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H:\Pioneer\Projects 2023\Visa KHI Fit Out Project DMC Karachi\Additional Work\"/>
    </mc:Choice>
  </mc:AlternateContent>
  <xr:revisionPtr revIDLastSave="0" documentId="13_ncr:1_{4D13A601-A4F1-4580-97E0-0E3328837BBD}" xr6:coauthVersionLast="47" xr6:coauthVersionMax="47" xr10:uidLastSave="{00000000-0000-0000-0000-000000000000}"/>
  <bookViews>
    <workbookView xWindow="-120" yWindow="-120" windowWidth="29040" windowHeight="15840" tabRatio="602" xr2:uid="{00000000-000D-0000-FFFF-FFFF00000000}"/>
  </bookViews>
  <sheets>
    <sheet name="IPC-1" sheetId="59" r:id="rId1"/>
  </sheets>
  <definedNames>
    <definedName name="dlist" localSheetId="0">#REF!</definedName>
    <definedName name="dlist">#REF!</definedName>
    <definedName name="list" localSheetId="0">#REF!</definedName>
    <definedName name="list">#REF!</definedName>
    <definedName name="_xlnm.Print_Area" localSheetId="0">'IPC-1'!$A$1:$G$116</definedName>
    <definedName name="_xlnm.Print_Titles" localSheetId="0">'IPC-1'!$1:$7</definedName>
    <definedName name="TO" localSheetId="0">#REF!</definedName>
    <definedName name="TO">#REF!</definedName>
  </definedNames>
  <calcPr calcId="181029"/>
</workbook>
</file>

<file path=xl/calcChain.xml><?xml version="1.0" encoding="utf-8"?>
<calcChain xmlns="http://schemas.openxmlformats.org/spreadsheetml/2006/main">
  <c r="F113" i="59" l="1"/>
  <c r="F89" i="59"/>
  <c r="F35" i="59"/>
  <c r="F33" i="59"/>
  <c r="F109" i="59"/>
  <c r="F104" i="59"/>
  <c r="F94" i="59"/>
  <c r="F83" i="59"/>
  <c r="F76" i="59"/>
  <c r="F69" i="59"/>
  <c r="F61" i="59"/>
  <c r="F46" i="59"/>
  <c r="F41" i="59"/>
  <c r="F31" i="59"/>
  <c r="F29" i="59"/>
  <c r="F26" i="59"/>
  <c r="F23" i="59"/>
  <c r="F20" i="59"/>
  <c r="F12" i="59"/>
  <c r="D51" i="59" l="1"/>
  <c r="A22" i="59"/>
  <c r="A25" i="59" s="1"/>
  <c r="A28" i="59" s="1"/>
  <c r="A16" i="59"/>
  <c r="A17" i="59" s="1"/>
  <c r="E14" i="59"/>
  <c r="A10" i="59"/>
  <c r="F56" i="59" l="1"/>
  <c r="F51" i="59"/>
  <c r="A31" i="59"/>
  <c r="A33" i="59" s="1"/>
  <c r="A35" i="59" s="1"/>
  <c r="E37" i="59"/>
  <c r="A39" i="59"/>
  <c r="E43" i="59" s="1"/>
  <c r="A40" i="59" l="1"/>
  <c r="A41" i="59" s="1"/>
  <c r="A45" i="59"/>
  <c r="E48" i="59" l="1"/>
  <c r="A46" i="59"/>
  <c r="A50" i="59"/>
  <c r="A55" i="59" l="1"/>
  <c r="A51" i="59"/>
  <c r="E53" i="59"/>
  <c r="A60" i="59" l="1"/>
  <c r="A56" i="59"/>
  <c r="E58" i="59"/>
  <c r="A65" i="59" l="1"/>
  <c r="A73" i="59" s="1"/>
  <c r="E63" i="59"/>
  <c r="A61" i="59"/>
  <c r="A66" i="59" l="1"/>
  <c r="A68" i="59" s="1"/>
  <c r="E71" i="59"/>
  <c r="E78" i="59" l="1"/>
  <c r="A74" i="59"/>
  <c r="A76" i="59" s="1"/>
  <c r="A80" i="59"/>
  <c r="A87" i="59" l="1"/>
  <c r="E85" i="59"/>
  <c r="A81" i="59"/>
  <c r="A83" i="59" s="1"/>
  <c r="E91" i="59" l="1"/>
  <c r="A93" i="59"/>
  <c r="A88" i="59"/>
  <c r="A89" i="59" s="1"/>
  <c r="E96" i="59" l="1"/>
  <c r="A94" i="59"/>
  <c r="A98" i="59" s="1"/>
  <c r="A103" i="59" l="1"/>
  <c r="E101" i="59"/>
  <c r="A99" i="59"/>
  <c r="A100" i="59" s="1"/>
  <c r="E106" i="59" l="1"/>
  <c r="A108" i="59"/>
  <c r="A104" i="59"/>
  <c r="A109" i="59" l="1"/>
  <c r="E111" i="59"/>
</calcChain>
</file>

<file path=xl/sharedStrings.xml><?xml version="1.0" encoding="utf-8"?>
<sst xmlns="http://schemas.openxmlformats.org/spreadsheetml/2006/main" count="91" uniqueCount="64">
  <si>
    <t>Job.</t>
  </si>
  <si>
    <t>Nos.</t>
  </si>
  <si>
    <t>Balancing Valve (with self sealing measuring nipples)</t>
  </si>
  <si>
    <t>Strainers</t>
  </si>
  <si>
    <t>Ball  Valve</t>
  </si>
  <si>
    <t xml:space="preserve">Digital Decorative Thermostat Controller (BMS Interfacable) with Duct Mounted Sensor </t>
  </si>
  <si>
    <t>WCPU-01</t>
  </si>
  <si>
    <t>Sqm</t>
  </si>
  <si>
    <t>Rm</t>
  </si>
  <si>
    <t xml:space="preserve">25mm dia </t>
  </si>
  <si>
    <t>25mm dia</t>
  </si>
  <si>
    <t>Flexible Pipe Connector</t>
  </si>
  <si>
    <t>Control wiring from controller to sensors, motorized valve and Power wiring up to 5 meter radius</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</si>
  <si>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</si>
  <si>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Supply &amp; installation of adhesive 20mm thick rubber foam (XLPE) insulation with aluminum foil over supply &amp; return duct, complete in all respects ready to operate as per specification, drawings and as per instruction of consultant.</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</si>
  <si>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</si>
  <si>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</si>
  <si>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</si>
  <si>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Supply &amp; installation of Volume Control Damper in 16 SWG G.I sheet metal with gas kits, nut bolts, etc, complete in all respects ready to operate as per specification, drawings &amp; as per instruction of Consultant.</t>
  </si>
  <si>
    <t>650mm x 250mm</t>
  </si>
  <si>
    <t>No.</t>
  </si>
  <si>
    <t xml:space="preserve"> </t>
  </si>
  <si>
    <t>VISA FIT OUT PROJECT</t>
  </si>
  <si>
    <t>10th FLOOR UNIT # 4, DOLMEN SKY TOWER - A, CLIFTON KARACHI.</t>
  </si>
  <si>
    <t>Sr. No.</t>
  </si>
  <si>
    <t xml:space="preserve">Description </t>
  </si>
  <si>
    <t xml:space="preserve">Unit </t>
  </si>
  <si>
    <t>Rate</t>
  </si>
  <si>
    <t>Amount 
Rs.</t>
  </si>
  <si>
    <t>Remarks</t>
  </si>
  <si>
    <t>a</t>
  </si>
  <si>
    <t xml:space="preserve">Grand Total Amount Rs. </t>
  </si>
  <si>
    <t>VALVES &amp; ACCESSORIES</t>
  </si>
  <si>
    <t>SOUND LINER:</t>
  </si>
  <si>
    <t>AIR DEVICES</t>
  </si>
  <si>
    <t>DRAIN PIPE:</t>
  </si>
  <si>
    <t>TESTING &amp; BALANCING:</t>
  </si>
  <si>
    <t>SHOP &amp; AS BUILT DRAWING:</t>
  </si>
  <si>
    <t>AC UNITS:</t>
  </si>
  <si>
    <t>G.I DUCT:</t>
  </si>
  <si>
    <t>DUCT INSULATION:</t>
  </si>
  <si>
    <t>M.S PIPE:</t>
  </si>
  <si>
    <t>S.S CLADDING:</t>
  </si>
  <si>
    <t>VOLUME CONTROL DAMPER:</t>
  </si>
  <si>
    <t>Supply &amp; installation of valves &amp; accessories for WCPU with supports, hangers, flanges, gas kits, nut &amp; bolts where it required, etc. complete in all respects as per specifications, drawings and as per instructions of consultant.</t>
  </si>
  <si>
    <t>Supply, installation, testing and commissioning of of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</si>
  <si>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Supply &amp; installation of SCH-40 M.S.(As per ASME &amp; API standard, Heavy Quality with standard SCH 40 wall thickness) pipes &amp; fitting, complete with bends, tees, unions, sockets, specials, lindaptor support, hangers &amp; anchors, M.S. angle, U channel, roller support, bolts, rods, clamps, concrete fasteners, with one coat of ICI make red lead oxide primer &amp; two coats of ICI make enamel paint etc as required to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</si>
  <si>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as per instruction of Consultant.</t>
  </si>
  <si>
    <t>AUTOMATIC CONTROLS SYSTEM</t>
  </si>
  <si>
    <t>FSS PIPE &amp; SPRINKLER:</t>
  </si>
  <si>
    <t>Dismantling &amp; re-installation of fire suppression services M.S SCH-40 pipe with accessories, sprinklers etc., complete in all respects ready to operate as per site requirement, drawings and as per instruction of consultant.</t>
  </si>
  <si>
    <t>Supply &amp; Return Air Registers</t>
  </si>
  <si>
    <t>Supply, fabrication &amp; installation of 24 SWG gauge SS-304 cladding (non false ceiling area only), complete in all respects ready to operate as per specification, drawings and as per instruction, approval of consultant.</t>
  </si>
  <si>
    <t>Testing, balancing and commissioning of water &amp; air side of the system complete in all respects including flow measurement &amp; balancing, temp, pressure, electrical data of related equipment etc, complete in all respects as per instruction of consultant.</t>
  </si>
  <si>
    <t>MOTORIZED DAMPER:</t>
  </si>
  <si>
    <t>Supply, Installation of Motorized Damper with gas kits, nut bolts, including pressure transmeter, controller &amp; control wiring, complete in all respects, ready to operate as per specification, drawings &amp; as per instruction of Consultant.</t>
  </si>
  <si>
    <t>Rev-01</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</si>
  <si>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</si>
  <si>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</si>
  <si>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 xml:space="preserve">Pressure Switch </t>
  </si>
  <si>
    <t>NOTE: Above prices are related to PES, please add your Margin.</t>
  </si>
  <si>
    <t>ADDITIONAL WORKS FOR IDF ROOM - RUNNING BILL NO 1</t>
  </si>
  <si>
    <t>Date: 06-11-2023</t>
  </si>
  <si>
    <t>Billed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</si>
</sst>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0.0"/>
    <numFmt numFmtId="165" formatCode="_(* #,##0_);_(* \(#,##0\);_(* &quot;-&quot;??_);_(@_)"/>
  </numFmts>
  <fonts count="21" x14ac:knownFonts="1">
    <font>
      <sz val="11"/>
      <name val="Arial"/>
    </font>
    <font>
      <sz val="11"/>
      <color theme="1"/>
      <name val="Calibri"/>
      <family val="2"/>
      <scheme val="minor"/>
    </font>
    <font>
      <sz val="10"/>
      <name val="Arial"/>
      <family val="2"/>
    </font>
    <font>
      <sz val="12"/>
      <name val="Arial"/>
      <family val="2"/>
    </font>
    <font>
      <sz val="11"/>
      <name val="Arial"/>
      <family val="2"/>
    </font>
    <font>
      <b/>
      <sz val="12"/>
      <name val="Arial"/>
      <family val="2"/>
    </font>
    <font>
      <b/>
      <sz val="10"/>
      <name val="Arial"/>
      <family val="2"/>
    </font>
    <font>
      <sz val="10"/>
      <color theme="1"/>
      <name val="Arial"/>
      <family val="2"/>
    </font>
    <font>
      <sz val="12"/>
      <color theme="1"/>
      <name val="Arial"/>
      <family val="2"/>
    </font>
    <font>
      <sz val="12"/>
      <name val="Times New Roman"/>
      <family val="1"/>
    </font>
    <font>
      <b/>
      <sz val="10"/>
      <color theme="1"/>
      <name val="Arial"/>
      <family val="2"/>
    </font>
    <font>
      <sz val="10"/>
      <name val="Courier"/>
      <family val="3"/>
    </font>
    <font>
      <sz val="12"/>
      <name val="Century Gothic"/>
      <family val="2"/>
    </font>
    <font>
      <sz val="12"/>
      <name val="Garamond"/>
      <family val="1"/>
    </font>
    <font>
      <sz val="12"/>
      <color theme="1"/>
      <name val="Calibri"/>
      <family val="2"/>
      <scheme val="minor"/>
    </font>
    <font>
      <b/>
      <sz val="12"/>
      <color theme="1"/>
      <name val="Calibri"/>
      <family val="2"/>
      <scheme val="minor"/>
    </font>
    <font>
      <sz val="12"/>
      <color theme="1"/>
      <name val="Century Gothic"/>
      <family val="2"/>
    </font>
    <font>
      <b/>
      <sz val="12"/>
      <name val="Century Gothic"/>
      <family val="2"/>
    </font>
    <font>
      <sz val="11"/>
      <name val="Arial"/>
    </font>
    <font>
      <b/>
      <sz val="10"/>
      <color rgb="FFFF0000"/>
      <name val="Arial"/>
      <family val="2"/>
    </font>
    <font>
      <b/>
      <u/>
      <sz val="1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indexed="64"/>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2">
    <xf numFmtId="0" fontId="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9" fontId="4" fillId="0" borderId="0" applyFont="0" applyFill="0" applyBorder="0" applyAlignment="0" applyProtection="0"/>
    <xf numFmtId="0" fontId="4" fillId="0" borderId="0"/>
    <xf numFmtId="0" fontId="2" fillId="0" borderId="0"/>
    <xf numFmtId="0" fontId="2" fillId="0" borderId="0"/>
    <xf numFmtId="0" fontId="3" fillId="0" borderId="0">
      <alignment vertical="center"/>
    </xf>
    <xf numFmtId="43" fontId="9"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2" fillId="0" borderId="0"/>
    <xf numFmtId="0" fontId="11" fillId="0" borderId="0"/>
    <xf numFmtId="0" fontId="2" fillId="0" borderId="0">
      <alignment horizontal="justify"/>
    </xf>
    <xf numFmtId="43" fontId="2" fillId="0" borderId="0" applyFont="0" applyFill="0" applyBorder="0" applyAlignment="0" applyProtection="0"/>
    <xf numFmtId="0" fontId="13" fillId="0" borderId="0"/>
    <xf numFmtId="0" fontId="2" fillId="0" borderId="0"/>
    <xf numFmtId="41" fontId="1" fillId="0" borderId="0" applyFont="0" applyFill="0" applyBorder="0" applyAlignment="0" applyProtection="0"/>
    <xf numFmtId="43" fontId="18" fillId="0" borderId="0" applyFont="0" applyFill="0" applyBorder="0" applyAlignment="0" applyProtection="0"/>
  </cellStyleXfs>
  <cellXfs count="82">
    <xf numFmtId="0" fontId="0" fillId="0" borderId="0" xfId="0"/>
    <xf numFmtId="0" fontId="5" fillId="0" borderId="0" xfId="11" applyFont="1" applyAlignment="1">
      <alignment vertical="top"/>
    </xf>
    <xf numFmtId="0" fontId="5" fillId="0" borderId="0" xfId="11" applyFont="1" applyAlignment="1">
      <alignment vertical="top" wrapText="1"/>
    </xf>
    <xf numFmtId="0" fontId="8" fillId="0" borderId="0" xfId="12" applyFont="1"/>
    <xf numFmtId="0" fontId="1" fillId="0" borderId="0" xfId="12"/>
    <xf numFmtId="0" fontId="5" fillId="0" borderId="0" xfId="8" applyFont="1" applyAlignment="1">
      <alignment vertical="center"/>
    </xf>
    <xf numFmtId="0" fontId="7" fillId="0" borderId="0" xfId="12" applyFont="1" applyAlignment="1">
      <alignment horizontal="center" vertical="center"/>
    </xf>
    <xf numFmtId="1" fontId="6" fillId="3" borderId="1" xfId="8" applyNumberFormat="1" applyFont="1" applyFill="1" applyBorder="1" applyAlignment="1">
      <alignment horizontal="center" vertical="center" wrapText="1"/>
    </xf>
    <xf numFmtId="0" fontId="6" fillId="3" borderId="1" xfId="8" applyFont="1" applyFill="1" applyBorder="1" applyAlignment="1">
      <alignment horizontal="left" vertical="center"/>
    </xf>
    <xf numFmtId="0" fontId="6" fillId="3" borderId="1" xfId="8" applyFont="1" applyFill="1" applyBorder="1" applyAlignment="1">
      <alignment horizontal="center" vertical="center"/>
    </xf>
    <xf numFmtId="0" fontId="6" fillId="3" borderId="1" xfId="8" applyFont="1" applyFill="1" applyBorder="1" applyAlignment="1">
      <alignment horizontal="center" vertical="center" wrapText="1"/>
    </xf>
    <xf numFmtId="0" fontId="10" fillId="0" borderId="2" xfId="12" applyFont="1" applyBorder="1" applyAlignment="1">
      <alignment horizontal="center" vertical="center"/>
    </xf>
    <xf numFmtId="0" fontId="6" fillId="2" borderId="2" xfId="8" applyFont="1" applyFill="1" applyBorder="1" applyAlignment="1">
      <alignment horizontal="left" vertical="center"/>
    </xf>
    <xf numFmtId="0" fontId="6" fillId="0" borderId="2" xfId="8" applyFont="1" applyBorder="1" applyAlignment="1">
      <alignment horizontal="center" vertical="center"/>
    </xf>
    <xf numFmtId="0" fontId="6" fillId="2" borderId="2" xfId="8" applyFont="1" applyFill="1" applyBorder="1" applyAlignment="1">
      <alignment horizontal="center" vertical="center"/>
    </xf>
    <xf numFmtId="0" fontId="7" fillId="0" borderId="2" xfId="12" applyFont="1" applyBorder="1" applyAlignment="1">
      <alignment horizontal="right"/>
    </xf>
    <xf numFmtId="0" fontId="7" fillId="0" borderId="3" xfId="12" applyFont="1" applyBorder="1"/>
    <xf numFmtId="0" fontId="7" fillId="0" borderId="4" xfId="12" applyFont="1" applyBorder="1"/>
    <xf numFmtId="1" fontId="6" fillId="2" borderId="5" xfId="8" applyNumberFormat="1" applyFont="1" applyFill="1" applyBorder="1" applyAlignment="1">
      <alignment horizontal="center" vertical="center"/>
    </xf>
    <xf numFmtId="0" fontId="10" fillId="3" borderId="6" xfId="12" applyFont="1" applyFill="1" applyBorder="1" applyAlignment="1">
      <alignment vertical="center" wrapText="1"/>
    </xf>
    <xf numFmtId="0" fontId="7" fillId="2" borderId="5" xfId="12" applyFont="1" applyFill="1" applyBorder="1" applyAlignment="1">
      <alignment horizontal="center" vertical="center" wrapText="1"/>
    </xf>
    <xf numFmtId="3" fontId="2" fillId="0" borderId="5" xfId="8" applyNumberFormat="1" applyBorder="1" applyAlignment="1">
      <alignment horizontal="center" vertical="center"/>
    </xf>
    <xf numFmtId="165" fontId="7" fillId="0" borderId="7" xfId="13" applyNumberFormat="1" applyFont="1" applyFill="1" applyBorder="1" applyAlignment="1">
      <alignment horizontal="center" vertical="center"/>
    </xf>
    <xf numFmtId="0" fontId="7" fillId="0" borderId="5" xfId="12" applyFont="1" applyBorder="1" applyAlignment="1">
      <alignment horizontal="center" vertical="center" wrapText="1"/>
    </xf>
    <xf numFmtId="0" fontId="7" fillId="2" borderId="6" xfId="12" applyFont="1" applyFill="1" applyBorder="1" applyAlignment="1">
      <alignment vertical="top" wrapText="1"/>
    </xf>
    <xf numFmtId="164" fontId="2" fillId="2" borderId="5" xfId="8" applyNumberFormat="1" applyFill="1" applyBorder="1" applyAlignment="1">
      <alignment horizontal="center" vertical="center"/>
    </xf>
    <xf numFmtId="164" fontId="2" fillId="0" borderId="5" xfId="8" applyNumberFormat="1" applyBorder="1" applyAlignment="1">
      <alignment horizontal="center" vertical="center"/>
    </xf>
    <xf numFmtId="39" fontId="6" fillId="2" borderId="5" xfId="14" applyNumberFormat="1" applyFont="1" applyFill="1" applyBorder="1" applyAlignment="1">
      <alignment horizontal="justify" vertical="center" wrapText="1"/>
    </xf>
    <xf numFmtId="3" fontId="6" fillId="3" borderId="5" xfId="8" applyNumberFormat="1" applyFont="1" applyFill="1" applyBorder="1" applyAlignment="1">
      <alignment horizontal="center" vertical="center"/>
    </xf>
    <xf numFmtId="165" fontId="10" fillId="3" borderId="7" xfId="13" applyNumberFormat="1" applyFont="1" applyFill="1" applyBorder="1" applyAlignment="1">
      <alignment horizontal="center" vertical="center"/>
    </xf>
    <xf numFmtId="3" fontId="2" fillId="2" borderId="5" xfId="8" applyNumberFormat="1" applyFill="1" applyBorder="1" applyAlignment="1">
      <alignment horizontal="center" vertical="center"/>
    </xf>
    <xf numFmtId="1" fontId="6" fillId="0" borderId="5" xfId="8" applyNumberFormat="1" applyFont="1" applyBorder="1" applyAlignment="1">
      <alignment horizontal="center" vertical="center"/>
    </xf>
    <xf numFmtId="0" fontId="6" fillId="3" borderId="5" xfId="8" applyFont="1" applyFill="1" applyBorder="1" applyAlignment="1">
      <alignment vertical="center"/>
    </xf>
    <xf numFmtId="0" fontId="2" fillId="2" borderId="5" xfId="12" applyFont="1" applyFill="1" applyBorder="1" applyAlignment="1">
      <alignment horizontal="left" vertical="top" wrapText="1"/>
    </xf>
    <xf numFmtId="0" fontId="7" fillId="2" borderId="5" xfId="12" applyFont="1" applyFill="1" applyBorder="1" applyAlignment="1">
      <alignment horizontal="left" vertical="top" wrapText="1"/>
    </xf>
    <xf numFmtId="39" fontId="9" fillId="0" borderId="5" xfId="14" applyNumberFormat="1" applyFont="1" applyBorder="1" applyAlignment="1">
      <alignment horizontal="justify" vertical="center" wrapText="1"/>
    </xf>
    <xf numFmtId="0" fontId="2" fillId="0" borderId="5" xfId="12" applyFont="1" applyBorder="1" applyAlignment="1">
      <alignment horizontal="justify" vertical="top" wrapText="1"/>
    </xf>
    <xf numFmtId="3" fontId="6" fillId="2" borderId="5" xfId="8" applyNumberFormat="1" applyFont="1" applyFill="1" applyBorder="1" applyAlignment="1">
      <alignment horizontal="center" vertical="center"/>
    </xf>
    <xf numFmtId="165" fontId="10" fillId="2" borderId="7" xfId="13" applyNumberFormat="1" applyFont="1" applyFill="1" applyBorder="1" applyAlignment="1">
      <alignment horizontal="center" vertical="center"/>
    </xf>
    <xf numFmtId="164" fontId="2" fillId="4" borderId="5" xfId="14" applyNumberFormat="1" applyFill="1" applyBorder="1" applyAlignment="1">
      <alignment horizontal="center" vertical="center"/>
    </xf>
    <xf numFmtId="165" fontId="6" fillId="4" borderId="7" xfId="12" applyNumberFormat="1" applyFont="1" applyFill="1" applyBorder="1" applyAlignment="1">
      <alignment horizontal="center" vertical="center"/>
    </xf>
    <xf numFmtId="0" fontId="7" fillId="4" borderId="5" xfId="12" applyFont="1" applyFill="1" applyBorder="1" applyAlignment="1">
      <alignment vertical="center"/>
    </xf>
    <xf numFmtId="0" fontId="14" fillId="0" borderId="0" xfId="12" applyFont="1"/>
    <xf numFmtId="0" fontId="15" fillId="0" borderId="0" xfId="12" applyFont="1" applyAlignment="1">
      <alignment horizontal="right"/>
    </xf>
    <xf numFmtId="0" fontId="16" fillId="0" borderId="0" xfId="12" applyFont="1"/>
    <xf numFmtId="0" fontId="12" fillId="0" borderId="0" xfId="12" applyFont="1"/>
    <xf numFmtId="43" fontId="17" fillId="0" borderId="0" xfId="12" applyNumberFormat="1" applyFont="1"/>
    <xf numFmtId="43" fontId="1" fillId="0" borderId="0" xfId="12" applyNumberFormat="1"/>
    <xf numFmtId="43" fontId="1" fillId="0" borderId="0" xfId="13" applyFont="1" applyBorder="1"/>
    <xf numFmtId="43" fontId="1" fillId="0" borderId="0" xfId="13" applyFont="1"/>
    <xf numFmtId="0" fontId="7" fillId="2" borderId="6" xfId="12" applyFont="1" applyFill="1" applyBorder="1" applyAlignment="1">
      <alignment vertical="center" wrapText="1"/>
    </xf>
    <xf numFmtId="1" fontId="2" fillId="0" borderId="5" xfId="8" applyNumberFormat="1" applyBorder="1" applyAlignment="1">
      <alignment horizontal="center" vertical="top"/>
    </xf>
    <xf numFmtId="1" fontId="2" fillId="2" borderId="5" xfId="8" applyNumberFormat="1" applyFill="1" applyBorder="1" applyAlignment="1">
      <alignment horizontal="center" vertical="top"/>
    </xf>
    <xf numFmtId="0" fontId="7" fillId="2" borderId="5" xfId="12" applyFont="1" applyFill="1" applyBorder="1" applyAlignment="1">
      <alignment horizontal="center" wrapText="1"/>
    </xf>
    <xf numFmtId="3" fontId="2" fillId="0" borderId="5" xfId="8" applyNumberFormat="1" applyBorder="1" applyAlignment="1">
      <alignment horizontal="center"/>
    </xf>
    <xf numFmtId="165" fontId="7" fillId="0" borderId="7" xfId="13" applyNumberFormat="1" applyFont="1" applyFill="1" applyBorder="1" applyAlignment="1">
      <alignment horizontal="center"/>
    </xf>
    <xf numFmtId="0" fontId="7" fillId="0" borderId="5" xfId="12" applyFont="1" applyBorder="1" applyAlignment="1">
      <alignment horizontal="center" wrapText="1"/>
    </xf>
    <xf numFmtId="3" fontId="1" fillId="0" borderId="0" xfId="12" applyNumberFormat="1"/>
    <xf numFmtId="0" fontId="1" fillId="0" borderId="0" xfId="12" applyAlignment="1">
      <alignment horizontal="center"/>
    </xf>
    <xf numFmtId="43" fontId="1" fillId="0" borderId="0" xfId="12" applyNumberFormat="1" applyAlignment="1">
      <alignment horizontal="center"/>
    </xf>
    <xf numFmtId="0" fontId="2" fillId="0" borderId="5" xfId="12" applyFont="1" applyBorder="1" applyAlignment="1">
      <alignment horizontal="justify" vertical="center" wrapText="1"/>
    </xf>
    <xf numFmtId="0" fontId="1" fillId="0" borderId="0" xfId="12" applyAlignment="1">
      <alignment horizontal="center" vertical="center"/>
    </xf>
    <xf numFmtId="0" fontId="1" fillId="0" borderId="0" xfId="12" applyAlignment="1">
      <alignment vertical="center"/>
    </xf>
    <xf numFmtId="3" fontId="1" fillId="0" borderId="0" xfId="12" applyNumberFormat="1" applyAlignment="1">
      <alignment vertical="center"/>
    </xf>
    <xf numFmtId="0" fontId="7" fillId="0" borderId="6" xfId="12" applyFont="1" applyBorder="1" applyAlignment="1">
      <alignment vertical="top" wrapText="1"/>
    </xf>
    <xf numFmtId="164" fontId="2" fillId="2" borderId="5" xfId="8" applyNumberFormat="1" applyFill="1" applyBorder="1" applyAlignment="1">
      <alignment horizontal="center" vertical="top"/>
    </xf>
    <xf numFmtId="165" fontId="2" fillId="0" borderId="7" xfId="13" applyNumberFormat="1" applyFont="1" applyFill="1" applyBorder="1" applyAlignment="1">
      <alignment horizontal="center"/>
    </xf>
    <xf numFmtId="0" fontId="6" fillId="3" borderId="6" xfId="12" applyFont="1" applyFill="1" applyBorder="1" applyAlignment="1">
      <alignment vertical="center" wrapText="1"/>
    </xf>
    <xf numFmtId="165" fontId="0" fillId="0" borderId="10" xfId="21" applyNumberFormat="1" applyFont="1" applyBorder="1" applyAlignment="1">
      <alignment horizontal="left" wrapText="1"/>
    </xf>
    <xf numFmtId="165" fontId="0" fillId="0" borderId="10" xfId="21" applyNumberFormat="1" applyFont="1" applyBorder="1" applyAlignment="1">
      <alignment horizontal="left" vertical="center" wrapText="1"/>
    </xf>
    <xf numFmtId="0" fontId="19" fillId="0" borderId="5" xfId="12" applyFont="1" applyBorder="1" applyAlignment="1">
      <alignment horizontal="justify" vertical="top" wrapText="1"/>
    </xf>
    <xf numFmtId="165" fontId="2" fillId="0" borderId="7" xfId="13" applyNumberFormat="1" applyFont="1" applyFill="1" applyBorder="1" applyAlignment="1">
      <alignment horizontal="center" vertical="center"/>
    </xf>
    <xf numFmtId="0" fontId="19" fillId="2" borderId="5" xfId="12" applyFont="1" applyFill="1" applyBorder="1" applyAlignment="1">
      <alignment horizontal="center" vertical="center" wrapText="1"/>
    </xf>
    <xf numFmtId="165" fontId="1" fillId="0" borderId="0" xfId="21" applyNumberFormat="1" applyFont="1"/>
    <xf numFmtId="165" fontId="1" fillId="0" borderId="0" xfId="12" applyNumberFormat="1"/>
    <xf numFmtId="0" fontId="5" fillId="0" borderId="0" xfId="11" applyFont="1" applyAlignment="1">
      <alignment horizontal="center" vertical="center"/>
    </xf>
    <xf numFmtId="0" fontId="5" fillId="0" borderId="0" xfId="11" applyFont="1" applyAlignment="1">
      <alignment horizontal="center" vertical="center" wrapText="1"/>
    </xf>
    <xf numFmtId="0" fontId="10" fillId="4" borderId="7" xfId="12" applyFont="1" applyFill="1" applyBorder="1" applyAlignment="1">
      <alignment horizontal="right" vertical="center"/>
    </xf>
    <xf numFmtId="0" fontId="10" fillId="4" borderId="9" xfId="12" applyFont="1" applyFill="1" applyBorder="1" applyAlignment="1">
      <alignment horizontal="right" vertical="center"/>
    </xf>
    <xf numFmtId="0" fontId="10" fillId="4" borderId="8" xfId="12" applyFont="1" applyFill="1" applyBorder="1" applyAlignment="1">
      <alignment horizontal="right" vertical="center"/>
    </xf>
    <xf numFmtId="0" fontId="20" fillId="0" borderId="0" xfId="12" applyFont="1" applyAlignment="1">
      <alignment horizontal="left" vertical="center"/>
    </xf>
    <xf numFmtId="3" fontId="6" fillId="3" borderId="1" xfId="8" applyNumberFormat="1" applyFont="1" applyFill="1" applyBorder="1" applyAlignment="1">
      <alignment horizontal="center" vertical="center" wrapText="1"/>
    </xf>
  </cellXfs>
  <cellStyles count="22">
    <cellStyle name="Comma" xfId="21" builtinId="3"/>
    <cellStyle name="Comma [0] 2" xfId="20" xr:uid="{00000000-0005-0000-0000-000000000000}"/>
    <cellStyle name="Comma 2" xfId="1" xr:uid="{00000000-0005-0000-0000-000001000000}"/>
    <cellStyle name="Comma 3" xfId="2" xr:uid="{00000000-0005-0000-0000-000002000000}"/>
    <cellStyle name="Comma 3 2" xfId="17" xr:uid="{00000000-0005-0000-0000-000003000000}"/>
    <cellStyle name="Comma 4" xfId="10" xr:uid="{00000000-0005-0000-0000-000004000000}"/>
    <cellStyle name="Comma 5" xfId="13" xr:uid="{00000000-0005-0000-0000-000005000000}"/>
    <cellStyle name="Normal" xfId="0" builtinId="0"/>
    <cellStyle name="Normal 10" xfId="16" xr:uid="{00000000-0005-0000-0000-000007000000}"/>
    <cellStyle name="Normal 10 2" xfId="15" xr:uid="{00000000-0005-0000-0000-000008000000}"/>
    <cellStyle name="Normal 13 2" xfId="14" xr:uid="{00000000-0005-0000-0000-000009000000}"/>
    <cellStyle name="Normal 2" xfId="3" xr:uid="{00000000-0005-0000-0000-00000A000000}"/>
    <cellStyle name="Normal 2 2" xfId="6" xr:uid="{00000000-0005-0000-0000-00000B000000}"/>
    <cellStyle name="Normal 2 3" xfId="8" xr:uid="{00000000-0005-0000-0000-00000C000000}"/>
    <cellStyle name="Normal 3" xfId="4" xr:uid="{00000000-0005-0000-0000-00000D000000}"/>
    <cellStyle name="Normal 3 2" xfId="19" xr:uid="{00000000-0005-0000-0000-00000E000000}"/>
    <cellStyle name="Normal 4" xfId="7" xr:uid="{00000000-0005-0000-0000-00000F000000}"/>
    <cellStyle name="Normal 5" xfId="9" xr:uid="{00000000-0005-0000-0000-000010000000}"/>
    <cellStyle name="Normal 5 2" xfId="18" xr:uid="{00000000-0005-0000-0000-000011000000}"/>
    <cellStyle name="Normal 6" xfId="12" xr:uid="{00000000-0005-0000-0000-000012000000}"/>
    <cellStyle name="Normal_front page" xfId="11" xr:uid="{00000000-0005-0000-0000-000013000000}"/>
    <cellStyle name="Percent 2" xfId="5"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0"/>
  <sheetViews>
    <sheetView showGridLines="0" tabSelected="1" view="pageBreakPreview" topLeftCell="A96" zoomScaleNormal="100" zoomScaleSheetLayoutView="100" workbookViewId="0">
      <selection activeCell="F113" sqref="F113"/>
    </sheetView>
  </sheetViews>
  <sheetFormatPr defaultColWidth="7.75" defaultRowHeight="15" x14ac:dyDescent="0.25"/>
  <cols>
    <col min="1" max="1" width="6.5" style="4" customWidth="1"/>
    <col min="2" max="2" width="45.375" style="4" customWidth="1"/>
    <col min="3" max="4" width="7" style="4" customWidth="1"/>
    <col min="5" max="5" width="11.75" style="4" customWidth="1"/>
    <col min="6" max="6" width="15.25" style="4" customWidth="1"/>
    <col min="7" max="7" width="17" style="4" customWidth="1"/>
    <col min="8" max="8" width="12.25" style="58" customWidth="1"/>
    <col min="9" max="12" width="7.75" style="4"/>
    <col min="13" max="13" width="14.125" style="4" bestFit="1" customWidth="1"/>
    <col min="14" max="16384" width="7.75" style="4"/>
  </cols>
  <sheetData>
    <row r="1" spans="1:7" ht="15.75" x14ac:dyDescent="0.25">
      <c r="A1" s="1"/>
      <c r="B1" s="2"/>
      <c r="C1" s="3"/>
      <c r="D1" s="3" t="s">
        <v>21</v>
      </c>
      <c r="E1" s="3"/>
      <c r="F1" s="3"/>
      <c r="G1" s="3"/>
    </row>
    <row r="2" spans="1:7" ht="18.75" customHeight="1" x14ac:dyDescent="0.25">
      <c r="A2" s="75" t="s">
        <v>22</v>
      </c>
      <c r="B2" s="75"/>
      <c r="C2" s="75"/>
      <c r="D2" s="75"/>
      <c r="E2" s="75"/>
      <c r="F2" s="75"/>
      <c r="G2" s="75"/>
    </row>
    <row r="3" spans="1:7" ht="18.75" customHeight="1" x14ac:dyDescent="0.25">
      <c r="A3" s="75" t="s">
        <v>23</v>
      </c>
      <c r="B3" s="75"/>
      <c r="C3" s="75"/>
      <c r="D3" s="75"/>
      <c r="E3" s="75"/>
      <c r="F3" s="75"/>
      <c r="G3" s="75"/>
    </row>
    <row r="4" spans="1:7" ht="18.75" customHeight="1" x14ac:dyDescent="0.25">
      <c r="A4" s="76" t="s">
        <v>61</v>
      </c>
      <c r="B4" s="76"/>
      <c r="C4" s="76"/>
      <c r="D4" s="76"/>
      <c r="E4" s="76"/>
      <c r="F4" s="76"/>
      <c r="G4" s="76"/>
    </row>
    <row r="5" spans="1:7" ht="20.25" customHeight="1" x14ac:dyDescent="0.25">
      <c r="A5" s="5"/>
      <c r="B5" s="5"/>
      <c r="C5" s="5"/>
      <c r="D5" s="5"/>
      <c r="E5" s="3"/>
      <c r="F5" s="3"/>
      <c r="G5" s="6" t="s">
        <v>62</v>
      </c>
    </row>
    <row r="6" spans="1:7" ht="20.25" customHeight="1" thickBot="1" x14ac:dyDescent="0.3">
      <c r="A6" s="5"/>
      <c r="B6" s="5"/>
      <c r="C6" s="5"/>
      <c r="D6" s="5"/>
      <c r="E6" s="3"/>
      <c r="F6" s="3"/>
      <c r="G6" s="6" t="s">
        <v>56</v>
      </c>
    </row>
    <row r="7" spans="1:7" ht="30.75" customHeight="1" thickBot="1" x14ac:dyDescent="0.3">
      <c r="A7" s="7" t="s">
        <v>24</v>
      </c>
      <c r="B7" s="8" t="s">
        <v>25</v>
      </c>
      <c r="C7" s="9" t="s">
        <v>26</v>
      </c>
      <c r="D7" s="81" t="s">
        <v>63</v>
      </c>
      <c r="E7" s="10" t="s">
        <v>27</v>
      </c>
      <c r="F7" s="10" t="s">
        <v>28</v>
      </c>
      <c r="G7" s="10" t="s">
        <v>29</v>
      </c>
    </row>
    <row r="8" spans="1:7" ht="23.25" customHeight="1" x14ac:dyDescent="0.25">
      <c r="A8" s="11"/>
      <c r="B8" s="12"/>
      <c r="C8" s="13"/>
      <c r="D8" s="14"/>
      <c r="E8" s="15"/>
      <c r="F8" s="16"/>
      <c r="G8" s="17"/>
    </row>
    <row r="9" spans="1:7" ht="17.25" customHeight="1" x14ac:dyDescent="0.25">
      <c r="A9" s="18">
        <v>1</v>
      </c>
      <c r="B9" s="19" t="s">
        <v>38</v>
      </c>
      <c r="C9" s="20"/>
      <c r="D9" s="20"/>
      <c r="E9" s="21"/>
      <c r="F9" s="22"/>
      <c r="G9" s="23"/>
    </row>
    <row r="10" spans="1:7" ht="127.5" x14ac:dyDescent="0.25">
      <c r="A10" s="52">
        <f>A9</f>
        <v>1</v>
      </c>
      <c r="B10" s="24" t="s">
        <v>45</v>
      </c>
      <c r="C10" s="20"/>
      <c r="D10" s="20"/>
      <c r="E10" s="21"/>
      <c r="F10" s="22"/>
      <c r="G10" s="23"/>
    </row>
    <row r="11" spans="1:7" ht="17.25" customHeight="1" x14ac:dyDescent="0.25">
      <c r="A11" s="26"/>
      <c r="B11" s="34"/>
      <c r="C11" s="20"/>
      <c r="D11" s="20"/>
      <c r="E11" s="21"/>
      <c r="F11" s="22"/>
      <c r="G11" s="23"/>
    </row>
    <row r="12" spans="1:7" ht="20.100000000000001" customHeight="1" x14ac:dyDescent="0.25">
      <c r="A12" s="25">
        <v>1.1000000000000001</v>
      </c>
      <c r="B12" s="50" t="s">
        <v>6</v>
      </c>
      <c r="C12" s="20" t="s">
        <v>20</v>
      </c>
      <c r="D12" s="20">
        <v>1</v>
      </c>
      <c r="E12" s="22">
        <v>875000</v>
      </c>
      <c r="F12" s="22">
        <f>E12*D12</f>
        <v>875000</v>
      </c>
      <c r="G12" s="23"/>
    </row>
    <row r="13" spans="1:7" ht="17.25" customHeight="1" x14ac:dyDescent="0.25">
      <c r="A13" s="25"/>
      <c r="B13" s="24"/>
      <c r="C13" s="20"/>
      <c r="D13" s="20"/>
      <c r="E13" s="21"/>
      <c r="F13" s="22"/>
      <c r="G13" s="23"/>
    </row>
    <row r="14" spans="1:7" ht="17.25" customHeight="1" x14ac:dyDescent="0.25">
      <c r="A14" s="26"/>
      <c r="B14" s="27"/>
      <c r="C14" s="20"/>
      <c r="D14" s="20"/>
      <c r="E14" s="28" t="str">
        <f>CONCATENATE("Total - 0",A9)</f>
        <v>Total - 01</v>
      </c>
      <c r="F14" s="29"/>
      <c r="G14" s="23"/>
    </row>
    <row r="15" spans="1:7" ht="17.25" customHeight="1" x14ac:dyDescent="0.25">
      <c r="A15" s="26"/>
      <c r="B15" s="27"/>
      <c r="C15" s="20"/>
      <c r="D15" s="20"/>
      <c r="E15" s="30"/>
      <c r="F15" s="22"/>
      <c r="G15" s="23"/>
    </row>
    <row r="16" spans="1:7" ht="17.25" customHeight="1" x14ac:dyDescent="0.25">
      <c r="A16" s="31">
        <f>A9+1</f>
        <v>2</v>
      </c>
      <c r="B16" s="32" t="s">
        <v>32</v>
      </c>
      <c r="C16" s="23"/>
      <c r="D16" s="20"/>
      <c r="E16" s="21"/>
      <c r="F16" s="22"/>
      <c r="G16" s="23"/>
    </row>
    <row r="17" spans="1:7" ht="63.75" x14ac:dyDescent="0.25">
      <c r="A17" s="51">
        <f>A16</f>
        <v>2</v>
      </c>
      <c r="B17" s="33" t="s">
        <v>44</v>
      </c>
      <c r="C17" s="20"/>
      <c r="D17" s="20"/>
      <c r="E17" s="21"/>
      <c r="F17" s="22"/>
      <c r="G17" s="23"/>
    </row>
    <row r="18" spans="1:7" ht="17.25" customHeight="1" x14ac:dyDescent="0.25">
      <c r="A18" s="26"/>
      <c r="B18" s="34"/>
      <c r="C18" s="20"/>
      <c r="D18" s="20"/>
      <c r="E18" s="21"/>
      <c r="F18" s="22"/>
      <c r="G18" s="23"/>
    </row>
    <row r="19" spans="1:7" ht="18" customHeight="1" x14ac:dyDescent="0.25">
      <c r="A19" s="26">
        <v>2.1</v>
      </c>
      <c r="B19" s="36" t="s">
        <v>4</v>
      </c>
      <c r="C19" s="20"/>
      <c r="D19" s="20"/>
      <c r="E19" s="21"/>
      <c r="F19" s="22"/>
      <c r="G19" s="23"/>
    </row>
    <row r="20" spans="1:7" ht="18" customHeight="1" x14ac:dyDescent="0.25">
      <c r="A20" s="26" t="s">
        <v>30</v>
      </c>
      <c r="B20" s="36" t="s">
        <v>9</v>
      </c>
      <c r="C20" s="20" t="s">
        <v>1</v>
      </c>
      <c r="D20" s="20">
        <v>4</v>
      </c>
      <c r="E20" s="22">
        <v>8000</v>
      </c>
      <c r="F20" s="22">
        <f>E20*D20</f>
        <v>32000</v>
      </c>
      <c r="G20" s="23"/>
    </row>
    <row r="21" spans="1:7" ht="18" customHeight="1" x14ac:dyDescent="0.25">
      <c r="A21" s="26"/>
      <c r="B21" s="34"/>
      <c r="C21" s="20"/>
      <c r="D21" s="20"/>
      <c r="E21" s="21"/>
      <c r="F21" s="22"/>
      <c r="G21" s="23"/>
    </row>
    <row r="22" spans="1:7" ht="18" customHeight="1" x14ac:dyDescent="0.25">
      <c r="A22" s="26">
        <f>A19+0.1</f>
        <v>2.2000000000000002</v>
      </c>
      <c r="B22" s="36" t="s">
        <v>3</v>
      </c>
      <c r="C22" s="20"/>
      <c r="D22" s="20"/>
      <c r="E22" s="21"/>
      <c r="F22" s="22"/>
      <c r="G22" s="23"/>
    </row>
    <row r="23" spans="1:7" ht="18" customHeight="1" x14ac:dyDescent="0.25">
      <c r="A23" s="26" t="s">
        <v>30</v>
      </c>
      <c r="B23" s="36" t="s">
        <v>9</v>
      </c>
      <c r="C23" s="20" t="s">
        <v>20</v>
      </c>
      <c r="D23" s="20">
        <v>1</v>
      </c>
      <c r="E23" s="22">
        <v>7500</v>
      </c>
      <c r="F23" s="22">
        <f>E23*D23</f>
        <v>7500</v>
      </c>
      <c r="G23" s="23"/>
    </row>
    <row r="24" spans="1:7" ht="18" customHeight="1" x14ac:dyDescent="0.25">
      <c r="A24" s="26"/>
      <c r="B24" s="34"/>
      <c r="C24" s="20"/>
      <c r="D24" s="20"/>
      <c r="E24" s="21"/>
      <c r="F24" s="22"/>
      <c r="G24" s="23"/>
    </row>
    <row r="25" spans="1:7" ht="18" customHeight="1" x14ac:dyDescent="0.25">
      <c r="A25" s="26">
        <f>A22+0.1</f>
        <v>2.3000000000000003</v>
      </c>
      <c r="B25" s="36" t="s">
        <v>2</v>
      </c>
      <c r="C25" s="20"/>
      <c r="D25" s="20"/>
      <c r="E25" s="21"/>
      <c r="F25" s="22"/>
      <c r="G25" s="23"/>
    </row>
    <row r="26" spans="1:7" ht="18" customHeight="1" x14ac:dyDescent="0.25">
      <c r="A26" s="26" t="s">
        <v>30</v>
      </c>
      <c r="B26" s="36" t="s">
        <v>9</v>
      </c>
      <c r="C26" s="20" t="s">
        <v>20</v>
      </c>
      <c r="D26" s="20">
        <v>1</v>
      </c>
      <c r="E26" s="22">
        <v>18000</v>
      </c>
      <c r="F26" s="22">
        <f>E26*D26</f>
        <v>18000</v>
      </c>
      <c r="G26" s="23"/>
    </row>
    <row r="27" spans="1:7" ht="18" customHeight="1" x14ac:dyDescent="0.25">
      <c r="A27" s="26"/>
      <c r="B27" s="34"/>
      <c r="C27" s="20"/>
      <c r="D27" s="20"/>
      <c r="E27" s="21"/>
      <c r="F27" s="22"/>
      <c r="G27" s="23"/>
    </row>
    <row r="28" spans="1:7" ht="18" customHeight="1" x14ac:dyDescent="0.25">
      <c r="A28" s="26">
        <f>A25+0.1</f>
        <v>2.4000000000000004</v>
      </c>
      <c r="B28" s="36" t="s">
        <v>11</v>
      </c>
      <c r="C28" s="20"/>
      <c r="D28" s="20"/>
      <c r="E28" s="21"/>
      <c r="F28" s="22"/>
      <c r="G28" s="23"/>
    </row>
    <row r="29" spans="1:7" ht="18" customHeight="1" x14ac:dyDescent="0.25">
      <c r="A29" s="26" t="s">
        <v>30</v>
      </c>
      <c r="B29" s="36" t="s">
        <v>9</v>
      </c>
      <c r="C29" s="20" t="s">
        <v>1</v>
      </c>
      <c r="D29" s="20">
        <v>2</v>
      </c>
      <c r="E29" s="22">
        <v>9000</v>
      </c>
      <c r="F29" s="22">
        <f>E29*D29</f>
        <v>18000</v>
      </c>
      <c r="G29" s="23"/>
    </row>
    <row r="30" spans="1:7" ht="18" customHeight="1" x14ac:dyDescent="0.25">
      <c r="A30" s="26"/>
      <c r="B30" s="34"/>
      <c r="C30" s="20"/>
      <c r="D30" s="20"/>
      <c r="E30" s="21"/>
      <c r="F30" s="22"/>
      <c r="G30" s="23"/>
    </row>
    <row r="31" spans="1:7" ht="18" customHeight="1" x14ac:dyDescent="0.25">
      <c r="A31" s="26">
        <f>A28+0.1</f>
        <v>2.5000000000000004</v>
      </c>
      <c r="B31" s="70" t="s">
        <v>59</v>
      </c>
      <c r="C31" s="20" t="s">
        <v>20</v>
      </c>
      <c r="D31" s="20">
        <v>1</v>
      </c>
      <c r="E31" s="68">
        <v>35000</v>
      </c>
      <c r="F31" s="22">
        <f>E31*D31</f>
        <v>35000</v>
      </c>
      <c r="G31" s="23"/>
    </row>
    <row r="32" spans="1:7" ht="18" customHeight="1" x14ac:dyDescent="0.25">
      <c r="A32" s="26"/>
      <c r="B32" s="34"/>
      <c r="C32" s="20"/>
      <c r="D32" s="20"/>
      <c r="E32" s="68"/>
      <c r="F32" s="22"/>
      <c r="G32" s="23"/>
    </row>
    <row r="33" spans="1:7" ht="30" customHeight="1" x14ac:dyDescent="0.25">
      <c r="A33" s="26">
        <f>A31+0.1</f>
        <v>2.6000000000000005</v>
      </c>
      <c r="B33" s="36" t="s">
        <v>5</v>
      </c>
      <c r="C33" s="20" t="s">
        <v>20</v>
      </c>
      <c r="D33" s="20">
        <v>1</v>
      </c>
      <c r="E33" s="69">
        <v>80000</v>
      </c>
      <c r="F33" s="69">
        <f>E33*D33</f>
        <v>80000</v>
      </c>
      <c r="G33" s="23"/>
    </row>
    <row r="34" spans="1:7" ht="18" customHeight="1" x14ac:dyDescent="0.25">
      <c r="A34" s="26"/>
      <c r="B34" s="34"/>
      <c r="C34" s="20"/>
      <c r="D34" s="20"/>
      <c r="E34" s="68"/>
      <c r="F34" s="22"/>
      <c r="G34" s="23"/>
    </row>
    <row r="35" spans="1:7" ht="30" customHeight="1" x14ac:dyDescent="0.25">
      <c r="A35" s="26">
        <f>A33+0.1</f>
        <v>2.7000000000000006</v>
      </c>
      <c r="B35" s="36" t="s">
        <v>12</v>
      </c>
      <c r="C35" s="20" t="s">
        <v>0</v>
      </c>
      <c r="D35" s="20">
        <v>1</v>
      </c>
      <c r="E35" s="69">
        <v>30000</v>
      </c>
      <c r="F35" s="69">
        <f>E35*D35</f>
        <v>30000</v>
      </c>
      <c r="G35" s="23"/>
    </row>
    <row r="36" spans="1:7" ht="18" customHeight="1" x14ac:dyDescent="0.25">
      <c r="A36" s="26"/>
      <c r="B36" s="34"/>
      <c r="C36" s="20"/>
      <c r="D36" s="20"/>
      <c r="E36" s="21"/>
      <c r="F36" s="22"/>
      <c r="G36" s="23"/>
    </row>
    <row r="37" spans="1:7" ht="17.25" customHeight="1" x14ac:dyDescent="0.25">
      <c r="A37" s="26"/>
      <c r="B37" s="35"/>
      <c r="C37" s="20"/>
      <c r="D37" s="20"/>
      <c r="E37" s="28" t="str">
        <f>CONCATENATE("Total - 0",A16)</f>
        <v>Total - 02</v>
      </c>
      <c r="F37" s="29"/>
      <c r="G37" s="23"/>
    </row>
    <row r="38" spans="1:7" ht="17.25" customHeight="1" x14ac:dyDescent="0.25">
      <c r="A38" s="26"/>
      <c r="B38" s="35"/>
      <c r="C38" s="20"/>
      <c r="D38" s="20"/>
      <c r="E38" s="37"/>
      <c r="F38" s="38"/>
      <c r="G38" s="23"/>
    </row>
    <row r="39" spans="1:7" ht="17.25" customHeight="1" x14ac:dyDescent="0.25">
      <c r="A39" s="18">
        <f>A16+1</f>
        <v>3</v>
      </c>
      <c r="B39" s="19" t="s">
        <v>41</v>
      </c>
      <c r="C39" s="20"/>
      <c r="D39" s="20"/>
      <c r="E39" s="21"/>
      <c r="F39" s="22"/>
      <c r="G39" s="23"/>
    </row>
    <row r="40" spans="1:7" ht="127.5" x14ac:dyDescent="0.25">
      <c r="A40" s="52">
        <f>A39</f>
        <v>3</v>
      </c>
      <c r="B40" s="24" t="s">
        <v>46</v>
      </c>
      <c r="C40" s="20"/>
      <c r="D40" s="20"/>
      <c r="E40" s="21"/>
      <c r="F40" s="22"/>
      <c r="G40" s="23"/>
    </row>
    <row r="41" spans="1:7" ht="20.100000000000001" customHeight="1" x14ac:dyDescent="0.25">
      <c r="A41" s="25">
        <f>A40+0.1</f>
        <v>3.1</v>
      </c>
      <c r="B41" s="50" t="s">
        <v>10</v>
      </c>
      <c r="C41" s="20" t="s">
        <v>8</v>
      </c>
      <c r="D41" s="20">
        <v>10</v>
      </c>
      <c r="E41" s="22">
        <v>3600</v>
      </c>
      <c r="F41" s="22">
        <f>E41*D41</f>
        <v>36000</v>
      </c>
      <c r="G41" s="23"/>
    </row>
    <row r="42" spans="1:7" ht="17.25" customHeight="1" x14ac:dyDescent="0.25">
      <c r="A42" s="25"/>
      <c r="B42" s="24"/>
      <c r="C42" s="20"/>
      <c r="D42" s="20"/>
      <c r="E42" s="21"/>
      <c r="F42" s="22"/>
      <c r="G42" s="23"/>
    </row>
    <row r="43" spans="1:7" ht="17.25" customHeight="1" x14ac:dyDescent="0.25">
      <c r="A43" s="26"/>
      <c r="B43" s="27"/>
      <c r="C43" s="20"/>
      <c r="D43" s="20"/>
      <c r="E43" s="28" t="str">
        <f>CONCATENATE("Total - 0",A39)</f>
        <v>Total - 03</v>
      </c>
      <c r="F43" s="29"/>
      <c r="G43" s="23"/>
    </row>
    <row r="44" spans="1:7" ht="17.25" customHeight="1" x14ac:dyDescent="0.25">
      <c r="A44" s="26"/>
      <c r="B44" s="27"/>
      <c r="C44" s="20"/>
      <c r="D44" s="20"/>
      <c r="E44" s="30"/>
      <c r="F44" s="22"/>
      <c r="G44" s="23"/>
    </row>
    <row r="45" spans="1:7" ht="17.25" customHeight="1" x14ac:dyDescent="0.25">
      <c r="A45" s="18">
        <f>A39+1</f>
        <v>4</v>
      </c>
      <c r="B45" s="19" t="s">
        <v>39</v>
      </c>
      <c r="C45" s="20"/>
      <c r="D45" s="20"/>
      <c r="E45" s="21"/>
      <c r="F45" s="22"/>
      <c r="G45" s="23"/>
    </row>
    <row r="46" spans="1:7" ht="102" x14ac:dyDescent="0.25">
      <c r="A46" s="52">
        <f>A45</f>
        <v>4</v>
      </c>
      <c r="B46" s="24" t="s">
        <v>13</v>
      </c>
      <c r="C46" s="53" t="s">
        <v>7</v>
      </c>
      <c r="D46" s="56">
        <v>10</v>
      </c>
      <c r="E46" s="55">
        <v>5600</v>
      </c>
      <c r="F46" s="55">
        <f>E46*D46</f>
        <v>56000</v>
      </c>
      <c r="G46" s="56"/>
    </row>
    <row r="47" spans="1:7" ht="17.25" customHeight="1" x14ac:dyDescent="0.25">
      <c r="A47" s="25"/>
      <c r="B47" s="24"/>
      <c r="C47" s="20"/>
      <c r="D47" s="20"/>
      <c r="E47" s="21"/>
      <c r="F47" s="22"/>
      <c r="G47" s="23"/>
    </row>
    <row r="48" spans="1:7" ht="17.25" customHeight="1" x14ac:dyDescent="0.25">
      <c r="A48" s="26"/>
      <c r="B48" s="27"/>
      <c r="C48" s="20"/>
      <c r="D48" s="20"/>
      <c r="E48" s="28" t="str">
        <f>CONCATENATE("Total - 0",A45)</f>
        <v>Total - 04</v>
      </c>
      <c r="F48" s="29"/>
      <c r="G48" s="23"/>
    </row>
    <row r="49" spans="1:7" ht="17.25" customHeight="1" x14ac:dyDescent="0.25">
      <c r="A49" s="26"/>
      <c r="B49" s="27"/>
      <c r="C49" s="20"/>
      <c r="D49" s="20"/>
      <c r="E49" s="30"/>
      <c r="F49" s="22"/>
      <c r="G49" s="23"/>
    </row>
    <row r="50" spans="1:7" ht="17.25" customHeight="1" x14ac:dyDescent="0.25">
      <c r="A50" s="18">
        <f>A45+1</f>
        <v>5</v>
      </c>
      <c r="B50" s="19" t="s">
        <v>40</v>
      </c>
      <c r="C50" s="20"/>
      <c r="D50" s="20"/>
      <c r="E50" s="21"/>
      <c r="F50" s="22"/>
      <c r="G50" s="23"/>
    </row>
    <row r="51" spans="1:7" ht="51" x14ac:dyDescent="0.25">
      <c r="A51" s="52">
        <f>A50</f>
        <v>5</v>
      </c>
      <c r="B51" s="24" t="s">
        <v>14</v>
      </c>
      <c r="C51" s="53" t="s">
        <v>7</v>
      </c>
      <c r="D51" s="56">
        <f>D46</f>
        <v>10</v>
      </c>
      <c r="E51" s="55">
        <v>6500</v>
      </c>
      <c r="F51" s="55">
        <f>E51*D51</f>
        <v>65000</v>
      </c>
      <c r="G51" s="56"/>
    </row>
    <row r="52" spans="1:7" ht="17.25" customHeight="1" x14ac:dyDescent="0.25">
      <c r="A52" s="25"/>
      <c r="B52" s="24"/>
      <c r="C52" s="20"/>
      <c r="D52" s="23"/>
      <c r="E52" s="21"/>
      <c r="F52" s="22"/>
      <c r="G52" s="23"/>
    </row>
    <row r="53" spans="1:7" ht="17.25" customHeight="1" x14ac:dyDescent="0.25">
      <c r="A53" s="26"/>
      <c r="B53" s="27"/>
      <c r="C53" s="20"/>
      <c r="D53" s="23"/>
      <c r="E53" s="28" t="str">
        <f>CONCATENATE("Total - 0",A50)</f>
        <v>Total - 05</v>
      </c>
      <c r="F53" s="29"/>
      <c r="G53" s="23"/>
    </row>
    <row r="54" spans="1:7" ht="17.25" customHeight="1" x14ac:dyDescent="0.25">
      <c r="A54" s="26"/>
      <c r="B54" s="27"/>
      <c r="C54" s="20"/>
      <c r="D54" s="23"/>
      <c r="E54" s="30"/>
      <c r="F54" s="22"/>
      <c r="G54" s="23"/>
    </row>
    <row r="55" spans="1:7" ht="17.25" customHeight="1" x14ac:dyDescent="0.25">
      <c r="A55" s="18">
        <f>A50+1</f>
        <v>6</v>
      </c>
      <c r="B55" s="19" t="s">
        <v>42</v>
      </c>
      <c r="C55" s="20"/>
      <c r="D55" s="23"/>
      <c r="E55" s="21"/>
      <c r="F55" s="22"/>
      <c r="G55" s="23"/>
    </row>
    <row r="56" spans="1:7" ht="51" x14ac:dyDescent="0.25">
      <c r="A56" s="52">
        <f>A55</f>
        <v>6</v>
      </c>
      <c r="B56" s="24" t="s">
        <v>52</v>
      </c>
      <c r="C56" s="53" t="s">
        <v>7</v>
      </c>
      <c r="D56" s="56">
        <v>0</v>
      </c>
      <c r="E56" s="66">
        <v>14500</v>
      </c>
      <c r="F56" s="55">
        <f>E56*D56</f>
        <v>0</v>
      </c>
      <c r="G56" s="56"/>
    </row>
    <row r="57" spans="1:7" ht="17.25" customHeight="1" x14ac:dyDescent="0.25">
      <c r="A57" s="25"/>
      <c r="B57" s="24"/>
      <c r="C57" s="20"/>
      <c r="D57" s="20"/>
      <c r="E57" s="21"/>
      <c r="F57" s="22"/>
      <c r="G57" s="23"/>
    </row>
    <row r="58" spans="1:7" ht="17.25" customHeight="1" x14ac:dyDescent="0.25">
      <c r="A58" s="26"/>
      <c r="B58" s="27"/>
      <c r="C58" s="20"/>
      <c r="D58" s="20"/>
      <c r="E58" s="28" t="str">
        <f>CONCATENATE("Total - 0",A55)</f>
        <v>Total - 06</v>
      </c>
      <c r="F58" s="29"/>
      <c r="G58" s="23"/>
    </row>
    <row r="59" spans="1:7" ht="17.25" customHeight="1" x14ac:dyDescent="0.25">
      <c r="A59" s="26"/>
      <c r="B59" s="27"/>
      <c r="C59" s="20"/>
      <c r="D59" s="20"/>
      <c r="E59" s="30"/>
      <c r="F59" s="22"/>
      <c r="G59" s="23"/>
    </row>
    <row r="60" spans="1:7" ht="17.25" customHeight="1" x14ac:dyDescent="0.25">
      <c r="A60" s="18">
        <f>A55+1</f>
        <v>7</v>
      </c>
      <c r="B60" s="19" t="s">
        <v>33</v>
      </c>
      <c r="C60" s="20"/>
      <c r="D60" s="20"/>
      <c r="E60" s="21"/>
      <c r="F60" s="22"/>
      <c r="G60" s="23"/>
    </row>
    <row r="61" spans="1:7" ht="51" x14ac:dyDescent="0.25">
      <c r="A61" s="52">
        <f>A60</f>
        <v>7</v>
      </c>
      <c r="B61" s="24" t="s">
        <v>15</v>
      </c>
      <c r="C61" s="53" t="s">
        <v>7</v>
      </c>
      <c r="D61" s="56">
        <v>0</v>
      </c>
      <c r="E61" s="55">
        <v>6500</v>
      </c>
      <c r="F61" s="55">
        <f>E61*D61</f>
        <v>0</v>
      </c>
      <c r="G61" s="56"/>
    </row>
    <row r="62" spans="1:7" ht="17.25" customHeight="1" x14ac:dyDescent="0.25">
      <c r="A62" s="25"/>
      <c r="B62" s="24"/>
      <c r="C62" s="20"/>
      <c r="D62" s="20"/>
      <c r="E62" s="21"/>
      <c r="F62" s="22"/>
      <c r="G62" s="23"/>
    </row>
    <row r="63" spans="1:7" ht="17.25" customHeight="1" x14ac:dyDescent="0.25">
      <c r="A63" s="26"/>
      <c r="B63" s="27"/>
      <c r="C63" s="20"/>
      <c r="D63" s="20"/>
      <c r="E63" s="28" t="str">
        <f>CONCATENATE("Total - 0",A60)</f>
        <v>Total - 07</v>
      </c>
      <c r="F63" s="29"/>
      <c r="G63" s="23"/>
    </row>
    <row r="64" spans="1:7" ht="17.25" customHeight="1" x14ac:dyDescent="0.25">
      <c r="A64" s="26"/>
      <c r="B64" s="27"/>
      <c r="C64" s="20"/>
      <c r="D64" s="20"/>
      <c r="E64" s="30"/>
      <c r="F64" s="22"/>
      <c r="G64" s="23"/>
    </row>
    <row r="65" spans="1:11" ht="17.25" customHeight="1" x14ac:dyDescent="0.25">
      <c r="A65" s="31">
        <f>A60+1</f>
        <v>8</v>
      </c>
      <c r="B65" s="32" t="s">
        <v>34</v>
      </c>
      <c r="C65" s="23"/>
      <c r="D65" s="20"/>
      <c r="E65" s="21"/>
      <c r="F65" s="22"/>
      <c r="G65" s="23"/>
    </row>
    <row r="66" spans="1:11" ht="76.5" x14ac:dyDescent="0.25">
      <c r="A66" s="51">
        <f>A65</f>
        <v>8</v>
      </c>
      <c r="B66" s="33" t="s">
        <v>16</v>
      </c>
      <c r="C66" s="20"/>
      <c r="D66" s="20"/>
      <c r="E66" s="21"/>
      <c r="F66" s="22"/>
      <c r="G66" s="23"/>
    </row>
    <row r="67" spans="1:11" ht="17.25" customHeight="1" x14ac:dyDescent="0.25">
      <c r="A67" s="26"/>
      <c r="B67" s="34"/>
      <c r="C67" s="20"/>
      <c r="D67" s="20"/>
      <c r="E67" s="21"/>
      <c r="F67" s="22"/>
      <c r="G67" s="23"/>
    </row>
    <row r="68" spans="1:11" ht="18" customHeight="1" x14ac:dyDescent="0.25">
      <c r="A68" s="26">
        <f>A66+0.1</f>
        <v>8.1</v>
      </c>
      <c r="B68" s="36" t="s">
        <v>51</v>
      </c>
      <c r="C68" s="20"/>
      <c r="D68" s="20"/>
      <c r="E68" s="21"/>
      <c r="F68" s="22"/>
      <c r="G68" s="23"/>
    </row>
    <row r="69" spans="1:11" s="62" customFormat="1" ht="18" customHeight="1" x14ac:dyDescent="0.2">
      <c r="A69" s="26" t="s">
        <v>30</v>
      </c>
      <c r="B69" s="60" t="s">
        <v>19</v>
      </c>
      <c r="C69" s="20" t="s">
        <v>1</v>
      </c>
      <c r="D69" s="20">
        <v>4</v>
      </c>
      <c r="E69" s="22">
        <v>10000</v>
      </c>
      <c r="F69" s="22">
        <f>E69*D69</f>
        <v>40000</v>
      </c>
      <c r="G69" s="23"/>
      <c r="H69" s="61"/>
      <c r="K69" s="63"/>
    </row>
    <row r="70" spans="1:11" ht="18" customHeight="1" x14ac:dyDescent="0.25">
      <c r="A70" s="26"/>
      <c r="B70" s="34"/>
      <c r="C70" s="20"/>
      <c r="D70" s="20"/>
      <c r="E70" s="21"/>
      <c r="F70" s="22"/>
      <c r="G70" s="23"/>
      <c r="K70" s="57"/>
    </row>
    <row r="71" spans="1:11" ht="17.25" customHeight="1" x14ac:dyDescent="0.25">
      <c r="A71" s="26"/>
      <c r="B71" s="35"/>
      <c r="C71" s="20"/>
      <c r="D71" s="20"/>
      <c r="E71" s="28" t="str">
        <f>CONCATENATE("Total - 0",A65)</f>
        <v>Total - 08</v>
      </c>
      <c r="F71" s="29"/>
      <c r="G71" s="23"/>
    </row>
    <row r="72" spans="1:11" ht="17.25" customHeight="1" x14ac:dyDescent="0.25">
      <c r="A72" s="26"/>
      <c r="B72" s="35"/>
      <c r="C72" s="20"/>
      <c r="D72" s="20"/>
      <c r="E72" s="37"/>
      <c r="F72" s="38"/>
      <c r="G72" s="23"/>
    </row>
    <row r="73" spans="1:11" ht="17.25" customHeight="1" x14ac:dyDescent="0.25">
      <c r="A73" s="18">
        <f>A65+1</f>
        <v>9</v>
      </c>
      <c r="B73" s="67" t="s">
        <v>54</v>
      </c>
      <c r="C73" s="20"/>
      <c r="D73" s="20"/>
      <c r="E73" s="21"/>
      <c r="F73" s="22"/>
      <c r="G73" s="23"/>
    </row>
    <row r="74" spans="1:11" ht="52.5" customHeight="1" x14ac:dyDescent="0.25">
      <c r="A74" s="52">
        <f>A73</f>
        <v>9</v>
      </c>
      <c r="B74" s="64" t="s">
        <v>55</v>
      </c>
      <c r="C74" s="53"/>
      <c r="D74" s="53"/>
      <c r="E74" s="54"/>
      <c r="F74" s="55"/>
      <c r="G74" s="56"/>
    </row>
    <row r="75" spans="1:11" ht="17.25" customHeight="1" x14ac:dyDescent="0.25">
      <c r="A75" s="25"/>
      <c r="B75" s="24"/>
      <c r="C75" s="20"/>
      <c r="D75" s="20"/>
      <c r="E75" s="21"/>
      <c r="F75" s="22"/>
      <c r="G75" s="23"/>
    </row>
    <row r="76" spans="1:11" ht="17.25" customHeight="1" x14ac:dyDescent="0.25">
      <c r="A76" s="25">
        <f>A74+0.1</f>
        <v>9.1</v>
      </c>
      <c r="B76" s="24" t="s">
        <v>19</v>
      </c>
      <c r="C76" s="20" t="s">
        <v>1</v>
      </c>
      <c r="D76" s="20">
        <v>2</v>
      </c>
      <c r="E76" s="71">
        <v>325000</v>
      </c>
      <c r="F76" s="22">
        <f>E76*D76</f>
        <v>650000</v>
      </c>
      <c r="G76" s="23"/>
    </row>
    <row r="77" spans="1:11" ht="17.25" customHeight="1" x14ac:dyDescent="0.25">
      <c r="A77" s="25"/>
      <c r="B77" s="24"/>
      <c r="C77" s="20"/>
      <c r="D77" s="20"/>
      <c r="E77" s="21"/>
      <c r="F77" s="22"/>
      <c r="G77" s="23"/>
    </row>
    <row r="78" spans="1:11" ht="17.25" customHeight="1" x14ac:dyDescent="0.25">
      <c r="A78" s="26"/>
      <c r="B78" s="27"/>
      <c r="C78" s="20"/>
      <c r="D78" s="20"/>
      <c r="E78" s="28" t="str">
        <f>CONCATENATE("Total - ",A73)</f>
        <v>Total - 9</v>
      </c>
      <c r="F78" s="29"/>
      <c r="G78" s="23"/>
    </row>
    <row r="79" spans="1:11" ht="17.25" customHeight="1" x14ac:dyDescent="0.25">
      <c r="A79" s="26"/>
      <c r="B79" s="27"/>
      <c r="C79" s="20"/>
      <c r="D79" s="20"/>
      <c r="E79" s="30"/>
      <c r="F79" s="22"/>
      <c r="G79" s="23"/>
    </row>
    <row r="80" spans="1:11" ht="17.25" customHeight="1" x14ac:dyDescent="0.25">
      <c r="A80" s="18">
        <f>A73+1</f>
        <v>10</v>
      </c>
      <c r="B80" s="19" t="s">
        <v>43</v>
      </c>
      <c r="C80" s="20"/>
      <c r="D80" s="20"/>
      <c r="E80" s="21"/>
      <c r="F80" s="22"/>
      <c r="G80" s="23"/>
    </row>
    <row r="81" spans="1:13" ht="51" x14ac:dyDescent="0.25">
      <c r="A81" s="52">
        <f>A80</f>
        <v>10</v>
      </c>
      <c r="B81" s="24" t="s">
        <v>18</v>
      </c>
      <c r="C81" s="20"/>
      <c r="D81" s="20"/>
      <c r="E81" s="21"/>
      <c r="F81" s="22"/>
      <c r="G81" s="23"/>
    </row>
    <row r="82" spans="1:13" ht="20.100000000000001" customHeight="1" x14ac:dyDescent="0.25">
      <c r="B82" s="50"/>
      <c r="C82" s="20"/>
      <c r="D82" s="20"/>
      <c r="E82" s="22"/>
      <c r="F82" s="22"/>
      <c r="G82" s="23"/>
      <c r="K82" s="57"/>
    </row>
    <row r="83" spans="1:13" s="62" customFormat="1" ht="20.100000000000001" customHeight="1" x14ac:dyDescent="0.2">
      <c r="A83" s="25">
        <f>A81+0.1</f>
        <v>10.1</v>
      </c>
      <c r="B83" s="50" t="s">
        <v>19</v>
      </c>
      <c r="C83" s="20" t="s">
        <v>1</v>
      </c>
      <c r="D83" s="72">
        <v>2</v>
      </c>
      <c r="E83" s="22">
        <v>15000</v>
      </c>
      <c r="F83" s="22">
        <f>E83*D83</f>
        <v>30000</v>
      </c>
      <c r="G83" s="23"/>
      <c r="H83" s="61"/>
      <c r="K83" s="63"/>
    </row>
    <row r="84" spans="1:13" ht="20.100000000000001" customHeight="1" x14ac:dyDescent="0.25">
      <c r="A84" s="25"/>
      <c r="B84" s="50"/>
      <c r="C84" s="20"/>
      <c r="D84" s="20"/>
      <c r="E84" s="22"/>
      <c r="F84" s="22"/>
      <c r="G84" s="23"/>
      <c r="K84" s="57"/>
    </row>
    <row r="85" spans="1:13" ht="17.25" customHeight="1" x14ac:dyDescent="0.25">
      <c r="A85" s="26"/>
      <c r="B85" s="27"/>
      <c r="C85" s="20"/>
      <c r="D85" s="20"/>
      <c r="E85" s="28" t="str">
        <f>CONCATENATE("Total - ",A80)</f>
        <v>Total - 10</v>
      </c>
      <c r="F85" s="29"/>
      <c r="G85" s="23"/>
    </row>
    <row r="86" spans="1:13" ht="17.25" customHeight="1" x14ac:dyDescent="0.25">
      <c r="A86" s="26"/>
      <c r="B86" s="27"/>
      <c r="C86" s="20"/>
      <c r="D86" s="20"/>
      <c r="E86" s="30"/>
      <c r="F86" s="22"/>
      <c r="G86" s="23"/>
    </row>
    <row r="87" spans="1:13" ht="17.25" customHeight="1" x14ac:dyDescent="0.25">
      <c r="A87" s="18">
        <f>A80+1</f>
        <v>11</v>
      </c>
      <c r="B87" s="19" t="s">
        <v>35</v>
      </c>
      <c r="C87" s="20"/>
      <c r="D87" s="20"/>
      <c r="E87" s="21"/>
      <c r="F87" s="22"/>
      <c r="G87" s="23"/>
    </row>
    <row r="88" spans="1:13" ht="76.5" x14ac:dyDescent="0.25">
      <c r="A88" s="52">
        <f>A87</f>
        <v>11</v>
      </c>
      <c r="B88" s="24" t="s">
        <v>17</v>
      </c>
      <c r="C88" s="53"/>
      <c r="D88" s="53"/>
      <c r="E88" s="54"/>
      <c r="F88" s="55"/>
      <c r="G88" s="56"/>
    </row>
    <row r="89" spans="1:13" s="62" customFormat="1" ht="17.25" customHeight="1" x14ac:dyDescent="0.2">
      <c r="A89" s="25">
        <f>A88+0.1</f>
        <v>11.1</v>
      </c>
      <c r="B89" s="50" t="s">
        <v>10</v>
      </c>
      <c r="C89" s="20" t="s">
        <v>8</v>
      </c>
      <c r="D89" s="20">
        <v>8</v>
      </c>
      <c r="E89" s="22">
        <v>1400</v>
      </c>
      <c r="F89" s="22">
        <f>E89*D89</f>
        <v>11200</v>
      </c>
      <c r="G89" s="23"/>
      <c r="H89" s="61"/>
    </row>
    <row r="90" spans="1:13" ht="17.25" customHeight="1" x14ac:dyDescent="0.25">
      <c r="A90" s="25"/>
      <c r="B90" s="24"/>
      <c r="C90" s="20"/>
      <c r="D90" s="20"/>
      <c r="E90" s="21"/>
      <c r="F90" s="22"/>
      <c r="G90" s="23"/>
    </row>
    <row r="91" spans="1:13" ht="17.25" customHeight="1" x14ac:dyDescent="0.25">
      <c r="A91" s="26"/>
      <c r="B91" s="27"/>
      <c r="C91" s="20"/>
      <c r="D91" s="20"/>
      <c r="E91" s="28" t="str">
        <f>CONCATENATE("Total - ",A87)</f>
        <v>Total - 11</v>
      </c>
      <c r="F91" s="29"/>
      <c r="G91" s="23"/>
    </row>
    <row r="92" spans="1:13" ht="17.25" customHeight="1" x14ac:dyDescent="0.25">
      <c r="A92" s="26"/>
      <c r="B92" s="27"/>
      <c r="C92" s="20"/>
      <c r="D92" s="20"/>
      <c r="E92" s="30"/>
      <c r="F92" s="22"/>
      <c r="G92" s="23"/>
    </row>
    <row r="93" spans="1:13" ht="17.25" customHeight="1" x14ac:dyDescent="0.25">
      <c r="A93" s="18">
        <f>A87+1</f>
        <v>12</v>
      </c>
      <c r="B93" s="19" t="s">
        <v>49</v>
      </c>
      <c r="C93" s="20"/>
      <c r="D93" s="20"/>
      <c r="E93" s="21"/>
      <c r="F93" s="22"/>
      <c r="G93" s="23"/>
    </row>
    <row r="94" spans="1:13" ht="51" x14ac:dyDescent="0.25">
      <c r="A94" s="52">
        <f>A93</f>
        <v>12</v>
      </c>
      <c r="B94" s="64" t="s">
        <v>50</v>
      </c>
      <c r="C94" s="53" t="s">
        <v>0</v>
      </c>
      <c r="D94" s="53">
        <v>1</v>
      </c>
      <c r="E94" s="55">
        <v>100000</v>
      </c>
      <c r="F94" s="55">
        <f>E94*D94</f>
        <v>100000</v>
      </c>
      <c r="G94" s="56"/>
    </row>
    <row r="95" spans="1:13" ht="17.25" customHeight="1" x14ac:dyDescent="0.25">
      <c r="A95" s="25"/>
      <c r="B95" s="24"/>
      <c r="C95" s="20"/>
      <c r="D95" s="20"/>
      <c r="E95" s="21"/>
      <c r="F95" s="22"/>
      <c r="G95" s="23"/>
    </row>
    <row r="96" spans="1:13" ht="17.25" customHeight="1" x14ac:dyDescent="0.25">
      <c r="A96" s="26"/>
      <c r="B96" s="27"/>
      <c r="C96" s="20"/>
      <c r="D96" s="20"/>
      <c r="E96" s="28" t="str">
        <f>CONCATENATE("Total - ",A93)</f>
        <v>Total - 12</v>
      </c>
      <c r="F96" s="29"/>
      <c r="G96" s="23"/>
      <c r="M96" s="57"/>
    </row>
    <row r="97" spans="1:13" ht="17.25" customHeight="1" x14ac:dyDescent="0.25">
      <c r="A97" s="26"/>
      <c r="B97" s="27"/>
      <c r="C97" s="20"/>
      <c r="D97" s="20"/>
      <c r="E97" s="30"/>
      <c r="F97" s="22"/>
      <c r="G97" s="23"/>
    </row>
    <row r="98" spans="1:13" ht="17.25" customHeight="1" x14ac:dyDescent="0.25">
      <c r="A98" s="18">
        <f>A94+1</f>
        <v>13</v>
      </c>
      <c r="B98" s="19" t="s">
        <v>48</v>
      </c>
      <c r="C98" s="20"/>
      <c r="D98" s="20"/>
      <c r="E98" s="21"/>
      <c r="F98" s="22"/>
      <c r="G98" s="23"/>
    </row>
    <row r="99" spans="1:13" ht="102" x14ac:dyDescent="0.25">
      <c r="A99" s="65">
        <f>A98+0.1</f>
        <v>13.1</v>
      </c>
      <c r="B99" s="64" t="s">
        <v>57</v>
      </c>
      <c r="C99" s="53" t="s">
        <v>0</v>
      </c>
      <c r="D99" s="53">
        <v>1</v>
      </c>
      <c r="E99" s="55">
        <v>0</v>
      </c>
      <c r="F99" s="55"/>
      <c r="G99" s="56"/>
    </row>
    <row r="100" spans="1:13" ht="63.75" x14ac:dyDescent="0.25">
      <c r="A100" s="65">
        <f>A99+0.1</f>
        <v>13.2</v>
      </c>
      <c r="B100" s="64" t="s">
        <v>58</v>
      </c>
      <c r="C100" s="53" t="s">
        <v>0</v>
      </c>
      <c r="D100" s="53">
        <v>1</v>
      </c>
      <c r="E100" s="55">
        <v>0</v>
      </c>
      <c r="F100" s="55"/>
      <c r="G100" s="56"/>
    </row>
    <row r="101" spans="1:13" ht="17.25" customHeight="1" x14ac:dyDescent="0.25">
      <c r="A101" s="26"/>
      <c r="B101" s="27"/>
      <c r="C101" s="20"/>
      <c r="D101" s="20"/>
      <c r="E101" s="28" t="str">
        <f>CONCATENATE("Total - ",A98)</f>
        <v>Total - 13</v>
      </c>
      <c r="F101" s="29"/>
      <c r="G101" s="23"/>
      <c r="M101" s="57"/>
    </row>
    <row r="102" spans="1:13" ht="17.25" customHeight="1" x14ac:dyDescent="0.25">
      <c r="A102" s="26"/>
      <c r="B102" s="27"/>
      <c r="C102" s="20"/>
      <c r="D102" s="20"/>
      <c r="E102" s="30"/>
      <c r="F102" s="22"/>
      <c r="G102" s="23"/>
    </row>
    <row r="103" spans="1:13" ht="17.25" customHeight="1" x14ac:dyDescent="0.25">
      <c r="A103" s="18">
        <f>A98+1</f>
        <v>14</v>
      </c>
      <c r="B103" s="19" t="s">
        <v>36</v>
      </c>
      <c r="C103" s="20"/>
      <c r="D103" s="20"/>
      <c r="E103" s="21"/>
      <c r="F103" s="22"/>
      <c r="G103" s="23"/>
    </row>
    <row r="104" spans="1:13" ht="63.75" x14ac:dyDescent="0.25">
      <c r="A104" s="52">
        <f>A103</f>
        <v>14</v>
      </c>
      <c r="B104" s="24" t="s">
        <v>53</v>
      </c>
      <c r="C104" s="53" t="s">
        <v>0</v>
      </c>
      <c r="D104" s="53">
        <v>0</v>
      </c>
      <c r="E104" s="55">
        <v>50000</v>
      </c>
      <c r="F104" s="55">
        <f>E104*D104</f>
        <v>0</v>
      </c>
      <c r="G104" s="56"/>
    </row>
    <row r="105" spans="1:13" ht="17.25" customHeight="1" x14ac:dyDescent="0.25">
      <c r="A105" s="25"/>
      <c r="B105" s="24"/>
      <c r="C105" s="20"/>
      <c r="D105" s="20"/>
      <c r="E105" s="21"/>
      <c r="F105" s="22"/>
      <c r="G105" s="23"/>
    </row>
    <row r="106" spans="1:13" ht="17.25" customHeight="1" x14ac:dyDescent="0.25">
      <c r="A106" s="26"/>
      <c r="B106" s="27"/>
      <c r="C106" s="20"/>
      <c r="D106" s="20"/>
      <c r="E106" s="28" t="str">
        <f>CONCATENATE("Total - ",A103)</f>
        <v>Total - 14</v>
      </c>
      <c r="F106" s="29"/>
      <c r="G106" s="23"/>
    </row>
    <row r="107" spans="1:13" ht="17.25" customHeight="1" x14ac:dyDescent="0.25">
      <c r="A107" s="26"/>
      <c r="B107" s="27"/>
      <c r="C107" s="20"/>
      <c r="D107" s="20"/>
      <c r="E107" s="30"/>
      <c r="F107" s="22"/>
      <c r="G107" s="23"/>
    </row>
    <row r="108" spans="1:13" ht="17.25" customHeight="1" x14ac:dyDescent="0.25">
      <c r="A108" s="18">
        <f>A103+1</f>
        <v>15</v>
      </c>
      <c r="B108" s="19" t="s">
        <v>37</v>
      </c>
      <c r="C108" s="20"/>
      <c r="D108" s="20"/>
      <c r="E108" s="21"/>
      <c r="F108" s="22"/>
      <c r="G108" s="23"/>
    </row>
    <row r="109" spans="1:13" ht="63.75" x14ac:dyDescent="0.25">
      <c r="A109" s="52">
        <f>A108</f>
        <v>15</v>
      </c>
      <c r="B109" s="24" t="s">
        <v>47</v>
      </c>
      <c r="C109" s="53" t="s">
        <v>0</v>
      </c>
      <c r="D109" s="53">
        <v>0</v>
      </c>
      <c r="E109" s="55">
        <v>20000</v>
      </c>
      <c r="F109" s="55">
        <f>E109*D109</f>
        <v>0</v>
      </c>
      <c r="G109" s="56"/>
    </row>
    <row r="110" spans="1:13" ht="17.25" customHeight="1" x14ac:dyDescent="0.25">
      <c r="A110" s="25"/>
      <c r="B110" s="24"/>
      <c r="C110" s="20"/>
      <c r="D110" s="20"/>
      <c r="E110" s="21"/>
      <c r="F110" s="22"/>
      <c r="G110" s="23"/>
    </row>
    <row r="111" spans="1:13" ht="17.25" customHeight="1" x14ac:dyDescent="0.25">
      <c r="A111" s="26"/>
      <c r="B111" s="27"/>
      <c r="C111" s="20"/>
      <c r="D111" s="20"/>
      <c r="E111" s="28" t="str">
        <f>CONCATENATE("Total - ",A108)</f>
        <v>Total - 15</v>
      </c>
      <c r="F111" s="29"/>
      <c r="G111" s="23"/>
    </row>
    <row r="112" spans="1:13" ht="17.25" customHeight="1" x14ac:dyDescent="0.25">
      <c r="A112" s="26"/>
      <c r="B112" s="27"/>
      <c r="C112" s="20"/>
      <c r="D112" s="20"/>
      <c r="E112" s="30"/>
      <c r="F112" s="22"/>
      <c r="G112" s="23"/>
    </row>
    <row r="113" spans="1:13" ht="24.75" customHeight="1" x14ac:dyDescent="0.25">
      <c r="A113" s="39"/>
      <c r="B113" s="77" t="s">
        <v>31</v>
      </c>
      <c r="C113" s="78"/>
      <c r="D113" s="78"/>
      <c r="E113" s="79"/>
      <c r="F113" s="40">
        <f>SUM(F10:F112)</f>
        <v>2083700</v>
      </c>
      <c r="G113" s="41"/>
    </row>
    <row r="114" spans="1:13" ht="26.25" customHeight="1" x14ac:dyDescent="0.3">
      <c r="A114" s="42"/>
      <c r="B114" s="43"/>
      <c r="C114" s="44"/>
      <c r="D114" s="44"/>
      <c r="E114" s="45"/>
      <c r="F114" s="46"/>
      <c r="G114" s="47"/>
      <c r="H114" s="59"/>
      <c r="M114" s="73"/>
    </row>
    <row r="115" spans="1:13" ht="24.75" customHeight="1" x14ac:dyDescent="0.25">
      <c r="A115" s="80" t="s">
        <v>60</v>
      </c>
      <c r="B115" s="80"/>
      <c r="C115" s="80"/>
      <c r="D115" s="80"/>
      <c r="E115" s="80"/>
      <c r="F115" s="80"/>
      <c r="G115" s="80"/>
      <c r="M115" s="74"/>
    </row>
    <row r="116" spans="1:13" x14ac:dyDescent="0.25">
      <c r="F116" s="48"/>
    </row>
    <row r="117" spans="1:13" x14ac:dyDescent="0.25">
      <c r="F117" s="47"/>
      <c r="G117" s="47"/>
    </row>
    <row r="119" spans="1:13" x14ac:dyDescent="0.25">
      <c r="F119" s="47"/>
      <c r="G119" s="47"/>
    </row>
    <row r="124" spans="1:13" x14ac:dyDescent="0.25">
      <c r="F124" s="49"/>
    </row>
    <row r="132" spans="5:6" x14ac:dyDescent="0.25">
      <c r="F132" s="47"/>
    </row>
    <row r="138" spans="5:6" x14ac:dyDescent="0.25">
      <c r="F138" s="49"/>
    </row>
    <row r="139" spans="5:6" x14ac:dyDescent="0.25">
      <c r="E139" s="49"/>
      <c r="F139" s="49"/>
    </row>
    <row r="140" spans="5:6" x14ac:dyDescent="0.25">
      <c r="F140" s="47"/>
    </row>
  </sheetData>
  <mergeCells count="5">
    <mergeCell ref="A2:G2"/>
    <mergeCell ref="A3:G3"/>
    <mergeCell ref="A4:G4"/>
    <mergeCell ref="B113:E113"/>
    <mergeCell ref="A115:G115"/>
  </mergeCells>
  <printOptions horizontalCentered="1" gridLines="1"/>
  <pageMargins left="0.25" right="0.25" top="0.75" bottom="0.5" header="0.3" footer="0.3"/>
  <pageSetup paperSize="9" scale="75" orientation="portrait" r:id="rId1"/>
  <headerFooter>
    <oddHeader>&amp;LVISA FIT OUT PROJECT&amp;R&amp;G</oddHeader>
    <oddFooter xml:space="preserve">&amp;CPage &amp;P of &amp;N&amp;R
</oddFooter>
  </headerFooter>
  <rowBreaks count="3" manualBreakCount="3">
    <brk id="38" max="6" man="1"/>
    <brk id="64" max="6" man="1"/>
    <brk id="92" max="6"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IPC-1</vt:lpstr>
      <vt:lpstr>'IPC-1'!Print_Area</vt:lpstr>
      <vt:lpstr>'IPC-1'!Print_Titles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2023-11-06T06:38:56Z</cp:lastPrinted>
  <dcterms:created xsi:type="dcterms:W3CDTF">2001-08-24T09:20:00Z</dcterms:created>
  <dcterms:modified xsi:type="dcterms:W3CDTF">2023-11-06T06:38:59Z</dcterms:modified>
</cp:coreProperties>
</file>