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A79FBA09-59B5-4519-84C9-642712CF020E}" xr6:coauthVersionLast="47" xr6:coauthVersionMax="47" xr10:uidLastSave="{00000000-0000-0000-0000-000000000000}"/>
  <bookViews>
    <workbookView xWindow="-120" yWindow="-120" windowWidth="29040" windowHeight="15840" activeTab="1"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sum!$A$1:$C$23</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K66" i="16" l="1"/>
  <c r="J101" i="16"/>
  <c r="C20" i="18"/>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186" i="16" s="1"/>
  <c r="E11" i="7" s="1"/>
  <c r="E15" i="7" s="1"/>
  <c r="C11" i="18" s="1"/>
  <c r="C13"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9" i="18" l="1"/>
  <c r="C21" i="18" s="1"/>
  <c r="C23" i="18" s="1"/>
  <c r="C15" i="18"/>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<sst xmlns="http://schemas.openxmlformats.org/spreadsheetml/2006/main" count="363" uniqueCount="202">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</sst>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 numFmtId="169"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xf numFmtId="0" fontId="3" fillId="0" borderId="0"/>
    <xf numFmtId="43" fontId="3" fillId="0" borderId="0" applyFont="0" applyFill="0" applyBorder="0" applyAlignment="0" applyProtection="0"/>
    <xf numFmtId="41"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4" fontId="1" fillId="29" borderId="1" xfId="6" applyNumberFormat="1" applyFill="1" applyBorder="1" applyAlignment="1" applyProtection="1">
      <alignment horizontal="center" vertical="center"/>
      <protection locked="0"/>
    </xf>
    <xf numFmtId="165"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5"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5" fontId="3" fillId="0" borderId="0" xfId="88" applyNumberFormat="1" applyProtection="1">
      <protection locked="0"/>
    </xf>
    <xf numFmtId="165" fontId="0" fillId="0" borderId="0" xfId="0" applyNumberFormat="1"/>
    <xf numFmtId="0" fontId="0" fillId="0" borderId="0" xfId="0" applyAlignment="1">
      <alignment horizontal="right"/>
    </xf>
    <xf numFmtId="15" fontId="47" fillId="0" borderId="0" xfId="92" applyNumberFormat="1" applyFont="1"/>
    <xf numFmtId="165" fontId="47" fillId="0" borderId="0" xfId="4" applyNumberFormat="1" applyFont="1" applyAlignment="1">
      <alignment vertical="center"/>
    </xf>
    <xf numFmtId="0" fontId="47" fillId="0" borderId="0" xfId="92" applyFont="1"/>
    <xf numFmtId="165"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5"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5"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5" fontId="53" fillId="0" borderId="1" xfId="4" applyNumberFormat="1" applyFont="1" applyBorder="1" applyAlignment="1">
      <alignment vertical="center"/>
    </xf>
    <xf numFmtId="43" fontId="49" fillId="0" borderId="1" xfId="93" applyFont="1" applyBorder="1" applyAlignment="1">
      <alignment vertical="center"/>
    </xf>
    <xf numFmtId="165" fontId="49" fillId="30" borderId="1" xfId="4" applyNumberFormat="1" applyFont="1" applyFill="1" applyBorder="1" applyAlignment="1">
      <alignment vertical="center"/>
    </xf>
    <xf numFmtId="0" fontId="48" fillId="0" borderId="1" xfId="92" applyFont="1" applyBorder="1" applyAlignment="1">
      <alignment vertical="center"/>
    </xf>
    <xf numFmtId="169"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29"/>
  <sheetViews>
    <sheetView view="pageBreakPreview" topLeftCell="A4" zoomScale="85" zoomScaleNormal="85" zoomScaleSheetLayoutView="85" workbookViewId="0">
      <selection activeCell="E20" sqref="E20"/>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3" s="108" customFormat="1" hidden="1" x14ac:dyDescent="0.25">
      <c r="A17" s="126"/>
      <c r="B17" s="126" t="s">
        <v>192</v>
      </c>
      <c r="C17" s="127"/>
    </row>
    <row r="18" spans="1:3" s="108" customFormat="1" x14ac:dyDescent="0.35">
      <c r="A18" s="128"/>
      <c r="B18" s="129"/>
      <c r="C18" s="109"/>
    </row>
    <row r="19" spans="1:3" s="108" customFormat="1" ht="33" customHeight="1" x14ac:dyDescent="0.25">
      <c r="A19" s="117"/>
      <c r="B19" s="122" t="s">
        <v>193</v>
      </c>
      <c r="C19" s="123">
        <f>C13*4.5%</f>
        <v>606186.83699999994</v>
      </c>
    </row>
    <row r="20" spans="1:3" s="108" customFormat="1" ht="33" customHeight="1" x14ac:dyDescent="0.25">
      <c r="A20" s="117"/>
      <c r="B20" s="122" t="s">
        <v>194</v>
      </c>
      <c r="C20" s="123">
        <f>[11]Sheet1!$C$26</f>
        <v>3154108.1</v>
      </c>
    </row>
    <row r="21" spans="1:3" s="108" customFormat="1" ht="33" customHeight="1" x14ac:dyDescent="0.25">
      <c r="A21" s="117"/>
      <c r="B21" s="122" t="s">
        <v>195</v>
      </c>
      <c r="C21" s="123">
        <f>C20+C19+C13</f>
        <v>17231113.537</v>
      </c>
    </row>
    <row r="22" spans="1:3" s="108" customFormat="1" ht="33" customHeight="1" x14ac:dyDescent="0.25">
      <c r="A22" s="117"/>
      <c r="B22" s="122" t="s">
        <v>196</v>
      </c>
      <c r="C22" s="123">
        <v>14475224</v>
      </c>
    </row>
    <row r="23" spans="1:3" s="108" customFormat="1" ht="33" customHeight="1" x14ac:dyDescent="0.25">
      <c r="A23" s="117"/>
      <c r="B23" s="122" t="s">
        <v>197</v>
      </c>
      <c r="C23" s="123">
        <f>C21-C22</f>
        <v>2755889.5370000005</v>
      </c>
    </row>
    <row r="24" spans="1:3" s="108" customFormat="1" x14ac:dyDescent="0.35">
      <c r="A24" s="130"/>
      <c r="B24" s="129"/>
      <c r="C24" s="109"/>
    </row>
    <row r="25" spans="1:3" s="108" customFormat="1" x14ac:dyDescent="0.35">
      <c r="A25" s="131"/>
      <c r="B25" s="129"/>
      <c r="C25" s="109"/>
    </row>
    <row r="26" spans="1:3" s="108" customFormat="1" x14ac:dyDescent="0.35">
      <c r="A26" s="131"/>
      <c r="B26" s="129"/>
      <c r="C26" s="109"/>
    </row>
    <row r="27" spans="1:3" s="108" customFormat="1" x14ac:dyDescent="0.35">
      <c r="A27" s="132"/>
      <c r="B27" s="133"/>
      <c r="C27" s="109"/>
    </row>
    <row r="28" spans="1:3" s="108" customFormat="1" x14ac:dyDescent="0.35">
      <c r="A28" s="132"/>
      <c r="B28" s="133"/>
      <c r="C28" s="109"/>
    </row>
    <row r="29" spans="1:3" s="108" customFormat="1" x14ac:dyDescent="0.35">
      <c r="A29" s="132"/>
      <c r="B29" s="134"/>
      <c r="C29"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tabSelected="1"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8" t="s">
        <v>16</v>
      </c>
      <c r="B2" s="148"/>
      <c r="C2" s="148"/>
      <c r="D2" s="148"/>
      <c r="E2" s="148"/>
      <c r="F2" s="11"/>
      <c r="G2" s="11"/>
      <c r="H2" s="11"/>
    </row>
    <row r="3" spans="1:9" ht="18" x14ac:dyDescent="0.25">
      <c r="A3" s="70"/>
      <c r="B3" s="70"/>
      <c r="C3" s="70"/>
      <c r="D3" s="70"/>
      <c r="E3" s="70"/>
      <c r="F3" s="11"/>
      <c r="G3" s="11"/>
      <c r="H3" s="11"/>
    </row>
    <row r="4" spans="1:9" ht="15.75" x14ac:dyDescent="0.25">
      <c r="A4" s="149" t="s">
        <v>17</v>
      </c>
      <c r="B4" s="149"/>
      <c r="C4" s="149"/>
      <c r="D4" s="149"/>
      <c r="E4" s="149"/>
      <c r="F4" s="11"/>
      <c r="G4" s="11"/>
      <c r="H4" s="11"/>
    </row>
    <row r="5" spans="1:9" ht="15.75" x14ac:dyDescent="0.25">
      <c r="A5" s="71"/>
      <c r="B5" s="71"/>
      <c r="C5" s="71"/>
      <c r="D5" s="71"/>
      <c r="E5" s="71"/>
      <c r="F5" s="11"/>
      <c r="G5" s="11"/>
      <c r="H5" s="11"/>
    </row>
    <row r="6" spans="1:9" ht="20.25" customHeight="1" x14ac:dyDescent="0.25">
      <c r="A6" s="150"/>
      <c r="B6" s="150"/>
      <c r="C6" s="150"/>
      <c r="D6" s="150"/>
      <c r="E6" s="150"/>
    </row>
    <row r="7" spans="1:9" ht="22.5" customHeight="1" x14ac:dyDescent="0.25">
      <c r="A7" s="151" t="s">
        <v>182</v>
      </c>
      <c r="B7" s="151"/>
      <c r="C7" s="151"/>
      <c r="D7" s="151"/>
      <c r="E7" s="151"/>
    </row>
    <row r="8" spans="1:9" ht="10.5" customHeight="1" thickBot="1" x14ac:dyDescent="0.3">
      <c r="A8" s="1"/>
      <c r="B8" s="2"/>
      <c r="C8" s="3"/>
      <c r="D8" s="3"/>
      <c r="E8" s="3"/>
    </row>
    <row r="9" spans="1:9" ht="32.25" thickBot="1" x14ac:dyDescent="0.3">
      <c r="A9" s="7" t="s">
        <v>6</v>
      </c>
      <c r="B9" s="152" t="s">
        <v>7</v>
      </c>
      <c r="C9" s="152"/>
      <c r="D9" s="12"/>
      <c r="E9" s="8" t="s">
        <v>8</v>
      </c>
    </row>
    <row r="10" spans="1:9" ht="24.75" customHeight="1" x14ac:dyDescent="0.25">
      <c r="A10" s="4"/>
      <c r="B10" s="144"/>
      <c r="C10" s="145"/>
      <c r="D10" s="4"/>
      <c r="E10" s="5"/>
    </row>
    <row r="11" spans="1:9" ht="24.75" customHeight="1" x14ac:dyDescent="0.25">
      <c r="A11" s="4">
        <v>1</v>
      </c>
      <c r="B11" s="146" t="s">
        <v>21</v>
      </c>
      <c r="C11" s="147"/>
      <c r="D11" s="4" t="s">
        <v>5</v>
      </c>
      <c r="E11" s="5">
        <f>HVAC!K186</f>
        <v>12015325</v>
      </c>
    </row>
    <row r="12" spans="1:9" ht="24.75" customHeight="1" x14ac:dyDescent="0.25">
      <c r="A12" s="4"/>
      <c r="B12" s="144"/>
      <c r="C12" s="145"/>
      <c r="D12" s="4"/>
      <c r="E12" s="6"/>
    </row>
    <row r="13" spans="1:9" ht="24.75" customHeight="1" x14ac:dyDescent="0.25">
      <c r="A13" s="4">
        <v>2</v>
      </c>
      <c r="B13" s="146" t="s">
        <v>23</v>
      </c>
      <c r="C13" s="147"/>
      <c r="D13" s="4" t="s">
        <v>5</v>
      </c>
      <c r="E13" s="6">
        <f>Fire!K102</f>
        <v>1455493.6</v>
      </c>
    </row>
    <row r="14" spans="1:9" ht="24.75" customHeight="1" thickBot="1" x14ac:dyDescent="0.3">
      <c r="A14" s="4"/>
      <c r="B14" s="143"/>
      <c r="C14" s="143"/>
      <c r="D14" s="4"/>
      <c r="E14" s="5"/>
    </row>
    <row r="15" spans="1:9" ht="21.75" customHeight="1" thickBot="1" x14ac:dyDescent="0.3">
      <c r="A15" s="9"/>
      <c r="B15" s="141" t="s">
        <v>171</v>
      </c>
      <c r="C15" s="142"/>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2023-09-13T09:38:58Z</cp:lastPrinted>
  <dcterms:created xsi:type="dcterms:W3CDTF">2014-07-22T09:47:14Z</dcterms:created>
  <dcterms:modified xsi:type="dcterms:W3CDTF">2023-10-20T09:32:36Z</dcterms:modified>
</cp:coreProperties>
</file>