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defaultThemeVersion="124226"/>
  <xr:revisionPtr revIDLastSave="0" documentId="13_ncr:1_{1C878AD7-F65B-4771-994D-058B8717F6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Print_Area" localSheetId="0">Sheet1!$A$1:$C$29</definedName>
  </definedNames>
  <calcPr calcId="181029"/>
</workbook>
</file>

<file path=xl/calcChain.xml><?xml version="1.0" encoding="utf-8"?>
<calcChain xmlns="http://schemas.openxmlformats.org/spreadsheetml/2006/main">
  <c r="D26" i="1" l="1"/>
  <c r="D24" i="1"/>
  <c r="D20" i="1"/>
  <c r="C24" i="1" l="1"/>
  <c r="C22" i="1"/>
  <c r="C21" i="1"/>
  <c r="C20" i="1"/>
  <c r="C19" i="1"/>
  <c r="C18" i="1"/>
  <c r="C17" i="1"/>
  <c r="C16" i="1"/>
  <c r="C26" i="1" l="1"/>
  <c r="C7" i="1"/>
</calcChain>
</file>

<file path=xl/sharedStrings.xml><?xml version="1.0" encoding="utf-8"?>
<sst xmlns="http://schemas.openxmlformats.org/spreadsheetml/2006/main" count="26" uniqueCount="17">
  <si>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</si>
  <si>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</si>
  <si>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</si>
  <si>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</si>
  <si>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</si>
  <si>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</si>
  <si>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of G.I ducting and M.S Pipes</t>
  </si>
  <si>
    <t>Variation order for DFCU &amp; WCPU</t>
  </si>
  <si>
    <t>Variation order for FAN</t>
  </si>
  <si>
    <t>Variation order for Test &amp; drain valve</t>
  </si>
  <si>
    <t>Variation order for Gasket</t>
  </si>
  <si>
    <t>Variation order for L-Pieces</t>
  </si>
  <si>
    <t>Variation order for Pressure &amp; temperature guages</t>
  </si>
  <si>
    <t>Variation order for VFD 4 KW</t>
  </si>
  <si>
    <t>Variation order for Pressure switch</t>
  </si>
  <si>
    <t>Approved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</si>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</sst>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43" fontId="3" fillId="0" borderId="0" xfId="0" applyNumberFormat="1" applyFont="1"/>
    <xf numFmtId="164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4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4" fontId="5" fillId="0" borderId="4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164" fontId="6" fillId="3" borderId="2" xfId="1" applyNumberFormat="1" applyFont="1" applyFill="1" applyBorder="1" applyAlignment="1">
      <alignment horizontal="left" vertical="center"/>
    </xf>
    <xf numFmtId="0" fontId="3" fillId="3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32</xdr:row>
      <xdr:rowOff>137160</xdr:rowOff>
    </xdr:from>
    <xdr:to>
      <xdr:col>1</xdr:col>
      <xdr:colOff>800100</xdr:colOff>
      <xdr:row>35</xdr:row>
      <xdr:rowOff>113550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" y="9677400"/>
          <a:ext cx="708660" cy="662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1-%20variation%20order%20for%20GI%20ducting%20&amp;%20Fire%20Piping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Visa%20KHI%20Fit%20Out%20Project%20DMC%20Karachi\Variation%20orders\002-%20variation%20order%20for%20DFCU%20and%20WCPU.xlsx" TargetMode="External"/><Relationship Id="rId1" Type="http://schemas.openxmlformats.org/officeDocument/2006/relationships/externalLinkPath" Target="002-%20variation%20order%20for%20DFCU%20and%20WCP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03-%20variation%20order%20for%20Fan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004-%20variation%20order%20for%20test%20drain%20Val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005-%20variation%20order%20for%20gasket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Visa%20KHI%20Fit%20Out%20Project%20DMC%20Karachi\Variation%20orders\006-%20variation%20order%20for%20L%20Pieces.xlsx" TargetMode="External"/><Relationship Id="rId1" Type="http://schemas.openxmlformats.org/officeDocument/2006/relationships/externalLinkPath" Target="006-%20variation%20order%20for%20L%20Piece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008-%20variation%20order%20for%20Temp%20meter%20and%20pressure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Visa%20KHI%20Fit%20Out%20Project%20DMC%20Karachi\Variation%20orders\011-%20variation%20order%20for%20pressure%20switch.xlsx" TargetMode="External"/><Relationship Id="rId1" Type="http://schemas.openxmlformats.org/officeDocument/2006/relationships/externalLinkPath" Target="011-%20variation%20order%20for%20pressure%20swit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4">
          <cell r="I34">
            <v>101239.20000000001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4">
          <cell r="H24">
            <v>1602810.2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6">
          <cell r="I36">
            <v>592497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1">
          <cell r="I31">
            <v>119325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9">
          <cell r="I29">
            <v>30960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1">
          <cell r="I31">
            <v>260838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3">
          <cell r="I33">
            <v>167803.2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8">
          <cell r="I28">
            <v>38635.5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30"/>
  <sheetViews>
    <sheetView tabSelected="1" topLeftCell="A8" zoomScaleNormal="100" workbookViewId="0">
      <selection activeCell="D28" sqref="D28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4" x14ac:dyDescent="0.3">
      <c r="C7" s="2">
        <f ca="1">TODAY()</f>
        <v>45230</v>
      </c>
    </row>
    <row r="8" spans="1:4" ht="23.25" x14ac:dyDescent="0.3">
      <c r="A8" s="23"/>
      <c r="B8" s="23"/>
      <c r="C8" s="23"/>
    </row>
    <row r="10" spans="1:4" ht="20.25" x14ac:dyDescent="0.3">
      <c r="A10" s="24" t="s">
        <v>5</v>
      </c>
      <c r="B10" s="24"/>
      <c r="C10" s="24"/>
    </row>
    <row r="11" spans="1:4" x14ac:dyDescent="0.3">
      <c r="A11" s="3"/>
      <c r="B11" s="3"/>
      <c r="C11" s="3"/>
    </row>
    <row r="13" spans="1:4" ht="19.5" thickBot="1" x14ac:dyDescent="0.35">
      <c r="A13" s="4"/>
      <c r="B13" s="4"/>
      <c r="C13" s="4"/>
    </row>
    <row r="14" spans="1:4" s="5" customFormat="1" thickBot="1" x14ac:dyDescent="0.3">
      <c r="A14" s="13" t="s">
        <v>0</v>
      </c>
      <c r="B14" s="14" t="s">
        <v>4</v>
      </c>
      <c r="C14" s="15" t="s">
        <v>3</v>
      </c>
      <c r="D14" s="15" t="s">
        <v>15</v>
      </c>
    </row>
    <row r="15" spans="1:4" x14ac:dyDescent="0.3">
      <c r="A15" s="6"/>
      <c r="B15" s="7"/>
      <c r="C15" s="11"/>
      <c r="D15" s="11"/>
    </row>
    <row r="16" spans="1:4" s="18" customFormat="1" ht="30" customHeight="1" x14ac:dyDescent="0.25">
      <c r="A16" s="12" t="s">
        <v>2</v>
      </c>
      <c r="B16" s="16" t="s">
        <v>6</v>
      </c>
      <c r="C16" s="17">
        <f>[1]Sheet1!$I$34</f>
        <v>101239.20000000001</v>
      </c>
      <c r="D16" s="17">
        <v>90688</v>
      </c>
    </row>
    <row r="17" spans="1:5" s="18" customFormat="1" ht="30" customHeight="1" x14ac:dyDescent="0.25">
      <c r="A17" s="12" t="s">
        <v>2</v>
      </c>
      <c r="B17" s="16" t="s">
        <v>7</v>
      </c>
      <c r="C17" s="17">
        <f>[2]Sheet1!$H$24</f>
        <v>1602810.2</v>
      </c>
      <c r="D17" s="26"/>
      <c r="E17" s="27" t="s">
        <v>16</v>
      </c>
    </row>
    <row r="18" spans="1:5" s="18" customFormat="1" ht="30" customHeight="1" x14ac:dyDescent="0.25">
      <c r="A18" s="12" t="s">
        <v>2</v>
      </c>
      <c r="B18" s="16" t="s">
        <v>8</v>
      </c>
      <c r="C18" s="17">
        <f>[3]Sheet1!$I$36</f>
        <v>592497</v>
      </c>
      <c r="D18" s="17">
        <v>478977</v>
      </c>
    </row>
    <row r="19" spans="1:5" s="18" customFormat="1" ht="30" customHeight="1" x14ac:dyDescent="0.25">
      <c r="A19" s="12" t="s">
        <v>2</v>
      </c>
      <c r="B19" s="16" t="s">
        <v>9</v>
      </c>
      <c r="C19" s="17">
        <f>[4]Sheet1!$I$31</f>
        <v>119325</v>
      </c>
      <c r="D19" s="17">
        <v>109650</v>
      </c>
    </row>
    <row r="20" spans="1:5" s="18" customFormat="1" ht="30" customHeight="1" x14ac:dyDescent="0.25">
      <c r="A20" s="12" t="s">
        <v>2</v>
      </c>
      <c r="B20" s="16" t="s">
        <v>10</v>
      </c>
      <c r="C20" s="17">
        <f>[5]Sheet1!$I$29</f>
        <v>30960</v>
      </c>
      <c r="D20" s="17">
        <f>[5]Sheet1!$I$29</f>
        <v>30960</v>
      </c>
    </row>
    <row r="21" spans="1:5" s="18" customFormat="1" ht="30" customHeight="1" x14ac:dyDescent="0.25">
      <c r="A21" s="12" t="s">
        <v>2</v>
      </c>
      <c r="B21" s="16" t="s">
        <v>11</v>
      </c>
      <c r="C21" s="19">
        <f>[6]Sheet1!$I$31</f>
        <v>260838</v>
      </c>
      <c r="D21" s="19"/>
      <c r="E21" s="27" t="s">
        <v>16</v>
      </c>
    </row>
    <row r="22" spans="1:5" s="18" customFormat="1" ht="30" customHeight="1" x14ac:dyDescent="0.25">
      <c r="A22" s="12" t="s">
        <v>2</v>
      </c>
      <c r="B22" s="16" t="s">
        <v>12</v>
      </c>
      <c r="C22" s="19">
        <f>[7]Sheet1!$I$33</f>
        <v>167803.2</v>
      </c>
      <c r="D22" s="19">
        <v>162643</v>
      </c>
    </row>
    <row r="23" spans="1:5" s="18" customFormat="1" ht="30" customHeight="1" x14ac:dyDescent="0.25">
      <c r="A23" s="12" t="s">
        <v>2</v>
      </c>
      <c r="B23" s="16" t="s">
        <v>13</v>
      </c>
      <c r="C23" s="19">
        <v>240000</v>
      </c>
      <c r="D23" s="19">
        <v>240000</v>
      </c>
    </row>
    <row r="24" spans="1:5" s="18" customFormat="1" ht="30" customHeight="1" x14ac:dyDescent="0.25">
      <c r="A24" s="12" t="s">
        <v>2</v>
      </c>
      <c r="B24" s="16" t="s">
        <v>14</v>
      </c>
      <c r="C24" s="19">
        <f>[8]Sheet1!$I$28</f>
        <v>38635.5</v>
      </c>
      <c r="D24" s="19">
        <f>[8]Sheet1!$I$28</f>
        <v>38635.5</v>
      </c>
    </row>
    <row r="25" spans="1:5" ht="19.5" thickBot="1" x14ac:dyDescent="0.35">
      <c r="A25" s="9"/>
      <c r="B25" s="8"/>
      <c r="C25" s="11"/>
      <c r="D25" s="11"/>
    </row>
    <row r="26" spans="1:5" ht="30.75" customHeight="1" thickBot="1" x14ac:dyDescent="0.35">
      <c r="A26" s="20"/>
      <c r="B26" s="21" t="s">
        <v>1</v>
      </c>
      <c r="C26" s="22">
        <f>SUM(C16:C25)</f>
        <v>3154108.1</v>
      </c>
      <c r="D26" s="22">
        <f>SUM(D16:D25)</f>
        <v>1151553.5</v>
      </c>
    </row>
    <row r="29" spans="1:5" ht="57.6" customHeight="1" x14ac:dyDescent="0.3">
      <c r="A29" s="25"/>
      <c r="B29" s="25"/>
      <c r="C29" s="25"/>
    </row>
    <row r="30" spans="1:5" x14ac:dyDescent="0.3">
      <c r="E30" s="10"/>
    </row>
  </sheetData>
  <mergeCells count="3">
    <mergeCell ref="A8:C8"/>
    <mergeCell ref="A10:C10"/>
    <mergeCell ref="A29:C29"/>
  </mergeCells>
  <pageMargins left="0.7" right="0.7" top="1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2023-10-31T07:20:27Z</dcterms:modified>
</cp:coreProperties>
</file>