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4F458E0F-4A49-4F33-9879-752C9FCAAD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1'!$A$1:$H$35</definedName>
    <definedName name="_xlnm.Print_Titles" localSheetId="0">'Table 1'!$15:$15</definedName>
  </definedNames>
  <calcPr calcId="181029"/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16" i="1"/>
  <c r="G16" i="1"/>
  <c r="G30" i="1" l="1"/>
  <c r="G32" i="1" s="1"/>
  <c r="H30" i="1"/>
  <c r="H31" i="1" s="1"/>
  <c r="H32" i="1" s="1"/>
  <c r="G33" i="1" l="1"/>
</calcChain>
</file>

<file path=xl/sharedStrings.xml><?xml version="1.0" encoding="utf-8"?>
<sst xmlns="http://schemas.openxmlformats.org/spreadsheetml/2006/main" count="47" uniqueCount="38">
  <si>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</si>
  <si>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</si>
  <si>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</si>
  <si>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</si>
  <si>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</si>
  <si>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</si>
  <si>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</si>
  <si>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</si>
  <si>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</si>
  <si>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</si>
  <si>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</si>
  <si>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Material Amount</t>
    </r>
  </si>
  <si>
    <r>
      <rPr>
        <b/>
        <sz val="11"/>
        <rFont val="Calibri"/>
        <family val="1"/>
      </rPr>
      <t>Labour Amount</t>
    </r>
  </si>
  <si>
    <r>
      <rPr>
        <b/>
        <sz val="11"/>
        <rFont val="Calibri"/>
        <family val="1"/>
      </rPr>
      <t>Sub Total Amount</t>
    </r>
  </si>
  <si>
    <r>
      <rPr>
        <b/>
        <sz val="11"/>
        <rFont val="Calibri"/>
        <family val="1"/>
      </rPr>
      <t>Total after SST</t>
    </r>
  </si>
  <si>
    <r>
      <rPr>
        <b/>
        <sz val="11"/>
        <rFont val="Calibri"/>
        <family val="1"/>
      </rPr>
      <t>Grand Total Amount</t>
    </r>
  </si>
  <si>
    <t>SST 15%</t>
  </si>
  <si>
    <t>Nos</t>
  </si>
  <si>
    <t>Rft</t>
  </si>
  <si>
    <t>Job</t>
  </si>
  <si>
    <t>Digging / Dismantle of old swimming pool pipes and fittings and checked near swimming pool.</t>
  </si>
  <si>
    <t>Supply and installation of SCH-40 UPVC Pipe with related fittings such as tee, elbow.</t>
  </si>
  <si>
    <t>a) 02" Dia</t>
  </si>
  <si>
    <t>b) 1-1/2" Dia</t>
  </si>
  <si>
    <t xml:space="preserve">Installation of union ball valve </t>
  </si>
  <si>
    <t>Installation of Owner supplied swimming pool pump / filter.</t>
  </si>
  <si>
    <t>Set</t>
  </si>
  <si>
    <t>Installation of Jakuzi water pressure pump with related fittings.</t>
  </si>
  <si>
    <t>Supply and Installation of air pump for Jakuzi.</t>
  </si>
  <si>
    <t>No</t>
  </si>
  <si>
    <t>Supply and Installation of media sand for swimming pool filtration system.</t>
  </si>
  <si>
    <t>Supply and Installation of Jakuzi Nozels.</t>
  </si>
  <si>
    <t>Supply and Installation of Jakuzi drain greating.</t>
  </si>
  <si>
    <t>Installation of Jakuzi heater with supply of related fittings</t>
  </si>
  <si>
    <t>Attn: Mr. Hussain Bharmal</t>
  </si>
  <si>
    <t>Bill #</t>
  </si>
  <si>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</si>
  <si>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Bill for Swimming Pool work at Gym Area The North Walk Shopping 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</si>
</sst>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19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0"/>
      <color rgb="FF000000"/>
      <name val="Times New Roman"/>
      <family val="1"/>
    </font>
    <font>
      <sz val="10"/>
      <name val="Calibri"/>
      <family val="1"/>
    </font>
    <font>
      <sz val="14"/>
      <name val="Calibri"/>
      <family val="1"/>
    </font>
    <font>
      <sz val="14"/>
      <color rgb="FF000000"/>
      <name val="Times New Roman"/>
      <family val="1"/>
    </font>
    <font>
      <u/>
      <sz val="16.5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2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3" fillId="0" borderId="4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1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6" fillId="0" borderId="5" xfId="0" applyNumberFormat="1" applyFont="1" applyBorder="1" applyAlignment="1">
      <alignment horizontal="right" vertical="center" shrinkToFit="1"/>
    </xf>
    <xf numFmtId="1" fontId="3" fillId="0" borderId="7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left" vertical="center" wrapText="1"/>
    </xf>
    <xf numFmtId="165" fontId="2" fillId="0" borderId="7" xfId="1" applyNumberFormat="1" applyFont="1" applyBorder="1" applyAlignment="1">
      <alignment horizontal="right" vertical="center" wrapText="1"/>
    </xf>
    <xf numFmtId="165" fontId="3" fillId="0" borderId="7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165" fontId="3" fillId="0" borderId="4" xfId="1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18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9" fillId="0" borderId="2" xfId="0" applyFont="1" applyBorder="1" applyAlignment="1">
      <alignment vertical="top" wrapTex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234708</xdr:colOff>
      <xdr:row>29</xdr:row>
      <xdr:rowOff>76200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2308" y="8524875"/>
          <a:ext cx="642937" cy="466636"/>
        </a:xfrm>
        <a:prstGeom prst="rect">
          <a:avLst/>
        </a:prstGeom>
      </xdr:spPr>
    </xdr:pic>
    <xdr:clientData/>
  </xdr:oneCellAnchor>
  <xdr:twoCellAnchor>
    <xdr:from>
      <xdr:col>15</xdr:col>
      <xdr:colOff>163196</xdr:colOff>
      <xdr:row>0</xdr:row>
      <xdr:rowOff>628651</xdr:rowOff>
    </xdr:from>
    <xdr:to>
      <xdr:col>24</xdr:col>
      <xdr:colOff>104775</xdr:colOff>
      <xdr:row>5</xdr:row>
      <xdr:rowOff>200025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832F60C-59C2-4AFE-BFC6-6CC52CA0EE63}"/>
            </a:ext>
          </a:extLst>
        </xdr:cNvPr>
        <xdr:cNvSpPr txBox="1">
          <a:spLocks noChangeArrowheads="1"/>
        </xdr:cNvSpPr>
      </xdr:nvSpPr>
      <xdr:spPr bwMode="auto">
        <a:xfrm>
          <a:off x="9840596" y="628651"/>
          <a:ext cx="4742179" cy="6286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371475</xdr:colOff>
      <xdr:row>0</xdr:row>
      <xdr:rowOff>428626</xdr:rowOff>
    </xdr:from>
    <xdr:to>
      <xdr:col>15</xdr:col>
      <xdr:colOff>257176</xdr:colOff>
      <xdr:row>5</xdr:row>
      <xdr:rowOff>142875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15B927C-7F98-4230-A710-4FC250B5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82075" y="428626"/>
          <a:ext cx="952501" cy="7715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Normal="100" workbookViewId="0">
      <selection activeCell="A4" sqref="A4:XFD4"/>
    </sheetView>
  </sheetViews>
  <sheetFormatPr defaultRowHeight="12.75" x14ac:dyDescent="0.2"/>
  <cols>
    <col min="1" max="1" width="5.83203125" style="16" customWidth="1"/>
    <col min="2" max="2" width="38.5" customWidth="1"/>
    <col min="3" max="3" width="7.33203125" style="16" customWidth="1"/>
    <col min="4" max="4" width="6.6640625" style="16" customWidth="1"/>
    <col min="5" max="5" width="12" customWidth="1"/>
    <col min="6" max="6" width="10.1640625" customWidth="1"/>
    <col min="7" max="7" width="12.1640625" customWidth="1"/>
    <col min="8" max="8" width="11.33203125" bestFit="1" customWidth="1"/>
  </cols>
  <sheetData>
    <row r="1" spans="1:8" ht="60" customHeight="1" x14ac:dyDescent="0.85">
      <c r="A1" s="30"/>
      <c r="B1" s="30"/>
      <c r="C1" s="30"/>
      <c r="D1" s="30"/>
      <c r="E1" s="30"/>
      <c r="F1" s="30"/>
      <c r="G1" s="30"/>
      <c r="H1" s="30"/>
    </row>
    <row r="2" spans="1:8" ht="23.25" customHeight="1" x14ac:dyDescent="0.85">
      <c r="A2" s="26"/>
      <c r="B2" s="26"/>
      <c r="C2" s="26"/>
      <c r="D2" s="26"/>
      <c r="E2" s="26"/>
      <c r="F2" s="26"/>
      <c r="G2" s="26"/>
      <c r="H2" s="26"/>
    </row>
    <row r="3" spans="1:8" ht="23.25" customHeight="1" x14ac:dyDescent="0.85">
      <c r="A3" s="26"/>
      <c r="B3" s="26"/>
      <c r="C3" s="26"/>
      <c r="D3" s="26"/>
      <c r="E3" s="26"/>
      <c r="F3" s="26"/>
      <c r="G3" s="26"/>
      <c r="H3" s="26"/>
    </row>
    <row r="4" spans="1:8" ht="23.25" customHeight="1" x14ac:dyDescent="0.85">
      <c r="A4" s="26"/>
      <c r="B4" s="26"/>
      <c r="C4" s="26"/>
      <c r="D4" s="26"/>
      <c r="E4" s="26"/>
      <c r="F4" s="26"/>
      <c r="G4" s="26"/>
      <c r="H4" s="26"/>
    </row>
    <row r="5" spans="1:8" ht="23.25" customHeight="1" x14ac:dyDescent="0.85">
      <c r="A5" s="26"/>
      <c r="B5" s="26"/>
      <c r="C5" s="26"/>
      <c r="D5" s="26"/>
      <c r="E5" s="26"/>
      <c r="F5" s="26"/>
      <c r="G5" s="26"/>
      <c r="H5" s="26"/>
    </row>
    <row r="6" spans="1:8" ht="16.5" customHeight="1" x14ac:dyDescent="0.2">
      <c r="G6" s="6" t="s">
        <v>0</v>
      </c>
      <c r="H6" s="2">
        <v>45533</v>
      </c>
    </row>
    <row r="7" spans="1:8" ht="16.5" customHeight="1" x14ac:dyDescent="0.2">
      <c r="G7" s="31" t="s">
        <v>35</v>
      </c>
      <c r="H7" s="3">
        <v>327</v>
      </c>
    </row>
    <row r="8" spans="1:8" ht="16.5" customHeight="1" x14ac:dyDescent="0.2">
      <c r="G8" s="6" t="s">
        <v>1</v>
      </c>
      <c r="H8" s="1" t="s">
        <v>2</v>
      </c>
    </row>
    <row r="9" spans="1:8" ht="16.5" customHeight="1" x14ac:dyDescent="0.2">
      <c r="A9" s="38" t="s">
        <v>3</v>
      </c>
      <c r="B9" s="38"/>
      <c r="C9" s="38"/>
      <c r="D9" s="38"/>
      <c r="E9" s="38"/>
      <c r="F9" s="38"/>
      <c r="G9" s="38"/>
      <c r="H9" s="38"/>
    </row>
    <row r="10" spans="1:8" ht="16.5" customHeight="1" x14ac:dyDescent="0.2">
      <c r="A10" s="38" t="s">
        <v>4</v>
      </c>
      <c r="B10" s="38"/>
      <c r="C10" s="38"/>
      <c r="D10" s="38"/>
      <c r="E10" s="38"/>
      <c r="F10" s="38"/>
      <c r="G10" s="38"/>
      <c r="H10" s="38"/>
    </row>
    <row r="11" spans="1:8" ht="8.25" customHeight="1" x14ac:dyDescent="0.2">
      <c r="A11" s="28"/>
      <c r="B11" s="5"/>
      <c r="C11" s="5"/>
      <c r="D11" s="5"/>
      <c r="E11" s="5"/>
      <c r="F11" s="5"/>
      <c r="G11" s="5"/>
      <c r="H11" s="5"/>
    </row>
    <row r="12" spans="1:8" ht="24.75" customHeight="1" x14ac:dyDescent="0.2">
      <c r="A12" s="39" t="s">
        <v>34</v>
      </c>
      <c r="B12" s="39"/>
      <c r="C12" s="39"/>
      <c r="D12" s="39"/>
      <c r="E12" s="39"/>
      <c r="F12" s="39"/>
      <c r="G12" s="39"/>
      <c r="H12" s="39"/>
    </row>
    <row r="13" spans="1:8" ht="8.25" customHeight="1" x14ac:dyDescent="0.2">
      <c r="A13" s="29"/>
      <c r="B13" s="29"/>
      <c r="C13" s="29"/>
      <c r="D13" s="29"/>
      <c r="E13" s="29"/>
      <c r="F13" s="29"/>
      <c r="G13" s="29"/>
      <c r="H13" s="29"/>
    </row>
    <row r="14" spans="1:8" ht="31.5" customHeight="1" x14ac:dyDescent="0.2">
      <c r="A14" s="40" t="s">
        <v>37</v>
      </c>
      <c r="B14" s="41"/>
      <c r="C14" s="41"/>
      <c r="D14" s="41"/>
      <c r="E14" s="41"/>
      <c r="F14" s="41"/>
      <c r="G14" s="41"/>
      <c r="H14" s="41"/>
    </row>
    <row r="15" spans="1:8" ht="30" x14ac:dyDescent="0.2">
      <c r="A15" s="7" t="s">
        <v>5</v>
      </c>
      <c r="B15" s="8" t="s">
        <v>6</v>
      </c>
      <c r="C15" s="7" t="s">
        <v>7</v>
      </c>
      <c r="D15" s="7" t="s">
        <v>8</v>
      </c>
      <c r="E15" s="7" t="s">
        <v>9</v>
      </c>
      <c r="F15" s="7" t="s">
        <v>10</v>
      </c>
      <c r="G15" s="7" t="s">
        <v>11</v>
      </c>
      <c r="H15" s="7" t="s">
        <v>12</v>
      </c>
    </row>
    <row r="16" spans="1:8" s="9" customFormat="1" ht="45" x14ac:dyDescent="0.2">
      <c r="A16" s="4">
        <v>1</v>
      </c>
      <c r="B16" s="21" t="s">
        <v>20</v>
      </c>
      <c r="C16" s="27" t="s">
        <v>19</v>
      </c>
      <c r="D16" s="4">
        <v>1</v>
      </c>
      <c r="E16" s="24">
        <v>0</v>
      </c>
      <c r="F16" s="24">
        <v>10000</v>
      </c>
      <c r="G16" s="24">
        <f>E16*D16</f>
        <v>0</v>
      </c>
      <c r="H16" s="24">
        <f>F16*D16</f>
        <v>10000</v>
      </c>
    </row>
    <row r="17" spans="1:8" s="9" customFormat="1" ht="45" x14ac:dyDescent="0.2">
      <c r="A17" s="4">
        <v>2</v>
      </c>
      <c r="B17" s="21" t="s">
        <v>21</v>
      </c>
      <c r="C17" s="27"/>
      <c r="D17" s="4"/>
      <c r="E17" s="24"/>
      <c r="F17" s="24"/>
      <c r="G17" s="24">
        <f t="shared" ref="G17:G29" si="0">E17*D17</f>
        <v>0</v>
      </c>
      <c r="H17" s="24">
        <f t="shared" ref="H17:H29" si="1">F17*D17</f>
        <v>0</v>
      </c>
    </row>
    <row r="18" spans="1:8" s="9" customFormat="1" ht="15" x14ac:dyDescent="0.2">
      <c r="A18" s="4"/>
      <c r="B18" s="21" t="s">
        <v>22</v>
      </c>
      <c r="C18" s="27" t="s">
        <v>18</v>
      </c>
      <c r="D18" s="4">
        <v>506</v>
      </c>
      <c r="E18" s="24">
        <v>680</v>
      </c>
      <c r="F18" s="24">
        <v>150</v>
      </c>
      <c r="G18" s="24">
        <f t="shared" si="0"/>
        <v>344080</v>
      </c>
      <c r="H18" s="24">
        <f t="shared" si="1"/>
        <v>75900</v>
      </c>
    </row>
    <row r="19" spans="1:8" s="9" customFormat="1" ht="15" x14ac:dyDescent="0.2">
      <c r="A19" s="17"/>
      <c r="B19" s="21" t="s">
        <v>23</v>
      </c>
      <c r="C19" s="27" t="s">
        <v>18</v>
      </c>
      <c r="D19" s="4">
        <v>159</v>
      </c>
      <c r="E19" s="24">
        <v>550</v>
      </c>
      <c r="F19" s="24">
        <v>150</v>
      </c>
      <c r="G19" s="24">
        <f t="shared" si="0"/>
        <v>87450</v>
      </c>
      <c r="H19" s="24">
        <f t="shared" si="1"/>
        <v>23850</v>
      </c>
    </row>
    <row r="20" spans="1:8" s="9" customFormat="1" ht="15" x14ac:dyDescent="0.2">
      <c r="A20" s="4">
        <v>3</v>
      </c>
      <c r="B20" s="21" t="s">
        <v>24</v>
      </c>
      <c r="C20" s="27"/>
      <c r="D20" s="4"/>
      <c r="E20" s="24"/>
      <c r="F20" s="24"/>
      <c r="G20" s="24">
        <f t="shared" si="0"/>
        <v>0</v>
      </c>
      <c r="H20" s="24">
        <f t="shared" si="1"/>
        <v>0</v>
      </c>
    </row>
    <row r="21" spans="1:8" s="9" customFormat="1" ht="15" x14ac:dyDescent="0.2">
      <c r="A21" s="4"/>
      <c r="B21" s="21" t="s">
        <v>22</v>
      </c>
      <c r="C21" s="27" t="s">
        <v>17</v>
      </c>
      <c r="D21" s="4">
        <v>8</v>
      </c>
      <c r="E21" s="24">
        <v>19000</v>
      </c>
      <c r="F21" s="24">
        <v>1500</v>
      </c>
      <c r="G21" s="24">
        <f t="shared" si="0"/>
        <v>152000</v>
      </c>
      <c r="H21" s="24">
        <f t="shared" si="1"/>
        <v>12000</v>
      </c>
    </row>
    <row r="22" spans="1:8" s="9" customFormat="1" ht="15" x14ac:dyDescent="0.2">
      <c r="A22" s="4"/>
      <c r="B22" s="21" t="s">
        <v>23</v>
      </c>
      <c r="C22" s="27" t="s">
        <v>17</v>
      </c>
      <c r="D22" s="4">
        <v>4</v>
      </c>
      <c r="E22" s="24">
        <v>17000</v>
      </c>
      <c r="F22" s="24">
        <v>1500</v>
      </c>
      <c r="G22" s="24">
        <f t="shared" si="0"/>
        <v>68000</v>
      </c>
      <c r="H22" s="24">
        <f t="shared" si="1"/>
        <v>6000</v>
      </c>
    </row>
    <row r="23" spans="1:8" s="9" customFormat="1" ht="33" customHeight="1" x14ac:dyDescent="0.2">
      <c r="A23" s="10">
        <v>4</v>
      </c>
      <c r="B23" s="21" t="s">
        <v>25</v>
      </c>
      <c r="C23" s="27" t="s">
        <v>26</v>
      </c>
      <c r="D23" s="4">
        <v>1</v>
      </c>
      <c r="E23" s="25">
        <v>5000</v>
      </c>
      <c r="F23" s="25">
        <v>15000</v>
      </c>
      <c r="G23" s="24">
        <f t="shared" si="0"/>
        <v>5000</v>
      </c>
      <c r="H23" s="24">
        <f t="shared" si="1"/>
        <v>15000</v>
      </c>
    </row>
    <row r="24" spans="1:8" s="9" customFormat="1" ht="33.75" customHeight="1" x14ac:dyDescent="0.2">
      <c r="A24" s="20">
        <v>5</v>
      </c>
      <c r="B24" s="21" t="s">
        <v>27</v>
      </c>
      <c r="C24" s="27" t="s">
        <v>17</v>
      </c>
      <c r="D24" s="4">
        <v>1</v>
      </c>
      <c r="E24" s="22">
        <v>5000</v>
      </c>
      <c r="F24" s="23">
        <v>10000</v>
      </c>
      <c r="G24" s="24">
        <f t="shared" si="0"/>
        <v>5000</v>
      </c>
      <c r="H24" s="24">
        <f t="shared" si="1"/>
        <v>10000</v>
      </c>
    </row>
    <row r="25" spans="1:8" s="9" customFormat="1" ht="30" x14ac:dyDescent="0.2">
      <c r="A25" s="20">
        <v>6</v>
      </c>
      <c r="B25" s="21" t="s">
        <v>28</v>
      </c>
      <c r="C25" s="27" t="s">
        <v>29</v>
      </c>
      <c r="D25" s="4">
        <v>1</v>
      </c>
      <c r="E25" s="22">
        <v>57000</v>
      </c>
      <c r="F25" s="23">
        <v>5000</v>
      </c>
      <c r="G25" s="24">
        <f t="shared" si="0"/>
        <v>57000</v>
      </c>
      <c r="H25" s="24">
        <f t="shared" si="1"/>
        <v>5000</v>
      </c>
    </row>
    <row r="26" spans="1:8" s="9" customFormat="1" ht="45" x14ac:dyDescent="0.2">
      <c r="A26" s="20">
        <v>7</v>
      </c>
      <c r="B26" s="21" t="s">
        <v>30</v>
      </c>
      <c r="C26" s="27" t="s">
        <v>29</v>
      </c>
      <c r="D26" s="4">
        <v>1</v>
      </c>
      <c r="E26" s="22">
        <v>18000</v>
      </c>
      <c r="F26" s="23">
        <v>10000</v>
      </c>
      <c r="G26" s="24">
        <f t="shared" si="0"/>
        <v>18000</v>
      </c>
      <c r="H26" s="24">
        <f t="shared" si="1"/>
        <v>10000</v>
      </c>
    </row>
    <row r="27" spans="1:8" s="9" customFormat="1" ht="30" x14ac:dyDescent="0.2">
      <c r="A27" s="20">
        <v>8</v>
      </c>
      <c r="B27" s="21" t="s">
        <v>31</v>
      </c>
      <c r="C27" s="27" t="s">
        <v>17</v>
      </c>
      <c r="D27" s="4">
        <v>12</v>
      </c>
      <c r="E27" s="22">
        <v>7000</v>
      </c>
      <c r="F27" s="23">
        <v>1500</v>
      </c>
      <c r="G27" s="24">
        <f t="shared" si="0"/>
        <v>84000</v>
      </c>
      <c r="H27" s="24">
        <f t="shared" si="1"/>
        <v>18000</v>
      </c>
    </row>
    <row r="28" spans="1:8" s="9" customFormat="1" ht="30" x14ac:dyDescent="0.2">
      <c r="A28" s="20">
        <v>9</v>
      </c>
      <c r="B28" s="21" t="s">
        <v>32</v>
      </c>
      <c r="C28" s="27" t="s">
        <v>29</v>
      </c>
      <c r="D28" s="4">
        <v>1</v>
      </c>
      <c r="E28" s="22">
        <v>5000</v>
      </c>
      <c r="F28" s="23">
        <v>1000</v>
      </c>
      <c r="G28" s="24">
        <f t="shared" si="0"/>
        <v>5000</v>
      </c>
      <c r="H28" s="24">
        <f t="shared" si="1"/>
        <v>1000</v>
      </c>
    </row>
    <row r="29" spans="1:8" s="9" customFormat="1" ht="30" x14ac:dyDescent="0.2">
      <c r="A29" s="20">
        <v>10</v>
      </c>
      <c r="B29" s="21" t="s">
        <v>33</v>
      </c>
      <c r="C29" s="27" t="s">
        <v>29</v>
      </c>
      <c r="D29" s="4">
        <v>1</v>
      </c>
      <c r="E29" s="22">
        <v>8000</v>
      </c>
      <c r="F29" s="23">
        <v>3000</v>
      </c>
      <c r="G29" s="24">
        <f t="shared" si="0"/>
        <v>8000</v>
      </c>
      <c r="H29" s="24">
        <f t="shared" si="1"/>
        <v>3000</v>
      </c>
    </row>
    <row r="30" spans="1:8" s="9" customFormat="1" ht="23.45" customHeight="1" x14ac:dyDescent="0.2">
      <c r="A30" s="18"/>
      <c r="B30" s="11"/>
      <c r="C30" s="18"/>
      <c r="D30" s="18"/>
      <c r="E30" s="32" t="s">
        <v>13</v>
      </c>
      <c r="F30" s="33"/>
      <c r="G30" s="19">
        <f>SUM(G16:G29)</f>
        <v>833530</v>
      </c>
      <c r="H30" s="19">
        <f>SUM(H16:H29)</f>
        <v>189750</v>
      </c>
    </row>
    <row r="31" spans="1:8" s="9" customFormat="1" ht="19.5" customHeight="1" x14ac:dyDescent="0.2">
      <c r="A31" s="18"/>
      <c r="B31" s="11"/>
      <c r="C31" s="18"/>
      <c r="D31" s="18"/>
      <c r="E31" s="13"/>
      <c r="F31" s="15" t="s">
        <v>16</v>
      </c>
      <c r="G31" s="14"/>
      <c r="H31" s="12">
        <f>H30*15%</f>
        <v>28462.5</v>
      </c>
    </row>
    <row r="32" spans="1:8" s="9" customFormat="1" ht="19.5" customHeight="1" x14ac:dyDescent="0.2">
      <c r="A32" s="18"/>
      <c r="B32" s="11"/>
      <c r="C32" s="18"/>
      <c r="D32" s="18"/>
      <c r="E32" s="32" t="s">
        <v>14</v>
      </c>
      <c r="F32" s="33"/>
      <c r="G32" s="12">
        <f>G31+G30</f>
        <v>833530</v>
      </c>
      <c r="H32" s="12">
        <f>H31+H30</f>
        <v>218212.5</v>
      </c>
    </row>
    <row r="33" spans="1:8" s="9" customFormat="1" ht="22.35" customHeight="1" x14ac:dyDescent="0.2">
      <c r="A33" s="18"/>
      <c r="B33" s="11"/>
      <c r="C33" s="18"/>
      <c r="D33" s="18"/>
      <c r="E33" s="32" t="s">
        <v>15</v>
      </c>
      <c r="F33" s="33"/>
      <c r="G33" s="34">
        <f>H32+G32</f>
        <v>1051742.5</v>
      </c>
      <c r="H33" s="35"/>
    </row>
    <row r="34" spans="1:8" ht="70.7" customHeight="1" x14ac:dyDescent="0.2">
      <c r="A34" s="36" t="s">
        <v>36</v>
      </c>
      <c r="B34" s="37"/>
      <c r="C34" s="37"/>
      <c r="D34" s="37"/>
      <c r="E34" s="37"/>
      <c r="F34" s="37"/>
      <c r="G34" s="37"/>
      <c r="H34" s="37"/>
    </row>
    <row r="35" spans="1:8" ht="36.950000000000003" customHeight="1" x14ac:dyDescent="0.2"/>
  </sheetData>
  <mergeCells count="9">
    <mergeCell ref="A9:H9"/>
    <mergeCell ref="A10:H10"/>
    <mergeCell ref="A12:H12"/>
    <mergeCell ref="A14:H14"/>
    <mergeCell ref="E30:F30"/>
    <mergeCell ref="G33:H33"/>
    <mergeCell ref="A34:H34"/>
    <mergeCell ref="E32:F32"/>
    <mergeCell ref="E33:F33"/>
  </mergeCells>
  <printOptions horizontalCentered="1"/>
  <pageMargins left="0.19685039370078741" right="0.19685039370078741" top="0" bottom="0" header="0.31496062992125984" footer="0.31496062992125984"/>
  <pageSetup paperSize="9" scale="91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2024-08-28T12:20:49Z</cp:lastPrinted>
  <dcterms:created xsi:type="dcterms:W3CDTF">2024-08-26T09:39:24Z</dcterms:created>
  <dcterms:modified xsi:type="dcterms:W3CDTF">2024-08-28T12:20:55Z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