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Pioneer\Running projects\BAF Head Office\"/>
    </mc:Choice>
  </mc:AlternateContent>
  <xr:revisionPtr revIDLastSave="0" documentId="13_ncr:1_{AE682082-8A9E-4697-A7C6-EE1B3EFD0445}" xr6:coauthVersionLast="47" xr6:coauthVersionMax="47" xr10:uidLastSave="{00000000-0000-0000-0000-000000000000}"/>
  <bookViews>
    <workbookView xWindow="-120" yWindow="-120" windowWidth="29040" windowHeight="15840" xr2:uid="{00000000-000D-0000-FFFF-FFFF00000000}"/>
  </bookViews>
  <sheets>
    <sheet name="Summary" sheetId="3" r:id="rId1"/>
    <sheet name="Sheet1" sheetId="1" r:id="rId2"/>
    <sheet name="Sheet2" sheetId="2" r:id="rId3"/>
  </sheets>
  <definedNames>
    <definedName name="_xlnm.Print_Area" localSheetId="2">Sheet2!$A$1:$H$35</definedName>
    <definedName name="_xlnm.Print_Titles" localSheetId="1">Sheet1!$1:$2</definedName>
    <definedName name="_xlnm.Print_Titles" localSheetId="2">Sheet2!$1:$2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4" i="1" l="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34" i="2" l="1"/>
  <c r="G34" i="2"/>
  <c r="H33" i="2"/>
  <c r="G33" i="2"/>
  <c r="H32" i="2"/>
  <c r="G32" i="2"/>
  <c r="H31" i="2"/>
  <c r="G31" i="2"/>
  <c r="H28" i="2"/>
  <c r="G28" i="2"/>
  <c r="H27" i="2"/>
  <c r="G27" i="2"/>
  <c r="H26" i="2"/>
  <c r="G26" i="2"/>
  <c r="H25" i="2"/>
  <c r="G25" i="2"/>
  <c r="H24" i="2"/>
  <c r="G24" i="2"/>
  <c r="H23" i="2"/>
  <c r="G23" i="2"/>
  <c r="H22" i="2"/>
  <c r="G22" i="2"/>
  <c r="H21" i="2"/>
  <c r="G21" i="2"/>
  <c r="H20" i="2"/>
  <c r="G20" i="2"/>
  <c r="H18" i="2"/>
  <c r="G18" i="2"/>
  <c r="H17" i="2"/>
  <c r="G17" i="2"/>
  <c r="H148" i="1" l="1"/>
  <c r="G148" i="1"/>
  <c r="H147" i="1"/>
  <c r="G147" i="1"/>
  <c r="H146" i="1"/>
  <c r="G146" i="1"/>
  <c r="H145" i="1"/>
  <c r="G145" i="1"/>
  <c r="H144" i="1"/>
  <c r="G144" i="1"/>
  <c r="H143" i="1"/>
  <c r="G143" i="1"/>
  <c r="H138" i="1"/>
  <c r="G138" i="1"/>
  <c r="H137" i="1"/>
  <c r="G137" i="1"/>
  <c r="H136" i="1"/>
  <c r="G136" i="1"/>
  <c r="H135" i="1"/>
  <c r="G135" i="1"/>
  <c r="H134" i="1"/>
  <c r="G134" i="1"/>
  <c r="H133" i="1"/>
  <c r="G133" i="1"/>
  <c r="H132" i="1"/>
  <c r="G132" i="1"/>
  <c r="H131" i="1"/>
  <c r="G131" i="1"/>
  <c r="H130" i="1"/>
  <c r="G130" i="1"/>
  <c r="H129" i="1"/>
  <c r="G129" i="1"/>
  <c r="H124" i="1"/>
  <c r="G124" i="1"/>
  <c r="H123" i="1"/>
  <c r="G123" i="1"/>
  <c r="H122" i="1"/>
  <c r="G122"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H7" i="1"/>
  <c r="G7" i="1"/>
  <c r="H125" i="1" l="1"/>
  <c r="D20" i="3" s="1"/>
  <c r="G125" i="1"/>
  <c r="C20" i="3" s="1"/>
  <c r="H149" i="1"/>
  <c r="D22" i="3" s="1"/>
  <c r="G139" i="1"/>
  <c r="C21" i="3" s="1"/>
  <c r="G149" i="1"/>
  <c r="C22" i="3" s="1"/>
  <c r="H139" i="1"/>
  <c r="D21" i="3" s="1"/>
  <c r="G95" i="1"/>
  <c r="C18" i="3" s="1"/>
  <c r="H72" i="1"/>
  <c r="D17" i="3" s="1"/>
  <c r="H95" i="1"/>
  <c r="D18" i="3" s="1"/>
  <c r="H118" i="1"/>
  <c r="D19" i="3" s="1"/>
  <c r="G118" i="1"/>
  <c r="C19" i="3" s="1"/>
  <c r="G72" i="1"/>
  <c r="C17" i="3" s="1"/>
  <c r="H16" i="2"/>
  <c r="G16" i="2"/>
  <c r="H15" i="2"/>
  <c r="G15" i="2"/>
  <c r="H14" i="2"/>
  <c r="G14" i="2"/>
  <c r="H13" i="2"/>
  <c r="G13" i="2"/>
  <c r="H12" i="2"/>
  <c r="G12" i="2"/>
  <c r="H11" i="2"/>
  <c r="G11" i="2"/>
  <c r="H9" i="2"/>
  <c r="G9" i="2"/>
  <c r="H8" i="2"/>
  <c r="G8" i="2"/>
  <c r="H7" i="2"/>
  <c r="G7" i="2"/>
  <c r="H6" i="2"/>
  <c r="G6" i="2"/>
  <c r="G10" i="2" l="1"/>
  <c r="C23" i="3" s="1"/>
  <c r="E22" i="3"/>
  <c r="E20" i="3"/>
  <c r="E21" i="3"/>
  <c r="E18" i="3"/>
  <c r="G35" i="2"/>
  <c r="C24" i="3" s="1"/>
  <c r="H10" i="2"/>
  <c r="D23" i="3" s="1"/>
  <c r="H35" i="2"/>
  <c r="D24" i="3" s="1"/>
  <c r="E24" i="3" l="1"/>
  <c r="E23" i="3"/>
  <c r="H49" i="1"/>
  <c r="D16" i="3" s="1"/>
  <c r="G26" i="1"/>
  <c r="C15" i="3" s="1"/>
  <c r="H26" i="1"/>
  <c r="D15" i="3" s="1"/>
  <c r="G49" i="1"/>
  <c r="C16" i="3" s="1"/>
  <c r="C25" i="3" l="1"/>
  <c r="E15" i="3"/>
  <c r="E16" i="3"/>
  <c r="D25" i="3"/>
  <c r="E17" i="3"/>
  <c r="E19" i="3"/>
  <c r="E25" i="3" l="1"/>
</calcChain>
</file>

<file path=xl/sharedStrings.xml><?xml version="1.0" encoding="utf-8"?>
<sst xmlns="http://schemas.openxmlformats.org/spreadsheetml/2006/main" count="331" uniqueCount="96">
  <si>
    <t>S.NO</t>
  </si>
  <si>
    <t>DESCRIPTION</t>
  </si>
  <si>
    <t>Qty</t>
  </si>
  <si>
    <t>Unit</t>
  </si>
  <si>
    <t>Chilled water line supply &amp; return aslo anti fungus paint &amp; another paint with EPS thermocol insulation.</t>
  </si>
  <si>
    <t>AHU belt replacement make continental</t>
  </si>
  <si>
    <t xml:space="preserve">Nut Bolts, Washers, Screws &amp; Ribits Need Stainless Steel required . </t>
  </si>
  <si>
    <t>BOQ OF REPAIRING AND REPLACEMENT AND MAINTENANCE WORKS OF CHILLERS AND COOLING TOWERS OVERHAULING OF BA BUILDING KARACHI</t>
  </si>
  <si>
    <t>5TH FLOOR ELEVATOR &amp; BMS ROOM FAN COIL UNITS  04 NOS</t>
  </si>
  <si>
    <t>Evaporator Coil descaling internal and external with epoxy paint.</t>
  </si>
  <si>
    <t xml:space="preserve">supply &amp; installation of  alluminium air filter </t>
  </si>
  <si>
    <t>gate valve make hartsley 6" provide &amp; installation.</t>
  </si>
  <si>
    <t>ROOF TOP (COOLING TOWERS )</t>
  </si>
  <si>
    <t>Nos</t>
  </si>
  <si>
    <t>supply &amp; installation of complete filter frame,bag filter &amp; alluminium air filter for Fresh Air Unit</t>
  </si>
  <si>
    <t>Job</t>
  </si>
  <si>
    <t>job</t>
  </si>
  <si>
    <t>Material Rate</t>
  </si>
  <si>
    <t>Labour Rate</t>
  </si>
  <si>
    <t>Material Amount</t>
  </si>
  <si>
    <t>Labour Amount</t>
  </si>
  <si>
    <t>Sub Total Amount Rs</t>
  </si>
  <si>
    <t>BOQ OF OVERHAULING, REPAIRING AND REPLACEMENT WORKS OF AIR HANDLING UNITS(AHU) OF BA BUILDING KARACHI</t>
  </si>
  <si>
    <t>S.No</t>
  </si>
  <si>
    <t>Description</t>
  </si>
  <si>
    <t>Total Amount</t>
  </si>
  <si>
    <t xml:space="preserve"> Overhauling, Repairing &amp; Replacement</t>
  </si>
  <si>
    <t xml:space="preserve"> of Air Handling Units</t>
  </si>
  <si>
    <t>Bank Al-Falah Head Office Karachi</t>
  </si>
  <si>
    <t>SUMMARY OF BOQ</t>
  </si>
  <si>
    <t>Replacement of motor bearing, Make SKF &amp; motor foundation &amp; belt guard safety cover</t>
  </si>
  <si>
    <t>Drain pipe UPVC size 1.5''</t>
  </si>
  <si>
    <t xml:space="preserve">2ND FLOOR A/B AHU UNIT  </t>
  </si>
  <si>
    <t xml:space="preserve">MEZZAINE A FLOOR  AHU UNIT   </t>
  </si>
  <si>
    <t xml:space="preserve">1ST FLOOR A/B AHU UNIT   </t>
  </si>
  <si>
    <t xml:space="preserve">GROUND B FLOOR  AHU UNIT  </t>
  </si>
  <si>
    <t xml:space="preserve">5th FLOOR CANTEEN UNIT  </t>
  </si>
  <si>
    <t xml:space="preserve">4th,Mezzanine B &amp; Ground A UNIT  </t>
  </si>
  <si>
    <t>4th floor AHU Unit Gate valve 4''old valve removing  and new valve installation make HATTERSLEY OR GALA with flenges  EPS thermocol insulation,fabric,anti fungus paint.</t>
  </si>
  <si>
    <t>Mezzanine B  AHU Unit Gate valve 2.5''old valve removing  and new valve installation make HATTERSLEY OR GALA with flenges  EPS thermocol insulation,fabric,anti fungus paint.</t>
  </si>
  <si>
    <t>Ground A AHU Unit Gate valve 2.5''old valve removing  and new valve installation make HATTERSLEY OR GALA with flenges  EPS thermocol insulation,fabric,anti fungus paint.</t>
  </si>
  <si>
    <t>5TH FLOOR FRESH AIR UNIT</t>
  </si>
  <si>
    <t>Evaporator Coil descaling internal and external</t>
  </si>
  <si>
    <t xml:space="preserve">globe valve,moterized valve &amp; strainer descalling of chilled water line </t>
  </si>
  <si>
    <t>Gate valve 2.5''old valve removing  and new valve installation make HATTERSLEY OR GALA with flenges  EPS thermocol insulation,fabric,anti fungus paint with almunium cladding .</t>
  </si>
  <si>
    <t>FAHU room oil base mate finish NIPPON paint.</t>
  </si>
  <si>
    <t xml:space="preserve">supply &amp; installation of complete filter frame,bag filter &amp; alluminium air filter </t>
  </si>
  <si>
    <t xml:space="preserve">Replacement of motor bearing, Make SKF </t>
  </si>
  <si>
    <t>BMS room oil base mate finish NIPPON paint.</t>
  </si>
  <si>
    <t>Upper hot water distribution basin with new showering box fiber material need &amp; lower cool basin &amp; fan stack frame &amp; metal fan guard replaced with fiber coating 3 layer apply &amp; fiber material minor repairing required.</t>
  </si>
  <si>
    <t>Complete new fills (1150x3=3450) with new fills foundation fiber metarial &amp; louvers required</t>
  </si>
  <si>
    <t>Schneider Motorized Butterfly valve 8" Outlet side need to be change with flenges.</t>
  </si>
  <si>
    <t>Schneider Motorized Butterfly valve 6" Inlet side need to be change with flenges.</t>
  </si>
  <si>
    <t xml:space="preserve">Electrical wires proper dress up upvc pipe fitting. </t>
  </si>
  <si>
    <t>Cooling towers Pipeline header inlet &amp; outlet 12'' Washing required.</t>
  </si>
  <si>
    <t>Sft.</t>
  </si>
  <si>
    <t>2nd FLOOR A/B AHU UNIT</t>
  </si>
  <si>
    <t>MEZZAINE A  FLOOR  AHU UNIT</t>
  </si>
  <si>
    <t xml:space="preserve">4th, Mezzanine B &amp; Ground A UNIT  </t>
  </si>
  <si>
    <t xml:space="preserve">Grand Total Amount </t>
  </si>
  <si>
    <t xml:space="preserve">Providing and installation of Stainer 12" dia for main Condenssor water with flange, nut bolt, gaskte etc complete in all respect
Make HATTERSLEY OR GALA </t>
  </si>
  <si>
    <t xml:space="preserve">Removal of existing 8" dia gate valve including supply / installation of 8" dia Gate valve with related fittings inluding insulation and cladding.
make HATTERSLEY OR GALA </t>
  </si>
  <si>
    <t>Supply and installation of booster pump for cooling tower and chilled water system with 2Hp motor and VFD drive and related material</t>
  </si>
  <si>
    <t>Overhauling of cooling tower gear box / motor replaced existing ball bearing with new and provide grease nipple for lubricant complete in all respect.</t>
  </si>
  <si>
    <t>Providing and installation of new Fan blade, New hub with alignment of gear box.</t>
  </si>
  <si>
    <t>ROOF TOP (COOLING TOWERS)</t>
  </si>
  <si>
    <t>Dismantle of cooling tower structure frame and other metal accessories removed &amp; galvanized hot dipped and reinstalled accordingly.</t>
  </si>
  <si>
    <t>Gate valve brass 2" need to be change make HATTERSLEY OR GALA.</t>
  </si>
  <si>
    <t>Hydroplast showering pipe fittings joints leakage repairing with fiber coating 3 layer apply</t>
  </si>
  <si>
    <t>Hydroplast Butterfly valve 4" replaced with flange</t>
  </si>
  <si>
    <t>Float ball valve stainless steel 1.5" need to be change.</t>
  </si>
  <si>
    <t xml:space="preserve">Cooling tower foundation steel beams/ girders outside area walk way platform and complete m/s pipe with pipe foundation  need to be bitumen paint with enimel paint required. NIPPON </t>
  </si>
  <si>
    <t xml:space="preserve">Nut Bolts, Washers, Screws &amp; Rivits Need Stainless Steel required . </t>
  </si>
  <si>
    <t>Chilled water line supply &amp; return also anti fungus paint &amp; another paint with EPS thermocol insulation.</t>
  </si>
  <si>
    <t>Removal of existing insulation from inside the AHU including supply and installation of aluminum faced EPDM foam insulation complete in all respect.</t>
  </si>
  <si>
    <t>Cleaning / paint AHU from outer area with primer and finished with oil paint.</t>
  </si>
  <si>
    <t>Removal of existing Gate valve  including suppy and isntallation of Gate valve 4" dia (make HATTERSLEY OR GALA) with flanges, nut bolt gasket, insulation, fabric, anti fungus paint complete in all respect.</t>
  </si>
  <si>
    <t>Set</t>
  </si>
  <si>
    <t>Supply &amp; installation of filter frame &amp; aluminum filter complete in all respect.</t>
  </si>
  <si>
    <t xml:space="preserve">Door hinges &amp; lock replaced with new if required </t>
  </si>
  <si>
    <t>Exisitng condensate Drain pipe replaced with new UPVC 1.5'' dia including U-trap and insulation complete in all respect.</t>
  </si>
  <si>
    <t>Supply of SS Nut, Bolts, Washers, Screws &amp; Rivits</t>
  </si>
  <si>
    <t>Removal of existing isolator including supply and installation of new newpron isolators according AHU unit weight.</t>
  </si>
  <si>
    <t>Metal structure of AHU such as M.s channel foundation floor columns and other supports rusted part to be replaced with new and paint primer 2 coat and epoxy 2 coat complete in all respect.</t>
  </si>
  <si>
    <t>Overhauling of AHU motor ball bearing replaced with new (Make SKF) including setting of motor foundation repaired if required and fix belt guard properly.</t>
  </si>
  <si>
    <t>AHU blower repaire or replaced including balancing of blower and shaft polish and alignment, replace pillow block bearing with new (make SKF) including provide grease niple for lubrication. (And test with grease gun).</t>
  </si>
  <si>
    <t>Supply and installation of Water proof light for enternal area AHU of approx 40 watt.</t>
  </si>
  <si>
    <t>Descaling of AHU chilled water coil complete in all respect</t>
  </si>
  <si>
    <t>AHU Blower including louvor and blower housing paint with 2 coat primer &amp; 2 coat epoxy complete in all respect.</t>
  </si>
  <si>
    <t>AHU Chilled water coil channel frame around the coil clean with rust and dust and vanished with epoxy paint as required</t>
  </si>
  <si>
    <t>Supply and installation of flexible duct connector in AHU room including replaced fiber glass insulation in AHU room including supply and installation of canvas cloth with anti fungus paint .</t>
  </si>
  <si>
    <t>Cleaning / descalling of chilled water line, Gate valve Globe valve, strainer motorized valve complete in all respect.</t>
  </si>
  <si>
    <t>Chilled water supply / return line damaged insulation repleced with new including AHU room all chilled water line fix new canvas cloth and anti fungus paint complete in all respect.</t>
  </si>
  <si>
    <t>AHU exisitng V-belt replaced with new (Make: Continental)</t>
  </si>
  <si>
    <t>Removal of existing insulation from inside the AHU including supply and installation of aluminum faced foam insulation complete in all respect.</t>
  </si>
  <si>
    <t>PLANT ROOM (CHILLERS)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</si>
</sst>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1" x14ac:knownFonts="1">
    <font>
      <sz val="11"/>
      <color theme="1"/>
      <name val="Calibri"/>
      <family val="2"/>
      <scheme val="minor"/>
    </font>
    <font>
      <b/>
      <sz val="14"/>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b/>
      <sz val="14"/>
      <name val="Calibri"/>
      <family val="2"/>
      <scheme val="minor"/>
    </font>
    <font>
      <sz val="14"/>
      <name val="Calibri"/>
      <family val="2"/>
      <scheme val="minor"/>
    </font>
    <font>
      <sz val="12"/>
      <name val="Calibri"/>
      <family val="2"/>
      <scheme val="minor"/>
    </font>
    <font>
      <b/>
      <u/>
      <sz val="22"/>
      <name val="Calibri"/>
      <family val="2"/>
      <scheme val="minor"/>
    </font>
    <font>
      <b/>
      <sz val="16"/>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s>
  <borders count="1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2" fillId="0" borderId="0" applyFont="0" applyFill="0" applyBorder="0" applyAlignment="0" applyProtection="0"/>
  </cellStyleXfs>
  <cellXfs count="60">
    <xf numFmtId="0" fontId="0" fillId="0" borderId="0" xfId="0"/>
    <xf numFmtId="0" fontId="3" fillId="0" borderId="0" xfId="0" applyFont="1"/>
    <xf numFmtId="0" fontId="4" fillId="0" borderId="6" xfId="0" applyFont="1" applyBorder="1" applyAlignment="1">
      <alignment horizontal="center" vertical="center"/>
    </xf>
    <xf numFmtId="0" fontId="3" fillId="0" borderId="6" xfId="0" applyFont="1" applyBorder="1" applyAlignment="1">
      <alignment horizontal="left" wrapText="1"/>
    </xf>
    <xf numFmtId="0" fontId="3" fillId="0" borderId="6" xfId="0" applyFont="1" applyBorder="1"/>
    <xf numFmtId="0" fontId="4" fillId="3" borderId="6" xfId="0" applyFont="1" applyFill="1" applyBorder="1"/>
    <xf numFmtId="0" fontId="3" fillId="0" borderId="6" xfId="0" applyFont="1" applyBorder="1" applyAlignment="1">
      <alignment horizontal="left"/>
    </xf>
    <xf numFmtId="0" fontId="3" fillId="3" borderId="6" xfId="0" applyFont="1" applyFill="1" applyBorder="1" applyAlignment="1">
      <alignment horizontal="left" wrapText="1"/>
    </xf>
    <xf numFmtId="0" fontId="3" fillId="0" borderId="7" xfId="0" applyFont="1" applyBorder="1" applyAlignment="1">
      <alignment horizontal="left" wrapText="1"/>
    </xf>
    <xf numFmtId="0" fontId="3" fillId="0" borderId="6" xfId="0" applyFont="1" applyBorder="1"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165" fontId="3" fillId="0" borderId="6" xfId="1" applyNumberFormat="1" applyFont="1" applyBorder="1" applyAlignment="1">
      <alignment horizontal="right" vertical="center"/>
    </xf>
    <xf numFmtId="0" fontId="4" fillId="2" borderId="5" xfId="0" applyFont="1" applyFill="1" applyBorder="1" applyAlignment="1">
      <alignment horizontal="center" vertical="center" wrapText="1"/>
    </xf>
    <xf numFmtId="0" fontId="0" fillId="0" borderId="0" xfId="0" applyAlignment="1">
      <alignment horizontal="center" vertical="center"/>
    </xf>
    <xf numFmtId="0" fontId="4" fillId="0" borderId="8" xfId="0" applyFont="1" applyBorder="1" applyAlignment="1">
      <alignment horizontal="center" vertical="center"/>
    </xf>
    <xf numFmtId="0" fontId="3" fillId="0" borderId="8" xfId="0" applyFont="1" applyBorder="1" applyAlignment="1">
      <alignment horizontal="left" wrapText="1"/>
    </xf>
    <xf numFmtId="0" fontId="3" fillId="0" borderId="9" xfId="0" applyFont="1" applyBorder="1" applyAlignment="1">
      <alignment horizontal="center" vertical="center"/>
    </xf>
    <xf numFmtId="0" fontId="3" fillId="0" borderId="10" xfId="0" applyFont="1" applyBorder="1"/>
    <xf numFmtId="0" fontId="3" fillId="0" borderId="8" xfId="0" applyFont="1" applyBorder="1"/>
    <xf numFmtId="0" fontId="4" fillId="5" borderId="6" xfId="0" applyFont="1" applyFill="1" applyBorder="1"/>
    <xf numFmtId="3" fontId="3" fillId="0" borderId="6" xfId="0" applyNumberFormat="1" applyFont="1" applyBorder="1" applyAlignment="1">
      <alignment horizontal="center" vertical="center"/>
    </xf>
    <xf numFmtId="0" fontId="3" fillId="0" borderId="8" xfId="0" applyFont="1" applyBorder="1" applyAlignment="1">
      <alignment horizontal="center" vertical="center"/>
    </xf>
    <xf numFmtId="0" fontId="4" fillId="3" borderId="11" xfId="0" applyFont="1" applyFill="1" applyBorder="1" applyAlignment="1">
      <alignment horizontal="center" vertical="center"/>
    </xf>
    <xf numFmtId="165" fontId="1" fillId="2" borderId="6" xfId="0" applyNumberFormat="1" applyFont="1" applyFill="1" applyBorder="1"/>
    <xf numFmtId="0" fontId="6" fillId="0" borderId="0" xfId="0" applyFont="1" applyAlignment="1">
      <alignment vertical="center"/>
    </xf>
    <xf numFmtId="0" fontId="7" fillId="0" borderId="0" xfId="0" applyFont="1" applyAlignment="1">
      <alignment vertical="center"/>
    </xf>
    <xf numFmtId="0" fontId="6" fillId="0" borderId="0" xfId="0" applyFont="1" applyAlignment="1">
      <alignment horizontal="right" vertical="center"/>
    </xf>
    <xf numFmtId="0" fontId="6" fillId="0" borderId="0" xfId="0" applyFont="1" applyAlignment="1">
      <alignment horizontal="left" vertical="center"/>
    </xf>
    <xf numFmtId="15" fontId="8" fillId="0" borderId="0" xfId="0" applyNumberFormat="1" applyFont="1" applyAlignment="1">
      <alignment horizontal="right" vertical="center"/>
    </xf>
    <xf numFmtId="0" fontId="8" fillId="0" borderId="0" xfId="0" applyFont="1" applyAlignment="1">
      <alignment horizontal="left" vertical="center"/>
    </xf>
    <xf numFmtId="0" fontId="7" fillId="0" borderId="0" xfId="0" applyFont="1" applyAlignment="1">
      <alignment horizontal="right" vertical="center"/>
    </xf>
    <xf numFmtId="0" fontId="7" fillId="0" borderId="0" xfId="0" applyFont="1" applyAlignment="1">
      <alignment horizontal="center" vertical="center"/>
    </xf>
    <xf numFmtId="0" fontId="9" fillId="0" borderId="0" xfId="0" applyFont="1" applyAlignment="1">
      <alignment horizontal="center" vertical="center"/>
    </xf>
    <xf numFmtId="0" fontId="1" fillId="0" borderId="6" xfId="0" applyFont="1" applyBorder="1" applyAlignment="1">
      <alignment horizontal="center" vertical="center"/>
    </xf>
    <xf numFmtId="0" fontId="1" fillId="0" borderId="6" xfId="0" applyFont="1" applyBorder="1" applyAlignment="1">
      <alignment horizontal="center" vertical="center" wrapText="1"/>
    </xf>
    <xf numFmtId="0" fontId="5" fillId="0" borderId="6" xfId="0" applyFont="1" applyBorder="1" applyAlignment="1">
      <alignment horizontal="center" vertical="center"/>
    </xf>
    <xf numFmtId="165" fontId="5" fillId="0" borderId="6" xfId="1" applyNumberFormat="1" applyFont="1" applyBorder="1" applyAlignment="1">
      <alignment horizontal="center" vertical="center"/>
    </xf>
    <xf numFmtId="165" fontId="10" fillId="0" borderId="6" xfId="1" applyNumberFormat="1" applyFont="1" applyBorder="1" applyAlignment="1">
      <alignment horizontal="center" vertical="center"/>
    </xf>
    <xf numFmtId="0" fontId="4" fillId="4" borderId="6" xfId="0" applyFont="1" applyFill="1" applyBorder="1" applyAlignment="1">
      <alignment wrapText="1"/>
    </xf>
    <xf numFmtId="0" fontId="4" fillId="3" borderId="6" xfId="0" applyFont="1" applyFill="1" applyBorder="1" applyAlignment="1">
      <alignment wrapText="1"/>
    </xf>
    <xf numFmtId="0" fontId="4" fillId="0" borderId="6" xfId="0" applyFont="1" applyBorder="1" applyAlignment="1">
      <alignment horizontal="center" vertical="center" wrapText="1"/>
    </xf>
    <xf numFmtId="0" fontId="3" fillId="3" borderId="6" xfId="0" applyFont="1" applyFill="1" applyBorder="1" applyAlignment="1">
      <alignment wrapText="1"/>
    </xf>
    <xf numFmtId="0" fontId="4" fillId="4" borderId="7" xfId="0" applyFont="1" applyFill="1" applyBorder="1"/>
    <xf numFmtId="0" fontId="4" fillId="4" borderId="11" xfId="0" applyFont="1" applyFill="1" applyBorder="1"/>
    <xf numFmtId="0" fontId="5" fillId="0" borderId="6" xfId="0" applyFont="1" applyBorder="1" applyAlignment="1">
      <alignment horizontal="right" vertical="center"/>
    </xf>
    <xf numFmtId="0" fontId="5" fillId="0" borderId="6" xfId="0" applyFont="1" applyBorder="1" applyAlignment="1">
      <alignment horizontal="right" vertical="center" wrapText="1"/>
    </xf>
    <xf numFmtId="165" fontId="3" fillId="0" borderId="0" xfId="0" applyNumberFormat="1" applyFont="1"/>
    <xf numFmtId="0" fontId="9" fillId="0" borderId="0" xfId="0" applyFont="1" applyAlignment="1">
      <alignment horizontal="center" vertical="center"/>
    </xf>
    <xf numFmtId="0" fontId="1" fillId="2" borderId="7"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1" xfId="0" applyFont="1" applyFill="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0" borderId="6" xfId="0" applyFont="1" applyFill="1" applyBorder="1" applyAlignment="1">
      <alignment horizontal="right" vertical="center"/>
    </xf>
    <xf numFmtId="165" fontId="5" fillId="0" borderId="6" xfId="1" applyNumberFormat="1" applyFont="1" applyFill="1" applyBorder="1" applyAlignment="1">
      <alignment horizontal="center" vertical="center"/>
    </xf>
    <xf numFmtId="0" fontId="5" fillId="0" borderId="6" xfId="0" applyFont="1" applyFill="1" applyBorder="1" applyAlignment="1">
      <alignment horizontal="righ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25"/>
  <sheetViews>
    <sheetView tabSelected="1" topLeftCell="A7" workbookViewId="0">
      <selection activeCell="B27" sqref="B27"/>
    </sheetView>
  </sheetViews>
  <sheetFormatPr defaultRowHeight="15" x14ac:dyDescent="0.25"/>
  <cols>
    <col min="1" max="1" width="6.28515625" style="16" customWidth="1"/>
    <col min="2" max="2" width="40.85546875" style="16" customWidth="1"/>
    <col min="3" max="3" width="17.7109375" style="16" customWidth="1"/>
    <col min="4" max="4" width="17.5703125" style="16" customWidth="1"/>
    <col min="5" max="5" width="18.28515625" style="16" customWidth="1"/>
    <col min="7" max="7" width="12.140625" bestFit="1" customWidth="1"/>
    <col min="8" max="8" width="11.5703125" bestFit="1" customWidth="1"/>
    <col min="257" max="257" width="6.28515625" customWidth="1"/>
    <col min="258" max="258" width="40.7109375" customWidth="1"/>
    <col min="259" max="259" width="17.42578125" customWidth="1"/>
    <col min="260" max="260" width="15.42578125" customWidth="1"/>
    <col min="261" max="261" width="18.28515625" customWidth="1"/>
    <col min="513" max="513" width="6.28515625" customWidth="1"/>
    <col min="514" max="514" width="40.7109375" customWidth="1"/>
    <col min="515" max="515" width="17.42578125" customWidth="1"/>
    <col min="516" max="516" width="15.42578125" customWidth="1"/>
    <col min="517" max="517" width="18.28515625" customWidth="1"/>
    <col min="769" max="769" width="6.28515625" customWidth="1"/>
    <col min="770" max="770" width="40.7109375" customWidth="1"/>
    <col min="771" max="771" width="17.42578125" customWidth="1"/>
    <col min="772" max="772" width="15.42578125" customWidth="1"/>
    <col min="773" max="773" width="18.28515625" customWidth="1"/>
    <col min="1025" max="1025" width="6.28515625" customWidth="1"/>
    <col min="1026" max="1026" width="40.7109375" customWidth="1"/>
    <col min="1027" max="1027" width="17.42578125" customWidth="1"/>
    <col min="1028" max="1028" width="15.42578125" customWidth="1"/>
    <col min="1029" max="1029" width="18.28515625" customWidth="1"/>
    <col min="1281" max="1281" width="6.28515625" customWidth="1"/>
    <col min="1282" max="1282" width="40.7109375" customWidth="1"/>
    <col min="1283" max="1283" width="17.42578125" customWidth="1"/>
    <col min="1284" max="1284" width="15.42578125" customWidth="1"/>
    <col min="1285" max="1285" width="18.28515625" customWidth="1"/>
    <col min="1537" max="1537" width="6.28515625" customWidth="1"/>
    <col min="1538" max="1538" width="40.7109375" customWidth="1"/>
    <col min="1539" max="1539" width="17.42578125" customWidth="1"/>
    <col min="1540" max="1540" width="15.42578125" customWidth="1"/>
    <col min="1541" max="1541" width="18.28515625" customWidth="1"/>
    <col min="1793" max="1793" width="6.28515625" customWidth="1"/>
    <col min="1794" max="1794" width="40.7109375" customWidth="1"/>
    <col min="1795" max="1795" width="17.42578125" customWidth="1"/>
    <col min="1796" max="1796" width="15.42578125" customWidth="1"/>
    <col min="1797" max="1797" width="18.28515625" customWidth="1"/>
    <col min="2049" max="2049" width="6.28515625" customWidth="1"/>
    <col min="2050" max="2050" width="40.7109375" customWidth="1"/>
    <col min="2051" max="2051" width="17.42578125" customWidth="1"/>
    <col min="2052" max="2052" width="15.42578125" customWidth="1"/>
    <col min="2053" max="2053" width="18.28515625" customWidth="1"/>
    <col min="2305" max="2305" width="6.28515625" customWidth="1"/>
    <col min="2306" max="2306" width="40.7109375" customWidth="1"/>
    <col min="2307" max="2307" width="17.42578125" customWidth="1"/>
    <col min="2308" max="2308" width="15.42578125" customWidth="1"/>
    <col min="2309" max="2309" width="18.28515625" customWidth="1"/>
    <col min="2561" max="2561" width="6.28515625" customWidth="1"/>
    <col min="2562" max="2562" width="40.7109375" customWidth="1"/>
    <col min="2563" max="2563" width="17.42578125" customWidth="1"/>
    <col min="2564" max="2564" width="15.42578125" customWidth="1"/>
    <col min="2565" max="2565" width="18.28515625" customWidth="1"/>
    <col min="2817" max="2817" width="6.28515625" customWidth="1"/>
    <col min="2818" max="2818" width="40.7109375" customWidth="1"/>
    <col min="2819" max="2819" width="17.42578125" customWidth="1"/>
    <col min="2820" max="2820" width="15.42578125" customWidth="1"/>
    <col min="2821" max="2821" width="18.28515625" customWidth="1"/>
    <col min="3073" max="3073" width="6.28515625" customWidth="1"/>
    <col min="3074" max="3074" width="40.7109375" customWidth="1"/>
    <col min="3075" max="3075" width="17.42578125" customWidth="1"/>
    <col min="3076" max="3076" width="15.42578125" customWidth="1"/>
    <col min="3077" max="3077" width="18.28515625" customWidth="1"/>
    <col min="3329" max="3329" width="6.28515625" customWidth="1"/>
    <col min="3330" max="3330" width="40.7109375" customWidth="1"/>
    <col min="3331" max="3331" width="17.42578125" customWidth="1"/>
    <col min="3332" max="3332" width="15.42578125" customWidth="1"/>
    <col min="3333" max="3333" width="18.28515625" customWidth="1"/>
    <col min="3585" max="3585" width="6.28515625" customWidth="1"/>
    <col min="3586" max="3586" width="40.7109375" customWidth="1"/>
    <col min="3587" max="3587" width="17.42578125" customWidth="1"/>
    <col min="3588" max="3588" width="15.42578125" customWidth="1"/>
    <col min="3589" max="3589" width="18.28515625" customWidth="1"/>
    <col min="3841" max="3841" width="6.28515625" customWidth="1"/>
    <col min="3842" max="3842" width="40.7109375" customWidth="1"/>
    <col min="3843" max="3843" width="17.42578125" customWidth="1"/>
    <col min="3844" max="3844" width="15.42578125" customWidth="1"/>
    <col min="3845" max="3845" width="18.28515625" customWidth="1"/>
    <col min="4097" max="4097" width="6.28515625" customWidth="1"/>
    <col min="4098" max="4098" width="40.7109375" customWidth="1"/>
    <col min="4099" max="4099" width="17.42578125" customWidth="1"/>
    <col min="4100" max="4100" width="15.42578125" customWidth="1"/>
    <col min="4101" max="4101" width="18.28515625" customWidth="1"/>
    <col min="4353" max="4353" width="6.28515625" customWidth="1"/>
    <col min="4354" max="4354" width="40.7109375" customWidth="1"/>
    <col min="4355" max="4355" width="17.42578125" customWidth="1"/>
    <col min="4356" max="4356" width="15.42578125" customWidth="1"/>
    <col min="4357" max="4357" width="18.28515625" customWidth="1"/>
    <col min="4609" max="4609" width="6.28515625" customWidth="1"/>
    <col min="4610" max="4610" width="40.7109375" customWidth="1"/>
    <col min="4611" max="4611" width="17.42578125" customWidth="1"/>
    <col min="4612" max="4612" width="15.42578125" customWidth="1"/>
    <col min="4613" max="4613" width="18.28515625" customWidth="1"/>
    <col min="4865" max="4865" width="6.28515625" customWidth="1"/>
    <col min="4866" max="4866" width="40.7109375" customWidth="1"/>
    <col min="4867" max="4867" width="17.42578125" customWidth="1"/>
    <col min="4868" max="4868" width="15.42578125" customWidth="1"/>
    <col min="4869" max="4869" width="18.28515625" customWidth="1"/>
    <col min="5121" max="5121" width="6.28515625" customWidth="1"/>
    <col min="5122" max="5122" width="40.7109375" customWidth="1"/>
    <col min="5123" max="5123" width="17.42578125" customWidth="1"/>
    <col min="5124" max="5124" width="15.42578125" customWidth="1"/>
    <col min="5125" max="5125" width="18.28515625" customWidth="1"/>
    <col min="5377" max="5377" width="6.28515625" customWidth="1"/>
    <col min="5378" max="5378" width="40.7109375" customWidth="1"/>
    <col min="5379" max="5379" width="17.42578125" customWidth="1"/>
    <col min="5380" max="5380" width="15.42578125" customWidth="1"/>
    <col min="5381" max="5381" width="18.28515625" customWidth="1"/>
    <col min="5633" max="5633" width="6.28515625" customWidth="1"/>
    <col min="5634" max="5634" width="40.7109375" customWidth="1"/>
    <col min="5635" max="5635" width="17.42578125" customWidth="1"/>
    <col min="5636" max="5636" width="15.42578125" customWidth="1"/>
    <col min="5637" max="5637" width="18.28515625" customWidth="1"/>
    <col min="5889" max="5889" width="6.28515625" customWidth="1"/>
    <col min="5890" max="5890" width="40.7109375" customWidth="1"/>
    <col min="5891" max="5891" width="17.42578125" customWidth="1"/>
    <col min="5892" max="5892" width="15.42578125" customWidth="1"/>
    <col min="5893" max="5893" width="18.28515625" customWidth="1"/>
    <col min="6145" max="6145" width="6.28515625" customWidth="1"/>
    <col min="6146" max="6146" width="40.7109375" customWidth="1"/>
    <col min="6147" max="6147" width="17.42578125" customWidth="1"/>
    <col min="6148" max="6148" width="15.42578125" customWidth="1"/>
    <col min="6149" max="6149" width="18.28515625" customWidth="1"/>
    <col min="6401" max="6401" width="6.28515625" customWidth="1"/>
    <col min="6402" max="6402" width="40.7109375" customWidth="1"/>
    <col min="6403" max="6403" width="17.42578125" customWidth="1"/>
    <col min="6404" max="6404" width="15.42578125" customWidth="1"/>
    <col min="6405" max="6405" width="18.28515625" customWidth="1"/>
    <col min="6657" max="6657" width="6.28515625" customWidth="1"/>
    <col min="6658" max="6658" width="40.7109375" customWidth="1"/>
    <col min="6659" max="6659" width="17.42578125" customWidth="1"/>
    <col min="6660" max="6660" width="15.42578125" customWidth="1"/>
    <col min="6661" max="6661" width="18.28515625" customWidth="1"/>
    <col min="6913" max="6913" width="6.28515625" customWidth="1"/>
    <col min="6914" max="6914" width="40.7109375" customWidth="1"/>
    <col min="6915" max="6915" width="17.42578125" customWidth="1"/>
    <col min="6916" max="6916" width="15.42578125" customWidth="1"/>
    <col min="6917" max="6917" width="18.28515625" customWidth="1"/>
    <col min="7169" max="7169" width="6.28515625" customWidth="1"/>
    <col min="7170" max="7170" width="40.7109375" customWidth="1"/>
    <col min="7171" max="7171" width="17.42578125" customWidth="1"/>
    <col min="7172" max="7172" width="15.42578125" customWidth="1"/>
    <col min="7173" max="7173" width="18.28515625" customWidth="1"/>
    <col min="7425" max="7425" width="6.28515625" customWidth="1"/>
    <col min="7426" max="7426" width="40.7109375" customWidth="1"/>
    <col min="7427" max="7427" width="17.42578125" customWidth="1"/>
    <col min="7428" max="7428" width="15.42578125" customWidth="1"/>
    <col min="7429" max="7429" width="18.28515625" customWidth="1"/>
    <col min="7681" max="7681" width="6.28515625" customWidth="1"/>
    <col min="7682" max="7682" width="40.7109375" customWidth="1"/>
    <col min="7683" max="7683" width="17.42578125" customWidth="1"/>
    <col min="7684" max="7684" width="15.42578125" customWidth="1"/>
    <col min="7685" max="7685" width="18.28515625" customWidth="1"/>
    <col min="7937" max="7937" width="6.28515625" customWidth="1"/>
    <col min="7938" max="7938" width="40.7109375" customWidth="1"/>
    <col min="7939" max="7939" width="17.42578125" customWidth="1"/>
    <col min="7940" max="7940" width="15.42578125" customWidth="1"/>
    <col min="7941" max="7941" width="18.28515625" customWidth="1"/>
    <col min="8193" max="8193" width="6.28515625" customWidth="1"/>
    <col min="8194" max="8194" width="40.7109375" customWidth="1"/>
    <col min="8195" max="8195" width="17.42578125" customWidth="1"/>
    <col min="8196" max="8196" width="15.42578125" customWidth="1"/>
    <col min="8197" max="8197" width="18.28515625" customWidth="1"/>
    <col min="8449" max="8449" width="6.28515625" customWidth="1"/>
    <col min="8450" max="8450" width="40.7109375" customWidth="1"/>
    <col min="8451" max="8451" width="17.42578125" customWidth="1"/>
    <col min="8452" max="8452" width="15.42578125" customWidth="1"/>
    <col min="8453" max="8453" width="18.28515625" customWidth="1"/>
    <col min="8705" max="8705" width="6.28515625" customWidth="1"/>
    <col min="8706" max="8706" width="40.7109375" customWidth="1"/>
    <col min="8707" max="8707" width="17.42578125" customWidth="1"/>
    <col min="8708" max="8708" width="15.42578125" customWidth="1"/>
    <col min="8709" max="8709" width="18.28515625" customWidth="1"/>
    <col min="8961" max="8961" width="6.28515625" customWidth="1"/>
    <col min="8962" max="8962" width="40.7109375" customWidth="1"/>
    <col min="8963" max="8963" width="17.42578125" customWidth="1"/>
    <col min="8964" max="8964" width="15.42578125" customWidth="1"/>
    <col min="8965" max="8965" width="18.28515625" customWidth="1"/>
    <col min="9217" max="9217" width="6.28515625" customWidth="1"/>
    <col min="9218" max="9218" width="40.7109375" customWidth="1"/>
    <col min="9219" max="9219" width="17.42578125" customWidth="1"/>
    <col min="9220" max="9220" width="15.42578125" customWidth="1"/>
    <col min="9221" max="9221" width="18.28515625" customWidth="1"/>
    <col min="9473" max="9473" width="6.28515625" customWidth="1"/>
    <col min="9474" max="9474" width="40.7109375" customWidth="1"/>
    <col min="9475" max="9475" width="17.42578125" customWidth="1"/>
    <col min="9476" max="9476" width="15.42578125" customWidth="1"/>
    <col min="9477" max="9477" width="18.28515625" customWidth="1"/>
    <col min="9729" max="9729" width="6.28515625" customWidth="1"/>
    <col min="9730" max="9730" width="40.7109375" customWidth="1"/>
    <col min="9731" max="9731" width="17.42578125" customWidth="1"/>
    <col min="9732" max="9732" width="15.42578125" customWidth="1"/>
    <col min="9733" max="9733" width="18.28515625" customWidth="1"/>
    <col min="9985" max="9985" width="6.28515625" customWidth="1"/>
    <col min="9986" max="9986" width="40.7109375" customWidth="1"/>
    <col min="9987" max="9987" width="17.42578125" customWidth="1"/>
    <col min="9988" max="9988" width="15.42578125" customWidth="1"/>
    <col min="9989" max="9989" width="18.28515625" customWidth="1"/>
    <col min="10241" max="10241" width="6.28515625" customWidth="1"/>
    <col min="10242" max="10242" width="40.7109375" customWidth="1"/>
    <col min="10243" max="10243" width="17.42578125" customWidth="1"/>
    <col min="10244" max="10244" width="15.42578125" customWidth="1"/>
    <col min="10245" max="10245" width="18.28515625" customWidth="1"/>
    <col min="10497" max="10497" width="6.28515625" customWidth="1"/>
    <col min="10498" max="10498" width="40.7109375" customWidth="1"/>
    <col min="10499" max="10499" width="17.42578125" customWidth="1"/>
    <col min="10500" max="10500" width="15.42578125" customWidth="1"/>
    <col min="10501" max="10501" width="18.28515625" customWidth="1"/>
    <col min="10753" max="10753" width="6.28515625" customWidth="1"/>
    <col min="10754" max="10754" width="40.7109375" customWidth="1"/>
    <col min="10755" max="10755" width="17.42578125" customWidth="1"/>
    <col min="10756" max="10756" width="15.42578125" customWidth="1"/>
    <col min="10757" max="10757" width="18.28515625" customWidth="1"/>
    <col min="11009" max="11009" width="6.28515625" customWidth="1"/>
    <col min="11010" max="11010" width="40.7109375" customWidth="1"/>
    <col min="11011" max="11011" width="17.42578125" customWidth="1"/>
    <col min="11012" max="11012" width="15.42578125" customWidth="1"/>
    <col min="11013" max="11013" width="18.28515625" customWidth="1"/>
    <col min="11265" max="11265" width="6.28515625" customWidth="1"/>
    <col min="11266" max="11266" width="40.7109375" customWidth="1"/>
    <col min="11267" max="11267" width="17.42578125" customWidth="1"/>
    <col min="11268" max="11268" width="15.42578125" customWidth="1"/>
    <col min="11269" max="11269" width="18.28515625" customWidth="1"/>
    <col min="11521" max="11521" width="6.28515625" customWidth="1"/>
    <col min="11522" max="11522" width="40.7109375" customWidth="1"/>
    <col min="11523" max="11523" width="17.42578125" customWidth="1"/>
    <col min="11524" max="11524" width="15.42578125" customWidth="1"/>
    <col min="11525" max="11525" width="18.28515625" customWidth="1"/>
    <col min="11777" max="11777" width="6.28515625" customWidth="1"/>
    <col min="11778" max="11778" width="40.7109375" customWidth="1"/>
    <col min="11779" max="11779" width="17.42578125" customWidth="1"/>
    <col min="11780" max="11780" width="15.42578125" customWidth="1"/>
    <col min="11781" max="11781" width="18.28515625" customWidth="1"/>
    <col min="12033" max="12033" width="6.28515625" customWidth="1"/>
    <col min="12034" max="12034" width="40.7109375" customWidth="1"/>
    <col min="12035" max="12035" width="17.42578125" customWidth="1"/>
    <col min="12036" max="12036" width="15.42578125" customWidth="1"/>
    <col min="12037" max="12037" width="18.28515625" customWidth="1"/>
    <col min="12289" max="12289" width="6.28515625" customWidth="1"/>
    <col min="12290" max="12290" width="40.7109375" customWidth="1"/>
    <col min="12291" max="12291" width="17.42578125" customWidth="1"/>
    <col min="12292" max="12292" width="15.42578125" customWidth="1"/>
    <col min="12293" max="12293" width="18.28515625" customWidth="1"/>
    <col min="12545" max="12545" width="6.28515625" customWidth="1"/>
    <col min="12546" max="12546" width="40.7109375" customWidth="1"/>
    <col min="12547" max="12547" width="17.42578125" customWidth="1"/>
    <col min="12548" max="12548" width="15.42578125" customWidth="1"/>
    <col min="12549" max="12549" width="18.28515625" customWidth="1"/>
    <col min="12801" max="12801" width="6.28515625" customWidth="1"/>
    <col min="12802" max="12802" width="40.7109375" customWidth="1"/>
    <col min="12803" max="12803" width="17.42578125" customWidth="1"/>
    <col min="12804" max="12804" width="15.42578125" customWidth="1"/>
    <col min="12805" max="12805" width="18.28515625" customWidth="1"/>
    <col min="13057" max="13057" width="6.28515625" customWidth="1"/>
    <col min="13058" max="13058" width="40.7109375" customWidth="1"/>
    <col min="13059" max="13059" width="17.42578125" customWidth="1"/>
    <col min="13060" max="13060" width="15.42578125" customWidth="1"/>
    <col min="13061" max="13061" width="18.28515625" customWidth="1"/>
    <col min="13313" max="13313" width="6.28515625" customWidth="1"/>
    <col min="13314" max="13314" width="40.7109375" customWidth="1"/>
    <col min="13315" max="13315" width="17.42578125" customWidth="1"/>
    <col min="13316" max="13316" width="15.42578125" customWidth="1"/>
    <col min="13317" max="13317" width="18.28515625" customWidth="1"/>
    <col min="13569" max="13569" width="6.28515625" customWidth="1"/>
    <col min="13570" max="13570" width="40.7109375" customWidth="1"/>
    <col min="13571" max="13571" width="17.42578125" customWidth="1"/>
    <col min="13572" max="13572" width="15.42578125" customWidth="1"/>
    <col min="13573" max="13573" width="18.28515625" customWidth="1"/>
    <col min="13825" max="13825" width="6.28515625" customWidth="1"/>
    <col min="13826" max="13826" width="40.7109375" customWidth="1"/>
    <col min="13827" max="13827" width="17.42578125" customWidth="1"/>
    <col min="13828" max="13828" width="15.42578125" customWidth="1"/>
    <col min="13829" max="13829" width="18.28515625" customWidth="1"/>
    <col min="14081" max="14081" width="6.28515625" customWidth="1"/>
    <col min="14082" max="14082" width="40.7109375" customWidth="1"/>
    <col min="14083" max="14083" width="17.42578125" customWidth="1"/>
    <col min="14084" max="14084" width="15.42578125" customWidth="1"/>
    <col min="14085" max="14085" width="18.28515625" customWidth="1"/>
    <col min="14337" max="14337" width="6.28515625" customWidth="1"/>
    <col min="14338" max="14338" width="40.7109375" customWidth="1"/>
    <col min="14339" max="14339" width="17.42578125" customWidth="1"/>
    <col min="14340" max="14340" width="15.42578125" customWidth="1"/>
    <col min="14341" max="14341" width="18.28515625" customWidth="1"/>
    <col min="14593" max="14593" width="6.28515625" customWidth="1"/>
    <col min="14594" max="14594" width="40.7109375" customWidth="1"/>
    <col min="14595" max="14595" width="17.42578125" customWidth="1"/>
    <col min="14596" max="14596" width="15.42578125" customWidth="1"/>
    <col min="14597" max="14597" width="18.28515625" customWidth="1"/>
    <col min="14849" max="14849" width="6.28515625" customWidth="1"/>
    <col min="14850" max="14850" width="40.7109375" customWidth="1"/>
    <col min="14851" max="14851" width="17.42578125" customWidth="1"/>
    <col min="14852" max="14852" width="15.42578125" customWidth="1"/>
    <col min="14853" max="14853" width="18.28515625" customWidth="1"/>
    <col min="15105" max="15105" width="6.28515625" customWidth="1"/>
    <col min="15106" max="15106" width="40.7109375" customWidth="1"/>
    <col min="15107" max="15107" width="17.42578125" customWidth="1"/>
    <col min="15108" max="15108" width="15.42578125" customWidth="1"/>
    <col min="15109" max="15109" width="18.28515625" customWidth="1"/>
    <col min="15361" max="15361" width="6.28515625" customWidth="1"/>
    <col min="15362" max="15362" width="40.7109375" customWidth="1"/>
    <col min="15363" max="15363" width="17.42578125" customWidth="1"/>
    <col min="15364" max="15364" width="15.42578125" customWidth="1"/>
    <col min="15365" max="15365" width="18.28515625" customWidth="1"/>
    <col min="15617" max="15617" width="6.28515625" customWidth="1"/>
    <col min="15618" max="15618" width="40.7109375" customWidth="1"/>
    <col min="15619" max="15619" width="17.42578125" customWidth="1"/>
    <col min="15620" max="15620" width="15.42578125" customWidth="1"/>
    <col min="15621" max="15621" width="18.28515625" customWidth="1"/>
    <col min="15873" max="15873" width="6.28515625" customWidth="1"/>
    <col min="15874" max="15874" width="40.7109375" customWidth="1"/>
    <col min="15875" max="15875" width="17.42578125" customWidth="1"/>
    <col min="15876" max="15876" width="15.42578125" customWidth="1"/>
    <col min="15877" max="15877" width="18.28515625" customWidth="1"/>
    <col min="16129" max="16129" width="6.28515625" customWidth="1"/>
    <col min="16130" max="16130" width="40.7109375" customWidth="1"/>
    <col min="16131" max="16131" width="17.42578125" customWidth="1"/>
    <col min="16132" max="16132" width="15.42578125" customWidth="1"/>
    <col min="16133" max="16133" width="18.28515625" customWidth="1"/>
  </cols>
  <sheetData>
    <row r="4" spans="1:5" s="28" customFormat="1" ht="18.75" x14ac:dyDescent="0.25">
      <c r="A4" s="27"/>
      <c r="E4" s="29" t="s">
        <v>28</v>
      </c>
    </row>
    <row r="5" spans="1:5" s="28" customFormat="1" ht="18.75" x14ac:dyDescent="0.25">
      <c r="A5" s="27"/>
      <c r="E5" s="29"/>
    </row>
    <row r="6" spans="1:5" s="28" customFormat="1" ht="18.75" x14ac:dyDescent="0.25">
      <c r="A6" s="27"/>
      <c r="E6" s="29"/>
    </row>
    <row r="7" spans="1:5" s="28" customFormat="1" ht="18.75" x14ac:dyDescent="0.25">
      <c r="A7" s="27"/>
      <c r="E7" s="29"/>
    </row>
    <row r="8" spans="1:5" s="28" customFormat="1" ht="18.75" x14ac:dyDescent="0.25">
      <c r="A8" s="30" t="s">
        <v>26</v>
      </c>
      <c r="E8" s="31">
        <v>45531</v>
      </c>
    </row>
    <row r="9" spans="1:5" s="28" customFormat="1" ht="18.75" x14ac:dyDescent="0.25">
      <c r="A9" s="30" t="s">
        <v>27</v>
      </c>
      <c r="B9" s="30"/>
      <c r="C9" s="32"/>
      <c r="D9" s="32"/>
      <c r="E9" s="33"/>
    </row>
    <row r="10" spans="1:5" s="28" customFormat="1" ht="18.75" x14ac:dyDescent="0.25">
      <c r="A10" s="34"/>
      <c r="E10" s="33"/>
    </row>
    <row r="11" spans="1:5" s="28" customFormat="1" ht="18.75" x14ac:dyDescent="0.25">
      <c r="A11" s="34"/>
      <c r="E11" s="33"/>
    </row>
    <row r="12" spans="1:5" s="28" customFormat="1" ht="28.5" x14ac:dyDescent="0.25">
      <c r="A12" s="50" t="s">
        <v>29</v>
      </c>
      <c r="B12" s="50"/>
      <c r="C12" s="50"/>
      <c r="D12" s="50"/>
      <c r="E12" s="50"/>
    </row>
    <row r="13" spans="1:5" s="28" customFormat="1" ht="28.5" x14ac:dyDescent="0.25">
      <c r="A13" s="35"/>
      <c r="B13" s="35"/>
      <c r="C13" s="35"/>
      <c r="D13" s="35"/>
      <c r="E13" s="35"/>
    </row>
    <row r="14" spans="1:5" ht="37.5" x14ac:dyDescent="0.25">
      <c r="A14" s="36" t="s">
        <v>23</v>
      </c>
      <c r="B14" s="36" t="s">
        <v>24</v>
      </c>
      <c r="C14" s="37" t="s">
        <v>19</v>
      </c>
      <c r="D14" s="37" t="s">
        <v>20</v>
      </c>
      <c r="E14" s="36" t="s">
        <v>25</v>
      </c>
    </row>
    <row r="15" spans="1:5" ht="23.25" customHeight="1" x14ac:dyDescent="0.25">
      <c r="A15" s="38">
        <v>2</v>
      </c>
      <c r="B15" s="57" t="s">
        <v>56</v>
      </c>
      <c r="C15" s="58">
        <f>Sheet1!G26</f>
        <v>1453000</v>
      </c>
      <c r="D15" s="58">
        <f>Sheet1!H26</f>
        <v>438000</v>
      </c>
      <c r="E15" s="58">
        <f>D15+C15</f>
        <v>1891000</v>
      </c>
    </row>
    <row r="16" spans="1:5" ht="23.25" customHeight="1" x14ac:dyDescent="0.25">
      <c r="A16" s="38">
        <v>3</v>
      </c>
      <c r="B16" s="57" t="s">
        <v>57</v>
      </c>
      <c r="C16" s="58">
        <f>Sheet1!G49</f>
        <v>1163000</v>
      </c>
      <c r="D16" s="58">
        <f>Sheet1!H49</f>
        <v>324000</v>
      </c>
      <c r="E16" s="58">
        <f>D16+C16</f>
        <v>1487000</v>
      </c>
    </row>
    <row r="17" spans="1:5" ht="21.75" customHeight="1" x14ac:dyDescent="0.25">
      <c r="A17" s="38">
        <v>4</v>
      </c>
      <c r="B17" s="57" t="s">
        <v>34</v>
      </c>
      <c r="C17" s="58">
        <f>Sheet1!G72</f>
        <v>1453000</v>
      </c>
      <c r="D17" s="58">
        <f>Sheet1!H72</f>
        <v>438000</v>
      </c>
      <c r="E17" s="58">
        <f t="shared" ref="E17:E24" si="0">D17+C17</f>
        <v>1891000</v>
      </c>
    </row>
    <row r="18" spans="1:5" ht="21.75" customHeight="1" x14ac:dyDescent="0.25">
      <c r="A18" s="38">
        <v>5</v>
      </c>
      <c r="B18" s="57" t="s">
        <v>35</v>
      </c>
      <c r="C18" s="58">
        <f>Sheet1!G95</f>
        <v>1453000</v>
      </c>
      <c r="D18" s="58">
        <f>Sheet1!H95</f>
        <v>438000</v>
      </c>
      <c r="E18" s="58">
        <f t="shared" si="0"/>
        <v>1891000</v>
      </c>
    </row>
    <row r="19" spans="1:5" ht="21" customHeight="1" x14ac:dyDescent="0.25">
      <c r="A19" s="38">
        <v>6</v>
      </c>
      <c r="B19" s="57" t="s">
        <v>36</v>
      </c>
      <c r="C19" s="58">
        <f>Sheet1!G118</f>
        <v>852000</v>
      </c>
      <c r="D19" s="58">
        <f>Sheet1!H118</f>
        <v>309000</v>
      </c>
      <c r="E19" s="58">
        <f t="shared" si="0"/>
        <v>1161000</v>
      </c>
    </row>
    <row r="20" spans="1:5" ht="21" customHeight="1" x14ac:dyDescent="0.25">
      <c r="A20" s="38">
        <v>7</v>
      </c>
      <c r="B20" s="57" t="s">
        <v>58</v>
      </c>
      <c r="C20" s="58">
        <f>Sheet1!G125</f>
        <v>330000</v>
      </c>
      <c r="D20" s="58">
        <f>Sheet1!H125</f>
        <v>60000</v>
      </c>
      <c r="E20" s="58">
        <f t="shared" si="0"/>
        <v>390000</v>
      </c>
    </row>
    <row r="21" spans="1:5" ht="21" customHeight="1" x14ac:dyDescent="0.25">
      <c r="A21" s="38">
        <v>8</v>
      </c>
      <c r="B21" s="57" t="s">
        <v>41</v>
      </c>
      <c r="C21" s="58">
        <f>Sheet1!G139</f>
        <v>475000</v>
      </c>
      <c r="D21" s="58">
        <f>Sheet1!H139</f>
        <v>175000</v>
      </c>
      <c r="E21" s="58">
        <f t="shared" si="0"/>
        <v>650000</v>
      </c>
    </row>
    <row r="22" spans="1:5" ht="38.25" customHeight="1" x14ac:dyDescent="0.25">
      <c r="A22" s="38">
        <v>9</v>
      </c>
      <c r="B22" s="59" t="s">
        <v>8</v>
      </c>
      <c r="C22" s="58">
        <f>Sheet1!G149</f>
        <v>155000</v>
      </c>
      <c r="D22" s="58">
        <f>Sheet1!H149</f>
        <v>75000</v>
      </c>
      <c r="E22" s="58">
        <f t="shared" si="0"/>
        <v>230000</v>
      </c>
    </row>
    <row r="23" spans="1:5" ht="27" customHeight="1" x14ac:dyDescent="0.25">
      <c r="A23" s="38">
        <v>10</v>
      </c>
      <c r="B23" s="48" t="s">
        <v>95</v>
      </c>
      <c r="C23" s="39">
        <f>Sheet2!G10</f>
        <v>5095000</v>
      </c>
      <c r="D23" s="39">
        <f>Sheet2!H10</f>
        <v>195000</v>
      </c>
      <c r="E23" s="39">
        <f t="shared" si="0"/>
        <v>5290000</v>
      </c>
    </row>
    <row r="24" spans="1:5" ht="28.5" customHeight="1" x14ac:dyDescent="0.25">
      <c r="A24" s="38">
        <v>11</v>
      </c>
      <c r="B24" s="47" t="s">
        <v>12</v>
      </c>
      <c r="C24" s="39">
        <f>Sheet2!G35</f>
        <v>12685000</v>
      </c>
      <c r="D24" s="39">
        <f>Sheet2!H35</f>
        <v>1498000</v>
      </c>
      <c r="E24" s="39">
        <f t="shared" si="0"/>
        <v>14183000</v>
      </c>
    </row>
    <row r="25" spans="1:5" ht="30" customHeight="1" x14ac:dyDescent="0.25">
      <c r="A25" s="36"/>
      <c r="B25" s="36" t="s">
        <v>59</v>
      </c>
      <c r="C25" s="40">
        <f>SUM(C15:C24)</f>
        <v>25114000</v>
      </c>
      <c r="D25" s="40">
        <f>SUM(D15:D24)</f>
        <v>3950000</v>
      </c>
      <c r="E25" s="40">
        <f>SUM(E15:E24)</f>
        <v>29064000</v>
      </c>
    </row>
  </sheetData>
  <mergeCells count="1">
    <mergeCell ref="A12:E12"/>
  </mergeCells>
  <printOptions horizontalCentered="1"/>
  <pageMargins left="0" right="0"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9"/>
  <sheetViews>
    <sheetView view="pageBreakPreview" topLeftCell="A139" zoomScale="90" zoomScaleNormal="90" zoomScaleSheetLayoutView="90" workbookViewId="0">
      <selection activeCell="K18" sqref="K18"/>
    </sheetView>
  </sheetViews>
  <sheetFormatPr defaultRowHeight="15.75" x14ac:dyDescent="0.25"/>
  <cols>
    <col min="1" max="1" width="5.7109375" style="1" customWidth="1"/>
    <col min="2" max="2" width="36.5703125" style="1" customWidth="1"/>
    <col min="3" max="3" width="6.42578125" style="11" customWidth="1"/>
    <col min="4" max="4" width="5.42578125" style="11" bestFit="1" customWidth="1"/>
    <col min="5" max="5" width="9.85546875" style="1" bestFit="1" customWidth="1"/>
    <col min="6" max="6" width="8.7109375" style="1" bestFit="1" customWidth="1"/>
    <col min="7" max="7" width="14.7109375" style="1" customWidth="1"/>
    <col min="8" max="8" width="12.28515625" style="1" bestFit="1" customWidth="1"/>
    <col min="9" max="9" width="9.140625" style="1"/>
    <col min="10" max="10" width="14.5703125" style="1" bestFit="1" customWidth="1"/>
    <col min="11" max="16384" width="9.140625" style="1"/>
  </cols>
  <sheetData>
    <row r="1" spans="1:8" ht="46.5" customHeight="1" thickBot="1" x14ac:dyDescent="0.3">
      <c r="A1" s="54" t="s">
        <v>22</v>
      </c>
      <c r="B1" s="55"/>
      <c r="C1" s="55"/>
      <c r="D1" s="55"/>
      <c r="E1" s="55"/>
      <c r="F1" s="55"/>
      <c r="G1" s="55"/>
      <c r="H1" s="56"/>
    </row>
    <row r="2" spans="1:8" s="10" customFormat="1" ht="32.25" thickBot="1" x14ac:dyDescent="0.3">
      <c r="A2" s="12" t="s">
        <v>0</v>
      </c>
      <c r="B2" s="12" t="s">
        <v>1</v>
      </c>
      <c r="C2" s="12" t="s">
        <v>2</v>
      </c>
      <c r="D2" s="13" t="s">
        <v>3</v>
      </c>
      <c r="E2" s="15" t="s">
        <v>17</v>
      </c>
      <c r="F2" s="15" t="s">
        <v>18</v>
      </c>
      <c r="G2" s="15" t="s">
        <v>19</v>
      </c>
      <c r="H2" s="15" t="s">
        <v>20</v>
      </c>
    </row>
    <row r="3" spans="1:8" x14ac:dyDescent="0.25">
      <c r="A3" s="2"/>
      <c r="B3" s="3"/>
      <c r="C3" s="9"/>
      <c r="D3" s="9"/>
      <c r="E3" s="4"/>
      <c r="F3" s="4"/>
      <c r="G3" s="4"/>
      <c r="H3" s="4"/>
    </row>
    <row r="4" spans="1:8" x14ac:dyDescent="0.25">
      <c r="A4" s="2"/>
      <c r="B4" s="3"/>
      <c r="C4" s="9"/>
      <c r="D4" s="9"/>
      <c r="E4" s="4"/>
      <c r="F4" s="4"/>
      <c r="G4" s="4"/>
      <c r="H4" s="4"/>
    </row>
    <row r="5" spans="1:8" x14ac:dyDescent="0.25">
      <c r="A5" s="43"/>
      <c r="B5" s="41" t="s">
        <v>32</v>
      </c>
      <c r="C5" s="9"/>
      <c r="D5" s="9"/>
      <c r="E5" s="4"/>
      <c r="F5" s="4"/>
      <c r="G5" s="4"/>
      <c r="H5" s="4"/>
    </row>
    <row r="6" spans="1:8" x14ac:dyDescent="0.25">
      <c r="A6" s="43"/>
      <c r="B6" s="42"/>
      <c r="C6" s="9"/>
      <c r="D6" s="9"/>
      <c r="E6" s="14"/>
      <c r="F6" s="14"/>
      <c r="G6" s="14"/>
      <c r="H6" s="14"/>
    </row>
    <row r="7" spans="1:8" ht="63" x14ac:dyDescent="0.25">
      <c r="A7" s="43">
        <v>1</v>
      </c>
      <c r="B7" s="3" t="s">
        <v>82</v>
      </c>
      <c r="C7" s="9">
        <v>1</v>
      </c>
      <c r="D7" s="9" t="s">
        <v>15</v>
      </c>
      <c r="E7" s="14">
        <v>80000</v>
      </c>
      <c r="F7" s="14">
        <v>30000</v>
      </c>
      <c r="G7" s="14">
        <f t="shared" ref="G7" si="0">E7*C7</f>
        <v>80000</v>
      </c>
      <c r="H7" s="14">
        <f t="shared" ref="H7" si="1">F7*C7</f>
        <v>30000</v>
      </c>
    </row>
    <row r="8" spans="1:8" ht="94.5" x14ac:dyDescent="0.25">
      <c r="A8" s="43">
        <v>2</v>
      </c>
      <c r="B8" s="3" t="s">
        <v>83</v>
      </c>
      <c r="C8" s="9">
        <v>1</v>
      </c>
      <c r="D8" s="9" t="s">
        <v>16</v>
      </c>
      <c r="E8" s="14">
        <v>80000</v>
      </c>
      <c r="F8" s="14">
        <v>40000</v>
      </c>
      <c r="G8" s="14">
        <f t="shared" ref="G8:G25" si="2">E8*C8</f>
        <v>80000</v>
      </c>
      <c r="H8" s="14">
        <f t="shared" ref="H8:H25" si="3">F8*C8</f>
        <v>40000</v>
      </c>
    </row>
    <row r="9" spans="1:8" ht="78.75" x14ac:dyDescent="0.25">
      <c r="A9" s="43">
        <v>3</v>
      </c>
      <c r="B9" s="3" t="s">
        <v>84</v>
      </c>
      <c r="C9" s="9">
        <v>1</v>
      </c>
      <c r="D9" s="9" t="s">
        <v>16</v>
      </c>
      <c r="E9" s="14">
        <v>80000</v>
      </c>
      <c r="F9" s="14">
        <v>30000</v>
      </c>
      <c r="G9" s="14">
        <f t="shared" si="2"/>
        <v>80000</v>
      </c>
      <c r="H9" s="14">
        <f t="shared" si="3"/>
        <v>30000</v>
      </c>
    </row>
    <row r="10" spans="1:8" ht="110.25" x14ac:dyDescent="0.25">
      <c r="A10" s="43">
        <v>4</v>
      </c>
      <c r="B10" s="3" t="s">
        <v>85</v>
      </c>
      <c r="C10" s="9">
        <v>1</v>
      </c>
      <c r="D10" s="9" t="s">
        <v>16</v>
      </c>
      <c r="E10" s="14">
        <v>200000</v>
      </c>
      <c r="F10" s="14">
        <v>50000</v>
      </c>
      <c r="G10" s="14">
        <f t="shared" si="2"/>
        <v>200000</v>
      </c>
      <c r="H10" s="14">
        <f t="shared" si="3"/>
        <v>50000</v>
      </c>
    </row>
    <row r="11" spans="1:8" ht="47.25" x14ac:dyDescent="0.25">
      <c r="A11" s="43">
        <v>5</v>
      </c>
      <c r="B11" s="3" t="s">
        <v>86</v>
      </c>
      <c r="C11" s="9">
        <v>1</v>
      </c>
      <c r="D11" s="9" t="s">
        <v>16</v>
      </c>
      <c r="E11" s="14">
        <v>20000</v>
      </c>
      <c r="F11" s="14">
        <v>3000</v>
      </c>
      <c r="G11" s="14">
        <f t="shared" si="2"/>
        <v>20000</v>
      </c>
      <c r="H11" s="14">
        <f t="shared" si="3"/>
        <v>3000</v>
      </c>
    </row>
    <row r="12" spans="1:8" ht="63" x14ac:dyDescent="0.25">
      <c r="A12" s="43">
        <v>6</v>
      </c>
      <c r="B12" s="3" t="s">
        <v>89</v>
      </c>
      <c r="C12" s="9">
        <v>1</v>
      </c>
      <c r="D12" s="9" t="s">
        <v>16</v>
      </c>
      <c r="E12" s="14">
        <v>20000</v>
      </c>
      <c r="F12" s="14">
        <v>20000</v>
      </c>
      <c r="G12" s="14">
        <f t="shared" si="2"/>
        <v>20000</v>
      </c>
      <c r="H12" s="14">
        <f t="shared" si="3"/>
        <v>20000</v>
      </c>
    </row>
    <row r="13" spans="1:8" ht="31.5" x14ac:dyDescent="0.25">
      <c r="A13" s="43">
        <v>7</v>
      </c>
      <c r="B13" s="3" t="s">
        <v>87</v>
      </c>
      <c r="C13" s="9">
        <v>1</v>
      </c>
      <c r="D13" s="9" t="s">
        <v>16</v>
      </c>
      <c r="E13" s="14">
        <v>30000</v>
      </c>
      <c r="F13" s="14">
        <v>20000</v>
      </c>
      <c r="G13" s="14">
        <f t="shared" si="2"/>
        <v>30000</v>
      </c>
      <c r="H13" s="14">
        <f t="shared" si="3"/>
        <v>20000</v>
      </c>
    </row>
    <row r="14" spans="1:8" ht="34.5" customHeight="1" x14ac:dyDescent="0.25">
      <c r="A14" s="43">
        <v>8</v>
      </c>
      <c r="B14" s="3" t="s">
        <v>88</v>
      </c>
      <c r="C14" s="9">
        <v>1</v>
      </c>
      <c r="D14" s="9" t="s">
        <v>16</v>
      </c>
      <c r="E14" s="14">
        <v>30000</v>
      </c>
      <c r="F14" s="14">
        <v>20000</v>
      </c>
      <c r="G14" s="14">
        <f t="shared" si="2"/>
        <v>30000</v>
      </c>
      <c r="H14" s="14">
        <f t="shared" si="3"/>
        <v>20000</v>
      </c>
    </row>
    <row r="15" spans="1:8" ht="49.5" customHeight="1" x14ac:dyDescent="0.25">
      <c r="A15" s="43">
        <v>9</v>
      </c>
      <c r="B15" s="3" t="s">
        <v>94</v>
      </c>
      <c r="C15" s="9">
        <v>1</v>
      </c>
      <c r="D15" s="9" t="s">
        <v>16</v>
      </c>
      <c r="E15" s="14">
        <v>350000</v>
      </c>
      <c r="F15" s="14">
        <v>40000</v>
      </c>
      <c r="G15" s="14">
        <f t="shared" si="2"/>
        <v>350000</v>
      </c>
      <c r="H15" s="14">
        <f t="shared" si="3"/>
        <v>40000</v>
      </c>
    </row>
    <row r="16" spans="1:8" ht="94.5" x14ac:dyDescent="0.25">
      <c r="A16" s="43">
        <v>10</v>
      </c>
      <c r="B16" s="3" t="s">
        <v>90</v>
      </c>
      <c r="C16" s="9">
        <v>1</v>
      </c>
      <c r="D16" s="9" t="s">
        <v>16</v>
      </c>
      <c r="E16" s="14">
        <v>90000</v>
      </c>
      <c r="F16" s="14">
        <v>30000</v>
      </c>
      <c r="G16" s="14">
        <f t="shared" si="2"/>
        <v>90000</v>
      </c>
      <c r="H16" s="14">
        <f t="shared" si="3"/>
        <v>30000</v>
      </c>
    </row>
    <row r="17" spans="1:8" ht="27" customHeight="1" x14ac:dyDescent="0.25">
      <c r="A17" s="43">
        <v>11</v>
      </c>
      <c r="B17" s="3" t="s">
        <v>75</v>
      </c>
      <c r="C17" s="9">
        <v>1</v>
      </c>
      <c r="D17" s="9" t="s">
        <v>16</v>
      </c>
      <c r="E17" s="14">
        <v>80000</v>
      </c>
      <c r="F17" s="14">
        <v>40000</v>
      </c>
      <c r="G17" s="14">
        <f t="shared" si="2"/>
        <v>80000</v>
      </c>
      <c r="H17" s="14">
        <f t="shared" si="3"/>
        <v>40000</v>
      </c>
    </row>
    <row r="18" spans="1:8" ht="63" x14ac:dyDescent="0.25">
      <c r="A18" s="43">
        <v>12</v>
      </c>
      <c r="B18" s="3" t="s">
        <v>91</v>
      </c>
      <c r="C18" s="9">
        <v>1</v>
      </c>
      <c r="D18" s="9" t="s">
        <v>16</v>
      </c>
      <c r="E18" s="14">
        <v>20000</v>
      </c>
      <c r="F18" s="14">
        <v>15000</v>
      </c>
      <c r="G18" s="14">
        <f t="shared" si="2"/>
        <v>20000</v>
      </c>
      <c r="H18" s="14">
        <f t="shared" si="3"/>
        <v>15000</v>
      </c>
    </row>
    <row r="19" spans="1:8" ht="110.25" x14ac:dyDescent="0.25">
      <c r="A19" s="43">
        <v>13</v>
      </c>
      <c r="B19" s="3" t="s">
        <v>76</v>
      </c>
      <c r="C19" s="9">
        <v>2</v>
      </c>
      <c r="D19" s="9" t="s">
        <v>13</v>
      </c>
      <c r="E19" s="14">
        <v>75000</v>
      </c>
      <c r="F19" s="14">
        <v>15000</v>
      </c>
      <c r="G19" s="14">
        <f t="shared" si="2"/>
        <v>150000</v>
      </c>
      <c r="H19" s="14">
        <f t="shared" si="3"/>
        <v>30000</v>
      </c>
    </row>
    <row r="20" spans="1:8" ht="94.5" x14ac:dyDescent="0.25">
      <c r="A20" s="43">
        <v>14</v>
      </c>
      <c r="B20" s="7" t="s">
        <v>92</v>
      </c>
      <c r="C20" s="9">
        <v>1</v>
      </c>
      <c r="D20" s="9" t="s">
        <v>16</v>
      </c>
      <c r="E20" s="14">
        <v>65000</v>
      </c>
      <c r="F20" s="14">
        <v>30000</v>
      </c>
      <c r="G20" s="14">
        <f t="shared" si="2"/>
        <v>65000</v>
      </c>
      <c r="H20" s="14">
        <f t="shared" si="3"/>
        <v>30000</v>
      </c>
    </row>
    <row r="21" spans="1:8" ht="31.5" x14ac:dyDescent="0.25">
      <c r="A21" s="43">
        <v>15</v>
      </c>
      <c r="B21" s="8" t="s">
        <v>93</v>
      </c>
      <c r="C21" s="9">
        <v>1</v>
      </c>
      <c r="D21" s="9" t="s">
        <v>77</v>
      </c>
      <c r="E21" s="14">
        <v>23000</v>
      </c>
      <c r="F21" s="14">
        <v>5000</v>
      </c>
      <c r="G21" s="14">
        <f t="shared" si="2"/>
        <v>23000</v>
      </c>
      <c r="H21" s="14">
        <f t="shared" si="3"/>
        <v>5000</v>
      </c>
    </row>
    <row r="22" spans="1:8" ht="47.25" x14ac:dyDescent="0.25">
      <c r="A22" s="43">
        <v>16</v>
      </c>
      <c r="B22" s="3" t="s">
        <v>78</v>
      </c>
      <c r="C22" s="9">
        <v>1</v>
      </c>
      <c r="D22" s="9" t="s">
        <v>16</v>
      </c>
      <c r="E22" s="14">
        <v>80000</v>
      </c>
      <c r="F22" s="14">
        <v>20000</v>
      </c>
      <c r="G22" s="14">
        <f t="shared" si="2"/>
        <v>80000</v>
      </c>
      <c r="H22" s="14">
        <f t="shared" si="3"/>
        <v>20000</v>
      </c>
    </row>
    <row r="23" spans="1:8" ht="31.5" x14ac:dyDescent="0.25">
      <c r="A23" s="43">
        <v>17</v>
      </c>
      <c r="B23" s="3" t="s">
        <v>79</v>
      </c>
      <c r="C23" s="9">
        <v>1</v>
      </c>
      <c r="D23" s="9" t="s">
        <v>16</v>
      </c>
      <c r="E23" s="14">
        <v>10000</v>
      </c>
      <c r="F23" s="14">
        <v>5000</v>
      </c>
      <c r="G23" s="14">
        <f t="shared" si="2"/>
        <v>10000</v>
      </c>
      <c r="H23" s="14">
        <f t="shared" si="3"/>
        <v>5000</v>
      </c>
    </row>
    <row r="24" spans="1:8" ht="63" x14ac:dyDescent="0.25">
      <c r="A24" s="43">
        <v>18</v>
      </c>
      <c r="B24" s="3" t="s">
        <v>80</v>
      </c>
      <c r="C24" s="9">
        <v>1</v>
      </c>
      <c r="D24" s="9" t="s">
        <v>16</v>
      </c>
      <c r="E24" s="14">
        <v>15000</v>
      </c>
      <c r="F24" s="14">
        <v>5000</v>
      </c>
      <c r="G24" s="14">
        <f t="shared" si="2"/>
        <v>15000</v>
      </c>
      <c r="H24" s="14">
        <f t="shared" si="3"/>
        <v>5000</v>
      </c>
    </row>
    <row r="25" spans="1:8" ht="31.5" x14ac:dyDescent="0.25">
      <c r="A25" s="43">
        <v>19</v>
      </c>
      <c r="B25" s="3" t="s">
        <v>81</v>
      </c>
      <c r="C25" s="9">
        <v>1</v>
      </c>
      <c r="D25" s="9" t="s">
        <v>16</v>
      </c>
      <c r="E25" s="14">
        <v>30000</v>
      </c>
      <c r="F25" s="14">
        <v>5000</v>
      </c>
      <c r="G25" s="14">
        <f t="shared" si="2"/>
        <v>30000</v>
      </c>
      <c r="H25" s="14">
        <f t="shared" si="3"/>
        <v>5000</v>
      </c>
    </row>
    <row r="26" spans="1:8" ht="18.75" x14ac:dyDescent="0.3">
      <c r="A26" s="51" t="s">
        <v>21</v>
      </c>
      <c r="B26" s="52"/>
      <c r="C26" s="52"/>
      <c r="D26" s="52"/>
      <c r="E26" s="52"/>
      <c r="F26" s="53"/>
      <c r="G26" s="26">
        <f>SUM(G6:G25)</f>
        <v>1453000</v>
      </c>
      <c r="H26" s="26">
        <f>SUM(H6:H25)</f>
        <v>438000</v>
      </c>
    </row>
    <row r="27" spans="1:8" x14ac:dyDescent="0.25">
      <c r="A27" s="2"/>
      <c r="B27" s="3"/>
      <c r="C27" s="9"/>
      <c r="D27" s="9"/>
      <c r="E27" s="4"/>
      <c r="F27" s="4"/>
      <c r="G27" s="4"/>
      <c r="H27" s="4"/>
    </row>
    <row r="28" spans="1:8" x14ac:dyDescent="0.25">
      <c r="A28" s="43"/>
      <c r="B28" s="41" t="s">
        <v>33</v>
      </c>
      <c r="C28" s="9"/>
      <c r="D28" s="9"/>
      <c r="E28" s="4"/>
      <c r="F28" s="4"/>
      <c r="G28" s="4"/>
      <c r="H28" s="4"/>
    </row>
    <row r="29" spans="1:8" x14ac:dyDescent="0.25">
      <c r="A29" s="43"/>
      <c r="B29" s="42"/>
      <c r="C29" s="9"/>
      <c r="D29" s="9"/>
      <c r="E29" s="14"/>
      <c r="F29" s="14"/>
      <c r="G29" s="14"/>
      <c r="H29" s="14"/>
    </row>
    <row r="30" spans="1:8" ht="63" x14ac:dyDescent="0.25">
      <c r="A30" s="43">
        <v>1</v>
      </c>
      <c r="B30" s="3" t="s">
        <v>82</v>
      </c>
      <c r="C30" s="9">
        <v>1</v>
      </c>
      <c r="D30" s="9" t="s">
        <v>15</v>
      </c>
      <c r="E30" s="14">
        <v>35000</v>
      </c>
      <c r="F30" s="14">
        <v>10000</v>
      </c>
      <c r="G30" s="14">
        <f>E30*C30</f>
        <v>35000</v>
      </c>
      <c r="H30" s="14">
        <f>F30*C30</f>
        <v>10000</v>
      </c>
    </row>
    <row r="31" spans="1:8" ht="94.5" x14ac:dyDescent="0.25">
      <c r="A31" s="43">
        <v>2</v>
      </c>
      <c r="B31" s="3" t="s">
        <v>83</v>
      </c>
      <c r="C31" s="9">
        <v>1</v>
      </c>
      <c r="D31" s="9" t="s">
        <v>16</v>
      </c>
      <c r="E31" s="14">
        <v>45000</v>
      </c>
      <c r="F31" s="14">
        <v>20000</v>
      </c>
      <c r="G31" s="14">
        <f t="shared" ref="G31:G48" si="4">E31*C31</f>
        <v>45000</v>
      </c>
      <c r="H31" s="14">
        <f t="shared" ref="H31:H48" si="5">F31*C31</f>
        <v>20000</v>
      </c>
    </row>
    <row r="32" spans="1:8" ht="78.75" x14ac:dyDescent="0.25">
      <c r="A32" s="43">
        <v>3</v>
      </c>
      <c r="B32" s="3" t="s">
        <v>84</v>
      </c>
      <c r="C32" s="9">
        <v>1</v>
      </c>
      <c r="D32" s="9" t="s">
        <v>16</v>
      </c>
      <c r="E32" s="14">
        <v>45000</v>
      </c>
      <c r="F32" s="14">
        <v>20000</v>
      </c>
      <c r="G32" s="14">
        <f t="shared" si="4"/>
        <v>45000</v>
      </c>
      <c r="H32" s="14">
        <f t="shared" si="5"/>
        <v>20000</v>
      </c>
    </row>
    <row r="33" spans="1:8" ht="110.25" x14ac:dyDescent="0.25">
      <c r="A33" s="43">
        <v>4</v>
      </c>
      <c r="B33" s="3" t="s">
        <v>85</v>
      </c>
      <c r="C33" s="9">
        <v>1</v>
      </c>
      <c r="D33" s="9" t="s">
        <v>16</v>
      </c>
      <c r="E33" s="14">
        <v>115000</v>
      </c>
      <c r="F33" s="14">
        <v>35000</v>
      </c>
      <c r="G33" s="14">
        <f t="shared" si="4"/>
        <v>115000</v>
      </c>
      <c r="H33" s="14">
        <f t="shared" si="5"/>
        <v>35000</v>
      </c>
    </row>
    <row r="34" spans="1:8" ht="47.25" x14ac:dyDescent="0.25">
      <c r="A34" s="43">
        <v>5</v>
      </c>
      <c r="B34" s="3" t="s">
        <v>86</v>
      </c>
      <c r="C34" s="9">
        <v>1</v>
      </c>
      <c r="D34" s="9" t="s">
        <v>16</v>
      </c>
      <c r="E34" s="14">
        <v>20000</v>
      </c>
      <c r="F34" s="14">
        <v>3000</v>
      </c>
      <c r="G34" s="14">
        <f t="shared" si="4"/>
        <v>20000</v>
      </c>
      <c r="H34" s="14">
        <f t="shared" si="5"/>
        <v>3000</v>
      </c>
    </row>
    <row r="35" spans="1:8" ht="63" x14ac:dyDescent="0.25">
      <c r="A35" s="43">
        <v>6</v>
      </c>
      <c r="B35" s="3" t="s">
        <v>89</v>
      </c>
      <c r="C35" s="9">
        <v>1</v>
      </c>
      <c r="D35" s="9" t="s">
        <v>16</v>
      </c>
      <c r="E35" s="14">
        <v>25000</v>
      </c>
      <c r="F35" s="14">
        <v>10000</v>
      </c>
      <c r="G35" s="14">
        <f t="shared" si="4"/>
        <v>25000</v>
      </c>
      <c r="H35" s="14">
        <f t="shared" si="5"/>
        <v>10000</v>
      </c>
    </row>
    <row r="36" spans="1:8" ht="31.5" x14ac:dyDescent="0.25">
      <c r="A36" s="43">
        <v>7</v>
      </c>
      <c r="B36" s="3" t="s">
        <v>87</v>
      </c>
      <c r="C36" s="9">
        <v>1</v>
      </c>
      <c r="D36" s="9" t="s">
        <v>16</v>
      </c>
      <c r="E36" s="14">
        <v>30000</v>
      </c>
      <c r="F36" s="14">
        <v>15000</v>
      </c>
      <c r="G36" s="14">
        <f t="shared" si="4"/>
        <v>30000</v>
      </c>
      <c r="H36" s="14">
        <f t="shared" si="5"/>
        <v>15000</v>
      </c>
    </row>
    <row r="37" spans="1:8" ht="63" x14ac:dyDescent="0.25">
      <c r="A37" s="43">
        <v>8</v>
      </c>
      <c r="B37" s="3" t="s">
        <v>88</v>
      </c>
      <c r="C37" s="9">
        <v>1</v>
      </c>
      <c r="D37" s="9" t="s">
        <v>16</v>
      </c>
      <c r="E37" s="14">
        <v>20000</v>
      </c>
      <c r="F37" s="14">
        <v>10000</v>
      </c>
      <c r="G37" s="14">
        <f t="shared" si="4"/>
        <v>20000</v>
      </c>
      <c r="H37" s="14">
        <f t="shared" si="5"/>
        <v>10000</v>
      </c>
    </row>
    <row r="38" spans="1:8" ht="89.25" customHeight="1" x14ac:dyDescent="0.25">
      <c r="A38" s="43">
        <v>9</v>
      </c>
      <c r="B38" s="3" t="s">
        <v>94</v>
      </c>
      <c r="C38" s="9">
        <v>1</v>
      </c>
      <c r="D38" s="9" t="s">
        <v>16</v>
      </c>
      <c r="E38" s="14">
        <v>320000</v>
      </c>
      <c r="F38" s="14">
        <v>40000</v>
      </c>
      <c r="G38" s="14">
        <f t="shared" si="4"/>
        <v>320000</v>
      </c>
      <c r="H38" s="14">
        <f t="shared" si="5"/>
        <v>40000</v>
      </c>
    </row>
    <row r="39" spans="1:8" ht="70.5" customHeight="1" x14ac:dyDescent="0.25">
      <c r="A39" s="43">
        <v>10</v>
      </c>
      <c r="B39" s="3" t="s">
        <v>90</v>
      </c>
      <c r="C39" s="9">
        <v>1</v>
      </c>
      <c r="D39" s="9" t="s">
        <v>16</v>
      </c>
      <c r="E39" s="14">
        <v>60000</v>
      </c>
      <c r="F39" s="14">
        <v>30000</v>
      </c>
      <c r="G39" s="14">
        <f t="shared" si="4"/>
        <v>60000</v>
      </c>
      <c r="H39" s="14">
        <f t="shared" si="5"/>
        <v>30000</v>
      </c>
    </row>
    <row r="40" spans="1:8" ht="53.25" customHeight="1" x14ac:dyDescent="0.25">
      <c r="A40" s="43">
        <v>11</v>
      </c>
      <c r="B40" s="3" t="s">
        <v>75</v>
      </c>
      <c r="C40" s="9">
        <v>1</v>
      </c>
      <c r="D40" s="9" t="s">
        <v>16</v>
      </c>
      <c r="E40" s="14">
        <v>75000</v>
      </c>
      <c r="F40" s="14">
        <v>30000</v>
      </c>
      <c r="G40" s="14">
        <f t="shared" si="4"/>
        <v>75000</v>
      </c>
      <c r="H40" s="14">
        <f t="shared" si="5"/>
        <v>30000</v>
      </c>
    </row>
    <row r="41" spans="1:8" ht="63" x14ac:dyDescent="0.25">
      <c r="A41" s="43">
        <v>12</v>
      </c>
      <c r="B41" s="3" t="s">
        <v>91</v>
      </c>
      <c r="C41" s="9">
        <v>1</v>
      </c>
      <c r="D41" s="9" t="s">
        <v>16</v>
      </c>
      <c r="E41" s="14">
        <v>20000</v>
      </c>
      <c r="F41" s="14">
        <v>15000</v>
      </c>
      <c r="G41" s="14">
        <f t="shared" si="4"/>
        <v>20000</v>
      </c>
      <c r="H41" s="14">
        <f t="shared" si="5"/>
        <v>15000</v>
      </c>
    </row>
    <row r="42" spans="1:8" ht="110.25" x14ac:dyDescent="0.25">
      <c r="A42" s="43">
        <v>13</v>
      </c>
      <c r="B42" s="3" t="s">
        <v>76</v>
      </c>
      <c r="C42" s="9">
        <v>2</v>
      </c>
      <c r="D42" s="9" t="s">
        <v>13</v>
      </c>
      <c r="E42" s="14">
        <v>75000</v>
      </c>
      <c r="F42" s="14">
        <v>15000</v>
      </c>
      <c r="G42" s="14">
        <f t="shared" si="4"/>
        <v>150000</v>
      </c>
      <c r="H42" s="14">
        <f t="shared" si="5"/>
        <v>30000</v>
      </c>
    </row>
    <row r="43" spans="1:8" ht="94.5" x14ac:dyDescent="0.25">
      <c r="A43" s="43">
        <v>14</v>
      </c>
      <c r="B43" s="7" t="s">
        <v>92</v>
      </c>
      <c r="C43" s="9">
        <v>1</v>
      </c>
      <c r="D43" s="9" t="s">
        <v>16</v>
      </c>
      <c r="E43" s="14">
        <v>45000</v>
      </c>
      <c r="F43" s="14">
        <v>20000</v>
      </c>
      <c r="G43" s="14">
        <f t="shared" si="4"/>
        <v>45000</v>
      </c>
      <c r="H43" s="14">
        <f t="shared" si="5"/>
        <v>20000</v>
      </c>
    </row>
    <row r="44" spans="1:8" ht="31.5" x14ac:dyDescent="0.25">
      <c r="A44" s="43">
        <v>15</v>
      </c>
      <c r="B44" s="8" t="s">
        <v>93</v>
      </c>
      <c r="C44" s="9">
        <v>1</v>
      </c>
      <c r="D44" s="9" t="s">
        <v>77</v>
      </c>
      <c r="E44" s="14">
        <v>15000</v>
      </c>
      <c r="F44" s="14">
        <v>5000</v>
      </c>
      <c r="G44" s="14">
        <f t="shared" si="4"/>
        <v>15000</v>
      </c>
      <c r="H44" s="14">
        <f t="shared" si="5"/>
        <v>5000</v>
      </c>
    </row>
    <row r="45" spans="1:8" ht="47.25" x14ac:dyDescent="0.25">
      <c r="A45" s="43">
        <v>16</v>
      </c>
      <c r="B45" s="3" t="s">
        <v>78</v>
      </c>
      <c r="C45" s="9">
        <v>1</v>
      </c>
      <c r="D45" s="9" t="s">
        <v>16</v>
      </c>
      <c r="E45" s="14">
        <v>90000</v>
      </c>
      <c r="F45" s="14">
        <v>15000</v>
      </c>
      <c r="G45" s="14">
        <f t="shared" si="4"/>
        <v>90000</v>
      </c>
      <c r="H45" s="14">
        <f t="shared" si="5"/>
        <v>15000</v>
      </c>
    </row>
    <row r="46" spans="1:8" ht="31.5" x14ac:dyDescent="0.25">
      <c r="A46" s="43">
        <v>17</v>
      </c>
      <c r="B46" s="3" t="s">
        <v>79</v>
      </c>
      <c r="C46" s="9">
        <v>1</v>
      </c>
      <c r="D46" s="9" t="s">
        <v>16</v>
      </c>
      <c r="E46" s="14">
        <v>10000</v>
      </c>
      <c r="F46" s="14">
        <v>3000</v>
      </c>
      <c r="G46" s="14">
        <f t="shared" si="4"/>
        <v>10000</v>
      </c>
      <c r="H46" s="14">
        <f t="shared" si="5"/>
        <v>3000</v>
      </c>
    </row>
    <row r="47" spans="1:8" ht="63" x14ac:dyDescent="0.25">
      <c r="A47" s="43">
        <v>18</v>
      </c>
      <c r="B47" s="3" t="s">
        <v>80</v>
      </c>
      <c r="C47" s="9">
        <v>1</v>
      </c>
      <c r="D47" s="9" t="s">
        <v>16</v>
      </c>
      <c r="E47" s="14">
        <v>15000</v>
      </c>
      <c r="F47" s="14">
        <v>5000</v>
      </c>
      <c r="G47" s="14">
        <f t="shared" si="4"/>
        <v>15000</v>
      </c>
      <c r="H47" s="14">
        <f t="shared" si="5"/>
        <v>5000</v>
      </c>
    </row>
    <row r="48" spans="1:8" ht="31.5" x14ac:dyDescent="0.25">
      <c r="A48" s="43">
        <v>19</v>
      </c>
      <c r="B48" s="3" t="s">
        <v>81</v>
      </c>
      <c r="C48" s="9">
        <v>1</v>
      </c>
      <c r="D48" s="9" t="s">
        <v>16</v>
      </c>
      <c r="E48" s="14">
        <v>28000</v>
      </c>
      <c r="F48" s="14">
        <v>8000</v>
      </c>
      <c r="G48" s="14">
        <f t="shared" si="4"/>
        <v>28000</v>
      </c>
      <c r="H48" s="14">
        <f t="shared" si="5"/>
        <v>8000</v>
      </c>
    </row>
    <row r="49" spans="1:8" ht="18.75" x14ac:dyDescent="0.3">
      <c r="A49" s="51" t="s">
        <v>21</v>
      </c>
      <c r="B49" s="52"/>
      <c r="C49" s="52"/>
      <c r="D49" s="52"/>
      <c r="E49" s="52"/>
      <c r="F49" s="53"/>
      <c r="G49" s="26">
        <f>SUM(G29:G48)</f>
        <v>1163000</v>
      </c>
      <c r="H49" s="26">
        <f>SUM(H29:H48)</f>
        <v>324000</v>
      </c>
    </row>
    <row r="51" spans="1:8" x14ac:dyDescent="0.25">
      <c r="A51" s="43"/>
      <c r="B51" s="41" t="s">
        <v>34</v>
      </c>
      <c r="C51" s="9"/>
      <c r="D51" s="9"/>
      <c r="E51" s="4"/>
      <c r="F51" s="4"/>
      <c r="G51" s="4"/>
      <c r="H51" s="4"/>
    </row>
    <row r="52" spans="1:8" x14ac:dyDescent="0.25">
      <c r="A52" s="43"/>
      <c r="B52" s="42"/>
      <c r="C52" s="9"/>
      <c r="D52" s="9"/>
      <c r="E52" s="14"/>
      <c r="F52" s="14"/>
      <c r="G52" s="14"/>
      <c r="H52" s="14"/>
    </row>
    <row r="53" spans="1:8" ht="63" x14ac:dyDescent="0.25">
      <c r="A53" s="43">
        <v>1</v>
      </c>
      <c r="B53" s="3" t="s">
        <v>82</v>
      </c>
      <c r="C53" s="9">
        <v>1</v>
      </c>
      <c r="D53" s="9" t="s">
        <v>15</v>
      </c>
      <c r="E53" s="14">
        <v>80000</v>
      </c>
      <c r="F53" s="14">
        <v>30000</v>
      </c>
      <c r="G53" s="14">
        <f t="shared" ref="G53:G71" si="6">E53*C53</f>
        <v>80000</v>
      </c>
      <c r="H53" s="14">
        <f t="shared" ref="H53:H71" si="7">F53*C53</f>
        <v>30000</v>
      </c>
    </row>
    <row r="54" spans="1:8" ht="94.5" x14ac:dyDescent="0.25">
      <c r="A54" s="43">
        <v>2</v>
      </c>
      <c r="B54" s="3" t="s">
        <v>83</v>
      </c>
      <c r="C54" s="9">
        <v>1</v>
      </c>
      <c r="D54" s="9" t="s">
        <v>16</v>
      </c>
      <c r="E54" s="14">
        <v>80000</v>
      </c>
      <c r="F54" s="14">
        <v>40000</v>
      </c>
      <c r="G54" s="14">
        <f t="shared" si="6"/>
        <v>80000</v>
      </c>
      <c r="H54" s="14">
        <f t="shared" si="7"/>
        <v>40000</v>
      </c>
    </row>
    <row r="55" spans="1:8" ht="78.75" x14ac:dyDescent="0.25">
      <c r="A55" s="43">
        <v>3</v>
      </c>
      <c r="B55" s="3" t="s">
        <v>84</v>
      </c>
      <c r="C55" s="9">
        <v>1</v>
      </c>
      <c r="D55" s="9" t="s">
        <v>16</v>
      </c>
      <c r="E55" s="14">
        <v>80000</v>
      </c>
      <c r="F55" s="14">
        <v>30000</v>
      </c>
      <c r="G55" s="14">
        <f t="shared" si="6"/>
        <v>80000</v>
      </c>
      <c r="H55" s="14">
        <f t="shared" si="7"/>
        <v>30000</v>
      </c>
    </row>
    <row r="56" spans="1:8" ht="110.25" x14ac:dyDescent="0.25">
      <c r="A56" s="43">
        <v>4</v>
      </c>
      <c r="B56" s="3" t="s">
        <v>85</v>
      </c>
      <c r="C56" s="9">
        <v>1</v>
      </c>
      <c r="D56" s="9" t="s">
        <v>16</v>
      </c>
      <c r="E56" s="14">
        <v>200000</v>
      </c>
      <c r="F56" s="14">
        <v>50000</v>
      </c>
      <c r="G56" s="14">
        <f t="shared" si="6"/>
        <v>200000</v>
      </c>
      <c r="H56" s="14">
        <f t="shared" si="7"/>
        <v>50000</v>
      </c>
    </row>
    <row r="57" spans="1:8" ht="47.25" x14ac:dyDescent="0.25">
      <c r="A57" s="43">
        <v>5</v>
      </c>
      <c r="B57" s="3" t="s">
        <v>86</v>
      </c>
      <c r="C57" s="9">
        <v>1</v>
      </c>
      <c r="D57" s="9" t="s">
        <v>16</v>
      </c>
      <c r="E57" s="14">
        <v>20000</v>
      </c>
      <c r="F57" s="14">
        <v>3000</v>
      </c>
      <c r="G57" s="14">
        <f t="shared" si="6"/>
        <v>20000</v>
      </c>
      <c r="H57" s="14">
        <f t="shared" si="7"/>
        <v>3000</v>
      </c>
    </row>
    <row r="58" spans="1:8" ht="63" x14ac:dyDescent="0.25">
      <c r="A58" s="43">
        <v>6</v>
      </c>
      <c r="B58" s="3" t="s">
        <v>89</v>
      </c>
      <c r="C58" s="9">
        <v>1</v>
      </c>
      <c r="D58" s="9" t="s">
        <v>16</v>
      </c>
      <c r="E58" s="14">
        <v>20000</v>
      </c>
      <c r="F58" s="14">
        <v>20000</v>
      </c>
      <c r="G58" s="14">
        <f t="shared" si="6"/>
        <v>20000</v>
      </c>
      <c r="H58" s="14">
        <f t="shared" si="7"/>
        <v>20000</v>
      </c>
    </row>
    <row r="59" spans="1:8" ht="31.5" x14ac:dyDescent="0.25">
      <c r="A59" s="43">
        <v>7</v>
      </c>
      <c r="B59" s="3" t="s">
        <v>87</v>
      </c>
      <c r="C59" s="9">
        <v>1</v>
      </c>
      <c r="D59" s="9" t="s">
        <v>16</v>
      </c>
      <c r="E59" s="14">
        <v>30000</v>
      </c>
      <c r="F59" s="14">
        <v>20000</v>
      </c>
      <c r="G59" s="14">
        <f t="shared" si="6"/>
        <v>30000</v>
      </c>
      <c r="H59" s="14">
        <f t="shared" si="7"/>
        <v>20000</v>
      </c>
    </row>
    <row r="60" spans="1:8" ht="63" x14ac:dyDescent="0.25">
      <c r="A60" s="43">
        <v>8</v>
      </c>
      <c r="B60" s="3" t="s">
        <v>88</v>
      </c>
      <c r="C60" s="9">
        <v>1</v>
      </c>
      <c r="D60" s="9" t="s">
        <v>16</v>
      </c>
      <c r="E60" s="14">
        <v>30000</v>
      </c>
      <c r="F60" s="14">
        <v>20000</v>
      </c>
      <c r="G60" s="14">
        <f t="shared" si="6"/>
        <v>30000</v>
      </c>
      <c r="H60" s="14">
        <f t="shared" si="7"/>
        <v>20000</v>
      </c>
    </row>
    <row r="61" spans="1:8" ht="51" customHeight="1" x14ac:dyDescent="0.25">
      <c r="A61" s="43">
        <v>9</v>
      </c>
      <c r="B61" s="3" t="s">
        <v>74</v>
      </c>
      <c r="C61" s="9">
        <v>1</v>
      </c>
      <c r="D61" s="9" t="s">
        <v>16</v>
      </c>
      <c r="E61" s="14">
        <v>350000</v>
      </c>
      <c r="F61" s="14">
        <v>40000</v>
      </c>
      <c r="G61" s="14">
        <f t="shared" si="6"/>
        <v>350000</v>
      </c>
      <c r="H61" s="14">
        <f t="shared" si="7"/>
        <v>40000</v>
      </c>
    </row>
    <row r="62" spans="1:8" ht="66.75" customHeight="1" x14ac:dyDescent="0.25">
      <c r="A62" s="43">
        <v>10</v>
      </c>
      <c r="B62" s="3" t="s">
        <v>90</v>
      </c>
      <c r="C62" s="9">
        <v>1</v>
      </c>
      <c r="D62" s="9" t="s">
        <v>16</v>
      </c>
      <c r="E62" s="14">
        <v>90000</v>
      </c>
      <c r="F62" s="14">
        <v>30000</v>
      </c>
      <c r="G62" s="14">
        <f t="shared" si="6"/>
        <v>90000</v>
      </c>
      <c r="H62" s="14">
        <f t="shared" si="7"/>
        <v>30000</v>
      </c>
    </row>
    <row r="63" spans="1:8" ht="47.25" x14ac:dyDescent="0.25">
      <c r="A63" s="43">
        <v>11</v>
      </c>
      <c r="B63" s="3" t="s">
        <v>75</v>
      </c>
      <c r="C63" s="9">
        <v>1</v>
      </c>
      <c r="D63" s="9" t="s">
        <v>16</v>
      </c>
      <c r="E63" s="14">
        <v>80000</v>
      </c>
      <c r="F63" s="14">
        <v>40000</v>
      </c>
      <c r="G63" s="14">
        <f t="shared" si="6"/>
        <v>80000</v>
      </c>
      <c r="H63" s="14">
        <f t="shared" si="7"/>
        <v>40000</v>
      </c>
    </row>
    <row r="64" spans="1:8" ht="63" x14ac:dyDescent="0.25">
      <c r="A64" s="43">
        <v>12</v>
      </c>
      <c r="B64" s="3" t="s">
        <v>91</v>
      </c>
      <c r="C64" s="9">
        <v>1</v>
      </c>
      <c r="D64" s="9" t="s">
        <v>16</v>
      </c>
      <c r="E64" s="14">
        <v>20000</v>
      </c>
      <c r="F64" s="14">
        <v>15000</v>
      </c>
      <c r="G64" s="14">
        <f t="shared" si="6"/>
        <v>20000</v>
      </c>
      <c r="H64" s="14">
        <f t="shared" si="7"/>
        <v>15000</v>
      </c>
    </row>
    <row r="65" spans="1:8" ht="110.25" x14ac:dyDescent="0.25">
      <c r="A65" s="43">
        <v>13</v>
      </c>
      <c r="B65" s="3" t="s">
        <v>76</v>
      </c>
      <c r="C65" s="9">
        <v>2</v>
      </c>
      <c r="D65" s="9" t="s">
        <v>13</v>
      </c>
      <c r="E65" s="14">
        <v>75000</v>
      </c>
      <c r="F65" s="14">
        <v>15000</v>
      </c>
      <c r="G65" s="14">
        <f t="shared" si="6"/>
        <v>150000</v>
      </c>
      <c r="H65" s="14">
        <f t="shared" si="7"/>
        <v>30000</v>
      </c>
    </row>
    <row r="66" spans="1:8" ht="94.5" x14ac:dyDescent="0.25">
      <c r="A66" s="43">
        <v>14</v>
      </c>
      <c r="B66" s="7" t="s">
        <v>92</v>
      </c>
      <c r="C66" s="9">
        <v>1</v>
      </c>
      <c r="D66" s="9" t="s">
        <v>16</v>
      </c>
      <c r="E66" s="14">
        <v>65000</v>
      </c>
      <c r="F66" s="14">
        <v>30000</v>
      </c>
      <c r="G66" s="14">
        <f t="shared" si="6"/>
        <v>65000</v>
      </c>
      <c r="H66" s="14">
        <f t="shared" si="7"/>
        <v>30000</v>
      </c>
    </row>
    <row r="67" spans="1:8" ht="31.5" x14ac:dyDescent="0.25">
      <c r="A67" s="43">
        <v>15</v>
      </c>
      <c r="B67" s="8" t="s">
        <v>93</v>
      </c>
      <c r="C67" s="9">
        <v>1</v>
      </c>
      <c r="D67" s="9" t="s">
        <v>77</v>
      </c>
      <c r="E67" s="14">
        <v>23000</v>
      </c>
      <c r="F67" s="14">
        <v>5000</v>
      </c>
      <c r="G67" s="14">
        <f t="shared" si="6"/>
        <v>23000</v>
      </c>
      <c r="H67" s="14">
        <f t="shared" si="7"/>
        <v>5000</v>
      </c>
    </row>
    <row r="68" spans="1:8" ht="47.25" x14ac:dyDescent="0.25">
      <c r="A68" s="43">
        <v>16</v>
      </c>
      <c r="B68" s="3" t="s">
        <v>78</v>
      </c>
      <c r="C68" s="9">
        <v>1</v>
      </c>
      <c r="D68" s="9" t="s">
        <v>16</v>
      </c>
      <c r="E68" s="14">
        <v>80000</v>
      </c>
      <c r="F68" s="14">
        <v>20000</v>
      </c>
      <c r="G68" s="14">
        <f t="shared" si="6"/>
        <v>80000</v>
      </c>
      <c r="H68" s="14">
        <f t="shared" si="7"/>
        <v>20000</v>
      </c>
    </row>
    <row r="69" spans="1:8" ht="31.5" x14ac:dyDescent="0.25">
      <c r="A69" s="43">
        <v>17</v>
      </c>
      <c r="B69" s="3" t="s">
        <v>79</v>
      </c>
      <c r="C69" s="9">
        <v>1</v>
      </c>
      <c r="D69" s="9" t="s">
        <v>16</v>
      </c>
      <c r="E69" s="14">
        <v>10000</v>
      </c>
      <c r="F69" s="14">
        <v>5000</v>
      </c>
      <c r="G69" s="14">
        <f t="shared" si="6"/>
        <v>10000</v>
      </c>
      <c r="H69" s="14">
        <f t="shared" si="7"/>
        <v>5000</v>
      </c>
    </row>
    <row r="70" spans="1:8" ht="63" x14ac:dyDescent="0.25">
      <c r="A70" s="43">
        <v>18</v>
      </c>
      <c r="B70" s="3" t="s">
        <v>80</v>
      </c>
      <c r="C70" s="9">
        <v>1</v>
      </c>
      <c r="D70" s="9" t="s">
        <v>16</v>
      </c>
      <c r="E70" s="14">
        <v>15000</v>
      </c>
      <c r="F70" s="14">
        <v>5000</v>
      </c>
      <c r="G70" s="14">
        <f t="shared" si="6"/>
        <v>15000</v>
      </c>
      <c r="H70" s="14">
        <f t="shared" si="7"/>
        <v>5000</v>
      </c>
    </row>
    <row r="71" spans="1:8" ht="31.5" x14ac:dyDescent="0.25">
      <c r="A71" s="43">
        <v>19</v>
      </c>
      <c r="B71" s="3" t="s">
        <v>81</v>
      </c>
      <c r="C71" s="9">
        <v>1</v>
      </c>
      <c r="D71" s="9" t="s">
        <v>16</v>
      </c>
      <c r="E71" s="14">
        <v>30000</v>
      </c>
      <c r="F71" s="14">
        <v>5000</v>
      </c>
      <c r="G71" s="14">
        <f t="shared" si="6"/>
        <v>30000</v>
      </c>
      <c r="H71" s="14">
        <f t="shared" si="7"/>
        <v>5000</v>
      </c>
    </row>
    <row r="72" spans="1:8" ht="18.75" x14ac:dyDescent="0.3">
      <c r="A72" s="51" t="s">
        <v>21</v>
      </c>
      <c r="B72" s="52"/>
      <c r="C72" s="52"/>
      <c r="D72" s="52"/>
      <c r="E72" s="52"/>
      <c r="F72" s="53"/>
      <c r="G72" s="26">
        <f>SUM(G51:G71)</f>
        <v>1453000</v>
      </c>
      <c r="H72" s="26">
        <f>SUM(H51:H71)</f>
        <v>438000</v>
      </c>
    </row>
    <row r="74" spans="1:8" x14ac:dyDescent="0.25">
      <c r="A74" s="43"/>
      <c r="B74" s="41" t="s">
        <v>35</v>
      </c>
      <c r="C74" s="9"/>
      <c r="D74" s="9"/>
      <c r="E74" s="4"/>
      <c r="F74" s="4"/>
      <c r="G74" s="4"/>
      <c r="H74" s="4"/>
    </row>
    <row r="75" spans="1:8" x14ac:dyDescent="0.25">
      <c r="A75" s="43"/>
      <c r="B75" s="42"/>
      <c r="C75" s="9"/>
      <c r="D75" s="9"/>
      <c r="E75" s="14"/>
      <c r="F75" s="14"/>
      <c r="G75" s="14"/>
      <c r="H75" s="14"/>
    </row>
    <row r="76" spans="1:8" ht="63" x14ac:dyDescent="0.25">
      <c r="A76" s="43">
        <v>1</v>
      </c>
      <c r="B76" s="3" t="s">
        <v>82</v>
      </c>
      <c r="C76" s="9">
        <v>1</v>
      </c>
      <c r="D76" s="9" t="s">
        <v>15</v>
      </c>
      <c r="E76" s="14">
        <v>80000</v>
      </c>
      <c r="F76" s="14">
        <v>30000</v>
      </c>
      <c r="G76" s="14">
        <f t="shared" ref="G76:G94" si="8">E76*C76</f>
        <v>80000</v>
      </c>
      <c r="H76" s="14">
        <f t="shared" ref="H76:H94" si="9">F76*C76</f>
        <v>30000</v>
      </c>
    </row>
    <row r="77" spans="1:8" ht="94.5" x14ac:dyDescent="0.25">
      <c r="A77" s="43">
        <v>2</v>
      </c>
      <c r="B77" s="3" t="s">
        <v>83</v>
      </c>
      <c r="C77" s="9">
        <v>1</v>
      </c>
      <c r="D77" s="9" t="s">
        <v>16</v>
      </c>
      <c r="E77" s="14">
        <v>80000</v>
      </c>
      <c r="F77" s="14">
        <v>40000</v>
      </c>
      <c r="G77" s="14">
        <f t="shared" si="8"/>
        <v>80000</v>
      </c>
      <c r="H77" s="14">
        <f t="shared" si="9"/>
        <v>40000</v>
      </c>
    </row>
    <row r="78" spans="1:8" ht="78.75" x14ac:dyDescent="0.25">
      <c r="A78" s="43">
        <v>3</v>
      </c>
      <c r="B78" s="3" t="s">
        <v>84</v>
      </c>
      <c r="C78" s="9">
        <v>1</v>
      </c>
      <c r="D78" s="9" t="s">
        <v>16</v>
      </c>
      <c r="E78" s="14">
        <v>80000</v>
      </c>
      <c r="F78" s="14">
        <v>30000</v>
      </c>
      <c r="G78" s="14">
        <f t="shared" si="8"/>
        <v>80000</v>
      </c>
      <c r="H78" s="14">
        <f t="shared" si="9"/>
        <v>30000</v>
      </c>
    </row>
    <row r="79" spans="1:8" ht="110.25" x14ac:dyDescent="0.25">
      <c r="A79" s="43">
        <v>4</v>
      </c>
      <c r="B79" s="3" t="s">
        <v>85</v>
      </c>
      <c r="C79" s="9">
        <v>1</v>
      </c>
      <c r="D79" s="9" t="s">
        <v>16</v>
      </c>
      <c r="E79" s="14">
        <v>200000</v>
      </c>
      <c r="F79" s="14">
        <v>50000</v>
      </c>
      <c r="G79" s="14">
        <f t="shared" si="8"/>
        <v>200000</v>
      </c>
      <c r="H79" s="14">
        <f t="shared" si="9"/>
        <v>50000</v>
      </c>
    </row>
    <row r="80" spans="1:8" ht="47.25" x14ac:dyDescent="0.25">
      <c r="A80" s="43">
        <v>5</v>
      </c>
      <c r="B80" s="3" t="s">
        <v>86</v>
      </c>
      <c r="C80" s="9">
        <v>1</v>
      </c>
      <c r="D80" s="9" t="s">
        <v>16</v>
      </c>
      <c r="E80" s="14">
        <v>20000</v>
      </c>
      <c r="F80" s="14">
        <v>3000</v>
      </c>
      <c r="G80" s="14">
        <f t="shared" si="8"/>
        <v>20000</v>
      </c>
      <c r="H80" s="14">
        <f t="shared" si="9"/>
        <v>3000</v>
      </c>
    </row>
    <row r="81" spans="1:8" ht="63" x14ac:dyDescent="0.25">
      <c r="A81" s="43">
        <v>6</v>
      </c>
      <c r="B81" s="3" t="s">
        <v>89</v>
      </c>
      <c r="C81" s="9">
        <v>1</v>
      </c>
      <c r="D81" s="9" t="s">
        <v>16</v>
      </c>
      <c r="E81" s="14">
        <v>20000</v>
      </c>
      <c r="F81" s="14">
        <v>20000</v>
      </c>
      <c r="G81" s="14">
        <f t="shared" si="8"/>
        <v>20000</v>
      </c>
      <c r="H81" s="14">
        <f t="shared" si="9"/>
        <v>20000</v>
      </c>
    </row>
    <row r="82" spans="1:8" ht="31.5" x14ac:dyDescent="0.25">
      <c r="A82" s="43">
        <v>7</v>
      </c>
      <c r="B82" s="3" t="s">
        <v>87</v>
      </c>
      <c r="C82" s="9">
        <v>1</v>
      </c>
      <c r="D82" s="9" t="s">
        <v>16</v>
      </c>
      <c r="E82" s="14">
        <v>30000</v>
      </c>
      <c r="F82" s="14">
        <v>20000</v>
      </c>
      <c r="G82" s="14">
        <f t="shared" si="8"/>
        <v>30000</v>
      </c>
      <c r="H82" s="14">
        <f t="shared" si="9"/>
        <v>20000</v>
      </c>
    </row>
    <row r="83" spans="1:8" ht="63" x14ac:dyDescent="0.25">
      <c r="A83" s="43">
        <v>8</v>
      </c>
      <c r="B83" s="3" t="s">
        <v>88</v>
      </c>
      <c r="C83" s="9">
        <v>1</v>
      </c>
      <c r="D83" s="9" t="s">
        <v>16</v>
      </c>
      <c r="E83" s="14">
        <v>30000</v>
      </c>
      <c r="F83" s="14">
        <v>20000</v>
      </c>
      <c r="G83" s="14">
        <f t="shared" si="8"/>
        <v>30000</v>
      </c>
      <c r="H83" s="14">
        <f t="shared" si="9"/>
        <v>20000</v>
      </c>
    </row>
    <row r="84" spans="1:8" ht="51" customHeight="1" x14ac:dyDescent="0.25">
      <c r="A84" s="43">
        <v>9</v>
      </c>
      <c r="B84" s="3" t="s">
        <v>74</v>
      </c>
      <c r="C84" s="9">
        <v>1</v>
      </c>
      <c r="D84" s="9" t="s">
        <v>16</v>
      </c>
      <c r="E84" s="14">
        <v>350000</v>
      </c>
      <c r="F84" s="14">
        <v>40000</v>
      </c>
      <c r="G84" s="14">
        <f t="shared" si="8"/>
        <v>350000</v>
      </c>
      <c r="H84" s="14">
        <f t="shared" si="9"/>
        <v>40000</v>
      </c>
    </row>
    <row r="85" spans="1:8" ht="66.75" customHeight="1" x14ac:dyDescent="0.25">
      <c r="A85" s="43">
        <v>10</v>
      </c>
      <c r="B85" s="3" t="s">
        <v>90</v>
      </c>
      <c r="C85" s="9">
        <v>1</v>
      </c>
      <c r="D85" s="9" t="s">
        <v>16</v>
      </c>
      <c r="E85" s="14">
        <v>90000</v>
      </c>
      <c r="F85" s="14">
        <v>30000</v>
      </c>
      <c r="G85" s="14">
        <f t="shared" si="8"/>
        <v>90000</v>
      </c>
      <c r="H85" s="14">
        <f t="shared" si="9"/>
        <v>30000</v>
      </c>
    </row>
    <row r="86" spans="1:8" ht="47.25" x14ac:dyDescent="0.25">
      <c r="A86" s="43">
        <v>11</v>
      </c>
      <c r="B86" s="3" t="s">
        <v>75</v>
      </c>
      <c r="C86" s="9">
        <v>1</v>
      </c>
      <c r="D86" s="9" t="s">
        <v>16</v>
      </c>
      <c r="E86" s="14">
        <v>80000</v>
      </c>
      <c r="F86" s="14">
        <v>40000</v>
      </c>
      <c r="G86" s="14">
        <f t="shared" si="8"/>
        <v>80000</v>
      </c>
      <c r="H86" s="14">
        <f t="shared" si="9"/>
        <v>40000</v>
      </c>
    </row>
    <row r="87" spans="1:8" ht="63" x14ac:dyDescent="0.25">
      <c r="A87" s="43">
        <v>12</v>
      </c>
      <c r="B87" s="3" t="s">
        <v>91</v>
      </c>
      <c r="C87" s="9">
        <v>1</v>
      </c>
      <c r="D87" s="9" t="s">
        <v>16</v>
      </c>
      <c r="E87" s="14">
        <v>20000</v>
      </c>
      <c r="F87" s="14">
        <v>15000</v>
      </c>
      <c r="G87" s="14">
        <f t="shared" si="8"/>
        <v>20000</v>
      </c>
      <c r="H87" s="14">
        <f t="shared" si="9"/>
        <v>15000</v>
      </c>
    </row>
    <row r="88" spans="1:8" ht="110.25" x14ac:dyDescent="0.25">
      <c r="A88" s="43">
        <v>13</v>
      </c>
      <c r="B88" s="3" t="s">
        <v>76</v>
      </c>
      <c r="C88" s="9">
        <v>2</v>
      </c>
      <c r="D88" s="9" t="s">
        <v>13</v>
      </c>
      <c r="E88" s="14">
        <v>75000</v>
      </c>
      <c r="F88" s="14">
        <v>15000</v>
      </c>
      <c r="G88" s="14">
        <f t="shared" si="8"/>
        <v>150000</v>
      </c>
      <c r="H88" s="14">
        <f t="shared" si="9"/>
        <v>30000</v>
      </c>
    </row>
    <row r="89" spans="1:8" ht="94.5" x14ac:dyDescent="0.25">
      <c r="A89" s="43">
        <v>14</v>
      </c>
      <c r="B89" s="7" t="s">
        <v>92</v>
      </c>
      <c r="C89" s="9">
        <v>1</v>
      </c>
      <c r="D89" s="9" t="s">
        <v>16</v>
      </c>
      <c r="E89" s="14">
        <v>65000</v>
      </c>
      <c r="F89" s="14">
        <v>30000</v>
      </c>
      <c r="G89" s="14">
        <f t="shared" si="8"/>
        <v>65000</v>
      </c>
      <c r="H89" s="14">
        <f t="shared" si="9"/>
        <v>30000</v>
      </c>
    </row>
    <row r="90" spans="1:8" ht="31.5" x14ac:dyDescent="0.25">
      <c r="A90" s="43">
        <v>15</v>
      </c>
      <c r="B90" s="8" t="s">
        <v>93</v>
      </c>
      <c r="C90" s="9">
        <v>1</v>
      </c>
      <c r="D90" s="9" t="s">
        <v>77</v>
      </c>
      <c r="E90" s="14">
        <v>23000</v>
      </c>
      <c r="F90" s="14">
        <v>5000</v>
      </c>
      <c r="G90" s="14">
        <f t="shared" si="8"/>
        <v>23000</v>
      </c>
      <c r="H90" s="14">
        <f t="shared" si="9"/>
        <v>5000</v>
      </c>
    </row>
    <row r="91" spans="1:8" ht="47.25" x14ac:dyDescent="0.25">
      <c r="A91" s="43">
        <v>16</v>
      </c>
      <c r="B91" s="3" t="s">
        <v>78</v>
      </c>
      <c r="C91" s="9">
        <v>1</v>
      </c>
      <c r="D91" s="9" t="s">
        <v>16</v>
      </c>
      <c r="E91" s="14">
        <v>80000</v>
      </c>
      <c r="F91" s="14">
        <v>20000</v>
      </c>
      <c r="G91" s="14">
        <f t="shared" si="8"/>
        <v>80000</v>
      </c>
      <c r="H91" s="14">
        <f t="shared" si="9"/>
        <v>20000</v>
      </c>
    </row>
    <row r="92" spans="1:8" ht="31.5" x14ac:dyDescent="0.25">
      <c r="A92" s="43">
        <v>17</v>
      </c>
      <c r="B92" s="3" t="s">
        <v>79</v>
      </c>
      <c r="C92" s="9">
        <v>1</v>
      </c>
      <c r="D92" s="9" t="s">
        <v>16</v>
      </c>
      <c r="E92" s="14">
        <v>10000</v>
      </c>
      <c r="F92" s="14">
        <v>5000</v>
      </c>
      <c r="G92" s="14">
        <f t="shared" si="8"/>
        <v>10000</v>
      </c>
      <c r="H92" s="14">
        <f t="shared" si="9"/>
        <v>5000</v>
      </c>
    </row>
    <row r="93" spans="1:8" ht="63" x14ac:dyDescent="0.25">
      <c r="A93" s="43">
        <v>18</v>
      </c>
      <c r="B93" s="3" t="s">
        <v>80</v>
      </c>
      <c r="C93" s="9">
        <v>1</v>
      </c>
      <c r="D93" s="9" t="s">
        <v>16</v>
      </c>
      <c r="E93" s="14">
        <v>15000</v>
      </c>
      <c r="F93" s="14">
        <v>5000</v>
      </c>
      <c r="G93" s="14">
        <f t="shared" si="8"/>
        <v>15000</v>
      </c>
      <c r="H93" s="14">
        <f t="shared" si="9"/>
        <v>5000</v>
      </c>
    </row>
    <row r="94" spans="1:8" ht="31.5" x14ac:dyDescent="0.25">
      <c r="A94" s="43">
        <v>19</v>
      </c>
      <c r="B94" s="3" t="s">
        <v>81</v>
      </c>
      <c r="C94" s="9">
        <v>1</v>
      </c>
      <c r="D94" s="9" t="s">
        <v>16</v>
      </c>
      <c r="E94" s="14">
        <v>30000</v>
      </c>
      <c r="F94" s="14">
        <v>5000</v>
      </c>
      <c r="G94" s="14">
        <f t="shared" si="8"/>
        <v>30000</v>
      </c>
      <c r="H94" s="14">
        <f t="shared" si="9"/>
        <v>5000</v>
      </c>
    </row>
    <row r="95" spans="1:8" ht="18.75" x14ac:dyDescent="0.3">
      <c r="A95" s="51" t="s">
        <v>21</v>
      </c>
      <c r="B95" s="52"/>
      <c r="C95" s="52"/>
      <c r="D95" s="52"/>
      <c r="E95" s="52"/>
      <c r="F95" s="53"/>
      <c r="G95" s="26">
        <f>SUM(G74:G94)</f>
        <v>1453000</v>
      </c>
      <c r="H95" s="26">
        <f>SUM(H74:H94)</f>
        <v>438000</v>
      </c>
    </row>
    <row r="97" spans="1:8" x14ac:dyDescent="0.25">
      <c r="A97" s="43"/>
      <c r="B97" s="41" t="s">
        <v>36</v>
      </c>
      <c r="C97" s="9"/>
      <c r="D97" s="9"/>
      <c r="E97" s="4"/>
      <c r="F97" s="4"/>
      <c r="G97" s="4"/>
      <c r="H97" s="4"/>
    </row>
    <row r="98" spans="1:8" x14ac:dyDescent="0.25">
      <c r="A98" s="43"/>
      <c r="B98" s="42"/>
      <c r="C98" s="9"/>
      <c r="D98" s="9"/>
      <c r="E98" s="14"/>
      <c r="F98" s="14"/>
      <c r="G98" s="14"/>
      <c r="H98" s="14"/>
    </row>
    <row r="99" spans="1:8" ht="63" x14ac:dyDescent="0.25">
      <c r="A99" s="43">
        <v>1</v>
      </c>
      <c r="B99" s="3" t="s">
        <v>82</v>
      </c>
      <c r="C99" s="9">
        <v>1</v>
      </c>
      <c r="D99" s="9" t="s">
        <v>15</v>
      </c>
      <c r="E99" s="14">
        <v>25000</v>
      </c>
      <c r="F99" s="14">
        <v>10000</v>
      </c>
      <c r="G99" s="14">
        <f>E99*C99</f>
        <v>25000</v>
      </c>
      <c r="H99" s="14">
        <f>F99*C99</f>
        <v>10000</v>
      </c>
    </row>
    <row r="100" spans="1:8" ht="94.5" x14ac:dyDescent="0.25">
      <c r="A100" s="43">
        <v>2</v>
      </c>
      <c r="B100" s="3" t="s">
        <v>83</v>
      </c>
      <c r="C100" s="9">
        <v>1</v>
      </c>
      <c r="D100" s="9" t="s">
        <v>16</v>
      </c>
      <c r="E100" s="14">
        <v>35000</v>
      </c>
      <c r="F100" s="14">
        <v>15000</v>
      </c>
      <c r="G100" s="14">
        <f t="shared" ref="G100:G117" si="10">E100*C100</f>
        <v>35000</v>
      </c>
      <c r="H100" s="14">
        <f t="shared" ref="H100:H117" si="11">F100*C100</f>
        <v>15000</v>
      </c>
    </row>
    <row r="101" spans="1:8" ht="78.75" x14ac:dyDescent="0.25">
      <c r="A101" s="43">
        <v>3</v>
      </c>
      <c r="B101" s="3" t="s">
        <v>84</v>
      </c>
      <c r="C101" s="9">
        <v>1</v>
      </c>
      <c r="D101" s="9" t="s">
        <v>16</v>
      </c>
      <c r="E101" s="14">
        <v>40000</v>
      </c>
      <c r="F101" s="14">
        <v>15000</v>
      </c>
      <c r="G101" s="14">
        <f t="shared" si="10"/>
        <v>40000</v>
      </c>
      <c r="H101" s="14">
        <f t="shared" si="11"/>
        <v>15000</v>
      </c>
    </row>
    <row r="102" spans="1:8" ht="110.25" x14ac:dyDescent="0.25">
      <c r="A102" s="43">
        <v>4</v>
      </c>
      <c r="B102" s="3" t="s">
        <v>85</v>
      </c>
      <c r="C102" s="9">
        <v>1</v>
      </c>
      <c r="D102" s="9" t="s">
        <v>16</v>
      </c>
      <c r="E102" s="14">
        <v>85000</v>
      </c>
      <c r="F102" s="14">
        <v>25000</v>
      </c>
      <c r="G102" s="14">
        <f t="shared" si="10"/>
        <v>85000</v>
      </c>
      <c r="H102" s="14">
        <f t="shared" si="11"/>
        <v>25000</v>
      </c>
    </row>
    <row r="103" spans="1:8" ht="47.25" x14ac:dyDescent="0.25">
      <c r="A103" s="43">
        <v>5</v>
      </c>
      <c r="B103" s="3" t="s">
        <v>86</v>
      </c>
      <c r="C103" s="9">
        <v>1</v>
      </c>
      <c r="D103" s="9" t="s">
        <v>16</v>
      </c>
      <c r="E103" s="14">
        <v>10000</v>
      </c>
      <c r="F103" s="14">
        <v>3000</v>
      </c>
      <c r="G103" s="14">
        <f t="shared" si="10"/>
        <v>10000</v>
      </c>
      <c r="H103" s="14">
        <f t="shared" si="11"/>
        <v>3000</v>
      </c>
    </row>
    <row r="104" spans="1:8" ht="63" x14ac:dyDescent="0.25">
      <c r="A104" s="43">
        <v>6</v>
      </c>
      <c r="B104" s="3" t="s">
        <v>89</v>
      </c>
      <c r="C104" s="9">
        <v>1</v>
      </c>
      <c r="D104" s="9" t="s">
        <v>16</v>
      </c>
      <c r="E104" s="14">
        <v>15000</v>
      </c>
      <c r="F104" s="14">
        <v>15000</v>
      </c>
      <c r="G104" s="14">
        <f t="shared" si="10"/>
        <v>15000</v>
      </c>
      <c r="H104" s="14">
        <f t="shared" si="11"/>
        <v>15000</v>
      </c>
    </row>
    <row r="105" spans="1:8" ht="33.75" customHeight="1" x14ac:dyDescent="0.25">
      <c r="A105" s="43">
        <v>7</v>
      </c>
      <c r="B105" s="3" t="s">
        <v>87</v>
      </c>
      <c r="C105" s="9">
        <v>1</v>
      </c>
      <c r="D105" s="9" t="s">
        <v>16</v>
      </c>
      <c r="E105" s="14">
        <v>60000</v>
      </c>
      <c r="F105" s="14">
        <v>30000</v>
      </c>
      <c r="G105" s="14">
        <f t="shared" si="10"/>
        <v>60000</v>
      </c>
      <c r="H105" s="14">
        <f t="shared" si="11"/>
        <v>30000</v>
      </c>
    </row>
    <row r="106" spans="1:8" ht="63" x14ac:dyDescent="0.25">
      <c r="A106" s="43">
        <v>8</v>
      </c>
      <c r="B106" s="3" t="s">
        <v>88</v>
      </c>
      <c r="C106" s="9">
        <v>1</v>
      </c>
      <c r="D106" s="9" t="s">
        <v>16</v>
      </c>
      <c r="E106" s="14">
        <v>30000</v>
      </c>
      <c r="F106" s="14">
        <v>20000</v>
      </c>
      <c r="G106" s="14">
        <f t="shared" si="10"/>
        <v>30000</v>
      </c>
      <c r="H106" s="14">
        <f t="shared" si="11"/>
        <v>20000</v>
      </c>
    </row>
    <row r="107" spans="1:8" ht="45" customHeight="1" x14ac:dyDescent="0.25">
      <c r="A107" s="43">
        <v>9</v>
      </c>
      <c r="B107" s="3" t="s">
        <v>74</v>
      </c>
      <c r="C107" s="9">
        <v>1</v>
      </c>
      <c r="D107" s="9" t="s">
        <v>16</v>
      </c>
      <c r="E107" s="14">
        <v>80000</v>
      </c>
      <c r="F107" s="14">
        <v>25000</v>
      </c>
      <c r="G107" s="14">
        <f t="shared" si="10"/>
        <v>80000</v>
      </c>
      <c r="H107" s="14">
        <f t="shared" si="11"/>
        <v>25000</v>
      </c>
    </row>
    <row r="108" spans="1:8" ht="66.75" customHeight="1" x14ac:dyDescent="0.25">
      <c r="A108" s="43">
        <v>10</v>
      </c>
      <c r="B108" s="3" t="s">
        <v>90</v>
      </c>
      <c r="C108" s="9">
        <v>1</v>
      </c>
      <c r="D108" s="9" t="s">
        <v>16</v>
      </c>
      <c r="E108" s="14">
        <v>20000</v>
      </c>
      <c r="F108" s="14">
        <v>10000</v>
      </c>
      <c r="G108" s="14">
        <f t="shared" si="10"/>
        <v>20000</v>
      </c>
      <c r="H108" s="14">
        <f t="shared" si="11"/>
        <v>10000</v>
      </c>
    </row>
    <row r="109" spans="1:8" ht="47.25" x14ac:dyDescent="0.25">
      <c r="A109" s="43">
        <v>11</v>
      </c>
      <c r="B109" s="3" t="s">
        <v>75</v>
      </c>
      <c r="C109" s="9">
        <v>1</v>
      </c>
      <c r="D109" s="9" t="s">
        <v>16</v>
      </c>
      <c r="E109" s="14">
        <v>70000</v>
      </c>
      <c r="F109" s="14">
        <v>30000</v>
      </c>
      <c r="G109" s="14">
        <f t="shared" si="10"/>
        <v>70000</v>
      </c>
      <c r="H109" s="14">
        <f t="shared" si="11"/>
        <v>30000</v>
      </c>
    </row>
    <row r="110" spans="1:8" ht="63" x14ac:dyDescent="0.25">
      <c r="A110" s="43">
        <v>12</v>
      </c>
      <c r="B110" s="3" t="s">
        <v>91</v>
      </c>
      <c r="C110" s="9">
        <v>1</v>
      </c>
      <c r="D110" s="9" t="s">
        <v>16</v>
      </c>
      <c r="E110" s="14">
        <v>20000</v>
      </c>
      <c r="F110" s="14">
        <v>20000</v>
      </c>
      <c r="G110" s="14">
        <f t="shared" si="10"/>
        <v>20000</v>
      </c>
      <c r="H110" s="14">
        <f t="shared" si="11"/>
        <v>20000</v>
      </c>
    </row>
    <row r="111" spans="1:8" ht="110.25" x14ac:dyDescent="0.25">
      <c r="A111" s="43">
        <v>13</v>
      </c>
      <c r="B111" s="3" t="s">
        <v>76</v>
      </c>
      <c r="C111" s="9">
        <v>2</v>
      </c>
      <c r="D111" s="9" t="s">
        <v>13</v>
      </c>
      <c r="E111" s="14">
        <v>75000</v>
      </c>
      <c r="F111" s="14">
        <v>15000</v>
      </c>
      <c r="G111" s="14">
        <f t="shared" si="10"/>
        <v>150000</v>
      </c>
      <c r="H111" s="14">
        <f t="shared" si="11"/>
        <v>30000</v>
      </c>
    </row>
    <row r="112" spans="1:8" ht="94.5" x14ac:dyDescent="0.25">
      <c r="A112" s="43">
        <v>14</v>
      </c>
      <c r="B112" s="7" t="s">
        <v>92</v>
      </c>
      <c r="C112" s="9">
        <v>1</v>
      </c>
      <c r="D112" s="9" t="s">
        <v>16</v>
      </c>
      <c r="E112" s="14">
        <v>60000</v>
      </c>
      <c r="F112" s="14">
        <v>25000</v>
      </c>
      <c r="G112" s="14">
        <f t="shared" si="10"/>
        <v>60000</v>
      </c>
      <c r="H112" s="14">
        <f t="shared" si="11"/>
        <v>25000</v>
      </c>
    </row>
    <row r="113" spans="1:8" ht="31.5" x14ac:dyDescent="0.25">
      <c r="A113" s="43">
        <v>15</v>
      </c>
      <c r="B113" s="8" t="s">
        <v>93</v>
      </c>
      <c r="C113" s="9">
        <v>1</v>
      </c>
      <c r="D113" s="9" t="s">
        <v>77</v>
      </c>
      <c r="E113" s="14">
        <v>10000</v>
      </c>
      <c r="F113" s="14">
        <v>5000</v>
      </c>
      <c r="G113" s="14">
        <f t="shared" si="10"/>
        <v>10000</v>
      </c>
      <c r="H113" s="14">
        <f t="shared" si="11"/>
        <v>5000</v>
      </c>
    </row>
    <row r="114" spans="1:8" ht="47.25" x14ac:dyDescent="0.25">
      <c r="A114" s="43">
        <v>16</v>
      </c>
      <c r="B114" s="3" t="s">
        <v>78</v>
      </c>
      <c r="C114" s="9">
        <v>1</v>
      </c>
      <c r="D114" s="9" t="s">
        <v>16</v>
      </c>
      <c r="E114" s="14">
        <v>72000</v>
      </c>
      <c r="F114" s="14">
        <v>15000</v>
      </c>
      <c r="G114" s="14">
        <f t="shared" si="10"/>
        <v>72000</v>
      </c>
      <c r="H114" s="14">
        <f t="shared" si="11"/>
        <v>15000</v>
      </c>
    </row>
    <row r="115" spans="1:8" ht="31.5" x14ac:dyDescent="0.25">
      <c r="A115" s="43">
        <v>17</v>
      </c>
      <c r="B115" s="3" t="s">
        <v>79</v>
      </c>
      <c r="C115" s="9">
        <v>1</v>
      </c>
      <c r="D115" s="9" t="s">
        <v>16</v>
      </c>
      <c r="E115" s="14">
        <v>10000</v>
      </c>
      <c r="F115" s="14">
        <v>3000</v>
      </c>
      <c r="G115" s="14">
        <f t="shared" si="10"/>
        <v>10000</v>
      </c>
      <c r="H115" s="14">
        <f t="shared" si="11"/>
        <v>3000</v>
      </c>
    </row>
    <row r="116" spans="1:8" ht="63" x14ac:dyDescent="0.25">
      <c r="A116" s="43">
        <v>18</v>
      </c>
      <c r="B116" s="3" t="s">
        <v>80</v>
      </c>
      <c r="C116" s="9">
        <v>1</v>
      </c>
      <c r="D116" s="9" t="s">
        <v>16</v>
      </c>
      <c r="E116" s="14">
        <v>15000</v>
      </c>
      <c r="F116" s="14">
        <v>5000</v>
      </c>
      <c r="G116" s="14">
        <f t="shared" si="10"/>
        <v>15000</v>
      </c>
      <c r="H116" s="14">
        <f t="shared" si="11"/>
        <v>5000</v>
      </c>
    </row>
    <row r="117" spans="1:8" ht="31.5" x14ac:dyDescent="0.25">
      <c r="A117" s="43">
        <v>19</v>
      </c>
      <c r="B117" s="3" t="s">
        <v>81</v>
      </c>
      <c r="C117" s="9">
        <v>1</v>
      </c>
      <c r="D117" s="9" t="s">
        <v>16</v>
      </c>
      <c r="E117" s="14">
        <v>45000</v>
      </c>
      <c r="F117" s="14">
        <v>8000</v>
      </c>
      <c r="G117" s="14">
        <f t="shared" si="10"/>
        <v>45000</v>
      </c>
      <c r="H117" s="14">
        <f t="shared" si="11"/>
        <v>8000</v>
      </c>
    </row>
    <row r="118" spans="1:8" ht="18.75" x14ac:dyDescent="0.3">
      <c r="A118" s="51" t="s">
        <v>21</v>
      </c>
      <c r="B118" s="52"/>
      <c r="C118" s="52"/>
      <c r="D118" s="52"/>
      <c r="E118" s="52"/>
      <c r="F118" s="53"/>
      <c r="G118" s="26">
        <f>SUM(G97:G117)</f>
        <v>852000</v>
      </c>
      <c r="H118" s="26">
        <f>SUM(H97:H117)</f>
        <v>309000</v>
      </c>
    </row>
    <row r="120" spans="1:8" x14ac:dyDescent="0.25">
      <c r="A120" s="43"/>
      <c r="B120" s="41" t="s">
        <v>37</v>
      </c>
      <c r="C120" s="9"/>
      <c r="D120" s="9"/>
      <c r="E120" s="4"/>
      <c r="F120" s="4"/>
      <c r="G120" s="4"/>
      <c r="H120" s="4"/>
    </row>
    <row r="121" spans="1:8" x14ac:dyDescent="0.25">
      <c r="A121" s="43"/>
      <c r="B121" s="42"/>
      <c r="C121" s="9"/>
      <c r="D121" s="9"/>
      <c r="E121" s="14"/>
      <c r="F121" s="14"/>
      <c r="G121" s="14"/>
      <c r="H121" s="14"/>
    </row>
    <row r="122" spans="1:8" ht="78.75" x14ac:dyDescent="0.25">
      <c r="A122" s="43">
        <v>1</v>
      </c>
      <c r="B122" s="44" t="s">
        <v>38</v>
      </c>
      <c r="C122" s="9">
        <v>2</v>
      </c>
      <c r="D122" s="9" t="s">
        <v>13</v>
      </c>
      <c r="E122" s="14">
        <v>75000</v>
      </c>
      <c r="F122" s="14">
        <v>10000</v>
      </c>
      <c r="G122" s="14">
        <f>E122*C122</f>
        <v>150000</v>
      </c>
      <c r="H122" s="14">
        <f>F122*C122</f>
        <v>20000</v>
      </c>
    </row>
    <row r="123" spans="1:8" ht="87" customHeight="1" x14ac:dyDescent="0.25">
      <c r="A123" s="43">
        <v>2</v>
      </c>
      <c r="B123" s="44" t="s">
        <v>39</v>
      </c>
      <c r="C123" s="9">
        <v>2</v>
      </c>
      <c r="D123" s="9" t="s">
        <v>13</v>
      </c>
      <c r="E123" s="14">
        <v>45000</v>
      </c>
      <c r="F123" s="14">
        <v>10000</v>
      </c>
      <c r="G123" s="14">
        <f t="shared" ref="G123:G124" si="12">E123*C123</f>
        <v>90000</v>
      </c>
      <c r="H123" s="14">
        <f t="shared" ref="H123:H124" si="13">F123*C123</f>
        <v>20000</v>
      </c>
    </row>
    <row r="124" spans="1:8" ht="94.5" x14ac:dyDescent="0.25">
      <c r="A124" s="43">
        <v>3</v>
      </c>
      <c r="B124" s="44" t="s">
        <v>40</v>
      </c>
      <c r="C124" s="9">
        <v>2</v>
      </c>
      <c r="D124" s="9" t="s">
        <v>13</v>
      </c>
      <c r="E124" s="14">
        <v>45000</v>
      </c>
      <c r="F124" s="14">
        <v>10000</v>
      </c>
      <c r="G124" s="14">
        <f t="shared" si="12"/>
        <v>90000</v>
      </c>
      <c r="H124" s="14">
        <f t="shared" si="13"/>
        <v>20000</v>
      </c>
    </row>
    <row r="125" spans="1:8" ht="18.75" x14ac:dyDescent="0.3">
      <c r="A125" s="51" t="s">
        <v>21</v>
      </c>
      <c r="B125" s="52"/>
      <c r="C125" s="52"/>
      <c r="D125" s="52"/>
      <c r="E125" s="52"/>
      <c r="F125" s="53"/>
      <c r="G125" s="26">
        <f>SUM(G120:G124)</f>
        <v>330000</v>
      </c>
      <c r="H125" s="26">
        <f>SUM(H120:H124)</f>
        <v>60000</v>
      </c>
    </row>
    <row r="127" spans="1:8" x14ac:dyDescent="0.25">
      <c r="A127" s="43"/>
      <c r="B127" s="41" t="s">
        <v>41</v>
      </c>
      <c r="C127" s="9"/>
      <c r="D127" s="9"/>
      <c r="E127" s="4"/>
      <c r="F127" s="4"/>
      <c r="G127" s="4"/>
      <c r="H127" s="4"/>
    </row>
    <row r="128" spans="1:8" x14ac:dyDescent="0.25">
      <c r="A128" s="43"/>
      <c r="B128" s="42"/>
      <c r="C128" s="9"/>
      <c r="D128" s="9"/>
      <c r="E128" s="14"/>
      <c r="F128" s="14"/>
      <c r="G128" s="14"/>
      <c r="H128" s="14"/>
    </row>
    <row r="129" spans="1:8" ht="31.5" x14ac:dyDescent="0.25">
      <c r="A129" s="43">
        <v>1</v>
      </c>
      <c r="B129" s="44" t="s">
        <v>42</v>
      </c>
      <c r="C129" s="9">
        <v>1</v>
      </c>
      <c r="D129" s="9" t="s">
        <v>15</v>
      </c>
      <c r="E129" s="14">
        <v>30000</v>
      </c>
      <c r="F129" s="14">
        <v>20000</v>
      </c>
      <c r="G129" s="14">
        <f>E129*C129</f>
        <v>30000</v>
      </c>
      <c r="H129" s="14">
        <f>F129*C129</f>
        <v>20000</v>
      </c>
    </row>
    <row r="130" spans="1:8" ht="47.25" x14ac:dyDescent="0.25">
      <c r="A130" s="43">
        <v>2</v>
      </c>
      <c r="B130" s="44" t="s">
        <v>43</v>
      </c>
      <c r="C130" s="9">
        <v>1</v>
      </c>
      <c r="D130" s="9" t="s">
        <v>16</v>
      </c>
      <c r="E130" s="14">
        <v>20000</v>
      </c>
      <c r="F130" s="14">
        <v>20000</v>
      </c>
      <c r="G130" s="14">
        <f t="shared" ref="G130:G138" si="14">E130*C130</f>
        <v>20000</v>
      </c>
      <c r="H130" s="14">
        <f t="shared" ref="H130:H138" si="15">F130*C130</f>
        <v>20000</v>
      </c>
    </row>
    <row r="131" spans="1:8" ht="94.5" x14ac:dyDescent="0.25">
      <c r="A131" s="43">
        <v>3</v>
      </c>
      <c r="B131" s="44" t="s">
        <v>44</v>
      </c>
      <c r="C131" s="9">
        <v>2</v>
      </c>
      <c r="D131" s="9" t="s">
        <v>13</v>
      </c>
      <c r="E131" s="14">
        <v>45000</v>
      </c>
      <c r="F131" s="14">
        <v>10000</v>
      </c>
      <c r="G131" s="14">
        <f t="shared" si="14"/>
        <v>90000</v>
      </c>
      <c r="H131" s="14">
        <f t="shared" si="15"/>
        <v>20000</v>
      </c>
    </row>
    <row r="132" spans="1:8" ht="47.25" x14ac:dyDescent="0.25">
      <c r="A132" s="43">
        <v>4</v>
      </c>
      <c r="B132" s="44" t="s">
        <v>30</v>
      </c>
      <c r="C132" s="9">
        <v>1</v>
      </c>
      <c r="D132" s="9" t="s">
        <v>16</v>
      </c>
      <c r="E132" s="14">
        <v>60000</v>
      </c>
      <c r="F132" s="14">
        <v>20000</v>
      </c>
      <c r="G132" s="14">
        <f t="shared" si="14"/>
        <v>60000</v>
      </c>
      <c r="H132" s="14">
        <f t="shared" si="15"/>
        <v>20000</v>
      </c>
    </row>
    <row r="133" spans="1:8" ht="31.5" x14ac:dyDescent="0.25">
      <c r="A133" s="43">
        <v>5</v>
      </c>
      <c r="B133" s="44" t="s">
        <v>5</v>
      </c>
      <c r="C133" s="9">
        <v>1</v>
      </c>
      <c r="D133" s="9" t="s">
        <v>16</v>
      </c>
      <c r="E133" s="14">
        <v>20000</v>
      </c>
      <c r="F133" s="14">
        <v>5000</v>
      </c>
      <c r="G133" s="14">
        <f t="shared" si="14"/>
        <v>20000</v>
      </c>
      <c r="H133" s="14">
        <f t="shared" si="15"/>
        <v>5000</v>
      </c>
    </row>
    <row r="134" spans="1:8" ht="47.25" x14ac:dyDescent="0.25">
      <c r="A134" s="43">
        <v>6</v>
      </c>
      <c r="B134" s="44" t="s">
        <v>4</v>
      </c>
      <c r="C134" s="9">
        <v>1</v>
      </c>
      <c r="D134" s="9" t="s">
        <v>16</v>
      </c>
      <c r="E134" s="14">
        <v>30000</v>
      </c>
      <c r="F134" s="14">
        <v>20000</v>
      </c>
      <c r="G134" s="14">
        <f t="shared" si="14"/>
        <v>30000</v>
      </c>
      <c r="H134" s="14">
        <f t="shared" si="15"/>
        <v>20000</v>
      </c>
    </row>
    <row r="135" spans="1:8" x14ac:dyDescent="0.25">
      <c r="A135" s="43">
        <v>7</v>
      </c>
      <c r="B135" s="3" t="s">
        <v>31</v>
      </c>
      <c r="C135" s="9">
        <v>1</v>
      </c>
      <c r="D135" s="9" t="s">
        <v>16</v>
      </c>
      <c r="E135" s="14">
        <v>15000</v>
      </c>
      <c r="F135" s="14">
        <v>5000</v>
      </c>
      <c r="G135" s="14">
        <f t="shared" si="14"/>
        <v>15000</v>
      </c>
      <c r="H135" s="14">
        <f t="shared" si="15"/>
        <v>5000</v>
      </c>
    </row>
    <row r="136" spans="1:8" ht="31.5" x14ac:dyDescent="0.25">
      <c r="A136" s="43">
        <v>8</v>
      </c>
      <c r="B136" s="3" t="s">
        <v>45</v>
      </c>
      <c r="C136" s="9">
        <v>1</v>
      </c>
      <c r="D136" s="9" t="s">
        <v>16</v>
      </c>
      <c r="E136" s="14">
        <v>40000</v>
      </c>
      <c r="F136" s="14">
        <v>30000</v>
      </c>
      <c r="G136" s="14">
        <f t="shared" si="14"/>
        <v>40000</v>
      </c>
      <c r="H136" s="14">
        <f t="shared" si="15"/>
        <v>30000</v>
      </c>
    </row>
    <row r="137" spans="1:8" ht="51" customHeight="1" x14ac:dyDescent="0.25">
      <c r="A137" s="43">
        <v>9</v>
      </c>
      <c r="B137" s="3" t="s">
        <v>46</v>
      </c>
      <c r="C137" s="9">
        <v>1</v>
      </c>
      <c r="D137" s="9" t="s">
        <v>16</v>
      </c>
      <c r="E137" s="14">
        <v>130000</v>
      </c>
      <c r="F137" s="14">
        <v>25000</v>
      </c>
      <c r="G137" s="14">
        <f t="shared" si="14"/>
        <v>130000</v>
      </c>
      <c r="H137" s="14">
        <f t="shared" si="15"/>
        <v>25000</v>
      </c>
    </row>
    <row r="138" spans="1:8" ht="66.75" customHeight="1" x14ac:dyDescent="0.25">
      <c r="A138" s="43">
        <v>10</v>
      </c>
      <c r="B138" s="3" t="s">
        <v>6</v>
      </c>
      <c r="C138" s="9">
        <v>1</v>
      </c>
      <c r="D138" s="9" t="s">
        <v>16</v>
      </c>
      <c r="E138" s="14">
        <v>40000</v>
      </c>
      <c r="F138" s="14">
        <v>10000</v>
      </c>
      <c r="G138" s="14">
        <f t="shared" si="14"/>
        <v>40000</v>
      </c>
      <c r="H138" s="14">
        <f t="shared" si="15"/>
        <v>10000</v>
      </c>
    </row>
    <row r="139" spans="1:8" ht="18.75" x14ac:dyDescent="0.3">
      <c r="A139" s="51" t="s">
        <v>21</v>
      </c>
      <c r="B139" s="52"/>
      <c r="C139" s="52"/>
      <c r="D139" s="52"/>
      <c r="E139" s="52"/>
      <c r="F139" s="53"/>
      <c r="G139" s="26">
        <f>SUM(G129:G138)</f>
        <v>475000</v>
      </c>
      <c r="H139" s="26">
        <f>SUM(H129:H138)</f>
        <v>175000</v>
      </c>
    </row>
    <row r="141" spans="1:8" ht="31.5" x14ac:dyDescent="0.25">
      <c r="A141" s="43"/>
      <c r="B141" s="41" t="s">
        <v>8</v>
      </c>
      <c r="C141" s="9"/>
      <c r="D141" s="9"/>
      <c r="E141" s="4"/>
      <c r="F141" s="4"/>
      <c r="G141" s="4"/>
      <c r="H141" s="4"/>
    </row>
    <row r="142" spans="1:8" x14ac:dyDescent="0.25">
      <c r="A142" s="43"/>
      <c r="B142" s="42"/>
      <c r="C142" s="9"/>
      <c r="D142" s="9"/>
      <c r="E142" s="14"/>
      <c r="F142" s="14"/>
      <c r="G142" s="14"/>
      <c r="H142" s="14"/>
    </row>
    <row r="143" spans="1:8" ht="31.5" x14ac:dyDescent="0.25">
      <c r="A143" s="43">
        <v>1</v>
      </c>
      <c r="B143" s="44" t="s">
        <v>9</v>
      </c>
      <c r="C143" s="9">
        <v>1</v>
      </c>
      <c r="D143" s="9" t="s">
        <v>15</v>
      </c>
      <c r="E143" s="14">
        <v>10000</v>
      </c>
      <c r="F143" s="14">
        <v>10000</v>
      </c>
      <c r="G143" s="14">
        <f>E143*C143</f>
        <v>10000</v>
      </c>
      <c r="H143" s="14">
        <f>F143*C143</f>
        <v>10000</v>
      </c>
    </row>
    <row r="144" spans="1:8" ht="31.5" x14ac:dyDescent="0.25">
      <c r="A144" s="43">
        <v>2</v>
      </c>
      <c r="B144" s="44" t="s">
        <v>10</v>
      </c>
      <c r="C144" s="9">
        <v>1</v>
      </c>
      <c r="D144" s="9" t="s">
        <v>16</v>
      </c>
      <c r="E144" s="14">
        <v>15000</v>
      </c>
      <c r="F144" s="14">
        <v>5000</v>
      </c>
      <c r="G144" s="14">
        <f t="shared" ref="G144:G148" si="16">E144*C144</f>
        <v>15000</v>
      </c>
      <c r="H144" s="14">
        <f t="shared" ref="H144:H148" si="17">F144*C144</f>
        <v>5000</v>
      </c>
    </row>
    <row r="145" spans="1:8" ht="31.5" x14ac:dyDescent="0.25">
      <c r="A145" s="43">
        <v>3</v>
      </c>
      <c r="B145" s="44" t="s">
        <v>47</v>
      </c>
      <c r="C145" s="9">
        <v>1</v>
      </c>
      <c r="D145" s="9" t="s">
        <v>16</v>
      </c>
      <c r="E145" s="14">
        <v>15000</v>
      </c>
      <c r="F145" s="14">
        <v>10000</v>
      </c>
      <c r="G145" s="14">
        <f t="shared" si="16"/>
        <v>15000</v>
      </c>
      <c r="H145" s="14">
        <f t="shared" si="17"/>
        <v>10000</v>
      </c>
    </row>
    <row r="146" spans="1:8" ht="47.25" x14ac:dyDescent="0.25">
      <c r="A146" s="43">
        <v>4</v>
      </c>
      <c r="B146" s="44" t="s">
        <v>4</v>
      </c>
      <c r="C146" s="9">
        <v>1</v>
      </c>
      <c r="D146" s="9" t="s">
        <v>16</v>
      </c>
      <c r="E146" s="14">
        <v>25000</v>
      </c>
      <c r="F146" s="14">
        <v>10000</v>
      </c>
      <c r="G146" s="14">
        <f t="shared" si="16"/>
        <v>25000</v>
      </c>
      <c r="H146" s="14">
        <f t="shared" si="17"/>
        <v>10000</v>
      </c>
    </row>
    <row r="147" spans="1:8" ht="31.5" x14ac:dyDescent="0.25">
      <c r="A147" s="43">
        <v>5</v>
      </c>
      <c r="B147" s="44" t="s">
        <v>48</v>
      </c>
      <c r="C147" s="9">
        <v>1</v>
      </c>
      <c r="D147" s="9" t="s">
        <v>16</v>
      </c>
      <c r="E147" s="14">
        <v>60000</v>
      </c>
      <c r="F147" s="14">
        <v>30000</v>
      </c>
      <c r="G147" s="14">
        <f t="shared" si="16"/>
        <v>60000</v>
      </c>
      <c r="H147" s="14">
        <f t="shared" si="17"/>
        <v>30000</v>
      </c>
    </row>
    <row r="148" spans="1:8" ht="31.5" x14ac:dyDescent="0.25">
      <c r="A148" s="43">
        <v>6</v>
      </c>
      <c r="B148" s="44" t="s">
        <v>6</v>
      </c>
      <c r="C148" s="9">
        <v>1</v>
      </c>
      <c r="D148" s="9" t="s">
        <v>16</v>
      </c>
      <c r="E148" s="14">
        <v>30000</v>
      </c>
      <c r="F148" s="14">
        <v>10000</v>
      </c>
      <c r="G148" s="14">
        <f t="shared" si="16"/>
        <v>30000</v>
      </c>
      <c r="H148" s="14">
        <f t="shared" si="17"/>
        <v>10000</v>
      </c>
    </row>
    <row r="149" spans="1:8" ht="18.75" x14ac:dyDescent="0.3">
      <c r="A149" s="51" t="s">
        <v>21</v>
      </c>
      <c r="B149" s="52"/>
      <c r="C149" s="52"/>
      <c r="D149" s="52"/>
      <c r="E149" s="52"/>
      <c r="F149" s="53"/>
      <c r="G149" s="26">
        <f>SUM(G141:G148)</f>
        <v>155000</v>
      </c>
      <c r="H149" s="26">
        <f>SUM(H141:H148)</f>
        <v>75000</v>
      </c>
    </row>
  </sheetData>
  <mergeCells count="9">
    <mergeCell ref="A1:H1"/>
    <mergeCell ref="A26:F26"/>
    <mergeCell ref="A49:F49"/>
    <mergeCell ref="A72:F72"/>
    <mergeCell ref="A95:F95"/>
    <mergeCell ref="A118:F118"/>
    <mergeCell ref="A125:F125"/>
    <mergeCell ref="A139:F139"/>
    <mergeCell ref="A149:F149"/>
  </mergeCells>
  <printOptions horizontalCentered="1"/>
  <pageMargins left="0" right="0" top="0.4" bottom="0" header="0.3" footer="0.3"/>
  <pageSetup paperSize="9" scale="87" orientation="portrait" r:id="rId1"/>
  <rowBreaks count="7" manualBreakCount="7">
    <brk id="13" max="16383" man="1"/>
    <brk id="26" max="16383" man="1"/>
    <brk id="49" max="16383" man="1"/>
    <brk id="72" max="16383" man="1"/>
    <brk id="95" max="16383" man="1"/>
    <brk id="118" max="16383" man="1"/>
    <brk id="13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5"/>
  <sheetViews>
    <sheetView topLeftCell="A23" zoomScale="140" zoomScaleNormal="140" workbookViewId="0">
      <selection activeCell="K18" sqref="K18"/>
    </sheetView>
  </sheetViews>
  <sheetFormatPr defaultRowHeight="15" x14ac:dyDescent="0.25"/>
  <cols>
    <col min="1" max="1" width="5.85546875" bestFit="1" customWidth="1"/>
    <col min="2" max="2" width="30.140625" customWidth="1"/>
    <col min="3" max="3" width="5.5703125" style="16" bestFit="1" customWidth="1"/>
    <col min="4" max="4" width="5.42578125" style="16" bestFit="1" customWidth="1"/>
    <col min="5" max="5" width="12.7109375" customWidth="1"/>
    <col min="6" max="6" width="10.5703125" customWidth="1"/>
    <col min="7" max="7" width="15.7109375" customWidth="1"/>
    <col min="8" max="8" width="14.7109375" customWidth="1"/>
    <col min="10" max="10" width="12.7109375" bestFit="1" customWidth="1"/>
  </cols>
  <sheetData>
    <row r="1" spans="1:8" ht="51.75" customHeight="1" thickBot="1" x14ac:dyDescent="0.3">
      <c r="A1" s="54" t="s">
        <v>7</v>
      </c>
      <c r="B1" s="55"/>
      <c r="C1" s="55"/>
      <c r="D1" s="55"/>
      <c r="E1" s="55"/>
      <c r="F1" s="55"/>
      <c r="G1" s="55"/>
      <c r="H1" s="56"/>
    </row>
    <row r="2" spans="1:8" s="10" customFormat="1" ht="32.25" thickBot="1" x14ac:dyDescent="0.3">
      <c r="A2" s="12" t="s">
        <v>0</v>
      </c>
      <c r="B2" s="12" t="s">
        <v>1</v>
      </c>
      <c r="C2" s="12" t="s">
        <v>2</v>
      </c>
      <c r="D2" s="13" t="s">
        <v>3</v>
      </c>
      <c r="E2" s="15" t="s">
        <v>17</v>
      </c>
      <c r="F2" s="15" t="s">
        <v>18</v>
      </c>
      <c r="G2" s="15" t="s">
        <v>19</v>
      </c>
      <c r="H2" s="15" t="s">
        <v>20</v>
      </c>
    </row>
    <row r="3" spans="1:8" ht="15.75" x14ac:dyDescent="0.25">
      <c r="A3" s="17"/>
      <c r="B3" s="18"/>
      <c r="C3" s="19"/>
      <c r="D3" s="9"/>
      <c r="E3" s="20"/>
      <c r="F3" s="20"/>
      <c r="G3" s="20"/>
      <c r="H3" s="21"/>
    </row>
    <row r="4" spans="1:8" ht="15.75" x14ac:dyDescent="0.25">
      <c r="A4" s="2"/>
      <c r="B4" s="22" t="s">
        <v>95</v>
      </c>
      <c r="C4" s="23"/>
      <c r="D4" s="24"/>
      <c r="E4" s="4"/>
      <c r="F4" s="4"/>
      <c r="G4" s="4"/>
      <c r="H4" s="4"/>
    </row>
    <row r="5" spans="1:8" ht="15" customHeight="1" x14ac:dyDescent="0.25">
      <c r="A5" s="2"/>
      <c r="B5" s="5"/>
      <c r="C5" s="23"/>
      <c r="D5" s="24"/>
      <c r="E5" s="4"/>
      <c r="F5" s="4"/>
      <c r="G5" s="4"/>
      <c r="H5" s="4"/>
    </row>
    <row r="6" spans="1:8" ht="94.5" x14ac:dyDescent="0.25">
      <c r="A6" s="2">
        <v>1</v>
      </c>
      <c r="B6" s="3" t="s">
        <v>60</v>
      </c>
      <c r="C6" s="23">
        <v>4</v>
      </c>
      <c r="D6" s="9" t="s">
        <v>13</v>
      </c>
      <c r="E6" s="14">
        <v>450000</v>
      </c>
      <c r="F6" s="14">
        <v>10000</v>
      </c>
      <c r="G6" s="14">
        <f t="shared" ref="G6:G18" si="0">E6*C6</f>
        <v>1800000</v>
      </c>
      <c r="H6" s="14">
        <f t="shared" ref="H6:H18" si="1">F6*C6</f>
        <v>40000</v>
      </c>
    </row>
    <row r="7" spans="1:8" ht="121.5" customHeight="1" x14ac:dyDescent="0.25">
      <c r="A7" s="2">
        <v>2</v>
      </c>
      <c r="B7" s="3" t="s">
        <v>61</v>
      </c>
      <c r="C7" s="23">
        <v>7</v>
      </c>
      <c r="D7" s="9" t="s">
        <v>15</v>
      </c>
      <c r="E7" s="14">
        <v>265000</v>
      </c>
      <c r="F7" s="14">
        <v>15000</v>
      </c>
      <c r="G7" s="14">
        <f t="shared" si="0"/>
        <v>1855000</v>
      </c>
      <c r="H7" s="14">
        <f t="shared" si="1"/>
        <v>105000</v>
      </c>
    </row>
    <row r="8" spans="1:8" ht="78.75" x14ac:dyDescent="0.25">
      <c r="A8" s="2">
        <v>3</v>
      </c>
      <c r="B8" s="3" t="s">
        <v>62</v>
      </c>
      <c r="C8" s="23">
        <v>1</v>
      </c>
      <c r="D8" s="9" t="s">
        <v>13</v>
      </c>
      <c r="E8" s="14">
        <v>1400000</v>
      </c>
      <c r="F8" s="14">
        <v>30000</v>
      </c>
      <c r="G8" s="14">
        <f t="shared" si="0"/>
        <v>1400000</v>
      </c>
      <c r="H8" s="14">
        <f t="shared" si="1"/>
        <v>30000</v>
      </c>
    </row>
    <row r="9" spans="1:8" ht="48" customHeight="1" x14ac:dyDescent="0.25">
      <c r="A9" s="2">
        <v>4</v>
      </c>
      <c r="B9" s="3" t="s">
        <v>6</v>
      </c>
      <c r="C9" s="9">
        <v>1</v>
      </c>
      <c r="D9" s="9" t="s">
        <v>15</v>
      </c>
      <c r="E9" s="14">
        <v>40000</v>
      </c>
      <c r="F9" s="14">
        <v>20000</v>
      </c>
      <c r="G9" s="14">
        <f t="shared" si="0"/>
        <v>40000</v>
      </c>
      <c r="H9" s="14">
        <f t="shared" si="1"/>
        <v>20000</v>
      </c>
    </row>
    <row r="10" spans="1:8" s="1" customFormat="1" ht="18.75" x14ac:dyDescent="0.3">
      <c r="A10" s="51" t="s">
        <v>21</v>
      </c>
      <c r="B10" s="52"/>
      <c r="C10" s="52"/>
      <c r="D10" s="52"/>
      <c r="E10" s="52"/>
      <c r="F10" s="53"/>
      <c r="G10" s="26">
        <f>SUM(G6:G9)</f>
        <v>5095000</v>
      </c>
      <c r="H10" s="26">
        <f>SUM(H6:H9)</f>
        <v>195000</v>
      </c>
    </row>
    <row r="11" spans="1:8" ht="15.75" x14ac:dyDescent="0.25">
      <c r="A11" s="2"/>
      <c r="B11" s="8"/>
      <c r="C11" s="9"/>
      <c r="D11" s="9"/>
      <c r="E11" s="14"/>
      <c r="F11" s="14"/>
      <c r="G11" s="14">
        <f t="shared" si="0"/>
        <v>0</v>
      </c>
      <c r="H11" s="14">
        <f t="shared" si="1"/>
        <v>0</v>
      </c>
    </row>
    <row r="12" spans="1:8" ht="15.75" x14ac:dyDescent="0.25">
      <c r="A12" s="2"/>
      <c r="B12" s="45" t="s">
        <v>65</v>
      </c>
      <c r="C12" s="46"/>
      <c r="D12" s="9"/>
      <c r="E12" s="14"/>
      <c r="F12" s="14"/>
      <c r="G12" s="14">
        <f t="shared" si="0"/>
        <v>0</v>
      </c>
      <c r="H12" s="14">
        <f t="shared" si="1"/>
        <v>0</v>
      </c>
    </row>
    <row r="13" spans="1:8" ht="15.75" x14ac:dyDescent="0.25">
      <c r="A13" s="2"/>
      <c r="B13" s="6"/>
      <c r="C13" s="25"/>
      <c r="D13" s="9"/>
      <c r="E13" s="14"/>
      <c r="F13" s="14"/>
      <c r="G13" s="14">
        <f t="shared" si="0"/>
        <v>0</v>
      </c>
      <c r="H13" s="14">
        <f t="shared" si="1"/>
        <v>0</v>
      </c>
    </row>
    <row r="14" spans="1:8" ht="78.75" x14ac:dyDescent="0.25">
      <c r="A14" s="2">
        <v>1</v>
      </c>
      <c r="B14" s="3" t="s">
        <v>66</v>
      </c>
      <c r="C14" s="9">
        <v>3</v>
      </c>
      <c r="D14" s="9" t="s">
        <v>15</v>
      </c>
      <c r="E14" s="14">
        <v>200000</v>
      </c>
      <c r="F14" s="14">
        <v>50000</v>
      </c>
      <c r="G14" s="14">
        <f t="shared" si="0"/>
        <v>600000</v>
      </c>
      <c r="H14" s="14">
        <f t="shared" si="1"/>
        <v>150000</v>
      </c>
    </row>
    <row r="15" spans="1:8" ht="95.25" customHeight="1" x14ac:dyDescent="0.25">
      <c r="A15" s="2">
        <v>2</v>
      </c>
      <c r="B15" s="3" t="s">
        <v>63</v>
      </c>
      <c r="C15" s="9">
        <v>6</v>
      </c>
      <c r="D15" s="9" t="s">
        <v>15</v>
      </c>
      <c r="E15" s="14">
        <v>115000</v>
      </c>
      <c r="F15" s="14">
        <v>35000</v>
      </c>
      <c r="G15" s="14">
        <f t="shared" si="0"/>
        <v>690000</v>
      </c>
      <c r="H15" s="14">
        <f t="shared" si="1"/>
        <v>210000</v>
      </c>
    </row>
    <row r="16" spans="1:8" ht="47.25" x14ac:dyDescent="0.25">
      <c r="A16" s="2">
        <v>3</v>
      </c>
      <c r="B16" s="3" t="s">
        <v>64</v>
      </c>
      <c r="C16" s="9">
        <v>6</v>
      </c>
      <c r="D16" s="9" t="s">
        <v>15</v>
      </c>
      <c r="E16" s="14">
        <v>145000</v>
      </c>
      <c r="F16" s="14">
        <v>30000</v>
      </c>
      <c r="G16" s="14">
        <f t="shared" si="0"/>
        <v>870000</v>
      </c>
      <c r="H16" s="14">
        <f t="shared" si="1"/>
        <v>180000</v>
      </c>
    </row>
    <row r="17" spans="1:8" ht="126" x14ac:dyDescent="0.25">
      <c r="A17" s="2">
        <v>4</v>
      </c>
      <c r="B17" s="3" t="s">
        <v>49</v>
      </c>
      <c r="C17" s="9">
        <v>12</v>
      </c>
      <c r="D17" s="9" t="s">
        <v>15</v>
      </c>
      <c r="E17" s="14">
        <v>15000</v>
      </c>
      <c r="F17" s="14">
        <v>8000</v>
      </c>
      <c r="G17" s="14">
        <f t="shared" si="0"/>
        <v>180000</v>
      </c>
      <c r="H17" s="14">
        <f t="shared" si="1"/>
        <v>96000</v>
      </c>
    </row>
    <row r="18" spans="1:8" ht="63" x14ac:dyDescent="0.25">
      <c r="A18" s="2">
        <v>5</v>
      </c>
      <c r="B18" s="3" t="s">
        <v>50</v>
      </c>
      <c r="C18" s="9">
        <v>6</v>
      </c>
      <c r="D18" s="9" t="s">
        <v>15</v>
      </c>
      <c r="E18" s="14">
        <v>900000</v>
      </c>
      <c r="F18" s="14">
        <v>50000</v>
      </c>
      <c r="G18" s="14">
        <f t="shared" si="0"/>
        <v>5400000</v>
      </c>
      <c r="H18" s="14">
        <f t="shared" si="1"/>
        <v>300000</v>
      </c>
    </row>
    <row r="19" spans="1:8" ht="50.25" customHeight="1" x14ac:dyDescent="0.25">
      <c r="A19" s="2">
        <v>6</v>
      </c>
      <c r="B19" s="3" t="s">
        <v>68</v>
      </c>
      <c r="C19" s="9"/>
      <c r="D19" s="9"/>
      <c r="E19" s="14"/>
      <c r="F19" s="14"/>
      <c r="G19" s="14"/>
      <c r="H19" s="14"/>
    </row>
    <row r="20" spans="1:8" ht="31.5" x14ac:dyDescent="0.25">
      <c r="A20" s="2">
        <v>7</v>
      </c>
      <c r="B20" s="3" t="s">
        <v>69</v>
      </c>
      <c r="C20" s="9">
        <v>12</v>
      </c>
      <c r="D20" s="9" t="s">
        <v>13</v>
      </c>
      <c r="E20" s="14">
        <v>35000</v>
      </c>
      <c r="F20" s="14">
        <v>8000</v>
      </c>
      <c r="G20" s="14">
        <f t="shared" ref="G20:G28" si="2">E20*C20</f>
        <v>420000</v>
      </c>
      <c r="H20" s="14">
        <f t="shared" ref="H20:H28" si="3">F20*C20</f>
        <v>96000</v>
      </c>
    </row>
    <row r="21" spans="1:8" ht="31.5" x14ac:dyDescent="0.25">
      <c r="A21" s="2">
        <v>8</v>
      </c>
      <c r="B21" s="3" t="s">
        <v>70</v>
      </c>
      <c r="C21" s="9">
        <v>3</v>
      </c>
      <c r="D21" s="9" t="s">
        <v>13</v>
      </c>
      <c r="E21" s="14">
        <v>25000</v>
      </c>
      <c r="F21" s="14">
        <v>3000</v>
      </c>
      <c r="G21" s="14">
        <f t="shared" si="2"/>
        <v>75000</v>
      </c>
      <c r="H21" s="14">
        <f t="shared" si="3"/>
        <v>9000</v>
      </c>
    </row>
    <row r="22" spans="1:8" ht="47.25" x14ac:dyDescent="0.25">
      <c r="A22" s="2">
        <v>9</v>
      </c>
      <c r="B22" s="3" t="s">
        <v>67</v>
      </c>
      <c r="C22" s="9">
        <v>9</v>
      </c>
      <c r="D22" s="9" t="s">
        <v>13</v>
      </c>
      <c r="E22" s="14">
        <v>20000</v>
      </c>
      <c r="F22" s="14">
        <v>3000</v>
      </c>
      <c r="G22" s="14">
        <f t="shared" si="2"/>
        <v>180000</v>
      </c>
      <c r="H22" s="14">
        <f t="shared" si="3"/>
        <v>27000</v>
      </c>
    </row>
    <row r="23" spans="1:8" ht="47.25" x14ac:dyDescent="0.25">
      <c r="A23" s="2">
        <v>10</v>
      </c>
      <c r="B23" s="3" t="s">
        <v>51</v>
      </c>
      <c r="C23" s="9">
        <v>3</v>
      </c>
      <c r="D23" s="9" t="s">
        <v>13</v>
      </c>
      <c r="E23" s="14">
        <v>650000</v>
      </c>
      <c r="F23" s="14">
        <v>10000</v>
      </c>
      <c r="G23" s="14">
        <f t="shared" si="2"/>
        <v>1950000</v>
      </c>
      <c r="H23" s="14">
        <f t="shared" si="3"/>
        <v>30000</v>
      </c>
    </row>
    <row r="24" spans="1:8" ht="47.25" x14ac:dyDescent="0.25">
      <c r="A24" s="2">
        <v>11</v>
      </c>
      <c r="B24" s="3" t="s">
        <v>52</v>
      </c>
      <c r="C24" s="9">
        <v>3</v>
      </c>
      <c r="D24" s="9" t="s">
        <v>13</v>
      </c>
      <c r="E24" s="14">
        <v>450000</v>
      </c>
      <c r="F24" s="14">
        <v>10000</v>
      </c>
      <c r="G24" s="14">
        <f t="shared" si="2"/>
        <v>1350000</v>
      </c>
      <c r="H24" s="14">
        <f t="shared" si="3"/>
        <v>30000</v>
      </c>
    </row>
    <row r="25" spans="1:8" ht="110.25" x14ac:dyDescent="0.25">
      <c r="A25" s="2">
        <v>12</v>
      </c>
      <c r="B25" s="3" t="s">
        <v>71</v>
      </c>
      <c r="C25" s="9">
        <v>3000</v>
      </c>
      <c r="D25" s="9" t="s">
        <v>55</v>
      </c>
      <c r="E25" s="14">
        <v>250</v>
      </c>
      <c r="F25" s="14">
        <v>100</v>
      </c>
      <c r="G25" s="14">
        <f t="shared" si="2"/>
        <v>750000</v>
      </c>
      <c r="H25" s="14">
        <f t="shared" si="3"/>
        <v>300000</v>
      </c>
    </row>
    <row r="26" spans="1:8" ht="31.5" x14ac:dyDescent="0.25">
      <c r="A26" s="2">
        <v>13</v>
      </c>
      <c r="B26" s="3" t="s">
        <v>53</v>
      </c>
      <c r="C26" s="9">
        <v>1</v>
      </c>
      <c r="D26" s="9" t="s">
        <v>15</v>
      </c>
      <c r="E26" s="14">
        <v>50000</v>
      </c>
      <c r="F26" s="14">
        <v>20000</v>
      </c>
      <c r="G26" s="14">
        <f t="shared" si="2"/>
        <v>50000</v>
      </c>
      <c r="H26" s="14">
        <f t="shared" si="3"/>
        <v>20000</v>
      </c>
    </row>
    <row r="27" spans="1:8" ht="47.25" x14ac:dyDescent="0.25">
      <c r="A27" s="2">
        <v>14</v>
      </c>
      <c r="B27" s="3" t="s">
        <v>72</v>
      </c>
      <c r="C27" s="9">
        <v>1</v>
      </c>
      <c r="D27" s="9" t="s">
        <v>15</v>
      </c>
      <c r="E27" s="14">
        <v>150000</v>
      </c>
      <c r="F27" s="14">
        <v>30000</v>
      </c>
      <c r="G27" s="14">
        <f t="shared" si="2"/>
        <v>150000</v>
      </c>
      <c r="H27" s="14">
        <f t="shared" si="3"/>
        <v>30000</v>
      </c>
    </row>
    <row r="28" spans="1:8" ht="47.25" x14ac:dyDescent="0.25">
      <c r="A28" s="2">
        <v>15</v>
      </c>
      <c r="B28" s="3" t="s">
        <v>54</v>
      </c>
      <c r="C28" s="9">
        <v>1</v>
      </c>
      <c r="D28" s="9" t="s">
        <v>15</v>
      </c>
      <c r="E28" s="14">
        <v>20000</v>
      </c>
      <c r="F28" s="14">
        <v>20000</v>
      </c>
      <c r="G28" s="14">
        <f t="shared" si="2"/>
        <v>20000</v>
      </c>
      <c r="H28" s="14">
        <f t="shared" si="3"/>
        <v>20000</v>
      </c>
    </row>
    <row r="29" spans="1:8" ht="15.75" x14ac:dyDescent="0.25">
      <c r="A29" s="2"/>
      <c r="B29" s="6"/>
      <c r="C29" s="9"/>
      <c r="D29" s="9"/>
      <c r="E29" s="14"/>
      <c r="F29" s="14"/>
      <c r="G29" s="14"/>
      <c r="H29" s="14"/>
    </row>
    <row r="30" spans="1:8" ht="15.75" x14ac:dyDescent="0.25">
      <c r="A30" s="2"/>
      <c r="B30" s="6"/>
      <c r="C30" s="9"/>
      <c r="D30" s="9"/>
      <c r="E30" s="14"/>
      <c r="F30" s="14"/>
      <c r="G30" s="14"/>
      <c r="H30" s="14"/>
    </row>
    <row r="31" spans="1:8" ht="63" hidden="1" x14ac:dyDescent="0.25">
      <c r="A31" s="2">
        <v>4</v>
      </c>
      <c r="B31" s="3" t="s">
        <v>73</v>
      </c>
      <c r="C31" s="9">
        <v>1</v>
      </c>
      <c r="D31" s="9" t="s">
        <v>15</v>
      </c>
      <c r="E31" s="14"/>
      <c r="F31" s="14"/>
      <c r="G31" s="14">
        <f t="shared" ref="G31:G34" si="4">E31*C31</f>
        <v>0</v>
      </c>
      <c r="H31" s="14">
        <f t="shared" ref="H31:H34" si="5">F31*C31</f>
        <v>0</v>
      </c>
    </row>
    <row r="32" spans="1:8" ht="15.75" hidden="1" x14ac:dyDescent="0.25">
      <c r="A32" s="2">
        <v>5</v>
      </c>
      <c r="B32" s="6" t="s">
        <v>11</v>
      </c>
      <c r="C32" s="9">
        <v>6</v>
      </c>
      <c r="D32" s="9" t="s">
        <v>13</v>
      </c>
      <c r="E32" s="14"/>
      <c r="F32" s="14"/>
      <c r="G32" s="14">
        <f t="shared" si="4"/>
        <v>0</v>
      </c>
      <c r="H32" s="14">
        <f t="shared" si="5"/>
        <v>0</v>
      </c>
    </row>
    <row r="33" spans="1:10" ht="63" hidden="1" x14ac:dyDescent="0.25">
      <c r="A33" s="2">
        <v>6</v>
      </c>
      <c r="B33" s="3" t="s">
        <v>14</v>
      </c>
      <c r="C33" s="9">
        <v>1</v>
      </c>
      <c r="D33" s="9" t="s">
        <v>16</v>
      </c>
      <c r="E33" s="14"/>
      <c r="F33" s="14"/>
      <c r="G33" s="14">
        <f t="shared" si="4"/>
        <v>0</v>
      </c>
      <c r="H33" s="14">
        <f t="shared" si="5"/>
        <v>0</v>
      </c>
    </row>
    <row r="34" spans="1:10" ht="47.25" hidden="1" x14ac:dyDescent="0.25">
      <c r="A34" s="2">
        <v>8</v>
      </c>
      <c r="B34" s="3" t="s">
        <v>6</v>
      </c>
      <c r="C34" s="9">
        <v>1</v>
      </c>
      <c r="D34" s="9" t="s">
        <v>16</v>
      </c>
      <c r="E34" s="14"/>
      <c r="F34" s="14"/>
      <c r="G34" s="14">
        <f t="shared" si="4"/>
        <v>0</v>
      </c>
      <c r="H34" s="14">
        <f t="shared" si="5"/>
        <v>0</v>
      </c>
    </row>
    <row r="35" spans="1:10" s="1" customFormat="1" ht="18.75" x14ac:dyDescent="0.3">
      <c r="A35" s="51" t="s">
        <v>21</v>
      </c>
      <c r="B35" s="52"/>
      <c r="C35" s="52"/>
      <c r="D35" s="52"/>
      <c r="E35" s="52"/>
      <c r="F35" s="53"/>
      <c r="G35" s="26">
        <f>SUM(G14:G34)</f>
        <v>12685000</v>
      </c>
      <c r="H35" s="26">
        <f>SUM(H14:H34)</f>
        <v>1498000</v>
      </c>
      <c r="J35" s="49"/>
    </row>
  </sheetData>
  <mergeCells count="3">
    <mergeCell ref="A1:H1"/>
    <mergeCell ref="A10:F10"/>
    <mergeCell ref="A35:F35"/>
  </mergeCells>
  <pageMargins left="0" right="0" top="0.5" bottom="0.25" header="0.3" footer="0.3"/>
  <pageSetup paperSize="9" orientation="portrait" r:id="rId1"/>
  <rowBreaks count="1" manualBreakCount="1">
    <brk id="1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Summary</vt:lpstr>
      <vt:lpstr>Sheet1</vt:lpstr>
      <vt:lpstr>Sheet2</vt:lpstr>
      <vt:lpstr>Sheet2!Print_Area</vt:lpstr>
      <vt:lpstr>Sheet1!Print_Titles</vt:lpstr>
      <vt:lpstr>Sheet2!Print_Titles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Noman Ali - 23304</dc:creator>
  <cp:lastModifiedBy>Rehan Aslam</cp:lastModifiedBy>
  <cp:lastPrinted>2024-08-27T12:48:16Z</cp:lastPrinted>
  <dcterms:created xsi:type="dcterms:W3CDTF">2022-09-15T07:28:34Z</dcterms:created>
  <dcterms:modified xsi:type="dcterms:W3CDTF">2024-08-27T12:48:27Z</dcterms:modified>
</cp:coreProperties>
</file>