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ioneer\PES\SRB Invoices\"/>
    </mc:Choice>
  </mc:AlternateContent>
  <xr:revisionPtr revIDLastSave="0" documentId="13_ncr:1_{2C014509-C850-4D07-B4B2-CBEECCBBBF9B}" xr6:coauthVersionLast="36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" sheetId="36" r:id="rId1"/>
  </sheets>
  <definedNames>
    <definedName name="_xlnm.Print_Area" localSheetId="0">'1'!$A$1:$H$42</definedName>
  </definedNames>
  <calcPr calcId="191029" iterate="1"/>
</workbook>
</file>

<file path=xl/calcChain.xml><?xml version="1.0" encoding="utf-8"?>
<calcChain xmlns="http://schemas.openxmlformats.org/spreadsheetml/2006/main">
  <c r="L37" i="36" l="1"/>
  <c r="K30" i="36"/>
  <c r="G29" i="36"/>
  <c r="J34" i="36" s="1"/>
  <c r="G37" i="36" l="1"/>
  <c r="E37" i="36" l="1"/>
  <c r="H29" i="36"/>
  <c r="H37" i="36" s="1"/>
  <c r="J33" i="36" l="1"/>
  <c r="J35" i="36" s="1"/>
</calcChain>
</file>

<file path=xl/sharedStrings.xml><?xml version="1.0" encoding="utf-8"?>
<sst xmlns="http://schemas.openxmlformats.org/spreadsheetml/2006/main" count="30" uniqueCount="26">
  <si>
    <t>RATE</t>
  </si>
  <si>
    <t>SERVICE SALES TAX INVOICE</t>
  </si>
  <si>
    <t xml:space="preserve">SNTN # </t>
  </si>
  <si>
    <t>DESCRIPTION OF SERVICES</t>
  </si>
  <si>
    <t>Total Amount Rs</t>
  </si>
  <si>
    <t>PIONEER SERVICES</t>
  </si>
  <si>
    <t>Client</t>
  </si>
  <si>
    <t>Name</t>
  </si>
  <si>
    <t>Address</t>
  </si>
  <si>
    <t>Contact</t>
  </si>
  <si>
    <t>2-C 1st Floor Sunset Lane I phase II EXT DHA Karachi</t>
  </si>
  <si>
    <t>4312149-7</t>
  </si>
  <si>
    <t>021 35881523 02135890307</t>
  </si>
  <si>
    <t>Value Excluding Sales Tax</t>
  </si>
  <si>
    <t>Sales Tax Payable</t>
  </si>
  <si>
    <t>S. #</t>
  </si>
  <si>
    <t>M/S Nue Multiplex &amp; Entertainment
Square CO. (Pvt.) Limited</t>
  </si>
  <si>
    <t>9-C Ittehad Lane # 2 Khyb-e-Ittehad Mezz Floor Phase-VI DHA, Karachi</t>
  </si>
  <si>
    <t>3775452-1</t>
  </si>
  <si>
    <t xml:space="preserve"> Operation &amp; Maintenance Charges of  HVAC System  The Place Nueplex Cinemas, D.H.A. Phase VIII</t>
  </si>
  <si>
    <t>Value Including Sales Tax</t>
  </si>
  <si>
    <t>sept</t>
  </si>
  <si>
    <t>Oct</t>
  </si>
  <si>
    <t>Invoice # 1093</t>
  </si>
  <si>
    <t>Dated: 29-03-2025</t>
  </si>
  <si>
    <t>for the Month of March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</si>
</sst>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8"/>
      <name val="Calibri"/>
      <family val="2"/>
    </font>
    <font>
      <sz val="12"/>
      <color indexed="8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2"/>
      <color indexed="8"/>
      <name val="Calibri"/>
      <family val="2"/>
      <scheme val="minor"/>
    </font>
    <font>
      <i/>
      <sz val="12"/>
      <name val="Calibri"/>
      <family val="2"/>
      <scheme val="minor"/>
    </font>
    <font>
      <b/>
      <sz val="18"/>
      <name val="Calibri"/>
      <family val="2"/>
      <scheme val="minor"/>
    </font>
    <font>
      <b/>
      <sz val="16"/>
      <name val="Calibri"/>
      <family val="2"/>
      <scheme val="minor"/>
    </font>
    <font>
      <sz val="14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4">
    <xf numFmtId="0" fontId="0" fillId="0" borderId="0" xfId="0"/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0" fontId="4" fillId="0" borderId="0" xfId="0" applyFont="1"/>
    <xf numFmtId="0" fontId="6" fillId="0" borderId="0" xfId="0" applyFont="1"/>
    <xf numFmtId="0" fontId="5" fillId="0" borderId="0" xfId="0" applyFont="1" applyAlignment="1">
      <alignment horizontal="center"/>
    </xf>
    <xf numFmtId="0" fontId="5" fillId="0" borderId="1" xfId="0" applyFont="1" applyBorder="1"/>
    <xf numFmtId="165" fontId="3" fillId="0" borderId="0" xfId="1" applyNumberFormat="1" applyFont="1"/>
    <xf numFmtId="0" fontId="5" fillId="0" borderId="2" xfId="0" applyFont="1" applyBorder="1"/>
    <xf numFmtId="165" fontId="6" fillId="0" borderId="0" xfId="1" applyNumberFormat="1" applyFont="1"/>
    <xf numFmtId="165" fontId="5" fillId="0" borderId="2" xfId="1" applyNumberFormat="1" applyFont="1" applyBorder="1"/>
    <xf numFmtId="9" fontId="5" fillId="0" borderId="1" xfId="0" applyNumberFormat="1" applyFont="1" applyBorder="1" applyAlignment="1">
      <alignment horizontal="center"/>
    </xf>
    <xf numFmtId="165" fontId="5" fillId="0" borderId="1" xfId="1" applyNumberFormat="1" applyFont="1" applyBorder="1"/>
    <xf numFmtId="0" fontId="7" fillId="0" borderId="0" xfId="0" applyFont="1"/>
    <xf numFmtId="165" fontId="5" fillId="0" borderId="0" xfId="0" applyNumberFormat="1" applyFont="1"/>
    <xf numFmtId="165" fontId="4" fillId="0" borderId="4" xfId="0" applyNumberFormat="1" applyFont="1" applyBorder="1" applyAlignment="1">
      <alignment vertical="center"/>
    </xf>
    <xf numFmtId="9" fontId="4" fillId="0" borderId="5" xfId="0" applyNumberFormat="1" applyFont="1" applyBorder="1" applyAlignment="1">
      <alignment horizontal="center" vertical="center"/>
    </xf>
    <xf numFmtId="165" fontId="4" fillId="0" borderId="5" xfId="0" applyNumberFormat="1" applyFont="1" applyBorder="1" applyAlignment="1">
      <alignment vertical="center"/>
    </xf>
    <xf numFmtId="165" fontId="4" fillId="0" borderId="6" xfId="0" applyNumberFormat="1" applyFont="1" applyBorder="1" applyAlignment="1">
      <alignment vertical="center"/>
    </xf>
    <xf numFmtId="0" fontId="6" fillId="0" borderId="0" xfId="0" applyFont="1" applyAlignment="1">
      <alignment vertical="center"/>
    </xf>
    <xf numFmtId="165" fontId="6" fillId="0" borderId="0" xfId="1" applyNumberFormat="1" applyFont="1" applyAlignment="1">
      <alignment vertical="center"/>
    </xf>
    <xf numFmtId="0" fontId="9" fillId="0" borderId="0" xfId="0" applyFont="1"/>
    <xf numFmtId="164" fontId="3" fillId="0" borderId="0" xfId="0" applyNumberFormat="1" applyFont="1"/>
    <xf numFmtId="0" fontId="5" fillId="0" borderId="0" xfId="0" applyFont="1" applyAlignment="1">
      <alignment horizontal="left"/>
    </xf>
    <xf numFmtId="0" fontId="5" fillId="0" borderId="9" xfId="0" applyFont="1" applyBorder="1"/>
    <xf numFmtId="165" fontId="5" fillId="0" borderId="9" xfId="1" applyNumberFormat="1" applyFont="1" applyBorder="1"/>
    <xf numFmtId="0" fontId="4" fillId="0" borderId="10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wrapText="1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wrapText="1"/>
    </xf>
    <xf numFmtId="0" fontId="6" fillId="0" borderId="10" xfId="0" applyFont="1" applyBorder="1" applyAlignment="1">
      <alignment vertical="center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 wrapText="1"/>
    </xf>
    <xf numFmtId="0" fontId="5" fillId="0" borderId="0" xfId="0" quotePrefix="1" applyFont="1" applyAlignment="1">
      <alignment horizontal="left"/>
    </xf>
    <xf numFmtId="0" fontId="4" fillId="0" borderId="7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3" fillId="0" borderId="8" xfId="0" applyFont="1" applyBorder="1"/>
    <xf numFmtId="165" fontId="3" fillId="0" borderId="0" xfId="0" applyNumberFormat="1" applyFont="1"/>
    <xf numFmtId="165" fontId="6" fillId="0" borderId="0" xfId="0" applyNumberFormat="1" applyFont="1" applyAlignment="1">
      <alignment vertical="center"/>
    </xf>
    <xf numFmtId="0" fontId="8" fillId="0" borderId="0" xfId="0" applyFont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5" fillId="0" borderId="7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/>
    </xf>
    <xf numFmtId="0" fontId="5" fillId="0" borderId="7" xfId="0" quotePrefix="1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10" fillId="0" borderId="0" xfId="0" applyFont="1" applyAlignment="1">
      <alignment horizontal="right" vertical="center"/>
    </xf>
    <xf numFmtId="0" fontId="10" fillId="0" borderId="0" xfId="0" applyFont="1" applyAlignment="1">
      <alignment horizontal="right"/>
    </xf>
    <xf numFmtId="165" fontId="5" fillId="0" borderId="9" xfId="1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center" vertical="center"/>
    </xf>
    <xf numFmtId="0" fontId="11" fillId="0" borderId="7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/>
    </xf>
    <xf numFmtId="0" fontId="5" fillId="0" borderId="0" xfId="0" applyFont="1" applyAlignment="1">
      <alignment vertical="center" wrapText="1"/>
    </xf>
    <xf numFmtId="0" fontId="5" fillId="0" borderId="2" xfId="0" applyFont="1" applyBorder="1" applyAlignment="1">
      <alignment vertical="center" wrapText="1"/>
    </xf>
    <xf numFmtId="0" fontId="4" fillId="0" borderId="3" xfId="0" applyFont="1" applyBorder="1" applyAlignment="1">
      <alignment horizontal="right" vertical="center"/>
    </xf>
    <xf numFmtId="0" fontId="4" fillId="0" borderId="4" xfId="0" applyFont="1" applyBorder="1" applyAlignment="1">
      <alignment horizontal="right" vertical="center"/>
    </xf>
    <xf numFmtId="0" fontId="5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165" fontId="5" fillId="0" borderId="1" xfId="1" applyNumberFormat="1" applyFont="1" applyFill="1" applyBorder="1" applyAlignment="1">
      <alignment horizontal="center" vertical="center"/>
    </xf>
    <xf numFmtId="9" fontId="5" fillId="0" borderId="1" xfId="0" applyNumberFormat="1" applyFont="1" applyBorder="1" applyAlignment="1">
      <alignment horizontal="center" vertical="center"/>
    </xf>
    <xf numFmtId="165" fontId="5" fillId="0" borderId="1" xfId="1" applyNumberFormat="1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696257</xdr:colOff>
      <xdr:row>2</xdr:row>
      <xdr:rowOff>55053</xdr:rowOff>
    </xdr:from>
    <xdr:to>
      <xdr:col>7</xdr:col>
      <xdr:colOff>1007074</xdr:colOff>
      <xdr:row>5</xdr:row>
      <xdr:rowOff>127561</xdr:rowOff>
    </xdr:to>
    <xdr:sp macro="" textlink="">
      <xdr:nvSpPr>
        <xdr:cNvPr id="2" name="Text Box 6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239182" y="455103"/>
          <a:ext cx="4787567" cy="672583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40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IONEER </a:t>
          </a:r>
          <a:r>
            <a:rPr lang="en-US" sz="40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0</xdr:col>
      <xdr:colOff>295275</xdr:colOff>
      <xdr:row>1</xdr:row>
      <xdr:rowOff>38100</xdr:rowOff>
    </xdr:from>
    <xdr:to>
      <xdr:col>1</xdr:col>
      <xdr:colOff>658158</xdr:colOff>
      <xdr:row>5</xdr:row>
      <xdr:rowOff>11530</xdr:rowOff>
    </xdr:to>
    <xdr:pic>
      <xdr:nvPicPr>
        <xdr:cNvPr id="3" name="Picture 68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95275" y="238125"/>
          <a:ext cx="905808" cy="7735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126596</xdr:colOff>
      <xdr:row>38</xdr:row>
      <xdr:rowOff>10026</xdr:rowOff>
    </xdr:from>
    <xdr:to>
      <xdr:col>7</xdr:col>
      <xdr:colOff>840971</xdr:colOff>
      <xdr:row>40</xdr:row>
      <xdr:rowOff>179805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43096" y="9868401"/>
          <a:ext cx="714375" cy="5825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M52"/>
  <sheetViews>
    <sheetView tabSelected="1" view="pageBreakPreview" topLeftCell="A10" zoomScale="94" zoomScaleNormal="100" zoomScaleSheetLayoutView="94" workbookViewId="0">
      <selection activeCell="B31" sqref="B31"/>
    </sheetView>
  </sheetViews>
  <sheetFormatPr defaultRowHeight="15.75" x14ac:dyDescent="0.25"/>
  <cols>
    <col min="1" max="1" width="8.140625" style="1" customWidth="1"/>
    <col min="2" max="2" width="20.28515625" style="1" customWidth="1"/>
    <col min="3" max="3" width="12.140625" style="1" bestFit="1" customWidth="1"/>
    <col min="4" max="4" width="3.7109375" style="1" customWidth="1"/>
    <col min="5" max="5" width="10.28515625" style="1" customWidth="1"/>
    <col min="6" max="6" width="8.7109375" style="1" customWidth="1"/>
    <col min="7" max="7" width="12" style="1" customWidth="1"/>
    <col min="8" max="8" width="15.5703125" style="1" customWidth="1"/>
    <col min="9" max="9" width="12.7109375" style="1" bestFit="1" customWidth="1"/>
    <col min="10" max="10" width="9.85546875" style="1" bestFit="1" customWidth="1"/>
    <col min="11" max="11" width="12.7109375" style="1" bestFit="1" customWidth="1"/>
    <col min="12" max="12" width="9.85546875" style="1" bestFit="1" customWidth="1"/>
    <col min="13" max="16384" width="9.140625" style="1"/>
  </cols>
  <sheetData>
    <row r="6" spans="1:12" x14ac:dyDescent="0.25">
      <c r="A6" s="2"/>
      <c r="B6" s="2"/>
      <c r="C6" s="2"/>
      <c r="D6" s="2"/>
    </row>
    <row r="7" spans="1:12" x14ac:dyDescent="0.25">
      <c r="A7" s="2"/>
      <c r="B7" s="2"/>
      <c r="C7" s="2"/>
      <c r="D7" s="2"/>
    </row>
    <row r="8" spans="1:12" x14ac:dyDescent="0.25">
      <c r="A8" s="2"/>
      <c r="B8" s="2"/>
      <c r="C8" s="2"/>
      <c r="D8" s="2"/>
    </row>
    <row r="9" spans="1:12" x14ac:dyDescent="0.25">
      <c r="A9" s="2"/>
      <c r="B9" s="2"/>
      <c r="C9" s="2"/>
      <c r="D9" s="2"/>
    </row>
    <row r="10" spans="1:12" x14ac:dyDescent="0.25">
      <c r="A10" s="2"/>
      <c r="B10" s="2"/>
      <c r="C10" s="2"/>
      <c r="D10" s="2"/>
    </row>
    <row r="11" spans="1:12" ht="23.25" x14ac:dyDescent="0.35">
      <c r="A11" s="41" t="s">
        <v>1</v>
      </c>
      <c r="B11" s="41"/>
      <c r="C11" s="41"/>
      <c r="D11" s="41"/>
      <c r="E11" s="41"/>
      <c r="F11" s="41"/>
      <c r="G11" s="41"/>
      <c r="H11" s="41"/>
    </row>
    <row r="12" spans="1:12" x14ac:dyDescent="0.25">
      <c r="A12" s="3"/>
      <c r="B12" s="3"/>
      <c r="C12" s="3"/>
      <c r="D12" s="3"/>
    </row>
    <row r="13" spans="1:12" x14ac:dyDescent="0.25">
      <c r="A13" s="4"/>
      <c r="B13" s="3"/>
      <c r="C13" s="3"/>
      <c r="D13" s="3"/>
    </row>
    <row r="14" spans="1:12" ht="21" x14ac:dyDescent="0.35">
      <c r="A14" s="22"/>
      <c r="B14" s="3"/>
      <c r="C14" s="3"/>
      <c r="D14" s="3"/>
      <c r="E14" s="3"/>
      <c r="F14" s="48" t="s">
        <v>24</v>
      </c>
      <c r="G14" s="48"/>
      <c r="H14" s="48"/>
      <c r="L14" s="8"/>
    </row>
    <row r="15" spans="1:12" ht="18.75" x14ac:dyDescent="0.3">
      <c r="A15" s="3"/>
      <c r="B15" s="3"/>
      <c r="C15" s="3"/>
      <c r="D15" s="3"/>
      <c r="E15" s="3"/>
      <c r="F15" s="49" t="s">
        <v>23</v>
      </c>
      <c r="G15" s="49"/>
      <c r="H15" s="49"/>
      <c r="L15" s="8"/>
    </row>
    <row r="16" spans="1:12" x14ac:dyDescent="0.25">
      <c r="A16" s="3"/>
      <c r="B16" s="3"/>
      <c r="C16" s="3"/>
      <c r="D16" s="3"/>
      <c r="E16" s="3"/>
      <c r="F16" s="3"/>
      <c r="G16" s="3"/>
      <c r="H16" s="3"/>
      <c r="L16" s="8"/>
    </row>
    <row r="17" spans="1:12" x14ac:dyDescent="0.25">
      <c r="A17" s="3"/>
      <c r="B17" s="3"/>
      <c r="C17" s="3"/>
      <c r="D17" s="3"/>
      <c r="E17" s="3"/>
      <c r="F17" s="52" t="s">
        <v>6</v>
      </c>
      <c r="G17" s="52"/>
      <c r="H17" s="52"/>
      <c r="L17" s="8"/>
    </row>
    <row r="18" spans="1:12" ht="51" customHeight="1" x14ac:dyDescent="0.25">
      <c r="A18" s="36" t="s">
        <v>7</v>
      </c>
      <c r="B18" s="54" t="s">
        <v>5</v>
      </c>
      <c r="C18" s="54"/>
      <c r="D18" s="33"/>
      <c r="E18" s="4"/>
      <c r="F18" s="36" t="s">
        <v>7</v>
      </c>
      <c r="G18" s="51" t="s">
        <v>16</v>
      </c>
      <c r="H18" s="51"/>
      <c r="L18" s="8"/>
    </row>
    <row r="19" spans="1:12" ht="48" customHeight="1" x14ac:dyDescent="0.25">
      <c r="A19" s="37" t="s">
        <v>8</v>
      </c>
      <c r="B19" s="43" t="s">
        <v>10</v>
      </c>
      <c r="C19" s="43"/>
      <c r="D19" s="34"/>
      <c r="E19" s="3"/>
      <c r="F19" s="37" t="s">
        <v>8</v>
      </c>
      <c r="G19" s="53" t="s">
        <v>17</v>
      </c>
      <c r="H19" s="53"/>
      <c r="L19" s="8"/>
    </row>
    <row r="20" spans="1:12" x14ac:dyDescent="0.25">
      <c r="A20" s="37" t="s">
        <v>9</v>
      </c>
      <c r="B20" s="44" t="s">
        <v>12</v>
      </c>
      <c r="C20" s="44"/>
      <c r="D20" s="24"/>
      <c r="E20" s="3"/>
      <c r="F20" s="37" t="s">
        <v>9</v>
      </c>
      <c r="G20" s="44"/>
      <c r="H20" s="44"/>
      <c r="L20" s="8"/>
    </row>
    <row r="21" spans="1:12" x14ac:dyDescent="0.25">
      <c r="A21" s="37" t="s">
        <v>2</v>
      </c>
      <c r="B21" s="45" t="s">
        <v>11</v>
      </c>
      <c r="C21" s="45"/>
      <c r="D21" s="35"/>
      <c r="E21" s="3"/>
      <c r="F21" s="37" t="s">
        <v>2</v>
      </c>
      <c r="G21" s="45" t="s">
        <v>18</v>
      </c>
      <c r="H21" s="44"/>
      <c r="L21" s="8"/>
    </row>
    <row r="22" spans="1:12" x14ac:dyDescent="0.25">
      <c r="A22" s="3"/>
      <c r="B22" s="3"/>
      <c r="C22" s="3"/>
      <c r="D22" s="3"/>
    </row>
    <row r="23" spans="1:12" x14ac:dyDescent="0.25">
      <c r="A23" s="4"/>
      <c r="B23" s="5"/>
      <c r="C23" s="3"/>
      <c r="D23" s="3"/>
    </row>
    <row r="24" spans="1:12" ht="16.5" thickBot="1" x14ac:dyDescent="0.3">
      <c r="A24" s="3"/>
      <c r="B24" s="3"/>
      <c r="C24" s="3"/>
      <c r="D24" s="3"/>
    </row>
    <row r="25" spans="1:12" ht="51.75" customHeight="1" thickBot="1" x14ac:dyDescent="0.3">
      <c r="A25" s="27" t="s">
        <v>15</v>
      </c>
      <c r="B25" s="46" t="s">
        <v>3</v>
      </c>
      <c r="C25" s="46"/>
      <c r="D25" s="47"/>
      <c r="E25" s="28" t="s">
        <v>13</v>
      </c>
      <c r="F25" s="29" t="s">
        <v>0</v>
      </c>
      <c r="G25" s="30" t="s">
        <v>14</v>
      </c>
      <c r="H25" s="31" t="s">
        <v>20</v>
      </c>
      <c r="L25" s="8"/>
    </row>
    <row r="26" spans="1:12" x14ac:dyDescent="0.25">
      <c r="A26" s="38"/>
      <c r="B26" s="3"/>
      <c r="C26" s="3"/>
      <c r="D26" s="9"/>
      <c r="E26" s="9"/>
      <c r="F26" s="7"/>
      <c r="G26" s="7"/>
      <c r="H26" s="25"/>
      <c r="L26" s="8"/>
    </row>
    <row r="27" spans="1:12" x14ac:dyDescent="0.25">
      <c r="A27" s="38"/>
      <c r="B27" s="55" t="s">
        <v>19</v>
      </c>
      <c r="C27" s="55"/>
      <c r="D27" s="56"/>
      <c r="E27" s="9"/>
      <c r="F27" s="7"/>
      <c r="G27" s="7"/>
      <c r="H27" s="25"/>
      <c r="L27" s="8"/>
    </row>
    <row r="28" spans="1:12" ht="39.75" customHeight="1" x14ac:dyDescent="0.25">
      <c r="A28" s="38"/>
      <c r="B28" s="55"/>
      <c r="C28" s="55"/>
      <c r="D28" s="56"/>
      <c r="E28" s="9"/>
      <c r="F28" s="7"/>
      <c r="G28" s="7"/>
      <c r="H28" s="25"/>
      <c r="K28" s="8"/>
      <c r="L28" s="8"/>
    </row>
    <row r="29" spans="1:12" x14ac:dyDescent="0.25">
      <c r="A29" s="42">
        <v>1</v>
      </c>
      <c r="B29" s="59" t="s">
        <v>25</v>
      </c>
      <c r="C29" s="59"/>
      <c r="D29" s="60"/>
      <c r="E29" s="61">
        <v>374000</v>
      </c>
      <c r="F29" s="62">
        <v>0.15</v>
      </c>
      <c r="G29" s="63">
        <f>E29*15%</f>
        <v>56100</v>
      </c>
      <c r="H29" s="50">
        <f>E29+G29</f>
        <v>430100</v>
      </c>
      <c r="I29" s="8"/>
      <c r="K29" s="8"/>
      <c r="L29" s="8"/>
    </row>
    <row r="30" spans="1:12" ht="27.75" customHeight="1" x14ac:dyDescent="0.25">
      <c r="A30" s="42"/>
      <c r="B30" s="59"/>
      <c r="C30" s="59"/>
      <c r="D30" s="60"/>
      <c r="E30" s="61"/>
      <c r="F30" s="62"/>
      <c r="G30" s="63"/>
      <c r="H30" s="50"/>
      <c r="I30" s="8"/>
      <c r="J30" s="39">
        <v>340000</v>
      </c>
      <c r="K30" s="8">
        <f>J30*1.1</f>
        <v>374000.00000000006</v>
      </c>
      <c r="L30" s="8"/>
    </row>
    <row r="31" spans="1:12" x14ac:dyDescent="0.25">
      <c r="A31" s="38"/>
      <c r="B31" s="24"/>
      <c r="C31" s="3"/>
      <c r="D31" s="9"/>
      <c r="E31" s="9"/>
      <c r="F31" s="7"/>
      <c r="G31" s="7"/>
      <c r="H31" s="25"/>
      <c r="J31" s="39"/>
      <c r="K31" s="39"/>
      <c r="L31" s="8"/>
    </row>
    <row r="32" spans="1:12" x14ac:dyDescent="0.25">
      <c r="A32" s="38"/>
      <c r="B32" s="6"/>
      <c r="C32" s="3"/>
      <c r="D32" s="9"/>
      <c r="E32" s="11"/>
      <c r="F32" s="12"/>
      <c r="G32" s="13"/>
      <c r="H32" s="26"/>
      <c r="J32" s="39"/>
      <c r="L32" s="8"/>
    </row>
    <row r="33" spans="1:13" x14ac:dyDescent="0.25">
      <c r="A33" s="38"/>
      <c r="B33" s="6"/>
      <c r="C33" s="3"/>
      <c r="D33" s="9"/>
      <c r="E33" s="9"/>
      <c r="F33" s="7"/>
      <c r="G33" s="7"/>
      <c r="H33" s="25"/>
      <c r="J33" s="10">
        <f>H37*4%</f>
        <v>17204</v>
      </c>
      <c r="L33" s="8"/>
    </row>
    <row r="34" spans="1:13" x14ac:dyDescent="0.25">
      <c r="A34" s="38"/>
      <c r="B34" s="3"/>
      <c r="C34" s="3"/>
      <c r="D34" s="9"/>
      <c r="E34" s="9"/>
      <c r="F34" s="7"/>
      <c r="G34" s="7"/>
      <c r="H34" s="25"/>
      <c r="J34" s="39">
        <f>G29*20%</f>
        <v>11220</v>
      </c>
      <c r="L34" s="8"/>
    </row>
    <row r="35" spans="1:13" x14ac:dyDescent="0.25">
      <c r="A35" s="38"/>
      <c r="B35" s="3"/>
      <c r="C35" s="3"/>
      <c r="D35" s="9"/>
      <c r="E35" s="9"/>
      <c r="F35" s="7"/>
      <c r="G35" s="7"/>
      <c r="H35" s="25"/>
      <c r="J35" s="39">
        <f>H37-J33-J34</f>
        <v>401676</v>
      </c>
      <c r="L35" s="8">
        <v>365160</v>
      </c>
      <c r="M35" s="1" t="s">
        <v>21</v>
      </c>
    </row>
    <row r="36" spans="1:13" ht="16.5" thickBot="1" x14ac:dyDescent="0.3">
      <c r="A36" s="38"/>
      <c r="B36" s="3"/>
      <c r="C36" s="3"/>
      <c r="D36" s="9"/>
      <c r="E36" s="9"/>
      <c r="F36" s="7"/>
      <c r="G36" s="7"/>
      <c r="H36" s="25"/>
      <c r="L36" s="8">
        <v>401676</v>
      </c>
      <c r="M36" s="1" t="s">
        <v>22</v>
      </c>
    </row>
    <row r="37" spans="1:13" s="20" customFormat="1" ht="24" customHeight="1" thickBot="1" x14ac:dyDescent="0.3">
      <c r="A37" s="32"/>
      <c r="B37" s="57" t="s">
        <v>4</v>
      </c>
      <c r="C37" s="57"/>
      <c r="D37" s="58"/>
      <c r="E37" s="16">
        <f>SUM(E29:E35)</f>
        <v>374000</v>
      </c>
      <c r="F37" s="17"/>
      <c r="G37" s="18">
        <f>SUM(G29:G35)</f>
        <v>56100</v>
      </c>
      <c r="H37" s="19">
        <f>SUM(H29:H35)</f>
        <v>430100</v>
      </c>
      <c r="J37" s="40"/>
      <c r="L37" s="21">
        <f>SUM(L35:L36)</f>
        <v>766836</v>
      </c>
    </row>
    <row r="38" spans="1:13" x14ac:dyDescent="0.25">
      <c r="A38" s="3"/>
      <c r="B38" s="3"/>
      <c r="C38" s="3"/>
      <c r="D38" s="3"/>
      <c r="J38" s="39"/>
    </row>
    <row r="39" spans="1:13" x14ac:dyDescent="0.25">
      <c r="A39" s="4"/>
      <c r="B39" s="3"/>
      <c r="C39" s="3"/>
      <c r="D39" s="3"/>
      <c r="J39" s="39"/>
    </row>
    <row r="40" spans="1:13" x14ac:dyDescent="0.25">
      <c r="A40" s="14"/>
      <c r="B40" s="3"/>
      <c r="C40" s="15"/>
      <c r="D40" s="3"/>
    </row>
    <row r="41" spans="1:13" x14ac:dyDescent="0.25">
      <c r="A41" s="14"/>
      <c r="B41" s="3"/>
      <c r="C41" s="3"/>
      <c r="D41" s="3"/>
    </row>
    <row r="42" spans="1:13" x14ac:dyDescent="0.25">
      <c r="A42" s="3"/>
      <c r="B42" s="3"/>
      <c r="C42" s="6"/>
      <c r="D42" s="3"/>
    </row>
    <row r="43" spans="1:13" x14ac:dyDescent="0.25">
      <c r="A43" s="14"/>
      <c r="B43" s="3"/>
      <c r="C43" s="3"/>
      <c r="D43" s="3"/>
    </row>
    <row r="47" spans="1:13" x14ac:dyDescent="0.25">
      <c r="E47" s="23"/>
    </row>
    <row r="50" spans="5:7" x14ac:dyDescent="0.25">
      <c r="E50" s="23"/>
    </row>
    <row r="52" spans="5:7" x14ac:dyDescent="0.25">
      <c r="G52" s="23"/>
    </row>
  </sheetData>
  <mergeCells count="21">
    <mergeCell ref="B37:D37"/>
    <mergeCell ref="B29:D30"/>
    <mergeCell ref="E29:E30"/>
    <mergeCell ref="F29:F30"/>
    <mergeCell ref="G29:G30"/>
    <mergeCell ref="A11:H11"/>
    <mergeCell ref="A29:A30"/>
    <mergeCell ref="B19:C19"/>
    <mergeCell ref="B20:C20"/>
    <mergeCell ref="B21:C21"/>
    <mergeCell ref="B25:D25"/>
    <mergeCell ref="F14:H14"/>
    <mergeCell ref="F15:H15"/>
    <mergeCell ref="H29:H30"/>
    <mergeCell ref="G18:H18"/>
    <mergeCell ref="F17:H17"/>
    <mergeCell ref="G19:H19"/>
    <mergeCell ref="G20:H20"/>
    <mergeCell ref="G21:H21"/>
    <mergeCell ref="B18:C18"/>
    <mergeCell ref="B27:D28"/>
  </mergeCells>
  <phoneticPr fontId="2" type="noConversion"/>
  <printOptions horizontalCentered="1"/>
  <pageMargins left="0.3" right="0.3" top="0" bottom="0.25" header="0.2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</vt:lpstr>
      <vt:lpstr>'1'!Print_Area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 Aslam</dc:creator>
  <cp:lastModifiedBy>Rehan Aslam</cp:lastModifiedBy>
  <cp:lastPrinted>2025-03-29T11:46:41Z</cp:lastPrinted>
  <dcterms:created xsi:type="dcterms:W3CDTF">2013-01-30T02:39:38Z</dcterms:created>
  <dcterms:modified xsi:type="dcterms:W3CDTF">2025-03-29T11:46:55Z</dcterms:modified>
</cp:coreProperties>
</file>