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Bank Al Habib Center Point Karachi\Overhead fill PPRC pipe\"/>
    </mc:Choice>
  </mc:AlternateContent>
  <xr:revisionPtr revIDLastSave="0" documentId="13_ncr:1_{44B56B59-CD3D-4580-A4E0-81941935744A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Supply " sheetId="1" r:id="rId1"/>
  </sheets>
  <definedNames>
    <definedName name="_xlnm.Print_Area" localSheetId="0">'Supply '!$A$1:$D$44</definedName>
  </definedNames>
  <calcPr calcId="191029" iterate="1"/>
</workbook>
</file>

<file path=xl/calcChain.xml><?xml version="1.0" encoding="utf-8"?>
<calcChain xmlns="http://schemas.openxmlformats.org/spreadsheetml/2006/main">
  <c r="H24" i="1" l="1"/>
  <c r="H29" i="1"/>
  <c r="H31" i="1" s="1"/>
  <c r="G22" i="1"/>
  <c r="G29" i="1" l="1"/>
  <c r="G31" i="1" s="1"/>
  <c r="G28" i="1"/>
  <c r="G24" i="1"/>
  <c r="D22" i="1" l="1"/>
  <c r="D23" i="1" s="1"/>
  <c r="D32" i="1" l="1"/>
  <c r="D33" i="1" s="1"/>
  <c r="D26" i="1"/>
  <c r="D27" i="1" s="1"/>
  <c r="D29" i="1" s="1"/>
  <c r="D35" i="1" l="1"/>
  <c r="D36" i="1" s="1"/>
</calcChain>
</file>

<file path=xl/sharedStrings.xml><?xml version="1.0" encoding="utf-8"?>
<sst xmlns="http://schemas.openxmlformats.org/spreadsheetml/2006/main" count="60" uniqueCount="34">
  <si>
    <t xml:space="preserve">Invoice </t>
  </si>
  <si>
    <t>S.#</t>
  </si>
  <si>
    <t>Description</t>
  </si>
  <si>
    <t xml:space="preserve">Total Amount </t>
  </si>
  <si>
    <t>*</t>
  </si>
  <si>
    <t xml:space="preserve">Rs: </t>
  </si>
  <si>
    <t>Thanking you,</t>
  </si>
  <si>
    <t>Date</t>
  </si>
  <si>
    <t>Invoice #</t>
  </si>
  <si>
    <t>NTN #</t>
  </si>
  <si>
    <t>4312149-7</t>
  </si>
  <si>
    <t>For PIONEER SERVICES.</t>
  </si>
  <si>
    <t>M/S Bank AL Habib Limited</t>
  </si>
  <si>
    <t>Total Cost of Work (Supply scope)</t>
  </si>
  <si>
    <t>Total Cost of Work (Installation scope)</t>
  </si>
  <si>
    <t>Grand Total Amount Rs (Supply scope)</t>
  </si>
  <si>
    <t>Add SST 15%</t>
  </si>
  <si>
    <t>Grand Total Amount Rs (Installation scope)</t>
  </si>
  <si>
    <t>Total Payable amount Rs</t>
  </si>
  <si>
    <t>Received amount</t>
  </si>
  <si>
    <t>Payable Amount Rs (Supply scope)</t>
  </si>
  <si>
    <t>005</t>
  </si>
  <si>
    <t>Request of Payment for overhead fill PPRC Pipe at BAHL Center Point Karachi.</t>
  </si>
  <si>
    <t>BOQ Amount as per Purchase order</t>
  </si>
  <si>
    <t>Received 20% Advance</t>
  </si>
  <si>
    <t>Remaining amount as per Purchase order</t>
  </si>
  <si>
    <t>11 June 2025</t>
  </si>
  <si>
    <t>AS per BOQ after deduction of GST</t>
  </si>
  <si>
    <t>Received advance</t>
  </si>
  <si>
    <t>Add 15% SST</t>
  </si>
  <si>
    <t>Receivable as per BOQ / Contract</t>
  </si>
  <si>
    <t>Grand Receivable</t>
  </si>
  <si>
    <t>Amount as per Bill</t>
  </si>
  <si>
    <t>Receivable as per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</si>
</sst>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9" fillId="0" borderId="0" xfId="0" applyFont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4" fillId="0" borderId="0" xfId="0" applyFont="1"/>
    <xf numFmtId="165" fontId="13" fillId="0" borderId="1" xfId="1" quotePrefix="1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/>
    </xf>
    <xf numFmtId="0" fontId="15" fillId="0" borderId="4" xfId="0" applyFont="1" applyBorder="1" applyAlignment="1">
      <alignment horizontal="center" vertical="center" wrapText="1"/>
    </xf>
    <xf numFmtId="165" fontId="15" fillId="0" borderId="5" xfId="1" quotePrefix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0" fillId="0" borderId="5" xfId="1" quotePrefix="1" applyNumberFormat="1" applyFont="1" applyBorder="1" applyAlignment="1">
      <alignment horizontal="center" vertical="center" wrapText="1"/>
    </xf>
    <xf numFmtId="165" fontId="11" fillId="0" borderId="2" xfId="1" quotePrefix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4" fontId="13" fillId="0" borderId="1" xfId="1" quotePrefix="1" applyNumberFormat="1" applyFont="1" applyBorder="1" applyAlignment="1">
      <alignment horizontal="right" vertical="center"/>
    </xf>
    <xf numFmtId="165" fontId="3" fillId="0" borderId="0" xfId="1" quotePrefix="1" applyNumberFormat="1" applyFont="1" applyBorder="1" applyAlignment="1">
      <alignment horizontal="center" vertical="center" wrapText="1"/>
    </xf>
    <xf numFmtId="9" fontId="3" fillId="0" borderId="0" xfId="0" applyNumberFormat="1" applyFont="1" applyAlignment="1">
      <alignment horizontal="right" vertical="center"/>
    </xf>
    <xf numFmtId="3" fontId="2" fillId="0" borderId="0" xfId="0" applyNumberFormat="1" applyFont="1"/>
    <xf numFmtId="165" fontId="14" fillId="0" borderId="0" xfId="0" applyNumberFormat="1" applyFont="1"/>
    <xf numFmtId="0" fontId="11" fillId="0" borderId="6" xfId="0" applyFont="1" applyBorder="1" applyAlignment="1">
      <alignment horizontal="right" vertical="center"/>
    </xf>
    <xf numFmtId="165" fontId="3" fillId="0" borderId="0" xfId="0" applyNumberFormat="1" applyFont="1"/>
    <xf numFmtId="43" fontId="3" fillId="0" borderId="0" xfId="1" quotePrefix="1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right" vertical="center"/>
    </xf>
    <xf numFmtId="165" fontId="15" fillId="0" borderId="8" xfId="1" quotePrefix="1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5" fillId="0" borderId="7" xfId="0" applyFont="1" applyBorder="1" applyAlignment="1">
      <alignment horizontal="left" vertical="center"/>
    </xf>
    <xf numFmtId="0" fontId="15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right" vertical="center"/>
    </xf>
    <xf numFmtId="0" fontId="10" fillId="0" borderId="9" xfId="0" applyFont="1" applyBorder="1" applyAlignment="1">
      <alignment horizontal="center" vertical="center"/>
    </xf>
    <xf numFmtId="165" fontId="10" fillId="0" borderId="11" xfId="1" quotePrefix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5" fontId="10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43" fontId="14" fillId="0" borderId="0" xfId="0" applyNumberFormat="1" applyFont="1"/>
    <xf numFmtId="43" fontId="2" fillId="0" borderId="0" xfId="0" applyNumberFormat="1" applyFont="1"/>
    <xf numFmtId="165" fontId="14" fillId="0" borderId="0" xfId="1" applyNumberFormat="1" applyFont="1"/>
    <xf numFmtId="165" fontId="14" fillId="0" borderId="1" xfId="1" applyNumberFormat="1" applyFont="1" applyBorder="1"/>
    <xf numFmtId="0" fontId="14" fillId="0" borderId="1" xfId="0" applyFont="1" applyBorder="1" applyAlignment="1">
      <alignment horizontal="right"/>
    </xf>
    <xf numFmtId="0" fontId="14" fillId="0" borderId="0" xfId="0" applyFont="1" applyAlignment="1">
      <alignment horizontal="right"/>
    </xf>
    <xf numFmtId="165" fontId="14" fillId="2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405102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38</xdr:row>
      <xdr:rowOff>0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247650</xdr:colOff>
      <xdr:row>7</xdr:row>
      <xdr:rowOff>174558</xdr:rowOff>
    </xdr:from>
    <xdr:to>
      <xdr:col>11</xdr:col>
      <xdr:colOff>118965</xdr:colOff>
      <xdr:row>13</xdr:row>
      <xdr:rowOff>124213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53575" y="1574733"/>
          <a:ext cx="1090515" cy="86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71460</xdr:colOff>
      <xdr:row>11</xdr:row>
      <xdr:rowOff>13931</xdr:rowOff>
    </xdr:from>
    <xdr:to>
      <xdr:col>18</xdr:col>
      <xdr:colOff>271171</xdr:colOff>
      <xdr:row>13</xdr:row>
      <xdr:rowOff>172810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10596585" y="1852256"/>
          <a:ext cx="4466911" cy="63512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8</xdr:col>
      <xdr:colOff>391885</xdr:colOff>
      <xdr:row>42</xdr:row>
      <xdr:rowOff>67193</xdr:rowOff>
    </xdr:from>
    <xdr:to>
      <xdr:col>9</xdr:col>
      <xdr:colOff>42902</xdr:colOff>
      <xdr:row>45</xdr:row>
      <xdr:rowOff>11469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8210" y="10163693"/>
          <a:ext cx="717817" cy="544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J46"/>
  <sheetViews>
    <sheetView tabSelected="1" topLeftCell="A13" zoomScaleNormal="100" workbookViewId="0">
      <selection activeCell="G34" sqref="G34"/>
    </sheetView>
  </sheetViews>
  <sheetFormatPr defaultRowHeight="15.75" x14ac:dyDescent="0.25"/>
  <cols>
    <col min="1" max="1" width="5.7109375" style="1" customWidth="1"/>
    <col min="2" max="2" width="49.5703125" style="1" customWidth="1"/>
    <col min="3" max="3" width="7" style="1" customWidth="1"/>
    <col min="4" max="4" width="18.140625" style="1" customWidth="1"/>
    <col min="5" max="5" width="10.5703125" style="1" bestFit="1" customWidth="1"/>
    <col min="6" max="6" width="41.5703125" style="1" customWidth="1"/>
    <col min="7" max="7" width="18.28515625" style="1" bestFit="1" customWidth="1"/>
    <col min="8" max="8" width="18.85546875" style="1" customWidth="1"/>
    <col min="9" max="9" width="16" style="1" bestFit="1" customWidth="1"/>
    <col min="10" max="10" width="18.28515625" style="1" bestFit="1" customWidth="1"/>
    <col min="11" max="16384" width="9.140625" style="1"/>
  </cols>
  <sheetData>
    <row r="11" spans="1:4" s="18" customFormat="1" ht="18.75" x14ac:dyDescent="0.3">
      <c r="A11" s="29" t="s">
        <v>12</v>
      </c>
      <c r="B11" s="16"/>
      <c r="C11" s="17" t="s">
        <v>7</v>
      </c>
      <c r="D11" s="32" t="s">
        <v>26</v>
      </c>
    </row>
    <row r="12" spans="1:4" s="18" customFormat="1" ht="18.75" customHeight="1" x14ac:dyDescent="0.3">
      <c r="A12" s="54"/>
      <c r="B12" s="55"/>
      <c r="C12" s="17" t="s">
        <v>8</v>
      </c>
      <c r="D12" s="19" t="s">
        <v>21</v>
      </c>
    </row>
    <row r="13" spans="1:4" s="18" customFormat="1" ht="18.75" x14ac:dyDescent="0.3">
      <c r="A13" s="15"/>
      <c r="B13" s="16"/>
      <c r="C13" s="17" t="s">
        <v>9</v>
      </c>
      <c r="D13" s="20" t="s">
        <v>10</v>
      </c>
    </row>
    <row r="14" spans="1:4" x14ac:dyDescent="0.25">
      <c r="A14" s="2"/>
      <c r="B14" s="3"/>
      <c r="C14" s="3"/>
      <c r="D14" s="4"/>
    </row>
    <row r="15" spans="1:4" ht="28.5" customHeight="1" x14ac:dyDescent="0.5">
      <c r="A15" s="51" t="s">
        <v>0</v>
      </c>
      <c r="B15" s="51"/>
      <c r="C15" s="51"/>
      <c r="D15" s="51"/>
    </row>
    <row r="16" spans="1:4" ht="4.5" customHeight="1" x14ac:dyDescent="0.5">
      <c r="A16" s="7"/>
      <c r="B16" s="7"/>
      <c r="C16" s="7"/>
      <c r="D16" s="7"/>
    </row>
    <row r="17" spans="1:10" s="11" customFormat="1" ht="46.5" customHeight="1" x14ac:dyDescent="0.35">
      <c r="A17" s="52" t="s">
        <v>22</v>
      </c>
      <c r="B17" s="52"/>
      <c r="C17" s="52"/>
      <c r="D17" s="52"/>
    </row>
    <row r="18" spans="1:10" x14ac:dyDescent="0.25">
      <c r="A18" s="8"/>
      <c r="B18" s="8"/>
      <c r="C18" s="8"/>
      <c r="D18" s="8"/>
    </row>
    <row r="19" spans="1:10" ht="25.5" customHeight="1" x14ac:dyDescent="0.25">
      <c r="A19" s="12" t="s">
        <v>1</v>
      </c>
      <c r="B19" s="23" t="s">
        <v>2</v>
      </c>
      <c r="C19" s="53" t="s">
        <v>3</v>
      </c>
      <c r="D19" s="53"/>
    </row>
    <row r="20" spans="1:10" s="18" customFormat="1" ht="12" customHeight="1" x14ac:dyDescent="0.3">
      <c r="A20" s="40"/>
      <c r="B20" s="45"/>
      <c r="C20" s="24"/>
      <c r="D20" s="42"/>
      <c r="G20" s="58"/>
    </row>
    <row r="21" spans="1:10" s="18" customFormat="1" ht="18.75" x14ac:dyDescent="0.3">
      <c r="A21" s="21" t="s">
        <v>4</v>
      </c>
      <c r="B21" s="43" t="s">
        <v>23</v>
      </c>
      <c r="C21" s="25"/>
      <c r="D21" s="22">
        <v>2653042</v>
      </c>
      <c r="G21" s="58"/>
    </row>
    <row r="22" spans="1:10" s="18" customFormat="1" ht="18.75" x14ac:dyDescent="0.3">
      <c r="A22" s="21" t="s">
        <v>4</v>
      </c>
      <c r="B22" s="43" t="s">
        <v>24</v>
      </c>
      <c r="C22" s="25"/>
      <c r="D22" s="22">
        <f>D21*20%</f>
        <v>530608.4</v>
      </c>
      <c r="F22" s="60" t="s">
        <v>27</v>
      </c>
      <c r="G22" s="59">
        <f>D21/118%</f>
        <v>2248340.677966102</v>
      </c>
      <c r="H22" s="22">
        <v>2653042</v>
      </c>
      <c r="I22" s="56"/>
      <c r="J22" s="56"/>
    </row>
    <row r="23" spans="1:10" s="18" customFormat="1" ht="18.75" x14ac:dyDescent="0.3">
      <c r="A23" s="46" t="s">
        <v>4</v>
      </c>
      <c r="B23" s="47" t="s">
        <v>25</v>
      </c>
      <c r="C23" s="48"/>
      <c r="D23" s="49">
        <f>D21-D22</f>
        <v>2122433.6</v>
      </c>
      <c r="F23" s="60" t="s">
        <v>28</v>
      </c>
      <c r="G23" s="59">
        <v>530608</v>
      </c>
      <c r="H23" s="59">
        <v>530609</v>
      </c>
    </row>
    <row r="24" spans="1:10" ht="18.75" x14ac:dyDescent="0.3">
      <c r="A24" s="4"/>
      <c r="B24" s="10"/>
      <c r="C24" s="10"/>
      <c r="D24" s="5"/>
      <c r="F24" s="60" t="s">
        <v>30</v>
      </c>
      <c r="G24" s="59">
        <f>G22-G23</f>
        <v>1717732.677966102</v>
      </c>
      <c r="H24" s="62">
        <f>H22-H23</f>
        <v>2122433</v>
      </c>
    </row>
    <row r="25" spans="1:10" s="18" customFormat="1" ht="18.75" x14ac:dyDescent="0.3">
      <c r="A25" s="40" t="s">
        <v>4</v>
      </c>
      <c r="B25" s="41" t="s">
        <v>13</v>
      </c>
      <c r="C25" s="24" t="s">
        <v>5</v>
      </c>
      <c r="D25" s="42">
        <v>2081730</v>
      </c>
      <c r="F25" s="61"/>
      <c r="G25" s="58"/>
      <c r="H25" s="58"/>
    </row>
    <row r="26" spans="1:10" s="18" customFormat="1" ht="18.75" x14ac:dyDescent="0.3">
      <c r="A26" s="21" t="s">
        <v>4</v>
      </c>
      <c r="B26" s="43" t="s">
        <v>16</v>
      </c>
      <c r="C26" s="25" t="s">
        <v>5</v>
      </c>
      <c r="D26" s="22">
        <f>D25*15%</f>
        <v>312259.5</v>
      </c>
      <c r="F26" s="61"/>
      <c r="G26" s="58"/>
      <c r="H26" s="58"/>
    </row>
    <row r="27" spans="1:10" s="18" customFormat="1" ht="18.75" x14ac:dyDescent="0.3">
      <c r="A27" s="21" t="s">
        <v>4</v>
      </c>
      <c r="B27" s="43" t="s">
        <v>15</v>
      </c>
      <c r="C27" s="25" t="s">
        <v>5</v>
      </c>
      <c r="D27" s="22">
        <f>D26+D25</f>
        <v>2393989.5</v>
      </c>
      <c r="F27" s="60" t="s">
        <v>32</v>
      </c>
      <c r="G27" s="59">
        <v>2219730</v>
      </c>
      <c r="H27" s="59">
        <v>2219731</v>
      </c>
    </row>
    <row r="28" spans="1:10" s="18" customFormat="1" ht="18.75" x14ac:dyDescent="0.3">
      <c r="A28" s="21" t="s">
        <v>4</v>
      </c>
      <c r="B28" s="43" t="s">
        <v>19</v>
      </c>
      <c r="C28" s="25" t="s">
        <v>5</v>
      </c>
      <c r="D28" s="22">
        <v>498408</v>
      </c>
      <c r="F28" s="60" t="s">
        <v>29</v>
      </c>
      <c r="G28" s="59">
        <f>G27*15%</f>
        <v>332959.5</v>
      </c>
      <c r="H28" s="59">
        <v>395411.39999999997</v>
      </c>
    </row>
    <row r="29" spans="1:10" s="18" customFormat="1" ht="18.75" x14ac:dyDescent="0.3">
      <c r="A29" s="46" t="s">
        <v>4</v>
      </c>
      <c r="B29" s="47" t="s">
        <v>20</v>
      </c>
      <c r="C29" s="48" t="s">
        <v>5</v>
      </c>
      <c r="D29" s="49">
        <f>D27-D28</f>
        <v>1895581.5</v>
      </c>
      <c r="F29" s="60" t="s">
        <v>31</v>
      </c>
      <c r="G29" s="59">
        <f>G28+G27</f>
        <v>2552689.5</v>
      </c>
      <c r="H29" s="59">
        <f>H28+H27</f>
        <v>2615142.3999999999</v>
      </c>
    </row>
    <row r="30" spans="1:10" ht="18.75" x14ac:dyDescent="0.3">
      <c r="A30" s="4"/>
      <c r="B30" s="10"/>
      <c r="C30" s="10"/>
      <c r="D30" s="5"/>
      <c r="F30" s="60" t="s">
        <v>28</v>
      </c>
      <c r="G30" s="59">
        <v>530608</v>
      </c>
      <c r="H30" s="59">
        <v>530609</v>
      </c>
    </row>
    <row r="31" spans="1:10" s="18" customFormat="1" ht="18.75" x14ac:dyDescent="0.3">
      <c r="A31" s="40" t="s">
        <v>4</v>
      </c>
      <c r="B31" s="41" t="s">
        <v>14</v>
      </c>
      <c r="C31" s="24" t="s">
        <v>5</v>
      </c>
      <c r="D31" s="42">
        <v>138000</v>
      </c>
      <c r="F31" s="60" t="s">
        <v>33</v>
      </c>
      <c r="G31" s="59">
        <f>G29-G30</f>
        <v>2022081.5</v>
      </c>
      <c r="H31" s="62">
        <f>H29-H30</f>
        <v>2084533.4</v>
      </c>
    </row>
    <row r="32" spans="1:10" s="18" customFormat="1" ht="18.75" x14ac:dyDescent="0.3">
      <c r="A32" s="21" t="s">
        <v>4</v>
      </c>
      <c r="B32" s="43" t="s">
        <v>16</v>
      </c>
      <c r="C32" s="25" t="s">
        <v>5</v>
      </c>
      <c r="D32" s="22">
        <f>D31*15%</f>
        <v>20700</v>
      </c>
      <c r="G32" s="56"/>
      <c r="H32" s="56"/>
    </row>
    <row r="33" spans="1:8" s="18" customFormat="1" ht="18.75" x14ac:dyDescent="0.3">
      <c r="A33" s="21" t="s">
        <v>4</v>
      </c>
      <c r="B33" s="43" t="s">
        <v>17</v>
      </c>
      <c r="C33" s="25" t="s">
        <v>5</v>
      </c>
      <c r="D33" s="22">
        <f>D32+D31</f>
        <v>158700</v>
      </c>
      <c r="G33" s="56"/>
      <c r="H33" s="56"/>
    </row>
    <row r="34" spans="1:8" s="18" customFormat="1" ht="18.75" x14ac:dyDescent="0.3">
      <c r="A34" s="21" t="s">
        <v>4</v>
      </c>
      <c r="B34" s="43" t="s">
        <v>19</v>
      </c>
      <c r="C34" s="25" t="s">
        <v>5</v>
      </c>
      <c r="D34" s="22">
        <v>32200</v>
      </c>
      <c r="G34" s="56"/>
      <c r="H34" s="36"/>
    </row>
    <row r="35" spans="1:8" s="18" customFormat="1" ht="18.75" x14ac:dyDescent="0.3">
      <c r="A35" s="21" t="s">
        <v>4</v>
      </c>
      <c r="B35" s="44" t="s">
        <v>20</v>
      </c>
      <c r="C35" s="30" t="s">
        <v>5</v>
      </c>
      <c r="D35" s="27">
        <f>D33-D34</f>
        <v>126500</v>
      </c>
      <c r="G35" s="56"/>
      <c r="H35" s="56"/>
    </row>
    <row r="36" spans="1:8" ht="30" customHeight="1" x14ac:dyDescent="0.25">
      <c r="A36" s="26"/>
      <c r="B36" s="37" t="s">
        <v>18</v>
      </c>
      <c r="C36" s="50" t="s">
        <v>5</v>
      </c>
      <c r="D36" s="28">
        <f>D35+D29</f>
        <v>2022081.5</v>
      </c>
      <c r="F36" s="35"/>
      <c r="G36" s="57"/>
    </row>
    <row r="37" spans="1:8" x14ac:dyDescent="0.25">
      <c r="A37" s="9"/>
      <c r="B37" s="2"/>
      <c r="C37" s="6"/>
      <c r="D37" s="39"/>
      <c r="G37" s="57"/>
      <c r="H37" s="57"/>
    </row>
    <row r="38" spans="1:8" x14ac:dyDescent="0.25">
      <c r="A38" s="9"/>
      <c r="B38" s="2"/>
      <c r="C38" s="34"/>
      <c r="D38" s="33"/>
    </row>
    <row r="39" spans="1:8" x14ac:dyDescent="0.25">
      <c r="A39" s="5" t="s">
        <v>6</v>
      </c>
      <c r="B39" s="5"/>
      <c r="C39" s="5"/>
      <c r="D39" s="5"/>
    </row>
    <row r="40" spans="1:8" x14ac:dyDescent="0.25">
      <c r="A40" s="5"/>
      <c r="B40" s="5"/>
      <c r="C40" s="5"/>
      <c r="D40" s="38"/>
    </row>
    <row r="41" spans="1:8" ht="18.75" x14ac:dyDescent="0.25">
      <c r="A41" s="31" t="s">
        <v>11</v>
      </c>
      <c r="B41" s="10"/>
      <c r="C41" s="10"/>
      <c r="D41" s="38"/>
    </row>
    <row r="42" spans="1:8" x14ac:dyDescent="0.25">
      <c r="A42" s="4"/>
      <c r="B42" s="10"/>
      <c r="C42" s="10"/>
      <c r="D42" s="5"/>
    </row>
    <row r="43" spans="1:8" x14ac:dyDescent="0.25">
      <c r="A43" s="4"/>
      <c r="B43" s="10"/>
      <c r="C43" s="10"/>
      <c r="D43" s="5"/>
    </row>
    <row r="44" spans="1:8" x14ac:dyDescent="0.25">
      <c r="A44" s="4"/>
      <c r="B44" s="10"/>
      <c r="C44" s="10"/>
      <c r="D44" s="5"/>
    </row>
    <row r="45" spans="1:8" x14ac:dyDescent="0.25">
      <c r="A45" s="4"/>
      <c r="B45" s="10"/>
      <c r="C45" s="10"/>
      <c r="D45" s="5"/>
    </row>
    <row r="46" spans="1:8" s="14" customFormat="1" ht="18.75" x14ac:dyDescent="0.3">
      <c r="A46" s="13"/>
      <c r="B46" s="13"/>
      <c r="C46" s="13"/>
      <c r="D46" s="13"/>
    </row>
  </sheetData>
  <mergeCells count="4">
    <mergeCell ref="A15:D15"/>
    <mergeCell ref="A17:D17"/>
    <mergeCell ref="C19:D19"/>
    <mergeCell ref="A12:B12"/>
  </mergeCells>
  <printOptions horizontalCentered="1"/>
  <pageMargins left="0.7" right="0.7" top="0" bottom="0.31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Supply </vt:lpstr>
      <vt:lpstr>'Supply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2025-06-11T10:06:52Z</cp:lastPrinted>
  <dcterms:created xsi:type="dcterms:W3CDTF">2015-09-19T11:17:01Z</dcterms:created>
  <dcterms:modified xsi:type="dcterms:W3CDTF">2025-06-13T07:42:22Z</dcterms:modified>
</cp:coreProperties>
</file>