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defaultThemeVersion="124226"/>
  <mc:AlternateContent xmlns:mc="http://schemas.openxmlformats.org/markup-compatibility/2006">
    <mc:Choice Requires="x15">
      <x15ac:absPath xmlns:x15ac="http://schemas.microsoft.com/office/spreadsheetml/2010/11/ac" url="D:\Pioneer\Running projects\EY Randhawa Tower Islamabad\"/>
    </mc:Choice>
  </mc:AlternateContent>
  <xr:revisionPtr revIDLastSave="0" documentId="8_{462228CD-59C2-4FCB-9EE3-8C19D92B9461}" xr6:coauthVersionLast="36" xr6:coauthVersionMax="36" xr10:uidLastSave="{00000000-0000-0000-0000-000000000000}"/>
  <bookViews>
    <workbookView xWindow="0" yWindow="0" windowWidth="28800" windowHeight="12225" tabRatio="602" firstSheet="4" activeTab="15" xr2:uid="{00000000-000D-0000-FFFF-FFFF00000000}"/>
  </bookViews>
  <sheets>
    <sheet name="ACMV 9" sheetId="53" r:id="rId1"/>
    <sheet name="FIRE 9" sheetId="57" r:id="rId2"/>
    <sheet name="PLUM 9" sheetId="58" r:id="rId3"/>
    <sheet name="ACMV 10" sheetId="60" r:id="rId4"/>
    <sheet name="FSS 10" sheetId="61" r:id="rId5"/>
    <sheet name="PLUM 10" sheetId="62" r:id="rId6"/>
    <sheet name="ACMV 11" sheetId="63" r:id="rId7"/>
    <sheet name="FSS BOQ 11" sheetId="64" r:id="rId8"/>
    <sheet name="PLUM 11" sheetId="65" r:id="rId9"/>
    <sheet name="ACMV 12" sheetId="66" r:id="rId10"/>
    <sheet name="ACMV-IT 12" sheetId="67" r:id="rId11"/>
    <sheet name="FIRE 12" sheetId="68" r:id="rId12"/>
    <sheet name="Plum 12" sheetId="69" r:id="rId13"/>
    <sheet name="ACMV 13" sheetId="70" r:id="rId14"/>
    <sheet name="FIRE 13" sheetId="71" r:id="rId15"/>
    <sheet name="PLUM 13" sheetId="72"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c" localSheetId="3">#REF!</definedName>
    <definedName name="\\c" localSheetId="4">#REF!</definedName>
    <definedName name="\\c" localSheetId="5">#REF!</definedName>
    <definedName name="\\c">#REF!</definedName>
    <definedName name="\\x" localSheetId="3">#REF!</definedName>
    <definedName name="\\x" localSheetId="4">#REF!</definedName>
    <definedName name="\\x" localSheetId="5">#REF!</definedName>
    <definedName name="\\x">#REF!</definedName>
    <definedName name="\0" localSheetId="3">#REF!</definedName>
    <definedName name="\0" localSheetId="4">#REF!</definedName>
    <definedName name="\0" localSheetId="5">#REF!</definedName>
    <definedName name="\0">#REF!</definedName>
    <definedName name="\A">#REF!</definedName>
    <definedName name="\B">#REF!</definedName>
    <definedName name="\c">#REF!</definedName>
    <definedName name="\d">#REF!</definedName>
    <definedName name="\E">#REF!</definedName>
    <definedName name="\f">#REF!</definedName>
    <definedName name="\g">#REF!</definedName>
    <definedName name="\h">#REF!</definedName>
    <definedName name="\i">#REF!</definedName>
    <definedName name="\j">#REF!</definedName>
    <definedName name="\k">#REF!</definedName>
    <definedName name="\l">#REF!</definedName>
    <definedName name="\M">[1]BOQ!$F$4707</definedName>
    <definedName name="\n">#REF!</definedName>
    <definedName name="\o">#REF!</definedName>
    <definedName name="\p">#N/A</definedName>
    <definedName name="\q">#REF!</definedName>
    <definedName name="\r">#REF!</definedName>
    <definedName name="\s">#N/A</definedName>
    <definedName name="\t">#REF!</definedName>
    <definedName name="\u">#REF!</definedName>
    <definedName name="\v">#REF!</definedName>
    <definedName name="\w">#REF!</definedName>
    <definedName name="\x">#REF!</definedName>
    <definedName name="\y">#REF!</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S1">#REF!</definedName>
    <definedName name="_____________S1">#REF!</definedName>
    <definedName name="___________S1">#REF!</definedName>
    <definedName name="__________S1">#REF!</definedName>
    <definedName name="_________COL14">#REF!</definedName>
    <definedName name="_________COL16">#REF!</definedName>
    <definedName name="_________COL23">#REF!</definedName>
    <definedName name="_________COL24">#REF!</definedName>
    <definedName name="_________COL25">#REF!</definedName>
    <definedName name="_________COL26">#REF!</definedName>
    <definedName name="_________COL29">#REF!</definedName>
    <definedName name="_________COL6">#REF!</definedName>
    <definedName name="_________PCC10">#REF!</definedName>
    <definedName name="_________PCC11">#REF!</definedName>
    <definedName name="_________PCC12">#REF!</definedName>
    <definedName name="_________PCC6">#REF!</definedName>
    <definedName name="_________PCC7">#REF!</definedName>
    <definedName name="_________PCC8">#REF!</definedName>
    <definedName name="_________PCC9">#REF!</definedName>
    <definedName name="_________S1">#REF!</definedName>
    <definedName name="_______COL10">#REF!</definedName>
    <definedName name="_______COL11">#REF!</definedName>
    <definedName name="_______COL12">#REF!</definedName>
    <definedName name="_______COL13">#REF!</definedName>
    <definedName name="_______COL14">#REF!</definedName>
    <definedName name="_______COL15">#REF!</definedName>
    <definedName name="_______COL16">#REF!</definedName>
    <definedName name="_______COL17">#REF!</definedName>
    <definedName name="_______COL18">#REF!</definedName>
    <definedName name="_______COL2">#REF!</definedName>
    <definedName name="_______COL20">#REF!</definedName>
    <definedName name="_______COL21">#REF!</definedName>
    <definedName name="_______COL22">#REF!</definedName>
    <definedName name="_______COL23">#REF!</definedName>
    <definedName name="_______COL24">#REF!</definedName>
    <definedName name="_______COL25">#REF!</definedName>
    <definedName name="_______COL26">#REF!</definedName>
    <definedName name="_______COL27">#REF!</definedName>
    <definedName name="_______COL28">#REF!</definedName>
    <definedName name="_______COL29">#REF!</definedName>
    <definedName name="_______COL3">#REF!</definedName>
    <definedName name="_______COL30">#REF!</definedName>
    <definedName name="_______COL31">#REF!</definedName>
    <definedName name="_______COL32">#REF!</definedName>
    <definedName name="_______COL33">#REF!</definedName>
    <definedName name="_______COL34">#REF!</definedName>
    <definedName name="_______COL35">#REF!</definedName>
    <definedName name="_______COL4">#REF!</definedName>
    <definedName name="_______COL5">#REF!</definedName>
    <definedName name="_______COL6">#REF!</definedName>
    <definedName name="_______COL7">#REF!</definedName>
    <definedName name="_______COL8">#REF!</definedName>
    <definedName name="_______COL9">#REF!</definedName>
    <definedName name="_______PCC10">#REF!</definedName>
    <definedName name="_______PCC11">#REF!</definedName>
    <definedName name="_______PCC12">#REF!</definedName>
    <definedName name="_______PCC6">#REF!</definedName>
    <definedName name="_______PCC7">#REF!</definedName>
    <definedName name="_______PCC8">#REF!</definedName>
    <definedName name="_______PCC9">#REF!</definedName>
    <definedName name="_______S1">#REF!</definedName>
    <definedName name="______COL10">#REF!</definedName>
    <definedName name="______COL11">#REF!</definedName>
    <definedName name="______COL12">#REF!</definedName>
    <definedName name="______COL13">#REF!</definedName>
    <definedName name="______COL14">#REF!</definedName>
    <definedName name="______COL15">#REF!</definedName>
    <definedName name="______COL16">#REF!</definedName>
    <definedName name="______COL17">#REF!</definedName>
    <definedName name="______COL18">#REF!</definedName>
    <definedName name="______COL2">#REF!</definedName>
    <definedName name="______COL20">#REF!</definedName>
    <definedName name="______COL21">#REF!</definedName>
    <definedName name="______COL22">#REF!</definedName>
    <definedName name="______COL23">#REF!</definedName>
    <definedName name="______COL24">#REF!</definedName>
    <definedName name="______COL25">#REF!</definedName>
    <definedName name="______COL26">#REF!</definedName>
    <definedName name="______COL27">#REF!</definedName>
    <definedName name="______COL28">#REF!</definedName>
    <definedName name="______COL29">#REF!</definedName>
    <definedName name="______COL3">#REF!</definedName>
    <definedName name="______COL30">#REF!</definedName>
    <definedName name="______COL31">#REF!</definedName>
    <definedName name="______COL32">#REF!</definedName>
    <definedName name="______COL33">#REF!</definedName>
    <definedName name="______COL34">#REF!</definedName>
    <definedName name="______COL35">#REF!</definedName>
    <definedName name="______COL4">#REF!</definedName>
    <definedName name="______COL5">#REF!</definedName>
    <definedName name="______COL6">#REF!</definedName>
    <definedName name="______COL7">#REF!</definedName>
    <definedName name="______COL8">#REF!</definedName>
    <definedName name="______COL9">#REF!</definedName>
    <definedName name="______PCC10">#REF!</definedName>
    <definedName name="______PCC11">#REF!</definedName>
    <definedName name="______PCC12">#REF!</definedName>
    <definedName name="______PCC6">#REF!</definedName>
    <definedName name="______PCC7">#REF!</definedName>
    <definedName name="______PCC8">#REF!</definedName>
    <definedName name="______PCC9">#REF!</definedName>
    <definedName name="______S1">#REF!</definedName>
    <definedName name="_____COL10">#REF!</definedName>
    <definedName name="_____COL11">#REF!</definedName>
    <definedName name="_____COL12">#REF!</definedName>
    <definedName name="_____COL13">#REF!</definedName>
    <definedName name="_____COL14">#REF!</definedName>
    <definedName name="_____COL15">#REF!</definedName>
    <definedName name="_____COL16">#REF!</definedName>
    <definedName name="_____COL17">#REF!</definedName>
    <definedName name="_____COL18">#REF!</definedName>
    <definedName name="_____COL2">#REF!</definedName>
    <definedName name="_____COL20">#REF!</definedName>
    <definedName name="_____COL21">#REF!</definedName>
    <definedName name="_____COL22">#REF!</definedName>
    <definedName name="_____COL23">#REF!</definedName>
    <definedName name="_____COL24">#REF!</definedName>
    <definedName name="_____COL25">#REF!</definedName>
    <definedName name="_____COL26">#REF!</definedName>
    <definedName name="_____COL27">#REF!</definedName>
    <definedName name="_____COL28">#REF!</definedName>
    <definedName name="_____COL29">#REF!</definedName>
    <definedName name="_____COL3">#REF!</definedName>
    <definedName name="_____COL30">#REF!</definedName>
    <definedName name="_____COL31">#REF!</definedName>
    <definedName name="_____COL32">#REF!</definedName>
    <definedName name="_____COL33">#REF!</definedName>
    <definedName name="_____COL34">#REF!</definedName>
    <definedName name="_____COL35">#REF!</definedName>
    <definedName name="_____COL4">#REF!</definedName>
    <definedName name="_____COL5">#REF!</definedName>
    <definedName name="_____COL6">#REF!</definedName>
    <definedName name="_____COL7">#REF!</definedName>
    <definedName name="_____COL8">#REF!</definedName>
    <definedName name="_____COL9">#REF!</definedName>
    <definedName name="_____PCC10">#REF!</definedName>
    <definedName name="_____PCC11">#REF!</definedName>
    <definedName name="_____PCC12">#REF!</definedName>
    <definedName name="_____PCC6">#REF!</definedName>
    <definedName name="_____PCC7">#REF!</definedName>
    <definedName name="_____PCC8">#REF!</definedName>
    <definedName name="_____PCC9">#REF!</definedName>
    <definedName name="_____S1">#REF!</definedName>
    <definedName name="_____tw1">#REF!</definedName>
    <definedName name="____COL10">#REF!</definedName>
    <definedName name="____COL11">#REF!</definedName>
    <definedName name="____COL12">#REF!</definedName>
    <definedName name="____COL13">#REF!</definedName>
    <definedName name="____COL14">#REF!</definedName>
    <definedName name="____COL15">#REF!</definedName>
    <definedName name="____COL16">#REF!</definedName>
    <definedName name="____COL17">#REF!</definedName>
    <definedName name="____COL18">#REF!</definedName>
    <definedName name="____COL2">#REF!</definedName>
    <definedName name="____COL20">#REF!</definedName>
    <definedName name="____COL21">#REF!</definedName>
    <definedName name="____COL22">#REF!</definedName>
    <definedName name="____COL23">#REF!</definedName>
    <definedName name="____COL24">#REF!</definedName>
    <definedName name="____COL25">#REF!</definedName>
    <definedName name="____COL26">#REF!</definedName>
    <definedName name="____COL27">#REF!</definedName>
    <definedName name="____COL28">#REF!</definedName>
    <definedName name="____COL29">#REF!</definedName>
    <definedName name="____COL3">#REF!</definedName>
    <definedName name="____COL30">#REF!</definedName>
    <definedName name="____COL31">#REF!</definedName>
    <definedName name="____COL32">#REF!</definedName>
    <definedName name="____COL33">#REF!</definedName>
    <definedName name="____COL34">#REF!</definedName>
    <definedName name="____COL35">#REF!</definedName>
    <definedName name="____COL4">#REF!</definedName>
    <definedName name="____COL5">#REF!</definedName>
    <definedName name="____COL6">#REF!</definedName>
    <definedName name="____COL7">#REF!</definedName>
    <definedName name="____COL8">#REF!</definedName>
    <definedName name="____COL9">#REF!</definedName>
    <definedName name="____PCC10">#REF!</definedName>
    <definedName name="____PCC11">#REF!</definedName>
    <definedName name="____PCC12">#REF!</definedName>
    <definedName name="____PCC6">#REF!</definedName>
    <definedName name="____PCC7">#REF!</definedName>
    <definedName name="____PCC8">#REF!</definedName>
    <definedName name="____PCC9">#REF!</definedName>
    <definedName name="____S1">#REF!</definedName>
    <definedName name="____tw1">#REF!</definedName>
    <definedName name="___COL10">#REF!</definedName>
    <definedName name="___COL11">#REF!</definedName>
    <definedName name="___COL12">#REF!</definedName>
    <definedName name="___COL13">#REF!</definedName>
    <definedName name="___COL14">#REF!</definedName>
    <definedName name="___COL15">#REF!</definedName>
    <definedName name="___COL16">#REF!</definedName>
    <definedName name="___COL17">#REF!</definedName>
    <definedName name="___COL18">#REF!</definedName>
    <definedName name="___COL2">#REF!</definedName>
    <definedName name="___COL20">#REF!</definedName>
    <definedName name="___COL21">#REF!</definedName>
    <definedName name="___COL22">#REF!</definedName>
    <definedName name="___COL23">#REF!</definedName>
    <definedName name="___COL24">#REF!</definedName>
    <definedName name="___COL25">#REF!</definedName>
    <definedName name="___COL26">#REF!</definedName>
    <definedName name="___COL27">#REF!</definedName>
    <definedName name="___COL28">#REF!</definedName>
    <definedName name="___COL29">#REF!</definedName>
    <definedName name="___COL3">#REF!</definedName>
    <definedName name="___COL30">#REF!</definedName>
    <definedName name="___COL31">#REF!</definedName>
    <definedName name="___COL32">#REF!</definedName>
    <definedName name="___COL33">#REF!</definedName>
    <definedName name="___COL34">#REF!</definedName>
    <definedName name="___COL35">#REF!</definedName>
    <definedName name="___COL4">#REF!</definedName>
    <definedName name="___COL5">#REF!</definedName>
    <definedName name="___COL6">#REF!</definedName>
    <definedName name="___COL7">#REF!</definedName>
    <definedName name="___COL8">#REF!</definedName>
    <definedName name="___COL9">#REF!</definedName>
    <definedName name="___PCC10">#REF!</definedName>
    <definedName name="___PCC11">#REF!</definedName>
    <definedName name="___PCC12">#REF!</definedName>
    <definedName name="___PCC6">#REF!</definedName>
    <definedName name="___PCC7">#REF!</definedName>
    <definedName name="___PCC8">#REF!</definedName>
    <definedName name="___PCC9">#REF!</definedName>
    <definedName name="___S1">#REF!</definedName>
    <definedName name="___tw1">#REF!</definedName>
    <definedName name="__123Graph_A" hidden="1">'[3]BOQ  SUM'!#REF!</definedName>
    <definedName name="__123Graph_ABED" hidden="1">#REF!</definedName>
    <definedName name="__123Graph_AVEL" hidden="1">#REF!</definedName>
    <definedName name="__123Graph_AVOL1" hidden="1">#REF!</definedName>
    <definedName name="__123Graph_AVOL2" hidden="1">#REF!</definedName>
    <definedName name="__123Graph_B" hidden="1">'[3]BOQ  SUM'!#REF!</definedName>
    <definedName name="__123Graph_BVOL1" hidden="1">#REF!</definedName>
    <definedName name="__123Graph_DVEL" hidden="1">#REF!</definedName>
    <definedName name="__123Graph_F" hidden="1">#REF!</definedName>
    <definedName name="__123Graph_FZOOM" hidden="1">#REF!</definedName>
    <definedName name="__123Graph_XVEL" hidden="1">#REF!</definedName>
    <definedName name="__123Graph_XVOL1" hidden="1">#REF!</definedName>
    <definedName name="__COL10">#REF!</definedName>
    <definedName name="__COL11">#REF!</definedName>
    <definedName name="__COL12">#REF!</definedName>
    <definedName name="__COL13">#REF!</definedName>
    <definedName name="__COL14">#REF!</definedName>
    <definedName name="__COL15">#REF!</definedName>
    <definedName name="__COL16">#REF!</definedName>
    <definedName name="__COL17">#REF!</definedName>
    <definedName name="__COL18">#REF!</definedName>
    <definedName name="__COL2">#REF!</definedName>
    <definedName name="__COL20">#REF!</definedName>
    <definedName name="__COL21">#REF!</definedName>
    <definedName name="__COL22">#REF!</definedName>
    <definedName name="__COL23">#REF!</definedName>
    <definedName name="__COL24">#REF!</definedName>
    <definedName name="__COL25">#REF!</definedName>
    <definedName name="__COL26">#REF!</definedName>
    <definedName name="__COL27">#REF!</definedName>
    <definedName name="__COL28">#REF!</definedName>
    <definedName name="__COL29">#REF!</definedName>
    <definedName name="__COL3">#REF!</definedName>
    <definedName name="__COL30">#REF!</definedName>
    <definedName name="__COL31">#REF!</definedName>
    <definedName name="__COL32">#REF!</definedName>
    <definedName name="__COL33">#REF!</definedName>
    <definedName name="__COL34">#REF!</definedName>
    <definedName name="__COL35">#REF!</definedName>
    <definedName name="__COL4">#REF!</definedName>
    <definedName name="__COL5">#REF!</definedName>
    <definedName name="__COL6">#REF!</definedName>
    <definedName name="__COL7">#REF!</definedName>
    <definedName name="__COL8">#REF!</definedName>
    <definedName name="__COL9">#REF!</definedName>
    <definedName name="__PCC10">#REF!</definedName>
    <definedName name="__PCC11">#REF!</definedName>
    <definedName name="__PCC12">#REF!</definedName>
    <definedName name="__PCC6">#REF!</definedName>
    <definedName name="__PCC7">#REF!</definedName>
    <definedName name="__PCC8">#REF!</definedName>
    <definedName name="__PCC9">#REF!</definedName>
    <definedName name="__S1">#REF!</definedName>
    <definedName name="__tw1">#REF!</definedName>
    <definedName name="_0">#REF!</definedName>
    <definedName name="_1_____123Graph_ACHART_1" hidden="1">'[3]BOQ  SUM'!#REF!</definedName>
    <definedName name="_10_Excel_BuiltIn_Print_Area_2_1">#REF!</definedName>
    <definedName name="_11_Excel_BuiltIn_Print_Area_3_1">#REF!</definedName>
    <definedName name="_12_Excel_BuiltIn_Print_Area_4_1">#REF!</definedName>
    <definedName name="_12Excel_BuiltIn_Print_Area_3_1">#REF!</definedName>
    <definedName name="_13_Excel_BuiltIn_Print_Area_6_1">#REF!</definedName>
    <definedName name="_14_Excel_BuiltIn_Print_Titles_2_1">#REF!</definedName>
    <definedName name="_15_Excel_BuiltIn_Print_Titles_3_1">#REF!</definedName>
    <definedName name="_16_Excel_BuiltIn_Print_Titles_4_1">#REF!</definedName>
    <definedName name="_16Excel_BuiltIn_Print_Area_4_1">#REF!</definedName>
    <definedName name="_17Excel_BuiltIn_Print_Area_1_1">#REF!</definedName>
    <definedName name="_18Excel_BuiltIn_Print_Area_2_1">#REF!</definedName>
    <definedName name="_18Excel_BuiltIn_Print_Area_6_1">#REF!</definedName>
    <definedName name="_19Excel_BuiltIn_Print_Area_3_1">#REF!</definedName>
    <definedName name="_1Excel_BuiltIn_Print_Area_6_1">#REF!</definedName>
    <definedName name="_2_____123Graph_BCHART_1" hidden="1">'[3]BOQ  SUM'!#REF!</definedName>
    <definedName name="_20Excel_BuiltIn_Print_Area_4_1">#REF!</definedName>
    <definedName name="_22Excel_BuiltIn_Print_Area_6_1">#REF!</definedName>
    <definedName name="_22Excel_BuiltIn_Print_Titles_2_1">#REF!</definedName>
    <definedName name="_23Excel_BuiltIn_Print_Titles_2_1">#REF!</definedName>
    <definedName name="_24Excel_BuiltIn_Print_Titles_3_1">#REF!</definedName>
    <definedName name="_25Excel_BuiltIn_Print_Titles_4_1">#REF!</definedName>
    <definedName name="_26Excel_BuiltIn_Print_Titles_3_1">#REF!</definedName>
    <definedName name="_2Excel_BuiltIn_Print_Area_6_1">#REF!</definedName>
    <definedName name="_3____123Graph_ACHART_1" hidden="1">[4]SUM!$C$9:$C$18</definedName>
    <definedName name="_30Excel_BuiltIn_Print_Titles_4_1">#REF!</definedName>
    <definedName name="_4____123Graph_BCHART_1" hidden="1">[4]SUM!#REF!</definedName>
    <definedName name="_4Excel_BuiltIn_Print_Area_1_1">#REF!</definedName>
    <definedName name="_5___123Graph_ACHART_1" hidden="1">[4]SUM!$C$9:$C$18</definedName>
    <definedName name="_6___123Graph_BCHART_1" hidden="1">[4]SUM!#REF!</definedName>
    <definedName name="_7__123Graph_ACHART_1" hidden="1">'[3]BOQ  SUM'!#REF!</definedName>
    <definedName name="_8__123Graph_BCHART_1" hidden="1">'[3]BOQ  SUM'!#REF!</definedName>
    <definedName name="_8Excel_BuiltIn_Print_Area_2_1">#REF!</definedName>
    <definedName name="_9_Excel_BuiltIn_Print_Area_1_1">#REF!</definedName>
    <definedName name="_a">#REF!</definedName>
    <definedName name="_A66666">#REF!</definedName>
    <definedName name="_CD">#REF!</definedName>
    <definedName name="_COL10">#REF!</definedName>
    <definedName name="_COL11">#REF!</definedName>
    <definedName name="_COL12">#REF!</definedName>
    <definedName name="_COL13">#REF!</definedName>
    <definedName name="_COL14">#REF!</definedName>
    <definedName name="_COL15">#REF!</definedName>
    <definedName name="_COL16">#REF!</definedName>
    <definedName name="_COL17">#REF!</definedName>
    <definedName name="_COL18">#REF!</definedName>
    <definedName name="_COL2">#REF!</definedName>
    <definedName name="_COL20">#REF!</definedName>
    <definedName name="_COL21">#REF!</definedName>
    <definedName name="_COL22">#REF!</definedName>
    <definedName name="_COL23">#REF!</definedName>
    <definedName name="_COL24">#REF!</definedName>
    <definedName name="_COL25">#REF!</definedName>
    <definedName name="_COL26">#REF!</definedName>
    <definedName name="_COL27">#REF!</definedName>
    <definedName name="_COL28">#REF!</definedName>
    <definedName name="_COL29">#REF!</definedName>
    <definedName name="_COL3">#REF!</definedName>
    <definedName name="_COL30">#REF!</definedName>
    <definedName name="_COL31">#REF!</definedName>
    <definedName name="_COL32">#REF!</definedName>
    <definedName name="_COL33">#REF!</definedName>
    <definedName name="_COL34">#REF!</definedName>
    <definedName name="_COL35">#REF!</definedName>
    <definedName name="_COL4">#REF!</definedName>
    <definedName name="_COL5">#REF!</definedName>
    <definedName name="_COL6">#REF!</definedName>
    <definedName name="_COL7">#REF!</definedName>
    <definedName name="_COL8">#REF!</definedName>
    <definedName name="_COL9">#REF!</definedName>
    <definedName name="_csr1">#REF!</definedName>
    <definedName name="_CSR2012">#REF!</definedName>
    <definedName name="_DIV27">#REF!</definedName>
    <definedName name="_Fill" hidden="1">#REF!</definedName>
    <definedName name="_xlnm._FilterDatabase" localSheetId="3" hidden="1">'ACMV 10'!$C$36:$I$52</definedName>
    <definedName name="_xlnm._FilterDatabase" localSheetId="6" hidden="1">'ACMV 11'!$C$36:$I$52</definedName>
    <definedName name="_xlnm._FilterDatabase" localSheetId="0" hidden="1">'ACMV 9'!$C$36:$I$52</definedName>
    <definedName name="_Key1" localSheetId="6" hidden="1">#REF!</definedName>
    <definedName name="_Key1" localSheetId="7" hidden="1">#REF!</definedName>
    <definedName name="_Key1" localSheetId="8" hidden="1">#REF!</definedName>
    <definedName name="_Key1" hidden="1">#REF!</definedName>
    <definedName name="_Key2" localSheetId="6" hidden="1">#REF!</definedName>
    <definedName name="_Key2" localSheetId="7" hidden="1">#REF!</definedName>
    <definedName name="_Key2" localSheetId="8" hidden="1">#REF!</definedName>
    <definedName name="_Key2" hidden="1">#REF!</definedName>
    <definedName name="_MS16" localSheetId="6">#REF!</definedName>
    <definedName name="_MS16" localSheetId="7">#REF!</definedName>
    <definedName name="_MS16" localSheetId="8">#REF!</definedName>
    <definedName name="_MS16">#REF!</definedName>
    <definedName name="_MS6">#REF!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Order2" hidden="1">0</definedName>
    <definedName name="_Parse_In" hidden="1">#REF!</definedName>
    <definedName name="_Parse_Out" hidden="1">#REF!</definedName>
    <definedName name="_PCC10">#REF!</definedName>
    <definedName name="_PCC11">#REF!</definedName>
    <definedName name="_PCC12">#REF!</definedName>
    <definedName name="_PCC6">#REF!</definedName>
    <definedName name="_PCC7">#REF!</definedName>
    <definedName name="_PCC8">#REF!</definedName>
    <definedName name="_PCC9">#REF!</definedName>
    <definedName name="_PR625">'[5]Normal Basis'!$133:$133</definedName>
    <definedName name="_PR706">'[5]Normal Basis'!#REF!</definedName>
    <definedName name="_PR707" localSheetId="6">#REF!</definedName>
    <definedName name="_PR707" localSheetId="7">#REF!</definedName>
    <definedName name="_PR707" localSheetId="8">#REF!</definedName>
    <definedName name="_PR707">#REF!</definedName>
    <definedName name="_PR730">'[5]Normal Basis'!#REF!</definedName>
    <definedName name="_PR741">'[5]Normal Basis'!$76:$76</definedName>
    <definedName name="_PR857">'[5]Normal Basis'!$59:$59</definedName>
    <definedName name="_PR858">'[5]Normal Basis'!$57:$57</definedName>
    <definedName name="_PR862">'[5]Normal Basis'!$53:$53</definedName>
    <definedName name="_PR864">'[5]Normal Basis'!$51:$51</definedName>
    <definedName name="_PR873">'[5]Normal Basis'!$42:$42</definedName>
    <definedName name="_PR874">'[5]Normal Basis'!$41:$41</definedName>
    <definedName name="_PR883">'[5]Normal Basis'!#REF!</definedName>
    <definedName name="_PR897" localSheetId="6">#REF!</definedName>
    <definedName name="_PR897" localSheetId="7">#REF!</definedName>
    <definedName name="_PR897" localSheetId="8">#REF!</definedName>
    <definedName name="_PR897">#REF!</definedName>
    <definedName name="_Regression_Int">1</definedName>
    <definedName name="_S1" localSheetId="6">#REF!</definedName>
    <definedName name="_S1" localSheetId="7">#REF!</definedName>
    <definedName name="_S1" localSheetId="8">#REF!</definedName>
    <definedName name="_S1">#REF!</definedName>
    <definedName name="_Sort" localSheetId="6" hidden="1">#REF!</definedName>
    <definedName name="_Sort" localSheetId="7" hidden="1">#REF!</definedName>
    <definedName name="_Sort" localSheetId="8" hidden="1">#REF!</definedName>
    <definedName name="_Sort" hidden="1">#REF!</definedName>
    <definedName name="_TAQ">#REF!</definedName>
    <definedName name="_tw1">#REF!</definedName>
    <definedName name="A">[6]B!$A$8:$H$52</definedName>
    <definedName name="aa" localSheetId="6">#REF!</definedName>
    <definedName name="aa" localSheetId="7">#REF!</definedName>
    <definedName name="aa" localSheetId="8">#REF!</definedName>
    <definedName name="aa">#REF!</definedName>
    <definedName name="AAA">#N/A</definedName>
    <definedName name="aaag" localSheetId="3" hidden="1">{#N/A,#N/A,TRUE,"SUM";#N/A,#N/A,TRUE,"EE";#N/A,#N/A,TRUE,"AC";#N/A,#N/A,TRUE,"SN"}</definedName>
    <definedName name="aaag" localSheetId="6" hidden="1">{#N/A,#N/A,TRUE,"SUM";#N/A,#N/A,TRUE,"EE";#N/A,#N/A,TRUE,"AC";#N/A,#N/A,TRUE,"SN"}</definedName>
    <definedName name="aaag" localSheetId="4" hidden="1">{#N/A,#N/A,TRUE,"SUM";#N/A,#N/A,TRUE,"EE";#N/A,#N/A,TRUE,"AC";#N/A,#N/A,TRUE,"SN"}</definedName>
    <definedName name="aaag" localSheetId="7" hidden="1">{#N/A,#N/A,TRUE,"SUM";#N/A,#N/A,TRUE,"EE";#N/A,#N/A,TRUE,"AC";#N/A,#N/A,TRUE,"SN"}</definedName>
    <definedName name="aaag" localSheetId="5" hidden="1">{#N/A,#N/A,TRUE,"SUM";#N/A,#N/A,TRUE,"EE";#N/A,#N/A,TRUE,"AC";#N/A,#N/A,TRUE,"SN"}</definedName>
    <definedName name="aaag" localSheetId="8" hidden="1">{#N/A,#N/A,TRUE,"SUM";#N/A,#N/A,TRUE,"EE";#N/A,#N/A,TRUE,"AC";#N/A,#N/A,TRUE,"SN"}</definedName>
    <definedName name="aaag" hidden="1">{#N/A,#N/A,TRUE,"SUM";#N/A,#N/A,TRUE,"EE";#N/A,#N/A,TRUE,"AC";#N/A,#N/A,TRUE,"SN"}</definedName>
    <definedName name="AADATA">#REF!</definedName>
    <definedName name="AB" localSheetId="3" hidden="1">{#N/A,#N/A,TRUE,"SUM";#N/A,#N/A,TRUE,"EE";#N/A,#N/A,TRUE,"AC";#N/A,#N/A,TRUE,"SN"}</definedName>
    <definedName name="AB" localSheetId="6" hidden="1">{#N/A,#N/A,TRUE,"SUM";#N/A,#N/A,TRUE,"EE";#N/A,#N/A,TRUE,"AC";#N/A,#N/A,TRUE,"SN"}</definedName>
    <definedName name="AB" localSheetId="4" hidden="1">{#N/A,#N/A,TRUE,"SUM";#N/A,#N/A,TRUE,"EE";#N/A,#N/A,TRUE,"AC";#N/A,#N/A,TRUE,"SN"}</definedName>
    <definedName name="AB" localSheetId="7" hidden="1">{#N/A,#N/A,TRUE,"SUM";#N/A,#N/A,TRUE,"EE";#N/A,#N/A,TRUE,"AC";#N/A,#N/A,TRUE,"SN"}</definedName>
    <definedName name="AB" localSheetId="5" hidden="1">{#N/A,#N/A,TRUE,"SUM";#N/A,#N/A,TRUE,"EE";#N/A,#N/A,TRUE,"AC";#N/A,#N/A,TRUE,"SN"}</definedName>
    <definedName name="AB" localSheetId="8" hidden="1">{#N/A,#N/A,TRUE,"SUM";#N/A,#N/A,TRUE,"EE";#N/A,#N/A,TRUE,"AC";#N/A,#N/A,TRUE,"SN"}</definedName>
    <definedName name="AB" hidden="1">{#N/A,#N/A,TRUE,"SUM";#N/A,#N/A,TRUE,"EE";#N/A,#N/A,TRUE,"AC";#N/A,#N/A,TRUE,"SN"}</definedName>
    <definedName name="abc">#REF!</definedName>
    <definedName name="ABGRNT">#REF!</definedName>
    <definedName name="ac">#REF!</definedName>
    <definedName name="ACC_18">#REF!</definedName>
    <definedName name="ACC_24">#REF!</definedName>
    <definedName name="AccessControlSecurityEquipment">#REF!</definedName>
    <definedName name="AccessDatabase" hidden="1">"C:\My Documents\tippaporn\MAT PRICE.mdb"</definedName>
    <definedName name="ACP">#REF!</definedName>
    <definedName name="AGGBASE">#REF!</definedName>
    <definedName name="AGGSBBASE">#REF!</definedName>
    <definedName name="AIDATA">#REF!</definedName>
    <definedName name="ANCHOR">#REF!</definedName>
    <definedName name="ANGTF">#REF!</definedName>
    <definedName name="AO">#REF!</definedName>
    <definedName name="APFLSCL">#REF!</definedName>
    <definedName name="APM">#REF!</definedName>
    <definedName name="AR_LAB">#REF!</definedName>
    <definedName name="AR_MAT">#REF!</definedName>
    <definedName name="archi">#REF!</definedName>
    <definedName name="AREA10">#REF!</definedName>
    <definedName name="AREA12">#REF!</definedName>
    <definedName name="AREA6">#REF!</definedName>
    <definedName name="AREA7">#REF!</definedName>
    <definedName name="AREA8">#REF!</definedName>
    <definedName name="AREA9">#REF!</definedName>
    <definedName name="as">#REF!</definedName>
    <definedName name="asa">#REF!</definedName>
    <definedName name="asas">#REF!</definedName>
    <definedName name="asd">#REF!</definedName>
    <definedName name="asdf">#REF!</definedName>
    <definedName name="asdfvbb">#REF!</definedName>
    <definedName name="asfasdfdsf">#REF!</definedName>
    <definedName name="asgddf">#REF!</definedName>
    <definedName name="AutomaticFireDetection">#REF!</definedName>
    <definedName name="AVIO1DS">#REF!</definedName>
    <definedName name="AVIO2DS">#REF!</definedName>
    <definedName name="AVIO3DS">#REF!</definedName>
    <definedName name="AVIS1DS">#REF!</definedName>
    <definedName name="AVIS2DS">#REF!</definedName>
    <definedName name="AWSSD">#REF!</definedName>
    <definedName name="ax" localSheetId="3" hidden="1">{"'TELEPHONE Nos'!$A$1:$D$55"}</definedName>
    <definedName name="ax" localSheetId="6" hidden="1">{"'TELEPHONE Nos'!$A$1:$D$55"}</definedName>
    <definedName name="ax" localSheetId="4" hidden="1">{"'TELEPHONE Nos'!$A$1:$D$55"}</definedName>
    <definedName name="ax" localSheetId="7" hidden="1">{"'TELEPHONE Nos'!$A$1:$D$55"}</definedName>
    <definedName name="ax" localSheetId="5" hidden="1">{"'TELEPHONE Nos'!$A$1:$D$55"}</definedName>
    <definedName name="ax" localSheetId="8" hidden="1">{"'TELEPHONE Nos'!$A$1:$D$55"}</definedName>
    <definedName name="ax" hidden="1">{"'TELEPHONE Nos'!$A$1:$D$55"}</definedName>
    <definedName name="az">#REF!</definedName>
    <definedName name="b">#REF!</definedName>
    <definedName name="B_2">#REF!</definedName>
    <definedName name="B_3">#REF!</definedName>
    <definedName name="B_Mirr">#REF!</definedName>
    <definedName name="B10.1.01">#REF!</definedName>
    <definedName name="B10.1.03">#REF!</definedName>
    <definedName name="B10.1.04">#REF!</definedName>
    <definedName name="B10.1.11">#REF!</definedName>
    <definedName name="B10.1.13a">#REF!</definedName>
    <definedName name="B11.1.01">#REF!</definedName>
    <definedName name="B11.1.03">#REF!</definedName>
    <definedName name="B11.1.04">#REF!</definedName>
    <definedName name="B11.1.11">#REF!</definedName>
    <definedName name="B11.1.13a">#REF!</definedName>
    <definedName name="B12.1.01">#REF!</definedName>
    <definedName name="B12.1.03">#REF!</definedName>
    <definedName name="B12.1.04">#REF!</definedName>
    <definedName name="B13.1.01">#REF!</definedName>
    <definedName name="B13.1.03">#REF!</definedName>
    <definedName name="B13.1.04">#REF!</definedName>
    <definedName name="B13.1.11">#REF!</definedName>
    <definedName name="B13.1.13a">#REF!</definedName>
    <definedName name="B14.1.01">#REF!</definedName>
    <definedName name="B14.1.03">#REF!</definedName>
    <definedName name="B14.1.04">#REF!</definedName>
    <definedName name="B14.1.11">#REF!</definedName>
    <definedName name="B14.1.14a">#REF!</definedName>
    <definedName name="B6.1.01">#REF!</definedName>
    <definedName name="B6.1.03">#REF!</definedName>
    <definedName name="B6.1.04">#REF!</definedName>
    <definedName name="B6.1.11">#REF!</definedName>
    <definedName name="B6.1.13a">#REF!</definedName>
    <definedName name="B7.1.01">#REF!</definedName>
    <definedName name="B7.1.04">#REF!</definedName>
    <definedName name="B7_C3">#REF!</definedName>
    <definedName name="B8.1.01">#REF!</definedName>
    <definedName name="B8.1.04">#REF!</definedName>
    <definedName name="B8_c3">#REF!</definedName>
    <definedName name="B9.1.01">#REF!</definedName>
    <definedName name="B9.1.04">#REF!</definedName>
    <definedName name="ba">#REF!</definedName>
    <definedName name="baab">#REF!</definedName>
    <definedName name="BABAR">#REF!</definedName>
    <definedName name="BANFB">#REF!</definedName>
    <definedName name="BBB">#REF!</definedName>
    <definedName name="BEDL">#REF!</definedName>
    <definedName name="BEDW">#REF!</definedName>
    <definedName name="BEDWIDTHTABLE">#REF!</definedName>
    <definedName name="BFM">#REF!</definedName>
    <definedName name="BIGC" localSheetId="3" hidden="1">{#N/A,#N/A,TRUE,"Str.";#N/A,#N/A,TRUE,"Steel &amp; Roof";#N/A,#N/A,TRUE,"Arc.";#N/A,#N/A,TRUE,"Preliminary";#N/A,#N/A,TRUE,"Sum_Prelim"}</definedName>
    <definedName name="BIGC" localSheetId="6" hidden="1">{#N/A,#N/A,TRUE,"Str.";#N/A,#N/A,TRUE,"Steel &amp; Roof";#N/A,#N/A,TRUE,"Arc.";#N/A,#N/A,TRUE,"Preliminary";#N/A,#N/A,TRUE,"Sum_Prelim"}</definedName>
    <definedName name="BIGC" localSheetId="4" hidden="1">{#N/A,#N/A,TRUE,"Str.";#N/A,#N/A,TRUE,"Steel &amp; Roof";#N/A,#N/A,TRUE,"Arc.";#N/A,#N/A,TRUE,"Preliminary";#N/A,#N/A,TRUE,"Sum_Prelim"}</definedName>
    <definedName name="BIGC" localSheetId="7" hidden="1">{#N/A,#N/A,TRUE,"Str.";#N/A,#N/A,TRUE,"Steel &amp; Roof";#N/A,#N/A,TRUE,"Arc.";#N/A,#N/A,TRUE,"Preliminary";#N/A,#N/A,TRUE,"Sum_Prelim"}</definedName>
    <definedName name="BIGC" localSheetId="5" hidden="1">{#N/A,#N/A,TRUE,"Str.";#N/A,#N/A,TRUE,"Steel &amp; Roof";#N/A,#N/A,TRUE,"Arc.";#N/A,#N/A,TRUE,"Preliminary";#N/A,#N/A,TRUE,"Sum_Prelim"}</definedName>
    <definedName name="BIGC" localSheetId="8" hidden="1">{#N/A,#N/A,TRUE,"Str.";#N/A,#N/A,TRUE,"Steel &amp; Roof";#N/A,#N/A,TRUE,"Arc.";#N/A,#N/A,TRUE,"Preliminary";#N/A,#N/A,TRUE,"Sum_Prelim"}</definedName>
    <definedName name="BIGC" hidden="1">{#N/A,#N/A,TRUE,"Str.";#N/A,#N/A,TRUE,"Steel &amp; Roof";#N/A,#N/A,TRUE,"Arc.";#N/A,#N/A,TRUE,"Preliminary";#N/A,#N/A,TRUE,"Sum_Prelim"}</definedName>
    <definedName name="bill1">#REF!</definedName>
    <definedName name="bill10">#REF!</definedName>
    <definedName name="bill11">#REF!</definedName>
    <definedName name="bill2">#REF!</definedName>
    <definedName name="bill3">#REF!</definedName>
    <definedName name="bill4">#REF!</definedName>
    <definedName name="bill5">#REF!</definedName>
    <definedName name="bill6">#REF!</definedName>
    <definedName name="bill7">#REF!</definedName>
    <definedName name="bill8">#REF!</definedName>
    <definedName name="bill8.">#REF!</definedName>
    <definedName name="bill9">#REF!</definedName>
    <definedName name="Binding_wire">#REF!</definedName>
    <definedName name="Bitumen">#REF!</definedName>
    <definedName name="BJDATA">#REF!</definedName>
    <definedName name="Blk_12">#REF!</definedName>
    <definedName name="Blk_4">#REF!</definedName>
    <definedName name="Blk_6">#REF!</definedName>
    <definedName name="Blk_8">#REF!</definedName>
    <definedName name="Blk_9">#REF!</definedName>
    <definedName name="Block_6">#REF!</definedName>
    <definedName name="BMA">#REF!</definedName>
    <definedName name="BMFR">#REF!</definedName>
    <definedName name="BMFRS">#REF!</definedName>
    <definedName name="BMSXH">#REF!</definedName>
    <definedName name="BMSXS">#REF!</definedName>
    <definedName name="BMT">#REF!</definedName>
    <definedName name="BOOK3">#REF!</definedName>
    <definedName name="BOQ">#REF!</definedName>
    <definedName name="BOQAbbas">#REF!</definedName>
    <definedName name="BOQC3">#REF!</definedName>
    <definedName name="BoreConstruction">#REF!</definedName>
    <definedName name="boring">#REF!</definedName>
    <definedName name="boynsr">#REF!</definedName>
    <definedName name="boynsr1">#REF!</definedName>
    <definedName name="boysr">#REF!</definedName>
    <definedName name="boysr1">#REF!</definedName>
    <definedName name="Brickwork">#REF!</definedName>
    <definedName name="BRK">#REF!</definedName>
    <definedName name="BSIWhichPageSetup" hidden="1">1</definedName>
    <definedName name="BSIWhichPageSetup_0" hidden="1">"0þ"</definedName>
    <definedName name="BUT">#REF!</definedName>
    <definedName name="CAB_BV">#REF!</definedName>
    <definedName name="Cab_KitB">#REF!</definedName>
    <definedName name="Cab_KitC">#REF!</definedName>
    <definedName name="Cab_KitH">#REF!</definedName>
    <definedName name="CANAL2">#REF!</definedName>
    <definedName name="CANALNO">#REF!</definedName>
    <definedName name="Carpets">#REF!</definedName>
    <definedName name="CBC">#REF!</definedName>
    <definedName name="CC_TF">#REF!</definedName>
    <definedName name="CCF_3">#REF!</definedName>
    <definedName name="CCF_6">#REF!</definedName>
    <definedName name="CCJALI">#REF!</definedName>
    <definedName name="CCUT">#REF!</definedName>
    <definedName name="cement">#REF!</definedName>
    <definedName name="CementitiousToppings">#REF!</definedName>
    <definedName name="Cemwent">#REF!</definedName>
    <definedName name="cfchgvhj">#REF!</definedName>
    <definedName name="CFILL">#REF!</definedName>
    <definedName name="CGI">#REF!</definedName>
    <definedName name="CHQRDTL">#REF!</definedName>
    <definedName name="CHW">#REF!</definedName>
    <definedName name="class">#REF!</definedName>
    <definedName name="CLRCRT">#REF!</definedName>
    <definedName name="CLRGLASS">#REF!</definedName>
    <definedName name="COAT">'[2]PNT-QUOT-#3'!#REF!</definedName>
    <definedName name="COL_ARRANGE" localSheetId="6">#REF!</definedName>
    <definedName name="COL_ARRANGE" localSheetId="7">#REF!</definedName>
    <definedName name="COL_ARRANGE" localSheetId="8">#REF!</definedName>
    <definedName name="COL_ARRANGE">#REF!</definedName>
    <definedName name="COL_ARRANGE2" localSheetId="6">#REF!</definedName>
    <definedName name="COL_ARRANGE2" localSheetId="7">#REF!</definedName>
    <definedName name="COL_ARRANGE2" localSheetId="8">#REF!</definedName>
    <definedName name="COL_ARRANGE2">#REF!</definedName>
    <definedName name="COL_ARRANGE3" localSheetId="6">#REF!</definedName>
    <definedName name="COL_ARRANGE3" localSheetId="7">#REF!</definedName>
    <definedName name="COL_ARRANGE3" localSheetId="8">#REF!</definedName>
    <definedName name="COL_ARRANGE3">#REF!</definedName>
    <definedName name="COL19A">#REF!</definedName>
    <definedName name="COL19B">#REF!</definedName>
    <definedName name="Con">#REF!</definedName>
    <definedName name="ConcreteFinish">#REF!</definedName>
    <definedName name="ConcreteGeneral">#REF!</definedName>
    <definedName name="ConcretePavement">#REF!</definedName>
    <definedName name="COUNTER">#REF!</definedName>
    <definedName name="COUNTER2">#REF!</definedName>
    <definedName name="cover">[7]Sheet1!$F$24</definedName>
    <definedName name="_xlnm.Criteria" localSheetId="6">#REF!</definedName>
    <definedName name="_xlnm.Criteria" localSheetId="7">#REF!</definedName>
    <definedName name="_xlnm.Criteria" localSheetId="8">#REF!</definedName>
    <definedName name="_xlnm.Criteria">#REF!</definedName>
    <definedName name="CROSSEC" localSheetId="6">#REF!</definedName>
    <definedName name="CROSSEC" localSheetId="7">#REF!</definedName>
    <definedName name="CROSSEC" localSheetId="8">#REF!</definedName>
    <definedName name="CROSSEC">#REF!</definedName>
    <definedName name="CRSH" localSheetId="6">#REF!</definedName>
    <definedName name="CRSH" localSheetId="7">#REF!</definedName>
    <definedName name="CRSH" localSheetId="8">#REF!</definedName>
    <definedName name="CRSH">#REF!</definedName>
    <definedName name="CRSH0.5">#REF!</definedName>
    <definedName name="CRSH01.5">#REF!</definedName>
    <definedName name="CRU">#REF!</definedName>
    <definedName name="CRUSH">#REF!</definedName>
    <definedName name="C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R">#REF!</definedName>
    <definedName name="CSWE">#REF!</definedName>
    <definedName name="Ctg">#REF!</definedName>
    <definedName name="CUT">#REF!</definedName>
    <definedName name="cwb">#REF!</definedName>
    <definedName name="D">#REF!</definedName>
    <definedName name="DAANISH">#REF!</definedName>
    <definedName name="dakfods">#REF!</definedName>
    <definedName name="Dampa">#REF!</definedName>
    <definedName name="Data">'[8]CB Summary'!$I$10:$I$13</definedName>
    <definedName name="DATA1" localSheetId="6">#REF!</definedName>
    <definedName name="DATA1" localSheetId="7">#REF!</definedName>
    <definedName name="DATA1" localSheetId="8">#REF!</definedName>
    <definedName name="DATA1">#REF!</definedName>
    <definedName name="DATA2" localSheetId="6">#REF!</definedName>
    <definedName name="DATA2" localSheetId="7">#REF!</definedName>
    <definedName name="DATA2" localSheetId="8">#REF!</definedName>
    <definedName name="DATA2">#REF!</definedName>
    <definedName name="DATA3" localSheetId="6">#REF!</definedName>
    <definedName name="DATA3" localSheetId="7">#REF!</definedName>
    <definedName name="DATA3" localSheetId="8">#REF!</definedName>
    <definedName name="DATA3">#REF!</definedName>
    <definedName name="DATA4">#REF!</definedName>
    <definedName name="_xlnm.Database">#REF!</definedName>
    <definedName name="datalist">'[8]CB Summary'!$I$10:$J$13</definedName>
    <definedName name="dd" localSheetId="6">#REF!</definedName>
    <definedName name="dd" localSheetId="7">#REF!</definedName>
    <definedName name="dd" localSheetId="8">#REF!</definedName>
    <definedName name="dd">#REF!</definedName>
    <definedName name="ddd" localSheetId="3" hidden="1">{#N/A,#N/A,TRUE,"Str.";#N/A,#N/A,TRUE,"Steel &amp; Roof";#N/A,#N/A,TRUE,"Arc.";#N/A,#N/A,TRUE,"Preliminary";#N/A,#N/A,TRUE,"Sum_Prelim"}</definedName>
    <definedName name="ddd" localSheetId="6" hidden="1">{#N/A,#N/A,TRUE,"Str.";#N/A,#N/A,TRUE,"Steel &amp; Roof";#N/A,#N/A,TRUE,"Arc.";#N/A,#N/A,TRUE,"Preliminary";#N/A,#N/A,TRUE,"Sum_Prelim"}</definedName>
    <definedName name="ddd" localSheetId="4" hidden="1">{#N/A,#N/A,TRUE,"Str.";#N/A,#N/A,TRUE,"Steel &amp; Roof";#N/A,#N/A,TRUE,"Arc.";#N/A,#N/A,TRUE,"Preliminary";#N/A,#N/A,TRUE,"Sum_Prelim"}</definedName>
    <definedName name="ddd" localSheetId="7" hidden="1">{#N/A,#N/A,TRUE,"Str.";#N/A,#N/A,TRUE,"Steel &amp; Roof";#N/A,#N/A,TRUE,"Arc.";#N/A,#N/A,TRUE,"Preliminary";#N/A,#N/A,TRUE,"Sum_Prelim"}</definedName>
    <definedName name="ddd" localSheetId="5" hidden="1">{#N/A,#N/A,TRUE,"Str.";#N/A,#N/A,TRUE,"Steel &amp; Roof";#N/A,#N/A,TRUE,"Arc.";#N/A,#N/A,TRUE,"Preliminary";#N/A,#N/A,TRUE,"Sum_Prelim"}</definedName>
    <definedName name="ddd" localSheetId="8" hidden="1">{#N/A,#N/A,TRUE,"Str.";#N/A,#N/A,TRUE,"Steel &amp; Roof";#N/A,#N/A,TRUE,"Arc.";#N/A,#N/A,TRUE,"Preliminary";#N/A,#N/A,TRUE,"Sum_Prelim"}</definedName>
    <definedName name="ddd" hidden="1">{#N/A,#N/A,TRUE,"Str.";#N/A,#N/A,TRUE,"Steel &amp; Roof";#N/A,#N/A,TRUE,"Arc.";#N/A,#N/A,TRUE,"Preliminary";#N/A,#N/A,TRUE,"Sum_Prelim"}</definedName>
    <definedName name="Dec">#REF!</definedName>
    <definedName name="Demolition">#REF!</definedName>
    <definedName name="DEPTH">#REF!</definedName>
    <definedName name="des">#REF!</definedName>
    <definedName name="DESC">#REF!</definedName>
    <definedName name="DESCR">#REF!</definedName>
    <definedName name="Descri">#REF!</definedName>
    <definedName name="dese">#REF!</definedName>
    <definedName name="Desri" localSheetId="3">#REF!,#REF!,#REF!,#REF!</definedName>
    <definedName name="Desri" localSheetId="6">#REF!,#REF!,#REF!,#REF!</definedName>
    <definedName name="Desri" localSheetId="4">#REF!,#REF!,#REF!,#REF!</definedName>
    <definedName name="Desri" localSheetId="7">#REF!,#REF!,#REF!,#REF!</definedName>
    <definedName name="Desri" localSheetId="5">#REF!,#REF!,#REF!,#REF!</definedName>
    <definedName name="Desri" localSheetId="8">#REF!,#REF!,#REF!,#REF!</definedName>
    <definedName name="Desri">#REF!,#REF!,#REF!,#REF!</definedName>
    <definedName name="Desup" localSheetId="6">#REF!</definedName>
    <definedName name="Desup" localSheetId="7">#REF!</definedName>
    <definedName name="Desup" localSheetId="8">#REF!</definedName>
    <definedName name="Desup">#REF!</definedName>
    <definedName name="dfdf">#REF!</definedName>
    <definedName name="dfhrtju">#REF!</definedName>
    <definedName name="DIESEL">#REF!</definedName>
    <definedName name="DigitValue">#REF!</definedName>
    <definedName name="DistributionCabling">#REF!</definedName>
    <definedName name="dl">#REF!</definedName>
    <definedName name="dlist" localSheetId="3">#REF!</definedName>
    <definedName name="dlist" localSheetId="6">#REF!</definedName>
    <definedName name="dlist" localSheetId="0">#REF!</definedName>
    <definedName name="dlist" localSheetId="1">#REF!</definedName>
    <definedName name="dlist" localSheetId="4">#REF!</definedName>
    <definedName name="dlist" localSheetId="7">#REF!</definedName>
    <definedName name="dlist" localSheetId="5">#REF!</definedName>
    <definedName name="dlist" localSheetId="8">#REF!</definedName>
    <definedName name="dlist" localSheetId="2">#REF!</definedName>
    <definedName name="dlist">#REF!</definedName>
    <definedName name="Doors">#REF!</definedName>
    <definedName name="Drain">#REF!</definedName>
    <definedName name="DRCLSR">#REF!</definedName>
    <definedName name="DROP">#REF!</definedName>
    <definedName name="DRSTPPR">#REF!</definedName>
    <definedName name="dsd">#REF!</definedName>
    <definedName name="DTM">#REF!</definedName>
    <definedName name="DUTY">#REF!</definedName>
    <definedName name="e">#REF!</definedName>
    <definedName name="eafret">#REF!</definedName>
    <definedName name="EarthBlockWalling">#REF!</definedName>
    <definedName name="Earthwork">#REF!</definedName>
    <definedName name="Eathwork">#REF!</definedName>
    <definedName name="Echo">#REF!</definedName>
    <definedName name="EEE">#REF!</definedName>
    <definedName name="elb">#REF!</definedName>
    <definedName name="ElectricalServices">#REF!</definedName>
    <definedName name="ELW">#REF!</definedName>
    <definedName name="ELWT">#REF!</definedName>
    <definedName name="EmergencyEvacuationLighting">#REF!</definedName>
    <definedName name="ENMLPNT">#REF!</definedName>
    <definedName name="EQUIPMENT">#REF!</definedName>
    <definedName name="Esc">#REF!</definedName>
    <definedName name="ESS">#REF!</definedName>
    <definedName name="essing">#REF!</definedName>
    <definedName name="ESTQTY">#REF!</definedName>
    <definedName name="EWCOST">#REF!</definedName>
    <definedName name="EWS">#REF!</definedName>
    <definedName name="ex">#REF!</definedName>
    <definedName name="EX_LAB">#REF!</definedName>
    <definedName name="EX_MAT">#REF!</definedName>
    <definedName name="Excavationitemnew">#REF!</definedName>
    <definedName name="Excel_BuiltIn_Print_Area">#REF!</definedName>
    <definedName name="Excel_BuiltIn_Print_Area_1_1">#REF!</definedName>
    <definedName name="Excel_BuiltIn_Print_Area_2">#REF!</definedName>
    <definedName name="Excel_BuiltIn_Print_Area_5">#REF!</definedName>
    <definedName name="Excel_BuiltIn_Print_Area_5_1">#REF!</definedName>
    <definedName name="Excel_BuiltIn_Print_Titles">#REF!</definedName>
    <definedName name="Excel_BuiltIn_Print_Titles_1_1">#REF!</definedName>
    <definedName name="Excel_BuiltIn_Print_Titles_3_1">#REF!</definedName>
    <definedName name="Excel_BuiltIn_Print_Titles_5">#REF!</definedName>
    <definedName name="Excel_BuiltIn_Print_Titles_5_1">#REF!</definedName>
    <definedName name="Excel_BuiltIn_Print_Titles_6">#REF!</definedName>
    <definedName name="Ext">#REF!</definedName>
    <definedName name="EXTEN">#REF!</definedName>
    <definedName name="external" localSheetId="3" hidden="1">{#N/A,#N/A,TRUE,"SUM";#N/A,#N/A,TRUE,"EE";#N/A,#N/A,TRUE,"AC";#N/A,#N/A,TRUE,"SN"}</definedName>
    <definedName name="external" localSheetId="6" hidden="1">{#N/A,#N/A,TRUE,"SUM";#N/A,#N/A,TRUE,"EE";#N/A,#N/A,TRUE,"AC";#N/A,#N/A,TRUE,"SN"}</definedName>
    <definedName name="external" localSheetId="4" hidden="1">{#N/A,#N/A,TRUE,"SUM";#N/A,#N/A,TRUE,"EE";#N/A,#N/A,TRUE,"AC";#N/A,#N/A,TRUE,"SN"}</definedName>
    <definedName name="external" localSheetId="7" hidden="1">{#N/A,#N/A,TRUE,"SUM";#N/A,#N/A,TRUE,"EE";#N/A,#N/A,TRUE,"AC";#N/A,#N/A,TRUE,"SN"}</definedName>
    <definedName name="external" localSheetId="5" hidden="1">{#N/A,#N/A,TRUE,"SUM";#N/A,#N/A,TRUE,"EE";#N/A,#N/A,TRUE,"AC";#N/A,#N/A,TRUE,"SN"}</definedName>
    <definedName name="external" localSheetId="8" hidden="1">{#N/A,#N/A,TRUE,"SUM";#N/A,#N/A,TRUE,"EE";#N/A,#N/A,TRUE,"AC";#N/A,#N/A,TRUE,"SN"}</definedName>
    <definedName name="external" hidden="1">{#N/A,#N/A,TRUE,"SUM";#N/A,#N/A,TRUE,"EE";#N/A,#N/A,TRUE,"AC";#N/A,#N/A,TRUE,"SN"}</definedName>
    <definedName name="_xlnm.Extract">#REF!</definedName>
    <definedName name="F">#REF!</definedName>
    <definedName name="FACTORY" localSheetId="3" hidden="1">{#N/A,#N/A,TRUE,"SUM";#N/A,#N/A,TRUE,"EE";#N/A,#N/A,TRUE,"AC";#N/A,#N/A,TRUE,"SN"}</definedName>
    <definedName name="FACTORY" localSheetId="6" hidden="1">{#N/A,#N/A,TRUE,"SUM";#N/A,#N/A,TRUE,"EE";#N/A,#N/A,TRUE,"AC";#N/A,#N/A,TRUE,"SN"}</definedName>
    <definedName name="FACTORY" localSheetId="4" hidden="1">{#N/A,#N/A,TRUE,"SUM";#N/A,#N/A,TRUE,"EE";#N/A,#N/A,TRUE,"AC";#N/A,#N/A,TRUE,"SN"}</definedName>
    <definedName name="FACTORY" localSheetId="7" hidden="1">{#N/A,#N/A,TRUE,"SUM";#N/A,#N/A,TRUE,"EE";#N/A,#N/A,TRUE,"AC";#N/A,#N/A,TRUE,"SN"}</definedName>
    <definedName name="FACTORY" localSheetId="5" hidden="1">{#N/A,#N/A,TRUE,"SUM";#N/A,#N/A,TRUE,"EE";#N/A,#N/A,TRUE,"AC";#N/A,#N/A,TRUE,"SN"}</definedName>
    <definedName name="FACTORY" localSheetId="8" hidden="1">{#N/A,#N/A,TRUE,"SUM";#N/A,#N/A,TRUE,"EE";#N/A,#N/A,TRUE,"AC";#N/A,#N/A,TRUE,"SN"}</definedName>
    <definedName name="FACTORY" hidden="1">{#N/A,#N/A,TRUE,"SUM";#N/A,#N/A,TRUE,"EE";#N/A,#N/A,TRUE,"AC";#N/A,#N/A,TRUE,"SN"}</definedName>
    <definedName name="fcompany">#REF!</definedName>
    <definedName name="fdate">#REF!</definedName>
    <definedName name="fdevise">#REF!</definedName>
    <definedName name="fdyh">#REF!</definedName>
    <definedName name="ff">#REF!</definedName>
    <definedName name="FFDATA">#REF!</definedName>
    <definedName name="ffff">#REF!</definedName>
    <definedName name="ffffd" localSheetId="3" hidden="1">{#N/A,#N/A,TRUE,"SUM";#N/A,#N/A,TRUE,"EE";#N/A,#N/A,TRUE,"AC";#N/A,#N/A,TRUE,"SN"}</definedName>
    <definedName name="ffffd" localSheetId="6" hidden="1">{#N/A,#N/A,TRUE,"SUM";#N/A,#N/A,TRUE,"EE";#N/A,#N/A,TRUE,"AC";#N/A,#N/A,TRUE,"SN"}</definedName>
    <definedName name="ffffd" localSheetId="4" hidden="1">{#N/A,#N/A,TRUE,"SUM";#N/A,#N/A,TRUE,"EE";#N/A,#N/A,TRUE,"AC";#N/A,#N/A,TRUE,"SN"}</definedName>
    <definedName name="ffffd" localSheetId="7" hidden="1">{#N/A,#N/A,TRUE,"SUM";#N/A,#N/A,TRUE,"EE";#N/A,#N/A,TRUE,"AC";#N/A,#N/A,TRUE,"SN"}</definedName>
    <definedName name="ffffd" localSheetId="5" hidden="1">{#N/A,#N/A,TRUE,"SUM";#N/A,#N/A,TRUE,"EE";#N/A,#N/A,TRUE,"AC";#N/A,#N/A,TRUE,"SN"}</definedName>
    <definedName name="ffffd" localSheetId="8" hidden="1">{#N/A,#N/A,TRUE,"SUM";#N/A,#N/A,TRUE,"EE";#N/A,#N/A,TRUE,"AC";#N/A,#N/A,TRUE,"SN"}</definedName>
    <definedName name="ffffd" hidden="1">{#N/A,#N/A,TRUE,"SUM";#N/A,#N/A,TRUE,"EE";#N/A,#N/A,TRUE,"AC";#N/A,#N/A,TRUE,"SN"}</definedName>
    <definedName name="FFS">#REF!</definedName>
    <definedName name="fgff" localSheetId="3" hidden="1">{#N/A,#N/A,TRUE,"SUM";#N/A,#N/A,TRUE,"EE";#N/A,#N/A,TRUE,"AC";#N/A,#N/A,TRUE,"SN"}</definedName>
    <definedName name="fgff" localSheetId="6" hidden="1">{#N/A,#N/A,TRUE,"SUM";#N/A,#N/A,TRUE,"EE";#N/A,#N/A,TRUE,"AC";#N/A,#N/A,TRUE,"SN"}</definedName>
    <definedName name="fgff" localSheetId="4" hidden="1">{#N/A,#N/A,TRUE,"SUM";#N/A,#N/A,TRUE,"EE";#N/A,#N/A,TRUE,"AC";#N/A,#N/A,TRUE,"SN"}</definedName>
    <definedName name="fgff" localSheetId="7" hidden="1">{#N/A,#N/A,TRUE,"SUM";#N/A,#N/A,TRUE,"EE";#N/A,#N/A,TRUE,"AC";#N/A,#N/A,TRUE,"SN"}</definedName>
    <definedName name="fgff" localSheetId="5" hidden="1">{#N/A,#N/A,TRUE,"SUM";#N/A,#N/A,TRUE,"EE";#N/A,#N/A,TRUE,"AC";#N/A,#N/A,TRUE,"SN"}</definedName>
    <definedName name="fgff" localSheetId="8" hidden="1">{#N/A,#N/A,TRUE,"SUM";#N/A,#N/A,TRUE,"EE";#N/A,#N/A,TRUE,"AC";#N/A,#N/A,TRUE,"SN"}</definedName>
    <definedName name="fgff" hidden="1">{#N/A,#N/A,TRUE,"SUM";#N/A,#N/A,TRUE,"EE";#N/A,#N/A,TRUE,"AC";#N/A,#N/A,TRUE,"SN"}</definedName>
    <definedName name="fggffd">#REF!</definedName>
    <definedName name="FIAZ">#REF!</definedName>
    <definedName name="FILENAME">#REF!</definedName>
    <definedName name="FILL">#REF!</definedName>
    <definedName name="FireExtinguishersBlankets">#REF!</definedName>
    <definedName name="Fittings">#REF!</definedName>
    <definedName name="Fix_Glz">#REF!</definedName>
    <definedName name="fjioortgojidgjdg">#REF!</definedName>
    <definedName name="FLLNG">#REF!</definedName>
    <definedName name="Floor">#REF!</definedName>
    <definedName name="FONTS">#REF!</definedName>
    <definedName name="FORMICA">#REF!</definedName>
    <definedName name="Formula">#REF!</definedName>
    <definedName name="FP">'[2]COAT&amp;WRAP-QIOT-#3'!#REF!</definedName>
    <definedName name="ft">#REF!</definedName>
    <definedName name="FULLD">#REF!</definedName>
    <definedName name="G">#REF!</definedName>
    <definedName name="Gamnas3D_Summary">#REF!</definedName>
    <definedName name="GBFLSCL">#REF!</definedName>
    <definedName name="GeneralRequirements">#REF!</definedName>
    <definedName name="GeneratingSets">#REF!</definedName>
    <definedName name="GF_GW">#REF!</definedName>
    <definedName name="ggg">#REF!</definedName>
    <definedName name="GGGGG" localSheetId="3" hidden="1">{#N/A,#N/A,TRUE,"SUM";#N/A,#N/A,TRUE,"EE";#N/A,#N/A,TRUE,"AC";#N/A,#N/A,TRUE,"SN"}</definedName>
    <definedName name="GGGGG" localSheetId="6" hidden="1">{#N/A,#N/A,TRUE,"SUM";#N/A,#N/A,TRUE,"EE";#N/A,#N/A,TRUE,"AC";#N/A,#N/A,TRUE,"SN"}</definedName>
    <definedName name="GGGGG" localSheetId="4" hidden="1">{#N/A,#N/A,TRUE,"SUM";#N/A,#N/A,TRUE,"EE";#N/A,#N/A,TRUE,"AC";#N/A,#N/A,TRUE,"SN"}</definedName>
    <definedName name="GGGGG" localSheetId="7" hidden="1">{#N/A,#N/A,TRUE,"SUM";#N/A,#N/A,TRUE,"EE";#N/A,#N/A,TRUE,"AC";#N/A,#N/A,TRUE,"SN"}</definedName>
    <definedName name="GGGGG" localSheetId="5" hidden="1">{#N/A,#N/A,TRUE,"SUM";#N/A,#N/A,TRUE,"EE";#N/A,#N/A,TRUE,"AC";#N/A,#N/A,TRUE,"SN"}</definedName>
    <definedName name="GGGGG" localSheetId="8" hidden="1">{#N/A,#N/A,TRUE,"SUM";#N/A,#N/A,TRUE,"EE";#N/A,#N/A,TRUE,"AC";#N/A,#N/A,TRUE,"SN"}</definedName>
    <definedName name="GGGGG" hidden="1">{#N/A,#N/A,TRUE,"SUM";#N/A,#N/A,TRUE,"EE";#N/A,#N/A,TRUE,"AC";#N/A,#N/A,TRUE,"SN"}</definedName>
    <definedName name="ggsdgs">#REF!</definedName>
    <definedName name="Glass_R">#REF!</definedName>
    <definedName name="GlassBlockwork">#REF!</definedName>
    <definedName name="Glazing">#REF!</definedName>
    <definedName name="GLTF">#REF!</definedName>
    <definedName name="GLTW">#REF!</definedName>
    <definedName name="GLUE">#REF!</definedName>
    <definedName name="Glz_W">#REF!</definedName>
    <definedName name="GML">#REF!</definedName>
    <definedName name="Graded_stone_Crush_3_4">#REF!</definedName>
    <definedName name="GRNT">#REF!</definedName>
    <definedName name="GroundwaterDrains">#REF!</definedName>
    <definedName name="GROUT">#REF!</definedName>
    <definedName name="Grv_.5">#REF!</definedName>
    <definedName name="GS">#REF!</definedName>
    <definedName name="Gyp_C">#REF!</definedName>
    <definedName name="Gyp_I">#REF!</definedName>
    <definedName name="Gyp_II">#REF!</definedName>
    <definedName name="Gyp_III">#REF!</definedName>
    <definedName name="HEADDAYA3" localSheetId="3">#REF!,#REF!,#REF!,#REF!,#REF!,#REF!,#REF!,#REF!,#REF!,#REF!,#REF!,#REF!,#REF!</definedName>
    <definedName name="HEADDAYA3" localSheetId="6">#REF!,#REF!,#REF!,#REF!,#REF!,#REF!,#REF!,#REF!,#REF!,#REF!,#REF!,#REF!,#REF!</definedName>
    <definedName name="HEADDAYA3" localSheetId="4">#REF!,#REF!,#REF!,#REF!,#REF!,#REF!,#REF!,#REF!,#REF!,#REF!,#REF!,#REF!,#REF!</definedName>
    <definedName name="HEADDAYA3" localSheetId="7">#REF!,#REF!,#REF!,#REF!,#REF!,#REF!,#REF!,#REF!,#REF!,#REF!,#REF!,#REF!,#REF!</definedName>
    <definedName name="HEADDAYA3" localSheetId="5">#REF!,#REF!,#REF!,#REF!,#REF!,#REF!,#REF!,#REF!,#REF!,#REF!,#REF!,#REF!,#REF!</definedName>
    <definedName name="HEADDAYA3" localSheetId="8">#REF!,#REF!,#REF!,#REF!,#REF!,#REF!,#REF!,#REF!,#REF!,#REF!,#REF!,#REF!,#REF!</definedName>
    <definedName name="HEADDAYA3">#REF!,#REF!,#REF!,#REF!,#REF!,#REF!,#REF!,#REF!,#REF!,#REF!,#REF!,#REF!,#REF!</definedName>
    <definedName name="HEADDAYA4" localSheetId="6">#REF!,#REF!,#REF!,#REF!,#REF!,#REF!,#REF!,#REF!,#REF!,#REF!,#REF!,#REF!,#REF!,#REF!,#REF!,#REF!,#REF!</definedName>
    <definedName name="HEADDAYA4" localSheetId="7">#REF!,#REF!,#REF!,#REF!,#REF!,#REF!,#REF!,#REF!,#REF!,#REF!,#REF!,#REF!,#REF!,#REF!,#REF!,#REF!,#REF!</definedName>
    <definedName name="HEADDAYA4" localSheetId="8">#REF!,#REF!,#REF!,#REF!,#REF!,#REF!,#REF!,#REF!,#REF!,#REF!,#REF!,#REF!,#REF!,#REF!,#REF!,#REF!,#REF!</definedName>
    <definedName name="HEADDAYA4">#REF!,#REF!,#REF!,#REF!,#REF!,#REF!,#REF!,#REF!,#REF!,#REF!,#REF!,#REF!,#REF!,#REF!,#REF!,#REF!,#REF!</definedName>
    <definedName name="HEADWEEKA3" localSheetId="6">#REF!,#REF!,#REF!,#REF!,#REF!,#REF!,#REF!,#REF!,#REF!,#REF!,#REF!,#REF!</definedName>
    <definedName name="HEADWEEKA3" localSheetId="7">#REF!,#REF!,#REF!,#REF!,#REF!,#REF!,#REF!,#REF!,#REF!,#REF!,#REF!,#REF!</definedName>
    <definedName name="HEADWEEKA3" localSheetId="8">#REF!,#REF!,#REF!,#REF!,#REF!,#REF!,#REF!,#REF!,#REF!,#REF!,#REF!,#REF!</definedName>
    <definedName name="HEADWEEKA3">#REF!,#REF!,#REF!,#REF!,#REF!,#REF!,#REF!,#REF!,#REF!,#REF!,#REF!,#REF!</definedName>
    <definedName name="HEADWEEKA4">#REF!,#REF!,#REF!,#REF!,#REF!,#REF!,#REF!,#REF!,#REF!,#REF!,#REF!,#REF!</definedName>
    <definedName name="HHHHHH" localSheetId="3" hidden="1">{#N/A,#N/A,TRUE,"SUM";#N/A,#N/A,TRUE,"EE";#N/A,#N/A,TRUE,"AC";#N/A,#N/A,TRUE,"SN"}</definedName>
    <definedName name="HHHHHH" localSheetId="6" hidden="1">{#N/A,#N/A,TRUE,"SUM";#N/A,#N/A,TRUE,"EE";#N/A,#N/A,TRUE,"AC";#N/A,#N/A,TRUE,"SN"}</definedName>
    <definedName name="HHHHHH" localSheetId="4" hidden="1">{#N/A,#N/A,TRUE,"SUM";#N/A,#N/A,TRUE,"EE";#N/A,#N/A,TRUE,"AC";#N/A,#N/A,TRUE,"SN"}</definedName>
    <definedName name="HHHHHH" localSheetId="7" hidden="1">{#N/A,#N/A,TRUE,"SUM";#N/A,#N/A,TRUE,"EE";#N/A,#N/A,TRUE,"AC";#N/A,#N/A,TRUE,"SN"}</definedName>
    <definedName name="HHHHHH" localSheetId="5" hidden="1">{#N/A,#N/A,TRUE,"SUM";#N/A,#N/A,TRUE,"EE";#N/A,#N/A,TRUE,"AC";#N/A,#N/A,TRUE,"SN"}</definedName>
    <definedName name="HHHHHH" localSheetId="8" hidden="1">{#N/A,#N/A,TRUE,"SUM";#N/A,#N/A,TRUE,"EE";#N/A,#N/A,TRUE,"AC";#N/A,#N/A,TRUE,"SN"}</definedName>
    <definedName name="HHHHHH" hidden="1">{#N/A,#N/A,TRUE,"SUM";#N/A,#N/A,TRUE,"EE";#N/A,#N/A,TRUE,"AC";#N/A,#N/A,TRUE,"SN"}</definedName>
    <definedName name="higygghhggh">#REF!</definedName>
    <definedName name="HIZOOM">#REF!</definedName>
    <definedName name="HNGS">#REF!</definedName>
    <definedName name="HPTAL" hidden="1">#REF!</definedName>
    <definedName name="HPTAL1" hidden="1">#REF!</definedName>
    <definedName name="HTML_CodePage" hidden="1">1252</definedName>
    <definedName name="HTML_Control" localSheetId="3" hidden="1">{"'TELEPHONE Nos'!$A$1:$D$55"}</definedName>
    <definedName name="HTML_Control" localSheetId="6" hidden="1">{"'TELEPHONE Nos'!$A$1:$D$55"}</definedName>
    <definedName name="HTML_Control" localSheetId="4" hidden="1">{"'TELEPHONE Nos'!$A$1:$D$55"}</definedName>
    <definedName name="HTML_Control" localSheetId="7" hidden="1">{"'TELEPHONE Nos'!$A$1:$D$55"}</definedName>
    <definedName name="HTML_Control" localSheetId="5" hidden="1">{"'TELEPHONE Nos'!$A$1:$D$55"}</definedName>
    <definedName name="HTML_Control" localSheetId="8" hidden="1">{"'TELEPHONE Nos'!$A$1:$D$55"}</definedName>
    <definedName name="HTML_Control" hidden="1">{"'TELEPHONE Nos'!$A$1:$D$55"}</definedName>
    <definedName name="HTML_Description" hidden="1">""</definedName>
    <definedName name="HTML_Email" hidden="1">""</definedName>
    <definedName name="HTML_Header" hidden="1">"TELEPHONE Nos"</definedName>
    <definedName name="HTML_LastUpdate" hidden="1">"13/06/98"</definedName>
    <definedName name="HTML_LineAfter" hidden="1">FALSE</definedName>
    <definedName name="HTML_LineBefore" hidden="1">FALSE</definedName>
    <definedName name="HTML_Name" hidden="1">"Baber Beg"</definedName>
    <definedName name="HTML_OBDlg2" hidden="1">TRUE</definedName>
    <definedName name="HTML_OBDlg4" hidden="1">TRUE</definedName>
    <definedName name="HTML_OS" hidden="1">0</definedName>
    <definedName name="HTML_PathFile" hidden="1">"C:\Baber\Larkin\MyHTML.htm"</definedName>
    <definedName name="HTML_Title" hidden="1">"BABER-gbc"</definedName>
    <definedName name="html1" localSheetId="3" hidden="1">{"'TELEPHONE Nos'!$A$1:$D$55"}</definedName>
    <definedName name="html1" localSheetId="6" hidden="1">{"'TELEPHONE Nos'!$A$1:$D$55"}</definedName>
    <definedName name="html1" localSheetId="4" hidden="1">{"'TELEPHONE Nos'!$A$1:$D$55"}</definedName>
    <definedName name="html1" localSheetId="7" hidden="1">{"'TELEPHONE Nos'!$A$1:$D$55"}</definedName>
    <definedName name="html1" localSheetId="5" hidden="1">{"'TELEPHONE Nos'!$A$1:$D$55"}</definedName>
    <definedName name="html1" localSheetId="8" hidden="1">{"'TELEPHONE Nos'!$A$1:$D$55"}</definedName>
    <definedName name="html1" hidden="1">{"'TELEPHONE Nos'!$A$1:$D$55"}</definedName>
    <definedName name="i">#REF!</definedName>
    <definedName name="I.1.03">#REF!</definedName>
    <definedName name="I.1.11">#REF!</definedName>
    <definedName name="IA.1.04">#REF!</definedName>
    <definedName name="IB.1.04">#REF!</definedName>
    <definedName name="IC.1.04">#REF!</definedName>
    <definedName name="ID.1.04">#REF!</definedName>
    <definedName name="IDATA">#REF!</definedName>
    <definedName name="IE.1.04">#REF!</definedName>
    <definedName name="IFCCOL">#REF!</definedName>
    <definedName name="IFISSTR">#REF!</definedName>
    <definedName name="II.1.03">#REF!</definedName>
    <definedName name="II.1.11">#REF!</definedName>
    <definedName name="IIA.1.04">#REF!</definedName>
    <definedName name="IIB.1.04">#REF!</definedName>
    <definedName name="III.1.03">#REF!</definedName>
    <definedName name="III.1.04">#REF!</definedName>
    <definedName name="ilhs89yhdfofz">#REF!</definedName>
    <definedName name="in" localSheetId="3" hidden="1">{#N/A,#N/A,TRUE,"Str.";#N/A,#N/A,TRUE,"Steel &amp; Roof";#N/A,#N/A,TRUE,"Arc.";#N/A,#N/A,TRUE,"Preliminary";#N/A,#N/A,TRUE,"Sum_Prelim"}</definedName>
    <definedName name="in" localSheetId="6" hidden="1">{#N/A,#N/A,TRUE,"Str.";#N/A,#N/A,TRUE,"Steel &amp; Roof";#N/A,#N/A,TRUE,"Arc.";#N/A,#N/A,TRUE,"Preliminary";#N/A,#N/A,TRUE,"Sum_Prelim"}</definedName>
    <definedName name="in" localSheetId="4" hidden="1">{#N/A,#N/A,TRUE,"Str.";#N/A,#N/A,TRUE,"Steel &amp; Roof";#N/A,#N/A,TRUE,"Arc.";#N/A,#N/A,TRUE,"Preliminary";#N/A,#N/A,TRUE,"Sum_Prelim"}</definedName>
    <definedName name="in" localSheetId="7" hidden="1">{#N/A,#N/A,TRUE,"Str.";#N/A,#N/A,TRUE,"Steel &amp; Roof";#N/A,#N/A,TRUE,"Arc.";#N/A,#N/A,TRUE,"Preliminary";#N/A,#N/A,TRUE,"Sum_Prelim"}</definedName>
    <definedName name="in" localSheetId="5" hidden="1">{#N/A,#N/A,TRUE,"Str.";#N/A,#N/A,TRUE,"Steel &amp; Roof";#N/A,#N/A,TRUE,"Arc.";#N/A,#N/A,TRUE,"Preliminary";#N/A,#N/A,TRUE,"Sum_Prelim"}</definedName>
    <definedName name="in" localSheetId="8" hidden="1">{#N/A,#N/A,TRUE,"Str.";#N/A,#N/A,TRUE,"Steel &amp; Roof";#N/A,#N/A,TRUE,"Arc.";#N/A,#N/A,TRUE,"Preliminary";#N/A,#N/A,TRUE,"Sum_Prelim"}</definedName>
    <definedName name="in" hidden="1">{#N/A,#N/A,TRUE,"Str.";#N/A,#N/A,TRUE,"Steel &amp; Roof";#N/A,#N/A,TRUE,"Arc.";#N/A,#N/A,TRUE,"Preliminary";#N/A,#N/A,TRUE,"Sum_Prelim"}</definedName>
    <definedName name="INFILLAPMS">#REF!</definedName>
    <definedName name="Insulation">#REF!</definedName>
    <definedName name="IO">'[2]COAT&amp;WRAP-QIOT-#3'!#REF!</definedName>
    <definedName name="ITE" localSheetId="3">#REF!,#REF!</definedName>
    <definedName name="ITE" localSheetId="6">#REF!,#REF!</definedName>
    <definedName name="ITE" localSheetId="4">#REF!,#REF!</definedName>
    <definedName name="ITE" localSheetId="7">#REF!,#REF!</definedName>
    <definedName name="ITE" localSheetId="5">#REF!,#REF!</definedName>
    <definedName name="ITE" localSheetId="8">#REF!,#REF!</definedName>
    <definedName name="ITE">#REF!,#REF!</definedName>
    <definedName name="item" localSheetId="6">#REF!</definedName>
    <definedName name="item" localSheetId="7">#REF!</definedName>
    <definedName name="item" localSheetId="8">#REF!</definedName>
    <definedName name="item">#REF!</definedName>
    <definedName name="ITM">#REF!</definedName>
    <definedName name="ITMS">#REF!</definedName>
    <definedName name="IV.1.03">#REF!</definedName>
    <definedName name="IV.1.04">#REF!</definedName>
    <definedName name="j" hidden="1">#REF!</definedName>
    <definedName name="javd">#REF!</definedName>
    <definedName name="Javed">#REF!</definedName>
    <definedName name="jjjj">#REF!</definedName>
    <definedName name="job.no" hidden="1">#REF!</definedName>
    <definedName name="Joinery">#REF!</definedName>
    <definedName name="jr">#REF!</definedName>
    <definedName name="Jsr">#REF!</definedName>
    <definedName name="k" localSheetId="3" hidden="1">{"'TELEPHONE Nos'!$A$1:$D$55"}</definedName>
    <definedName name="k" localSheetId="6" hidden="1">{"'TELEPHONE Nos'!$A$1:$D$55"}</definedName>
    <definedName name="k" localSheetId="4" hidden="1">{"'TELEPHONE Nos'!$A$1:$D$55"}</definedName>
    <definedName name="k" localSheetId="7" hidden="1">{"'TELEPHONE Nos'!$A$1:$D$55"}</definedName>
    <definedName name="k" localSheetId="5" hidden="1">{"'TELEPHONE Nos'!$A$1:$D$55"}</definedName>
    <definedName name="k" localSheetId="8" hidden="1">{"'TELEPHONE Nos'!$A$1:$D$55"}</definedName>
    <definedName name="k" hidden="1">{"'TELEPHONE Nos'!$A$1:$D$55"}</definedName>
    <definedName name="KCKPLT">#REF!</definedName>
    <definedName name="ki">#REF!</definedName>
    <definedName name="Kit_Ex">#REF!</definedName>
    <definedName name="Kit_Stov">#REF!</definedName>
    <definedName name="kjojiioljk">#REF!</definedName>
    <definedName name="KK">#REF!</definedName>
    <definedName name="koj">#REF!</definedName>
    <definedName name="kpjkjjkljkghi">#REF!</definedName>
    <definedName name="KRBSTN">#REF!</definedName>
    <definedName name="l">#REF!</definedName>
    <definedName name="Labelling">#REF!</definedName>
    <definedName name="Labour">#REF!</definedName>
    <definedName name="LandscapeSoilPlanting">#REF!</definedName>
    <definedName name="LandscpaeWallsFences">#REF!</definedName>
    <definedName name="LCOST">#REF!</definedName>
    <definedName name="Lean">#REF!</definedName>
    <definedName name="LEAN10">#REF!</definedName>
    <definedName name="LEAN11">#REF!</definedName>
    <definedName name="LEAN12">#REF!</definedName>
    <definedName name="LEAN6">#REF!</definedName>
    <definedName name="LEAN7">#REF!</definedName>
    <definedName name="LEAN8">#REF!</definedName>
    <definedName name="LEAN9">#REF!</definedName>
    <definedName name="LEGENDLBL">#REF!</definedName>
    <definedName name="LEGENDVEL">#REF!</definedName>
    <definedName name="LENGTH0">#REF!</definedName>
    <definedName name="LENGTH1">#REF!</definedName>
    <definedName name="LENGTH10">#REF!</definedName>
    <definedName name="LENGTH11">#REF!</definedName>
    <definedName name="LENGTH12">#REF!</definedName>
    <definedName name="LENGTH2">#REF!</definedName>
    <definedName name="LENGTH3">#REF!</definedName>
    <definedName name="LENGTH4">#REF!</definedName>
    <definedName name="LENGTH5">#REF!</definedName>
    <definedName name="LENGTH6">#REF!</definedName>
    <definedName name="LENGTH7">#REF!</definedName>
    <definedName name="LENGTH8">#REF!</definedName>
    <definedName name="LENGTH9">#REF!</definedName>
    <definedName name="LightSteelwork">#REF!</definedName>
    <definedName name="LightTemberwork">#REF!</definedName>
    <definedName name="LIMIT">#REF!</definedName>
    <definedName name="LIMIT2">#REF!</definedName>
    <definedName name="LINFB">#REF!</definedName>
    <definedName name="Lining">#REF!</definedName>
    <definedName name="LinkRef">#REF!</definedName>
    <definedName name="List">[9]Sheet4!$G$4:$G$10</definedName>
    <definedName name="lkjh" localSheetId="6">#REF!,#REF!</definedName>
    <definedName name="lkjh" localSheetId="7">#REF!,#REF!</definedName>
    <definedName name="lkjh" localSheetId="8">#REF!,#REF!</definedName>
    <definedName name="lkjh">#REF!,#REF!</definedName>
    <definedName name="LMNTSHUTT" localSheetId="6">#REF!</definedName>
    <definedName name="LMNTSHUTT" localSheetId="7">#REF!</definedName>
    <definedName name="LMNTSHUTT" localSheetId="8">#REF!</definedName>
    <definedName name="LMNTSHUTT">#REF!</definedName>
    <definedName name="LOADFILE">#REF!</definedName>
    <definedName name="LOCK">#REF!</definedName>
    <definedName name="LONGSEC">#REF!</definedName>
    <definedName name="LOWZOOM">#REF!</definedName>
    <definedName name="lpcd">#REF!</definedName>
    <definedName name="lpcd1">#REF!</definedName>
    <definedName name="LPPNG">#REF!</definedName>
    <definedName name="LS">#REF!</definedName>
    <definedName name="MA_01">#REF!</definedName>
    <definedName name="MA_02">#REF!</definedName>
    <definedName name="MainsCabling">#REF!</definedName>
    <definedName name="manhole">#REF!</definedName>
    <definedName name="MANN">#REF!</definedName>
    <definedName name="Manpower">#REF!</definedName>
    <definedName name="Manpower1">#REF!</definedName>
    <definedName name="MAT">'[2]COAT&amp;WRAP-QIOT-#3'!#REF!</definedName>
    <definedName name="Material">#REF!</definedName>
    <definedName name="maz">#REF!</definedName>
    <definedName name="MechanicalServices">#REF!</definedName>
    <definedName name="Metalwork">#REF!</definedName>
    <definedName name="MF">'[2]COAT&amp;WRAP-QIOT-#3'!#REF!</definedName>
    <definedName name="Misc">#REF!</definedName>
    <definedName name="mn">#REF!,#REF!,#REF!,#REF!,#REF!,#REF!,#REF!,#REF!,#REF!</definedName>
    <definedName name="mnb">#REF!,#REF!,#REF!,#REF!,#REF!,#REF!,#REF!,#REF!,#REF!</definedName>
    <definedName name="Mo">#REF!</definedName>
    <definedName name="MODELE">#REF!</definedName>
    <definedName name="MR">#REF!</definedName>
    <definedName name="MRC">#REF!</definedName>
    <definedName name="MSFRAME">#REF!</definedName>
    <definedName name="MSHR_Lob">#REF!</definedName>
    <definedName name="MSHR_Str">#REF!</definedName>
    <definedName name="MSR_Str">#REF!</definedName>
    <definedName name="MUK">#REF!,#REF!</definedName>
    <definedName name="mwb">#REF!</definedName>
    <definedName name="n">#REF!</definedName>
    <definedName name="N_T">#REF!</definedName>
    <definedName name="NAILS">#REF!</definedName>
    <definedName name="nbhg">#REF!</definedName>
    <definedName name="new">#REF!</definedName>
    <definedName name="NEWNAME">#REF!</definedName>
    <definedName name="niazi">#REF!,#REF!</definedName>
    <definedName name="Niche">#REF!</definedName>
    <definedName name="NMFLSCL">#REF!</definedName>
    <definedName name="nn">#REF!</definedName>
    <definedName name="o">#REF!</definedName>
    <definedName name="OEC">#REF!</definedName>
    <definedName name="OH">#REF!</definedName>
    <definedName name="Ok">#REF!</definedName>
    <definedName name="OP_Cement">#REF!</definedName>
    <definedName name="OPC">#REF!</definedName>
    <definedName name="OPCF">#REF!</definedName>
    <definedName name="OPTION">#REF!</definedName>
    <definedName name="OtherItemsRequiringDetailedDescriptionSpecifications">#REF!</definedName>
    <definedName name="OUTLET">#REF!</definedName>
    <definedName name="P">'[2]PNT-QUOT-#3'!#REF!</definedName>
    <definedName name="p.h" localSheetId="6" hidden="1">#REF!</definedName>
    <definedName name="p.h" localSheetId="7" hidden="1">#REF!</definedName>
    <definedName name="p.h" localSheetId="8" hidden="1">#REF!</definedName>
    <definedName name="p.h" hidden="1">#REF!</definedName>
    <definedName name="Paint" localSheetId="6">#REF!</definedName>
    <definedName name="Paint" localSheetId="7">#REF!</definedName>
    <definedName name="Paint" localSheetId="8">#REF!</definedName>
    <definedName name="Paint">#REF!</definedName>
    <definedName name="Painting" localSheetId="6">#REF!</definedName>
    <definedName name="Painting" localSheetId="7">#REF!</definedName>
    <definedName name="Painting" localSheetId="8">#REF!</definedName>
    <definedName name="Painting">#REF!</definedName>
    <definedName name="PartitionSystems">#REF!</definedName>
    <definedName name="PATH">#REF!</definedName>
    <definedName name="PavementBaseSubbase">#REF!</definedName>
    <definedName name="PavementKerbLinemarking">#REF!</definedName>
    <definedName name="PaversMorterBed">#REF!</definedName>
    <definedName name="PaversSandBed">#REF!</definedName>
    <definedName name="PC" hidden="1">#REF!</definedName>
    <definedName name="PDLO">#REF!</definedName>
    <definedName name="PE_LAB">#REF!</definedName>
    <definedName name="PE_MAT">#REF!</definedName>
    <definedName name="PEJM">'[2]COAT&amp;WRAP-QIOT-#3'!#REF!</definedName>
    <definedName name="PF">'[2]PNT-QUOT-#3'!#REF!</definedName>
    <definedName name="phbnsr" localSheetId="6">#REF!</definedName>
    <definedName name="phbnsr" localSheetId="7">#REF!</definedName>
    <definedName name="phbnsr" localSheetId="8">#REF!</definedName>
    <definedName name="phbnsr">#REF!</definedName>
    <definedName name="phbnsr1" localSheetId="6">#REF!</definedName>
    <definedName name="phbnsr1" localSheetId="7">#REF!</definedName>
    <definedName name="phbnsr1" localSheetId="8">#REF!</definedName>
    <definedName name="phbnsr1">#REF!</definedName>
    <definedName name="phbsr" localSheetId="6">#REF!</definedName>
    <definedName name="phbsr" localSheetId="7">#REF!</definedName>
    <definedName name="phbsr" localSheetId="8">#REF!</definedName>
    <definedName name="phbsr">#REF!</definedName>
    <definedName name="phbsr1">#REF!</definedName>
    <definedName name="PILE">#REF!</definedName>
    <definedName name="piu">#REF!</definedName>
    <definedName name="piuu">#REF!</definedName>
    <definedName name="pkjh">#REF!</definedName>
    <definedName name="Planter">#REF!</definedName>
    <definedName name="Plastering">#REF!</definedName>
    <definedName name="pls">#REF!</definedName>
    <definedName name="Plst_.5">#REF!</definedName>
    <definedName name="Plst_.5c">#REF!</definedName>
    <definedName name="Plst_.75">#REF!</definedName>
    <definedName name="PM">[10]IBASE!$AH$16:$AV$110</definedName>
    <definedName name="PNT" localSheetId="6">#REF!</definedName>
    <definedName name="PNT" localSheetId="7">#REF!</definedName>
    <definedName name="PNT" localSheetId="8">#REF!</definedName>
    <definedName name="PNT">#REF!</definedName>
    <definedName name="PNTAM" localSheetId="6">#REF!</definedName>
    <definedName name="PNTAM" localSheetId="7">#REF!</definedName>
    <definedName name="PNTAM" localSheetId="8">#REF!</definedName>
    <definedName name="PNTAM">#REF!</definedName>
    <definedName name="PNTME" localSheetId="6">#REF!</definedName>
    <definedName name="PNTME" localSheetId="7">#REF!</definedName>
    <definedName name="PNTME" localSheetId="8">#REF!</definedName>
    <definedName name="PNTME">#REF!</definedName>
    <definedName name="PNTPE">#REF!</definedName>
    <definedName name="PNTRFL">#REF!</definedName>
    <definedName name="PNTVE">#REF!</definedName>
    <definedName name="PNTWS">#REF!</definedName>
    <definedName name="POL">#REF!</definedName>
    <definedName name="POLSH">#REF!</definedName>
    <definedName name="PP">#REF!</definedName>
    <definedName name="PPaid">#REF!</definedName>
    <definedName name="PR_883M">'[5]Normal Basis'!$33:$33</definedName>
    <definedName name="PR858F">'[5]Normal Basis'!$58:$58</definedName>
    <definedName name="PRC" localSheetId="6">#REF!</definedName>
    <definedName name="PRC" localSheetId="7">#REF!</definedName>
    <definedName name="PRC" localSheetId="8">#REF!</definedName>
    <definedName name="PRC">#REF!</definedName>
    <definedName name="PRCTILE" localSheetId="6">#REF!</definedName>
    <definedName name="PRCTILE" localSheetId="7">#REF!</definedName>
    <definedName name="PRCTILE" localSheetId="8">#REF!</definedName>
    <definedName name="PRCTILE">#REF!</definedName>
    <definedName name="PrecastConcrete" localSheetId="6">#REF!</definedName>
    <definedName name="PrecastConcrete" localSheetId="7">#REF!</definedName>
    <definedName name="PrecastConcrete" localSheetId="8">#REF!</definedName>
    <definedName name="PrecastConcrete">#REF!</definedName>
    <definedName name="Preliminaries">#REF!</definedName>
    <definedName name="prepared.by" hidden="1">#REF!</definedName>
    <definedName name="PressurisedWaterSupplySystem">#REF!</definedName>
    <definedName name="PRetention">#REF!</definedName>
    <definedName name="PRG">#REF!</definedName>
    <definedName name="pri" localSheetId="3" hidden="1">{#N/A,#N/A,TRUE,"Str.";#N/A,#N/A,TRUE,"Steel &amp; Roof";#N/A,#N/A,TRUE,"Arc.";#N/A,#N/A,TRUE,"Preliminary";#N/A,#N/A,TRUE,"Sum_Prelim"}</definedName>
    <definedName name="pri" localSheetId="6" hidden="1">{#N/A,#N/A,TRUE,"Str.";#N/A,#N/A,TRUE,"Steel &amp; Roof";#N/A,#N/A,TRUE,"Arc.";#N/A,#N/A,TRUE,"Preliminary";#N/A,#N/A,TRUE,"Sum_Prelim"}</definedName>
    <definedName name="pri" localSheetId="4" hidden="1">{#N/A,#N/A,TRUE,"Str.";#N/A,#N/A,TRUE,"Steel &amp; Roof";#N/A,#N/A,TRUE,"Arc.";#N/A,#N/A,TRUE,"Preliminary";#N/A,#N/A,TRUE,"Sum_Prelim"}</definedName>
    <definedName name="pri" localSheetId="7" hidden="1">{#N/A,#N/A,TRUE,"Str.";#N/A,#N/A,TRUE,"Steel &amp; Roof";#N/A,#N/A,TRUE,"Arc.";#N/A,#N/A,TRUE,"Preliminary";#N/A,#N/A,TRUE,"Sum_Prelim"}</definedName>
    <definedName name="pri" localSheetId="5" hidden="1">{#N/A,#N/A,TRUE,"Str.";#N/A,#N/A,TRUE,"Steel &amp; Roof";#N/A,#N/A,TRUE,"Arc.";#N/A,#N/A,TRUE,"Preliminary";#N/A,#N/A,TRUE,"Sum_Prelim"}</definedName>
    <definedName name="pri" localSheetId="8" hidden="1">{#N/A,#N/A,TRUE,"Str.";#N/A,#N/A,TRUE,"Steel &amp; Roof";#N/A,#N/A,TRUE,"Arc.";#N/A,#N/A,TRUE,"Preliminary";#N/A,#N/A,TRUE,"Sum_Prelim"}</definedName>
    <definedName name="pri" hidden="1">{#N/A,#N/A,TRUE,"Str.";#N/A,#N/A,TRUE,"Steel &amp; Roof";#N/A,#N/A,TRUE,"Arc.";#N/A,#N/A,TRUE,"Preliminary";#N/A,#N/A,TRUE,"Sum_Prelim"}</definedName>
    <definedName name="_xlnm.Print_Area" localSheetId="3">'ACMV 10'!$A$1:$N$69</definedName>
    <definedName name="_xlnm.Print_Area" localSheetId="6">'ACMV 11'!$A$1:$N$69</definedName>
    <definedName name="_xlnm.Print_Area" localSheetId="9">'ACMV 12'!$A$1:$N$69</definedName>
    <definedName name="_xlnm.Print_Area" localSheetId="0">'ACMV 9'!$A$1:$M$69</definedName>
    <definedName name="_xlnm.Print_Area" localSheetId="1">'FIRE 9'!$A$1:$M$62</definedName>
    <definedName name="_xlnm.Print_Area" localSheetId="4">'FSS 10'!$A$1:$M$62</definedName>
    <definedName name="_xlnm.Print_Area" localSheetId="7">'FSS BOQ 11'!$A$1:$N$62</definedName>
    <definedName name="_xlnm.Print_Area" localSheetId="5">'PLUM 10'!$A$1:$N$65</definedName>
    <definedName name="_xlnm.Print_Area" localSheetId="8">'PLUM 11'!$A$1:$N$65</definedName>
    <definedName name="_xlnm.Print_Area" localSheetId="2">'PLUM 9'!$A$1:$M$65</definedName>
    <definedName name="_xlnm.Print_Area">#REF!</definedName>
    <definedName name="Print_Area_MI" localSheetId="6">#REF!</definedName>
    <definedName name="Print_Area_MI" localSheetId="7">#REF!</definedName>
    <definedName name="Print_Area_MI" localSheetId="8">#REF!</definedName>
    <definedName name="Print_Area_MI">#REF!</definedName>
    <definedName name="Print_Area_MI___0" localSheetId="6">#REF!</definedName>
    <definedName name="Print_Area_MI___0" localSheetId="7">#REF!</definedName>
    <definedName name="Print_Area_MI___0" localSheetId="8">#REF!</definedName>
    <definedName name="Print_Area_MI___0">#REF!</definedName>
    <definedName name="Print_Area_MI___4">#REF!</definedName>
    <definedName name="Print_Area_MI_4">#REF!</definedName>
    <definedName name="Print_Area_MI_5">#REF!</definedName>
    <definedName name="Print_Area_MI_6">#REF!</definedName>
    <definedName name="_xlnm.Print_Titles" localSheetId="3">'ACMV 10'!$1:$7</definedName>
    <definedName name="_xlnm.Print_Titles" localSheetId="6">'ACMV 11'!$1:$7</definedName>
    <definedName name="_xlnm.Print_Titles" localSheetId="0">'ACMV 9'!$1:$7</definedName>
    <definedName name="_xlnm.Print_Titles" localSheetId="1">'FIRE 9'!$1:$8</definedName>
    <definedName name="_xlnm.Print_Titles" localSheetId="4">'FSS 10'!$1:$8</definedName>
    <definedName name="_xlnm.Print_Titles" localSheetId="7">'FSS BOQ 11'!$1:$8</definedName>
    <definedName name="_xlnm.Print_Titles" localSheetId="5">'PLUM 10'!$1:$8</definedName>
    <definedName name="_xlnm.Print_Titles" localSheetId="8">'PLUM 11'!$1:$8</definedName>
    <definedName name="_xlnm.Print_Titles" localSheetId="2">'PLUM 9'!$1:$8</definedName>
    <definedName name="_xlnm.Print_Titles">#REF!</definedName>
    <definedName name="PRINT_TITLES_MI" localSheetId="6">#REF!</definedName>
    <definedName name="PRINT_TITLES_MI" localSheetId="7">#REF!</definedName>
    <definedName name="PRINT_TITLES_MI" localSheetId="8">#REF!</definedName>
    <definedName name="PRINT_TITLES_MI">#REF!</definedName>
    <definedName name="Print_Titles_MI___4" localSheetId="6">#REF!</definedName>
    <definedName name="Print_Titles_MI___4" localSheetId="7">#REF!</definedName>
    <definedName name="Print_Titles_MI___4" localSheetId="8">#REF!</definedName>
    <definedName name="Print_Titles_MI___4">#REF!</definedName>
    <definedName name="PRINT001A00">#REF!</definedName>
    <definedName name="PRINT001B00">#REF!</definedName>
    <definedName name="PRINT001B01">#REF!</definedName>
    <definedName name="PRINT005A00">#REF!</definedName>
    <definedName name="PRINT005A10">#REF!</definedName>
    <definedName name="PRINT005S00">#REF!</definedName>
    <definedName name="PRINT005S10">#REF!</definedName>
    <definedName name="PRINT006A00">#REF!</definedName>
    <definedName name="PRINT006S00">#REF!</definedName>
    <definedName name="PRINT007A00">#REF!</definedName>
    <definedName name="PRINT007S00">#REF!</definedName>
    <definedName name="PRINT008A00">#REF!</definedName>
    <definedName name="PRINT008S00">#REF!</definedName>
    <definedName name="PRINT009A00">#REF!</definedName>
    <definedName name="PRINT009D00">#REF!</definedName>
    <definedName name="PRINT009S00">#REF!</definedName>
    <definedName name="PrintArea1">#REF!</definedName>
    <definedName name="PrintTitles1">#REF!</definedName>
    <definedName name="PROFILETABLE">#REF!</definedName>
    <definedName name="PROFNO">#REF!</definedName>
    <definedName name="PROPOSED">#REF!</definedName>
    <definedName name="PROPOSEDA">#REF!</definedName>
    <definedName name="PROPOSEDB">#REF!</definedName>
    <definedName name="PROPOSEDD">#REF!</definedName>
    <definedName name="PROPOSEDE">#REF!</definedName>
    <definedName name="PROPOSEDF">#REF!</definedName>
    <definedName name="PROPOSEDFB">#REF!</definedName>
    <definedName name="PROPOSEDP">#REF!</definedName>
    <definedName name="PROPOSEDS">#REF!</definedName>
    <definedName name="PROPOSEDT">#REF!</definedName>
    <definedName name="PROPOSEDV">#REF!</definedName>
    <definedName name="PROPOSEDW">#REF!</definedName>
    <definedName name="PT_01">#REF!</definedName>
    <definedName name="PT_02">#REF!</definedName>
    <definedName name="PT_03">#REF!</definedName>
    <definedName name="PT_04">#REF!</definedName>
    <definedName name="PTION">#REF!</definedName>
    <definedName name="PVC_Lou">#REF!</definedName>
    <definedName name="pwb">#REF!</definedName>
    <definedName name="Q">IF(#REF!="","",VLOOKUP(#REF!,#REF!,4,0))</definedName>
    <definedName name="QDES">#REF!</definedName>
    <definedName name="qeqwerwqer">#REF!</definedName>
    <definedName name="QQT">#REF!</definedName>
    <definedName name="QTY">#REF!</definedName>
    <definedName name="qtye">#REF!</definedName>
    <definedName name="QTYS">#REF!</definedName>
    <definedName name="Qtyy">#REF!</definedName>
    <definedName name="Quan">#REF!</definedName>
    <definedName name="Quant1">IF(OFFSET(#REF!,0,#REF!)="","",OFFSET(#REF!,0,#REF!))</definedName>
    <definedName name="QUANTITY">#REF!</definedName>
    <definedName name="Quanup">#REF!</definedName>
    <definedName name="QUIPMENT">#REF!</definedName>
    <definedName name="qw">#REF!</definedName>
    <definedName name="qwer">#REF!</definedName>
    <definedName name="QY">#REF!</definedName>
    <definedName name="R.Bill">#REF!</definedName>
    <definedName name="R_range">#REF!</definedName>
    <definedName name="RainwaterPiping">#REF!</definedName>
    <definedName name="range" hidden="1">#REF!</definedName>
    <definedName name="Rate">#REF!</definedName>
    <definedName name="Rates">#REF!</definedName>
    <definedName name="ravi">#REF!,#REF!</definedName>
    <definedName name="RCC_Lint">#REF!</definedName>
    <definedName name="REARRANGE">#REF!</definedName>
    <definedName name="_xlnm.Recorder">#REF!</definedName>
    <definedName name="renovation">#REF!</definedName>
    <definedName name="RMC">#REF!</definedName>
    <definedName name="RMD">#REF!</definedName>
    <definedName name="Roofing">#REF!</definedName>
    <definedName name="RoomDividers">#REF!</definedName>
    <definedName name="RT">'[2]COAT&amp;WRAP-QIOT-#3'!#REF!</definedName>
    <definedName name="RTE">#REF!</definedName>
    <definedName name="s">#REF!</definedName>
    <definedName name="SA">#REF!</definedName>
    <definedName name="Sabir">#REF!,#REF!</definedName>
    <definedName name="SAD">#REF!</definedName>
    <definedName name="sadaqat">#REF!</definedName>
    <definedName name="sal">#REF!</definedName>
    <definedName name="SALEEM">#REF!</definedName>
    <definedName name="SAM">#REF!</definedName>
    <definedName name="SAND">#REF!</definedName>
    <definedName name="SAND1">#REF!</definedName>
    <definedName name="SAND2">#REF!</definedName>
    <definedName name="SAND3">#REF!</definedName>
    <definedName name="SAND4">#REF!</definedName>
    <definedName name="SAND5">#REF!</definedName>
    <definedName name="SanitaryOtherFixtures">#REF!</definedName>
    <definedName name="SanitationPiping">#REF!</definedName>
    <definedName name="SAP">#REF!</definedName>
    <definedName name="SAVEFILE">#REF!</definedName>
    <definedName name="SAVEVALUES">#REF!</definedName>
    <definedName name="SAYI">#REF!</definedName>
    <definedName name="SB">[10]IBASE!$AH$7:$AL$14</definedName>
    <definedName name="SCE" localSheetId="6">#REF!</definedName>
    <definedName name="SCE" localSheetId="7">#REF!</definedName>
    <definedName name="SCE" localSheetId="8">#REF!</definedName>
    <definedName name="SCE">#REF!</definedName>
    <definedName name="schedule.nos" localSheetId="6" hidden="1">#REF!</definedName>
    <definedName name="schedule.nos" localSheetId="7" hidden="1">#REF!</definedName>
    <definedName name="schedule.nos" localSheetId="8" hidden="1">#REF!</definedName>
    <definedName name="schedule.nos" hidden="1">#REF!</definedName>
    <definedName name="SCOST" localSheetId="6">#REF!</definedName>
    <definedName name="SCOST" localSheetId="7">#REF!</definedName>
    <definedName name="SCOST" localSheetId="8">#REF!</definedName>
    <definedName name="SCOST">#REF!</definedName>
    <definedName name="scv">#REF!</definedName>
    <definedName name="sd">#REF!</definedName>
    <definedName name="sdfdfdfs">#REF!</definedName>
    <definedName name="sdfds">#REF!</definedName>
    <definedName name="sds">#REF!</definedName>
    <definedName name="sdtwatrw">#REF!</definedName>
    <definedName name="se">#REF!</definedName>
    <definedName name="SECTION1">#REF!</definedName>
    <definedName name="SECTION2">#REF!</definedName>
    <definedName name="SECTION3">#REF!</definedName>
    <definedName name="servantQtr">#REF!</definedName>
    <definedName name="ServiceTrenching">#REF!</definedName>
    <definedName name="sff">#REF!</definedName>
    <definedName name="Shapes">#REF!</definedName>
    <definedName name="sheet">#REF!</definedName>
    <definedName name="site.ref" hidden="1">#REF!</definedName>
    <definedName name="SitePreparation">#REF!</definedName>
    <definedName name="sixc">#REF!</definedName>
    <definedName name="Slid_GD">#REF!</definedName>
    <definedName name="SLOPE">#REF!</definedName>
    <definedName name="SNDC">#REF!</definedName>
    <definedName name="sndc.">#REF!</definedName>
    <definedName name="SNDM">#REF!</definedName>
    <definedName name="Sol">#REF!</definedName>
    <definedName name="SORT">#REF!</definedName>
    <definedName name="SORT_AREA">'[11]DI-ESTI'!$A$8:$R$489</definedName>
    <definedName name="SP">'[2]PNT-QUOT-#3'!#REF!</definedName>
    <definedName name="SR" localSheetId="6">#REF!</definedName>
    <definedName name="SR" localSheetId="7">#REF!</definedName>
    <definedName name="SR" localSheetId="8">#REF!</definedName>
    <definedName name="SR">#REF!</definedName>
    <definedName name="SRA" localSheetId="6">#REF!</definedName>
    <definedName name="SRA" localSheetId="7">#REF!</definedName>
    <definedName name="SRA" localSheetId="8">#REF!</definedName>
    <definedName name="SRA">#REF!</definedName>
    <definedName name="SRB" localSheetId="6">#REF!</definedName>
    <definedName name="SRB" localSheetId="7">#REF!</definedName>
    <definedName name="SRB" localSheetId="8">#REF!</definedName>
    <definedName name="SRB">#REF!</definedName>
    <definedName name="SRC">#REF!</definedName>
    <definedName name="SRCC">#REF!</definedName>
    <definedName name="sretr">#REF!</definedName>
    <definedName name="SS">#REF!</definedName>
    <definedName name="SSHC">#REF!</definedName>
    <definedName name="ssss">#REF!</definedName>
    <definedName name="ssssss">#REF!</definedName>
    <definedName name="ST">#REF!</definedName>
    <definedName name="ST_01">#REF!</definedName>
    <definedName name="ST_02">#REF!</definedName>
    <definedName name="ST_03">#REF!</definedName>
    <definedName name="ST_LAB">#REF!</definedName>
    <definedName name="ST_MAT">#REF!</definedName>
    <definedName name="StainlessSteelBenches">#REF!</definedName>
    <definedName name="STEEL">#REF!</definedName>
    <definedName name="SteelworkPainting">#REF!</definedName>
    <definedName name="sto">#REF!</definedName>
    <definedName name="Stonework">#REF!</definedName>
    <definedName name="STR_NO">#REF!</definedName>
    <definedName name="STRUCFORMAT">#REF!</definedName>
    <definedName name="STRUCT">#REF!</definedName>
    <definedName name="STRUCTURE">#REF!</definedName>
    <definedName name="sum" localSheetId="3" hidden="1">{#N/A,#N/A,TRUE,"SUM";#N/A,#N/A,TRUE,"EE";#N/A,#N/A,TRUE,"AC";#N/A,#N/A,TRUE,"SN"}</definedName>
    <definedName name="sum" localSheetId="6" hidden="1">{#N/A,#N/A,TRUE,"SUM";#N/A,#N/A,TRUE,"EE";#N/A,#N/A,TRUE,"AC";#N/A,#N/A,TRUE,"SN"}</definedName>
    <definedName name="sum" localSheetId="4" hidden="1">{#N/A,#N/A,TRUE,"SUM";#N/A,#N/A,TRUE,"EE";#N/A,#N/A,TRUE,"AC";#N/A,#N/A,TRUE,"SN"}</definedName>
    <definedName name="sum" localSheetId="7" hidden="1">{#N/A,#N/A,TRUE,"SUM";#N/A,#N/A,TRUE,"EE";#N/A,#N/A,TRUE,"AC";#N/A,#N/A,TRUE,"SN"}</definedName>
    <definedName name="sum" localSheetId="5" hidden="1">{#N/A,#N/A,TRUE,"SUM";#N/A,#N/A,TRUE,"EE";#N/A,#N/A,TRUE,"AC";#N/A,#N/A,TRUE,"SN"}</definedName>
    <definedName name="sum" localSheetId="8" hidden="1">{#N/A,#N/A,TRUE,"SUM";#N/A,#N/A,TRUE,"EE";#N/A,#N/A,TRUE,"AC";#N/A,#N/A,TRUE,"SN"}</definedName>
    <definedName name="sum" hidden="1">{#N/A,#N/A,TRUE,"SUM";#N/A,#N/A,TRUE,"EE";#N/A,#N/A,TRUE,"AC";#N/A,#N/A,TRUE,"SN"}</definedName>
    <definedName name="summ10">#REF!</definedName>
    <definedName name="summ11">#REF!</definedName>
    <definedName name="summ12">#REF!</definedName>
    <definedName name="summ2">#REF!</definedName>
    <definedName name="summ3">#REF!</definedName>
    <definedName name="summ5" localSheetId="3">#REF!,#REF!</definedName>
    <definedName name="summ5" localSheetId="6">#REF!,#REF!</definedName>
    <definedName name="summ5" localSheetId="4">#REF!,#REF!</definedName>
    <definedName name="summ5" localSheetId="7">#REF!,#REF!</definedName>
    <definedName name="summ5" localSheetId="5">#REF!,#REF!</definedName>
    <definedName name="summ5" localSheetId="8">#REF!,#REF!</definedName>
    <definedName name="summ5">#REF!,#REF!</definedName>
    <definedName name="summ8" localSheetId="6">#REF!</definedName>
    <definedName name="summ8" localSheetId="7">#REF!</definedName>
    <definedName name="summ8" localSheetId="8">#REF!</definedName>
    <definedName name="summ8">#REF!</definedName>
    <definedName name="summ9">#REF!</definedName>
    <definedName name="summar" localSheetId="3" hidden="1">{#N/A,#N/A,TRUE,"SUM";#N/A,#N/A,TRUE,"EE";#N/A,#N/A,TRUE,"AC";#N/A,#N/A,TRUE,"SN"}</definedName>
    <definedName name="summar" localSheetId="6" hidden="1">{#N/A,#N/A,TRUE,"SUM";#N/A,#N/A,TRUE,"EE";#N/A,#N/A,TRUE,"AC";#N/A,#N/A,TRUE,"SN"}</definedName>
    <definedName name="summar" localSheetId="4" hidden="1">{#N/A,#N/A,TRUE,"SUM";#N/A,#N/A,TRUE,"EE";#N/A,#N/A,TRUE,"AC";#N/A,#N/A,TRUE,"SN"}</definedName>
    <definedName name="summar" localSheetId="7" hidden="1">{#N/A,#N/A,TRUE,"SUM";#N/A,#N/A,TRUE,"EE";#N/A,#N/A,TRUE,"AC";#N/A,#N/A,TRUE,"SN"}</definedName>
    <definedName name="summar" localSheetId="5" hidden="1">{#N/A,#N/A,TRUE,"SUM";#N/A,#N/A,TRUE,"EE";#N/A,#N/A,TRUE,"AC";#N/A,#N/A,TRUE,"SN"}</definedName>
    <definedName name="summar" localSheetId="8" hidden="1">{#N/A,#N/A,TRUE,"SUM";#N/A,#N/A,TRUE,"EE";#N/A,#N/A,TRUE,"AC";#N/A,#N/A,TRUE,"SN"}</definedName>
    <definedName name="summar" hidden="1">{#N/A,#N/A,TRUE,"SUM";#N/A,#N/A,TRUE,"EE";#N/A,#N/A,TRUE,"AC";#N/A,#N/A,TRUE,"SN"}</definedName>
    <definedName name="summary">#REF!</definedName>
    <definedName name="summer2" localSheetId="3" hidden="1">{#N/A,#N/A,TRUE,"SUM";#N/A,#N/A,TRUE,"EE";#N/A,#N/A,TRUE,"AC";#N/A,#N/A,TRUE,"SN"}</definedName>
    <definedName name="summer2" localSheetId="6" hidden="1">{#N/A,#N/A,TRUE,"SUM";#N/A,#N/A,TRUE,"EE";#N/A,#N/A,TRUE,"AC";#N/A,#N/A,TRUE,"SN"}</definedName>
    <definedName name="summer2" localSheetId="4" hidden="1">{#N/A,#N/A,TRUE,"SUM";#N/A,#N/A,TRUE,"EE";#N/A,#N/A,TRUE,"AC";#N/A,#N/A,TRUE,"SN"}</definedName>
    <definedName name="summer2" localSheetId="7" hidden="1">{#N/A,#N/A,TRUE,"SUM";#N/A,#N/A,TRUE,"EE";#N/A,#N/A,TRUE,"AC";#N/A,#N/A,TRUE,"SN"}</definedName>
    <definedName name="summer2" localSheetId="5" hidden="1">{#N/A,#N/A,TRUE,"SUM";#N/A,#N/A,TRUE,"EE";#N/A,#N/A,TRUE,"AC";#N/A,#N/A,TRUE,"SN"}</definedName>
    <definedName name="summer2" localSheetId="8" hidden="1">{#N/A,#N/A,TRUE,"SUM";#N/A,#N/A,TRUE,"EE";#N/A,#N/A,TRUE,"AC";#N/A,#N/A,TRUE,"SN"}</definedName>
    <definedName name="summer2" hidden="1">{#N/A,#N/A,TRUE,"SUM";#N/A,#N/A,TRUE,"EE";#N/A,#N/A,TRUE,"AC";#N/A,#N/A,TRUE,"SN"}</definedName>
    <definedName name="SuspendedCeiling">#REF!</definedName>
    <definedName name="SuspendedCeilings">#REF!</definedName>
    <definedName name="sweet">#REF!</definedName>
    <definedName name="SwitchboardSubBoards">#REF!</definedName>
    <definedName name="SWV">#REF!</definedName>
    <definedName name="t">#REF!</definedName>
    <definedName name="T_">#N/A</definedName>
    <definedName name="tab">#REF!</definedName>
    <definedName name="TABLE">#REF!</definedName>
    <definedName name="TAIL">#REF!</definedName>
    <definedName name="TAILWATER">#REF!</definedName>
    <definedName name="Tax_7">#REF!</definedName>
    <definedName name="TCOST">#REF!</definedName>
    <definedName name="telb">#REF!</definedName>
    <definedName name="TelecommunicationCabling">#REF!</definedName>
    <definedName name="TEMP">#REF!</definedName>
    <definedName name="TFA">#REF!</definedName>
    <definedName name="Thc">#REF!</definedName>
    <definedName name="thickness">[7]Sheet1!$F$25</definedName>
    <definedName name="THK">'[2]COAT&amp;WRAP-QIOT-#3'!#REF!</definedName>
    <definedName name="Tiling">#REF!</definedName>
    <definedName name="TO" localSheetId="3">#REF!</definedName>
    <definedName name="TO" localSheetId="6">#REF!</definedName>
    <definedName name="TO" localSheetId="0">#REF!</definedName>
    <definedName name="TO" localSheetId="1">#REF!</definedName>
    <definedName name="TO" localSheetId="4">#REF!</definedName>
    <definedName name="TO" localSheetId="7">#REF!</definedName>
    <definedName name="TO" localSheetId="5">#REF!</definedName>
    <definedName name="TO" localSheetId="8">#REF!</definedName>
    <definedName name="TO" localSheetId="2">#REF!</definedName>
    <definedName name="TO">#REF!</definedName>
    <definedName name="TOCC">#REF!</definedName>
    <definedName name="TOPP">#REF!</definedName>
    <definedName name="TOPW">#REF!</definedName>
    <definedName name="TOPWIDTH">#REF!</definedName>
    <definedName name="Tor_Steel">#REF!</definedName>
    <definedName name="TOTAL">#REF!</definedName>
    <definedName name="TP">#REF!</definedName>
    <definedName name="TPaid">#REF!</definedName>
    <definedName name="tr">#REF!</definedName>
    <definedName name="TRetention">#REF!</definedName>
    <definedName name="tt" hidden="1">#REF!</definedName>
    <definedName name="ttt" hidden="1">#REF!</definedName>
    <definedName name="tttt" hidden="1">#REF!</definedName>
    <definedName name="ttttt">#REF!</definedName>
    <definedName name="Two">#REF!</definedName>
    <definedName name="TwoC">#REF!</definedName>
    <definedName name="TwoE">#REF!</definedName>
    <definedName name="TwoEE">#REF!</definedName>
    <definedName name="TWRBLT">#REF!</definedName>
    <definedName name="Tx_Paint">#REF!</definedName>
    <definedName name="TYPE0">#REF!</definedName>
    <definedName name="TYPE1">#REF!</definedName>
    <definedName name="TYPE10">#REF!</definedName>
    <definedName name="TYPE11">#REF!</definedName>
    <definedName name="TYPE12">#REF!</definedName>
    <definedName name="TYPE2">#REF!</definedName>
    <definedName name="TYPE3">#REF!</definedName>
    <definedName name="TYPE4">#REF!</definedName>
    <definedName name="TYPE5">#REF!</definedName>
    <definedName name="TYPE6">#REF!</definedName>
    <definedName name="TYPE7">#REF!</definedName>
    <definedName name="TYPE8">#REF!</definedName>
    <definedName name="TYPE9">#REF!</definedName>
    <definedName name="tyui">#REF!</definedName>
    <definedName name="UEC">#REF!</definedName>
    <definedName name="UES">#REF!</definedName>
    <definedName name="uigsadfiduihdsfuio">#REF!</definedName>
    <definedName name="UN">#REF!</definedName>
    <definedName name="unit">IF(#REF!="","",VLOOKUP(#REF!,#REF!,3,0))</definedName>
    <definedName name="V.1.03">#REF!</definedName>
    <definedName name="V.1.04">#REF!</definedName>
    <definedName name="Validation">#REF!</definedName>
    <definedName name="VALUE2">#REF!</definedName>
    <definedName name="vc">#REF!</definedName>
    <definedName name="vel">#REF!</definedName>
    <definedName name="vhhjghjhkk">#REF!</definedName>
    <definedName name="VinylFinishes">#REF!</definedName>
    <definedName name="vmiw">#REF!</definedName>
    <definedName name="VNYLTL">#REF!</definedName>
    <definedName name="VO">#REF!</definedName>
    <definedName name="VYNLTL">#REF!</definedName>
    <definedName name="w">#REF!</definedName>
    <definedName name="wall">#REF!</definedName>
    <definedName name="Waterproofing">#REF!</definedName>
    <definedName name="WaterServices">#REF!</definedName>
    <definedName name="WaterSupplyPiping">#REF!</definedName>
    <definedName name="WATR">#REF!</definedName>
    <definedName name="WC">#REF!</definedName>
    <definedName name="WCement">#REF!</definedName>
    <definedName name="WD_FR">#REF!</definedName>
    <definedName name="WD_LF">#REF!</definedName>
    <definedName name="WD_SP">#REF!</definedName>
    <definedName name="WD_VF">#REF!</definedName>
    <definedName name="werty">#REF!,#REF!</definedName>
    <definedName name="WindowCoverings">#REF!</definedName>
    <definedName name="Windows">#REF!</definedName>
    <definedName name="WIREGLASS">#REF!</definedName>
    <definedName name="WORK">#REF!</definedName>
    <definedName name="Wp_WA">#REF!</definedName>
    <definedName name="wq">#REF!</definedName>
    <definedName name="wrn.A." localSheetId="3" hidden="1">{#N/A,#N/A,TRUE,"SUM";#N/A,#N/A,TRUE,"EE";#N/A,#N/A,TRUE,"AC";#N/A,#N/A,TRUE,"SN"}</definedName>
    <definedName name="wrn.A." localSheetId="6" hidden="1">{#N/A,#N/A,TRUE,"SUM";#N/A,#N/A,TRUE,"EE";#N/A,#N/A,TRUE,"AC";#N/A,#N/A,TRUE,"SN"}</definedName>
    <definedName name="wrn.A." localSheetId="4" hidden="1">{#N/A,#N/A,TRUE,"SUM";#N/A,#N/A,TRUE,"EE";#N/A,#N/A,TRUE,"AC";#N/A,#N/A,TRUE,"SN"}</definedName>
    <definedName name="wrn.A." localSheetId="7" hidden="1">{#N/A,#N/A,TRUE,"SUM";#N/A,#N/A,TRUE,"EE";#N/A,#N/A,TRUE,"AC";#N/A,#N/A,TRUE,"SN"}</definedName>
    <definedName name="wrn.A." localSheetId="5" hidden="1">{#N/A,#N/A,TRUE,"SUM";#N/A,#N/A,TRUE,"EE";#N/A,#N/A,TRUE,"AC";#N/A,#N/A,TRUE,"SN"}</definedName>
    <definedName name="wrn.A." localSheetId="8" hidden="1">{#N/A,#N/A,TRUE,"SUM";#N/A,#N/A,TRUE,"EE";#N/A,#N/A,TRUE,"AC";#N/A,#N/A,TRUE,"SN"}</definedName>
    <definedName name="wrn.A." hidden="1">{#N/A,#N/A,TRUE,"SUM";#N/A,#N/A,TRUE,"EE";#N/A,#N/A,TRUE,"AC";#N/A,#N/A,TRUE,"SN"}</definedName>
    <definedName name="wrn.BILLS._.OF._.QUANTITY." localSheetId="3" hidden="1">{#N/A,#N/A,TRUE,"Str.";#N/A,#N/A,TRUE,"Steel &amp; Roof";#N/A,#N/A,TRUE,"Arc.";#N/A,#N/A,TRUE,"Preliminary";#N/A,#N/A,TRUE,"Sum_Prelim"}</definedName>
    <definedName name="wrn.BILLS._.OF._.QUANTITY." localSheetId="6" hidden="1">{#N/A,#N/A,TRUE,"Str.";#N/A,#N/A,TRUE,"Steel &amp; Roof";#N/A,#N/A,TRUE,"Arc.";#N/A,#N/A,TRUE,"Preliminary";#N/A,#N/A,TRUE,"Sum_Prelim"}</definedName>
    <definedName name="wrn.BILLS._.OF._.QUANTITY." localSheetId="4" hidden="1">{#N/A,#N/A,TRUE,"Str.";#N/A,#N/A,TRUE,"Steel &amp; Roof";#N/A,#N/A,TRUE,"Arc.";#N/A,#N/A,TRUE,"Preliminary";#N/A,#N/A,TRUE,"Sum_Prelim"}</definedName>
    <definedName name="wrn.BILLS._.OF._.QUANTITY." localSheetId="7" hidden="1">{#N/A,#N/A,TRUE,"Str.";#N/A,#N/A,TRUE,"Steel &amp; Roof";#N/A,#N/A,TRUE,"Arc.";#N/A,#N/A,TRUE,"Preliminary";#N/A,#N/A,TRUE,"Sum_Prelim"}</definedName>
    <definedName name="wrn.BILLS._.OF._.QUANTITY." localSheetId="5" hidden="1">{#N/A,#N/A,TRUE,"Str.";#N/A,#N/A,TRUE,"Steel &amp; Roof";#N/A,#N/A,TRUE,"Arc.";#N/A,#N/A,TRUE,"Preliminary";#N/A,#N/A,TRUE,"Sum_Prelim"}</definedName>
    <definedName name="wrn.BILLS._.OF._.QUANTITY." localSheetId="8" hidden="1">{#N/A,#N/A,TRUE,"Str.";#N/A,#N/A,TRUE,"Steel &amp; Roof";#N/A,#N/A,TRUE,"Arc.";#N/A,#N/A,TRUE,"Preliminary";#N/A,#N/A,TRUE,"Sum_Prelim"}</definedName>
    <definedName name="wrn.BILLS._.OF._.QUANTITY." hidden="1">{#N/A,#N/A,TRUE,"Str.";#N/A,#N/A,TRUE,"Steel &amp; Roof";#N/A,#N/A,TRUE,"Arc.";#N/A,#N/A,TRUE,"Preliminary";#N/A,#N/A,TRUE,"Sum_Prelim"}</definedName>
    <definedName name="WTCM">#REF!</definedName>
    <definedName name="WTP">#REF!</definedName>
    <definedName name="ww" localSheetId="3" hidden="1">{#N/A,#N/A,TRUE,"Str.";#N/A,#N/A,TRUE,"Steel &amp; Roof";#N/A,#N/A,TRUE,"Arc.";#N/A,#N/A,TRUE,"Preliminary";#N/A,#N/A,TRUE,"Sum_Prelim"}</definedName>
    <definedName name="ww" localSheetId="6" hidden="1">{#N/A,#N/A,TRUE,"Str.";#N/A,#N/A,TRUE,"Steel &amp; Roof";#N/A,#N/A,TRUE,"Arc.";#N/A,#N/A,TRUE,"Preliminary";#N/A,#N/A,TRUE,"Sum_Prelim"}</definedName>
    <definedName name="ww" localSheetId="4" hidden="1">{#N/A,#N/A,TRUE,"Str.";#N/A,#N/A,TRUE,"Steel &amp; Roof";#N/A,#N/A,TRUE,"Arc.";#N/A,#N/A,TRUE,"Preliminary";#N/A,#N/A,TRUE,"Sum_Prelim"}</definedName>
    <definedName name="ww" localSheetId="7" hidden="1">{#N/A,#N/A,TRUE,"Str.";#N/A,#N/A,TRUE,"Steel &amp; Roof";#N/A,#N/A,TRUE,"Arc.";#N/A,#N/A,TRUE,"Preliminary";#N/A,#N/A,TRUE,"Sum_Prelim"}</definedName>
    <definedName name="ww" localSheetId="5" hidden="1">{#N/A,#N/A,TRUE,"Str.";#N/A,#N/A,TRUE,"Steel &amp; Roof";#N/A,#N/A,TRUE,"Arc.";#N/A,#N/A,TRUE,"Preliminary";#N/A,#N/A,TRUE,"Sum_Prelim"}</definedName>
    <definedName name="ww" localSheetId="8" hidden="1">{#N/A,#N/A,TRUE,"Str.";#N/A,#N/A,TRUE,"Steel &amp; Roof";#N/A,#N/A,TRUE,"Arc.";#N/A,#N/A,TRUE,"Preliminary";#N/A,#N/A,TRUE,"Sum_Prelim"}</definedName>
    <definedName name="ww" hidden="1">{#N/A,#N/A,TRUE,"Str.";#N/A,#N/A,TRUE,"Steel &amp; Roof";#N/A,#N/A,TRUE,"Arc.";#N/A,#N/A,TRUE,"Preliminary";#N/A,#N/A,TRUE,"Sum_Prelim"}</definedName>
    <definedName name="WWP">#REF!</definedName>
    <definedName name="WWTP">#REF!</definedName>
    <definedName name="www">#REF!</definedName>
    <definedName name="x">#REF!</definedName>
    <definedName name="xcvb" localSheetId="3">#REF!,#REF!</definedName>
    <definedName name="xcvb" localSheetId="6">#REF!,#REF!</definedName>
    <definedName name="xcvb" localSheetId="4">#REF!,#REF!</definedName>
    <definedName name="xcvb" localSheetId="7">#REF!,#REF!</definedName>
    <definedName name="xcvb" localSheetId="5">#REF!,#REF!</definedName>
    <definedName name="xcvb" localSheetId="8">#REF!,#REF!</definedName>
    <definedName name="xcvb">#REF!,#REF!</definedName>
    <definedName name="XDIV" localSheetId="6">#REF!</definedName>
    <definedName name="XDIV" localSheetId="7">#REF!</definedName>
    <definedName name="XDIV" localSheetId="8">#REF!</definedName>
    <definedName name="XDIV">#REF!</definedName>
    <definedName name="XDIVMINOR">#REF!</definedName>
    <definedName name="XREG">#REF!</definedName>
    <definedName name="YDIV">#REF!</definedName>
    <definedName name="YY" localSheetId="6">#REF!,#REF!</definedName>
    <definedName name="YY" localSheetId="7">#REF!,#REF!</definedName>
    <definedName name="YY" localSheetId="8">#REF!,#REF!</definedName>
    <definedName name="YY">#REF!,#REF!</definedName>
    <definedName name="z">#REF!</definedName>
    <definedName name="ZAPROW">#REF!</definedName>
    <definedName name="ZKB">#REF!</definedName>
    <definedName name="ZYX">#REF!</definedName>
    <definedName name="ZZ">#REF!</definedName>
    <definedName name="ZZZ">#REF!</definedName>
    <definedName name="เตรียมการ">#REF!</definedName>
    <definedName name="แก้ไข" localSheetId="3" hidden="1">{#N/A,#N/A,TRUE,"Str.";#N/A,#N/A,TRUE,"Steel &amp; Roof";#N/A,#N/A,TRUE,"Arc.";#N/A,#N/A,TRUE,"Preliminary";#N/A,#N/A,TRUE,"Sum_Prelim"}</definedName>
    <definedName name="แก้ไข" localSheetId="6" hidden="1">{#N/A,#N/A,TRUE,"Str.";#N/A,#N/A,TRUE,"Steel &amp; Roof";#N/A,#N/A,TRUE,"Arc.";#N/A,#N/A,TRUE,"Preliminary";#N/A,#N/A,TRUE,"Sum_Prelim"}</definedName>
    <definedName name="แก้ไข" localSheetId="4" hidden="1">{#N/A,#N/A,TRUE,"Str.";#N/A,#N/A,TRUE,"Steel &amp; Roof";#N/A,#N/A,TRUE,"Arc.";#N/A,#N/A,TRUE,"Preliminary";#N/A,#N/A,TRUE,"Sum_Prelim"}</definedName>
    <definedName name="แก้ไข" localSheetId="7" hidden="1">{#N/A,#N/A,TRUE,"Str.";#N/A,#N/A,TRUE,"Steel &amp; Roof";#N/A,#N/A,TRUE,"Arc.";#N/A,#N/A,TRUE,"Preliminary";#N/A,#N/A,TRUE,"Sum_Prelim"}</definedName>
    <definedName name="แก้ไข" localSheetId="5" hidden="1">{#N/A,#N/A,TRUE,"Str.";#N/A,#N/A,TRUE,"Steel &amp; Roof";#N/A,#N/A,TRUE,"Arc.";#N/A,#N/A,TRUE,"Preliminary";#N/A,#N/A,TRUE,"Sum_Prelim"}</definedName>
    <definedName name="แก้ไข" localSheetId="8" hidden="1">{#N/A,#N/A,TRUE,"Str.";#N/A,#N/A,TRUE,"Steel &amp; Roof";#N/A,#N/A,TRUE,"Arc.";#N/A,#N/A,TRUE,"Preliminary";#N/A,#N/A,TRUE,"Sum_Prelim"}</definedName>
    <definedName name="แก้ไข" hidden="1">{#N/A,#N/A,TRUE,"Str.";#N/A,#N/A,TRUE,"Steel &amp; Roof";#N/A,#N/A,TRUE,"Arc.";#N/A,#N/A,TRUE,"Preliminary";#N/A,#N/A,TRUE,"Sum_Prelim"}</definedName>
    <definedName name="งานภายนอก">#REF!</definedName>
    <definedName name="จำนวน" localSheetId="3">IF(OFFSET(#REF!,0,#REF!)="","",OFFSET(#REF!,0,#REF!))</definedName>
    <definedName name="จำนวน" localSheetId="6">IF(OFFSET(#REF!,0,#REF!)="","",OFFSET(#REF!,0,#REF!))</definedName>
    <definedName name="จำนวน" localSheetId="4">IF(OFFSET(#REF!,0,#REF!)="","",OFFSET(#REF!,0,#REF!))</definedName>
    <definedName name="จำนวน" localSheetId="7">IF(OFFSET(#REF!,0,#REF!)="","",OFFSET(#REF!,0,#REF!))</definedName>
    <definedName name="จำนวน" localSheetId="5">IF(OFFSET(#REF!,0,#REF!)="","",OFFSET(#REF!,0,#REF!))</definedName>
    <definedName name="จำนวน" localSheetId="8">IF(OFFSET(#REF!,0,#REF!)="","",OFFSET(#REF!,0,#REF!))</definedName>
    <definedName name="จำนวน">IF(OFFSET(#REF!,0,#REF!)="","",OFFSET(#REF!,0,#REF!))</definedName>
    <definedName name="ถนน">#REF!</definedName>
    <definedName name="ธธธธ" localSheetId="3" hidden="1">{#N/A,#N/A,TRUE,"Str.";#N/A,#N/A,TRUE,"Steel &amp; Roof";#N/A,#N/A,TRUE,"Arc.";#N/A,#N/A,TRUE,"Preliminary";#N/A,#N/A,TRUE,"Sum_Prelim"}</definedName>
    <definedName name="ธธธธ" localSheetId="6" hidden="1">{#N/A,#N/A,TRUE,"Str.";#N/A,#N/A,TRUE,"Steel &amp; Roof";#N/A,#N/A,TRUE,"Arc.";#N/A,#N/A,TRUE,"Preliminary";#N/A,#N/A,TRUE,"Sum_Prelim"}</definedName>
    <definedName name="ธธธธ" localSheetId="4" hidden="1">{#N/A,#N/A,TRUE,"Str.";#N/A,#N/A,TRUE,"Steel &amp; Roof";#N/A,#N/A,TRUE,"Arc.";#N/A,#N/A,TRUE,"Preliminary";#N/A,#N/A,TRUE,"Sum_Prelim"}</definedName>
    <definedName name="ธธธธ" localSheetId="7" hidden="1">{#N/A,#N/A,TRUE,"Str.";#N/A,#N/A,TRUE,"Steel &amp; Roof";#N/A,#N/A,TRUE,"Arc.";#N/A,#N/A,TRUE,"Preliminary";#N/A,#N/A,TRUE,"Sum_Prelim"}</definedName>
    <definedName name="ธธธธ" localSheetId="5" hidden="1">{#N/A,#N/A,TRUE,"Str.";#N/A,#N/A,TRUE,"Steel &amp; Roof";#N/A,#N/A,TRUE,"Arc.";#N/A,#N/A,TRUE,"Preliminary";#N/A,#N/A,TRUE,"Sum_Prelim"}</definedName>
    <definedName name="ธธธธ" localSheetId="8" hidden="1">{#N/A,#N/A,TRUE,"Str.";#N/A,#N/A,TRUE,"Steel &amp; Roof";#N/A,#N/A,TRUE,"Arc.";#N/A,#N/A,TRUE,"Preliminary";#N/A,#N/A,TRUE,"Sum_Prelim"}</definedName>
    <definedName name="ธธธธ" hidden="1">{#N/A,#N/A,TRUE,"Str.";#N/A,#N/A,TRUE,"Steel &amp; Roof";#N/A,#N/A,TRUE,"Arc.";#N/A,#N/A,TRUE,"Preliminary";#N/A,#N/A,TRUE,"Sum_Prelim"}</definedName>
    <definedName name="บันทัด">#REF!</definedName>
    <definedName name="พอ">#REF!</definedName>
    <definedName name="ฟภุ">#REF!</definedName>
    <definedName name="ฟๅ">#REF!</definedName>
    <definedName name="รวม" localSheetId="3" hidden="1">{#N/A,#N/A,TRUE,"Str.";#N/A,#N/A,TRUE,"Steel &amp; Roof";#N/A,#N/A,TRUE,"Arc.";#N/A,#N/A,TRUE,"Preliminary";#N/A,#N/A,TRUE,"Sum_Prelim"}</definedName>
    <definedName name="รวม" localSheetId="6" hidden="1">{#N/A,#N/A,TRUE,"Str.";#N/A,#N/A,TRUE,"Steel &amp; Roof";#N/A,#N/A,TRUE,"Arc.";#N/A,#N/A,TRUE,"Preliminary";#N/A,#N/A,TRUE,"Sum_Prelim"}</definedName>
    <definedName name="รวม" localSheetId="4" hidden="1">{#N/A,#N/A,TRUE,"Str.";#N/A,#N/A,TRUE,"Steel &amp; Roof";#N/A,#N/A,TRUE,"Arc.";#N/A,#N/A,TRUE,"Preliminary";#N/A,#N/A,TRUE,"Sum_Prelim"}</definedName>
    <definedName name="รวม" localSheetId="7" hidden="1">{#N/A,#N/A,TRUE,"Str.";#N/A,#N/A,TRUE,"Steel &amp; Roof";#N/A,#N/A,TRUE,"Arc.";#N/A,#N/A,TRUE,"Preliminary";#N/A,#N/A,TRUE,"Sum_Prelim"}</definedName>
    <definedName name="รวม" localSheetId="5" hidden="1">{#N/A,#N/A,TRUE,"Str.";#N/A,#N/A,TRUE,"Steel &amp; Roof";#N/A,#N/A,TRUE,"Arc.";#N/A,#N/A,TRUE,"Preliminary";#N/A,#N/A,TRUE,"Sum_Prelim"}</definedName>
    <definedName name="รวม" localSheetId="8" hidden="1">{#N/A,#N/A,TRUE,"Str.";#N/A,#N/A,TRUE,"Steel &amp; Roof";#N/A,#N/A,TRUE,"Arc.";#N/A,#N/A,TRUE,"Preliminary";#N/A,#N/A,TRUE,"Sum_Prelim"}</definedName>
    <definedName name="รวม" hidden="1">{#N/A,#N/A,TRUE,"Str.";#N/A,#N/A,TRUE,"Steel &amp; Roof";#N/A,#N/A,TRUE,"Arc.";#N/A,#N/A,TRUE,"Preliminary";#N/A,#N/A,TRUE,"Sum_Prelim"}</definedName>
    <definedName name="สำเริง" localSheetId="3" hidden="1">{#N/A,#N/A,TRUE,"Str.";#N/A,#N/A,TRUE,"Steel &amp; Roof";#N/A,#N/A,TRUE,"Arc.";#N/A,#N/A,TRUE,"Preliminary";#N/A,#N/A,TRUE,"Sum_Prelim"}</definedName>
    <definedName name="สำเริง" localSheetId="6" hidden="1">{#N/A,#N/A,TRUE,"Str.";#N/A,#N/A,TRUE,"Steel &amp; Roof";#N/A,#N/A,TRUE,"Arc.";#N/A,#N/A,TRUE,"Preliminary";#N/A,#N/A,TRUE,"Sum_Prelim"}</definedName>
    <definedName name="สำเริง" localSheetId="4" hidden="1">{#N/A,#N/A,TRUE,"Str.";#N/A,#N/A,TRUE,"Steel &amp; Roof";#N/A,#N/A,TRUE,"Arc.";#N/A,#N/A,TRUE,"Preliminary";#N/A,#N/A,TRUE,"Sum_Prelim"}</definedName>
    <definedName name="สำเริง" localSheetId="7" hidden="1">{#N/A,#N/A,TRUE,"Str.";#N/A,#N/A,TRUE,"Steel &amp; Roof";#N/A,#N/A,TRUE,"Arc.";#N/A,#N/A,TRUE,"Preliminary";#N/A,#N/A,TRUE,"Sum_Prelim"}</definedName>
    <definedName name="สำเริง" localSheetId="5" hidden="1">{#N/A,#N/A,TRUE,"Str.";#N/A,#N/A,TRUE,"Steel &amp; Roof";#N/A,#N/A,TRUE,"Arc.";#N/A,#N/A,TRUE,"Preliminary";#N/A,#N/A,TRUE,"Sum_Prelim"}</definedName>
    <definedName name="สำเริง" localSheetId="8" hidden="1">{#N/A,#N/A,TRUE,"Str.";#N/A,#N/A,TRUE,"Steel &amp; Roof";#N/A,#N/A,TRUE,"Arc.";#N/A,#N/A,TRUE,"Preliminary";#N/A,#N/A,TRUE,"Sum_Prelim"}</definedName>
    <definedName name="สำเริง" hidden="1">{#N/A,#N/A,TRUE,"Str.";#N/A,#N/A,TRUE,"Steel &amp; Roof";#N/A,#N/A,TRUE,"Arc.";#N/A,#N/A,TRUE,"Preliminary";#N/A,#N/A,TRUE,"Sum_Prelim"}</definedName>
  </definedNames>
  <calcPr calcId="191029" iterate="1"/>
</workbook>
</file>

<file path=xl/calcChain.xml><?xml version="1.0" encoding="utf-8"?>
<calcChain xmlns="http://schemas.openxmlformats.org/spreadsheetml/2006/main">
  <c r="A56" i="72" l="1"/>
  <c r="A57" i="72" s="1"/>
  <c r="D52" i="72"/>
  <c r="A51" i="72"/>
  <c r="D43" i="72"/>
  <c r="D41" i="72"/>
  <c r="D39" i="72"/>
  <c r="A32" i="72"/>
  <c r="A35" i="72" s="1"/>
  <c r="A38" i="72" s="1"/>
  <c r="A40" i="72" s="1"/>
  <c r="A42" i="72" s="1"/>
  <c r="D25" i="72"/>
  <c r="D23" i="72"/>
  <c r="D22" i="72"/>
  <c r="D21" i="72"/>
  <c r="A17" i="72"/>
  <c r="A18" i="72" s="1"/>
  <c r="A20" i="72" s="1"/>
  <c r="D16" i="72"/>
  <c r="D15" i="72"/>
  <c r="A14" i="72"/>
  <c r="D13" i="72"/>
  <c r="J60" i="72"/>
  <c r="H60" i="72"/>
  <c r="D12" i="72"/>
  <c r="A26" i="71"/>
  <c r="A27" i="71" s="1"/>
  <c r="A28" i="71" s="1"/>
  <c r="A29" i="71" s="1"/>
  <c r="A30" i="71" s="1"/>
  <c r="A31" i="71" s="1"/>
  <c r="A32" i="71" s="1"/>
  <c r="A36" i="71" s="1"/>
  <c r="A38" i="71" s="1"/>
  <c r="A42" i="71" s="1"/>
  <c r="A49" i="71" s="1"/>
  <c r="A55" i="71" s="1"/>
  <c r="D24" i="71"/>
  <c r="D23" i="71"/>
  <c r="D22" i="71"/>
  <c r="A21" i="71"/>
  <c r="D20" i="71"/>
  <c r="D19" i="71"/>
  <c r="A17" i="71"/>
  <c r="K63" i="70"/>
  <c r="H63" i="70"/>
  <c r="B11" i="70"/>
  <c r="B12" i="70" s="1"/>
  <c r="B13" i="70" s="1"/>
  <c r="B14" i="70" s="1"/>
  <c r="B15" i="70" s="1"/>
  <c r="A10" i="70"/>
  <c r="A17" i="70" s="1"/>
  <c r="J57" i="71" l="1"/>
  <c r="K60" i="72"/>
  <c r="H57" i="71"/>
  <c r="B19" i="70"/>
  <c r="B20" i="70" s="1"/>
  <c r="B21" i="70" s="1"/>
  <c r="B22" i="70" s="1"/>
  <c r="B23" i="70" s="1"/>
  <c r="B24" i="70" s="1"/>
  <c r="B25" i="70" s="1"/>
  <c r="B26" i="70" s="1"/>
  <c r="B27" i="70" s="1"/>
  <c r="A29" i="70"/>
  <c r="A30" i="70" s="1"/>
  <c r="A31" i="70" s="1"/>
  <c r="A32" i="70" s="1"/>
  <c r="J63" i="70"/>
  <c r="K57" i="71" l="1"/>
  <c r="A37" i="70"/>
  <c r="A38" i="70" s="1"/>
  <c r="A39" i="70" s="1"/>
  <c r="B33" i="70"/>
  <c r="B34" i="70" s="1"/>
  <c r="B35" i="70" s="1"/>
  <c r="B36" i="70" s="1"/>
  <c r="B40" i="70" l="1"/>
  <c r="B41" i="70" s="1"/>
  <c r="B42" i="70" s="1"/>
  <c r="A43" i="70"/>
  <c r="B44" i="70" l="1"/>
  <c r="B46" i="70" s="1"/>
  <c r="A53" i="70"/>
  <c r="A59" i="70" l="1"/>
  <c r="A60" i="70" s="1"/>
  <c r="A61" i="70" s="1"/>
  <c r="A62" i="70" s="1"/>
  <c r="B54" i="70"/>
  <c r="B55" i="70" s="1"/>
  <c r="B56" i="70" s="1"/>
  <c r="B57" i="70" s="1"/>
  <c r="B58" i="70" s="1"/>
  <c r="A57" i="69" l="1"/>
  <c r="A58" i="69" s="1"/>
  <c r="A59" i="69" s="1"/>
  <c r="D53" i="69"/>
  <c r="A52" i="69"/>
  <c r="D44" i="69"/>
  <c r="D42" i="69"/>
  <c r="D40" i="69"/>
  <c r="A33" i="69"/>
  <c r="A36" i="69" s="1"/>
  <c r="A39" i="69" s="1"/>
  <c r="A41" i="69" s="1"/>
  <c r="A43" i="69" s="1"/>
  <c r="D25" i="69"/>
  <c r="D23" i="69"/>
  <c r="D22" i="69"/>
  <c r="D21" i="69"/>
  <c r="A17" i="69"/>
  <c r="A18" i="69" s="1"/>
  <c r="A20" i="69" s="1"/>
  <c r="D16" i="69"/>
  <c r="D15" i="69"/>
  <c r="A14" i="69"/>
  <c r="D13" i="69"/>
  <c r="J62" i="69"/>
  <c r="H62" i="69"/>
  <c r="D12" i="69"/>
  <c r="D24" i="68"/>
  <c r="D23" i="68"/>
  <c r="D22" i="68"/>
  <c r="D20" i="68"/>
  <c r="D19" i="68"/>
  <c r="A17" i="68"/>
  <c r="A21" i="68" s="1"/>
  <c r="A26" i="68" s="1"/>
  <c r="A27" i="68" s="1"/>
  <c r="A28" i="68" s="1"/>
  <c r="A29" i="68" s="1"/>
  <c r="A30" i="68" s="1"/>
  <c r="A31" i="68" s="1"/>
  <c r="A32" i="68" s="1"/>
  <c r="A36" i="68" s="1"/>
  <c r="A38" i="68" s="1"/>
  <c r="A42" i="68" s="1"/>
  <c r="A49" i="68" s="1"/>
  <c r="A55" i="68" s="1"/>
  <c r="A26" i="67"/>
  <c r="A27" i="67" s="1"/>
  <c r="A28" i="67" s="1"/>
  <c r="A29" i="67" s="1"/>
  <c r="H57" i="67"/>
  <c r="A15" i="67"/>
  <c r="B17" i="67" s="1"/>
  <c r="B18" i="67" s="1"/>
  <c r="B19" i="67" s="1"/>
  <c r="B20" i="67" s="1"/>
  <c r="B21" i="67" s="1"/>
  <c r="B22" i="67" s="1"/>
  <c r="B23" i="67" s="1"/>
  <c r="B24" i="67" s="1"/>
  <c r="B25" i="67" s="1"/>
  <c r="B14" i="67"/>
  <c r="A13" i="67"/>
  <c r="J57" i="67"/>
  <c r="B11" i="67"/>
  <c r="B12" i="67" s="1"/>
  <c r="A16" i="66"/>
  <c r="A28" i="66" s="1"/>
  <c r="A29" i="66" s="1"/>
  <c r="A30" i="66" s="1"/>
  <c r="A31" i="66" s="1"/>
  <c r="K62" i="66"/>
  <c r="H62" i="66"/>
  <c r="B11" i="66"/>
  <c r="B12" i="66" s="1"/>
  <c r="B13" i="66" s="1"/>
  <c r="B14" i="66" s="1"/>
  <c r="B15" i="66" s="1"/>
  <c r="A10" i="66"/>
  <c r="K57" i="68" l="1"/>
  <c r="H57" i="68"/>
  <c r="K62" i="69"/>
  <c r="J57" i="68"/>
  <c r="A32" i="67"/>
  <c r="B30" i="67"/>
  <c r="B31" i="67" s="1"/>
  <c r="K57" i="67"/>
  <c r="A36" i="66"/>
  <c r="A37" i="66" s="1"/>
  <c r="A38" i="66" s="1"/>
  <c r="B32" i="66"/>
  <c r="B33" i="66" s="1"/>
  <c r="B34" i="66" s="1"/>
  <c r="B35" i="66" s="1"/>
  <c r="B18" i="66"/>
  <c r="B19" i="66" s="1"/>
  <c r="B20" i="66" s="1"/>
  <c r="B21" i="66" s="1"/>
  <c r="B22" i="66" s="1"/>
  <c r="B23" i="66" s="1"/>
  <c r="B24" i="66" s="1"/>
  <c r="B25" i="66" s="1"/>
  <c r="B26" i="66" s="1"/>
  <c r="J62" i="66"/>
  <c r="A34" i="67" l="1"/>
  <c r="B33" i="67"/>
  <c r="A42" i="66"/>
  <c r="B39" i="66"/>
  <c r="B40" i="66" s="1"/>
  <c r="B41" i="66" s="1"/>
  <c r="A36" i="67" l="1"/>
  <c r="B35" i="67"/>
  <c r="B43" i="66"/>
  <c r="B45" i="66" s="1"/>
  <c r="A52" i="66"/>
  <c r="A41" i="67" l="1"/>
  <c r="A42" i="67" s="1"/>
  <c r="A43" i="67" s="1"/>
  <c r="A44" i="67" s="1"/>
  <c r="B37" i="67"/>
  <c r="B39" i="67" s="1"/>
  <c r="A58" i="66"/>
  <c r="A59" i="66" s="1"/>
  <c r="A60" i="66" s="1"/>
  <c r="A61" i="66" s="1"/>
  <c r="B53" i="66"/>
  <c r="B54" i="66" s="1"/>
  <c r="B55" i="66" s="1"/>
  <c r="B56" i="66" s="1"/>
  <c r="B57" i="66" s="1"/>
  <c r="A46" i="67" l="1"/>
  <c r="B45" i="67"/>
  <c r="A51" i="67" l="1"/>
  <c r="B47" i="67"/>
  <c r="A53" i="67" l="1"/>
  <c r="A54" i="67" s="1"/>
  <c r="A55" i="67" s="1"/>
  <c r="A56" i="67" s="1"/>
  <c r="B52" i="67"/>
  <c r="A56" i="65" l="1"/>
  <c r="A57" i="65" s="1"/>
  <c r="D52" i="65"/>
  <c r="A51" i="65"/>
  <c r="D43" i="65"/>
  <c r="D41" i="65"/>
  <c r="D39" i="65"/>
  <c r="A32" i="65"/>
  <c r="A35" i="65" s="1"/>
  <c r="A38" i="65" s="1"/>
  <c r="A40" i="65" s="1"/>
  <c r="A42" i="65" s="1"/>
  <c r="D25" i="65"/>
  <c r="D23" i="65"/>
  <c r="D22" i="65"/>
  <c r="D21" i="65"/>
  <c r="A17" i="65"/>
  <c r="A18" i="65" s="1"/>
  <c r="A20" i="65" s="1"/>
  <c r="D16" i="65"/>
  <c r="D15" i="65"/>
  <c r="A14" i="65"/>
  <c r="D13" i="65"/>
  <c r="J60" i="65"/>
  <c r="D12" i="65"/>
  <c r="D24" i="64"/>
  <c r="D23" i="64"/>
  <c r="D22" i="64"/>
  <c r="D20" i="64"/>
  <c r="D19" i="64"/>
  <c r="A17" i="64"/>
  <c r="A21" i="64" s="1"/>
  <c r="A26" i="64" s="1"/>
  <c r="A27" i="64" s="1"/>
  <c r="A28" i="64" s="1"/>
  <c r="A29" i="64" s="1"/>
  <c r="A30" i="64" s="1"/>
  <c r="A31" i="64" s="1"/>
  <c r="A32" i="64" s="1"/>
  <c r="A36" i="64" s="1"/>
  <c r="A38" i="64" s="1"/>
  <c r="A42" i="64" s="1"/>
  <c r="A49" i="64" s="1"/>
  <c r="A55" i="64" s="1"/>
  <c r="H57" i="64"/>
  <c r="J62" i="63"/>
  <c r="A10" i="63"/>
  <c r="A16" i="63" s="1"/>
  <c r="K57" i="64" l="1"/>
  <c r="K60" i="65"/>
  <c r="H60" i="65"/>
  <c r="J57" i="64"/>
  <c r="A28" i="63"/>
  <c r="A29" i="63" s="1"/>
  <c r="A30" i="63" s="1"/>
  <c r="A31" i="63" s="1"/>
  <c r="B18" i="63"/>
  <c r="B19" i="63" s="1"/>
  <c r="B20" i="63" s="1"/>
  <c r="B21" i="63" s="1"/>
  <c r="B22" i="63" s="1"/>
  <c r="B23" i="63" s="1"/>
  <c r="B24" i="63" s="1"/>
  <c r="B25" i="63" s="1"/>
  <c r="B26" i="63" s="1"/>
  <c r="K62" i="63"/>
  <c r="H62" i="63"/>
  <c r="B11" i="63"/>
  <c r="B12" i="63" s="1"/>
  <c r="B13" i="63" s="1"/>
  <c r="B14" i="63" s="1"/>
  <c r="B15" i="63" s="1"/>
  <c r="A56" i="62"/>
  <c r="A57" i="62" s="1"/>
  <c r="D52" i="62"/>
  <c r="A51" i="62"/>
  <c r="D43" i="62"/>
  <c r="D41" i="62"/>
  <c r="D39" i="62"/>
  <c r="A32" i="62"/>
  <c r="A35" i="62" s="1"/>
  <c r="A38" i="62" s="1"/>
  <c r="A40" i="62" s="1"/>
  <c r="A42" i="62" s="1"/>
  <c r="D25" i="62"/>
  <c r="D23" i="62"/>
  <c r="D22" i="62"/>
  <c r="D21" i="62"/>
  <c r="A17" i="62"/>
  <c r="A18" i="62" s="1"/>
  <c r="A20" i="62" s="1"/>
  <c r="D16" i="62"/>
  <c r="D15" i="62"/>
  <c r="A14" i="62"/>
  <c r="D13" i="62"/>
  <c r="J60" i="62"/>
  <c r="H60" i="62"/>
  <c r="D12" i="62"/>
  <c r="D24" i="61"/>
  <c r="D23" i="61"/>
  <c r="D22" i="61"/>
  <c r="D20" i="61"/>
  <c r="D19" i="61"/>
  <c r="A17" i="61"/>
  <c r="A21" i="61" s="1"/>
  <c r="A26" i="61" s="1"/>
  <c r="A27" i="61" s="1"/>
  <c r="A28" i="61" s="1"/>
  <c r="A29" i="61" s="1"/>
  <c r="A30" i="61" s="1"/>
  <c r="A31" i="61" s="1"/>
  <c r="A32" i="61" s="1"/>
  <c r="A36" i="61" s="1"/>
  <c r="A38" i="61" s="1"/>
  <c r="A42" i="61" s="1"/>
  <c r="A49" i="61" s="1"/>
  <c r="A55" i="61" s="1"/>
  <c r="A16" i="60"/>
  <c r="A28" i="60" s="1"/>
  <c r="A29" i="60" s="1"/>
  <c r="A30" i="60" s="1"/>
  <c r="A31" i="60" s="1"/>
  <c r="J62" i="60"/>
  <c r="H62" i="60"/>
  <c r="B11" i="60"/>
  <c r="B12" i="60" s="1"/>
  <c r="B13" i="60" s="1"/>
  <c r="B14" i="60" s="1"/>
  <c r="B15" i="60" s="1"/>
  <c r="A10" i="60"/>
  <c r="J57" i="61" l="1"/>
  <c r="H57" i="61"/>
  <c r="A36" i="63"/>
  <c r="A37" i="63" s="1"/>
  <c r="A38" i="63" s="1"/>
  <c r="B32" i="63"/>
  <c r="B33" i="63" s="1"/>
  <c r="B34" i="63" s="1"/>
  <c r="B35" i="63" s="1"/>
  <c r="K60" i="62"/>
  <c r="A36" i="60"/>
  <c r="A37" i="60" s="1"/>
  <c r="A38" i="60" s="1"/>
  <c r="B32" i="60"/>
  <c r="B33" i="60" s="1"/>
  <c r="B34" i="60" s="1"/>
  <c r="B35" i="60" s="1"/>
  <c r="K62" i="60"/>
  <c r="B18" i="60"/>
  <c r="B19" i="60" s="1"/>
  <c r="B20" i="60" s="1"/>
  <c r="B21" i="60" s="1"/>
  <c r="B22" i="60" s="1"/>
  <c r="B23" i="60" s="1"/>
  <c r="B24" i="60" s="1"/>
  <c r="B25" i="60" s="1"/>
  <c r="B26" i="60" s="1"/>
  <c r="K57" i="61" l="1"/>
  <c r="A42" i="63"/>
  <c r="B39" i="63"/>
  <c r="B40" i="63" s="1"/>
  <c r="B41" i="63" s="1"/>
  <c r="A42" i="60"/>
  <c r="B39" i="60"/>
  <c r="B40" i="60" s="1"/>
  <c r="B41" i="60" s="1"/>
  <c r="B43" i="63" l="1"/>
  <c r="B45" i="63" s="1"/>
  <c r="A52" i="63"/>
  <c r="A52" i="60"/>
  <c r="B43" i="60"/>
  <c r="B45" i="60" s="1"/>
  <c r="A58" i="63" l="1"/>
  <c r="A59" i="63" s="1"/>
  <c r="A60" i="63" s="1"/>
  <c r="A61" i="63" s="1"/>
  <c r="B53" i="63"/>
  <c r="B54" i="63" s="1"/>
  <c r="B55" i="63" s="1"/>
  <c r="B56" i="63" s="1"/>
  <c r="B57" i="63" s="1"/>
  <c r="A58" i="60"/>
  <c r="A59" i="60" s="1"/>
  <c r="A60" i="60" s="1"/>
  <c r="A61" i="60" s="1"/>
  <c r="B53" i="60"/>
  <c r="B54" i="60" s="1"/>
  <c r="B55" i="60" s="1"/>
  <c r="B56" i="60" s="1"/>
  <c r="B57" i="60" s="1"/>
  <c r="O26" i="53" l="1"/>
  <c r="J57" i="57" l="1"/>
  <c r="H57" i="57"/>
  <c r="H60" i="58"/>
  <c r="J60" i="58"/>
  <c r="K57" i="57" l="1"/>
  <c r="K60" i="58"/>
  <c r="J62" i="53"/>
  <c r="L80" i="53" l="1"/>
  <c r="L73" i="53"/>
  <c r="L71" i="53"/>
  <c r="L79" i="53"/>
  <c r="H62" i="53"/>
  <c r="K62" i="53" l="1"/>
  <c r="A56" i="58"/>
  <c r="L83" i="53" l="1"/>
  <c r="L78" i="53"/>
  <c r="L81" i="53" s="1"/>
  <c r="L70" i="53"/>
  <c r="L75" i="53" s="1"/>
  <c r="D25" i="58"/>
  <c r="A57" i="58" l="1"/>
  <c r="D52" i="58"/>
  <c r="A51" i="58"/>
  <c r="D43" i="58"/>
  <c r="D41" i="58"/>
  <c r="D39" i="58"/>
  <c r="A32" i="58"/>
  <c r="A35" i="58" s="1"/>
  <c r="A38" i="58" s="1"/>
  <c r="A40" i="58" s="1"/>
  <c r="A42" i="58" s="1"/>
  <c r="D23" i="58"/>
  <c r="D22" i="58"/>
  <c r="D21" i="58"/>
  <c r="A17" i="58"/>
  <c r="A18" i="58" s="1"/>
  <c r="A20" i="58" s="1"/>
  <c r="D16" i="58"/>
  <c r="D15" i="58"/>
  <c r="A14" i="58"/>
  <c r="D13" i="58"/>
  <c r="D12" i="58"/>
  <c r="A27" i="57" l="1"/>
  <c r="D24" i="57"/>
  <c r="D23" i="57"/>
  <c r="D22" i="57"/>
  <c r="D20" i="57"/>
  <c r="D19" i="57"/>
  <c r="A17" i="57"/>
  <c r="A21" i="57" s="1"/>
  <c r="A26" i="57" s="1"/>
  <c r="A28" i="57" l="1"/>
  <c r="A29" i="57" s="1"/>
  <c r="A30" i="57" s="1"/>
  <c r="A31" i="57" s="1"/>
  <c r="A32" i="57" s="1"/>
  <c r="A36" i="57" s="1"/>
  <c r="A38" i="57" s="1"/>
  <c r="A42" i="57" s="1"/>
  <c r="A49" i="57" s="1"/>
  <c r="A55" i="57" s="1"/>
  <c r="A10" i="53" l="1"/>
  <c r="B11" i="53" l="1"/>
  <c r="B12" i="53" s="1"/>
  <c r="B13" i="53" s="1"/>
  <c r="B14" i="53" s="1"/>
  <c r="B15" i="53" s="1"/>
  <c r="A16" i="53"/>
  <c r="A28" i="53" l="1"/>
  <c r="A29" i="53" s="1"/>
  <c r="A30" i="53" s="1"/>
  <c r="A31" i="53" s="1"/>
  <c r="B18" i="53"/>
  <c r="B19" i="53" s="1"/>
  <c r="B20" i="53" s="1"/>
  <c r="B21" i="53" s="1"/>
  <c r="B22" i="53" s="1"/>
  <c r="B23" i="53" s="1"/>
  <c r="B24" i="53" s="1"/>
  <c r="B25" i="53" s="1"/>
  <c r="B26" i="53" s="1"/>
  <c r="A36" i="53" l="1"/>
  <c r="A37" i="53" s="1"/>
  <c r="A38" i="53" s="1"/>
  <c r="B32" i="53"/>
  <c r="B33" i="53" s="1"/>
  <c r="B34" i="53" s="1"/>
  <c r="B35" i="53" s="1"/>
  <c r="A42" i="53" l="1"/>
  <c r="B39" i="53"/>
  <c r="B40" i="53" s="1"/>
  <c r="B41" i="53" s="1"/>
  <c r="B43" i="53" l="1"/>
  <c r="B45" i="53" s="1"/>
  <c r="A52" i="53"/>
  <c r="A58" i="53" l="1"/>
  <c r="A59" i="53" s="1"/>
  <c r="B53" i="53"/>
  <c r="B54" i="53" s="1"/>
  <c r="B55" i="53" s="1"/>
  <c r="B56" i="53" s="1"/>
  <c r="B57" i="53" s="1"/>
  <c r="A60" i="53" l="1"/>
  <c r="A61" i="53" s="1"/>
</calcChain>
</file>

<file path=xl/sharedStrings.xml><?xml version="1.0" encoding="utf-8"?>
<sst xmlns="http://schemas.openxmlformats.org/spreadsheetml/2006/main" count="2635" uniqueCount="308">
  <si>
    <t>DESCRIPTION</t>
  </si>
  <si>
    <t>UNIT</t>
  </si>
  <si>
    <t>QTY</t>
  </si>
  <si>
    <t>RATE</t>
  </si>
  <si>
    <t>Job.</t>
  </si>
  <si>
    <t>Nos.</t>
  </si>
  <si>
    <t>MATERIAL</t>
  </si>
  <si>
    <t>LABOUR</t>
  </si>
  <si>
    <t>TOTAL</t>
  </si>
  <si>
    <t>Lot</t>
  </si>
  <si>
    <t>AMOUNT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</si>
  <si>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</si>
  <si>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 No.</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</si>
  <si>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</si>
  <si>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</si>
  <si>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</si>
  <si>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</si>
  <si>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</si>
  <si>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</si>
  <si>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</si>
  <si>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</si>
  <si>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</si>
  <si>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</si>
  <si>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</si>
  <si>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</si>
  <si>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</si>
  <si>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</si>
  <si>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</si>
  <si>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Rft</t>
  </si>
  <si>
    <t>Sqft</t>
  </si>
  <si>
    <t>1 5/8" dia (also for 1-1/2")</t>
  </si>
  <si>
    <t>1 3/8" dia (also for 1-1/4")</t>
  </si>
  <si>
    <t>All works shall be completed, tested and commissioned as per drawings, specifications and as per instruction of Consultant</t>
  </si>
  <si>
    <t>Miscellaneous work which was not included in BOQ but necessary to complete the project in all respects and ready to operate as per instructions of Consultant.
(Bidder should mentioned the type of works).</t>
  </si>
  <si>
    <t>i.</t>
  </si>
  <si>
    <t>ACMV Works</t>
  </si>
  <si>
    <t>1" dia</t>
  </si>
  <si>
    <t>1.25" dia</t>
  </si>
  <si>
    <t>1.5" dia</t>
  </si>
  <si>
    <t>2" dia</t>
  </si>
  <si>
    <t>5)</t>
  </si>
  <si>
    <t>Above quantities based on tender drawing, material should be procured as per approved shop drawing &amp; as per site requirement.</t>
  </si>
  <si>
    <t>Grills</t>
  </si>
  <si>
    <t>Registers / Diffuser with Damper</t>
  </si>
  <si>
    <t>Electric power wiring / supply to be provided at outdoor, indoor units &amp; other ACMV equipment with isolation box by client / electrical contractor.</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</si>
  <si>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</si>
  <si>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t>Supply &amp; installation of Volume Control Damper in 16 SWG G.I sheet metal with gas kits, nut bolts, complete in all respects ready to operate as per specification, drawings and as per instruction of Consultant.</t>
  </si>
  <si>
    <t>1 1/8" dia (also for 1")</t>
  </si>
  <si>
    <t>Total Cost of Works with I.Tax Rs.</t>
  </si>
  <si>
    <t>Rate only</t>
  </si>
  <si>
    <t>EY ISLAMABAD</t>
  </si>
  <si>
    <t>Supply &amp; installation of 3/4" thick 25kg/m3 density rubber foam (XLPE) adhesive insulation with aluminum foil over internal area ducts, complete in all respects ready to operate as per specification, drawings and as per instruction of consultant.</t>
  </si>
  <si>
    <t>4" dia</t>
  </si>
  <si>
    <t>14" x 8"</t>
  </si>
  <si>
    <t>14" x 10"</t>
  </si>
  <si>
    <t>6" x 6"</t>
  </si>
  <si>
    <t>6" x 4"</t>
  </si>
  <si>
    <t>ii.</t>
  </si>
  <si>
    <t>8" x 4"</t>
  </si>
  <si>
    <t>10" x 4"</t>
  </si>
  <si>
    <t>iii.</t>
  </si>
  <si>
    <t>iv.</t>
  </si>
  <si>
    <t>24" x 6"</t>
  </si>
  <si>
    <t>v.</t>
  </si>
  <si>
    <t>38" x 26"</t>
  </si>
  <si>
    <t>vi.</t>
  </si>
  <si>
    <t>8" x 6"</t>
  </si>
  <si>
    <t>All hard pipes except 1/4"</t>
  </si>
  <si>
    <t>Bill of Quantities</t>
  </si>
  <si>
    <t>Cassette Type Units (0.75 TR)</t>
  </si>
  <si>
    <t>Cassette Type Units (1.0 TR)</t>
  </si>
  <si>
    <t>Cassette Type Units (2.0 TR)</t>
  </si>
  <si>
    <t>Cassette Type Units (1.25 TR)</t>
  </si>
  <si>
    <t>Making of Shop drawings on Auto CAD (latest version) with section details, equipment foundation details etc, As Built drawings  Auto CAD (latest version), Documentation Technical / Operational Manual &amp; LOG Book for each equipment etc, complete in all respects ready to operate as per specification, drawings and as per instruction of Consultant.</t>
  </si>
  <si>
    <t>Stencilling &amp; Identification work on supports, hangers, platform of condensing units etc complete in all respects ready to operate as per drawings, specification, instruction and approval of Consultant.</t>
  </si>
  <si>
    <t>VERIFIED QTY</t>
  </si>
  <si>
    <t>BRAND</t>
  </si>
  <si>
    <t>LEAD TIME</t>
  </si>
  <si>
    <t>REMARKS</t>
  </si>
  <si>
    <t>FAHU</t>
  </si>
  <si>
    <t xml:space="preserve">Supply &amp; installation of rubberfoam acoustical duct sound liner adhesive with1/2" thick in supply air duct complete in all respects ready to operate as per specification, drawings and as per instruction of Consultant. </t>
  </si>
  <si>
    <t>Fire Suppression Services</t>
  </si>
  <si>
    <t>EY Islamabad (9th. Floor)</t>
  </si>
  <si>
    <t>S.No.</t>
  </si>
  <si>
    <t>Description</t>
  </si>
  <si>
    <t>Unit</t>
  </si>
  <si>
    <t>Material</t>
  </si>
  <si>
    <t>Labour</t>
  </si>
  <si>
    <t xml:space="preserve">Total </t>
  </si>
  <si>
    <t>Rate</t>
  </si>
  <si>
    <t>Amount</t>
  </si>
  <si>
    <t>Amount Rs.</t>
  </si>
  <si>
    <t>FIRE FIGHTING SERVICES</t>
  </si>
  <si>
    <t>Supply, installation, testing &amp; commissioning of fire suppression system including all equipment, pipe works and accessories ready to operate as per specifications, drawings and instructions of consultants.</t>
  </si>
  <si>
    <t>Dia  1"             (Threaded fitting)</t>
  </si>
  <si>
    <t>Rft.</t>
  </si>
  <si>
    <t>Dia  1-1/4"       (Threaded fitting)</t>
  </si>
  <si>
    <t>Dia  1-1/2"       (Threaded fitting)</t>
  </si>
  <si>
    <t>Dia  2"            (Threaded fitting)</t>
  </si>
  <si>
    <t>Dia  2-1/2"       (Welded joints fitting)</t>
  </si>
  <si>
    <t xml:space="preserve">Sprinkler Heads </t>
  </si>
  <si>
    <t>Sprinkler Concealed Pendent type with cover plate, Quick Response K = 5.6  (Opening Temperature 57ºc)</t>
  </si>
  <si>
    <t>SS Flexible connector for sprinklers 3 feet length.</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</si>
  <si>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</si>
  <si>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</si>
  <si>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</si>
  <si>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</si>
  <si>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</si>
  <si>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</si>
  <si>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</si>
  <si>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</si>
  <si>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</si>
  <si>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</si>
  <si>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Works with Income Tax Rs.</t>
  </si>
  <si>
    <t>&gt;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</si>
  <si>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</si>
  <si>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</si>
  <si>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BOQ QTY</t>
  </si>
  <si>
    <t>LEAD TIMES</t>
  </si>
  <si>
    <t>NOVEC-1230 SYSYEM</t>
  </si>
  <si>
    <t xml:space="preserve">CLEAN AGENT (FK-5-1-12 Stored In Cylinder -  Ul Listed / Fm Approved) </t>
  </si>
  <si>
    <t>Supply of clean agent in engineered cylinders of FSS with fixing accessories, complete in all respects ready to operate as per drawings, specification, instruction of consultant.</t>
  </si>
  <si>
    <t>Lot.</t>
  </si>
  <si>
    <t xml:space="preserve">Engineered cylinder with head valve, top plug adapter, siphon tube, pressure gauge, brackets and all other items, complete in all respect. </t>
  </si>
  <si>
    <t>Clean Agent (FK-5-1-12, Fluoroketone)   (14 Kg.)</t>
  </si>
  <si>
    <t>Supply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</si>
  <si>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(3/4")       (Threaded fitting)</t>
  </si>
  <si>
    <t xml:space="preserve">SPRINKLER HEADS </t>
  </si>
  <si>
    <t>Supply of nozzles with fixing accessories, complete in all respects ready to operate as per drawings, specification, instruction of consultant.</t>
  </si>
  <si>
    <t>Brass Discharge Nozzle - 360 Degrees discharge pattern.</t>
  </si>
  <si>
    <t>Dia. 20 mm  (3/4")</t>
  </si>
  <si>
    <t xml:space="preserve">INPUT &amp; OUTPUT DEVICES </t>
  </si>
  <si>
    <t>Entinguishing Control Panel for the clean agent fire suppression system</t>
  </si>
  <si>
    <t>Manual Abort / Emergency Cut Off Switch</t>
  </si>
  <si>
    <t>Manual Release Switch - Single Action</t>
  </si>
  <si>
    <t>Horn / Strobe</t>
  </si>
  <si>
    <t>Alarm Bell</t>
  </si>
  <si>
    <t>ACTUATION DEVICES</t>
  </si>
  <si>
    <t>Supply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</si>
  <si>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</si>
  <si>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</si>
  <si>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</si>
  <si>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</si>
  <si>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 xml:space="preserve">WIRING </t>
  </si>
  <si>
    <t>Supply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</si>
  <si>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Supply of input and output devices for the clean agent suppression system with wiring, controls &amp; fixing accessories, complete in all respects ready to operate as per drawings, specification, instruction of consultant</t>
  </si>
  <si>
    <t>Sprinkler Upright type quick response (Existing as per site handover)</t>
  </si>
  <si>
    <r>
      <t xml:space="preserve">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
</t>
    </r>
    <r>
      <rPr>
        <b/>
        <sz val="10"/>
        <rFont val="Arial"/>
        <family val="2"/>
      </rPr>
      <t>Note:
&gt; Existing piping to be re-used by Contractor shall first be approved by Project Manager/Consultant as per approved drawing.
&gt; Following quantities are for reference of procuring &amp; installation of new fire piping, wherever required.</t>
    </r>
  </si>
  <si>
    <t xml:space="preserve">Plumbing &amp; Sanitary Services </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</si>
  <si>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</si>
  <si>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</si>
  <si>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</si>
  <si>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Wash basin (WB) including bottle trap, waste, stop cocks, etc.</t>
  </si>
  <si>
    <t>Type - WB  (Without Pedestal)</t>
  </si>
  <si>
    <t>Type - WB  (Vanity)</t>
  </si>
  <si>
    <t>Wash basin hot and cold water mixer, etc.</t>
  </si>
  <si>
    <t xml:space="preserve">Type - WB </t>
  </si>
  <si>
    <t>Type - WB  (for Vanity)</t>
  </si>
  <si>
    <t>S.S Grease Trap 7.5 Kg inlet/outlet connections 2" dia complete in all respects.</t>
  </si>
  <si>
    <t>Bib cock brass body for Ablution. (Long Neck)</t>
  </si>
  <si>
    <t>AB</t>
  </si>
  <si>
    <t>Toilet accessories complete set.</t>
  </si>
  <si>
    <t>Towel Rail</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</si>
  <si>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</si>
  <si>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</si>
  <si>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</si>
  <si>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</si>
  <si>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</si>
  <si>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</si>
  <si>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</si>
  <si>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 xml:space="preserve">Dia.   OD 32 mm </t>
  </si>
  <si>
    <t>Open cell rubber foam insulation 3/8" thick &amp; pvc tape wrapping for hot water pipes.</t>
  </si>
  <si>
    <t xml:space="preserve">Dia    OD 25 mm  </t>
  </si>
  <si>
    <t>Dia.   OD 32 mm</t>
  </si>
  <si>
    <t>Brass body gate valves / ball valves with unions.</t>
  </si>
  <si>
    <t xml:space="preserve">Size  1"   </t>
  </si>
  <si>
    <t>Brass body check valve.</t>
  </si>
  <si>
    <t xml:space="preserve">Size  1" </t>
  </si>
  <si>
    <t>3 way Thermostatic mixing valve complete in all respects.</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</si>
  <si>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</si>
  <si>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</si>
  <si>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</si>
  <si>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</si>
  <si>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</si>
  <si>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</si>
  <si>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Floor trap including S.S grating floor trap, inlet outlet connection complete in all respects. </t>
  </si>
  <si>
    <t>FT- with 4" P - trap</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</si>
  <si>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</si>
  <si>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</si>
  <si>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</si>
  <si>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</si>
  <si>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</si>
  <si>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Contractor is instructed to visit the site, understand the nature of work &amp; then fill the rates accordingly and submit the quotation.
No argument and discussion will be entertained after awarding of work.</t>
  </si>
  <si>
    <t>Soap Dispenser</t>
  </si>
  <si>
    <t>Automatic Hand Dryer</t>
  </si>
  <si>
    <t>Toilet Roll Holder</t>
  </si>
  <si>
    <t>Tissue Paper Dispenser</t>
  </si>
  <si>
    <t>Stainless steel kitchen sink with Mixer including stop cocks,  P-trap / Bottle trap, waste pipe etc complete in all respects.</t>
  </si>
  <si>
    <t>Supply &amp; installation of control wiring (existing units)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</si>
  <si>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18 SWG powder quoted G.I. sheet metal tray with cover for refrigerant pipes and control wiring (existing units), complete in all respects including hangers, supports brackets complete in all respects ready to operate as per specification, drawings and as per instruction of consultant.</t>
  </si>
  <si>
    <t>Supply &amp; installation of uPVC make class D SCH-40 pipe (existing units)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</si>
  <si>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Plumbing</t>
  </si>
  <si>
    <t>Supply &amp; charging of refrigerant gas for existing units (to be done wherever required due to relocation OR changes of refrigerant pipe size) complete in all respects ready to operate as per specification, drawings and as per instruction of consultant.</t>
  </si>
  <si>
    <t>Servicing, re-location, re-installation, testing and commissioning of existing VRF indoor units (Brand: MIDEA) in coordination with Landlord,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</si>
  <si>
    <r>
      <t xml:space="preserve">Supply &amp; installation of refrigerant pipes for existing units (liquid + gas) with 1/2" thick expended close cell rubber foam insulation, PVC tape wrapping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</si>
  <si>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Total</t>
  </si>
  <si>
    <t>ISL</t>
  </si>
  <si>
    <t>AEROFOAM</t>
  </si>
  <si>
    <t>Thermobreak</t>
  </si>
  <si>
    <t>PROTECK</t>
  </si>
  <si>
    <t>Shield</t>
  </si>
  <si>
    <t>RAK THERM</t>
  </si>
  <si>
    <t>GALA</t>
  </si>
  <si>
    <t>DADEX</t>
  </si>
  <si>
    <t>Alpine</t>
  </si>
  <si>
    <t>4 Weeks</t>
  </si>
  <si>
    <t>Honeywell</t>
  </si>
  <si>
    <t>1 Week</t>
  </si>
  <si>
    <t>2 Weeks</t>
  </si>
  <si>
    <t>3 Weeks</t>
  </si>
  <si>
    <t>6 Weeks</t>
  </si>
  <si>
    <t>6 weeks</t>
  </si>
  <si>
    <t>8 weeks</t>
  </si>
  <si>
    <t>8 Weeks</t>
  </si>
  <si>
    <t>12 Weeks</t>
  </si>
  <si>
    <t>Berger</t>
  </si>
  <si>
    <t>ZETA</t>
  </si>
  <si>
    <t>12 to  14 Weeks</t>
  </si>
  <si>
    <t xml:space="preserve">Pioneer / Pakistan </t>
  </si>
  <si>
    <t>Al-Fazal Engineering</t>
  </si>
  <si>
    <t>Steel Craft / Engatech</t>
  </si>
  <si>
    <t>LIFFCO</t>
  </si>
  <si>
    <t>Fisher</t>
  </si>
  <si>
    <t>Aeroflex</t>
  </si>
  <si>
    <t>Pipe: Mueller
Insulation: Aeroflex</t>
  </si>
  <si>
    <t>Pipe: AGM
Insulation: Aeroflex</t>
  </si>
  <si>
    <t>NAFFCO</t>
  </si>
  <si>
    <t>Supply and Installation of Exhaust Air Fans (50 CFM)</t>
  </si>
  <si>
    <t>SISTEVAN</t>
  </si>
  <si>
    <t>PORTA</t>
  </si>
  <si>
    <t>ZILVER</t>
  </si>
  <si>
    <t>SIEMENS</t>
  </si>
  <si>
    <t>FIREX</t>
  </si>
  <si>
    <t>16 to  18 Weeks</t>
  </si>
  <si>
    <t>HVAC</t>
  </si>
  <si>
    <t>Fire</t>
  </si>
  <si>
    <t>EY Islamabad (10th. Floor)</t>
  </si>
  <si>
    <t>EY Islamabad (10th Floor)</t>
  </si>
  <si>
    <t>Kitchen Sink with Mixer</t>
  </si>
  <si>
    <t>EY Islamabad (11th. Floor)</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</si>
  <si>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</si>
  <si>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 xml:space="preserve"> FIREX </t>
  </si>
  <si>
    <t xml:space="preserve"> 16 to  18 Weeks </t>
  </si>
  <si>
    <t>EY Islamabad (11th Floor)</t>
  </si>
  <si>
    <t>BQQ QTY</t>
  </si>
  <si>
    <t>Rate Only</t>
  </si>
  <si>
    <t>EY ISLAMABAD (DR &amp; FCRs)</t>
  </si>
  <si>
    <r>
      <t xml:space="preserve">Unloading, rigging, lifting, placement, installation, testing and commissioning of </t>
    </r>
    <r>
      <rPr>
        <b/>
        <sz val="10"/>
        <rFont val="Arial"/>
        <family val="2"/>
      </rPr>
      <t>(OWNER SUPPLIED)</t>
    </r>
    <r>
      <rPr>
        <sz val="10"/>
        <rFont val="Arial"/>
        <family val="2"/>
      </rPr>
      <t xml:space="preserve"> VRF / VRV air conditioning units </t>
    </r>
    <r>
      <rPr>
        <b/>
        <sz val="10"/>
        <rFont val="Arial"/>
        <family val="2"/>
      </rPr>
      <t>(for Data Centre / IT Rooms)</t>
    </r>
    <r>
      <rPr>
        <sz val="10"/>
        <rFont val="Arial"/>
        <family val="2"/>
      </rPr>
      <t xml:space="preserve">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r>
  </si>
  <si>
    <t>VCU-01 (3 Indoors + 1 Outdoor Condensing Unit)</t>
  </si>
  <si>
    <t>Set</t>
  </si>
  <si>
    <t>VCU-02 (2 Indoors + 1 Outdoor Condensing Unit)</t>
  </si>
  <si>
    <r>
      <t xml:space="preserve">Unloading, installation, testing and commissioning of </t>
    </r>
    <r>
      <rPr>
        <b/>
        <sz val="10"/>
        <rFont val="Arial"/>
        <family val="2"/>
      </rPr>
      <t>(OWNER SUPPLIED)</t>
    </r>
    <r>
      <rPr>
        <sz val="10"/>
        <rFont val="Arial"/>
        <family val="2"/>
      </rPr>
      <t xml:space="preserve"> single split  units (for date centre)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</si>
  <si>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t>DFCU-01</t>
  </si>
  <si>
    <t>No.</t>
  </si>
  <si>
    <r>
      <t xml:space="preserve">Supply &amp; installation of refrigerant pipes for all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6"/>
        <rFont val="Arial"/>
        <family val="2"/>
      </rPr>
      <t xml:space="preserve">
</t>
    </r>
    <r>
      <rPr>
        <b/>
        <sz val="10"/>
        <rFont val="Arial"/>
        <family val="2"/>
      </rPr>
      <t>Note: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</si>
  <si>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Pipe: Mueller
Insulation: Superloan</t>
  </si>
  <si>
    <t>Supply &amp; installation of control wiring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</si>
  <si>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 xml:space="preserve">Fast / Newage </t>
  </si>
  <si>
    <t>Supply &amp; installation of 18 SWG powder quoted G.I. sheet metal tray with cover for refrigerant pipes and control wiring, complete in all respects including hangers, supports brackets complete in all respects ready to operate as per specification, drawings and as per instruction of consultant.</t>
  </si>
  <si>
    <t>LOCAL</t>
  </si>
  <si>
    <t>Supply &amp; installation of uPVC make class D SCH-40 pipe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</si>
  <si>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Pipe: AGM
Insulation: Superloan</t>
  </si>
  <si>
    <t>Supply &amp; installation of ultrasonic type humidifier as per mentioned in schedule, including supply &amp; installation of flexible duct connection / connector, support &amp; hangers, power wiring from isolation box to unit (10' to 15' radius), cold water pipe connection etc, complete in all respects ready to operate as per drawings, specification and as per instruction of consultant.</t>
  </si>
  <si>
    <t>HM-01</t>
  </si>
  <si>
    <t>QX Ultrasonic</t>
  </si>
  <si>
    <t>Supply &amp; installation of polypropylene random PP-R pipes PN 20 and fittings with fusion jointing along with sleeves, masking etc, for humidifier including support hangers, cutting, chiseling and making good complete in all respects ready to operate as per specification, drawings and as per instruction of consultant.</t>
  </si>
  <si>
    <t>REKTHERM</t>
  </si>
  <si>
    <t>2Weeks</t>
  </si>
  <si>
    <t>Supply &amp; installation of isolation &amp; balancing valve, for humidifier, complete in all respects ready to operate as per specification, drawings and as per instruction of consultant.</t>
  </si>
  <si>
    <t>Ball Valve for Isolation</t>
  </si>
  <si>
    <t>Self Balancing Valve</t>
  </si>
  <si>
    <t>3Weeks</t>
  </si>
  <si>
    <t>Supply and installation of Back Draft Damper in MS Sheet with gas kits, nut botls. complete in all respects ready to operate as per specification, drawings &amp; as per instruction of Consultant.</t>
  </si>
  <si>
    <t>22" x 16"</t>
  </si>
  <si>
    <t>Air Guide</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</si>
  <si>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</si>
  <si>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BERGER</t>
  </si>
  <si>
    <t>Making of Shop drawings on Auto CAD (latest version) with section details, equipment foundation details etc, complete in all respects ready to operate as per specification, drawings and as per instruction of consultant.</t>
  </si>
  <si>
    <t>Making of As Built drawings  Auto CAD (latest version), Documentation Technical / Operational Manual &amp; LOG Book for each equipment etc, complete in all respects ready to operate as per specification, drawings and as per instruction of Consultant.</t>
  </si>
  <si>
    <t>EY Islamabad (12th. Floor)</t>
  </si>
  <si>
    <t>Clean Agent (FK-5-1-12, Fluoroketone)   (27 Kg.)</t>
  </si>
  <si>
    <t xml:space="preserve">  FIREX  </t>
  </si>
  <si>
    <t xml:space="preserve">  16 to  18 Weeks  </t>
  </si>
  <si>
    <t>Dia.  25 mm  (1")       (Threaded fitting)</t>
  </si>
  <si>
    <t xml:space="preserve">Dia.  25 mm  (1")      </t>
  </si>
  <si>
    <t>EY Islamabad (12th Floor)</t>
  </si>
  <si>
    <t>vii.</t>
  </si>
  <si>
    <t>Ablution Taps</t>
  </si>
  <si>
    <t>Core cutting (100mm) in slab for transfer of Services among the floors making sure to minimize steel cutting complete in all respects.
Note: Core shall be properly tested, sealed, levelled and treated with completed waterproofing.</t>
  </si>
  <si>
    <t>Supply and Installation of 04 Nos. indoor split type units (01 TR)</t>
  </si>
  <si>
    <t>MIDEA</t>
  </si>
  <si>
    <r>
      <t xml:space="preserve">Supply &amp; installation of refrigerant pipes for existing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</si>
  <si>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EY Islamabad (13th. Floor)</t>
  </si>
  <si>
    <t>Clean Agent (FK-5-1-12, Fluoroketone)   (13 Kg.)</t>
  </si>
  <si>
    <t xml:space="preserve">   FIREX   </t>
  </si>
  <si>
    <t xml:space="preserve">   16 to  18 Weeks   </t>
  </si>
  <si>
    <t>Dia.  15 mm  (1/2")       (Threaded fitting)</t>
  </si>
  <si>
    <t xml:space="preserve">Dia.  15 mm  (1/2")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</si>
</sst>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General_)"/>
    <numFmt numFmtId="166" formatCode="#,##0.0"/>
    <numFmt numFmtId="167" formatCode="0.0"/>
    <numFmt numFmtId="168" formatCode="_(* #,##0_);_(* \(#,##0\);_(* &quot;-&quot;??_);_(@_)"/>
    <numFmt numFmtId="169" formatCode="_-* #,##0_-;\-* #,##0_-;_-* &quot;-&quot;??_-;_-@_-"/>
  </numFmts>
  <fonts count="34" x14ac:knownFonts="1">
    <font>
      <sz val="1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i/>
      <sz val="10"/>
      <name val="Arial"/>
      <family val="2"/>
    </font>
    <font>
      <sz val="9"/>
      <name val="Arial"/>
      <family val="2"/>
    </font>
    <font>
      <b/>
      <sz val="10"/>
      <name val="Arial"/>
      <family val="2"/>
    </font>
    <font>
      <sz val="11"/>
      <name val="Arial"/>
      <family val="2"/>
    </font>
    <font>
      <sz val="12"/>
      <name val="Times New Roman"/>
      <family val="1"/>
    </font>
    <font>
      <sz val="10"/>
      <color theme="0"/>
      <name val="Arial"/>
      <family val="2"/>
    </font>
    <font>
      <b/>
      <sz val="13"/>
      <name val="Arial"/>
      <family val="2"/>
    </font>
    <font>
      <b/>
      <sz val="6"/>
      <name val="Arial"/>
      <family val="2"/>
    </font>
    <font>
      <sz val="10"/>
      <name val="Times New Roman"/>
      <family val="1"/>
    </font>
    <font>
      <b/>
      <sz val="14"/>
      <name val="Arial"/>
      <family val="2"/>
    </font>
    <font>
      <b/>
      <sz val="16"/>
      <name val="Arial"/>
      <family val="2"/>
    </font>
    <font>
      <sz val="10"/>
      <name val="Helv"/>
    </font>
    <font>
      <sz val="11"/>
      <name val="Helv"/>
    </font>
    <font>
      <b/>
      <u/>
      <sz val="10"/>
      <name val="Arial"/>
      <family val="2"/>
    </font>
    <font>
      <sz val="8"/>
      <name val="Arial"/>
      <family val="2"/>
    </font>
    <font>
      <sz val="10"/>
      <name val="MS Sans Serif"/>
    </font>
    <font>
      <sz val="10"/>
      <name val="MS Sans Serif"/>
      <family val="2"/>
    </font>
    <font>
      <sz val="9"/>
      <color indexed="12"/>
      <name val="Arial Black"/>
      <family val="2"/>
    </font>
    <font>
      <sz val="10"/>
      <color theme="1"/>
      <name val="Arial"/>
      <family val="2"/>
    </font>
    <font>
      <sz val="10"/>
      <name val="Century Gothic"/>
      <family val="2"/>
    </font>
    <font>
      <sz val="11"/>
      <name val="Arial"/>
      <family val="2"/>
    </font>
    <font>
      <sz val="20"/>
      <name val="Arial"/>
      <family val="2"/>
    </font>
    <font>
      <sz val="10"/>
      <color rgb="FF000000"/>
      <name val="Times New Roman"/>
      <family val="1"/>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rgb="FF92D050"/>
        <bgColor indexed="64"/>
      </patternFill>
    </fill>
    <fill>
      <patternFill patternType="solid">
        <fgColor theme="6" tint="0.39997558519241921"/>
        <bgColor indexed="64"/>
      </patternFill>
    </fill>
  </fills>
  <borders count="107">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right/>
      <top style="medium">
        <color indexed="64"/>
      </top>
      <bottom style="double">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right/>
      <top style="medium">
        <color indexed="64"/>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medium">
        <color indexed="64"/>
      </left>
      <right style="hair">
        <color indexed="64"/>
      </right>
      <top/>
      <bottom/>
      <diagonal/>
    </border>
    <border>
      <left style="hair">
        <color indexed="64"/>
      </left>
      <right style="thin">
        <color indexed="64"/>
      </right>
      <top/>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style="double">
        <color indexed="64"/>
      </top>
      <bottom/>
      <diagonal/>
    </border>
    <border>
      <left/>
      <right style="thin">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diagonal/>
    </border>
    <border>
      <left/>
      <right style="medium">
        <color indexed="64"/>
      </right>
      <top/>
      <bottom style="hair">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hair">
        <color indexed="64"/>
      </right>
      <top/>
      <bottom style="hair">
        <color indexed="64"/>
      </bottom>
      <diagonal/>
    </border>
    <border>
      <left/>
      <right style="hair">
        <color indexed="64"/>
      </right>
      <top/>
      <bottom style="medium">
        <color indexed="64"/>
      </bottom>
      <diagonal/>
    </border>
    <border>
      <left style="thin">
        <color indexed="64"/>
      </left>
      <right style="hair">
        <color indexed="64"/>
      </right>
      <top/>
      <bottom style="medium">
        <color indexed="64"/>
      </bottom>
      <diagonal/>
    </border>
    <border>
      <left style="medium">
        <color indexed="64"/>
      </left>
      <right style="hair">
        <color indexed="64"/>
      </right>
      <top/>
      <bottom style="medium">
        <color indexed="64"/>
      </bottom>
      <diagonal/>
    </border>
    <border>
      <left style="hair">
        <color indexed="64"/>
      </left>
      <right style="thin">
        <color indexed="64"/>
      </right>
      <top style="hair">
        <color indexed="64"/>
      </top>
      <bottom style="medium">
        <color indexed="64"/>
      </bottom>
      <diagonal/>
    </border>
    <border>
      <left style="thin">
        <color indexed="64"/>
      </left>
      <right/>
      <top/>
      <bottom style="double">
        <color indexed="64"/>
      </bottom>
      <diagonal/>
    </border>
    <border>
      <left/>
      <right/>
      <top style="hair">
        <color indexed="64"/>
      </top>
      <bottom/>
      <diagonal/>
    </border>
  </borders>
  <cellStyleXfs count="39">
    <xf numFmtId="0" fontId="0" fillId="0" borderId="0"/>
    <xf numFmtId="164" fontId="8" fillId="0" borderId="0" applyFont="0" applyFill="0" applyBorder="0" applyAlignment="0" applyProtection="0"/>
    <xf numFmtId="164" fontId="8" fillId="0" borderId="0" applyFont="0" applyFill="0" applyBorder="0" applyAlignment="0" applyProtection="0"/>
    <xf numFmtId="0" fontId="8" fillId="0" borderId="0"/>
    <xf numFmtId="0" fontId="5" fillId="0" borderId="0"/>
    <xf numFmtId="9" fontId="8" fillId="0" borderId="0" applyFont="0" applyFill="0" applyBorder="0" applyAlignment="0" applyProtection="0"/>
    <xf numFmtId="0" fontId="8" fillId="0" borderId="0"/>
    <xf numFmtId="0" fontId="5" fillId="0" borderId="0"/>
    <xf numFmtId="0" fontId="5" fillId="0" borderId="0"/>
    <xf numFmtId="164" fontId="5" fillId="0" borderId="0" applyFont="0" applyFill="0" applyBorder="0" applyAlignment="0" applyProtection="0"/>
    <xf numFmtId="9" fontId="14" fillId="0" borderId="0" applyFont="0" applyFill="0" applyBorder="0" applyAlignment="0" applyProtection="0"/>
    <xf numFmtId="164" fontId="15" fillId="0" borderId="0" applyFont="0" applyFill="0" applyBorder="0" applyAlignment="0" applyProtection="0"/>
    <xf numFmtId="0" fontId="6" fillId="0" borderId="0">
      <alignment vertical="center"/>
    </xf>
    <xf numFmtId="0" fontId="4" fillId="0" borderId="0"/>
    <xf numFmtId="164" fontId="4" fillId="0" borderId="0" applyFont="0" applyFill="0" applyBorder="0" applyAlignment="0" applyProtection="0"/>
    <xf numFmtId="0" fontId="19" fillId="0" borderId="0"/>
    <xf numFmtId="0" fontId="19" fillId="0" borderId="0"/>
    <xf numFmtId="0" fontId="22" fillId="0" borderId="0"/>
    <xf numFmtId="0" fontId="26" fillId="0" borderId="0"/>
    <xf numFmtId="0" fontId="27" fillId="0" borderId="0"/>
    <xf numFmtId="0" fontId="3" fillId="0" borderId="0"/>
    <xf numFmtId="0" fontId="28" fillId="0" borderId="0" applyNumberFormat="0">
      <alignment horizontal="center" vertical="center" wrapText="1"/>
    </xf>
    <xf numFmtId="43" fontId="3" fillId="0" borderId="0" applyFont="0" applyFill="0" applyBorder="0" applyAlignment="0" applyProtection="0"/>
    <xf numFmtId="0" fontId="5" fillId="0" borderId="0"/>
    <xf numFmtId="164" fontId="30" fillId="0" borderId="0" applyFont="0" applyFill="0" applyBorder="0" applyAlignment="0" applyProtection="0"/>
    <xf numFmtId="0" fontId="30" fillId="0" borderId="0"/>
    <xf numFmtId="0" fontId="30" fillId="0" borderId="0"/>
    <xf numFmtId="164" fontId="5" fillId="0" borderId="0" applyFont="0" applyFill="0" applyBorder="0" applyAlignment="0" applyProtection="0"/>
    <xf numFmtId="164" fontId="5" fillId="0" borderId="0" applyFont="0" applyFill="0" applyBorder="0" applyAlignment="0" applyProtection="0"/>
    <xf numFmtId="0" fontId="30" fillId="0" borderId="0"/>
    <xf numFmtId="0" fontId="30" fillId="0" borderId="0"/>
    <xf numFmtId="0" fontId="2" fillId="0" borderId="0"/>
    <xf numFmtId="0" fontId="30" fillId="0" borderId="0"/>
    <xf numFmtId="43" fontId="31" fillId="0" borderId="0" applyFont="0" applyFill="0" applyBorder="0" applyAlignment="0" applyProtection="0"/>
    <xf numFmtId="0" fontId="33" fillId="0" borderId="0"/>
    <xf numFmtId="164" fontId="33" fillId="0" borderId="0" applyFont="0" applyFill="0" applyBorder="0" applyAlignment="0" applyProtection="0"/>
    <xf numFmtId="43" fontId="8" fillId="0" borderId="0" applyFont="0" applyFill="0" applyBorder="0" applyAlignment="0" applyProtection="0"/>
    <xf numFmtId="0" fontId="8" fillId="0" borderId="0"/>
    <xf numFmtId="164" fontId="1" fillId="0" borderId="0" applyFont="0" applyFill="0" applyBorder="0" applyAlignment="0" applyProtection="0"/>
  </cellStyleXfs>
  <cellXfs count="1133">
    <xf numFmtId="0" fontId="0" fillId="0" borderId="0" xfId="0"/>
    <xf numFmtId="0" fontId="5" fillId="0" borderId="1" xfId="3" applyFont="1" applyBorder="1" applyAlignment="1">
      <alignment horizontal="center"/>
    </xf>
    <xf numFmtId="0" fontId="5" fillId="0" borderId="0" xfId="3" applyFont="1"/>
    <xf numFmtId="0" fontId="5" fillId="0" borderId="0" xfId="3" applyFont="1" applyAlignment="1">
      <alignment vertical="center"/>
    </xf>
    <xf numFmtId="165" fontId="5" fillId="0" borderId="2" xfId="3" applyNumberFormat="1" applyFont="1" applyBorder="1" applyAlignment="1">
      <alignment horizontal="center" vertical="center"/>
    </xf>
    <xf numFmtId="165" fontId="6" fillId="0" borderId="0" xfId="3" applyNumberFormat="1" applyFont="1" applyAlignment="1">
      <alignment horizontal="left" vertical="center"/>
    </xf>
    <xf numFmtId="0" fontId="5" fillId="0" borderId="2" xfId="3" applyFont="1" applyBorder="1" applyAlignment="1">
      <alignment horizontal="center" vertical="center"/>
    </xf>
    <xf numFmtId="3" fontId="7" fillId="0" borderId="0" xfId="3" applyNumberFormat="1" applyFont="1" applyAlignment="1">
      <alignment horizontal="center" vertical="center"/>
    </xf>
    <xf numFmtId="3" fontId="8" fillId="0" borderId="0" xfId="3" applyNumberFormat="1" applyAlignment="1">
      <alignment horizontal="center"/>
    </xf>
    <xf numFmtId="0" fontId="5" fillId="0" borderId="23" xfId="3" applyFont="1" applyBorder="1" applyAlignment="1">
      <alignment horizontal="center" vertical="center"/>
    </xf>
    <xf numFmtId="0" fontId="5" fillId="0" borderId="23" xfId="3" quotePrefix="1" applyFont="1" applyBorder="1" applyAlignment="1">
      <alignment horizontal="center" vertical="top"/>
    </xf>
    <xf numFmtId="165" fontId="5" fillId="0" borderId="23" xfId="3" applyNumberFormat="1" applyFont="1" applyBorder="1" applyAlignment="1">
      <alignment horizontal="center" vertical="top"/>
    </xf>
    <xf numFmtId="0" fontId="5" fillId="0" borderId="4" xfId="3" applyFont="1" applyBorder="1" applyAlignment="1">
      <alignment horizontal="center"/>
    </xf>
    <xf numFmtId="3" fontId="5" fillId="0" borderId="13" xfId="3" applyNumberFormat="1" applyFont="1" applyBorder="1"/>
    <xf numFmtId="3" fontId="5" fillId="0" borderId="9" xfId="3" applyNumberFormat="1" applyFont="1" applyBorder="1"/>
    <xf numFmtId="3" fontId="5" fillId="0" borderId="6" xfId="3" applyNumberFormat="1" applyFont="1" applyBorder="1" applyAlignment="1">
      <alignment horizontal="center"/>
    </xf>
    <xf numFmtId="3" fontId="5" fillId="0" borderId="7" xfId="3" applyNumberFormat="1" applyFont="1" applyBorder="1" applyAlignment="1">
      <alignment horizontal="center" vertical="center"/>
    </xf>
    <xf numFmtId="3" fontId="5" fillId="0" borderId="8" xfId="3" applyNumberFormat="1" applyFont="1" applyBorder="1" applyAlignment="1">
      <alignment horizontal="center" vertical="center"/>
    </xf>
    <xf numFmtId="3" fontId="5" fillId="0" borderId="10" xfId="3" applyNumberFormat="1" applyFont="1" applyBorder="1" applyAlignment="1">
      <alignment horizontal="center"/>
    </xf>
    <xf numFmtId="0" fontId="5" fillId="0" borderId="5" xfId="3" applyFont="1" applyBorder="1" applyAlignment="1">
      <alignment vertical="center"/>
    </xf>
    <xf numFmtId="165" fontId="10" fillId="0" borderId="0" xfId="3" applyNumberFormat="1" applyFont="1" applyAlignment="1">
      <alignment horizontal="left" vertical="center"/>
    </xf>
    <xf numFmtId="0" fontId="6" fillId="0" borderId="0" xfId="3" applyFont="1" applyAlignment="1">
      <alignment vertical="center"/>
    </xf>
    <xf numFmtId="0" fontId="7" fillId="0" borderId="0" xfId="3" applyFont="1" applyAlignment="1">
      <alignment horizontal="center" vertical="center"/>
    </xf>
    <xf numFmtId="3" fontId="8" fillId="0" borderId="0" xfId="3" applyNumberFormat="1" applyAlignment="1">
      <alignment vertical="center"/>
    </xf>
    <xf numFmtId="3" fontId="5" fillId="0" borderId="0" xfId="3" applyNumberFormat="1" applyFont="1" applyAlignment="1">
      <alignment vertical="center"/>
    </xf>
    <xf numFmtId="0" fontId="8" fillId="0" borderId="0" xfId="3" applyAlignment="1">
      <alignment vertical="center"/>
    </xf>
    <xf numFmtId="0" fontId="9" fillId="0" borderId="0" xfId="3" applyFont="1" applyAlignment="1">
      <alignment vertical="center"/>
    </xf>
    <xf numFmtId="0" fontId="5" fillId="0" borderId="23" xfId="3" applyFont="1" applyBorder="1" applyAlignment="1">
      <alignment horizontal="center"/>
    </xf>
    <xf numFmtId="0" fontId="8" fillId="0" borderId="0" xfId="3"/>
    <xf numFmtId="0" fontId="8" fillId="0" borderId="0" xfId="3" applyAlignment="1">
      <alignment horizontal="center"/>
    </xf>
    <xf numFmtId="3" fontId="8" fillId="0" borderId="0" xfId="3" applyNumberFormat="1"/>
    <xf numFmtId="0" fontId="12" fillId="0" borderId="21" xfId="3" applyFont="1" applyBorder="1" applyAlignment="1">
      <alignment horizontal="left" vertical="center"/>
    </xf>
    <xf numFmtId="0" fontId="5" fillId="0" borderId="23" xfId="3" quotePrefix="1" applyFont="1" applyBorder="1" applyAlignment="1">
      <alignment horizontal="center" vertical="center"/>
    </xf>
    <xf numFmtId="165" fontId="5" fillId="0" borderId="2" xfId="3" applyNumberFormat="1" applyFont="1" applyBorder="1" applyAlignment="1">
      <alignment horizontal="left" vertical="center"/>
    </xf>
    <xf numFmtId="0" fontId="8" fillId="0" borderId="0" xfId="0" applyFont="1" applyAlignment="1">
      <alignment horizontal="right"/>
    </xf>
    <xf numFmtId="0" fontId="5" fillId="0" borderId="23" xfId="3" applyFont="1" applyBorder="1" applyAlignment="1">
      <alignment vertical="center"/>
    </xf>
    <xf numFmtId="0" fontId="5" fillId="0" borderId="0" xfId="3" quotePrefix="1" applyFont="1" applyAlignment="1">
      <alignment horizontal="left" vertical="top"/>
    </xf>
    <xf numFmtId="165" fontId="5" fillId="0" borderId="21" xfId="3" applyNumberFormat="1" applyFont="1" applyBorder="1" applyAlignment="1">
      <alignment horizontal="left" vertical="center"/>
    </xf>
    <xf numFmtId="0" fontId="8" fillId="0" borderId="0" xfId="3" applyAlignment="1">
      <alignment horizontal="left"/>
    </xf>
    <xf numFmtId="166" fontId="5" fillId="0" borderId="21" xfId="3" applyNumberFormat="1" applyFont="1" applyBorder="1" applyAlignment="1">
      <alignment horizontal="left" vertical="center"/>
    </xf>
    <xf numFmtId="12" fontId="5" fillId="0" borderId="23" xfId="3" quotePrefix="1" applyNumberFormat="1" applyFont="1" applyBorder="1" applyAlignment="1">
      <alignment horizontal="center" vertical="center"/>
    </xf>
    <xf numFmtId="0" fontId="5" fillId="0" borderId="2" xfId="3" applyFont="1" applyBorder="1" applyAlignment="1">
      <alignment horizontal="justify" vertical="top"/>
    </xf>
    <xf numFmtId="0" fontId="5" fillId="0" borderId="1" xfId="3" applyFont="1" applyBorder="1" applyAlignment="1">
      <alignment horizontal="center" vertical="center"/>
    </xf>
    <xf numFmtId="0" fontId="5" fillId="0" borderId="3" xfId="3" applyFont="1" applyBorder="1" applyAlignment="1">
      <alignment horizontal="center" vertical="center"/>
    </xf>
    <xf numFmtId="165" fontId="9" fillId="0" borderId="23" xfId="3" applyNumberFormat="1" applyFont="1" applyBorder="1" applyAlignment="1">
      <alignment horizontal="center" vertical="center"/>
    </xf>
    <xf numFmtId="3" fontId="9" fillId="0" borderId="9" xfId="3" applyNumberFormat="1" applyFont="1" applyBorder="1" applyAlignment="1">
      <alignment horizontal="center" vertical="center"/>
    </xf>
    <xf numFmtId="0" fontId="5" fillId="0" borderId="0" xfId="3" applyFont="1" applyAlignment="1">
      <alignment horizontal="left"/>
    </xf>
    <xf numFmtId="165" fontId="9" fillId="0" borderId="24" xfId="3" applyNumberFormat="1" applyFont="1" applyBorder="1" applyAlignment="1">
      <alignment horizontal="center" vertical="center"/>
    </xf>
    <xf numFmtId="165" fontId="9" fillId="0" borderId="27" xfId="3" applyNumberFormat="1" applyFont="1" applyBorder="1" applyAlignment="1">
      <alignment horizontal="center" vertical="center"/>
    </xf>
    <xf numFmtId="3" fontId="9" fillId="0" borderId="28" xfId="3" applyNumberFormat="1" applyFont="1" applyBorder="1" applyAlignment="1">
      <alignment horizontal="center" vertical="center"/>
    </xf>
    <xf numFmtId="0" fontId="5" fillId="0" borderId="17" xfId="3" applyFont="1" applyBorder="1" applyAlignment="1">
      <alignment horizontal="center" vertical="center"/>
    </xf>
    <xf numFmtId="0" fontId="5" fillId="0" borderId="20" xfId="3" applyFont="1" applyBorder="1" applyAlignment="1">
      <alignment horizontal="left" vertical="center"/>
    </xf>
    <xf numFmtId="0" fontId="5" fillId="0" borderId="29" xfId="3" applyFont="1" applyBorder="1" applyAlignment="1">
      <alignment vertical="center"/>
    </xf>
    <xf numFmtId="12" fontId="5" fillId="0" borderId="9" xfId="3" applyNumberFormat="1" applyFont="1" applyBorder="1" applyAlignment="1">
      <alignment vertical="center"/>
    </xf>
    <xf numFmtId="0" fontId="13" fillId="0" borderId="21" xfId="3" quotePrefix="1" applyFont="1" applyBorder="1" applyAlignment="1">
      <alignment horizontal="left" vertical="center"/>
    </xf>
    <xf numFmtId="9" fontId="5" fillId="0" borderId="7" xfId="10" applyFont="1" applyFill="1" applyBorder="1" applyAlignment="1">
      <alignment horizontal="left" vertical="center"/>
    </xf>
    <xf numFmtId="9" fontId="5" fillId="0" borderId="8" xfId="10" applyFont="1" applyFill="1" applyBorder="1" applyAlignment="1">
      <alignment horizontal="left" vertical="center"/>
    </xf>
    <xf numFmtId="3" fontId="5" fillId="0" borderId="10" xfId="3" applyNumberFormat="1" applyFont="1" applyBorder="1" applyAlignment="1">
      <alignment horizontal="center" vertical="center"/>
    </xf>
    <xf numFmtId="165" fontId="5" fillId="0" borderId="21" xfId="3" applyNumberFormat="1" applyFont="1" applyBorder="1" applyAlignment="1">
      <alignment horizontal="left" vertical="top"/>
    </xf>
    <xf numFmtId="3" fontId="13" fillId="0" borderId="26" xfId="3" applyNumberFormat="1" applyFont="1" applyBorder="1" applyAlignment="1">
      <alignment horizontal="right" vertical="center"/>
    </xf>
    <xf numFmtId="165" fontId="13" fillId="0" borderId="26" xfId="3" applyNumberFormat="1" applyFont="1" applyBorder="1" applyAlignment="1">
      <alignment horizontal="right" vertical="center"/>
    </xf>
    <xf numFmtId="3" fontId="5" fillId="0" borderId="8" xfId="3" applyNumberFormat="1" applyFont="1" applyBorder="1" applyAlignment="1">
      <alignment horizontal="center"/>
    </xf>
    <xf numFmtId="0" fontId="5" fillId="0" borderId="0" xfId="3" applyFont="1" applyAlignment="1">
      <alignment vertical="top"/>
    </xf>
    <xf numFmtId="0" fontId="5" fillId="0" borderId="21" xfId="3" quotePrefix="1" applyFont="1" applyBorder="1" applyAlignment="1">
      <alignment horizontal="left" vertical="top"/>
    </xf>
    <xf numFmtId="165" fontId="5" fillId="0" borderId="21" xfId="3" quotePrefix="1" applyNumberFormat="1" applyFont="1" applyBorder="1" applyAlignment="1">
      <alignment horizontal="left" vertical="top"/>
    </xf>
    <xf numFmtId="165" fontId="5" fillId="0" borderId="3" xfId="3" applyNumberFormat="1" applyFont="1" applyBorder="1" applyAlignment="1">
      <alignment horizontal="center"/>
    </xf>
    <xf numFmtId="0" fontId="5" fillId="0" borderId="30" xfId="3" applyFont="1" applyBorder="1" applyAlignment="1">
      <alignment horizontal="center" vertical="center"/>
    </xf>
    <xf numFmtId="0" fontId="5" fillId="0" borderId="30" xfId="3" applyFont="1" applyBorder="1" applyAlignment="1">
      <alignment horizontal="left" vertical="center"/>
    </xf>
    <xf numFmtId="165" fontId="5" fillId="0" borderId="30" xfId="3" applyNumberFormat="1" applyFont="1" applyBorder="1" applyAlignment="1">
      <alignment horizontal="justify" vertical="center"/>
    </xf>
    <xf numFmtId="3" fontId="13" fillId="0" borderId="30" xfId="3" applyNumberFormat="1" applyFont="1" applyBorder="1" applyAlignment="1">
      <alignment horizontal="right" vertical="center"/>
    </xf>
    <xf numFmtId="0" fontId="5" fillId="0" borderId="30" xfId="3" applyFont="1" applyBorder="1" applyAlignment="1">
      <alignment vertical="center"/>
    </xf>
    <xf numFmtId="3" fontId="13" fillId="0" borderId="30" xfId="3" applyNumberFormat="1" applyFont="1" applyBorder="1" applyAlignment="1">
      <alignment vertical="center"/>
    </xf>
    <xf numFmtId="0" fontId="5" fillId="0" borderId="0" xfId="3" applyFont="1" applyAlignment="1">
      <alignment horizontal="center"/>
    </xf>
    <xf numFmtId="3" fontId="9" fillId="0" borderId="37" xfId="3" applyNumberFormat="1" applyFont="1" applyBorder="1" applyAlignment="1">
      <alignment horizontal="center" vertical="center"/>
    </xf>
    <xf numFmtId="3" fontId="9" fillId="0" borderId="38" xfId="3" applyNumberFormat="1" applyFont="1" applyBorder="1" applyAlignment="1">
      <alignment horizontal="center" vertical="center"/>
    </xf>
    <xf numFmtId="3" fontId="5" fillId="0" borderId="39" xfId="3" applyNumberFormat="1" applyFont="1" applyBorder="1"/>
    <xf numFmtId="3" fontId="5" fillId="0" borderId="40" xfId="3" applyNumberFormat="1" applyFont="1" applyBorder="1"/>
    <xf numFmtId="3" fontId="11" fillId="0" borderId="39" xfId="3" applyNumberFormat="1" applyFont="1" applyBorder="1" applyAlignment="1">
      <alignment horizontal="center"/>
    </xf>
    <xf numFmtId="3" fontId="11" fillId="0" borderId="40" xfId="3" applyNumberFormat="1" applyFont="1" applyBorder="1"/>
    <xf numFmtId="3" fontId="5" fillId="0" borderId="43" xfId="3" applyNumberFormat="1" applyFont="1" applyBorder="1" applyAlignment="1">
      <alignment horizontal="center" wrapText="1"/>
    </xf>
    <xf numFmtId="3" fontId="5" fillId="0" borderId="39" xfId="3" applyNumberFormat="1" applyFont="1" applyBorder="1" applyAlignment="1">
      <alignment vertical="center"/>
    </xf>
    <xf numFmtId="3" fontId="5" fillId="0" borderId="43" xfId="3" applyNumberFormat="1" applyFont="1" applyBorder="1" applyAlignment="1">
      <alignment horizontal="right"/>
    </xf>
    <xf numFmtId="3" fontId="13" fillId="0" borderId="44" xfId="3" applyNumberFormat="1" applyFont="1" applyBorder="1" applyAlignment="1">
      <alignment vertical="center"/>
    </xf>
    <xf numFmtId="3" fontId="9" fillId="0" borderId="47" xfId="3" applyNumberFormat="1" applyFont="1" applyBorder="1" applyAlignment="1">
      <alignment horizontal="center" vertical="center"/>
    </xf>
    <xf numFmtId="3" fontId="9" fillId="0" borderId="40" xfId="3" applyNumberFormat="1" applyFont="1" applyBorder="1" applyAlignment="1">
      <alignment horizontal="center" vertical="center"/>
    </xf>
    <xf numFmtId="3" fontId="5" fillId="0" borderId="47" xfId="3" applyNumberFormat="1" applyFont="1" applyBorder="1"/>
    <xf numFmtId="3" fontId="11" fillId="0" borderId="47" xfId="3" applyNumberFormat="1" applyFont="1" applyBorder="1"/>
    <xf numFmtId="3" fontId="5" fillId="0" borderId="49" xfId="3" applyNumberFormat="1" applyFont="1" applyBorder="1"/>
    <xf numFmtId="3" fontId="5" fillId="0" borderId="47" xfId="3" applyNumberFormat="1" applyFont="1" applyBorder="1" applyAlignment="1">
      <alignment vertical="center"/>
    </xf>
    <xf numFmtId="3" fontId="5" fillId="0" borderId="49" xfId="3" applyNumberFormat="1" applyFont="1" applyBorder="1" applyAlignment="1">
      <alignment horizontal="right"/>
    </xf>
    <xf numFmtId="3" fontId="13" fillId="0" borderId="50" xfId="3" applyNumberFormat="1" applyFont="1" applyBorder="1" applyAlignment="1">
      <alignment vertical="center"/>
    </xf>
    <xf numFmtId="0" fontId="8" fillId="0" borderId="0" xfId="3" applyAlignment="1">
      <alignment horizontal="right" vertical="center"/>
    </xf>
    <xf numFmtId="12" fontId="8" fillId="0" borderId="0" xfId="3" applyNumberFormat="1" applyAlignment="1">
      <alignment vertical="center"/>
    </xf>
    <xf numFmtId="165" fontId="5" fillId="0" borderId="0" xfId="3" applyNumberFormat="1" applyFont="1" applyAlignment="1">
      <alignment horizontal="left" vertical="center"/>
    </xf>
    <xf numFmtId="0" fontId="5" fillId="0" borderId="5" xfId="3" applyFont="1" applyBorder="1" applyAlignment="1">
      <alignment horizontal="center" vertical="center"/>
    </xf>
    <xf numFmtId="3" fontId="16" fillId="0" borderId="5" xfId="3" applyNumberFormat="1" applyFont="1" applyBorder="1" applyAlignment="1">
      <alignment horizontal="center" vertical="center"/>
    </xf>
    <xf numFmtId="165" fontId="13" fillId="0" borderId="14" xfId="3" applyNumberFormat="1" applyFont="1" applyBorder="1" applyAlignment="1">
      <alignment horizontal="center" vertical="center"/>
    </xf>
    <xf numFmtId="3" fontId="13" fillId="0" borderId="16" xfId="3" applyNumberFormat="1" applyFont="1" applyBorder="1" applyAlignment="1">
      <alignment horizontal="center" vertical="center"/>
    </xf>
    <xf numFmtId="3" fontId="13" fillId="0" borderId="35" xfId="3" applyNumberFormat="1" applyFont="1" applyBorder="1" applyAlignment="1">
      <alignment horizontal="center" vertical="center"/>
    </xf>
    <xf numFmtId="3" fontId="13" fillId="0" borderId="36" xfId="3" applyNumberFormat="1" applyFont="1" applyBorder="1" applyAlignment="1">
      <alignment horizontal="center" vertical="center"/>
    </xf>
    <xf numFmtId="3" fontId="13" fillId="0" borderId="46" xfId="3" applyNumberFormat="1" applyFont="1" applyBorder="1" applyAlignment="1">
      <alignment horizontal="center" vertical="center"/>
    </xf>
    <xf numFmtId="3" fontId="13" fillId="0" borderId="15" xfId="3" applyNumberFormat="1" applyFont="1" applyBorder="1" applyAlignment="1">
      <alignment horizontal="center" vertical="center"/>
    </xf>
    <xf numFmtId="0" fontId="13" fillId="0" borderId="0" xfId="3" applyFont="1" applyAlignment="1">
      <alignment vertical="center"/>
    </xf>
    <xf numFmtId="3" fontId="13" fillId="0" borderId="25" xfId="3" applyNumberFormat="1" applyFont="1" applyBorder="1" applyAlignment="1">
      <alignment horizontal="center" vertical="center"/>
    </xf>
    <xf numFmtId="3" fontId="5" fillId="0" borderId="7" xfId="3" applyNumberFormat="1" applyFont="1" applyBorder="1" applyAlignment="1">
      <alignment horizontal="center"/>
    </xf>
    <xf numFmtId="3" fontId="5" fillId="0" borderId="41" xfId="3" applyNumberFormat="1" applyFont="1" applyBorder="1" applyAlignment="1">
      <alignment horizontal="right"/>
    </xf>
    <xf numFmtId="165" fontId="5" fillId="0" borderId="2" xfId="3" applyNumberFormat="1" applyFont="1" applyBorder="1" applyAlignment="1">
      <alignment horizontal="center"/>
    </xf>
    <xf numFmtId="165" fontId="5" fillId="0" borderId="4" xfId="3" applyNumberFormat="1" applyFont="1" applyBorder="1" applyAlignment="1">
      <alignment horizontal="left" vertical="center"/>
    </xf>
    <xf numFmtId="165" fontId="5" fillId="0" borderId="4" xfId="3" applyNumberFormat="1" applyFont="1" applyBorder="1" applyAlignment="1">
      <alignment horizontal="center" vertical="center"/>
    </xf>
    <xf numFmtId="0" fontId="5" fillId="0" borderId="0" xfId="3" applyFont="1" applyAlignment="1">
      <alignment horizontal="center" vertical="center"/>
    </xf>
    <xf numFmtId="12" fontId="5" fillId="0" borderId="0" xfId="3" applyNumberFormat="1" applyFont="1" applyAlignment="1">
      <alignment vertical="center"/>
    </xf>
    <xf numFmtId="2" fontId="5" fillId="0" borderId="0" xfId="3" applyNumberFormat="1" applyFont="1" applyAlignment="1">
      <alignment vertical="center"/>
    </xf>
    <xf numFmtId="3" fontId="12" fillId="0" borderId="13" xfId="3" applyNumberFormat="1" applyFont="1" applyBorder="1" applyAlignment="1">
      <alignment horizontal="center" vertical="center" wrapText="1"/>
    </xf>
    <xf numFmtId="3" fontId="12" fillId="0" borderId="6" xfId="3" applyNumberFormat="1" applyFont="1" applyBorder="1" applyAlignment="1">
      <alignment horizontal="center" vertical="center" wrapText="1"/>
    </xf>
    <xf numFmtId="3" fontId="5" fillId="0" borderId="39" xfId="3" applyNumberFormat="1" applyFont="1" applyBorder="1" applyAlignment="1">
      <alignment horizontal="right"/>
    </xf>
    <xf numFmtId="3" fontId="5" fillId="0" borderId="47" xfId="3" applyNumberFormat="1" applyFont="1" applyBorder="1" applyAlignment="1">
      <alignment horizontal="right"/>
    </xf>
    <xf numFmtId="3" fontId="5" fillId="0" borderId="0" xfId="3" applyNumberFormat="1" applyFont="1" applyAlignment="1">
      <alignment horizontal="center"/>
    </xf>
    <xf numFmtId="3" fontId="5" fillId="0" borderId="0" xfId="3" applyNumberFormat="1" applyFont="1"/>
    <xf numFmtId="0" fontId="5" fillId="0" borderId="0" xfId="3" applyFont="1" applyAlignment="1">
      <alignment horizontal="center" vertical="top"/>
    </xf>
    <xf numFmtId="0" fontId="13" fillId="0" borderId="6" xfId="3" applyFont="1" applyBorder="1" applyAlignment="1">
      <alignment horizontal="justify" vertical="center"/>
    </xf>
    <xf numFmtId="165" fontId="5" fillId="0" borderId="1" xfId="3" applyNumberFormat="1" applyFont="1" applyBorder="1" applyAlignment="1">
      <alignment horizontal="center" vertical="center"/>
    </xf>
    <xf numFmtId="3" fontId="5" fillId="0" borderId="6" xfId="3" applyNumberFormat="1" applyFont="1" applyBorder="1" applyAlignment="1">
      <alignment horizontal="center" vertical="center"/>
    </xf>
    <xf numFmtId="0" fontId="5" fillId="0" borderId="2" xfId="3" applyFont="1" applyBorder="1" applyAlignment="1">
      <alignment horizontal="center"/>
    </xf>
    <xf numFmtId="165" fontId="5" fillId="0" borderId="1" xfId="3" applyNumberFormat="1" applyFont="1" applyBorder="1" applyAlignment="1">
      <alignment horizontal="left" vertical="center"/>
    </xf>
    <xf numFmtId="165" fontId="5" fillId="0" borderId="7" xfId="3" quotePrefix="1" applyNumberFormat="1" applyFont="1" applyBorder="1" applyAlignment="1">
      <alignment horizontal="justify" vertical="top"/>
    </xf>
    <xf numFmtId="165" fontId="5" fillId="0" borderId="3" xfId="3" applyNumberFormat="1" applyFont="1" applyBorder="1" applyAlignment="1">
      <alignment horizontal="left" vertical="center"/>
    </xf>
    <xf numFmtId="165" fontId="5" fillId="0" borderId="3" xfId="3" applyNumberFormat="1" applyFont="1" applyBorder="1" applyAlignment="1">
      <alignment horizontal="center" vertical="center"/>
    </xf>
    <xf numFmtId="165" fontId="17" fillId="0" borderId="0" xfId="3" applyNumberFormat="1" applyFont="1" applyAlignment="1">
      <alignment horizontal="left" vertical="center"/>
    </xf>
    <xf numFmtId="0" fontId="5" fillId="0" borderId="7" xfId="3" applyFont="1" applyBorder="1" applyAlignment="1">
      <alignment horizontal="justify" vertical="top"/>
    </xf>
    <xf numFmtId="0" fontId="5" fillId="0" borderId="51" xfId="3" applyFont="1" applyBorder="1" applyAlignment="1">
      <alignment horizontal="center" vertical="center"/>
    </xf>
    <xf numFmtId="0" fontId="5" fillId="0" borderId="53" xfId="3" applyFont="1" applyBorder="1" applyAlignment="1">
      <alignment horizontal="center" vertical="center"/>
    </xf>
    <xf numFmtId="3" fontId="5" fillId="0" borderId="54" xfId="3" applyNumberFormat="1" applyFont="1" applyBorder="1" applyAlignment="1">
      <alignment horizontal="center" vertical="center"/>
    </xf>
    <xf numFmtId="0" fontId="5" fillId="0" borderId="56" xfId="3" quotePrefix="1" applyFont="1" applyBorder="1" applyAlignment="1">
      <alignment horizontal="center" vertical="top"/>
    </xf>
    <xf numFmtId="0" fontId="5" fillId="0" borderId="58" xfId="3" applyFont="1" applyBorder="1" applyAlignment="1">
      <alignment horizontal="center"/>
    </xf>
    <xf numFmtId="3" fontId="5" fillId="0" borderId="57" xfId="3" applyNumberFormat="1" applyFont="1" applyBorder="1" applyAlignment="1">
      <alignment horizontal="center"/>
    </xf>
    <xf numFmtId="12" fontId="5" fillId="0" borderId="51" xfId="3" quotePrefix="1" applyNumberFormat="1" applyFont="1" applyBorder="1" applyAlignment="1">
      <alignment horizontal="center" vertical="center"/>
    </xf>
    <xf numFmtId="0" fontId="12" fillId="0" borderId="52" xfId="3" applyFont="1" applyBorder="1" applyAlignment="1">
      <alignment horizontal="left" vertical="center"/>
    </xf>
    <xf numFmtId="9" fontId="5" fillId="0" borderId="54" xfId="10" applyFont="1" applyFill="1" applyBorder="1" applyAlignment="1">
      <alignment horizontal="left" vertical="center"/>
    </xf>
    <xf numFmtId="0" fontId="5" fillId="0" borderId="65" xfId="3" quotePrefix="1" applyFont="1" applyBorder="1" applyAlignment="1">
      <alignment horizontal="left" vertical="top"/>
    </xf>
    <xf numFmtId="0" fontId="5" fillId="0" borderId="66" xfId="3" applyFont="1" applyBorder="1" applyAlignment="1">
      <alignment horizontal="justify" vertical="top"/>
    </xf>
    <xf numFmtId="0" fontId="5" fillId="0" borderId="66" xfId="3" applyFont="1" applyBorder="1" applyAlignment="1">
      <alignment horizontal="center"/>
    </xf>
    <xf numFmtId="3" fontId="5" fillId="0" borderId="67" xfId="3" applyNumberFormat="1" applyFont="1" applyBorder="1" applyAlignment="1">
      <alignment horizontal="center"/>
    </xf>
    <xf numFmtId="165" fontId="5" fillId="0" borderId="51" xfId="3" applyNumberFormat="1" applyFont="1" applyBorder="1" applyAlignment="1">
      <alignment horizontal="center" vertical="top"/>
    </xf>
    <xf numFmtId="165" fontId="5" fillId="0" borderId="53" xfId="3" applyNumberFormat="1" applyFont="1" applyBorder="1" applyAlignment="1">
      <alignment horizontal="left" vertical="center"/>
    </xf>
    <xf numFmtId="165" fontId="5" fillId="0" borderId="53" xfId="3" applyNumberFormat="1" applyFont="1" applyBorder="1" applyAlignment="1">
      <alignment horizontal="center" vertical="center"/>
    </xf>
    <xf numFmtId="0" fontId="12" fillId="0" borderId="65" xfId="3" applyFont="1" applyBorder="1" applyAlignment="1">
      <alignment horizontal="left" vertical="center"/>
    </xf>
    <xf numFmtId="0" fontId="5" fillId="0" borderId="57" xfId="3" quotePrefix="1" applyFont="1" applyBorder="1" applyAlignment="1">
      <alignment horizontal="justify" vertical="top"/>
    </xf>
    <xf numFmtId="3" fontId="5" fillId="0" borderId="59" xfId="3" applyNumberFormat="1" applyFont="1" applyBorder="1" applyAlignment="1">
      <alignment horizontal="right"/>
    </xf>
    <xf numFmtId="3" fontId="5" fillId="0" borderId="60" xfId="3" applyNumberFormat="1" applyFont="1" applyBorder="1" applyAlignment="1">
      <alignment horizontal="right"/>
    </xf>
    <xf numFmtId="166" fontId="5" fillId="0" borderId="52" xfId="3" applyNumberFormat="1" applyFont="1" applyBorder="1" applyAlignment="1">
      <alignment horizontal="left" vertical="center"/>
    </xf>
    <xf numFmtId="165" fontId="5" fillId="0" borderId="56" xfId="3" applyNumberFormat="1" applyFont="1" applyBorder="1" applyAlignment="1">
      <alignment horizontal="center" vertical="top"/>
    </xf>
    <xf numFmtId="165" fontId="5" fillId="0" borderId="65" xfId="3" applyNumberFormat="1" applyFont="1" applyBorder="1" applyAlignment="1">
      <alignment horizontal="left" vertical="top"/>
    </xf>
    <xf numFmtId="165" fontId="5" fillId="0" borderId="23" xfId="3" quotePrefix="1" applyNumberFormat="1" applyFont="1" applyBorder="1" applyAlignment="1">
      <alignment horizontal="center" vertical="top"/>
    </xf>
    <xf numFmtId="165" fontId="5" fillId="0" borderId="52" xfId="3" applyNumberFormat="1" applyFont="1" applyBorder="1" applyAlignment="1">
      <alignment horizontal="left" vertical="top"/>
    </xf>
    <xf numFmtId="165" fontId="5" fillId="0" borderId="69" xfId="3" quotePrefix="1" applyNumberFormat="1" applyFont="1" applyBorder="1" applyAlignment="1">
      <alignment horizontal="justify" vertical="top"/>
    </xf>
    <xf numFmtId="0" fontId="5" fillId="0" borderId="53" xfId="3" applyFont="1" applyBorder="1" applyAlignment="1">
      <alignment horizontal="center"/>
    </xf>
    <xf numFmtId="2" fontId="5" fillId="0" borderId="57" xfId="3" applyNumberFormat="1" applyFont="1" applyBorder="1" applyAlignment="1">
      <alignment horizontal="justify" vertical="top"/>
    </xf>
    <xf numFmtId="165" fontId="5" fillId="0" borderId="4" xfId="3" quotePrefix="1" applyNumberFormat="1" applyFont="1" applyBorder="1" applyAlignment="1">
      <alignment horizontal="justify" vertical="top"/>
    </xf>
    <xf numFmtId="165" fontId="5" fillId="0" borderId="58" xfId="3" applyNumberFormat="1" applyFont="1" applyBorder="1" applyAlignment="1">
      <alignment horizontal="center"/>
    </xf>
    <xf numFmtId="0" fontId="5" fillId="0" borderId="8" xfId="3" quotePrefix="1" applyFont="1" applyBorder="1" applyAlignment="1">
      <alignment horizontal="justify" vertical="top"/>
    </xf>
    <xf numFmtId="0" fontId="13" fillId="0" borderId="0" xfId="3" applyFont="1" applyAlignment="1">
      <alignment horizontal="left"/>
    </xf>
    <xf numFmtId="0" fontId="5" fillId="2" borderId="23" xfId="3" applyFont="1" applyFill="1" applyBorder="1" applyAlignment="1">
      <alignment horizontal="center" vertical="center"/>
    </xf>
    <xf numFmtId="0" fontId="5" fillId="2" borderId="0" xfId="3" applyFont="1" applyFill="1" applyAlignment="1">
      <alignment vertical="center"/>
    </xf>
    <xf numFmtId="0" fontId="5" fillId="2" borderId="2" xfId="3" applyFont="1" applyFill="1" applyBorder="1" applyAlignment="1">
      <alignment vertical="center" wrapText="1"/>
    </xf>
    <xf numFmtId="0" fontId="5" fillId="2" borderId="2" xfId="3" applyFont="1" applyFill="1" applyBorder="1" applyAlignment="1">
      <alignment horizontal="center" vertical="center"/>
    </xf>
    <xf numFmtId="3" fontId="5" fillId="2" borderId="8" xfId="3" applyNumberFormat="1" applyFont="1" applyFill="1" applyBorder="1" applyAlignment="1">
      <alignment horizontal="center" vertical="center"/>
    </xf>
    <xf numFmtId="3" fontId="5" fillId="2" borderId="8" xfId="8" applyNumberFormat="1" applyFill="1" applyBorder="1" applyAlignment="1">
      <alignment horizontal="center" vertical="center"/>
    </xf>
    <xf numFmtId="3" fontId="5" fillId="0" borderId="67" xfId="8" applyNumberFormat="1" applyBorder="1" applyAlignment="1">
      <alignment horizontal="center"/>
    </xf>
    <xf numFmtId="3" fontId="5" fillId="0" borderId="0" xfId="8" applyNumberFormat="1" applyAlignment="1">
      <alignment vertical="center"/>
    </xf>
    <xf numFmtId="0" fontId="5" fillId="0" borderId="0" xfId="8" applyAlignment="1">
      <alignment horizontal="right" vertical="center"/>
    </xf>
    <xf numFmtId="0" fontId="5" fillId="0" borderId="0" xfId="8" applyAlignment="1">
      <alignment horizontal="right"/>
    </xf>
    <xf numFmtId="3" fontId="9" fillId="0" borderId="9" xfId="8" applyNumberFormat="1" applyFont="1" applyBorder="1" applyAlignment="1">
      <alignment horizontal="center" vertical="center"/>
    </xf>
    <xf numFmtId="3" fontId="5" fillId="0" borderId="9" xfId="8" applyNumberFormat="1" applyBorder="1"/>
    <xf numFmtId="3" fontId="5" fillId="2" borderId="12" xfId="8" applyNumberFormat="1" applyFill="1" applyBorder="1" applyAlignment="1">
      <alignment vertical="center"/>
    </xf>
    <xf numFmtId="3" fontId="5" fillId="0" borderId="11" xfId="8" applyNumberFormat="1" applyBorder="1" applyAlignment="1">
      <alignment vertical="center"/>
    </xf>
    <xf numFmtId="3" fontId="5" fillId="0" borderId="13" xfId="8" applyNumberFormat="1" applyBorder="1"/>
    <xf numFmtId="12" fontId="5" fillId="0" borderId="9" xfId="8" applyNumberFormat="1" applyBorder="1" applyAlignment="1">
      <alignment vertical="center"/>
    </xf>
    <xf numFmtId="3" fontId="5" fillId="0" borderId="12" xfId="8" applyNumberFormat="1" applyBorder="1" applyAlignment="1">
      <alignment vertical="center"/>
    </xf>
    <xf numFmtId="3" fontId="5" fillId="0" borderId="64" xfId="8" applyNumberFormat="1" applyBorder="1" applyAlignment="1">
      <alignment vertical="center"/>
    </xf>
    <xf numFmtId="3" fontId="5" fillId="0" borderId="68" xfId="8" applyNumberFormat="1" applyBorder="1"/>
    <xf numFmtId="3" fontId="5" fillId="0" borderId="11" xfId="8" applyNumberFormat="1" applyBorder="1"/>
    <xf numFmtId="3" fontId="5" fillId="0" borderId="64" xfId="8" applyNumberFormat="1" applyBorder="1"/>
    <xf numFmtId="3" fontId="5" fillId="0" borderId="61" xfId="8" applyNumberFormat="1" applyBorder="1"/>
    <xf numFmtId="3" fontId="5" fillId="0" borderId="9" xfId="8" applyNumberFormat="1" applyBorder="1" applyAlignment="1">
      <alignment vertical="center"/>
    </xf>
    <xf numFmtId="3" fontId="5" fillId="0" borderId="13" xfId="8" applyNumberFormat="1" applyBorder="1" applyAlignment="1">
      <alignment vertical="center"/>
    </xf>
    <xf numFmtId="3" fontId="5" fillId="0" borderId="12" xfId="8" applyNumberFormat="1" applyBorder="1"/>
    <xf numFmtId="3" fontId="5" fillId="0" borderId="55" xfId="8" applyNumberFormat="1" applyBorder="1"/>
    <xf numFmtId="3" fontId="13" fillId="0" borderId="19" xfId="8" applyNumberFormat="1" applyFont="1" applyBorder="1" applyAlignment="1">
      <alignment vertical="center"/>
    </xf>
    <xf numFmtId="3" fontId="13" fillId="0" borderId="30" xfId="8" applyNumberFormat="1" applyFont="1" applyBorder="1" applyAlignment="1">
      <alignment vertical="center"/>
    </xf>
    <xf numFmtId="3" fontId="5" fillId="0" borderId="0" xfId="8" applyNumberFormat="1"/>
    <xf numFmtId="0" fontId="5" fillId="0" borderId="0" xfId="8" applyAlignment="1">
      <alignment vertical="top"/>
    </xf>
    <xf numFmtId="0" fontId="5" fillId="0" borderId="0" xfId="8" applyAlignment="1">
      <alignment horizontal="center" vertical="center"/>
    </xf>
    <xf numFmtId="0" fontId="5" fillId="0" borderId="0" xfId="8" applyAlignment="1">
      <alignment vertical="center"/>
    </xf>
    <xf numFmtId="0" fontId="5" fillId="2" borderId="23" xfId="8" applyFill="1" applyBorder="1" applyAlignment="1">
      <alignment horizontal="center" vertical="center"/>
    </xf>
    <xf numFmtId="0" fontId="5" fillId="2" borderId="21" xfId="8" applyFill="1" applyBorder="1" applyAlignment="1">
      <alignment horizontal="left" vertical="center"/>
    </xf>
    <xf numFmtId="0" fontId="5" fillId="2" borderId="2" xfId="8" applyFill="1" applyBorder="1" applyAlignment="1">
      <alignment vertical="center" wrapText="1"/>
    </xf>
    <xf numFmtId="0" fontId="5" fillId="2" borderId="2" xfId="8" applyFill="1" applyBorder="1" applyAlignment="1">
      <alignment horizontal="center" vertical="center"/>
    </xf>
    <xf numFmtId="0" fontId="5" fillId="2" borderId="0" xfId="8" applyFill="1" applyAlignment="1">
      <alignment vertical="center"/>
    </xf>
    <xf numFmtId="165" fontId="5" fillId="0" borderId="23" xfId="8" quotePrefix="1" applyNumberFormat="1" applyBorder="1" applyAlignment="1">
      <alignment horizontal="center" vertical="top"/>
    </xf>
    <xf numFmtId="165" fontId="5" fillId="0" borderId="21" xfId="8" quotePrefix="1" applyNumberFormat="1" applyBorder="1" applyAlignment="1">
      <alignment horizontal="left" vertical="top"/>
    </xf>
    <xf numFmtId="0" fontId="5" fillId="0" borderId="0" xfId="8"/>
    <xf numFmtId="165" fontId="5" fillId="2" borderId="51" xfId="3" applyNumberFormat="1" applyFont="1" applyFill="1" applyBorder="1" applyAlignment="1">
      <alignment horizontal="center" vertical="top"/>
    </xf>
    <xf numFmtId="165" fontId="5" fillId="2" borderId="52" xfId="3" quotePrefix="1" applyNumberFormat="1" applyFont="1" applyFill="1" applyBorder="1" applyAlignment="1">
      <alignment horizontal="left" vertical="top"/>
    </xf>
    <xf numFmtId="165" fontId="5" fillId="2" borderId="54" xfId="3" applyNumberFormat="1" applyFont="1" applyFill="1" applyBorder="1" applyAlignment="1">
      <alignment horizontal="justify" vertical="top"/>
    </xf>
    <xf numFmtId="165" fontId="5" fillId="2" borderId="70" xfId="3" applyNumberFormat="1" applyFont="1" applyFill="1" applyBorder="1" applyAlignment="1">
      <alignment horizontal="center"/>
    </xf>
    <xf numFmtId="3" fontId="5" fillId="2" borderId="54" xfId="3" applyNumberFormat="1" applyFont="1" applyFill="1" applyBorder="1" applyAlignment="1">
      <alignment horizontal="center"/>
    </xf>
    <xf numFmtId="3" fontId="5" fillId="2" borderId="11" xfId="8" applyNumberFormat="1" applyFill="1" applyBorder="1"/>
    <xf numFmtId="0" fontId="5" fillId="0" borderId="0" xfId="3" applyFont="1" applyAlignment="1">
      <alignment horizontal="left" vertical="center" wrapText="1"/>
    </xf>
    <xf numFmtId="3" fontId="12" fillId="2" borderId="6" xfId="8" applyNumberFormat="1" applyFont="1" applyFill="1" applyBorder="1" applyAlignment="1">
      <alignment horizontal="center" vertical="center" wrapText="1"/>
    </xf>
    <xf numFmtId="3" fontId="5" fillId="2" borderId="7" xfId="8" applyNumberFormat="1" applyFill="1" applyBorder="1" applyAlignment="1">
      <alignment horizontal="center" vertical="center"/>
    </xf>
    <xf numFmtId="3" fontId="5" fillId="0" borderId="69" xfId="3" applyNumberFormat="1" applyFont="1" applyBorder="1" applyAlignment="1">
      <alignment horizontal="center"/>
    </xf>
    <xf numFmtId="0" fontId="5" fillId="0" borderId="0" xfId="3" applyFont="1" applyAlignment="1">
      <alignment horizontal="left" vertical="top"/>
    </xf>
    <xf numFmtId="165" fontId="10" fillId="0" borderId="0" xfId="3" applyNumberFormat="1" applyFont="1"/>
    <xf numFmtId="165" fontId="20" fillId="0" borderId="0" xfId="3" applyNumberFormat="1" applyFont="1"/>
    <xf numFmtId="0" fontId="21" fillId="0" borderId="0" xfId="3" applyFont="1" applyAlignment="1">
      <alignment horizontal="left"/>
    </xf>
    <xf numFmtId="0" fontId="7" fillId="0" borderId="0" xfId="3" applyFont="1" applyAlignment="1">
      <alignment horizontal="center"/>
    </xf>
    <xf numFmtId="0" fontId="5" fillId="2" borderId="0" xfId="3" applyFont="1" applyFill="1"/>
    <xf numFmtId="165" fontId="8" fillId="0" borderId="0" xfId="3" applyNumberFormat="1"/>
    <xf numFmtId="165" fontId="5" fillId="0" borderId="0" xfId="3" applyNumberFormat="1" applyFont="1"/>
    <xf numFmtId="0" fontId="6" fillId="0" borderId="0" xfId="3" applyFont="1" applyAlignment="1">
      <alignment horizontal="left" vertical="center"/>
    </xf>
    <xf numFmtId="0" fontId="20" fillId="0" borderId="0" xfId="3" applyFont="1"/>
    <xf numFmtId="0" fontId="5" fillId="0" borderId="0" xfId="3" applyFont="1" applyAlignment="1">
      <alignment horizontal="right"/>
    </xf>
    <xf numFmtId="0" fontId="8" fillId="2" borderId="0" xfId="3" applyFill="1"/>
    <xf numFmtId="165" fontId="8" fillId="0" borderId="0" xfId="3" applyNumberFormat="1" applyAlignment="1">
      <alignment horizontal="left"/>
    </xf>
    <xf numFmtId="165" fontId="10" fillId="0" borderId="0" xfId="3" applyNumberFormat="1" applyFont="1" applyAlignment="1">
      <alignment horizontal="left"/>
    </xf>
    <xf numFmtId="0" fontId="9" fillId="0" borderId="0" xfId="3" applyFont="1" applyAlignment="1">
      <alignment horizontal="center" vertical="center"/>
    </xf>
    <xf numFmtId="3" fontId="5" fillId="0" borderId="0" xfId="3" applyNumberFormat="1" applyFont="1" applyAlignment="1">
      <alignment horizontal="right"/>
    </xf>
    <xf numFmtId="165" fontId="6" fillId="0" borderId="0" xfId="3" applyNumberFormat="1" applyFont="1" applyAlignment="1">
      <alignment horizontal="left"/>
    </xf>
    <xf numFmtId="165" fontId="13" fillId="0" borderId="61" xfId="3" applyNumberFormat="1" applyFont="1" applyBorder="1" applyAlignment="1">
      <alignment horizontal="center" vertical="center" wrapText="1"/>
    </xf>
    <xf numFmtId="165" fontId="13" fillId="0" borderId="82" xfId="17" applyNumberFormat="1" applyFont="1" applyBorder="1" applyAlignment="1">
      <alignment horizontal="center" vertical="center"/>
    </xf>
    <xf numFmtId="165" fontId="13" fillId="0" borderId="81" xfId="17" applyNumberFormat="1" applyFont="1" applyBorder="1" applyAlignment="1">
      <alignment horizontal="center" vertical="center"/>
    </xf>
    <xf numFmtId="165" fontId="13" fillId="0" borderId="83" xfId="17" applyNumberFormat="1" applyFont="1" applyBorder="1" applyAlignment="1">
      <alignment horizontal="center" vertical="center"/>
    </xf>
    <xf numFmtId="165" fontId="23" fillId="2" borderId="0" xfId="17" applyNumberFormat="1" applyFont="1" applyFill="1"/>
    <xf numFmtId="0" fontId="13" fillId="0" borderId="23" xfId="3" quotePrefix="1" applyFont="1" applyBorder="1" applyAlignment="1">
      <alignment horizontal="left"/>
    </xf>
    <xf numFmtId="0" fontId="13" fillId="0" borderId="21" xfId="3" quotePrefix="1" applyFont="1" applyBorder="1" applyAlignment="1">
      <alignment horizontal="left"/>
    </xf>
    <xf numFmtId="165" fontId="13" fillId="0" borderId="1" xfId="3" applyNumberFormat="1" applyFont="1" applyBorder="1" applyAlignment="1">
      <alignment horizontal="left" vertical="center" wrapText="1"/>
    </xf>
    <xf numFmtId="165" fontId="24" fillId="0" borderId="1" xfId="3" applyNumberFormat="1" applyFont="1" applyBorder="1" applyAlignment="1">
      <alignment horizontal="left" vertical="center"/>
    </xf>
    <xf numFmtId="3" fontId="5" fillId="0" borderId="1" xfId="3" applyNumberFormat="1" applyFont="1" applyBorder="1" applyAlignment="1">
      <alignment horizontal="center" vertical="center"/>
    </xf>
    <xf numFmtId="3" fontId="5" fillId="0" borderId="84" xfId="3" applyNumberFormat="1" applyFont="1" applyBorder="1" applyAlignment="1">
      <alignment horizontal="center" vertical="center"/>
    </xf>
    <xf numFmtId="165" fontId="5" fillId="0" borderId="21" xfId="3" applyNumberFormat="1" applyFont="1" applyBorder="1" applyAlignment="1">
      <alignment horizontal="center" vertical="top"/>
    </xf>
    <xf numFmtId="165" fontId="5" fillId="0" borderId="2" xfId="3" applyNumberFormat="1" applyFont="1" applyBorder="1" applyAlignment="1">
      <alignment horizontal="justify" vertical="top" wrapText="1"/>
    </xf>
    <xf numFmtId="3" fontId="5" fillId="0" borderId="9" xfId="3" applyNumberFormat="1" applyFont="1" applyBorder="1" applyAlignment="1">
      <alignment horizontal="center" vertical="center"/>
    </xf>
    <xf numFmtId="0" fontId="5" fillId="0" borderId="23" xfId="3" applyFont="1" applyBorder="1" applyAlignment="1">
      <alignment horizontal="center" vertical="top"/>
    </xf>
    <xf numFmtId="0" fontId="5" fillId="0" borderId="21" xfId="3" applyFont="1" applyBorder="1" applyAlignment="1">
      <alignment horizontal="center" vertical="top"/>
    </xf>
    <xf numFmtId="0" fontId="5" fillId="0" borderId="1" xfId="3" applyFont="1" applyBorder="1" applyAlignment="1">
      <alignment horizontal="justify" vertical="top" wrapText="1"/>
    </xf>
    <xf numFmtId="168" fontId="5" fillId="0" borderId="1" xfId="3" applyNumberFormat="1" applyFont="1" applyBorder="1" applyAlignment="1">
      <alignment horizontal="center"/>
    </xf>
    <xf numFmtId="3" fontId="5" fillId="0" borderId="1" xfId="3" applyNumberFormat="1" applyFont="1" applyBorder="1" applyAlignment="1">
      <alignment horizontal="center"/>
    </xf>
    <xf numFmtId="168" fontId="5" fillId="0" borderId="1" xfId="9" applyNumberFormat="1" applyFont="1" applyFill="1" applyBorder="1" applyAlignment="1">
      <alignment horizontal="right"/>
    </xf>
    <xf numFmtId="168" fontId="5" fillId="0" borderId="6" xfId="3" applyNumberFormat="1" applyFont="1" applyBorder="1"/>
    <xf numFmtId="168" fontId="5" fillId="0" borderId="9" xfId="3" applyNumberFormat="1" applyFont="1" applyBorder="1"/>
    <xf numFmtId="0" fontId="5" fillId="0" borderId="21" xfId="3" applyFont="1" applyBorder="1" applyAlignment="1">
      <alignment horizontal="right" vertical="center"/>
    </xf>
    <xf numFmtId="0" fontId="5" fillId="0" borderId="2" xfId="3" applyFont="1" applyBorder="1" applyAlignment="1">
      <alignment horizontal="justify" vertical="center" wrapText="1"/>
    </xf>
    <xf numFmtId="168" fontId="5" fillId="0" borderId="2" xfId="3" applyNumberFormat="1" applyFont="1" applyBorder="1" applyAlignment="1">
      <alignment horizontal="center"/>
    </xf>
    <xf numFmtId="3" fontId="5" fillId="0" borderId="2" xfId="3" applyNumberFormat="1" applyFont="1" applyBorder="1" applyAlignment="1">
      <alignment horizontal="center"/>
    </xf>
    <xf numFmtId="168" fontId="5" fillId="0" borderId="2" xfId="9" applyNumberFormat="1" applyFont="1" applyFill="1" applyBorder="1" applyAlignment="1">
      <alignment horizontal="right"/>
    </xf>
    <xf numFmtId="0" fontId="5" fillId="0" borderId="3" xfId="3" applyFont="1" applyBorder="1" applyAlignment="1">
      <alignment horizontal="justify" vertical="center" wrapText="1"/>
    </xf>
    <xf numFmtId="168" fontId="5" fillId="0" borderId="3" xfId="3" applyNumberFormat="1" applyFont="1" applyBorder="1" applyAlignment="1">
      <alignment horizontal="center"/>
    </xf>
    <xf numFmtId="3" fontId="5" fillId="0" borderId="3" xfId="3" applyNumberFormat="1" applyFont="1" applyBorder="1" applyAlignment="1">
      <alignment horizontal="center"/>
    </xf>
    <xf numFmtId="168" fontId="5" fillId="0" borderId="3" xfId="9" applyNumberFormat="1" applyFont="1" applyFill="1" applyBorder="1" applyAlignment="1">
      <alignment horizontal="right"/>
    </xf>
    <xf numFmtId="0" fontId="5" fillId="0" borderId="21" xfId="3" applyFont="1" applyBorder="1" applyAlignment="1">
      <alignment horizontal="center" vertical="center"/>
    </xf>
    <xf numFmtId="0" fontId="13" fillId="0" borderId="4" xfId="3" applyFont="1" applyBorder="1" applyAlignment="1">
      <alignment horizontal="justify" vertical="center" wrapText="1"/>
    </xf>
    <xf numFmtId="168" fontId="5" fillId="0" borderId="4" xfId="3" applyNumberFormat="1" applyFont="1" applyBorder="1" applyAlignment="1">
      <alignment horizontal="center"/>
    </xf>
    <xf numFmtId="3" fontId="5" fillId="0" borderId="4" xfId="3" applyNumberFormat="1" applyFont="1" applyBorder="1" applyAlignment="1">
      <alignment horizontal="center"/>
    </xf>
    <xf numFmtId="168" fontId="5" fillId="0" borderId="4" xfId="9" applyNumberFormat="1" applyFont="1" applyFill="1" applyBorder="1" applyAlignment="1">
      <alignment horizontal="right"/>
    </xf>
    <xf numFmtId="168" fontId="5" fillId="0" borderId="10" xfId="9" applyNumberFormat="1" applyFont="1" applyFill="1" applyBorder="1" applyAlignment="1">
      <alignment horizontal="right"/>
    </xf>
    <xf numFmtId="168" fontId="5" fillId="0" borderId="13" xfId="9" applyNumberFormat="1" applyFont="1" applyFill="1" applyBorder="1" applyAlignment="1">
      <alignment horizontal="right"/>
    </xf>
    <xf numFmtId="0" fontId="8" fillId="2" borderId="0" xfId="3" applyFill="1" applyAlignment="1">
      <alignment vertical="center"/>
    </xf>
    <xf numFmtId="0" fontId="5" fillId="0" borderId="21" xfId="3" applyFont="1" applyBorder="1" applyAlignment="1">
      <alignment horizontal="right" vertical="top"/>
    </xf>
    <xf numFmtId="1" fontId="5" fillId="0" borderId="21" xfId="3" applyNumberFormat="1" applyFont="1" applyBorder="1" applyAlignment="1">
      <alignment horizontal="center" vertical="center"/>
    </xf>
    <xf numFmtId="0" fontId="13" fillId="0" borderId="1" xfId="3" applyFont="1" applyBorder="1" applyAlignment="1">
      <alignment horizontal="justify" vertical="center" wrapText="1"/>
    </xf>
    <xf numFmtId="168" fontId="5" fillId="0" borderId="1" xfId="3" applyNumberFormat="1" applyFont="1" applyBorder="1" applyAlignment="1">
      <alignment horizontal="center" vertical="center"/>
    </xf>
    <xf numFmtId="168" fontId="5" fillId="0" borderId="1" xfId="9" applyNumberFormat="1" applyFont="1" applyFill="1" applyBorder="1" applyAlignment="1">
      <alignment horizontal="right" vertical="center"/>
    </xf>
    <xf numFmtId="168" fontId="5" fillId="0" borderId="6" xfId="9" applyNumberFormat="1" applyFont="1" applyFill="1" applyBorder="1" applyAlignment="1">
      <alignment horizontal="right"/>
    </xf>
    <xf numFmtId="168" fontId="5" fillId="0" borderId="9" xfId="9" applyNumberFormat="1" applyFont="1" applyFill="1" applyBorder="1" applyAlignment="1">
      <alignment horizontal="right"/>
    </xf>
    <xf numFmtId="1" fontId="5" fillId="0" borderId="23" xfId="3" applyNumberFormat="1" applyFont="1" applyBorder="1" applyAlignment="1">
      <alignment horizontal="center"/>
    </xf>
    <xf numFmtId="0" fontId="5" fillId="0" borderId="3" xfId="3" applyFont="1" applyBorder="1" applyAlignment="1">
      <alignment horizontal="center"/>
    </xf>
    <xf numFmtId="1" fontId="5" fillId="0" borderId="51" xfId="3" applyNumberFormat="1" applyFont="1" applyBorder="1" applyAlignment="1">
      <alignment horizontal="center"/>
    </xf>
    <xf numFmtId="0" fontId="5" fillId="0" borderId="52" xfId="3" applyFont="1" applyBorder="1" applyAlignment="1">
      <alignment horizontal="right" vertical="center"/>
    </xf>
    <xf numFmtId="0" fontId="5" fillId="0" borderId="53" xfId="3" applyFont="1" applyBorder="1" applyAlignment="1">
      <alignment horizontal="justify" vertical="center" wrapText="1"/>
    </xf>
    <xf numFmtId="168" fontId="5" fillId="0" borderId="53" xfId="3" applyNumberFormat="1" applyFont="1" applyBorder="1" applyAlignment="1">
      <alignment horizontal="center"/>
    </xf>
    <xf numFmtId="3" fontId="5" fillId="0" borderId="53" xfId="3" applyNumberFormat="1" applyFont="1" applyBorder="1" applyAlignment="1">
      <alignment horizontal="center"/>
    </xf>
    <xf numFmtId="0" fontId="8" fillId="3" borderId="0" xfId="3" applyFill="1"/>
    <xf numFmtId="0" fontId="5" fillId="0" borderId="56" xfId="3" applyFont="1" applyBorder="1" applyAlignment="1">
      <alignment horizontal="center" vertical="top"/>
    </xf>
    <xf numFmtId="0" fontId="5" fillId="0" borderId="65" xfId="3" applyFont="1" applyBorder="1" applyAlignment="1">
      <alignment horizontal="center" vertical="top"/>
    </xf>
    <xf numFmtId="168" fontId="5" fillId="0" borderId="66" xfId="3" applyNumberFormat="1" applyFont="1" applyBorder="1" applyAlignment="1">
      <alignment horizontal="center"/>
    </xf>
    <xf numFmtId="3" fontId="5" fillId="0" borderId="66" xfId="3" applyNumberFormat="1" applyFont="1" applyBorder="1" applyAlignment="1">
      <alignment horizontal="center"/>
    </xf>
    <xf numFmtId="165" fontId="5" fillId="0" borderId="3" xfId="3" applyNumberFormat="1" applyFont="1" applyBorder="1" applyAlignment="1">
      <alignment horizontal="justify" vertical="top"/>
    </xf>
    <xf numFmtId="0" fontId="5" fillId="0" borderId="2" xfId="3" applyFont="1" applyBorder="1" applyAlignment="1">
      <alignment horizontal="justify" vertical="top" wrapText="1"/>
    </xf>
    <xf numFmtId="0" fontId="5" fillId="0" borderId="17" xfId="3" applyFont="1" applyBorder="1" applyAlignment="1">
      <alignment horizontal="center" vertical="top"/>
    </xf>
    <xf numFmtId="0" fontId="5" fillId="0" borderId="85" xfId="3" applyFont="1" applyBorder="1" applyAlignment="1">
      <alignment horizontal="center" vertical="top"/>
    </xf>
    <xf numFmtId="0" fontId="9" fillId="0" borderId="29" xfId="3" applyFont="1" applyBorder="1" applyAlignment="1">
      <alignment horizontal="right" vertical="center"/>
    </xf>
    <xf numFmtId="0" fontId="9" fillId="0" borderId="26" xfId="3" applyFont="1" applyBorder="1" applyAlignment="1">
      <alignment horizontal="center" vertical="center"/>
    </xf>
    <xf numFmtId="0" fontId="9" fillId="0" borderId="20" xfId="3" applyFont="1" applyBorder="1" applyAlignment="1">
      <alignment horizontal="center" vertical="center"/>
    </xf>
    <xf numFmtId="168" fontId="9" fillId="0" borderId="19" xfId="3" applyNumberFormat="1" applyFont="1" applyBorder="1" applyAlignment="1">
      <alignment vertical="center"/>
    </xf>
    <xf numFmtId="0" fontId="0" fillId="0" borderId="0" xfId="3" applyFont="1" applyAlignment="1">
      <alignment horizontal="center" vertical="top"/>
    </xf>
    <xf numFmtId="0" fontId="8" fillId="0" borderId="0" xfId="3" applyAlignment="1">
      <alignment vertical="top" wrapText="1"/>
    </xf>
    <xf numFmtId="0" fontId="8" fillId="4" borderId="0" xfId="3" applyFill="1" applyAlignment="1">
      <alignment horizontal="center"/>
    </xf>
    <xf numFmtId="0" fontId="8" fillId="4" borderId="0" xfId="3" applyFill="1"/>
    <xf numFmtId="0" fontId="12" fillId="0" borderId="21" xfId="3" applyFont="1" applyBorder="1" applyAlignment="1">
      <alignment horizontal="right" vertical="center"/>
    </xf>
    <xf numFmtId="0" fontId="8" fillId="5" borderId="0" xfId="3" applyFill="1"/>
    <xf numFmtId="1" fontId="5" fillId="0" borderId="23" xfId="3" applyNumberFormat="1" applyFont="1" applyBorder="1" applyAlignment="1">
      <alignment horizontal="center" vertical="top"/>
    </xf>
    <xf numFmtId="0" fontId="12" fillId="0" borderId="21" xfId="3" applyFont="1" applyBorder="1" applyAlignment="1">
      <alignment horizontal="right" vertical="top"/>
    </xf>
    <xf numFmtId="0" fontId="5" fillId="0" borderId="2" xfId="3" applyFont="1" applyBorder="1" applyAlignment="1">
      <alignment horizontal="left" vertical="center" wrapText="1"/>
    </xf>
    <xf numFmtId="0" fontId="5" fillId="0" borderId="4" xfId="3" applyFont="1" applyBorder="1" applyAlignment="1">
      <alignment horizontal="left" vertical="center" wrapText="1"/>
    </xf>
    <xf numFmtId="0" fontId="5" fillId="0" borderId="3" xfId="3" applyFont="1" applyBorder="1" applyAlignment="1">
      <alignment horizontal="left" vertical="center" wrapText="1"/>
    </xf>
    <xf numFmtId="0" fontId="5" fillId="0" borderId="3" xfId="3" applyFont="1" applyBorder="1" applyAlignment="1">
      <alignment horizontal="left" wrapText="1"/>
    </xf>
    <xf numFmtId="0" fontId="12" fillId="0" borderId="52" xfId="3" applyFont="1" applyBorder="1" applyAlignment="1">
      <alignment horizontal="right" vertical="top"/>
    </xf>
    <xf numFmtId="0" fontId="5" fillId="0" borderId="53" xfId="3" applyFont="1" applyBorder="1" applyAlignment="1">
      <alignment horizontal="left" wrapText="1"/>
    </xf>
    <xf numFmtId="167" fontId="5" fillId="0" borderId="23" xfId="3" applyNumberFormat="1" applyFont="1" applyBorder="1" applyAlignment="1">
      <alignment horizontal="center" vertical="top"/>
    </xf>
    <xf numFmtId="168" fontId="5" fillId="0" borderId="2" xfId="9" applyNumberFormat="1" applyFont="1" applyFill="1" applyBorder="1" applyAlignment="1">
      <alignment horizontal="center"/>
    </xf>
    <xf numFmtId="168" fontId="5" fillId="0" borderId="7" xfId="9" applyNumberFormat="1" applyFont="1" applyFill="1" applyBorder="1" applyAlignment="1">
      <alignment horizontal="center"/>
    </xf>
    <xf numFmtId="0" fontId="11" fillId="0" borderId="0" xfId="3" applyFont="1" applyAlignment="1">
      <alignment horizontal="center"/>
    </xf>
    <xf numFmtId="14" fontId="5" fillId="0" borderId="0" xfId="3" applyNumberFormat="1" applyFont="1" applyAlignment="1">
      <alignment horizontal="right"/>
    </xf>
    <xf numFmtId="165" fontId="9" fillId="0" borderId="0" xfId="3" applyNumberFormat="1" applyFont="1" applyAlignment="1">
      <alignment horizontal="left"/>
    </xf>
    <xf numFmtId="0" fontId="5" fillId="0" borderId="0" xfId="3" applyFont="1" applyAlignment="1">
      <alignment horizontal="right" vertical="center"/>
    </xf>
    <xf numFmtId="0" fontId="13" fillId="0" borderId="0" xfId="3" applyFont="1" applyAlignment="1">
      <alignment horizontal="center"/>
    </xf>
    <xf numFmtId="165" fontId="5" fillId="0" borderId="86" xfId="3" applyNumberFormat="1" applyFont="1" applyBorder="1" applyAlignment="1">
      <alignment horizontal="center"/>
    </xf>
    <xf numFmtId="165" fontId="5" fillId="0" borderId="87" xfId="3" applyNumberFormat="1" applyFont="1" applyBorder="1" applyAlignment="1">
      <alignment horizontal="center"/>
    </xf>
    <xf numFmtId="165" fontId="13" fillId="0" borderId="1" xfId="3" applyNumberFormat="1" applyFont="1" applyBorder="1" applyAlignment="1">
      <alignment horizontal="justify" vertical="center" wrapText="1"/>
    </xf>
    <xf numFmtId="165" fontId="5" fillId="0" borderId="1" xfId="3" applyNumberFormat="1" applyFont="1" applyBorder="1" applyAlignment="1">
      <alignment horizontal="center"/>
    </xf>
    <xf numFmtId="167" fontId="5" fillId="0" borderId="21" xfId="3" quotePrefix="1" applyNumberFormat="1" applyFont="1" applyBorder="1" applyAlignment="1">
      <alignment horizontal="right" vertical="top"/>
    </xf>
    <xf numFmtId="0" fontId="5" fillId="0" borderId="1" xfId="3" applyFont="1" applyBorder="1" applyAlignment="1">
      <alignment horizontal="justify" vertical="top"/>
    </xf>
    <xf numFmtId="168" fontId="5" fillId="0" borderId="1" xfId="9" applyNumberFormat="1" applyFont="1" applyBorder="1" applyAlignment="1">
      <alignment horizontal="center"/>
    </xf>
    <xf numFmtId="167" fontId="5" fillId="0" borderId="21" xfId="3" applyNumberFormat="1" applyFont="1" applyBorder="1" applyAlignment="1">
      <alignment horizontal="right" vertical="center"/>
    </xf>
    <xf numFmtId="0" fontId="5" fillId="0" borderId="2" xfId="3" applyFont="1" applyBorder="1" applyAlignment="1">
      <alignment horizontal="justify" vertical="center"/>
    </xf>
    <xf numFmtId="168" fontId="5" fillId="0" borderId="2" xfId="9" applyNumberFormat="1" applyFont="1" applyBorder="1" applyAlignment="1">
      <alignment horizontal="center"/>
    </xf>
    <xf numFmtId="167" fontId="5" fillId="0" borderId="23" xfId="3" quotePrefix="1" applyNumberFormat="1" applyFont="1" applyBorder="1" applyAlignment="1">
      <alignment horizontal="center" vertical="top"/>
    </xf>
    <xf numFmtId="0" fontId="5" fillId="0" borderId="4" xfId="3" applyFont="1" applyBorder="1" applyAlignment="1">
      <alignment horizontal="justify" vertical="top"/>
    </xf>
    <xf numFmtId="168" fontId="5" fillId="0" borderId="4" xfId="9" applyNumberFormat="1" applyFont="1" applyBorder="1" applyAlignment="1">
      <alignment horizontal="center"/>
    </xf>
    <xf numFmtId="167" fontId="5" fillId="0" borderId="21" xfId="3" applyNumberFormat="1" applyFont="1" applyBorder="1" applyAlignment="1">
      <alignment horizontal="right" vertical="top"/>
    </xf>
    <xf numFmtId="2" fontId="5" fillId="0" borderId="21" xfId="3" applyNumberFormat="1" applyFont="1" applyBorder="1" applyAlignment="1">
      <alignment horizontal="right" vertical="top"/>
    </xf>
    <xf numFmtId="3" fontId="5" fillId="2" borderId="2" xfId="3" applyNumberFormat="1" applyFont="1" applyFill="1" applyBorder="1" applyAlignment="1">
      <alignment horizontal="justify" vertical="center"/>
    </xf>
    <xf numFmtId="0" fontId="5" fillId="0" borderId="21" xfId="3" applyFont="1" applyBorder="1" applyAlignment="1">
      <alignment horizontal="right"/>
    </xf>
    <xf numFmtId="0" fontId="5" fillId="0" borderId="1" xfId="3" applyFont="1" applyBorder="1" applyAlignment="1">
      <alignment horizontal="justify" vertical="center"/>
    </xf>
    <xf numFmtId="168" fontId="5" fillId="0" borderId="1" xfId="9" applyNumberFormat="1" applyFont="1" applyBorder="1" applyAlignment="1">
      <alignment horizontal="left"/>
    </xf>
    <xf numFmtId="2" fontId="5" fillId="0" borderId="23" xfId="3" applyNumberFormat="1" applyFont="1" applyBorder="1" applyAlignment="1">
      <alignment horizontal="center" vertical="top"/>
    </xf>
    <xf numFmtId="2" fontId="5" fillId="0" borderId="23" xfId="3" quotePrefix="1" applyNumberFormat="1" applyFont="1" applyBorder="1" applyAlignment="1">
      <alignment horizontal="center" vertical="top"/>
    </xf>
    <xf numFmtId="2" fontId="5" fillId="0" borderId="21" xfId="3" applyNumberFormat="1" applyFont="1" applyBorder="1" applyAlignment="1">
      <alignment horizontal="right" vertical="center"/>
    </xf>
    <xf numFmtId="0" fontId="5" fillId="0" borderId="2" xfId="3" applyFont="1" applyBorder="1" applyAlignment="1">
      <alignment horizontal="left" vertical="center"/>
    </xf>
    <xf numFmtId="0" fontId="5" fillId="0" borderId="3" xfId="3" applyFont="1" applyBorder="1" applyAlignment="1">
      <alignment horizontal="left" vertical="center"/>
    </xf>
    <xf numFmtId="168" fontId="5" fillId="0" borderId="3" xfId="9" applyNumberFormat="1" applyFont="1" applyBorder="1" applyAlignment="1">
      <alignment horizontal="center"/>
    </xf>
    <xf numFmtId="2" fontId="5" fillId="0" borderId="82" xfId="3" applyNumberFormat="1" applyFont="1" applyBorder="1" applyAlignment="1">
      <alignment horizontal="right" vertical="center"/>
    </xf>
    <xf numFmtId="0" fontId="13" fillId="0" borderId="17" xfId="3" applyFont="1" applyBorder="1" applyAlignment="1">
      <alignment horizontal="center"/>
    </xf>
    <xf numFmtId="0" fontId="13" fillId="0" borderId="85" xfId="3" applyFont="1" applyBorder="1" applyAlignment="1">
      <alignment horizontal="center"/>
    </xf>
    <xf numFmtId="168" fontId="13" fillId="0" borderId="26" xfId="9" applyNumberFormat="1" applyFont="1" applyBorder="1" applyAlignment="1">
      <alignment horizontal="right" vertical="center"/>
    </xf>
    <xf numFmtId="168" fontId="13" fillId="0" borderId="26" xfId="9" applyNumberFormat="1" applyFont="1" applyBorder="1" applyAlignment="1">
      <alignment horizontal="center" vertical="center"/>
    </xf>
    <xf numFmtId="168" fontId="13" fillId="0" borderId="26" xfId="9" quotePrefix="1" applyNumberFormat="1" applyFont="1" applyBorder="1" applyAlignment="1">
      <alignment horizontal="center" vertical="center"/>
    </xf>
    <xf numFmtId="168" fontId="13" fillId="0" borderId="26" xfId="9" applyNumberFormat="1" applyFont="1" applyBorder="1" applyAlignment="1">
      <alignment vertical="center"/>
    </xf>
    <xf numFmtId="0" fontId="13" fillId="0" borderId="23" xfId="3" quotePrefix="1" applyFont="1" applyBorder="1" applyAlignment="1">
      <alignment horizontal="center"/>
    </xf>
    <xf numFmtId="0" fontId="13" fillId="0" borderId="21" xfId="3" quotePrefix="1" applyFont="1" applyBorder="1" applyAlignment="1">
      <alignment horizontal="center"/>
    </xf>
    <xf numFmtId="0" fontId="13" fillId="0" borderId="58" xfId="3" applyFont="1" applyBorder="1" applyAlignment="1">
      <alignment horizontal="left" vertical="center"/>
    </xf>
    <xf numFmtId="168" fontId="5" fillId="0" borderId="58" xfId="9" applyNumberFormat="1" applyFont="1" applyBorder="1" applyAlignment="1">
      <alignment horizontal="center"/>
    </xf>
    <xf numFmtId="0" fontId="5" fillId="0" borderId="21" xfId="3" applyFont="1" applyBorder="1" applyAlignment="1">
      <alignment horizontal="center"/>
    </xf>
    <xf numFmtId="168" fontId="5" fillId="0" borderId="2" xfId="9" applyNumberFormat="1" applyFont="1" applyBorder="1" applyAlignment="1">
      <alignment horizontal="center" vertical="center"/>
    </xf>
    <xf numFmtId="168" fontId="5" fillId="0" borderId="21" xfId="9" applyNumberFormat="1" applyFont="1" applyFill="1" applyBorder="1" applyAlignment="1">
      <alignment horizontal="right" vertical="center"/>
    </xf>
    <xf numFmtId="0" fontId="5" fillId="0" borderId="23" xfId="3" applyFont="1" applyBorder="1" applyAlignment="1">
      <alignment horizontal="right" vertical="center"/>
    </xf>
    <xf numFmtId="168" fontId="5" fillId="0" borderId="88" xfId="9" applyNumberFormat="1" applyFont="1" applyFill="1" applyBorder="1" applyAlignment="1">
      <alignment horizontal="right"/>
    </xf>
    <xf numFmtId="168" fontId="5" fillId="0" borderId="89" xfId="9" applyNumberFormat="1" applyFont="1" applyFill="1" applyBorder="1" applyAlignment="1">
      <alignment horizontal="right"/>
    </xf>
    <xf numFmtId="167" fontId="5" fillId="0" borderId="21" xfId="3" applyNumberFormat="1" applyFont="1" applyBorder="1" applyAlignment="1">
      <alignment horizontal="center" vertical="top"/>
    </xf>
    <xf numFmtId="0" fontId="5" fillId="0" borderId="4" xfId="3" applyFont="1" applyBorder="1" applyAlignment="1">
      <alignment horizontal="left"/>
    </xf>
    <xf numFmtId="0" fontId="5" fillId="0" borderId="2" xfId="3" applyFont="1" applyBorder="1" applyAlignment="1">
      <alignment horizontal="left"/>
    </xf>
    <xf numFmtId="0" fontId="13" fillId="0" borderId="1" xfId="3" applyFont="1" applyBorder="1" applyAlignment="1">
      <alignment horizontal="justify" vertical="top" wrapText="1"/>
    </xf>
    <xf numFmtId="0" fontId="5" fillId="0" borderId="1" xfId="3" quotePrefix="1" applyFont="1" applyBorder="1" applyAlignment="1">
      <alignment horizontal="justify" vertical="top" wrapText="1"/>
    </xf>
    <xf numFmtId="0" fontId="5" fillId="0" borderId="79" xfId="3" applyFont="1" applyBorder="1" applyAlignment="1">
      <alignment horizontal="center" vertical="center"/>
    </xf>
    <xf numFmtId="0" fontId="5" fillId="2" borderId="2" xfId="3" applyFont="1" applyFill="1" applyBorder="1" applyAlignment="1">
      <alignment horizontal="left"/>
    </xf>
    <xf numFmtId="0" fontId="5" fillId="0" borderId="51" xfId="3" applyFont="1" applyBorder="1" applyAlignment="1">
      <alignment horizontal="center" vertical="top"/>
    </xf>
    <xf numFmtId="0" fontId="5" fillId="0" borderId="52" xfId="3" applyFont="1" applyBorder="1" applyAlignment="1">
      <alignment horizontal="center" vertical="top"/>
    </xf>
    <xf numFmtId="168" fontId="13" fillId="0" borderId="29" xfId="9" applyNumberFormat="1" applyFont="1" applyBorder="1" applyAlignment="1">
      <alignment horizontal="right" vertical="center"/>
    </xf>
    <xf numFmtId="168" fontId="13" fillId="0" borderId="29" xfId="9" applyNumberFormat="1" applyFont="1" applyBorder="1" applyAlignment="1">
      <alignment vertical="center"/>
    </xf>
    <xf numFmtId="168" fontId="13" fillId="0" borderId="85" xfId="9" applyNumberFormat="1" applyFont="1" applyBorder="1" applyAlignment="1">
      <alignment horizontal="center" vertical="center"/>
    </xf>
    <xf numFmtId="0" fontId="13" fillId="0" borderId="58" xfId="3" applyFont="1" applyBorder="1" applyAlignment="1">
      <alignment horizontal="justify"/>
    </xf>
    <xf numFmtId="165" fontId="5" fillId="0" borderId="2" xfId="3" applyNumberFormat="1" applyFont="1" applyBorder="1" applyAlignment="1">
      <alignment horizontal="justify" vertical="top"/>
    </xf>
    <xf numFmtId="0" fontId="5" fillId="0" borderId="23" xfId="3" applyFont="1" applyBorder="1" applyAlignment="1">
      <alignment horizontal="left"/>
    </xf>
    <xf numFmtId="0" fontId="5" fillId="0" borderId="17" xfId="3" applyFont="1" applyBorder="1" applyAlignment="1">
      <alignment horizontal="center"/>
    </xf>
    <xf numFmtId="0" fontId="5" fillId="0" borderId="20" xfId="3" applyFont="1" applyBorder="1" applyAlignment="1">
      <alignment horizontal="center"/>
    </xf>
    <xf numFmtId="0" fontId="13" fillId="0" borderId="20" xfId="3" quotePrefix="1" applyFont="1" applyBorder="1" applyAlignment="1">
      <alignment horizontal="right" vertical="center"/>
    </xf>
    <xf numFmtId="0" fontId="13" fillId="0" borderId="26" xfId="3" quotePrefix="1" applyFont="1" applyBorder="1" applyAlignment="1">
      <alignment horizontal="right" vertical="center"/>
    </xf>
    <xf numFmtId="168" fontId="5" fillId="0" borderId="26" xfId="9" quotePrefix="1" applyNumberFormat="1" applyFont="1" applyBorder="1" applyAlignment="1">
      <alignment vertical="center"/>
    </xf>
    <xf numFmtId="0" fontId="8" fillId="0" borderId="0" xfId="3" applyAlignment="1">
      <alignment vertical="top"/>
    </xf>
    <xf numFmtId="0" fontId="5" fillId="0" borderId="1" xfId="3" applyFont="1" applyBorder="1" applyAlignment="1">
      <alignment horizontal="left" vertical="center"/>
    </xf>
    <xf numFmtId="168" fontId="5" fillId="0" borderId="1" xfId="9" applyNumberFormat="1" applyFont="1" applyBorder="1" applyAlignment="1">
      <alignment horizontal="center" vertical="center"/>
    </xf>
    <xf numFmtId="168" fontId="5" fillId="0" borderId="3" xfId="9" applyNumberFormat="1" applyFont="1" applyBorder="1" applyAlignment="1">
      <alignment horizontal="center" vertical="center"/>
    </xf>
    <xf numFmtId="0" fontId="5" fillId="0" borderId="3" xfId="8" applyBorder="1" applyAlignment="1">
      <alignment horizontal="left" vertical="center"/>
    </xf>
    <xf numFmtId="0" fontId="5" fillId="0" borderId="6" xfId="8" applyBorder="1" applyAlignment="1">
      <alignment horizontal="justify" vertical="top" wrapText="1"/>
    </xf>
    <xf numFmtId="0" fontId="5" fillId="0" borderId="66" xfId="8" applyBorder="1" applyAlignment="1">
      <alignment horizontal="justify" vertical="top"/>
    </xf>
    <xf numFmtId="0" fontId="5" fillId="0" borderId="7" xfId="8" applyBorder="1" applyAlignment="1">
      <alignment horizontal="justify" vertical="top"/>
    </xf>
    <xf numFmtId="0" fontId="5" fillId="0" borderId="10" xfId="8" quotePrefix="1" applyBorder="1" applyAlignment="1">
      <alignment horizontal="justify" vertical="top"/>
    </xf>
    <xf numFmtId="0" fontId="5" fillId="0" borderId="66" xfId="8" applyBorder="1" applyAlignment="1">
      <alignment horizontal="center"/>
    </xf>
    <xf numFmtId="3" fontId="7" fillId="2" borderId="0" xfId="8" applyNumberFormat="1" applyFont="1" applyFill="1" applyAlignment="1">
      <alignment horizontal="center" vertical="center"/>
    </xf>
    <xf numFmtId="3" fontId="16" fillId="2" borderId="5" xfId="8" applyNumberFormat="1" applyFont="1" applyFill="1" applyBorder="1" applyAlignment="1">
      <alignment horizontal="center" vertical="center"/>
    </xf>
    <xf numFmtId="3" fontId="13" fillId="2" borderId="16" xfId="8" applyNumberFormat="1" applyFont="1" applyFill="1" applyBorder="1" applyAlignment="1">
      <alignment horizontal="center" vertical="center"/>
    </xf>
    <xf numFmtId="3" fontId="9" fillId="2" borderId="28" xfId="8" applyNumberFormat="1" applyFont="1" applyFill="1" applyBorder="1" applyAlignment="1">
      <alignment horizontal="center" vertical="center"/>
    </xf>
    <xf numFmtId="3" fontId="5" fillId="2" borderId="6" xfId="8" applyNumberFormat="1" applyFill="1" applyBorder="1" applyAlignment="1">
      <alignment horizontal="center"/>
    </xf>
    <xf numFmtId="3" fontId="12" fillId="2" borderId="13" xfId="8" applyNumberFormat="1" applyFont="1" applyFill="1" applyBorder="1" applyAlignment="1">
      <alignment horizontal="center" vertical="center" wrapText="1"/>
    </xf>
    <xf numFmtId="3" fontId="5" fillId="2" borderId="69" xfId="8" applyNumberFormat="1" applyFill="1" applyBorder="1" applyAlignment="1">
      <alignment horizontal="center" vertical="center"/>
    </xf>
    <xf numFmtId="3" fontId="5" fillId="2" borderId="54" xfId="8" applyNumberFormat="1" applyFill="1" applyBorder="1" applyAlignment="1">
      <alignment horizontal="center"/>
    </xf>
    <xf numFmtId="0" fontId="5" fillId="2" borderId="29" xfId="8" applyFill="1" applyBorder="1" applyAlignment="1">
      <alignment vertical="center"/>
    </xf>
    <xf numFmtId="0" fontId="5" fillId="2" borderId="30" xfId="8" applyFill="1" applyBorder="1" applyAlignment="1">
      <alignment vertical="center"/>
    </xf>
    <xf numFmtId="3" fontId="8" fillId="2" borderId="0" xfId="3" applyNumberFormat="1" applyFill="1" applyAlignment="1">
      <alignment horizontal="center"/>
    </xf>
    <xf numFmtId="3" fontId="5" fillId="2" borderId="0" xfId="8" applyNumberFormat="1" applyFill="1" applyAlignment="1">
      <alignment horizontal="center"/>
    </xf>
    <xf numFmtId="9" fontId="5" fillId="0" borderId="7" xfId="10" applyFont="1" applyFill="1" applyBorder="1" applyAlignment="1">
      <alignment horizontal="left" vertical="center" wrapText="1"/>
    </xf>
    <xf numFmtId="0" fontId="29" fillId="0" borderId="6" xfId="8" applyFont="1" applyBorder="1" applyAlignment="1">
      <alignment horizontal="justify" vertical="top"/>
    </xf>
    <xf numFmtId="169" fontId="5" fillId="2" borderId="32" xfId="33" applyNumberFormat="1" applyFont="1" applyFill="1" applyBorder="1" applyAlignment="1">
      <alignment vertical="center"/>
    </xf>
    <xf numFmtId="169" fontId="5" fillId="2" borderId="12" xfId="33" applyNumberFormat="1" applyFont="1" applyFill="1" applyBorder="1" applyAlignment="1">
      <alignment vertical="center"/>
    </xf>
    <xf numFmtId="169" fontId="5" fillId="2" borderId="41" xfId="33" applyNumberFormat="1" applyFont="1" applyFill="1" applyBorder="1" applyAlignment="1"/>
    <xf numFmtId="169" fontId="5" fillId="2" borderId="48" xfId="33" applyNumberFormat="1" applyFont="1" applyFill="1" applyBorder="1" applyAlignment="1"/>
    <xf numFmtId="169" fontId="5" fillId="2" borderId="12" xfId="33" applyNumberFormat="1" applyFont="1" applyFill="1" applyBorder="1" applyAlignment="1"/>
    <xf numFmtId="3" fontId="5" fillId="0" borderId="42" xfId="3" applyNumberFormat="1" applyFont="1" applyBorder="1" applyAlignment="1"/>
    <xf numFmtId="3" fontId="5" fillId="0" borderId="31" xfId="3" applyNumberFormat="1" applyFont="1" applyBorder="1" applyAlignment="1"/>
    <xf numFmtId="3" fontId="5" fillId="0" borderId="11" xfId="3" applyNumberFormat="1" applyFont="1" applyBorder="1" applyAlignment="1"/>
    <xf numFmtId="3" fontId="5" fillId="0" borderId="62" xfId="3" applyNumberFormat="1" applyFont="1" applyBorder="1" applyAlignment="1"/>
    <xf numFmtId="3" fontId="5" fillId="0" borderId="63" xfId="3" applyNumberFormat="1" applyFont="1" applyBorder="1" applyAlignment="1"/>
    <xf numFmtId="3" fontId="5" fillId="0" borderId="64" xfId="3" applyNumberFormat="1" applyFont="1" applyBorder="1" applyAlignment="1"/>
    <xf numFmtId="3" fontId="5" fillId="0" borderId="9" xfId="3" applyNumberFormat="1" applyFont="1" applyBorder="1" applyAlignment="1"/>
    <xf numFmtId="3" fontId="5" fillId="0" borderId="61" xfId="3" applyNumberFormat="1" applyFont="1" applyBorder="1" applyAlignment="1"/>
    <xf numFmtId="3" fontId="5" fillId="0" borderId="13" xfId="3" applyNumberFormat="1" applyFont="1" applyBorder="1" applyAlignment="1"/>
    <xf numFmtId="3" fontId="5" fillId="0" borderId="12" xfId="3" applyNumberFormat="1" applyFont="1" applyBorder="1" applyAlignment="1"/>
    <xf numFmtId="3" fontId="9" fillId="0" borderId="19" xfId="3" applyNumberFormat="1" applyFont="1" applyBorder="1" applyAlignment="1">
      <alignment vertical="center"/>
    </xf>
    <xf numFmtId="168" fontId="13" fillId="0" borderId="26" xfId="9" quotePrefix="1" applyNumberFormat="1" applyFont="1" applyBorder="1" applyAlignment="1">
      <alignment vertical="center"/>
    </xf>
    <xf numFmtId="3" fontId="5" fillId="0" borderId="11" xfId="8" applyNumberFormat="1" applyBorder="1" applyAlignment="1">
      <alignment horizontal="center" vertical="center"/>
    </xf>
    <xf numFmtId="3" fontId="5" fillId="0" borderId="12" xfId="8" applyNumberFormat="1" applyBorder="1" applyAlignment="1">
      <alignment horizontal="center" vertical="center"/>
    </xf>
    <xf numFmtId="3" fontId="5" fillId="0" borderId="9" xfId="8" applyNumberFormat="1" applyBorder="1" applyAlignment="1">
      <alignment horizontal="center" vertical="center"/>
    </xf>
    <xf numFmtId="3" fontId="5" fillId="0" borderId="13" xfId="8" applyNumberFormat="1" applyBorder="1" applyAlignment="1">
      <alignment horizontal="center" vertical="center"/>
    </xf>
    <xf numFmtId="3" fontId="5" fillId="0" borderId="1" xfId="3" applyNumberFormat="1" applyFont="1" applyBorder="1" applyAlignment="1">
      <alignment horizontal="center" vertical="center"/>
    </xf>
    <xf numFmtId="168" fontId="13" fillId="0" borderId="53" xfId="9" quotePrefix="1" applyNumberFormat="1" applyFont="1" applyBorder="1" applyAlignment="1">
      <alignment horizontal="center" vertical="center"/>
    </xf>
    <xf numFmtId="3" fontId="5" fillId="0" borderId="64" xfId="8" applyNumberFormat="1" applyBorder="1" applyAlignment="1">
      <alignment horizontal="center" vertical="center"/>
    </xf>
    <xf numFmtId="3" fontId="5" fillId="0" borderId="0" xfId="8" applyNumberFormat="1" applyAlignment="1">
      <alignment horizontal="center" vertical="center"/>
    </xf>
    <xf numFmtId="3" fontId="5" fillId="2" borderId="12" xfId="8" applyNumberFormat="1" applyFill="1" applyBorder="1" applyAlignment="1">
      <alignment horizontal="center" vertical="center"/>
    </xf>
    <xf numFmtId="3" fontId="13" fillId="0" borderId="19" xfId="8" applyNumberFormat="1" applyFont="1" applyBorder="1" applyAlignment="1">
      <alignment horizontal="center" vertical="center"/>
    </xf>
    <xf numFmtId="3" fontId="13" fillId="0" borderId="30" xfId="8" applyNumberFormat="1" applyFont="1" applyBorder="1" applyAlignment="1">
      <alignment horizontal="center" vertical="center"/>
    </xf>
    <xf numFmtId="3" fontId="5" fillId="0" borderId="68" xfId="8" applyNumberFormat="1" applyBorder="1" applyAlignment="1">
      <alignment horizontal="center" vertical="center"/>
    </xf>
    <xf numFmtId="3" fontId="5" fillId="2" borderId="11" xfId="8" applyNumberFormat="1" applyFill="1" applyBorder="1" applyAlignment="1">
      <alignment horizontal="center" vertical="center"/>
    </xf>
    <xf numFmtId="3" fontId="5" fillId="0" borderId="55" xfId="8" applyNumberFormat="1" applyBorder="1" applyAlignment="1">
      <alignment horizontal="center" vertical="center"/>
    </xf>
    <xf numFmtId="3" fontId="5" fillId="0" borderId="1" xfId="3" applyNumberFormat="1" applyFont="1" applyBorder="1" applyAlignment="1">
      <alignment horizontal="center" vertical="center"/>
    </xf>
    <xf numFmtId="0" fontId="5" fillId="0" borderId="1" xfId="3" applyFont="1" applyBorder="1" applyAlignment="1">
      <alignment horizontal="center" vertical="center"/>
    </xf>
    <xf numFmtId="168" fontId="5" fillId="0" borderId="1" xfId="9" applyNumberFormat="1" applyFont="1" applyFill="1" applyBorder="1" applyAlignment="1">
      <alignment horizontal="center"/>
    </xf>
    <xf numFmtId="168" fontId="5" fillId="0" borderId="4" xfId="9" applyNumberFormat="1" applyFont="1" applyFill="1" applyBorder="1" applyAlignment="1">
      <alignment horizontal="center"/>
    </xf>
    <xf numFmtId="168" fontId="5" fillId="0" borderId="71" xfId="9" applyNumberFormat="1" applyFont="1" applyBorder="1" applyAlignment="1">
      <alignment horizontal="center" vertical="center" wrapText="1"/>
    </xf>
    <xf numFmtId="168" fontId="5" fillId="0" borderId="7" xfId="9" applyNumberFormat="1" applyFont="1" applyFill="1" applyBorder="1" applyAlignment="1">
      <alignment horizontal="right"/>
    </xf>
    <xf numFmtId="168" fontId="5" fillId="0" borderId="7" xfId="9" applyNumberFormat="1" applyFont="1" applyBorder="1" applyAlignment="1">
      <alignment horizontal="center"/>
    </xf>
    <xf numFmtId="169" fontId="5" fillId="0" borderId="41" xfId="33" applyNumberFormat="1" applyFont="1" applyFill="1" applyBorder="1" applyAlignment="1"/>
    <xf numFmtId="3" fontId="5" fillId="0" borderId="11" xfId="8" applyNumberFormat="1" applyFill="1" applyBorder="1" applyAlignment="1">
      <alignment horizontal="center" vertical="center"/>
    </xf>
    <xf numFmtId="3" fontId="5" fillId="0" borderId="64" xfId="8" applyNumberFormat="1" applyFill="1" applyBorder="1" applyAlignment="1">
      <alignment horizontal="center" vertical="center" wrapText="1"/>
    </xf>
    <xf numFmtId="3" fontId="5" fillId="0" borderId="68" xfId="8" applyNumberFormat="1" applyFill="1" applyBorder="1" applyAlignment="1">
      <alignment horizontal="center" vertical="center"/>
    </xf>
    <xf numFmtId="3" fontId="5" fillId="0" borderId="12" xfId="8" applyNumberFormat="1" applyFill="1" applyBorder="1" applyAlignment="1">
      <alignment horizontal="center" vertical="center"/>
    </xf>
    <xf numFmtId="3" fontId="5" fillId="0" borderId="64" xfId="8" applyNumberFormat="1" applyFill="1" applyBorder="1" applyAlignment="1">
      <alignment horizontal="center" vertical="center"/>
    </xf>
    <xf numFmtId="3" fontId="5" fillId="0" borderId="4" xfId="3" applyNumberFormat="1" applyFont="1" applyFill="1" applyBorder="1" applyAlignment="1">
      <alignment horizontal="center"/>
    </xf>
    <xf numFmtId="3" fontId="5" fillId="0" borderId="71" xfId="3" applyNumberFormat="1" applyFont="1" applyFill="1" applyBorder="1" applyAlignment="1">
      <alignment horizontal="center" vertical="center"/>
    </xf>
    <xf numFmtId="0" fontId="5" fillId="0" borderId="1" xfId="3" applyFont="1" applyFill="1" applyBorder="1" applyAlignment="1">
      <alignment horizontal="center" vertical="center"/>
    </xf>
    <xf numFmtId="3" fontId="5" fillId="0" borderId="66" xfId="3" applyNumberFormat="1" applyFont="1" applyFill="1" applyBorder="1" applyAlignment="1">
      <alignment horizontal="center"/>
    </xf>
    <xf numFmtId="3" fontId="5" fillId="0" borderId="2" xfId="3" applyNumberFormat="1" applyFont="1" applyFill="1" applyBorder="1" applyAlignment="1">
      <alignment horizontal="center"/>
    </xf>
    <xf numFmtId="3" fontId="5" fillId="0" borderId="3" xfId="3" applyNumberFormat="1" applyFont="1" applyFill="1" applyBorder="1" applyAlignment="1">
      <alignment horizontal="center"/>
    </xf>
    <xf numFmtId="3" fontId="5" fillId="0" borderId="1" xfId="3" applyNumberFormat="1" applyFont="1" applyFill="1" applyBorder="1" applyAlignment="1">
      <alignment horizontal="center" vertical="center"/>
    </xf>
    <xf numFmtId="3" fontId="5" fillId="0" borderId="64" xfId="8" applyNumberFormat="1" applyFill="1" applyBorder="1" applyAlignment="1">
      <alignment horizontal="center" wrapText="1"/>
    </xf>
    <xf numFmtId="3" fontId="5" fillId="0" borderId="64" xfId="8" applyNumberFormat="1" applyFill="1" applyBorder="1" applyAlignment="1">
      <alignment horizontal="center"/>
    </xf>
    <xf numFmtId="168" fontId="5" fillId="0" borderId="71" xfId="9" applyNumberFormat="1" applyFont="1" applyBorder="1" applyAlignment="1">
      <alignment horizontal="center" vertical="center" wrapText="1"/>
    </xf>
    <xf numFmtId="168" fontId="5" fillId="0" borderId="71" xfId="9" applyNumberFormat="1" applyFont="1" applyBorder="1" applyAlignment="1">
      <alignment vertical="center" wrapText="1"/>
    </xf>
    <xf numFmtId="12" fontId="5" fillId="0" borderId="93" xfId="8" applyNumberFormat="1" applyFill="1" applyBorder="1" applyAlignment="1">
      <alignment horizontal="center" vertical="center"/>
    </xf>
    <xf numFmtId="12" fontId="5" fillId="0" borderId="93" xfId="8" applyNumberFormat="1" applyBorder="1" applyAlignment="1">
      <alignment horizontal="center" vertical="center"/>
    </xf>
    <xf numFmtId="0" fontId="5" fillId="6" borderId="6" xfId="8" applyFont="1" applyFill="1" applyBorder="1" applyAlignment="1">
      <alignment vertical="center" wrapText="1"/>
    </xf>
    <xf numFmtId="0" fontId="5" fillId="6" borderId="1" xfId="8" applyFont="1" applyFill="1" applyBorder="1" applyAlignment="1">
      <alignment horizontal="center" vertical="center"/>
    </xf>
    <xf numFmtId="3" fontId="5" fillId="6" borderId="10" xfId="8" applyNumberFormat="1" applyFont="1" applyFill="1" applyBorder="1" applyAlignment="1">
      <alignment horizontal="center" vertical="center"/>
    </xf>
    <xf numFmtId="169" fontId="5" fillId="6" borderId="39" xfId="33" applyNumberFormat="1" applyFont="1" applyFill="1" applyBorder="1" applyAlignment="1">
      <alignment vertical="center"/>
    </xf>
    <xf numFmtId="169" fontId="5" fillId="6" borderId="32" xfId="33" applyNumberFormat="1" applyFont="1" applyFill="1" applyBorder="1" applyAlignment="1">
      <alignment vertical="center"/>
    </xf>
    <xf numFmtId="169" fontId="5" fillId="6" borderId="47" xfId="33" applyNumberFormat="1" applyFont="1" applyFill="1" applyBorder="1" applyAlignment="1">
      <alignment vertical="center"/>
    </xf>
    <xf numFmtId="169" fontId="5" fillId="6" borderId="13" xfId="33" applyNumberFormat="1" applyFont="1" applyFill="1" applyBorder="1" applyAlignment="1">
      <alignment vertical="center"/>
    </xf>
    <xf numFmtId="169" fontId="5" fillId="2" borderId="32" xfId="33" applyNumberFormat="1" applyFont="1" applyFill="1" applyBorder="1" applyAlignment="1"/>
    <xf numFmtId="3" fontId="13" fillId="0" borderId="71" xfId="8" applyNumberFormat="1" applyFont="1" applyBorder="1" applyAlignment="1">
      <alignment horizontal="center" vertical="center"/>
    </xf>
    <xf numFmtId="0" fontId="13" fillId="0" borderId="71" xfId="8" applyFont="1" applyBorder="1" applyAlignment="1">
      <alignment horizontal="center" vertical="center"/>
    </xf>
    <xf numFmtId="0" fontId="5" fillId="0" borderId="0" xfId="3" applyFont="1" applyAlignment="1">
      <alignment horizontal="left" vertical="top"/>
    </xf>
    <xf numFmtId="0" fontId="5" fillId="0" borderId="0" xfId="3" applyFont="1" applyAlignment="1">
      <alignment horizontal="left" vertical="center" wrapText="1"/>
    </xf>
    <xf numFmtId="3" fontId="5" fillId="0" borderId="71" xfId="3" applyNumberFormat="1" applyFont="1" applyFill="1" applyBorder="1" applyAlignment="1">
      <alignment horizontal="center" vertical="center"/>
    </xf>
    <xf numFmtId="0" fontId="5" fillId="0" borderId="0" xfId="3" applyFont="1" applyAlignment="1">
      <alignment horizontal="left"/>
    </xf>
    <xf numFmtId="3" fontId="5" fillId="0" borderId="1" xfId="3" applyNumberFormat="1" applyFont="1" applyFill="1" applyBorder="1" applyAlignment="1">
      <alignment horizontal="center" vertical="center"/>
    </xf>
    <xf numFmtId="0" fontId="5" fillId="0" borderId="1" xfId="3" applyFont="1" applyFill="1" applyBorder="1" applyAlignment="1">
      <alignment horizontal="center" vertical="center"/>
    </xf>
    <xf numFmtId="168" fontId="5" fillId="0" borderId="71" xfId="9" applyNumberFormat="1" applyFont="1" applyBorder="1" applyAlignment="1">
      <alignment horizontal="center" vertical="center" wrapText="1"/>
    </xf>
    <xf numFmtId="168" fontId="5" fillId="0" borderId="1" xfId="9" applyNumberFormat="1" applyFont="1" applyBorder="1" applyAlignment="1">
      <alignment horizontal="center" vertical="center"/>
    </xf>
    <xf numFmtId="168" fontId="5" fillId="0" borderId="2" xfId="9" applyNumberFormat="1" applyFont="1" applyBorder="1" applyAlignment="1">
      <alignment horizontal="center" vertical="center"/>
    </xf>
    <xf numFmtId="0" fontId="5" fillId="0" borderId="17" xfId="3" applyFont="1" applyBorder="1" applyAlignment="1">
      <alignment horizontal="center" vertical="top"/>
    </xf>
    <xf numFmtId="0" fontId="5" fillId="0" borderId="85" xfId="3" applyFont="1" applyBorder="1" applyAlignment="1">
      <alignment horizontal="center" vertical="top"/>
    </xf>
    <xf numFmtId="165" fontId="10" fillId="0" borderId="0" xfId="3" applyNumberFormat="1" applyFont="1" applyAlignment="1">
      <alignment horizontal="left"/>
    </xf>
    <xf numFmtId="165" fontId="8" fillId="0" borderId="0" xfId="3" applyNumberFormat="1" applyAlignment="1">
      <alignment horizontal="left"/>
    </xf>
    <xf numFmtId="169" fontId="20" fillId="0" borderId="71" xfId="33" applyNumberFormat="1" applyFont="1" applyBorder="1" applyAlignment="1">
      <alignment horizontal="right" vertical="center"/>
    </xf>
    <xf numFmtId="0" fontId="13" fillId="0" borderId="94" xfId="8" applyFont="1" applyBorder="1" applyAlignment="1">
      <alignment horizontal="center" vertical="center"/>
    </xf>
    <xf numFmtId="3" fontId="13" fillId="0" borderId="94" xfId="8" applyNumberFormat="1" applyFont="1" applyBorder="1" applyAlignment="1">
      <alignment horizontal="center" vertical="center"/>
    </xf>
    <xf numFmtId="3" fontId="32" fillId="0" borderId="71" xfId="3" applyNumberFormat="1" applyFont="1" applyBorder="1" applyAlignment="1">
      <alignment horizontal="right"/>
    </xf>
    <xf numFmtId="3" fontId="7" fillId="0" borderId="0" xfId="8" applyNumberFormat="1" applyFont="1" applyAlignment="1">
      <alignment horizontal="center" vertical="center"/>
    </xf>
    <xf numFmtId="3" fontId="16" fillId="0" borderId="5" xfId="8" applyNumberFormat="1" applyFont="1" applyBorder="1" applyAlignment="1">
      <alignment horizontal="center" vertical="center"/>
    </xf>
    <xf numFmtId="3" fontId="13" fillId="0" borderId="16" xfId="8" applyNumberFormat="1" applyFont="1" applyBorder="1" applyAlignment="1">
      <alignment horizontal="center" vertical="center"/>
    </xf>
    <xf numFmtId="3" fontId="9" fillId="0" borderId="28" xfId="8" applyNumberFormat="1" applyFont="1" applyBorder="1" applyAlignment="1">
      <alignment horizontal="center" vertical="center"/>
    </xf>
    <xf numFmtId="3" fontId="5" fillId="0" borderId="6" xfId="8" applyNumberFormat="1" applyBorder="1" applyAlignment="1">
      <alignment horizontal="center"/>
    </xf>
    <xf numFmtId="169" fontId="5" fillId="0" borderId="41" xfId="36" applyNumberFormat="1" applyFont="1" applyFill="1" applyBorder="1" applyAlignment="1"/>
    <xf numFmtId="169" fontId="5" fillId="2" borderId="32" xfId="36" applyNumberFormat="1" applyFont="1" applyFill="1" applyBorder="1" applyAlignment="1">
      <alignment vertical="center"/>
    </xf>
    <xf numFmtId="169" fontId="5" fillId="2" borderId="12" xfId="36" applyNumberFormat="1" applyFont="1" applyFill="1" applyBorder="1" applyAlignment="1">
      <alignment vertical="center"/>
    </xf>
    <xf numFmtId="3" fontId="12" fillId="0" borderId="13" xfId="8" applyNumberFormat="1" applyFont="1" applyBorder="1" applyAlignment="1">
      <alignment horizontal="center" vertical="center" wrapText="1"/>
    </xf>
    <xf numFmtId="3" fontId="5" fillId="0" borderId="96" xfId="3" applyNumberFormat="1" applyFont="1" applyBorder="1"/>
    <xf numFmtId="3" fontId="12" fillId="0" borderId="6" xfId="8" applyNumberFormat="1" applyFont="1" applyBorder="1" applyAlignment="1">
      <alignment horizontal="center" vertical="center" wrapText="1"/>
    </xf>
    <xf numFmtId="3" fontId="5" fillId="0" borderId="40" xfId="3" applyNumberFormat="1" applyFont="1" applyBorder="1" applyAlignment="1">
      <alignment vertical="center"/>
    </xf>
    <xf numFmtId="9" fontId="5" fillId="0" borderId="7" xfId="5" applyFont="1" applyFill="1" applyBorder="1" applyAlignment="1">
      <alignment horizontal="left" vertical="center"/>
    </xf>
    <xf numFmtId="169" fontId="5" fillId="2" borderId="41" xfId="36" applyNumberFormat="1" applyFont="1" applyFill="1" applyBorder="1" applyAlignment="1"/>
    <xf numFmtId="169" fontId="5" fillId="2" borderId="48" xfId="36" applyNumberFormat="1" applyFont="1" applyFill="1" applyBorder="1" applyAlignment="1"/>
    <xf numFmtId="169" fontId="5" fillId="2" borderId="12" xfId="36" applyNumberFormat="1" applyFont="1" applyFill="1" applyBorder="1" applyAlignment="1"/>
    <xf numFmtId="9" fontId="5" fillId="0" borderId="8" xfId="5" applyFont="1" applyFill="1" applyBorder="1" applyAlignment="1">
      <alignment horizontal="left" vertical="center"/>
    </xf>
    <xf numFmtId="9" fontId="5" fillId="0" borderId="54" xfId="5" applyFont="1" applyFill="1" applyBorder="1" applyAlignment="1">
      <alignment horizontal="left" vertical="center"/>
    </xf>
    <xf numFmtId="169" fontId="5" fillId="6" borderId="39" xfId="36" applyNumberFormat="1" applyFont="1" applyFill="1" applyBorder="1" applyAlignment="1">
      <alignment vertical="center"/>
    </xf>
    <xf numFmtId="169" fontId="5" fillId="6" borderId="32" xfId="36" applyNumberFormat="1" applyFont="1" applyFill="1" applyBorder="1" applyAlignment="1">
      <alignment vertical="center"/>
    </xf>
    <xf numFmtId="169" fontId="5" fillId="6" borderId="47" xfId="36" applyNumberFormat="1" applyFont="1" applyFill="1" applyBorder="1" applyAlignment="1">
      <alignment vertical="center"/>
    </xf>
    <xf numFmtId="169" fontId="5" fillId="6" borderId="13" xfId="36" applyNumberFormat="1" applyFont="1" applyFill="1" applyBorder="1" applyAlignment="1">
      <alignment vertical="center"/>
    </xf>
    <xf numFmtId="0" fontId="5" fillId="0" borderId="95" xfId="3" quotePrefix="1" applyFont="1" applyBorder="1" applyAlignment="1">
      <alignment horizontal="center" vertical="top"/>
    </xf>
    <xf numFmtId="0" fontId="12" fillId="0" borderId="97" xfId="3" applyFont="1" applyBorder="1" applyAlignment="1">
      <alignment horizontal="left" vertical="center"/>
    </xf>
    <xf numFmtId="9" fontId="5" fillId="0" borderId="98" xfId="5" applyFont="1" applyFill="1" applyBorder="1" applyAlignment="1">
      <alignment horizontal="left" vertical="center" wrapText="1"/>
    </xf>
    <xf numFmtId="0" fontId="5" fillId="0" borderId="99" xfId="3" applyFont="1" applyBorder="1" applyAlignment="1">
      <alignment horizontal="center"/>
    </xf>
    <xf numFmtId="3" fontId="5" fillId="0" borderId="98" xfId="3" applyNumberFormat="1" applyFont="1" applyBorder="1" applyAlignment="1">
      <alignment horizontal="center"/>
    </xf>
    <xf numFmtId="3" fontId="5" fillId="2" borderId="98" xfId="8" applyNumberFormat="1" applyFill="1" applyBorder="1" applyAlignment="1">
      <alignment horizontal="center"/>
    </xf>
    <xf numFmtId="169" fontId="5" fillId="2" borderId="33" xfId="36" applyNumberFormat="1" applyFont="1" applyFill="1" applyBorder="1" applyAlignment="1"/>
    <xf numFmtId="169" fontId="5" fillId="2" borderId="32" xfId="36" applyNumberFormat="1" applyFont="1" applyFill="1" applyBorder="1" applyAlignment="1"/>
    <xf numFmtId="169" fontId="5" fillId="2" borderId="45" xfId="36" applyNumberFormat="1" applyFont="1" applyFill="1" applyBorder="1" applyAlignment="1"/>
    <xf numFmtId="169" fontId="5" fillId="2" borderId="25" xfId="36" applyNumberFormat="1" applyFont="1" applyFill="1" applyBorder="1" applyAlignment="1"/>
    <xf numFmtId="0" fontId="5" fillId="0" borderId="2" xfId="8" applyBorder="1" applyAlignment="1">
      <alignment horizontal="justify" vertical="top"/>
    </xf>
    <xf numFmtId="3" fontId="5" fillId="0" borderId="7" xfId="8" applyNumberFormat="1" applyBorder="1" applyAlignment="1">
      <alignment horizontal="center"/>
    </xf>
    <xf numFmtId="169" fontId="5" fillId="2" borderId="11" xfId="36" applyNumberFormat="1" applyFont="1" applyFill="1" applyBorder="1" applyAlignment="1"/>
    <xf numFmtId="3" fontId="5" fillId="2" borderId="7" xfId="3" applyNumberFormat="1" applyFont="1" applyFill="1" applyBorder="1" applyAlignment="1">
      <alignment horizontal="center"/>
    </xf>
    <xf numFmtId="3" fontId="5" fillId="2" borderId="7" xfId="8" applyNumberFormat="1" applyFill="1" applyBorder="1" applyAlignment="1">
      <alignment horizontal="center"/>
    </xf>
    <xf numFmtId="3" fontId="5" fillId="0" borderId="10" xfId="8" applyNumberFormat="1" applyBorder="1" applyAlignment="1">
      <alignment horizontal="center"/>
    </xf>
    <xf numFmtId="3" fontId="5" fillId="0" borderId="40" xfId="3" applyNumberFormat="1" applyFont="1" applyBorder="1" applyAlignment="1">
      <alignment horizontal="right"/>
    </xf>
    <xf numFmtId="0" fontId="5" fillId="0" borderId="51" xfId="3" applyFont="1" applyBorder="1" applyAlignment="1">
      <alignment vertical="center"/>
    </xf>
    <xf numFmtId="165" fontId="5" fillId="0" borderId="52" xfId="3" applyNumberFormat="1" applyFont="1" applyBorder="1" applyAlignment="1">
      <alignment horizontal="left" vertical="center"/>
    </xf>
    <xf numFmtId="165" fontId="5" fillId="0" borderId="70" xfId="3" applyNumberFormat="1" applyFont="1" applyBorder="1" applyAlignment="1">
      <alignment horizontal="left" vertical="center"/>
    </xf>
    <xf numFmtId="165" fontId="5" fillId="0" borderId="70" xfId="3" applyNumberFormat="1" applyFont="1" applyBorder="1" applyAlignment="1">
      <alignment horizontal="center" vertical="center"/>
    </xf>
    <xf numFmtId="3" fontId="5" fillId="2" borderId="6" xfId="8" applyNumberFormat="1" applyFill="1" applyBorder="1" applyAlignment="1">
      <alignment horizontal="center" vertical="center"/>
    </xf>
    <xf numFmtId="3" fontId="5" fillId="0" borderId="71" xfId="8" applyNumberFormat="1" applyBorder="1" applyAlignment="1">
      <alignment horizontal="center"/>
    </xf>
    <xf numFmtId="169" fontId="5" fillId="2" borderId="100" xfId="36" applyNumberFormat="1" applyFont="1" applyFill="1" applyBorder="1" applyAlignment="1"/>
    <xf numFmtId="169" fontId="5" fillId="2" borderId="101" xfId="36" applyNumberFormat="1" applyFont="1" applyFill="1" applyBorder="1" applyAlignment="1"/>
    <xf numFmtId="169" fontId="5" fillId="2" borderId="102" xfId="36" applyNumberFormat="1" applyFont="1" applyFill="1" applyBorder="1" applyAlignment="1"/>
    <xf numFmtId="169" fontId="5" fillId="2" borderId="55" xfId="36" applyNumberFormat="1" applyFont="1" applyFill="1" applyBorder="1" applyAlignment="1"/>
    <xf numFmtId="2" fontId="5" fillId="0" borderId="6" xfId="3" applyNumberFormat="1" applyFont="1" applyBorder="1" applyAlignment="1">
      <alignment horizontal="justify" vertical="top"/>
    </xf>
    <xf numFmtId="3" fontId="5" fillId="0" borderId="7" xfId="8" applyNumberFormat="1" applyBorder="1" applyAlignment="1">
      <alignment horizontal="center" vertical="center"/>
    </xf>
    <xf numFmtId="3" fontId="5" fillId="0" borderId="8" xfId="8" applyNumberFormat="1" applyBorder="1" applyAlignment="1">
      <alignment horizontal="center" vertical="center"/>
    </xf>
    <xf numFmtId="3" fontId="5" fillId="0" borderId="6" xfId="8" applyNumberFormat="1" applyBorder="1" applyAlignment="1">
      <alignment horizontal="center" vertical="center"/>
    </xf>
    <xf numFmtId="3" fontId="5" fillId="0" borderId="96" xfId="3" applyNumberFormat="1" applyFont="1" applyBorder="1" applyAlignment="1">
      <alignment horizontal="right"/>
    </xf>
    <xf numFmtId="3" fontId="5" fillId="0" borderId="10" xfId="8" applyNumberFormat="1" applyBorder="1" applyAlignment="1">
      <alignment horizontal="center" vertical="center"/>
    </xf>
    <xf numFmtId="3" fontId="5" fillId="0" borderId="69" xfId="3" applyNumberFormat="1" applyFont="1" applyBorder="1" applyAlignment="1">
      <alignment horizontal="center" vertical="center"/>
    </xf>
    <xf numFmtId="3" fontId="5" fillId="0" borderId="69" xfId="8" applyNumberFormat="1" applyBorder="1" applyAlignment="1">
      <alignment horizontal="center" vertical="center"/>
    </xf>
    <xf numFmtId="169" fontId="5" fillId="2" borderId="103" xfId="36" applyNumberFormat="1" applyFont="1" applyFill="1" applyBorder="1" applyAlignment="1"/>
    <xf numFmtId="0" fontId="5" fillId="0" borderId="6" xfId="3" quotePrefix="1" applyFont="1" applyBorder="1" applyAlignment="1">
      <alignment horizontal="justify" vertical="top"/>
    </xf>
    <xf numFmtId="0" fontId="5" fillId="0" borderId="7" xfId="3" applyFont="1" applyBorder="1" applyAlignment="1">
      <alignment horizontal="center"/>
    </xf>
    <xf numFmtId="3" fontId="5" fillId="2" borderId="104" xfId="3" applyNumberFormat="1" applyFont="1" applyFill="1" applyBorder="1"/>
    <xf numFmtId="0" fontId="5" fillId="0" borderId="5" xfId="3" applyFont="1" applyBorder="1" applyAlignment="1">
      <alignment horizontal="left" vertical="center"/>
    </xf>
    <xf numFmtId="165" fontId="13" fillId="0" borderId="53" xfId="3" applyNumberFormat="1" applyFont="1" applyBorder="1" applyAlignment="1">
      <alignment horizontal="right" vertical="center"/>
    </xf>
    <xf numFmtId="3" fontId="13" fillId="0" borderId="53" xfId="3" applyNumberFormat="1" applyFont="1" applyBorder="1" applyAlignment="1">
      <alignment horizontal="right" vertical="center"/>
    </xf>
    <xf numFmtId="0" fontId="5" fillId="0" borderId="69" xfId="3" applyFont="1" applyBorder="1" applyAlignment="1">
      <alignment vertical="center"/>
    </xf>
    <xf numFmtId="3" fontId="5" fillId="0" borderId="0" xfId="8" applyNumberFormat="1" applyAlignment="1">
      <alignment horizontal="center"/>
    </xf>
    <xf numFmtId="3" fontId="13" fillId="0" borderId="103" xfId="3" applyNumberFormat="1" applyFont="1" applyBorder="1" applyAlignment="1">
      <alignment vertical="center"/>
    </xf>
    <xf numFmtId="3" fontId="9" fillId="0" borderId="64" xfId="3" applyNumberFormat="1" applyFont="1" applyBorder="1" applyAlignment="1">
      <alignment vertical="center"/>
    </xf>
    <xf numFmtId="3" fontId="13" fillId="0" borderId="102" xfId="3" applyNumberFormat="1" applyFont="1" applyBorder="1" applyAlignment="1">
      <alignment vertical="center"/>
    </xf>
    <xf numFmtId="0" fontId="5" fillId="0" borderId="0" xfId="8" applyAlignment="1">
      <alignment horizontal="center" vertical="top"/>
    </xf>
    <xf numFmtId="3" fontId="5" fillId="0" borderId="70" xfId="3" applyNumberFormat="1" applyFont="1" applyBorder="1" applyAlignment="1">
      <alignment horizontal="center"/>
    </xf>
    <xf numFmtId="168" fontId="5" fillId="0" borderId="71" xfId="9" applyNumberFormat="1" applyFont="1" applyBorder="1" applyAlignment="1">
      <alignment horizontal="center" vertical="center" wrapText="1"/>
    </xf>
    <xf numFmtId="168" fontId="5" fillId="0" borderId="1" xfId="9" applyNumberFormat="1" applyFont="1" applyBorder="1" applyAlignment="1">
      <alignment horizontal="center" vertical="center"/>
    </xf>
    <xf numFmtId="168" fontId="5" fillId="0" borderId="2" xfId="9" applyNumberFormat="1" applyFont="1" applyBorder="1" applyAlignment="1">
      <alignment horizontal="center" vertical="center"/>
    </xf>
    <xf numFmtId="168" fontId="5" fillId="0" borderId="1" xfId="9" applyNumberFormat="1" applyFont="1" applyBorder="1" applyAlignment="1">
      <alignment horizontal="center" vertical="center"/>
    </xf>
    <xf numFmtId="168" fontId="5" fillId="0" borderId="2" xfId="9" applyNumberFormat="1" applyFont="1" applyBorder="1" applyAlignment="1">
      <alignment horizontal="center" vertical="center"/>
    </xf>
    <xf numFmtId="168" fontId="5" fillId="0" borderId="71" xfId="9" applyNumberFormat="1" applyFont="1" applyBorder="1" applyAlignment="1">
      <alignment horizontal="center" vertical="center" wrapText="1"/>
    </xf>
    <xf numFmtId="165" fontId="10" fillId="0" borderId="0" xfId="37" applyNumberFormat="1" applyFont="1" applyAlignment="1">
      <alignment horizontal="left" vertical="center"/>
    </xf>
    <xf numFmtId="0" fontId="6" fillId="0" borderId="0" xfId="37" applyFont="1" applyAlignment="1">
      <alignment vertical="center"/>
    </xf>
    <xf numFmtId="0" fontId="7" fillId="0" borderId="0" xfId="37" applyFont="1" applyAlignment="1">
      <alignment horizontal="center" vertical="center"/>
    </xf>
    <xf numFmtId="3" fontId="7" fillId="0" borderId="0" xfId="37" applyNumberFormat="1" applyFont="1" applyAlignment="1">
      <alignment horizontal="center" vertical="center"/>
    </xf>
    <xf numFmtId="3" fontId="8" fillId="0" borderId="0" xfId="37" applyNumberFormat="1" applyAlignment="1">
      <alignment vertical="center"/>
    </xf>
    <xf numFmtId="0" fontId="5" fillId="0" borderId="0" xfId="37" applyFont="1" applyAlignment="1">
      <alignment vertical="center"/>
    </xf>
    <xf numFmtId="165" fontId="6" fillId="0" borderId="0" xfId="37" applyNumberFormat="1" applyFont="1" applyAlignment="1">
      <alignment horizontal="left" vertical="center"/>
    </xf>
    <xf numFmtId="12" fontId="8" fillId="0" borderId="0" xfId="37" applyNumberFormat="1" applyAlignment="1">
      <alignment vertical="center"/>
    </xf>
    <xf numFmtId="0" fontId="8" fillId="0" borderId="0" xfId="37" applyAlignment="1">
      <alignment vertical="center"/>
    </xf>
    <xf numFmtId="3" fontId="5" fillId="0" borderId="0" xfId="37" applyNumberFormat="1" applyFont="1" applyAlignment="1">
      <alignment vertical="center"/>
    </xf>
    <xf numFmtId="0" fontId="8" fillId="0" borderId="0" xfId="37" applyAlignment="1">
      <alignment horizontal="right" vertical="center"/>
    </xf>
    <xf numFmtId="165" fontId="17" fillId="0" borderId="0" xfId="37" applyNumberFormat="1" applyFont="1" applyAlignment="1">
      <alignment horizontal="left" vertical="center"/>
    </xf>
    <xf numFmtId="0" fontId="8" fillId="0" borderId="0" xfId="37" applyAlignment="1">
      <alignment horizontal="right"/>
    </xf>
    <xf numFmtId="165" fontId="5" fillId="0" borderId="0" xfId="37" applyNumberFormat="1" applyFont="1" applyAlignment="1">
      <alignment horizontal="left" vertical="center"/>
    </xf>
    <xf numFmtId="0" fontId="5" fillId="0" borderId="5" xfId="37" applyFont="1" applyBorder="1" applyAlignment="1">
      <alignment vertical="center"/>
    </xf>
    <xf numFmtId="0" fontId="5" fillId="0" borderId="5" xfId="37" applyFont="1" applyBorder="1" applyAlignment="1">
      <alignment horizontal="center" vertical="center"/>
    </xf>
    <xf numFmtId="3" fontId="16" fillId="0" borderId="5" xfId="37" applyNumberFormat="1" applyFont="1" applyBorder="1" applyAlignment="1">
      <alignment horizontal="center" vertical="center"/>
    </xf>
    <xf numFmtId="3" fontId="13" fillId="0" borderId="25" xfId="37" applyNumberFormat="1" applyFont="1" applyBorder="1" applyAlignment="1">
      <alignment horizontal="center" vertical="center"/>
    </xf>
    <xf numFmtId="165" fontId="13" fillId="0" borderId="14" xfId="37" applyNumberFormat="1" applyFont="1" applyBorder="1" applyAlignment="1">
      <alignment horizontal="center" vertical="center"/>
    </xf>
    <xf numFmtId="3" fontId="13" fillId="0" borderId="16" xfId="37" applyNumberFormat="1" applyFont="1" applyBorder="1" applyAlignment="1">
      <alignment horizontal="center" vertical="center"/>
    </xf>
    <xf numFmtId="3" fontId="13" fillId="0" borderId="35" xfId="37" applyNumberFormat="1" applyFont="1" applyBorder="1" applyAlignment="1">
      <alignment horizontal="center" vertical="center"/>
    </xf>
    <xf numFmtId="3" fontId="13" fillId="0" borderId="36" xfId="37" applyNumberFormat="1" applyFont="1" applyBorder="1" applyAlignment="1">
      <alignment horizontal="center" vertical="center"/>
    </xf>
    <xf numFmtId="3" fontId="13" fillId="0" borderId="46" xfId="37" applyNumberFormat="1" applyFont="1" applyBorder="1" applyAlignment="1">
      <alignment horizontal="center" vertical="center"/>
    </xf>
    <xf numFmtId="3" fontId="13" fillId="0" borderId="15" xfId="37" applyNumberFormat="1" applyFont="1" applyBorder="1" applyAlignment="1">
      <alignment horizontal="center" vertical="center"/>
    </xf>
    <xf numFmtId="0" fontId="13" fillId="0" borderId="0" xfId="37" applyFont="1" applyAlignment="1">
      <alignment vertical="center"/>
    </xf>
    <xf numFmtId="165" fontId="9" fillId="0" borderId="23" xfId="37" applyNumberFormat="1" applyFont="1" applyBorder="1" applyAlignment="1">
      <alignment horizontal="center" vertical="center"/>
    </xf>
    <xf numFmtId="165" fontId="9" fillId="0" borderId="24" xfId="37" applyNumberFormat="1" applyFont="1" applyBorder="1" applyAlignment="1">
      <alignment horizontal="center" vertical="center"/>
    </xf>
    <xf numFmtId="165" fontId="9" fillId="0" borderId="27" xfId="37" applyNumberFormat="1" applyFont="1" applyBorder="1" applyAlignment="1">
      <alignment horizontal="center" vertical="center"/>
    </xf>
    <xf numFmtId="3" fontId="9" fillId="0" borderId="28" xfId="37" applyNumberFormat="1" applyFont="1" applyBorder="1" applyAlignment="1">
      <alignment horizontal="center" vertical="center"/>
    </xf>
    <xf numFmtId="3" fontId="9" fillId="0" borderId="37" xfId="37" applyNumberFormat="1" applyFont="1" applyBorder="1" applyAlignment="1">
      <alignment horizontal="center" vertical="center"/>
    </xf>
    <xf numFmtId="3" fontId="9" fillId="0" borderId="38" xfId="37" applyNumberFormat="1" applyFont="1" applyBorder="1" applyAlignment="1">
      <alignment horizontal="center" vertical="center"/>
    </xf>
    <xf numFmtId="3" fontId="9" fillId="0" borderId="47" xfId="37" applyNumberFormat="1" applyFont="1" applyBorder="1" applyAlignment="1">
      <alignment horizontal="center" vertical="center"/>
    </xf>
    <xf numFmtId="3" fontId="9" fillId="0" borderId="40" xfId="37" applyNumberFormat="1" applyFont="1" applyBorder="1" applyAlignment="1">
      <alignment horizontal="center" vertical="center"/>
    </xf>
    <xf numFmtId="3" fontId="9" fillId="0" borderId="9" xfId="37" applyNumberFormat="1" applyFont="1" applyBorder="1" applyAlignment="1">
      <alignment horizontal="center" vertical="center"/>
    </xf>
    <xf numFmtId="0" fontId="9" fillId="0" borderId="0" xfId="37" applyFont="1" applyAlignment="1">
      <alignment vertical="center"/>
    </xf>
    <xf numFmtId="0" fontId="5" fillId="0" borderId="23" xfId="37" applyFont="1" applyBorder="1" applyAlignment="1">
      <alignment horizontal="center"/>
    </xf>
    <xf numFmtId="0" fontId="5" fillId="0" borderId="0" xfId="37" applyFont="1" applyAlignment="1">
      <alignment horizontal="left"/>
    </xf>
    <xf numFmtId="0" fontId="5" fillId="0" borderId="2" xfId="37" applyFont="1" applyBorder="1" applyAlignment="1">
      <alignment horizontal="justify" vertical="top"/>
    </xf>
    <xf numFmtId="0" fontId="5" fillId="0" borderId="1" xfId="37" applyFont="1" applyBorder="1" applyAlignment="1">
      <alignment horizontal="center"/>
    </xf>
    <xf numFmtId="3" fontId="5" fillId="0" borderId="6" xfId="37" applyNumberFormat="1" applyFont="1" applyBorder="1" applyAlignment="1">
      <alignment horizontal="center"/>
    </xf>
    <xf numFmtId="3" fontId="5" fillId="0" borderId="39" xfId="37" applyNumberFormat="1" applyFont="1" applyBorder="1"/>
    <xf numFmtId="3" fontId="5" fillId="0" borderId="40" xfId="37" applyNumberFormat="1" applyFont="1" applyBorder="1"/>
    <xf numFmtId="3" fontId="5" fillId="0" borderId="47" xfId="37" applyNumberFormat="1" applyFont="1" applyBorder="1"/>
    <xf numFmtId="3" fontId="5" fillId="0" borderId="9" xfId="37" applyNumberFormat="1" applyFont="1" applyBorder="1"/>
    <xf numFmtId="0" fontId="5" fillId="0" borderId="0" xfId="37" applyFont="1"/>
    <xf numFmtId="0" fontId="5" fillId="0" borderId="23" xfId="37" quotePrefix="1" applyFont="1" applyBorder="1" applyAlignment="1">
      <alignment horizontal="center" vertical="top"/>
    </xf>
    <xf numFmtId="0" fontId="5" fillId="0" borderId="0" xfId="37" quotePrefix="1" applyFont="1" applyAlignment="1">
      <alignment horizontal="left" vertical="top"/>
    </xf>
    <xf numFmtId="0" fontId="5" fillId="0" borderId="6" xfId="37" applyFont="1" applyBorder="1" applyAlignment="1">
      <alignment horizontal="justify" vertical="top"/>
    </xf>
    <xf numFmtId="3" fontId="11" fillId="0" borderId="39" xfId="37" applyNumberFormat="1" applyFont="1" applyBorder="1" applyAlignment="1">
      <alignment horizontal="center"/>
    </xf>
    <xf numFmtId="3" fontId="11" fillId="0" borderId="40" xfId="37" applyNumberFormat="1" applyFont="1" applyBorder="1"/>
    <xf numFmtId="3" fontId="11" fillId="0" borderId="47" xfId="37" applyNumberFormat="1" applyFont="1" applyBorder="1"/>
    <xf numFmtId="0" fontId="5" fillId="2" borderId="23" xfId="37" applyFont="1" applyFill="1" applyBorder="1" applyAlignment="1">
      <alignment horizontal="center" vertical="center"/>
    </xf>
    <xf numFmtId="0" fontId="5" fillId="2" borderId="21" xfId="37" applyFont="1" applyFill="1" applyBorder="1" applyAlignment="1">
      <alignment horizontal="left" vertical="center"/>
    </xf>
    <xf numFmtId="0" fontId="5" fillId="2" borderId="2" xfId="37" applyFont="1" applyFill="1" applyBorder="1" applyAlignment="1">
      <alignment vertical="center" wrapText="1"/>
    </xf>
    <xf numFmtId="0" fontId="5" fillId="2" borderId="2" xfId="37" applyFont="1" applyFill="1" applyBorder="1" applyAlignment="1">
      <alignment horizontal="center" vertical="center"/>
    </xf>
    <xf numFmtId="3" fontId="5" fillId="2" borderId="8" xfId="37" applyNumberFormat="1" applyFont="1" applyFill="1" applyBorder="1" applyAlignment="1">
      <alignment horizontal="center" vertical="center"/>
    </xf>
    <xf numFmtId="169" fontId="5" fillId="0" borderId="41" xfId="38" applyNumberFormat="1" applyFont="1" applyFill="1" applyBorder="1" applyAlignment="1"/>
    <xf numFmtId="169" fontId="5" fillId="2" borderId="32" xfId="38" applyNumberFormat="1" applyFont="1" applyFill="1" applyBorder="1" applyAlignment="1">
      <alignment vertical="center"/>
    </xf>
    <xf numFmtId="169" fontId="5" fillId="2" borderId="12" xfId="38" applyNumberFormat="1" applyFont="1" applyFill="1" applyBorder="1" applyAlignment="1">
      <alignment vertical="center"/>
    </xf>
    <xf numFmtId="3" fontId="5" fillId="2" borderId="12" xfId="37" applyNumberFormat="1" applyFont="1" applyFill="1" applyBorder="1" applyAlignment="1">
      <alignment vertical="center"/>
    </xf>
    <xf numFmtId="0" fontId="5" fillId="2" borderId="0" xfId="37" applyFont="1" applyFill="1" applyAlignment="1">
      <alignment vertical="center"/>
    </xf>
    <xf numFmtId="0" fontId="5" fillId="0" borderId="21" xfId="37" quotePrefix="1" applyFont="1" applyBorder="1" applyAlignment="1">
      <alignment horizontal="left" vertical="top"/>
    </xf>
    <xf numFmtId="0" fontId="5" fillId="0" borderId="6" xfId="37" applyFont="1" applyBorder="1" applyAlignment="1">
      <alignment horizontal="justify" vertical="top" wrapText="1"/>
    </xf>
    <xf numFmtId="0" fontId="5" fillId="0" borderId="4" xfId="37" applyFont="1" applyBorder="1" applyAlignment="1">
      <alignment horizontal="center"/>
    </xf>
    <xf numFmtId="3" fontId="12" fillId="0" borderId="13" xfId="37" applyNumberFormat="1" applyFont="1" applyBorder="1" applyAlignment="1">
      <alignment horizontal="center" vertical="center" wrapText="1"/>
    </xf>
    <xf numFmtId="3" fontId="5" fillId="0" borderId="43" xfId="37" applyNumberFormat="1" applyFont="1" applyBorder="1" applyAlignment="1">
      <alignment horizontal="center" wrapText="1"/>
    </xf>
    <xf numFmtId="3" fontId="5" fillId="0" borderId="49" xfId="37" applyNumberFormat="1" applyFont="1" applyBorder="1"/>
    <xf numFmtId="3" fontId="5" fillId="0" borderId="13" xfId="37" applyNumberFormat="1" applyFont="1" applyBorder="1"/>
    <xf numFmtId="0" fontId="5" fillId="0" borderId="23" xfId="37" quotePrefix="1" applyFont="1" applyBorder="1" applyAlignment="1">
      <alignment horizontal="center" vertical="center"/>
    </xf>
    <xf numFmtId="0" fontId="13" fillId="0" borderId="21" xfId="37" quotePrefix="1" applyFont="1" applyBorder="1" applyAlignment="1">
      <alignment horizontal="left" vertical="center"/>
    </xf>
    <xf numFmtId="0" fontId="13" fillId="0" borderId="6" xfId="37" applyFont="1" applyBorder="1" applyAlignment="1">
      <alignment horizontal="justify" vertical="center"/>
    </xf>
    <xf numFmtId="0" fontId="5" fillId="0" borderId="1" xfId="37" applyFont="1" applyBorder="1" applyAlignment="1">
      <alignment horizontal="center" vertical="center"/>
    </xf>
    <xf numFmtId="3" fontId="12" fillId="0" borderId="6" xfId="37" applyNumberFormat="1" applyFont="1" applyBorder="1" applyAlignment="1">
      <alignment horizontal="center" vertical="center" wrapText="1"/>
    </xf>
    <xf numFmtId="3" fontId="5" fillId="0" borderId="39" xfId="37" applyNumberFormat="1" applyFont="1" applyBorder="1" applyAlignment="1">
      <alignment vertical="center"/>
    </xf>
    <xf numFmtId="3" fontId="5" fillId="0" borderId="47" xfId="37" applyNumberFormat="1" applyFont="1" applyBorder="1" applyAlignment="1">
      <alignment vertical="center"/>
    </xf>
    <xf numFmtId="12" fontId="5" fillId="0" borderId="9" xfId="37" applyNumberFormat="1" applyFont="1" applyBorder="1" applyAlignment="1">
      <alignment vertical="center"/>
    </xf>
    <xf numFmtId="12" fontId="5" fillId="0" borderId="23" xfId="37" quotePrefix="1" applyNumberFormat="1" applyFont="1" applyBorder="1" applyAlignment="1">
      <alignment horizontal="center" vertical="center"/>
    </xf>
    <xf numFmtId="0" fontId="12" fillId="0" borderId="21" xfId="37" applyFont="1" applyBorder="1" applyAlignment="1">
      <alignment horizontal="left" vertical="center"/>
    </xf>
    <xf numFmtId="0" fontId="5" fillId="0" borderId="2" xfId="37" applyFont="1" applyBorder="1" applyAlignment="1">
      <alignment horizontal="center" vertical="center"/>
    </xf>
    <xf numFmtId="3" fontId="5" fillId="0" borderId="7" xfId="37" applyNumberFormat="1" applyFont="1" applyBorder="1" applyAlignment="1">
      <alignment horizontal="center" vertical="center"/>
    </xf>
    <xf numFmtId="3" fontId="8" fillId="2" borderId="8" xfId="37" applyNumberFormat="1" applyFill="1" applyBorder="1" applyAlignment="1">
      <alignment horizontal="center" vertical="center"/>
    </xf>
    <xf numFmtId="169" fontId="5" fillId="2" borderId="41" xfId="38" applyNumberFormat="1" applyFont="1" applyFill="1" applyBorder="1" applyAlignment="1"/>
    <xf numFmtId="169" fontId="5" fillId="2" borderId="48" xfId="38" applyNumberFormat="1" applyFont="1" applyFill="1" applyBorder="1" applyAlignment="1"/>
    <xf numFmtId="169" fontId="5" fillId="2" borderId="12" xfId="38" applyNumberFormat="1" applyFont="1" applyFill="1" applyBorder="1" applyAlignment="1"/>
    <xf numFmtId="3" fontId="5" fillId="0" borderId="11" xfId="37" applyNumberFormat="1" applyFont="1" applyBorder="1" applyAlignment="1">
      <alignment vertical="center"/>
    </xf>
    <xf numFmtId="12" fontId="5" fillId="0" borderId="0" xfId="37" applyNumberFormat="1" applyFont="1" applyAlignment="1">
      <alignment vertical="center"/>
    </xf>
    <xf numFmtId="0" fontId="5" fillId="0" borderId="3" xfId="37" applyFont="1" applyBorder="1" applyAlignment="1">
      <alignment horizontal="center" vertical="center"/>
    </xf>
    <xf numFmtId="3" fontId="5" fillId="0" borderId="8" xfId="37" applyNumberFormat="1" applyFont="1" applyBorder="1" applyAlignment="1">
      <alignment horizontal="center" vertical="center"/>
    </xf>
    <xf numFmtId="3" fontId="5" fillId="0" borderId="12" xfId="37" applyNumberFormat="1" applyFont="1" applyBorder="1" applyAlignment="1">
      <alignment vertical="center"/>
    </xf>
    <xf numFmtId="2" fontId="5" fillId="0" borderId="0" xfId="37" applyNumberFormat="1" applyFont="1" applyAlignment="1">
      <alignment vertical="center"/>
    </xf>
    <xf numFmtId="3" fontId="8" fillId="2" borderId="7" xfId="37" applyNumberFormat="1" applyFill="1" applyBorder="1" applyAlignment="1">
      <alignment horizontal="center" vertical="center"/>
    </xf>
    <xf numFmtId="3" fontId="5" fillId="0" borderId="42" xfId="37" applyNumberFormat="1" applyFont="1" applyBorder="1" applyAlignment="1"/>
    <xf numFmtId="3" fontId="5" fillId="0" borderId="31" xfId="37" applyNumberFormat="1" applyFont="1" applyBorder="1" applyAlignment="1"/>
    <xf numFmtId="3" fontId="5" fillId="0" borderId="11" xfId="37" applyNumberFormat="1" applyFont="1" applyBorder="1" applyAlignment="1"/>
    <xf numFmtId="12" fontId="5" fillId="0" borderId="51" xfId="37" quotePrefix="1" applyNumberFormat="1" applyFont="1" applyBorder="1" applyAlignment="1">
      <alignment horizontal="center" vertical="center"/>
    </xf>
    <xf numFmtId="0" fontId="12" fillId="0" borderId="52" xfId="37" applyFont="1" applyBorder="1" applyAlignment="1">
      <alignment horizontal="left" vertical="center"/>
    </xf>
    <xf numFmtId="0" fontId="5" fillId="0" borderId="53" xfId="37" applyFont="1" applyBorder="1" applyAlignment="1">
      <alignment horizontal="center" vertical="center"/>
    </xf>
    <xf numFmtId="3" fontId="5" fillId="0" borderId="54" xfId="37" applyNumberFormat="1" applyFont="1" applyBorder="1" applyAlignment="1">
      <alignment horizontal="center" vertical="center"/>
    </xf>
    <xf numFmtId="3" fontId="5" fillId="0" borderId="62" xfId="37" applyNumberFormat="1" applyFont="1" applyBorder="1" applyAlignment="1"/>
    <xf numFmtId="3" fontId="5" fillId="0" borderId="63" xfId="37" applyNumberFormat="1" applyFont="1" applyBorder="1" applyAlignment="1"/>
    <xf numFmtId="3" fontId="5" fillId="0" borderId="64" xfId="37" applyNumberFormat="1" applyFont="1" applyBorder="1" applyAlignment="1"/>
    <xf numFmtId="3" fontId="5" fillId="0" borderId="64" xfId="37" applyNumberFormat="1" applyFont="1" applyBorder="1" applyAlignment="1">
      <alignment vertical="center"/>
    </xf>
    <xf numFmtId="0" fontId="5" fillId="6" borderId="6" xfId="37" applyFont="1" applyFill="1" applyBorder="1" applyAlignment="1">
      <alignment vertical="center" wrapText="1"/>
    </xf>
    <xf numFmtId="0" fontId="5" fillId="6" borderId="1" xfId="37" applyFont="1" applyFill="1" applyBorder="1" applyAlignment="1">
      <alignment horizontal="center" vertical="center"/>
    </xf>
    <xf numFmtId="3" fontId="5" fillId="6" borderId="10" xfId="37" applyNumberFormat="1" applyFont="1" applyFill="1" applyBorder="1" applyAlignment="1">
      <alignment horizontal="center" vertical="center"/>
    </xf>
    <xf numFmtId="169" fontId="5" fillId="6" borderId="39" xfId="38" applyNumberFormat="1" applyFont="1" applyFill="1" applyBorder="1" applyAlignment="1">
      <alignment vertical="center"/>
    </xf>
    <xf numFmtId="169" fontId="5" fillId="6" borderId="32" xfId="38" applyNumberFormat="1" applyFont="1" applyFill="1" applyBorder="1" applyAlignment="1">
      <alignment vertical="center"/>
    </xf>
    <xf numFmtId="169" fontId="5" fillId="6" borderId="47" xfId="38" applyNumberFormat="1" applyFont="1" applyFill="1" applyBorder="1" applyAlignment="1">
      <alignment vertical="center"/>
    </xf>
    <xf numFmtId="169" fontId="5" fillId="6" borderId="13" xfId="38" applyNumberFormat="1" applyFont="1" applyFill="1" applyBorder="1" applyAlignment="1">
      <alignment vertical="center"/>
    </xf>
    <xf numFmtId="12" fontId="8" fillId="0" borderId="93" xfId="37" applyNumberFormat="1" applyFill="1" applyBorder="1" applyAlignment="1">
      <alignment horizontal="center" vertical="center"/>
    </xf>
    <xf numFmtId="12" fontId="8" fillId="0" borderId="93" xfId="37" applyNumberFormat="1" applyBorder="1" applyAlignment="1">
      <alignment horizontal="center" vertical="center"/>
    </xf>
    <xf numFmtId="0" fontId="5" fillId="0" borderId="56" xfId="37" quotePrefix="1" applyFont="1" applyBorder="1" applyAlignment="1">
      <alignment horizontal="center" vertical="top"/>
    </xf>
    <xf numFmtId="9" fontId="5" fillId="0" borderId="54" xfId="5" applyFont="1" applyFill="1" applyBorder="1" applyAlignment="1">
      <alignment horizontal="left" vertical="center" wrapText="1"/>
    </xf>
    <xf numFmtId="169" fontId="5" fillId="2" borderId="33" xfId="38" applyNumberFormat="1" applyFont="1" applyFill="1" applyBorder="1" applyAlignment="1"/>
    <xf numFmtId="169" fontId="5" fillId="2" borderId="32" xfId="38" applyNumberFormat="1" applyFont="1" applyFill="1" applyBorder="1" applyAlignment="1"/>
    <xf numFmtId="169" fontId="5" fillId="2" borderId="45" xfId="38" applyNumberFormat="1" applyFont="1" applyFill="1" applyBorder="1" applyAlignment="1"/>
    <xf numFmtId="169" fontId="5" fillId="2" borderId="25" xfId="38" applyNumberFormat="1" applyFont="1" applyFill="1" applyBorder="1" applyAlignment="1"/>
    <xf numFmtId="3" fontId="8" fillId="0" borderId="11" xfId="37" applyNumberFormat="1" applyFill="1" applyBorder="1" applyAlignment="1">
      <alignment horizontal="center" vertical="center"/>
    </xf>
    <xf numFmtId="3" fontId="8" fillId="0" borderId="11" xfId="37" applyNumberFormat="1" applyBorder="1" applyAlignment="1">
      <alignment horizontal="center" vertical="center"/>
    </xf>
    <xf numFmtId="0" fontId="5" fillId="0" borderId="65" xfId="37" quotePrefix="1" applyFont="1" applyBorder="1" applyAlignment="1">
      <alignment horizontal="left" vertical="top"/>
    </xf>
    <xf numFmtId="0" fontId="5" fillId="0" borderId="66" xfId="37" applyFont="1" applyBorder="1" applyAlignment="1">
      <alignment horizontal="justify" vertical="top"/>
    </xf>
    <xf numFmtId="0" fontId="5" fillId="0" borderId="66" xfId="37" applyFont="1" applyBorder="1" applyAlignment="1">
      <alignment horizontal="center"/>
    </xf>
    <xf numFmtId="3" fontId="5" fillId="0" borderId="67" xfId="37" applyNumberFormat="1" applyFont="1" applyBorder="1" applyAlignment="1">
      <alignment horizontal="center"/>
    </xf>
    <xf numFmtId="169" fontId="5" fillId="2" borderId="11" xfId="38" applyNumberFormat="1" applyFont="1" applyFill="1" applyBorder="1" applyAlignment="1"/>
    <xf numFmtId="3" fontId="8" fillId="0" borderId="64" xfId="37" applyNumberFormat="1" applyFill="1" applyBorder="1" applyAlignment="1">
      <alignment horizontal="center" vertical="center" wrapText="1"/>
    </xf>
    <xf numFmtId="3" fontId="8" fillId="0" borderId="64" xfId="37" applyNumberFormat="1" applyBorder="1" applyAlignment="1">
      <alignment horizontal="center" vertical="center"/>
    </xf>
    <xf numFmtId="3" fontId="5" fillId="0" borderId="68" xfId="37" applyNumberFormat="1" applyFont="1" applyBorder="1"/>
    <xf numFmtId="0" fontId="5" fillId="0" borderId="7" xfId="37" applyFont="1" applyBorder="1" applyAlignment="1">
      <alignment horizontal="justify" vertical="top"/>
    </xf>
    <xf numFmtId="0" fontId="5" fillId="0" borderId="2" xfId="37" applyFont="1" applyBorder="1" applyAlignment="1">
      <alignment horizontal="center"/>
    </xf>
    <xf numFmtId="3" fontId="5" fillId="2" borderId="7" xfId="37" applyNumberFormat="1" applyFont="1" applyFill="1" applyBorder="1" applyAlignment="1">
      <alignment horizontal="center"/>
    </xf>
    <xf numFmtId="3" fontId="8" fillId="0" borderId="68" xfId="37" applyNumberFormat="1" applyFill="1" applyBorder="1" applyAlignment="1">
      <alignment horizontal="center" vertical="center"/>
    </xf>
    <xf numFmtId="3" fontId="8" fillId="0" borderId="68" xfId="37" applyNumberFormat="1" applyBorder="1" applyAlignment="1">
      <alignment horizontal="center" vertical="center"/>
    </xf>
    <xf numFmtId="3" fontId="5" fillId="0" borderId="11" xfId="37" applyNumberFormat="1" applyFont="1" applyBorder="1"/>
    <xf numFmtId="0" fontId="5" fillId="0" borderId="10" xfId="37" quotePrefix="1" applyFont="1" applyBorder="1" applyAlignment="1">
      <alignment horizontal="justify" vertical="top"/>
    </xf>
    <xf numFmtId="3" fontId="5" fillId="0" borderId="10" xfId="37" applyNumberFormat="1" applyFont="1" applyBorder="1" applyAlignment="1">
      <alignment horizontal="center"/>
    </xf>
    <xf numFmtId="3" fontId="5" fillId="0" borderId="39" xfId="37" applyNumberFormat="1" applyFont="1" applyBorder="1" applyAlignment="1">
      <alignment horizontal="right"/>
    </xf>
    <xf numFmtId="3" fontId="5" fillId="0" borderId="47" xfId="37" applyNumberFormat="1" applyFont="1" applyBorder="1" applyAlignment="1">
      <alignment horizontal="right"/>
    </xf>
    <xf numFmtId="3" fontId="5" fillId="0" borderId="9" xfId="37" applyNumberFormat="1" applyFont="1" applyBorder="1" applyAlignment="1"/>
    <xf numFmtId="0" fontId="5" fillId="0" borderId="23" xfId="37" applyFont="1" applyBorder="1" applyAlignment="1">
      <alignment vertical="center"/>
    </xf>
    <xf numFmtId="165" fontId="5" fillId="0" borderId="21" xfId="37" applyNumberFormat="1" applyFont="1" applyBorder="1" applyAlignment="1">
      <alignment horizontal="left" vertical="center"/>
    </xf>
    <xf numFmtId="165" fontId="5" fillId="0" borderId="2" xfId="37" applyNumberFormat="1" applyFont="1" applyBorder="1" applyAlignment="1">
      <alignment horizontal="left" vertical="center"/>
    </xf>
    <xf numFmtId="165" fontId="5" fillId="0" borderId="2" xfId="37" applyNumberFormat="1" applyFont="1" applyBorder="1" applyAlignment="1">
      <alignment horizontal="center" vertical="center"/>
    </xf>
    <xf numFmtId="165" fontId="5" fillId="0" borderId="3" xfId="37" applyNumberFormat="1" applyFont="1" applyBorder="1" applyAlignment="1">
      <alignment horizontal="left" vertical="center"/>
    </xf>
    <xf numFmtId="165" fontId="5" fillId="0" borderId="3" xfId="37" applyNumberFormat="1" applyFont="1" applyBorder="1" applyAlignment="1">
      <alignment horizontal="center" vertical="center"/>
    </xf>
    <xf numFmtId="165" fontId="5" fillId="0" borderId="23" xfId="37" applyNumberFormat="1" applyFont="1" applyBorder="1" applyAlignment="1">
      <alignment horizontal="center" vertical="top"/>
    </xf>
    <xf numFmtId="165" fontId="5" fillId="0" borderId="21" xfId="37" applyNumberFormat="1" applyFont="1" applyBorder="1" applyAlignment="1">
      <alignment horizontal="left" vertical="top"/>
    </xf>
    <xf numFmtId="165" fontId="5" fillId="0" borderId="7" xfId="37" quotePrefix="1" applyNumberFormat="1" applyFont="1" applyBorder="1" applyAlignment="1">
      <alignment horizontal="justify" vertical="top"/>
    </xf>
    <xf numFmtId="3" fontId="5" fillId="0" borderId="7" xfId="37" applyNumberFormat="1" applyFont="1" applyBorder="1" applyAlignment="1">
      <alignment horizontal="center"/>
    </xf>
    <xf numFmtId="3" fontId="8" fillId="0" borderId="12" xfId="37" applyNumberFormat="1" applyFill="1" applyBorder="1" applyAlignment="1">
      <alignment horizontal="center" vertical="center"/>
    </xf>
    <xf numFmtId="0" fontId="5" fillId="0" borderId="0" xfId="37" applyFont="1" applyAlignment="1">
      <alignment vertical="top"/>
    </xf>
    <xf numFmtId="165" fontId="5" fillId="0" borderId="51" xfId="37" applyNumberFormat="1" applyFont="1" applyBorder="1" applyAlignment="1">
      <alignment horizontal="center" vertical="top"/>
    </xf>
    <xf numFmtId="165" fontId="5" fillId="0" borderId="52" xfId="37" applyNumberFormat="1" applyFont="1" applyBorder="1" applyAlignment="1">
      <alignment horizontal="left" vertical="top"/>
    </xf>
    <xf numFmtId="165" fontId="5" fillId="0" borderId="69" xfId="37" quotePrefix="1" applyNumberFormat="1" applyFont="1" applyBorder="1" applyAlignment="1">
      <alignment horizontal="justify" vertical="top"/>
    </xf>
    <xf numFmtId="0" fontId="5" fillId="0" borderId="53" xfId="37" applyFont="1" applyBorder="1" applyAlignment="1">
      <alignment horizontal="center"/>
    </xf>
    <xf numFmtId="169" fontId="5" fillId="2" borderId="103" xfId="38" applyNumberFormat="1" applyFont="1" applyFill="1" applyBorder="1" applyAlignment="1"/>
    <xf numFmtId="169" fontId="5" fillId="2" borderId="102" xfId="38" applyNumberFormat="1" applyFont="1" applyFill="1" applyBorder="1" applyAlignment="1"/>
    <xf numFmtId="169" fontId="5" fillId="2" borderId="55" xfId="38" applyNumberFormat="1" applyFont="1" applyFill="1" applyBorder="1" applyAlignment="1"/>
    <xf numFmtId="3" fontId="5" fillId="0" borderId="64" xfId="37" applyNumberFormat="1" applyFont="1" applyBorder="1"/>
    <xf numFmtId="165" fontId="5" fillId="0" borderId="56" xfId="37" applyNumberFormat="1" applyFont="1" applyBorder="1" applyAlignment="1">
      <alignment horizontal="center" vertical="top"/>
    </xf>
    <xf numFmtId="0" fontId="12" fillId="0" borderId="65" xfId="37" applyFont="1" applyBorder="1" applyAlignment="1">
      <alignment horizontal="left" vertical="center"/>
    </xf>
    <xf numFmtId="2" fontId="5" fillId="0" borderId="57" xfId="37" applyNumberFormat="1" applyFont="1" applyBorder="1" applyAlignment="1">
      <alignment horizontal="justify" vertical="top"/>
    </xf>
    <xf numFmtId="0" fontId="5" fillId="0" borderId="58" xfId="37" applyFont="1" applyBorder="1" applyAlignment="1">
      <alignment horizontal="center"/>
    </xf>
    <xf numFmtId="3" fontId="5" fillId="0" borderId="57" xfId="37" applyNumberFormat="1" applyFont="1" applyBorder="1" applyAlignment="1">
      <alignment horizontal="center"/>
    </xf>
    <xf numFmtId="3" fontId="8" fillId="0" borderId="64" xfId="37" applyNumberFormat="1" applyFill="1" applyBorder="1" applyAlignment="1">
      <alignment horizontal="center" vertical="center"/>
    </xf>
    <xf numFmtId="3" fontId="5" fillId="0" borderId="61" xfId="37" applyNumberFormat="1" applyFont="1" applyBorder="1"/>
    <xf numFmtId="0" fontId="5" fillId="0" borderId="23" xfId="37" applyFont="1" applyBorder="1" applyAlignment="1">
      <alignment horizontal="center" vertical="center"/>
    </xf>
    <xf numFmtId="166" fontId="5" fillId="0" borderId="21" xfId="37" applyNumberFormat="1" applyFont="1" applyBorder="1" applyAlignment="1">
      <alignment horizontal="left" vertical="center"/>
    </xf>
    <xf numFmtId="165" fontId="5" fillId="0" borderId="23" xfId="37" quotePrefix="1" applyNumberFormat="1" applyFont="1" applyBorder="1" applyAlignment="1">
      <alignment horizontal="center" vertical="top"/>
    </xf>
    <xf numFmtId="165" fontId="5" fillId="0" borderId="21" xfId="37" quotePrefix="1" applyNumberFormat="1" applyFont="1" applyBorder="1" applyAlignment="1">
      <alignment horizontal="left" vertical="top"/>
    </xf>
    <xf numFmtId="165" fontId="5" fillId="0" borderId="4" xfId="37" quotePrefix="1" applyNumberFormat="1" applyFont="1" applyBorder="1" applyAlignment="1">
      <alignment horizontal="justify" vertical="top"/>
    </xf>
    <xf numFmtId="3" fontId="5" fillId="0" borderId="43" xfId="37" applyNumberFormat="1" applyFont="1" applyBorder="1" applyAlignment="1">
      <alignment horizontal="right"/>
    </xf>
    <xf numFmtId="3" fontId="5" fillId="0" borderId="49" xfId="37" applyNumberFormat="1" applyFont="1" applyBorder="1" applyAlignment="1">
      <alignment horizontal="right"/>
    </xf>
    <xf numFmtId="3" fontId="5" fillId="0" borderId="13" xfId="37" applyNumberFormat="1" applyFont="1" applyBorder="1" applyAlignment="1"/>
    <xf numFmtId="3" fontId="8" fillId="0" borderId="12" xfId="37" applyNumberFormat="1" applyBorder="1" applyAlignment="1">
      <alignment horizontal="center" vertical="center"/>
    </xf>
    <xf numFmtId="165" fontId="5" fillId="0" borderId="1" xfId="37" applyNumberFormat="1" applyFont="1" applyBorder="1" applyAlignment="1">
      <alignment horizontal="left" vertical="center"/>
    </xf>
    <xf numFmtId="165" fontId="5" fillId="0" borderId="1" xfId="37" applyNumberFormat="1" applyFont="1" applyBorder="1" applyAlignment="1">
      <alignment horizontal="center" vertical="center"/>
    </xf>
    <xf numFmtId="3" fontId="5" fillId="0" borderId="6" xfId="37" applyNumberFormat="1" applyFont="1" applyBorder="1" applyAlignment="1">
      <alignment horizontal="center" vertical="center"/>
    </xf>
    <xf numFmtId="3" fontId="8" fillId="0" borderId="13" xfId="37" applyNumberFormat="1" applyBorder="1" applyAlignment="1">
      <alignment horizontal="center" vertical="center"/>
    </xf>
    <xf numFmtId="3" fontId="5" fillId="0" borderId="9" xfId="37" applyNumberFormat="1" applyFont="1" applyBorder="1" applyAlignment="1">
      <alignment vertical="center"/>
    </xf>
    <xf numFmtId="165" fontId="5" fillId="0" borderId="4" xfId="37" applyNumberFormat="1" applyFont="1" applyBorder="1" applyAlignment="1">
      <alignment horizontal="left" vertical="center"/>
    </xf>
    <xf numFmtId="165" fontId="5" fillId="0" borderId="4" xfId="37" applyNumberFormat="1" applyFont="1" applyBorder="1" applyAlignment="1">
      <alignment horizontal="center" vertical="center"/>
    </xf>
    <xf numFmtId="3" fontId="5" fillId="0" borderId="10" xfId="37" applyNumberFormat="1" applyFont="1" applyBorder="1" applyAlignment="1">
      <alignment horizontal="center" vertical="center"/>
    </xf>
    <xf numFmtId="3" fontId="5" fillId="0" borderId="13" xfId="37" applyNumberFormat="1" applyFont="1" applyBorder="1" applyAlignment="1">
      <alignment vertical="center"/>
    </xf>
    <xf numFmtId="0" fontId="5" fillId="0" borderId="51" xfId="37" applyFont="1" applyBorder="1" applyAlignment="1">
      <alignment horizontal="center" vertical="center"/>
    </xf>
    <xf numFmtId="166" fontId="5" fillId="0" borderId="52" xfId="37" applyNumberFormat="1" applyFont="1" applyBorder="1" applyAlignment="1">
      <alignment horizontal="left" vertical="center"/>
    </xf>
    <xf numFmtId="165" fontId="5" fillId="0" borderId="53" xfId="37" applyNumberFormat="1" applyFont="1" applyBorder="1" applyAlignment="1">
      <alignment horizontal="left" vertical="center"/>
    </xf>
    <xf numFmtId="165" fontId="5" fillId="0" borderId="53" xfId="37" applyNumberFormat="1" applyFont="1" applyBorder="1" applyAlignment="1">
      <alignment horizontal="center" vertical="center"/>
    </xf>
    <xf numFmtId="3" fontId="5" fillId="0" borderId="69" xfId="37" applyNumberFormat="1" applyFont="1" applyBorder="1" applyAlignment="1">
      <alignment horizontal="center" vertical="center"/>
    </xf>
    <xf numFmtId="165" fontId="5" fillId="0" borderId="65" xfId="37" applyNumberFormat="1" applyFont="1" applyBorder="1" applyAlignment="1">
      <alignment horizontal="left" vertical="top"/>
    </xf>
    <xf numFmtId="0" fontId="5" fillId="0" borderId="57" xfId="37" quotePrefix="1" applyFont="1" applyBorder="1" applyAlignment="1">
      <alignment horizontal="justify" vertical="top"/>
    </xf>
    <xf numFmtId="165" fontId="5" fillId="0" borderId="58" xfId="37" applyNumberFormat="1" applyFont="1" applyBorder="1" applyAlignment="1">
      <alignment horizontal="center"/>
    </xf>
    <xf numFmtId="3" fontId="5" fillId="0" borderId="41" xfId="37" applyNumberFormat="1" applyFont="1" applyBorder="1" applyAlignment="1">
      <alignment horizontal="right"/>
    </xf>
    <xf numFmtId="3" fontId="5" fillId="0" borderId="12" xfId="37" applyNumberFormat="1" applyFont="1" applyBorder="1" applyAlignment="1"/>
    <xf numFmtId="3" fontId="5" fillId="0" borderId="69" xfId="37" applyNumberFormat="1" applyFont="1" applyBorder="1" applyAlignment="1">
      <alignment horizontal="center"/>
    </xf>
    <xf numFmtId="0" fontId="5" fillId="0" borderId="8" xfId="37" quotePrefix="1" applyFont="1" applyBorder="1" applyAlignment="1">
      <alignment horizontal="justify" vertical="top"/>
    </xf>
    <xf numFmtId="165" fontId="5" fillId="0" borderId="3" xfId="37" applyNumberFormat="1" applyFont="1" applyBorder="1" applyAlignment="1">
      <alignment horizontal="center"/>
    </xf>
    <xf numFmtId="3" fontId="5" fillId="0" borderId="8" xfId="37" applyNumberFormat="1" applyFont="1" applyBorder="1" applyAlignment="1">
      <alignment horizontal="center"/>
    </xf>
    <xf numFmtId="3" fontId="5" fillId="0" borderId="12" xfId="37" applyNumberFormat="1" applyFont="1" applyBorder="1"/>
    <xf numFmtId="165" fontId="5" fillId="0" borderId="2" xfId="37" applyNumberFormat="1" applyFont="1" applyBorder="1" applyAlignment="1">
      <alignment horizontal="center"/>
    </xf>
    <xf numFmtId="165" fontId="5" fillId="0" borderId="52" xfId="37" quotePrefix="1" applyNumberFormat="1" applyFont="1" applyBorder="1" applyAlignment="1">
      <alignment horizontal="left" vertical="top"/>
    </xf>
    <xf numFmtId="165" fontId="5" fillId="2" borderId="54" xfId="37" applyNumberFormat="1" applyFont="1" applyFill="1" applyBorder="1" applyAlignment="1">
      <alignment horizontal="justify" vertical="top"/>
    </xf>
    <xf numFmtId="165" fontId="5" fillId="0" borderId="70" xfId="37" applyNumberFormat="1" applyFont="1" applyBorder="1" applyAlignment="1">
      <alignment horizontal="center"/>
    </xf>
    <xf numFmtId="3" fontId="5" fillId="0" borderId="54" xfId="37" applyNumberFormat="1" applyFont="1" applyBorder="1" applyAlignment="1">
      <alignment horizontal="center"/>
    </xf>
    <xf numFmtId="3" fontId="8" fillId="2" borderId="11" xfId="37" applyNumberFormat="1" applyFill="1" applyBorder="1" applyAlignment="1">
      <alignment horizontal="center" vertical="center"/>
    </xf>
    <xf numFmtId="3" fontId="5" fillId="0" borderId="55" xfId="37" applyNumberFormat="1" applyFont="1" applyBorder="1"/>
    <xf numFmtId="0" fontId="5" fillId="0" borderId="17" xfId="37" applyFont="1" applyBorder="1" applyAlignment="1">
      <alignment horizontal="center" vertical="center"/>
    </xf>
    <xf numFmtId="0" fontId="5" fillId="0" borderId="20" xfId="37" applyFont="1" applyBorder="1" applyAlignment="1">
      <alignment horizontal="left" vertical="center"/>
    </xf>
    <xf numFmtId="165" fontId="13" fillId="0" borderId="26" xfId="37" applyNumberFormat="1" applyFont="1" applyBorder="1" applyAlignment="1">
      <alignment horizontal="right" vertical="center"/>
    </xf>
    <xf numFmtId="3" fontId="13" fillId="0" borderId="26" xfId="37" applyNumberFormat="1" applyFont="1" applyBorder="1" applyAlignment="1">
      <alignment horizontal="right" vertical="center"/>
    </xf>
    <xf numFmtId="0" fontId="5" fillId="0" borderId="29" xfId="37" applyFont="1" applyBorder="1" applyAlignment="1">
      <alignment vertical="center"/>
    </xf>
    <xf numFmtId="3" fontId="13" fillId="0" borderId="44" xfId="37" applyNumberFormat="1" applyFont="1" applyBorder="1" applyAlignment="1">
      <alignment vertical="center"/>
    </xf>
    <xf numFmtId="3" fontId="13" fillId="0" borderId="19" xfId="37" applyNumberFormat="1" applyFont="1" applyBorder="1" applyAlignment="1">
      <alignment vertical="center"/>
    </xf>
    <xf numFmtId="3" fontId="13" fillId="0" borderId="50" xfId="37" applyNumberFormat="1" applyFont="1" applyBorder="1" applyAlignment="1">
      <alignment vertical="center"/>
    </xf>
    <xf numFmtId="0" fontId="5" fillId="0" borderId="30" xfId="37" applyFont="1" applyBorder="1" applyAlignment="1">
      <alignment horizontal="center" vertical="center"/>
    </xf>
    <xf numFmtId="0" fontId="5" fillId="0" borderId="30" xfId="37" applyFont="1" applyBorder="1" applyAlignment="1">
      <alignment horizontal="left" vertical="center"/>
    </xf>
    <xf numFmtId="165" fontId="5" fillId="0" borderId="30" xfId="37" applyNumberFormat="1" applyFont="1" applyBorder="1" applyAlignment="1">
      <alignment horizontal="justify" vertical="center"/>
    </xf>
    <xf numFmtId="3" fontId="13" fillId="0" borderId="30" xfId="37" applyNumberFormat="1" applyFont="1" applyBorder="1" applyAlignment="1">
      <alignment horizontal="right" vertical="center"/>
    </xf>
    <xf numFmtId="0" fontId="5" fillId="0" borderId="30" xfId="37" applyFont="1" applyBorder="1" applyAlignment="1">
      <alignment vertical="center"/>
    </xf>
    <xf numFmtId="3" fontId="13" fillId="0" borderId="30" xfId="37" applyNumberFormat="1" applyFont="1" applyBorder="1" applyAlignment="1">
      <alignment vertical="center"/>
    </xf>
    <xf numFmtId="0" fontId="13" fillId="0" borderId="0" xfId="37" applyFont="1" applyAlignment="1">
      <alignment horizontal="left"/>
    </xf>
    <xf numFmtId="0" fontId="5" fillId="0" borderId="0" xfId="37" applyFont="1" applyAlignment="1">
      <alignment horizontal="center"/>
    </xf>
    <xf numFmtId="3" fontId="5" fillId="0" borderId="0" xfId="37" applyNumberFormat="1" applyFont="1" applyAlignment="1">
      <alignment horizontal="center"/>
    </xf>
    <xf numFmtId="3" fontId="5" fillId="0" borderId="0" xfId="37" applyNumberFormat="1" applyFont="1"/>
    <xf numFmtId="0" fontId="5" fillId="0" borderId="0" xfId="37" applyFont="1" applyAlignment="1">
      <alignment horizontal="center" vertical="top"/>
    </xf>
    <xf numFmtId="0" fontId="5" fillId="0" borderId="0" xfId="37" applyFont="1" applyAlignment="1">
      <alignment horizontal="center" vertical="center"/>
    </xf>
    <xf numFmtId="0" fontId="8" fillId="0" borderId="0" xfId="37" applyAlignment="1">
      <alignment horizontal="center"/>
    </xf>
    <xf numFmtId="0" fontId="8" fillId="0" borderId="0" xfId="37" applyAlignment="1">
      <alignment horizontal="left"/>
    </xf>
    <xf numFmtId="0" fontId="8" fillId="0" borderId="0" xfId="37"/>
    <xf numFmtId="3" fontId="8" fillId="0" borderId="0" xfId="37" applyNumberFormat="1" applyAlignment="1">
      <alignment horizontal="center"/>
    </xf>
    <xf numFmtId="3" fontId="8" fillId="0" borderId="0" xfId="37" applyNumberFormat="1"/>
    <xf numFmtId="165" fontId="10" fillId="0" borderId="0" xfId="37" applyNumberFormat="1" applyFont="1"/>
    <xf numFmtId="165" fontId="20" fillId="0" borderId="0" xfId="37" applyNumberFormat="1" applyFont="1"/>
    <xf numFmtId="0" fontId="21" fillId="0" borderId="0" xfId="37" applyFont="1" applyAlignment="1">
      <alignment horizontal="left"/>
    </xf>
    <xf numFmtId="0" fontId="7" fillId="0" borderId="0" xfId="37" applyFont="1" applyAlignment="1">
      <alignment horizontal="center"/>
    </xf>
    <xf numFmtId="0" fontId="5" fillId="2" borderId="0" xfId="37" applyFont="1" applyFill="1"/>
    <xf numFmtId="165" fontId="8" fillId="0" borderId="0" xfId="37" applyNumberFormat="1"/>
    <xf numFmtId="165" fontId="5" fillId="0" borderId="0" xfId="37" applyNumberFormat="1" applyFont="1"/>
    <xf numFmtId="0" fontId="6" fillId="0" borderId="0" xfId="37" applyFont="1" applyAlignment="1">
      <alignment horizontal="left" vertical="center"/>
    </xf>
    <xf numFmtId="0" fontId="20" fillId="0" borderId="0" xfId="37" applyFont="1"/>
    <xf numFmtId="0" fontId="5" fillId="0" borderId="0" xfId="37" applyFont="1" applyAlignment="1">
      <alignment horizontal="right"/>
    </xf>
    <xf numFmtId="0" fontId="8" fillId="2" borderId="0" xfId="37" applyFill="1"/>
    <xf numFmtId="165" fontId="8" fillId="0" borderId="0" xfId="37" applyNumberFormat="1" applyAlignment="1">
      <alignment horizontal="left"/>
    </xf>
    <xf numFmtId="165" fontId="10" fillId="0" borderId="0" xfId="37" applyNumberFormat="1" applyFont="1" applyAlignment="1">
      <alignment horizontal="left"/>
    </xf>
    <xf numFmtId="0" fontId="9" fillId="0" borderId="0" xfId="37" applyFont="1" applyAlignment="1">
      <alignment horizontal="center" vertical="center"/>
    </xf>
    <xf numFmtId="3" fontId="5" fillId="0" borderId="0" xfId="37" applyNumberFormat="1" applyFont="1" applyAlignment="1">
      <alignment horizontal="right"/>
    </xf>
    <xf numFmtId="165" fontId="6" fillId="0" borderId="0" xfId="37" applyNumberFormat="1" applyFont="1" applyAlignment="1">
      <alignment horizontal="left"/>
    </xf>
    <xf numFmtId="165" fontId="13" fillId="0" borderId="61" xfId="37" applyNumberFormat="1" applyFont="1" applyBorder="1" applyAlignment="1">
      <alignment horizontal="center" vertical="center" wrapText="1"/>
    </xf>
    <xf numFmtId="0" fontId="13" fillId="0" borderId="23" xfId="37" quotePrefix="1" applyFont="1" applyBorder="1" applyAlignment="1">
      <alignment horizontal="left"/>
    </xf>
    <xf numFmtId="0" fontId="13" fillId="0" borderId="21" xfId="37" quotePrefix="1" applyFont="1" applyBorder="1" applyAlignment="1">
      <alignment horizontal="left"/>
    </xf>
    <xf numFmtId="165" fontId="13" fillId="0" borderId="1" xfId="37" applyNumberFormat="1" applyFont="1" applyBorder="1" applyAlignment="1">
      <alignment horizontal="left" vertical="center" wrapText="1"/>
    </xf>
    <xf numFmtId="165" fontId="24" fillId="0" borderId="1" xfId="37" applyNumberFormat="1" applyFont="1" applyBorder="1" applyAlignment="1">
      <alignment horizontal="left" vertical="center"/>
    </xf>
    <xf numFmtId="3" fontId="5" fillId="0" borderId="1" xfId="37" applyNumberFormat="1" applyFont="1" applyBorder="1" applyAlignment="1">
      <alignment horizontal="center" vertical="center"/>
    </xf>
    <xf numFmtId="165" fontId="5" fillId="0" borderId="21" xfId="37" applyNumberFormat="1" applyFont="1" applyBorder="1" applyAlignment="1">
      <alignment horizontal="center" vertical="top"/>
    </xf>
    <xf numFmtId="165" fontId="5" fillId="0" borderId="2" xfId="37" applyNumberFormat="1" applyFont="1" applyBorder="1" applyAlignment="1">
      <alignment horizontal="justify" vertical="top" wrapText="1"/>
    </xf>
    <xf numFmtId="0" fontId="5" fillId="0" borderId="23" xfId="37" applyFont="1" applyBorder="1" applyAlignment="1">
      <alignment horizontal="center" vertical="top"/>
    </xf>
    <xf numFmtId="0" fontId="5" fillId="0" borderId="21" xfId="37" applyFont="1" applyBorder="1" applyAlignment="1">
      <alignment horizontal="center" vertical="top"/>
    </xf>
    <xf numFmtId="0" fontId="5" fillId="0" borderId="1" xfId="37" applyFont="1" applyBorder="1" applyAlignment="1">
      <alignment horizontal="justify" vertical="top" wrapText="1"/>
    </xf>
    <xf numFmtId="168" fontId="5" fillId="0" borderId="1" xfId="37" applyNumberFormat="1" applyFont="1" applyBorder="1" applyAlignment="1">
      <alignment horizontal="center"/>
    </xf>
    <xf numFmtId="3" fontId="5" fillId="0" borderId="1" xfId="37" applyNumberFormat="1" applyFont="1" applyBorder="1" applyAlignment="1">
      <alignment horizontal="center"/>
    </xf>
    <xf numFmtId="0" fontId="5" fillId="0" borderId="21" xfId="37" applyFont="1" applyBorder="1" applyAlignment="1">
      <alignment horizontal="right" vertical="center"/>
    </xf>
    <xf numFmtId="0" fontId="5" fillId="0" borderId="2" xfId="37" applyFont="1" applyBorder="1" applyAlignment="1">
      <alignment horizontal="justify" vertical="center" wrapText="1"/>
    </xf>
    <xf numFmtId="168" fontId="5" fillId="0" borderId="2" xfId="37" applyNumberFormat="1" applyFont="1" applyBorder="1" applyAlignment="1">
      <alignment horizontal="center"/>
    </xf>
    <xf numFmtId="3" fontId="5" fillId="0" borderId="2" xfId="37" applyNumberFormat="1" applyFont="1" applyBorder="1" applyAlignment="1">
      <alignment horizontal="center"/>
    </xf>
    <xf numFmtId="0" fontId="5" fillId="0" borderId="3" xfId="37" applyFont="1" applyBorder="1" applyAlignment="1">
      <alignment horizontal="justify" vertical="center" wrapText="1"/>
    </xf>
    <xf numFmtId="168" fontId="5" fillId="0" borderId="3" xfId="37" applyNumberFormat="1" applyFont="1" applyBorder="1" applyAlignment="1">
      <alignment horizontal="center"/>
    </xf>
    <xf numFmtId="3" fontId="5" fillId="0" borderId="3" xfId="37" applyNumberFormat="1" applyFont="1" applyBorder="1" applyAlignment="1">
      <alignment horizontal="center"/>
    </xf>
    <xf numFmtId="0" fontId="5" fillId="0" borderId="21" xfId="37" applyFont="1" applyBorder="1" applyAlignment="1">
      <alignment horizontal="center" vertical="center"/>
    </xf>
    <xf numFmtId="0" fontId="13" fillId="0" borderId="4" xfId="37" applyFont="1" applyBorder="1" applyAlignment="1">
      <alignment horizontal="justify" vertical="center" wrapText="1"/>
    </xf>
    <xf numFmtId="168" fontId="5" fillId="0" borderId="4" xfId="37" applyNumberFormat="1" applyFont="1" applyBorder="1" applyAlignment="1">
      <alignment horizontal="center"/>
    </xf>
    <xf numFmtId="3" fontId="5" fillId="0" borderId="4" xfId="37" applyNumberFormat="1" applyFont="1" applyBorder="1" applyAlignment="1">
      <alignment horizontal="center"/>
    </xf>
    <xf numFmtId="3" fontId="5" fillId="0" borderId="4" xfId="37" applyNumberFormat="1" applyFont="1" applyFill="1" applyBorder="1" applyAlignment="1">
      <alignment horizontal="center"/>
    </xf>
    <xf numFmtId="0" fontId="8" fillId="2" borderId="0" xfId="37" applyFill="1" applyAlignment="1">
      <alignment vertical="center"/>
    </xf>
    <xf numFmtId="0" fontId="5" fillId="0" borderId="21" xfId="37" applyFont="1" applyBorder="1" applyAlignment="1">
      <alignment horizontal="right" vertical="top"/>
    </xf>
    <xf numFmtId="3" fontId="5" fillId="0" borderId="71" xfId="37" applyNumberFormat="1" applyFont="1" applyFill="1" applyBorder="1" applyAlignment="1">
      <alignment horizontal="center" vertical="center"/>
    </xf>
    <xf numFmtId="1" fontId="5" fillId="0" borderId="21" xfId="37" applyNumberFormat="1" applyFont="1" applyBorder="1" applyAlignment="1">
      <alignment horizontal="center" vertical="center"/>
    </xf>
    <xf numFmtId="0" fontId="13" fillId="0" borderId="1" xfId="37" applyFont="1" applyBorder="1" applyAlignment="1">
      <alignment horizontal="justify" vertical="center" wrapText="1"/>
    </xf>
    <xf numFmtId="168" fontId="5" fillId="0" borderId="1" xfId="37" applyNumberFormat="1" applyFont="1" applyBorder="1" applyAlignment="1">
      <alignment horizontal="center" vertical="center"/>
    </xf>
    <xf numFmtId="0" fontId="5" fillId="0" borderId="1" xfId="37" applyFont="1" applyFill="1" applyBorder="1" applyAlignment="1">
      <alignment horizontal="center" vertical="center"/>
    </xf>
    <xf numFmtId="1" fontId="5" fillId="0" borderId="23" xfId="37" applyNumberFormat="1" applyFont="1" applyBorder="1" applyAlignment="1">
      <alignment horizontal="center"/>
    </xf>
    <xf numFmtId="0" fontId="5" fillId="0" borderId="1" xfId="37" applyFont="1" applyFill="1" applyBorder="1" applyAlignment="1">
      <alignment horizontal="center" vertical="center"/>
    </xf>
    <xf numFmtId="1" fontId="5" fillId="0" borderId="51" xfId="37" applyNumberFormat="1" applyFont="1" applyBorder="1" applyAlignment="1">
      <alignment horizontal="center"/>
    </xf>
    <xf numFmtId="0" fontId="5" fillId="0" borderId="52" xfId="37" applyFont="1" applyBorder="1" applyAlignment="1">
      <alignment horizontal="right" vertical="center"/>
    </xf>
    <xf numFmtId="0" fontId="5" fillId="0" borderId="53" xfId="37" applyFont="1" applyBorder="1" applyAlignment="1">
      <alignment horizontal="justify" vertical="center" wrapText="1"/>
    </xf>
    <xf numFmtId="168" fontId="5" fillId="0" borderId="53" xfId="37" applyNumberFormat="1" applyFont="1" applyBorder="1" applyAlignment="1">
      <alignment horizontal="center"/>
    </xf>
    <xf numFmtId="3" fontId="5" fillId="0" borderId="70" xfId="37" applyNumberFormat="1" applyFont="1" applyBorder="1" applyAlignment="1">
      <alignment horizontal="center"/>
    </xf>
    <xf numFmtId="0" fontId="8" fillId="3" borderId="0" xfId="37" applyFill="1"/>
    <xf numFmtId="0" fontId="5" fillId="0" borderId="56" xfId="37" applyFont="1" applyBorder="1" applyAlignment="1">
      <alignment horizontal="center" vertical="top"/>
    </xf>
    <xf numFmtId="0" fontId="5" fillId="0" borderId="65" xfId="37" applyFont="1" applyBorder="1" applyAlignment="1">
      <alignment horizontal="center" vertical="top"/>
    </xf>
    <xf numFmtId="168" fontId="5" fillId="0" borderId="66" xfId="37" applyNumberFormat="1" applyFont="1" applyBorder="1" applyAlignment="1">
      <alignment horizontal="center"/>
    </xf>
    <xf numFmtId="3" fontId="5" fillId="0" borderId="66" xfId="37" applyNumberFormat="1" applyFont="1" applyBorder="1" applyAlignment="1">
      <alignment horizontal="center"/>
    </xf>
    <xf numFmtId="3" fontId="5" fillId="0" borderId="66" xfId="37" applyNumberFormat="1" applyFont="1" applyFill="1" applyBorder="1" applyAlignment="1">
      <alignment horizontal="center"/>
    </xf>
    <xf numFmtId="3" fontId="5" fillId="0" borderId="2" xfId="37" applyNumberFormat="1" applyFont="1" applyFill="1" applyBorder="1" applyAlignment="1">
      <alignment horizontal="center"/>
    </xf>
    <xf numFmtId="165" fontId="5" fillId="0" borderId="3" xfId="37" applyNumberFormat="1" applyFont="1" applyBorder="1" applyAlignment="1">
      <alignment horizontal="justify" vertical="top"/>
    </xf>
    <xf numFmtId="3" fontId="5" fillId="0" borderId="3" xfId="37" applyNumberFormat="1" applyFont="1" applyFill="1" applyBorder="1" applyAlignment="1">
      <alignment horizontal="center"/>
    </xf>
    <xf numFmtId="0" fontId="5" fillId="0" borderId="2" xfId="37" applyFont="1" applyBorder="1" applyAlignment="1">
      <alignment horizontal="justify" vertical="top" wrapText="1"/>
    </xf>
    <xf numFmtId="3" fontId="5" fillId="0" borderId="1" xfId="37" applyNumberFormat="1" applyFont="1" applyFill="1" applyBorder="1" applyAlignment="1">
      <alignment horizontal="center" vertical="center"/>
    </xf>
    <xf numFmtId="167" fontId="5" fillId="0" borderId="23" xfId="37" applyNumberFormat="1" applyFont="1" applyBorder="1" applyAlignment="1">
      <alignment horizontal="center" vertical="top"/>
    </xf>
    <xf numFmtId="0" fontId="12" fillId="0" borderId="21" xfId="37" applyFont="1" applyBorder="1" applyAlignment="1">
      <alignment horizontal="right" vertical="center"/>
    </xf>
    <xf numFmtId="0" fontId="8" fillId="5" borderId="0" xfId="37" applyFill="1"/>
    <xf numFmtId="1" fontId="5" fillId="0" borderId="23" xfId="37" applyNumberFormat="1" applyFont="1" applyBorder="1" applyAlignment="1">
      <alignment horizontal="center" vertical="top"/>
    </xf>
    <xf numFmtId="0" fontId="12" fillId="0" borderId="21" xfId="37" applyFont="1" applyBorder="1" applyAlignment="1">
      <alignment horizontal="right" vertical="top"/>
    </xf>
    <xf numFmtId="0" fontId="5" fillId="0" borderId="2" xfId="37" applyFont="1" applyBorder="1" applyAlignment="1">
      <alignment horizontal="left" vertical="center" wrapText="1"/>
    </xf>
    <xf numFmtId="0" fontId="5" fillId="0" borderId="4" xfId="37" applyFont="1" applyBorder="1" applyAlignment="1">
      <alignment horizontal="left" vertical="center" wrapText="1"/>
    </xf>
    <xf numFmtId="0" fontId="5" fillId="0" borderId="3" xfId="37" applyFont="1" applyBorder="1" applyAlignment="1">
      <alignment horizontal="left" vertical="center" wrapText="1"/>
    </xf>
    <xf numFmtId="0" fontId="5" fillId="0" borderId="0" xfId="37" applyFont="1" applyAlignment="1">
      <alignment horizontal="left" vertical="center" wrapText="1"/>
    </xf>
    <xf numFmtId="0" fontId="5" fillId="0" borderId="3" xfId="37" applyFont="1" applyBorder="1" applyAlignment="1">
      <alignment horizontal="left" wrapText="1"/>
    </xf>
    <xf numFmtId="0" fontId="12" fillId="0" borderId="52" xfId="37" applyFont="1" applyBorder="1" applyAlignment="1">
      <alignment horizontal="right" vertical="top"/>
    </xf>
    <xf numFmtId="0" fontId="5" fillId="0" borderId="53" xfId="37" applyFont="1" applyBorder="1" applyAlignment="1">
      <alignment horizontal="left" wrapText="1"/>
    </xf>
    <xf numFmtId="3" fontId="8" fillId="0" borderId="64" xfId="37" applyNumberFormat="1" applyFill="1" applyBorder="1" applyAlignment="1">
      <alignment horizontal="center" wrapText="1"/>
    </xf>
    <xf numFmtId="3" fontId="8" fillId="0" borderId="64" xfId="37" applyNumberFormat="1" applyFill="1" applyBorder="1" applyAlignment="1">
      <alignment horizontal="center"/>
    </xf>
    <xf numFmtId="0" fontId="5" fillId="0" borderId="17" xfId="37" applyFont="1" applyBorder="1" applyAlignment="1">
      <alignment horizontal="center" vertical="top"/>
    </xf>
    <xf numFmtId="0" fontId="5" fillId="0" borderId="85" xfId="37" applyFont="1" applyBorder="1" applyAlignment="1">
      <alignment horizontal="center" vertical="top"/>
    </xf>
    <xf numFmtId="0" fontId="9" fillId="0" borderId="29" xfId="37" applyFont="1" applyBorder="1" applyAlignment="1">
      <alignment horizontal="right" vertical="center"/>
    </xf>
    <xf numFmtId="0" fontId="9" fillId="0" borderId="26" xfId="37" applyFont="1" applyBorder="1" applyAlignment="1">
      <alignment horizontal="center" vertical="center"/>
    </xf>
    <xf numFmtId="168" fontId="9" fillId="0" borderId="19" xfId="37" applyNumberFormat="1" applyFont="1" applyBorder="1" applyAlignment="1">
      <alignment vertical="center"/>
    </xf>
    <xf numFmtId="0" fontId="9" fillId="0" borderId="20" xfId="37" applyFont="1" applyBorder="1" applyAlignment="1">
      <alignment horizontal="center" vertical="center"/>
    </xf>
    <xf numFmtId="0" fontId="5" fillId="0" borderId="0" xfId="37" applyFont="1" applyAlignment="1">
      <alignment horizontal="left"/>
    </xf>
    <xf numFmtId="0" fontId="0" fillId="0" borderId="0" xfId="37" applyFont="1" applyAlignment="1">
      <alignment horizontal="center" vertical="top"/>
    </xf>
    <xf numFmtId="0" fontId="8" fillId="0" borderId="0" xfId="37" applyAlignment="1">
      <alignment vertical="top" wrapText="1"/>
    </xf>
    <xf numFmtId="0" fontId="8" fillId="4" borderId="0" xfId="37" applyFill="1" applyAlignment="1">
      <alignment horizontal="center"/>
    </xf>
    <xf numFmtId="0" fontId="8" fillId="4" borderId="0" xfId="37" applyFill="1"/>
    <xf numFmtId="3" fontId="8" fillId="0" borderId="7" xfId="37" applyNumberFormat="1" applyBorder="1" applyAlignment="1">
      <alignment horizontal="center" vertical="center"/>
    </xf>
    <xf numFmtId="3" fontId="8" fillId="0" borderId="8" xfId="37" applyNumberFormat="1" applyBorder="1" applyAlignment="1">
      <alignment horizontal="center" vertical="center"/>
    </xf>
    <xf numFmtId="3" fontId="8" fillId="0" borderId="10" xfId="37" applyNumberFormat="1" applyBorder="1" applyAlignment="1">
      <alignment horizontal="center"/>
    </xf>
    <xf numFmtId="3" fontId="8" fillId="0" borderId="6" xfId="37" applyNumberFormat="1" applyBorder="1" applyAlignment="1">
      <alignment horizontal="center" vertical="center"/>
    </xf>
    <xf numFmtId="3" fontId="8" fillId="0" borderId="10" xfId="37" applyNumberFormat="1" applyBorder="1" applyAlignment="1">
      <alignment horizontal="center" vertical="center"/>
    </xf>
    <xf numFmtId="3" fontId="8" fillId="0" borderId="69" xfId="37" applyNumberFormat="1" applyBorder="1" applyAlignment="1">
      <alignment horizontal="center" vertical="center"/>
    </xf>
    <xf numFmtId="3" fontId="8" fillId="0" borderId="57" xfId="37" applyNumberFormat="1" applyBorder="1" applyAlignment="1">
      <alignment horizontal="center"/>
    </xf>
    <xf numFmtId="3" fontId="8" fillId="0" borderId="54" xfId="37" applyNumberFormat="1" applyBorder="1" applyAlignment="1">
      <alignment horizontal="center"/>
    </xf>
    <xf numFmtId="0" fontId="8" fillId="0" borderId="29" xfId="37" applyBorder="1" applyAlignment="1">
      <alignment vertical="center"/>
    </xf>
    <xf numFmtId="3" fontId="5" fillId="2" borderId="54" xfId="37" applyNumberFormat="1" applyFont="1" applyFill="1" applyBorder="1" applyAlignment="1">
      <alignment horizontal="center"/>
    </xf>
    <xf numFmtId="165" fontId="10" fillId="0" borderId="0" xfId="37" applyNumberFormat="1" applyFont="1" applyAlignment="1">
      <alignment horizontal="left"/>
    </xf>
    <xf numFmtId="0" fontId="11" fillId="0" borderId="0" xfId="37" applyFont="1" applyAlignment="1">
      <alignment horizontal="center"/>
    </xf>
    <xf numFmtId="14" fontId="5" fillId="0" borderId="0" xfId="37" applyNumberFormat="1" applyFont="1" applyAlignment="1">
      <alignment horizontal="right"/>
    </xf>
    <xf numFmtId="165" fontId="8" fillId="0" borderId="0" xfId="37" applyNumberFormat="1" applyAlignment="1">
      <alignment horizontal="left"/>
    </xf>
    <xf numFmtId="165" fontId="9" fillId="0" borderId="0" xfId="37" applyNumberFormat="1" applyFont="1" applyAlignment="1">
      <alignment horizontal="left"/>
    </xf>
    <xf numFmtId="0" fontId="5" fillId="0" borderId="0" xfId="37" applyFont="1" applyAlignment="1">
      <alignment horizontal="right" vertical="center"/>
    </xf>
    <xf numFmtId="0" fontId="13" fillId="0" borderId="0" xfId="37" applyFont="1" applyAlignment="1">
      <alignment horizontal="center"/>
    </xf>
    <xf numFmtId="165" fontId="5" fillId="0" borderId="86" xfId="37" applyNumberFormat="1" applyFont="1" applyBorder="1" applyAlignment="1">
      <alignment horizontal="center"/>
    </xf>
    <xf numFmtId="165" fontId="5" fillId="0" borderId="87" xfId="37" applyNumberFormat="1" applyFont="1" applyBorder="1" applyAlignment="1">
      <alignment horizontal="center"/>
    </xf>
    <xf numFmtId="165" fontId="13" fillId="0" borderId="1" xfId="37" applyNumberFormat="1" applyFont="1" applyBorder="1" applyAlignment="1">
      <alignment horizontal="justify" vertical="center" wrapText="1"/>
    </xf>
    <xf numFmtId="165" fontId="5" fillId="0" borderId="1" xfId="37" applyNumberFormat="1" applyFont="1" applyBorder="1" applyAlignment="1">
      <alignment horizontal="center"/>
    </xf>
    <xf numFmtId="0" fontId="5" fillId="0" borderId="0" xfId="37" applyFont="1" applyAlignment="1">
      <alignment horizontal="left" vertical="top"/>
    </xf>
    <xf numFmtId="167" fontId="5" fillId="0" borderId="21" xfId="37" quotePrefix="1" applyNumberFormat="1" applyFont="1" applyBorder="1" applyAlignment="1">
      <alignment horizontal="right" vertical="top"/>
    </xf>
    <xf numFmtId="0" fontId="5" fillId="0" borderId="1" xfId="37" applyFont="1" applyBorder="1" applyAlignment="1">
      <alignment horizontal="justify" vertical="top"/>
    </xf>
    <xf numFmtId="167" fontId="5" fillId="0" borderId="21" xfId="37" applyNumberFormat="1" applyFont="1" applyBorder="1" applyAlignment="1">
      <alignment horizontal="right" vertical="center"/>
    </xf>
    <xf numFmtId="0" fontId="5" fillId="0" borderId="2" xfId="37" applyFont="1" applyBorder="1" applyAlignment="1">
      <alignment horizontal="justify" vertical="center"/>
    </xf>
    <xf numFmtId="167" fontId="5" fillId="0" borderId="23" xfId="37" quotePrefix="1" applyNumberFormat="1" applyFont="1" applyBorder="1" applyAlignment="1">
      <alignment horizontal="center" vertical="top"/>
    </xf>
    <xf numFmtId="0" fontId="5" fillId="0" borderId="4" xfId="37" applyFont="1" applyBorder="1" applyAlignment="1">
      <alignment horizontal="justify" vertical="top"/>
    </xf>
    <xf numFmtId="167" fontId="5" fillId="0" borderId="21" xfId="37" applyNumberFormat="1" applyFont="1" applyBorder="1" applyAlignment="1">
      <alignment horizontal="right" vertical="top"/>
    </xf>
    <xf numFmtId="2" fontId="5" fillId="0" borderId="21" xfId="37" applyNumberFormat="1" applyFont="1" applyBorder="1" applyAlignment="1">
      <alignment horizontal="right" vertical="top"/>
    </xf>
    <xf numFmtId="3" fontId="5" fillId="2" borderId="2" xfId="37" applyNumberFormat="1" applyFont="1" applyFill="1" applyBorder="1" applyAlignment="1">
      <alignment horizontal="justify" vertical="center"/>
    </xf>
    <xf numFmtId="0" fontId="5" fillId="0" borderId="21" xfId="37" applyFont="1" applyBorder="1" applyAlignment="1">
      <alignment horizontal="right"/>
    </xf>
    <xf numFmtId="0" fontId="5" fillId="0" borderId="1" xfId="37" applyFont="1" applyBorder="1" applyAlignment="1">
      <alignment horizontal="justify" vertical="center"/>
    </xf>
    <xf numFmtId="2" fontId="5" fillId="0" borderId="23" xfId="37" applyNumberFormat="1" applyFont="1" applyBorder="1" applyAlignment="1">
      <alignment horizontal="center" vertical="top"/>
    </xf>
    <xf numFmtId="2" fontId="5" fillId="0" borderId="23" xfId="37" quotePrefix="1" applyNumberFormat="1" applyFont="1" applyBorder="1" applyAlignment="1">
      <alignment horizontal="center" vertical="top"/>
    </xf>
    <xf numFmtId="2" fontId="5" fillId="0" borderId="21" xfId="37" applyNumberFormat="1" applyFont="1" applyBorder="1" applyAlignment="1">
      <alignment horizontal="right" vertical="center"/>
    </xf>
    <xf numFmtId="0" fontId="5" fillId="0" borderId="2" xfId="37" applyFont="1" applyBorder="1" applyAlignment="1">
      <alignment horizontal="left" vertical="center"/>
    </xf>
    <xf numFmtId="0" fontId="5" fillId="0" borderId="3" xfId="37" applyFont="1" applyBorder="1" applyAlignment="1">
      <alignment horizontal="left" vertical="center"/>
    </xf>
    <xf numFmtId="0" fontId="5" fillId="0" borderId="1" xfId="37" applyFont="1" applyBorder="1" applyAlignment="1">
      <alignment horizontal="left" vertical="center"/>
    </xf>
    <xf numFmtId="0" fontId="13" fillId="0" borderId="17" xfId="37" applyFont="1" applyBorder="1" applyAlignment="1">
      <alignment horizontal="center"/>
    </xf>
    <xf numFmtId="0" fontId="13" fillId="0" borderId="85" xfId="37" applyFont="1" applyBorder="1" applyAlignment="1">
      <alignment horizontal="center"/>
    </xf>
    <xf numFmtId="0" fontId="13" fillId="0" borderId="23" xfId="37" quotePrefix="1" applyFont="1" applyBorder="1" applyAlignment="1">
      <alignment horizontal="center"/>
    </xf>
    <xf numFmtId="0" fontId="13" fillId="0" borderId="21" xfId="37" quotePrefix="1" applyFont="1" applyBorder="1" applyAlignment="1">
      <alignment horizontal="center"/>
    </xf>
    <xf numFmtId="0" fontId="13" fillId="0" borderId="58" xfId="37" applyFont="1" applyBorder="1" applyAlignment="1">
      <alignment horizontal="left" vertical="center"/>
    </xf>
    <xf numFmtId="0" fontId="5" fillId="0" borderId="21" xfId="37" applyFont="1" applyBorder="1" applyAlignment="1">
      <alignment horizontal="center"/>
    </xf>
    <xf numFmtId="0" fontId="5" fillId="0" borderId="23" xfId="37" applyFont="1" applyBorder="1" applyAlignment="1">
      <alignment horizontal="right" vertical="center"/>
    </xf>
    <xf numFmtId="0" fontId="5" fillId="0" borderId="3" xfId="37" applyFont="1" applyBorder="1" applyAlignment="1">
      <alignment horizontal="center"/>
    </xf>
    <xf numFmtId="167" fontId="5" fillId="0" borderId="21" xfId="37" applyNumberFormat="1" applyFont="1" applyBorder="1" applyAlignment="1">
      <alignment horizontal="center" vertical="top"/>
    </xf>
    <xf numFmtId="0" fontId="5" fillId="0" borderId="4" xfId="37" applyFont="1" applyBorder="1" applyAlignment="1">
      <alignment horizontal="left"/>
    </xf>
    <xf numFmtId="0" fontId="5" fillId="0" borderId="2" xfId="37" applyFont="1" applyBorder="1" applyAlignment="1">
      <alignment horizontal="left"/>
    </xf>
    <xf numFmtId="0" fontId="13" fillId="0" borderId="1" xfId="37" applyFont="1" applyBorder="1" applyAlignment="1">
      <alignment horizontal="justify" vertical="top" wrapText="1"/>
    </xf>
    <xf numFmtId="0" fontId="5" fillId="0" borderId="1" xfId="37" quotePrefix="1" applyFont="1" applyBorder="1" applyAlignment="1">
      <alignment horizontal="justify" vertical="top" wrapText="1"/>
    </xf>
    <xf numFmtId="0" fontId="5" fillId="0" borderId="79" xfId="37" applyFont="1" applyBorder="1" applyAlignment="1">
      <alignment horizontal="center" vertical="center"/>
    </xf>
    <xf numFmtId="2" fontId="5" fillId="0" borderId="82" xfId="37" applyNumberFormat="1" applyFont="1" applyBorder="1" applyAlignment="1">
      <alignment horizontal="right" vertical="center"/>
    </xf>
    <xf numFmtId="0" fontId="5" fillId="2" borderId="2" xfId="37" applyFont="1" applyFill="1" applyBorder="1" applyAlignment="1">
      <alignment horizontal="left"/>
    </xf>
    <xf numFmtId="0" fontId="5" fillId="0" borderId="51" xfId="37" applyFont="1" applyBorder="1" applyAlignment="1">
      <alignment horizontal="center" vertical="top"/>
    </xf>
    <xf numFmtId="0" fontId="5" fillId="0" borderId="52" xfId="37" applyFont="1" applyBorder="1" applyAlignment="1">
      <alignment horizontal="center" vertical="top"/>
    </xf>
    <xf numFmtId="0" fontId="13" fillId="0" borderId="58" xfId="37" applyFont="1" applyBorder="1" applyAlignment="1">
      <alignment horizontal="justify"/>
    </xf>
    <xf numFmtId="165" fontId="5" fillId="0" borderId="2" xfId="37" applyNumberFormat="1" applyFont="1" applyBorder="1" applyAlignment="1">
      <alignment horizontal="justify" vertical="top"/>
    </xf>
    <xf numFmtId="0" fontId="5" fillId="0" borderId="17" xfId="37" applyFont="1" applyBorder="1" applyAlignment="1">
      <alignment horizontal="center" vertical="top"/>
    </xf>
    <xf numFmtId="0" fontId="5" fillId="0" borderId="85" xfId="37" applyFont="1" applyBorder="1" applyAlignment="1">
      <alignment horizontal="center" vertical="top"/>
    </xf>
    <xf numFmtId="0" fontId="5" fillId="0" borderId="23" xfId="37" applyFont="1" applyBorder="1" applyAlignment="1">
      <alignment horizontal="left"/>
    </xf>
    <xf numFmtId="0" fontId="5" fillId="0" borderId="17" xfId="37" applyFont="1" applyBorder="1" applyAlignment="1">
      <alignment horizontal="center"/>
    </xf>
    <xf numFmtId="0" fontId="5" fillId="0" borderId="20" xfId="37" applyFont="1" applyBorder="1" applyAlignment="1">
      <alignment horizontal="center"/>
    </xf>
    <xf numFmtId="0" fontId="13" fillId="0" borderId="20" xfId="37" quotePrefix="1" applyFont="1" applyBorder="1" applyAlignment="1">
      <alignment horizontal="right" vertical="center"/>
    </xf>
    <xf numFmtId="0" fontId="13" fillId="0" borderId="26" xfId="37" quotePrefix="1" applyFont="1" applyBorder="1" applyAlignment="1">
      <alignment horizontal="right" vertical="center"/>
    </xf>
    <xf numFmtId="0" fontId="8" fillId="0" borderId="0" xfId="37" applyAlignment="1">
      <alignment vertical="top"/>
    </xf>
    <xf numFmtId="3" fontId="7" fillId="2" borderId="0" xfId="37" applyNumberFormat="1" applyFont="1" applyFill="1" applyAlignment="1">
      <alignment horizontal="center" vertical="center"/>
    </xf>
    <xf numFmtId="3" fontId="8" fillId="2" borderId="0" xfId="37" applyNumberFormat="1" applyFill="1" applyAlignment="1">
      <alignment vertical="center"/>
    </xf>
    <xf numFmtId="3" fontId="5" fillId="2" borderId="0" xfId="37" applyNumberFormat="1" applyFont="1" applyFill="1" applyAlignment="1">
      <alignment vertical="center"/>
    </xf>
    <xf numFmtId="0" fontId="8" fillId="2" borderId="0" xfId="37" applyFill="1" applyAlignment="1">
      <alignment horizontal="right" vertical="center"/>
    </xf>
    <xf numFmtId="0" fontId="8" fillId="2" borderId="0" xfId="37" applyFill="1" applyAlignment="1">
      <alignment horizontal="right"/>
    </xf>
    <xf numFmtId="3" fontId="16" fillId="2" borderId="5" xfId="37" applyNumberFormat="1" applyFont="1" applyFill="1" applyBorder="1" applyAlignment="1">
      <alignment horizontal="center" vertical="center"/>
    </xf>
    <xf numFmtId="3" fontId="5" fillId="2" borderId="32" xfId="37" applyNumberFormat="1" applyFont="1" applyFill="1" applyBorder="1" applyAlignment="1">
      <alignment vertical="center"/>
    </xf>
    <xf numFmtId="9" fontId="5" fillId="0" borderId="7" xfId="5" applyFont="1" applyFill="1" applyBorder="1" applyAlignment="1">
      <alignment horizontal="left" vertical="center" wrapText="1"/>
    </xf>
    <xf numFmtId="169" fontId="5" fillId="2" borderId="33" xfId="33" applyNumberFormat="1" applyFont="1" applyFill="1" applyBorder="1" applyAlignment="1"/>
    <xf numFmtId="169" fontId="5" fillId="2" borderId="45" xfId="33" applyNumberFormat="1" applyFont="1" applyFill="1" applyBorder="1" applyAlignment="1"/>
    <xf numFmtId="169" fontId="5" fillId="2" borderId="25" xfId="33" applyNumberFormat="1" applyFont="1" applyFill="1" applyBorder="1" applyAlignment="1"/>
    <xf numFmtId="3" fontId="8" fillId="0" borderId="11" xfId="37" applyNumberFormat="1" applyBorder="1"/>
    <xf numFmtId="0" fontId="5" fillId="0" borderId="95" xfId="37" quotePrefix="1" applyFont="1" applyBorder="1" applyAlignment="1">
      <alignment horizontal="center" vertical="top"/>
    </xf>
    <xf numFmtId="0" fontId="5" fillId="0" borderId="97" xfId="37" quotePrefix="1" applyFont="1" applyBorder="1" applyAlignment="1">
      <alignment horizontal="left" vertical="top"/>
    </xf>
    <xf numFmtId="0" fontId="5" fillId="0" borderId="99" xfId="37" applyFont="1" applyBorder="1" applyAlignment="1">
      <alignment horizontal="justify" vertical="top"/>
    </xf>
    <xf numFmtId="0" fontId="5" fillId="0" borderId="99" xfId="37" applyFont="1" applyBorder="1" applyAlignment="1">
      <alignment horizontal="center"/>
    </xf>
    <xf numFmtId="3" fontId="5" fillId="0" borderId="98" xfId="37" applyNumberFormat="1" applyFont="1" applyBorder="1" applyAlignment="1">
      <alignment horizontal="center"/>
    </xf>
    <xf numFmtId="0" fontId="5" fillId="0" borderId="51" xfId="37" applyFont="1" applyBorder="1" applyAlignment="1">
      <alignment vertical="center"/>
    </xf>
    <xf numFmtId="165" fontId="5" fillId="0" borderId="52" xfId="37" applyNumberFormat="1" applyFont="1" applyBorder="1" applyAlignment="1">
      <alignment horizontal="left" vertical="center"/>
    </xf>
    <xf numFmtId="165" fontId="5" fillId="0" borderId="70" xfId="37" applyNumberFormat="1" applyFont="1" applyBorder="1" applyAlignment="1">
      <alignment horizontal="left" vertical="center"/>
    </xf>
    <xf numFmtId="165" fontId="5" fillId="0" borderId="70" xfId="37" applyNumberFormat="1" applyFont="1" applyBorder="1" applyAlignment="1">
      <alignment horizontal="center" vertical="center"/>
    </xf>
    <xf numFmtId="169" fontId="5" fillId="2" borderId="11" xfId="33" applyNumberFormat="1" applyFont="1" applyFill="1" applyBorder="1" applyAlignment="1"/>
    <xf numFmtId="169" fontId="5" fillId="2" borderId="103" xfId="33" applyNumberFormat="1" applyFont="1" applyFill="1" applyBorder="1" applyAlignment="1"/>
    <xf numFmtId="169" fontId="5" fillId="2" borderId="102" xfId="33" applyNumberFormat="1" applyFont="1" applyFill="1" applyBorder="1" applyAlignment="1"/>
    <xf numFmtId="169" fontId="5" fillId="2" borderId="55" xfId="33" applyNumberFormat="1" applyFont="1" applyFill="1" applyBorder="1" applyAlignment="1"/>
    <xf numFmtId="169" fontId="5" fillId="2" borderId="41" xfId="33" applyNumberFormat="1" applyFont="1" applyFill="1" applyBorder="1" applyAlignment="1">
      <alignment vertical="center"/>
    </xf>
    <xf numFmtId="169" fontId="5" fillId="2" borderId="48" xfId="33" applyNumberFormat="1" applyFont="1" applyFill="1" applyBorder="1" applyAlignment="1">
      <alignment vertical="center"/>
    </xf>
    <xf numFmtId="3" fontId="5" fillId="0" borderId="41" xfId="37" applyNumberFormat="1" applyFont="1" applyBorder="1" applyAlignment="1">
      <alignment horizontal="right" vertical="center"/>
    </xf>
    <xf numFmtId="165" fontId="8" fillId="0" borderId="23" xfId="37" quotePrefix="1" applyNumberFormat="1" applyBorder="1" applyAlignment="1">
      <alignment horizontal="center" vertical="top"/>
    </xf>
    <xf numFmtId="165" fontId="8" fillId="0" borderId="21" xfId="37" quotePrefix="1" applyNumberFormat="1" applyBorder="1" applyAlignment="1">
      <alignment horizontal="left" vertical="top"/>
    </xf>
    <xf numFmtId="3" fontId="8" fillId="0" borderId="13" xfId="37" applyNumberFormat="1" applyBorder="1"/>
    <xf numFmtId="3" fontId="8" fillId="2" borderId="0" xfId="37" applyNumberFormat="1" applyFill="1" applyAlignment="1">
      <alignment horizontal="center"/>
    </xf>
    <xf numFmtId="3" fontId="8" fillId="2" borderId="0" xfId="37" applyNumberFormat="1" applyFill="1"/>
    <xf numFmtId="0" fontId="5" fillId="0" borderId="21" xfId="37" applyFont="1" applyBorder="1" applyAlignment="1">
      <alignment horizontal="left" vertical="center"/>
    </xf>
    <xf numFmtId="0" fontId="5" fillId="0" borderId="2" xfId="37" applyFont="1" applyBorder="1" applyAlignment="1">
      <alignment vertical="center" wrapText="1"/>
    </xf>
    <xf numFmtId="0" fontId="5" fillId="0" borderId="3" xfId="37" applyFont="1" applyBorder="1" applyAlignment="1">
      <alignment vertical="center" wrapText="1"/>
    </xf>
    <xf numFmtId="0" fontId="5" fillId="0" borderId="10" xfId="37" applyFont="1" applyBorder="1" applyAlignment="1">
      <alignment horizontal="justify" vertical="top"/>
    </xf>
    <xf numFmtId="3" fontId="11" fillId="0" borderId="43" xfId="37" applyNumberFormat="1" applyFont="1" applyBorder="1" applyAlignment="1">
      <alignment horizontal="center"/>
    </xf>
    <xf numFmtId="3" fontId="11" fillId="0" borderId="49" xfId="37" applyNumberFormat="1" applyFont="1" applyBorder="1"/>
    <xf numFmtId="0" fontId="5" fillId="0" borderId="52" xfId="37" applyFont="1" applyBorder="1" applyAlignment="1">
      <alignment horizontal="left" vertical="center"/>
    </xf>
    <xf numFmtId="0" fontId="5" fillId="0" borderId="53" xfId="37" applyFont="1" applyBorder="1" applyAlignment="1">
      <alignment vertical="center" wrapText="1"/>
    </xf>
    <xf numFmtId="0" fontId="5" fillId="0" borderId="57" xfId="37" applyFont="1" applyBorder="1" applyAlignment="1">
      <alignment horizontal="justify" vertical="top" wrapText="1"/>
    </xf>
    <xf numFmtId="3" fontId="12" fillId="0" borderId="61" xfId="37" applyNumberFormat="1" applyFont="1" applyBorder="1" applyAlignment="1">
      <alignment horizontal="center" vertical="center" wrapText="1"/>
    </xf>
    <xf numFmtId="3" fontId="5" fillId="0" borderId="59" xfId="37" applyNumberFormat="1" applyFont="1" applyBorder="1" applyAlignment="1">
      <alignment horizontal="center" wrapText="1"/>
    </xf>
    <xf numFmtId="3" fontId="5" fillId="0" borderId="60" xfId="37" applyNumberFormat="1" applyFont="1" applyBorder="1"/>
    <xf numFmtId="0" fontId="5" fillId="0" borderId="3" xfId="37" applyFont="1" applyBorder="1" applyAlignment="1">
      <alignment horizontal="justify" vertical="top"/>
    </xf>
    <xf numFmtId="0" fontId="5" fillId="0" borderId="51" xfId="37" quotePrefix="1" applyFont="1" applyBorder="1" applyAlignment="1">
      <alignment horizontal="center" vertical="top"/>
    </xf>
    <xf numFmtId="0" fontId="5" fillId="0" borderId="69" xfId="37" applyFont="1" applyBorder="1" applyAlignment="1">
      <alignment horizontal="justify" vertical="top"/>
    </xf>
    <xf numFmtId="3" fontId="5" fillId="0" borderId="59" xfId="37" applyNumberFormat="1" applyFont="1" applyBorder="1" applyAlignment="1">
      <alignment horizontal="right"/>
    </xf>
    <xf numFmtId="3" fontId="5" fillId="0" borderId="60" xfId="37" applyNumberFormat="1" applyFont="1" applyBorder="1" applyAlignment="1">
      <alignment horizontal="right"/>
    </xf>
    <xf numFmtId="0" fontId="5" fillId="0" borderId="6" xfId="37" quotePrefix="1" applyFont="1" applyBorder="1" applyAlignment="1">
      <alignment horizontal="justify" vertical="top"/>
    </xf>
    <xf numFmtId="3" fontId="11" fillId="0" borderId="39" xfId="37" applyNumberFormat="1" applyFont="1" applyBorder="1" applyAlignment="1">
      <alignment horizontal="center" vertical="center"/>
    </xf>
    <xf numFmtId="3" fontId="8" fillId="0" borderId="91" xfId="37" applyNumberFormat="1" applyBorder="1" applyAlignment="1">
      <alignment vertical="center"/>
    </xf>
    <xf numFmtId="3" fontId="5" fillId="0" borderId="39" xfId="37" applyNumberFormat="1" applyFont="1" applyBorder="1" applyAlignment="1">
      <alignment horizontal="right" vertical="center"/>
    </xf>
    <xf numFmtId="3" fontId="5" fillId="0" borderId="47" xfId="37" applyNumberFormat="1" applyFont="1" applyBorder="1" applyAlignment="1">
      <alignment horizontal="right" vertical="center"/>
    </xf>
    <xf numFmtId="3" fontId="5" fillId="0" borderId="43" xfId="37" applyNumberFormat="1" applyFont="1" applyBorder="1" applyAlignment="1">
      <alignment horizontal="right" vertical="center"/>
    </xf>
    <xf numFmtId="3" fontId="5" fillId="0" borderId="49" xfId="37" applyNumberFormat="1" applyFont="1" applyBorder="1" applyAlignment="1">
      <alignment horizontal="right" vertical="center"/>
    </xf>
    <xf numFmtId="165" fontId="5" fillId="0" borderId="67" xfId="37" quotePrefix="1" applyNumberFormat="1" applyFont="1" applyBorder="1" applyAlignment="1">
      <alignment horizontal="justify" vertical="top"/>
    </xf>
    <xf numFmtId="165" fontId="5" fillId="0" borderId="8" xfId="37" quotePrefix="1" applyNumberFormat="1" applyFont="1" applyBorder="1" applyAlignment="1">
      <alignment horizontal="justify" vertical="top"/>
    </xf>
    <xf numFmtId="165" fontId="5" fillId="0" borderId="4" xfId="37" applyNumberFormat="1" applyFont="1" applyBorder="1" applyAlignment="1">
      <alignment horizontal="center"/>
    </xf>
    <xf numFmtId="165" fontId="5" fillId="0" borderId="3" xfId="37" quotePrefix="1" applyNumberFormat="1" applyFont="1" applyBorder="1" applyAlignment="1">
      <alignment horizontal="justify" vertical="top"/>
    </xf>
    <xf numFmtId="3" fontId="5" fillId="0" borderId="42" xfId="37" applyNumberFormat="1" applyFont="1" applyBorder="1" applyAlignment="1">
      <alignment horizontal="right"/>
    </xf>
    <xf numFmtId="3" fontId="5" fillId="0" borderId="31" xfId="37" applyNumberFormat="1" applyFont="1" applyBorder="1" applyAlignment="1">
      <alignment horizontal="right"/>
    </xf>
    <xf numFmtId="0" fontId="5" fillId="0" borderId="54" xfId="37" quotePrefix="1" applyFont="1" applyBorder="1" applyAlignment="1">
      <alignment horizontal="justify" vertical="top"/>
    </xf>
    <xf numFmtId="165" fontId="5" fillId="0" borderId="65" xfId="37" quotePrefix="1" applyNumberFormat="1" applyFont="1" applyBorder="1" applyAlignment="1">
      <alignment horizontal="left" vertical="top"/>
    </xf>
    <xf numFmtId="0" fontId="5" fillId="0" borderId="67" xfId="37" applyFont="1" applyBorder="1" applyAlignment="1">
      <alignment horizontal="justify" vertical="top"/>
    </xf>
    <xf numFmtId="165" fontId="5" fillId="0" borderId="66" xfId="37" applyNumberFormat="1" applyFont="1" applyBorder="1" applyAlignment="1">
      <alignment horizontal="center"/>
    </xf>
    <xf numFmtId="165" fontId="5" fillId="0" borderId="8" xfId="37" applyNumberFormat="1" applyFont="1" applyBorder="1" applyAlignment="1">
      <alignment horizontal="justify" vertical="top"/>
    </xf>
    <xf numFmtId="165" fontId="5" fillId="0" borderId="79" xfId="37" applyNumberFormat="1" applyFont="1" applyBorder="1" applyAlignment="1">
      <alignment horizontal="center" vertical="top"/>
    </xf>
    <xf numFmtId="165" fontId="5" fillId="0" borderId="82" xfId="37" quotePrefix="1" applyNumberFormat="1" applyFont="1" applyBorder="1" applyAlignment="1">
      <alignment horizontal="left" vertical="top"/>
    </xf>
    <xf numFmtId="165" fontId="5" fillId="0" borderId="105" xfId="37" applyNumberFormat="1" applyFont="1" applyBorder="1" applyAlignment="1">
      <alignment horizontal="justify" vertical="top"/>
    </xf>
    <xf numFmtId="165" fontId="5" fillId="0" borderId="81" xfId="37" applyNumberFormat="1" applyFont="1" applyBorder="1" applyAlignment="1">
      <alignment horizontal="center"/>
    </xf>
    <xf numFmtId="3" fontId="5" fillId="0" borderId="105" xfId="37" applyNumberFormat="1" applyFont="1" applyBorder="1" applyAlignment="1">
      <alignment horizontal="center"/>
    </xf>
    <xf numFmtId="3" fontId="5" fillId="0" borderId="2" xfId="37" applyNumberFormat="1" applyFont="1" applyBorder="1" applyAlignment="1">
      <alignment horizontal="center" vertical="center"/>
    </xf>
    <xf numFmtId="3" fontId="5" fillId="0" borderId="53" xfId="37" applyNumberFormat="1" applyFont="1" applyBorder="1" applyAlignment="1">
      <alignment horizontal="center"/>
    </xf>
    <xf numFmtId="168" fontId="9" fillId="0" borderId="26" xfId="37" applyNumberFormat="1" applyFont="1" applyBorder="1" applyAlignment="1">
      <alignment vertical="center"/>
    </xf>
    <xf numFmtId="168" fontId="5" fillId="0" borderId="53" xfId="9" quotePrefix="1" applyNumberFormat="1" applyFont="1" applyBorder="1" applyAlignment="1">
      <alignment horizontal="center" vertical="center"/>
    </xf>
    <xf numFmtId="168" fontId="5" fillId="0" borderId="1" xfId="9" quotePrefix="1" applyNumberFormat="1" applyFont="1" applyBorder="1" applyAlignment="1">
      <alignment horizontal="center" vertical="center"/>
    </xf>
    <xf numFmtId="3" fontId="5" fillId="2" borderId="13" xfId="37" applyNumberFormat="1" applyFont="1" applyFill="1" applyBorder="1" applyAlignment="1">
      <alignment horizontal="center" vertical="center"/>
    </xf>
    <xf numFmtId="3" fontId="5" fillId="2" borderId="106" xfId="37" applyNumberFormat="1" applyFont="1" applyFill="1" applyBorder="1" applyAlignment="1">
      <alignment vertical="center"/>
    </xf>
    <xf numFmtId="0" fontId="5" fillId="0" borderId="0" xfId="3" applyFont="1" applyAlignment="1">
      <alignment horizontal="left" vertical="top" wrapText="1"/>
    </xf>
    <xf numFmtId="0" fontId="5" fillId="0" borderId="0" xfId="3" applyFont="1" applyAlignment="1">
      <alignment vertical="top" wrapText="1"/>
    </xf>
    <xf numFmtId="3" fontId="13" fillId="0" borderId="74" xfId="8" applyNumberFormat="1" applyFont="1" applyBorder="1" applyAlignment="1">
      <alignment horizontal="center" vertical="center"/>
    </xf>
    <xf numFmtId="3" fontId="13" fillId="0" borderId="75" xfId="8" applyNumberFormat="1" applyFont="1" applyBorder="1" applyAlignment="1">
      <alignment horizontal="center" vertical="center"/>
    </xf>
    <xf numFmtId="0" fontId="5" fillId="0" borderId="0" xfId="3" applyFont="1" applyAlignment="1">
      <alignment horizontal="left" vertical="top" wrapText="1"/>
    </xf>
    <xf numFmtId="3" fontId="13" fillId="0" borderId="33" xfId="3" applyNumberFormat="1" applyFont="1" applyBorder="1" applyAlignment="1">
      <alignment horizontal="center" vertical="center"/>
    </xf>
    <xf numFmtId="3" fontId="13" fillId="0" borderId="34" xfId="3" applyNumberFormat="1" applyFont="1" applyBorder="1" applyAlignment="1">
      <alignment horizontal="center" vertical="center"/>
    </xf>
    <xf numFmtId="3" fontId="13" fillId="0" borderId="45" xfId="3" applyNumberFormat="1" applyFont="1" applyBorder="1" applyAlignment="1">
      <alignment horizontal="center" vertical="center"/>
    </xf>
    <xf numFmtId="165" fontId="13" fillId="0" borderId="22" xfId="3" applyNumberFormat="1" applyFont="1" applyBorder="1" applyAlignment="1">
      <alignment horizontal="center" vertical="center"/>
    </xf>
    <xf numFmtId="165" fontId="13" fillId="0" borderId="18" xfId="3" applyNumberFormat="1" applyFont="1" applyBorder="1" applyAlignment="1">
      <alignment horizontal="center" vertical="center"/>
    </xf>
    <xf numFmtId="0" fontId="5" fillId="0" borderId="0" xfId="3" applyFont="1" applyAlignment="1">
      <alignment horizontal="left" vertical="top"/>
    </xf>
    <xf numFmtId="0" fontId="5" fillId="0" borderId="0" xfId="3" applyFont="1" applyAlignment="1">
      <alignment horizontal="left" vertical="center" wrapText="1"/>
    </xf>
    <xf numFmtId="12" fontId="5" fillId="0" borderId="90" xfId="8" applyNumberFormat="1" applyFill="1" applyBorder="1" applyAlignment="1">
      <alignment horizontal="center" vertical="center" wrapText="1"/>
    </xf>
    <xf numFmtId="12" fontId="5" fillId="0" borderId="90" xfId="8" applyNumberFormat="1" applyFill="1" applyBorder="1" applyAlignment="1">
      <alignment horizontal="center" vertical="center"/>
    </xf>
    <xf numFmtId="12" fontId="5" fillId="0" borderId="91" xfId="8" applyNumberFormat="1" applyFill="1" applyBorder="1" applyAlignment="1">
      <alignment horizontal="center" vertical="center"/>
    </xf>
    <xf numFmtId="3" fontId="5" fillId="0" borderId="92" xfId="8" applyNumberFormat="1" applyFill="1" applyBorder="1" applyAlignment="1">
      <alignment horizontal="center" vertical="center" wrapText="1"/>
    </xf>
    <xf numFmtId="3" fontId="5" fillId="0" borderId="90" xfId="8" applyNumberFormat="1" applyFill="1" applyBorder="1" applyAlignment="1">
      <alignment horizontal="center" vertical="center"/>
    </xf>
    <xf numFmtId="3" fontId="5" fillId="0" borderId="91" xfId="8" applyNumberFormat="1" applyFill="1" applyBorder="1" applyAlignment="1">
      <alignment horizontal="center" vertical="center"/>
    </xf>
    <xf numFmtId="3" fontId="5" fillId="0" borderId="74" xfId="8" applyNumberFormat="1" applyFill="1" applyBorder="1" applyAlignment="1">
      <alignment horizontal="center" vertical="center"/>
    </xf>
    <xf numFmtId="3" fontId="5" fillId="0" borderId="90" xfId="8" applyNumberFormat="1" applyBorder="1" applyAlignment="1">
      <alignment horizontal="center" vertical="center"/>
    </xf>
    <xf numFmtId="3" fontId="5" fillId="0" borderId="91" xfId="8" applyNumberFormat="1" applyBorder="1" applyAlignment="1">
      <alignment horizontal="center" vertical="center"/>
    </xf>
    <xf numFmtId="3" fontId="5" fillId="0" borderId="74" xfId="8" applyNumberFormat="1" applyBorder="1" applyAlignment="1">
      <alignment horizontal="center" vertical="center"/>
    </xf>
    <xf numFmtId="12" fontId="5" fillId="0" borderId="90" xfId="8" applyNumberFormat="1" applyBorder="1" applyAlignment="1">
      <alignment horizontal="center" vertical="center" wrapText="1"/>
    </xf>
    <xf numFmtId="12" fontId="5" fillId="0" borderId="90" xfId="8" applyNumberFormat="1" applyBorder="1" applyAlignment="1">
      <alignment horizontal="center" vertical="center"/>
    </xf>
    <xf numFmtId="12" fontId="5" fillId="0" borderId="91" xfId="8" applyNumberFormat="1" applyBorder="1" applyAlignment="1">
      <alignment horizontal="center" vertical="center"/>
    </xf>
    <xf numFmtId="165" fontId="13" fillId="0" borderId="58" xfId="3" applyNumberFormat="1" applyFont="1" applyBorder="1" applyAlignment="1">
      <alignment horizontal="center" vertical="center" wrapText="1"/>
    </xf>
    <xf numFmtId="165" fontId="13" fillId="0" borderId="81" xfId="3" applyNumberFormat="1" applyFont="1" applyBorder="1" applyAlignment="1">
      <alignment horizontal="center" vertical="center" wrapText="1"/>
    </xf>
    <xf numFmtId="0" fontId="9" fillId="0" borderId="5" xfId="3" applyFont="1" applyBorder="1" applyAlignment="1">
      <alignment horizontal="center" vertical="center"/>
    </xf>
    <xf numFmtId="165" fontId="13" fillId="0" borderId="56" xfId="3" applyNumberFormat="1" applyFont="1" applyBorder="1" applyAlignment="1">
      <alignment horizontal="center" vertical="center"/>
    </xf>
    <xf numFmtId="165" fontId="13" fillId="0" borderId="30" xfId="3" applyNumberFormat="1" applyFont="1" applyBorder="1" applyAlignment="1">
      <alignment horizontal="center" vertical="center"/>
    </xf>
    <xf numFmtId="165" fontId="13" fillId="0" borderId="79" xfId="3" applyNumberFormat="1" applyFont="1" applyBorder="1" applyAlignment="1">
      <alignment horizontal="center" vertical="center"/>
    </xf>
    <xf numFmtId="165" fontId="13" fillId="0" borderId="80" xfId="3" applyNumberFormat="1" applyFont="1" applyBorder="1" applyAlignment="1">
      <alignment horizontal="center" vertical="center"/>
    </xf>
    <xf numFmtId="165" fontId="13" fillId="0" borderId="58" xfId="3" applyNumberFormat="1" applyFont="1" applyBorder="1" applyAlignment="1">
      <alignment horizontal="center" vertical="center"/>
    </xf>
    <xf numFmtId="165" fontId="13" fillId="0" borderId="81" xfId="3" applyNumberFormat="1" applyFont="1" applyBorder="1" applyAlignment="1">
      <alignment horizontal="center" vertical="center"/>
    </xf>
    <xf numFmtId="165" fontId="13" fillId="0" borderId="76" xfId="3" applyNumberFormat="1" applyFont="1" applyBorder="1" applyAlignment="1">
      <alignment horizontal="center" vertical="center" wrapText="1"/>
    </xf>
    <xf numFmtId="165" fontId="13" fillId="0" borderId="77" xfId="3" applyNumberFormat="1" applyFont="1" applyBorder="1" applyAlignment="1">
      <alignment horizontal="center" vertical="center" wrapText="1"/>
    </xf>
    <xf numFmtId="165" fontId="13" fillId="0" borderId="78" xfId="3" applyNumberFormat="1" applyFont="1" applyBorder="1" applyAlignment="1">
      <alignment horizontal="center" vertical="center" wrapText="1"/>
    </xf>
    <xf numFmtId="3" fontId="5" fillId="0" borderId="71" xfId="3" applyNumberFormat="1" applyFont="1" applyFill="1" applyBorder="1" applyAlignment="1">
      <alignment horizontal="center" vertical="center"/>
    </xf>
    <xf numFmtId="0" fontId="5" fillId="0" borderId="0" xfId="3" applyFont="1" applyAlignment="1">
      <alignment horizontal="left"/>
    </xf>
    <xf numFmtId="3" fontId="5" fillId="0" borderId="1" xfId="3" applyNumberFormat="1" applyFont="1" applyFill="1" applyBorder="1" applyAlignment="1">
      <alignment horizontal="center" vertical="center"/>
    </xf>
    <xf numFmtId="3" fontId="5" fillId="0" borderId="2" xfId="3" applyNumberFormat="1" applyFont="1" applyFill="1" applyBorder="1" applyAlignment="1">
      <alignment horizontal="center" vertical="center"/>
    </xf>
    <xf numFmtId="0" fontId="5" fillId="0" borderId="1" xfId="3" applyFont="1" applyFill="1" applyBorder="1" applyAlignment="1">
      <alignment horizontal="center" vertical="center"/>
    </xf>
    <xf numFmtId="0" fontId="5" fillId="0" borderId="53" xfId="3" applyFont="1" applyFill="1" applyBorder="1" applyAlignment="1">
      <alignment horizontal="center" vertical="center"/>
    </xf>
    <xf numFmtId="168" fontId="5" fillId="0" borderId="71" xfId="9" applyNumberFormat="1" applyFont="1" applyBorder="1" applyAlignment="1">
      <alignment horizontal="center" vertical="center"/>
    </xf>
    <xf numFmtId="168" fontId="5" fillId="0" borderId="71" xfId="9" applyNumberFormat="1" applyFont="1" applyBorder="1" applyAlignment="1">
      <alignment horizontal="center" vertical="center" wrapText="1"/>
    </xf>
    <xf numFmtId="168" fontId="5" fillId="0" borderId="1" xfId="9" applyNumberFormat="1" applyFont="1" applyBorder="1" applyAlignment="1">
      <alignment horizontal="center" vertical="center"/>
    </xf>
    <xf numFmtId="168" fontId="5" fillId="0" borderId="2" xfId="9" applyNumberFormat="1" applyFont="1" applyBorder="1" applyAlignment="1">
      <alignment horizontal="center" vertical="center"/>
    </xf>
    <xf numFmtId="168" fontId="5" fillId="0" borderId="81" xfId="9" applyNumberFormat="1" applyFont="1" applyBorder="1" applyAlignment="1">
      <alignment horizontal="center" vertical="center"/>
    </xf>
    <xf numFmtId="168" fontId="5" fillId="0" borderId="72" xfId="9" applyNumberFormat="1" applyFont="1" applyBorder="1" applyAlignment="1">
      <alignment horizontal="center" vertical="center" wrapText="1"/>
    </xf>
    <xf numFmtId="168" fontId="5" fillId="0" borderId="73" xfId="9" applyNumberFormat="1" applyFont="1" applyBorder="1" applyAlignment="1">
      <alignment horizontal="center" vertical="center" wrapText="1"/>
    </xf>
    <xf numFmtId="0" fontId="5" fillId="0" borderId="17" xfId="3" applyFont="1" applyBorder="1" applyAlignment="1">
      <alignment horizontal="center" vertical="top"/>
    </xf>
    <xf numFmtId="0" fontId="5" fillId="0" borderId="85" xfId="3" applyFont="1" applyBorder="1" applyAlignment="1">
      <alignment horizontal="center" vertical="top"/>
    </xf>
    <xf numFmtId="165" fontId="10" fillId="0" borderId="0" xfId="3" applyNumberFormat="1" applyFont="1" applyAlignment="1">
      <alignment horizontal="left"/>
    </xf>
    <xf numFmtId="165" fontId="8" fillId="0" borderId="0" xfId="3" applyNumberFormat="1" applyAlignment="1">
      <alignment horizontal="left"/>
    </xf>
    <xf numFmtId="3" fontId="8" fillId="0" borderId="74" xfId="37" applyNumberFormat="1" applyFill="1" applyBorder="1" applyAlignment="1">
      <alignment horizontal="center" vertical="center"/>
    </xf>
    <xf numFmtId="3" fontId="8" fillId="0" borderId="90" xfId="37" applyNumberFormat="1" applyFill="1" applyBorder="1" applyAlignment="1">
      <alignment horizontal="center" vertical="center"/>
    </xf>
    <xf numFmtId="3" fontId="8" fillId="0" borderId="91" xfId="37" applyNumberFormat="1" applyFill="1" applyBorder="1" applyAlignment="1">
      <alignment horizontal="center" vertical="center"/>
    </xf>
    <xf numFmtId="0" fontId="5" fillId="0" borderId="0" xfId="37" applyFont="1" applyAlignment="1">
      <alignment horizontal="left" vertical="center" wrapText="1"/>
    </xf>
    <xf numFmtId="0" fontId="5" fillId="0" borderId="0" xfId="37" applyFont="1" applyAlignment="1">
      <alignment horizontal="left" vertical="top" wrapText="1"/>
    </xf>
    <xf numFmtId="3" fontId="8" fillId="0" borderId="90" xfId="37" applyNumberFormat="1" applyBorder="1" applyAlignment="1">
      <alignment horizontal="center" vertical="center"/>
    </xf>
    <xf numFmtId="3" fontId="8" fillId="0" borderId="91" xfId="37" applyNumberFormat="1" applyBorder="1" applyAlignment="1">
      <alignment horizontal="center" vertical="center"/>
    </xf>
    <xf numFmtId="3" fontId="8" fillId="0" borderId="74" xfId="37" applyNumberFormat="1" applyBorder="1" applyAlignment="1">
      <alignment horizontal="center" vertical="center"/>
    </xf>
    <xf numFmtId="0" fontId="5" fillId="0" borderId="0" xfId="37" applyFont="1" applyAlignment="1">
      <alignment horizontal="left" vertical="top"/>
    </xf>
    <xf numFmtId="3" fontId="13" fillId="0" borderId="74" xfId="37" applyNumberFormat="1" applyFont="1" applyBorder="1" applyAlignment="1">
      <alignment horizontal="center" vertical="center"/>
    </xf>
    <xf numFmtId="3" fontId="13" fillId="0" borderId="75" xfId="37" applyNumberFormat="1" applyFont="1" applyBorder="1" applyAlignment="1">
      <alignment horizontal="center" vertical="center"/>
    </xf>
    <xf numFmtId="12" fontId="8" fillId="0" borderId="90" xfId="37" applyNumberFormat="1" applyFill="1" applyBorder="1" applyAlignment="1">
      <alignment horizontal="center" vertical="center" wrapText="1"/>
    </xf>
    <xf numFmtId="12" fontId="8" fillId="0" borderId="90" xfId="37" applyNumberFormat="1" applyFill="1" applyBorder="1" applyAlignment="1">
      <alignment horizontal="center" vertical="center"/>
    </xf>
    <xf numFmtId="12" fontId="8" fillId="0" borderId="91" xfId="37" applyNumberFormat="1" applyFill="1" applyBorder="1" applyAlignment="1">
      <alignment horizontal="center" vertical="center"/>
    </xf>
    <xf numFmtId="12" fontId="8" fillId="0" borderId="90" xfId="37" applyNumberFormat="1" applyBorder="1" applyAlignment="1">
      <alignment horizontal="center" vertical="center" wrapText="1"/>
    </xf>
    <xf numFmtId="12" fontId="8" fillId="0" borderId="90" xfId="37" applyNumberFormat="1" applyBorder="1" applyAlignment="1">
      <alignment horizontal="center" vertical="center"/>
    </xf>
    <xf numFmtId="12" fontId="8" fillId="0" borderId="91" xfId="37" applyNumberFormat="1" applyBorder="1" applyAlignment="1">
      <alignment horizontal="center" vertical="center"/>
    </xf>
    <xf numFmtId="3" fontId="8" fillId="0" borderId="92" xfId="37" applyNumberFormat="1" applyFill="1" applyBorder="1" applyAlignment="1">
      <alignment horizontal="center" vertical="center" wrapText="1"/>
    </xf>
    <xf numFmtId="165" fontId="13" fillId="0" borderId="22" xfId="37" applyNumberFormat="1" applyFont="1" applyBorder="1" applyAlignment="1">
      <alignment horizontal="center" vertical="center"/>
    </xf>
    <xf numFmtId="165" fontId="13" fillId="0" borderId="18" xfId="37" applyNumberFormat="1" applyFont="1" applyBorder="1" applyAlignment="1">
      <alignment horizontal="center" vertical="center"/>
    </xf>
    <xf numFmtId="3" fontId="13" fillId="0" borderId="33" xfId="37" applyNumberFormat="1" applyFont="1" applyBorder="1" applyAlignment="1">
      <alignment horizontal="center" vertical="center"/>
    </xf>
    <xf numFmtId="3" fontId="13" fillId="0" borderId="34" xfId="37" applyNumberFormat="1" applyFont="1" applyBorder="1" applyAlignment="1">
      <alignment horizontal="center" vertical="center"/>
    </xf>
    <xf numFmtId="3" fontId="13" fillId="0" borderId="45" xfId="37" applyNumberFormat="1" applyFont="1" applyBorder="1" applyAlignment="1">
      <alignment horizontal="center" vertical="center"/>
    </xf>
    <xf numFmtId="165" fontId="13" fillId="0" borderId="58" xfId="37" applyNumberFormat="1" applyFont="1" applyBorder="1" applyAlignment="1">
      <alignment horizontal="center" vertical="center" wrapText="1"/>
    </xf>
    <xf numFmtId="165" fontId="13" fillId="0" borderId="81" xfId="37" applyNumberFormat="1" applyFont="1" applyBorder="1" applyAlignment="1">
      <alignment horizontal="center" vertical="center" wrapText="1"/>
    </xf>
    <xf numFmtId="3" fontId="5" fillId="0" borderId="1" xfId="37" applyNumberFormat="1" applyFont="1" applyFill="1" applyBorder="1" applyAlignment="1">
      <alignment horizontal="center" vertical="center"/>
    </xf>
    <xf numFmtId="3" fontId="5" fillId="0" borderId="2" xfId="37" applyNumberFormat="1" applyFont="1" applyFill="1" applyBorder="1" applyAlignment="1">
      <alignment horizontal="center" vertical="center"/>
    </xf>
    <xf numFmtId="3" fontId="5" fillId="0" borderId="71" xfId="37" applyNumberFormat="1" applyFont="1" applyFill="1" applyBorder="1" applyAlignment="1">
      <alignment horizontal="center" vertical="center"/>
    </xf>
    <xf numFmtId="0" fontId="5" fillId="0" borderId="1" xfId="37" applyFont="1" applyFill="1" applyBorder="1" applyAlignment="1">
      <alignment horizontal="center" vertical="center"/>
    </xf>
    <xf numFmtId="0" fontId="5" fillId="0" borderId="53" xfId="37" applyFont="1" applyFill="1" applyBorder="1" applyAlignment="1">
      <alignment horizontal="center" vertical="center"/>
    </xf>
    <xf numFmtId="0" fontId="5" fillId="0" borderId="0" xfId="37" applyFont="1" applyAlignment="1">
      <alignment horizontal="left"/>
    </xf>
    <xf numFmtId="0" fontId="9" fillId="0" borderId="5" xfId="37" applyFont="1" applyBorder="1" applyAlignment="1">
      <alignment horizontal="center" vertical="center"/>
    </xf>
    <xf numFmtId="165" fontId="13" fillId="0" borderId="56" xfId="37" applyNumberFormat="1" applyFont="1" applyBorder="1" applyAlignment="1">
      <alignment horizontal="center" vertical="center"/>
    </xf>
    <xf numFmtId="165" fontId="13" fillId="0" borderId="30" xfId="37" applyNumberFormat="1" applyFont="1" applyBorder="1" applyAlignment="1">
      <alignment horizontal="center" vertical="center"/>
    </xf>
    <xf numFmtId="165" fontId="13" fillId="0" borderId="79" xfId="37" applyNumberFormat="1" applyFont="1" applyBorder="1" applyAlignment="1">
      <alignment horizontal="center" vertical="center"/>
    </xf>
    <xf numFmtId="165" fontId="13" fillId="0" borderId="80" xfId="37" applyNumberFormat="1" applyFont="1" applyBorder="1" applyAlignment="1">
      <alignment horizontal="center" vertical="center"/>
    </xf>
    <xf numFmtId="165" fontId="13" fillId="0" borderId="58" xfId="37" applyNumberFormat="1" applyFont="1" applyBorder="1" applyAlignment="1">
      <alignment horizontal="center" vertical="center"/>
    </xf>
    <xf numFmtId="165" fontId="13" fillId="0" borderId="81" xfId="37" applyNumberFormat="1" applyFont="1" applyBorder="1" applyAlignment="1">
      <alignment horizontal="center" vertical="center"/>
    </xf>
    <xf numFmtId="165" fontId="13" fillId="0" borderId="76" xfId="37" applyNumberFormat="1" applyFont="1" applyBorder="1" applyAlignment="1">
      <alignment horizontal="center" vertical="center" wrapText="1"/>
    </xf>
    <xf numFmtId="165" fontId="13" fillId="0" borderId="77" xfId="37" applyNumberFormat="1" applyFont="1" applyBorder="1" applyAlignment="1">
      <alignment horizontal="center" vertical="center" wrapText="1"/>
    </xf>
    <xf numFmtId="165" fontId="13" fillId="0" borderId="78" xfId="37" applyNumberFormat="1" applyFont="1" applyBorder="1" applyAlignment="1">
      <alignment horizontal="center" vertical="center" wrapText="1"/>
    </xf>
    <xf numFmtId="0" fontId="5" fillId="0" borderId="17" xfId="37" applyFont="1" applyBorder="1" applyAlignment="1">
      <alignment horizontal="center" vertical="top"/>
    </xf>
    <xf numFmtId="0" fontId="5" fillId="0" borderId="85" xfId="37" applyFont="1" applyBorder="1" applyAlignment="1">
      <alignment horizontal="center" vertical="top"/>
    </xf>
    <xf numFmtId="165" fontId="10" fillId="0" borderId="0" xfId="37" applyNumberFormat="1" applyFont="1" applyAlignment="1">
      <alignment horizontal="left"/>
    </xf>
    <xf numFmtId="165" fontId="8" fillId="0" borderId="0" xfId="37" applyNumberFormat="1" applyAlignment="1">
      <alignment horizontal="left"/>
    </xf>
    <xf numFmtId="3" fontId="8" fillId="0" borderId="92" xfId="37" applyNumberFormat="1" applyBorder="1" applyAlignment="1">
      <alignment horizontal="center" vertical="center" wrapText="1"/>
    </xf>
    <xf numFmtId="3" fontId="8" fillId="0" borderId="90" xfId="37" applyNumberFormat="1" applyBorder="1" applyAlignment="1">
      <alignment horizontal="center" vertical="center" wrapText="1"/>
    </xf>
    <xf numFmtId="0" fontId="13" fillId="0" borderId="0" xfId="37" applyFont="1" applyAlignment="1">
      <alignment horizontal="left"/>
    </xf>
  </cellXfs>
  <cellStyles count="39">
    <cellStyle name="Comma" xfId="33" builtinId="3"/>
    <cellStyle name="Comma 13 4" xfId="22" xr:uid="{56BC5E5D-C019-45EA-84C7-0B939A6B9BB1}"/>
    <cellStyle name="Comma 2" xfId="1" xr:uid="{00000000-0005-0000-0000-000000000000}"/>
    <cellStyle name="Comma 2 2" xfId="9" xr:uid="{00000000-0005-0000-0000-000001000000}"/>
    <cellStyle name="Comma 2 2 2" xfId="28" xr:uid="{962CCD1F-1DC4-47B3-AFFF-35BC49818BBF}"/>
    <cellStyle name="Comma 2 3" xfId="24" xr:uid="{CF80B5FE-0F66-413C-B346-10D409E505A8}"/>
    <cellStyle name="Comma 3" xfId="2" xr:uid="{00000000-0005-0000-0000-000002000000}"/>
    <cellStyle name="Comma 4" xfId="11" xr:uid="{00000000-0005-0000-0000-000003000000}"/>
    <cellStyle name="Comma 4 3 3" xfId="27" xr:uid="{7C1A7A8F-874D-4713-9287-C53BA9262234}"/>
    <cellStyle name="Comma 5" xfId="14" xr:uid="{1DD4ADAB-52BA-4EE5-80EA-F5561030A13C}"/>
    <cellStyle name="Comma 6" xfId="35" xr:uid="{F71FD57D-1BD3-48D4-9886-183D1D8AD7B7}"/>
    <cellStyle name="Comma 7" xfId="36" xr:uid="{BADC3C5A-3C89-4E5A-B6DD-D48CE014248E}"/>
    <cellStyle name="Comma 8" xfId="38" xr:uid="{56FA8597-6CFD-4A16-8731-10331EAAEF6A}"/>
    <cellStyle name="Normal" xfId="0" builtinId="0"/>
    <cellStyle name="Normal 10 2" xfId="23" xr:uid="{07878D33-39A3-4E35-88E7-578688FBEAD6}"/>
    <cellStyle name="Normal 10 3" xfId="19" xr:uid="{7F830693-59A1-4D22-88BC-26714FB03030}"/>
    <cellStyle name="Normal 11 3" xfId="15" xr:uid="{3005056F-C01B-4833-9A41-5315C3234B9B}"/>
    <cellStyle name="Normal 19" xfId="29" xr:uid="{55CA72A9-4E9C-4B8C-95B7-CFC96AE86963}"/>
    <cellStyle name="Normal 19 4" xfId="20" xr:uid="{A1CFB8E9-643E-40F1-BECD-79906F155CDB}"/>
    <cellStyle name="Normal 2" xfId="3" xr:uid="{00000000-0005-0000-0000-000005000000}"/>
    <cellStyle name="Normal 2 2" xfId="6" xr:uid="{00000000-0005-0000-0000-000006000000}"/>
    <cellStyle name="Normal 2 2 2" xfId="16" xr:uid="{200CC77D-8F97-47CA-B682-AE24BFC97E22}"/>
    <cellStyle name="Normal 2 3" xfId="8" xr:uid="{00000000-0005-0000-0000-000007000000}"/>
    <cellStyle name="Normal 2 3 2" xfId="37" xr:uid="{3B9387ED-DACA-4DFC-87CD-327E8DE9BDDF}"/>
    <cellStyle name="Normal 2 4" xfId="34" xr:uid="{8E2A85C4-349B-410D-A33E-D3E1A0D6601A}"/>
    <cellStyle name="Normal 2 6" xfId="25" xr:uid="{CE184069-6371-48F7-8DCE-5C00DAE6BA90}"/>
    <cellStyle name="Normal 3" xfId="4" xr:uid="{00000000-0005-0000-0000-000008000000}"/>
    <cellStyle name="Normal 39 2" xfId="30" xr:uid="{0029253C-CC88-4DCD-A628-A8D9010EAD85}"/>
    <cellStyle name="Normal 4" xfId="7" xr:uid="{00000000-0005-0000-0000-000009000000}"/>
    <cellStyle name="Normal 41" xfId="18" xr:uid="{973B5834-2990-4EB0-B673-60D2FB4B9197}"/>
    <cellStyle name="Normal 46" xfId="32" xr:uid="{28568054-E207-4A78-BD66-AA3667118BF5}"/>
    <cellStyle name="Normal 5" xfId="12" xr:uid="{00000000-0005-0000-0000-00000A000000}"/>
    <cellStyle name="Normal 6" xfId="13" xr:uid="{1E95E1FD-7F62-41F6-84D9-33DBAE036F94}"/>
    <cellStyle name="Normal 6 2" xfId="26" xr:uid="{87B3780B-ECAB-427A-B9EE-58E07F2587CA}"/>
    <cellStyle name="Normal 7" xfId="31" xr:uid="{3729D317-9587-42CE-B2BB-0812854A46D3}"/>
    <cellStyle name="Normal_Book1" xfId="17" xr:uid="{78148277-949A-4DE7-88CC-49CDC985C6E3}"/>
    <cellStyle name="Percent" xfId="10" builtinId="5"/>
    <cellStyle name="Percent 2" xfId="5" xr:uid="{00000000-0005-0000-0000-00000C000000}"/>
    <cellStyle name="Section1" xfId="21" xr:uid="{E0ED4E83-80F6-4695-BC80-F6283A82E7A5}"/>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21" Type="http://schemas.openxmlformats.org/officeDocument/2006/relationships/externalLink" Target="externalLinks/externalLink5.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externalLink" Target="externalLinks/externalLink12.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externalLink" Target="externalLinks/externalLink14.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100.2\QS-Data\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inarycomputers\Star%20Sam%20&amp;%20Co.%2023-6-2015\Documents%20and%20Settings\hameed\Local%20Settings\Temporary%20Internet%20Files\OLK4\Metro%20Hanoi%201\Tendering\Packages\Store%20building\Package%203\CS3408\Standard\RP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Xls/Sent%20BOQ/EY%20Randhawa%20Tower%20Islamabad/EY%20Islamabad%20-%20RFP%20for%20SC%20(revised)/Appendix%20B%20-%20Bill%20of%20Quantities/Costing/BOQ%20-%2010th%20Floor.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Xls/Sent%20BOQ/EY%20Randhawa%20Tower%20Islamabad/EY%20Islamabad%20-%20RFP%20for%20SC%20(revised)/Appendix%20B%20-%20Bill%20of%20Quantities/Costing/BOQ%20-%2011th%20Floor.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Xls/Sent%20BOQ/EY%20Randhawa%20Tower%20Islamabad/EY%20Islamabad%20-%20RFP%20for%20SC%20(revised)/Appendix%20B%20-%20Bill%20of%20Quantities/Costing/BOQ%20-%2012th%20Floor.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Xls/Sent%20BOQ/EY%20Randhawa%20Tower%20Islamabad/EY%20Islamabad%20-%20RFP%20for%20SC%20(revised)/Appendix%20B%20-%20Bill%20of%20Quantities/Costing/BOQ%20-%2013th%20Floo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inarycomputers\Star%20Sam%20&amp;%20Co.%2023-6-2015\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ELEKEN\Dominion%20Mall\HVAC\BOQ%20&amp;%20Estimate\2-Chilled%20Water%20System\2022-01-27%20BOQ%20&amp;%20Estimate%20of%20ACMV%20Work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MV"/>
      <sheetName val="FSS"/>
      <sheetName val="PLUMBING"/>
    </sheetNames>
    <sheetDataSet>
      <sheetData sheetId="0">
        <row r="62">
          <cell r="K62">
            <v>3167830</v>
          </cell>
        </row>
      </sheetData>
      <sheetData sheetId="1">
        <row r="57">
          <cell r="K57">
            <v>4063650</v>
          </cell>
        </row>
      </sheetData>
      <sheetData sheetId="2">
        <row r="60">
          <cell r="K60">
            <v>440000</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MV"/>
      <sheetName val="FSS BOQ"/>
      <sheetName val="PLUMBING"/>
    </sheetNames>
    <sheetDataSet>
      <sheetData sheetId="0">
        <row r="62">
          <cell r="K62">
            <v>2889330</v>
          </cell>
        </row>
      </sheetData>
      <sheetData sheetId="1">
        <row r="57">
          <cell r="K57">
            <v>4036200</v>
          </cell>
        </row>
      </sheetData>
      <sheetData sheetId="2">
        <row r="60">
          <cell r="K60">
            <v>440000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MV"/>
      <sheetName val="ACMV-IT"/>
      <sheetName val="FSS BOQ"/>
      <sheetName val="PLUMBING"/>
    </sheetNames>
    <sheetDataSet>
      <sheetData sheetId="0">
        <row r="62">
          <cell r="K62">
            <v>3222040</v>
          </cell>
        </row>
      </sheetData>
      <sheetData sheetId="1">
        <row r="57">
          <cell r="K57">
            <v>5126750</v>
          </cell>
        </row>
      </sheetData>
      <sheetData sheetId="2">
        <row r="57">
          <cell r="K57">
            <v>4128725</v>
          </cell>
        </row>
      </sheetData>
      <sheetData sheetId="3">
        <row r="62">
          <cell r="K62">
            <v>440000</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MV"/>
      <sheetName val="FSS BOQ"/>
      <sheetName val="PLUMBING"/>
    </sheetNames>
    <sheetDataSet>
      <sheetData sheetId="0">
        <row r="63">
          <cell r="K63">
            <v>4017080</v>
          </cell>
        </row>
      </sheetData>
      <sheetData sheetId="1">
        <row r="57">
          <cell r="K57">
            <v>4141950</v>
          </cell>
        </row>
      </sheetData>
      <sheetData sheetId="2">
        <row r="60">
          <cell r="K60">
            <v>440000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refreshError="1"/>
      <sheetData sheetId="1" refreshError="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FitOutConfCentre"/>
      <sheetName val="SPT vs PHI"/>
      <sheetName val="MTL$-INTER"/>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CostDB"/>
      <sheetName val="LIST"/>
      <sheetName val="Sheet1 (2)"/>
      <sheetName val="Sheet3"/>
      <sheetName val="measurment"/>
      <sheetName val="Bill - 1"/>
      <sheetName val="Bw"/>
      <sheetName val="Backup (Dist. Net work)"/>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 val="Tital Page"/>
      <sheetName val="Boundary Wall &amp; Gate"/>
      <sheetName val="ELE"/>
      <sheetName val="COP"/>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1"/>
      <sheetName val="Short Summary"/>
      <sheetName val="CB Summary"/>
      <sheetName val="Fans"/>
      <sheetName val="CB Estimate"/>
      <sheetName val="Part Summary"/>
      <sheetName val="Sum Com AC"/>
      <sheetName val="Common AC"/>
      <sheetName val="Sum Com MV"/>
      <sheetName val="Common MV"/>
      <sheetName val="Sum Shops"/>
      <sheetName val="Shops"/>
      <sheetName val="WCPU vs Chiller"/>
      <sheetName val="BOQ Common AC"/>
      <sheetName val="BOQ Common MV"/>
      <sheetName val="BOQ Shops"/>
    </sheetNames>
    <sheetDataSet>
      <sheetData sheetId="0" refreshError="1"/>
      <sheetData sheetId="1" refreshError="1"/>
      <sheetData sheetId="2" refreshError="1">
        <row r="10">
          <cell r="I10" t="str">
            <v>Dominion Mall (Common Areas AC Works)</v>
          </cell>
          <cell r="J10">
            <v>1</v>
          </cell>
        </row>
        <row r="11">
          <cell r="I11" t="str">
            <v>Dominion Mall (Common Areas MV Works)</v>
          </cell>
          <cell r="J11">
            <v>2</v>
          </cell>
        </row>
        <row r="12">
          <cell r="I12" t="str">
            <v>Dominion Mall (Shops)</v>
          </cell>
          <cell r="J12">
            <v>3</v>
          </cell>
        </row>
        <row r="13">
          <cell r="I13" t="str">
            <v>Dominion Mall (Complete Project)</v>
          </cell>
          <cell r="J13">
            <v>4</v>
          </cell>
        </row>
      </sheetData>
      <sheetData sheetId="3" refreshError="1"/>
      <sheetData sheetId="4">
        <row r="228">
          <cell r="P228">
            <v>366813159.875</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83"/>
  <sheetViews>
    <sheetView showGridLines="0" view="pageBreakPreview" zoomScaleNormal="100" zoomScaleSheetLayoutView="100" workbookViewId="0">
      <pane ySplit="7" topLeftCell="A53" activePane="bottomLeft" state="frozen"/>
      <selection activeCell="H10" sqref="H10"/>
      <selection pane="bottomLeft" activeCell="G10" sqref="G10:K61"/>
    </sheetView>
  </sheetViews>
  <sheetFormatPr defaultColWidth="9" defaultRowHeight="14.25" x14ac:dyDescent="0.2"/>
  <cols>
    <col min="1" max="1" width="4.625" style="29" customWidth="1"/>
    <col min="2" max="2" width="5.625" style="38" customWidth="1"/>
    <col min="3" max="3" width="46.125" style="28" customWidth="1"/>
    <col min="4" max="4" width="6.375" style="29" customWidth="1"/>
    <col min="5" max="5" width="7.875" style="8" customWidth="1"/>
    <col min="6" max="6" width="12.5" style="399" bestFit="1" customWidth="1"/>
    <col min="7" max="7" width="13.625" style="30" customWidth="1"/>
    <col min="8" max="8" width="15.625" style="30" customWidth="1"/>
    <col min="9" max="9" width="11.625" style="30" customWidth="1"/>
    <col min="10" max="10" width="13.625" style="30" customWidth="1"/>
    <col min="11" max="11" width="17.625" style="30" customWidth="1"/>
    <col min="12" max="13" width="17.625" style="426" customWidth="1"/>
    <col min="14" max="14" width="17.625" style="189" customWidth="1"/>
    <col min="15" max="16384" width="9" style="28"/>
  </cols>
  <sheetData>
    <row r="1" spans="1:14" s="3" customFormat="1" ht="18" customHeight="1" x14ac:dyDescent="0.2">
      <c r="A1" s="20" t="s">
        <v>68</v>
      </c>
      <c r="B1" s="20"/>
      <c r="C1" s="21"/>
      <c r="D1" s="22"/>
      <c r="E1" s="7"/>
      <c r="F1" s="388"/>
      <c r="G1" s="23"/>
      <c r="H1" s="23"/>
      <c r="I1" s="23"/>
      <c r="J1" s="23"/>
      <c r="K1" s="23"/>
      <c r="L1" s="426"/>
      <c r="M1" s="426"/>
      <c r="N1" s="168"/>
    </row>
    <row r="2" spans="1:14" s="3" customFormat="1" ht="18" customHeight="1" x14ac:dyDescent="0.2">
      <c r="A2" s="5" t="s">
        <v>35</v>
      </c>
      <c r="B2" s="5"/>
      <c r="C2" s="21"/>
      <c r="D2" s="22"/>
      <c r="E2" s="7"/>
      <c r="F2" s="388"/>
      <c r="G2" s="23"/>
      <c r="H2" s="92"/>
      <c r="I2" s="25"/>
      <c r="J2" s="23"/>
      <c r="K2" s="24"/>
      <c r="L2" s="426"/>
      <c r="M2" s="426"/>
      <c r="N2" s="168"/>
    </row>
    <row r="3" spans="1:14" s="25" customFormat="1" ht="18" customHeight="1" x14ac:dyDescent="0.2">
      <c r="A3" s="20"/>
      <c r="B3" s="5"/>
      <c r="D3" s="22"/>
      <c r="E3" s="7"/>
      <c r="F3" s="388"/>
      <c r="G3" s="23"/>
      <c r="H3" s="23"/>
      <c r="I3" s="23"/>
      <c r="J3" s="23"/>
      <c r="K3" s="91"/>
      <c r="L3" s="191"/>
      <c r="M3" s="191"/>
      <c r="N3" s="169"/>
    </row>
    <row r="4" spans="1:14" s="25" customFormat="1" ht="17.25" customHeight="1" x14ac:dyDescent="0.2">
      <c r="A4" s="127" t="s">
        <v>50</v>
      </c>
      <c r="B4" s="5"/>
      <c r="D4" s="22"/>
      <c r="E4" s="7"/>
      <c r="F4" s="388"/>
      <c r="G4" s="23"/>
      <c r="H4" s="23"/>
      <c r="I4" s="23"/>
      <c r="J4" s="23"/>
      <c r="K4" s="91"/>
      <c r="L4" s="191"/>
      <c r="M4" s="191"/>
      <c r="N4" s="169"/>
    </row>
    <row r="5" spans="1:14" s="25" customFormat="1" ht="6" customHeight="1" thickBot="1" x14ac:dyDescent="0.25">
      <c r="A5" s="5"/>
      <c r="B5" s="5"/>
      <c r="D5" s="22"/>
      <c r="E5" s="7"/>
      <c r="F5" s="388"/>
      <c r="G5" s="23"/>
      <c r="H5" s="23"/>
      <c r="I5" s="23"/>
      <c r="J5" s="23"/>
      <c r="K5" s="34"/>
      <c r="L5" s="191"/>
      <c r="M5" s="191"/>
      <c r="N5" s="170"/>
    </row>
    <row r="6" spans="1:14" s="3" customFormat="1" ht="18" customHeight="1" thickBot="1" x14ac:dyDescent="0.25">
      <c r="A6" s="93"/>
      <c r="B6" s="93"/>
      <c r="C6" s="19"/>
      <c r="D6" s="94"/>
      <c r="E6" s="95"/>
      <c r="F6" s="389"/>
      <c r="G6" s="1036" t="s">
        <v>6</v>
      </c>
      <c r="H6" s="1037"/>
      <c r="I6" s="1038" t="s">
        <v>7</v>
      </c>
      <c r="J6" s="1037"/>
      <c r="K6" s="103" t="s">
        <v>8</v>
      </c>
      <c r="L6" s="1033" t="s">
        <v>76</v>
      </c>
      <c r="M6" s="1033" t="s">
        <v>77</v>
      </c>
      <c r="N6" s="1033" t="s">
        <v>78</v>
      </c>
    </row>
    <row r="7" spans="1:14" s="102" customFormat="1" ht="18" customHeight="1" thickBot="1" x14ac:dyDescent="0.25">
      <c r="A7" s="1039" t="s">
        <v>12</v>
      </c>
      <c r="B7" s="1040"/>
      <c r="C7" s="96" t="s">
        <v>0</v>
      </c>
      <c r="D7" s="96" t="s">
        <v>1</v>
      </c>
      <c r="E7" s="97" t="s">
        <v>2</v>
      </c>
      <c r="F7" s="390" t="s">
        <v>75</v>
      </c>
      <c r="G7" s="98" t="s">
        <v>3</v>
      </c>
      <c r="H7" s="99" t="s">
        <v>10</v>
      </c>
      <c r="I7" s="100" t="s">
        <v>3</v>
      </c>
      <c r="J7" s="99" t="s">
        <v>10</v>
      </c>
      <c r="K7" s="101" t="s">
        <v>10</v>
      </c>
      <c r="L7" s="1034"/>
      <c r="M7" s="1034"/>
      <c r="N7" s="1034"/>
    </row>
    <row r="8" spans="1:14" s="26" customFormat="1" ht="8.25" customHeight="1" thickTop="1" x14ac:dyDescent="0.2">
      <c r="A8" s="44"/>
      <c r="B8" s="47"/>
      <c r="C8" s="48"/>
      <c r="D8" s="48"/>
      <c r="E8" s="49"/>
      <c r="F8" s="391"/>
      <c r="G8" s="73"/>
      <c r="H8" s="74"/>
      <c r="I8" s="83"/>
      <c r="J8" s="84"/>
      <c r="K8" s="45"/>
      <c r="L8" s="171"/>
      <c r="M8" s="171"/>
      <c r="N8" s="171"/>
    </row>
    <row r="9" spans="1:14" s="2" customFormat="1" ht="38.25" x14ac:dyDescent="0.2">
      <c r="A9" s="27"/>
      <c r="B9" s="46"/>
      <c r="C9" s="41" t="s">
        <v>32</v>
      </c>
      <c r="D9" s="1"/>
      <c r="E9" s="15"/>
      <c r="F9" s="392"/>
      <c r="G9" s="75"/>
      <c r="H9" s="76"/>
      <c r="I9" s="85"/>
      <c r="J9" s="76"/>
      <c r="K9" s="14"/>
      <c r="L9" s="421"/>
      <c r="M9" s="421"/>
      <c r="N9" s="172"/>
    </row>
    <row r="10" spans="1:14" s="2" customFormat="1" ht="127.5" x14ac:dyDescent="0.2">
      <c r="A10" s="10">
        <f>1</f>
        <v>1</v>
      </c>
      <c r="B10" s="36"/>
      <c r="C10" s="401" t="s">
        <v>203</v>
      </c>
      <c r="D10" s="1"/>
      <c r="E10" s="15"/>
      <c r="F10" s="392"/>
      <c r="G10" s="77"/>
      <c r="H10" s="78"/>
      <c r="I10" s="86"/>
      <c r="J10" s="78"/>
      <c r="K10" s="14"/>
      <c r="L10" s="421"/>
      <c r="M10" s="421"/>
      <c r="N10" s="172"/>
    </row>
    <row r="11" spans="1:14" s="162" customFormat="1" ht="20.100000000000001" customHeight="1" x14ac:dyDescent="0.2">
      <c r="A11" s="161"/>
      <c r="B11" s="194">
        <f>A10+0.1</f>
        <v>1.1000000000000001</v>
      </c>
      <c r="C11" s="163" t="s">
        <v>69</v>
      </c>
      <c r="D11" s="164" t="s">
        <v>5</v>
      </c>
      <c r="E11" s="165">
        <v>3</v>
      </c>
      <c r="F11" s="166">
        <v>3</v>
      </c>
      <c r="G11" s="440"/>
      <c r="H11" s="402"/>
      <c r="I11" s="402"/>
      <c r="J11" s="402"/>
      <c r="K11" s="403"/>
      <c r="L11" s="427"/>
      <c r="M11" s="427"/>
      <c r="N11" s="173"/>
    </row>
    <row r="12" spans="1:14" s="162" customFormat="1" ht="20.100000000000001" customHeight="1" x14ac:dyDescent="0.2">
      <c r="A12" s="161"/>
      <c r="B12" s="194">
        <f t="shared" ref="B12:B15" si="0">B11+0.1</f>
        <v>1.2000000000000002</v>
      </c>
      <c r="C12" s="163" t="s">
        <v>70</v>
      </c>
      <c r="D12" s="164" t="s">
        <v>5</v>
      </c>
      <c r="E12" s="165">
        <v>5</v>
      </c>
      <c r="F12" s="166">
        <v>5</v>
      </c>
      <c r="G12" s="440"/>
      <c r="H12" s="402"/>
      <c r="I12" s="402"/>
      <c r="J12" s="402"/>
      <c r="K12" s="403"/>
      <c r="L12" s="427"/>
      <c r="M12" s="427"/>
      <c r="N12" s="173"/>
    </row>
    <row r="13" spans="1:14" s="162" customFormat="1" ht="20.100000000000001" customHeight="1" x14ac:dyDescent="0.2">
      <c r="A13" s="161"/>
      <c r="B13" s="194">
        <f t="shared" si="0"/>
        <v>1.3000000000000003</v>
      </c>
      <c r="C13" s="163" t="s">
        <v>72</v>
      </c>
      <c r="D13" s="164" t="s">
        <v>5</v>
      </c>
      <c r="E13" s="165">
        <v>4</v>
      </c>
      <c r="F13" s="166">
        <v>4</v>
      </c>
      <c r="G13" s="440"/>
      <c r="H13" s="402"/>
      <c r="I13" s="402"/>
      <c r="J13" s="402"/>
      <c r="K13" s="403"/>
      <c r="L13" s="427"/>
      <c r="M13" s="427"/>
      <c r="N13" s="173"/>
    </row>
    <row r="14" spans="1:14" s="162" customFormat="1" ht="20.100000000000001" customHeight="1" x14ac:dyDescent="0.2">
      <c r="A14" s="161"/>
      <c r="B14" s="194">
        <f t="shared" si="0"/>
        <v>1.4000000000000004</v>
      </c>
      <c r="C14" s="163" t="s">
        <v>71</v>
      </c>
      <c r="D14" s="164" t="s">
        <v>5</v>
      </c>
      <c r="E14" s="165">
        <v>8</v>
      </c>
      <c r="F14" s="166">
        <v>8</v>
      </c>
      <c r="G14" s="440"/>
      <c r="H14" s="402"/>
      <c r="I14" s="402"/>
      <c r="J14" s="402"/>
      <c r="K14" s="403"/>
      <c r="L14" s="427"/>
      <c r="M14" s="427"/>
      <c r="N14" s="173"/>
    </row>
    <row r="15" spans="1:14" s="197" customFormat="1" ht="20.100000000000001" customHeight="1" x14ac:dyDescent="0.2">
      <c r="A15" s="193"/>
      <c r="B15" s="194">
        <f t="shared" si="0"/>
        <v>1.5000000000000004</v>
      </c>
      <c r="C15" s="195" t="s">
        <v>79</v>
      </c>
      <c r="D15" s="196" t="s">
        <v>5</v>
      </c>
      <c r="E15" s="166">
        <v>2</v>
      </c>
      <c r="F15" s="166">
        <v>2</v>
      </c>
      <c r="G15" s="440"/>
      <c r="H15" s="402"/>
      <c r="I15" s="402"/>
      <c r="J15" s="402"/>
      <c r="K15" s="403"/>
      <c r="L15" s="427"/>
      <c r="M15" s="427"/>
      <c r="N15" s="173"/>
    </row>
    <row r="16" spans="1:14" s="2" customFormat="1" ht="174" x14ac:dyDescent="0.2">
      <c r="A16" s="10">
        <f>A10+1</f>
        <v>2</v>
      </c>
      <c r="B16" s="63"/>
      <c r="C16" s="383" t="s">
        <v>204</v>
      </c>
      <c r="D16" s="12"/>
      <c r="E16" s="112"/>
      <c r="F16" s="209"/>
      <c r="G16" s="79"/>
      <c r="H16" s="402"/>
      <c r="I16" s="87"/>
      <c r="J16" s="402"/>
      <c r="K16" s="13"/>
      <c r="L16" s="419"/>
      <c r="M16" s="419"/>
      <c r="N16" s="174"/>
    </row>
    <row r="17" spans="1:17" s="3" customFormat="1" ht="21.95" customHeight="1" x14ac:dyDescent="0.2">
      <c r="A17" s="32"/>
      <c r="B17" s="54"/>
      <c r="C17" s="119" t="s">
        <v>67</v>
      </c>
      <c r="D17" s="42"/>
      <c r="E17" s="113"/>
      <c r="F17" s="393"/>
      <c r="G17" s="80"/>
      <c r="H17" s="402"/>
      <c r="I17" s="88"/>
      <c r="J17" s="402"/>
      <c r="K17" s="53"/>
      <c r="L17" s="422"/>
      <c r="M17" s="422"/>
      <c r="N17" s="175"/>
    </row>
    <row r="18" spans="1:17" s="3" customFormat="1" ht="21.95" customHeight="1" x14ac:dyDescent="0.2">
      <c r="A18" s="40"/>
      <c r="B18" s="31">
        <f>A16+0.1</f>
        <v>2.1</v>
      </c>
      <c r="C18" s="55" t="s">
        <v>22</v>
      </c>
      <c r="D18" s="6" t="s">
        <v>28</v>
      </c>
      <c r="E18" s="16">
        <v>50</v>
      </c>
      <c r="F18" s="208">
        <v>50</v>
      </c>
      <c r="G18" s="404"/>
      <c r="H18" s="402"/>
      <c r="I18" s="405"/>
      <c r="J18" s="402"/>
      <c r="K18" s="406"/>
      <c r="L18" s="1043" t="s">
        <v>234</v>
      </c>
      <c r="M18" s="1053" t="s">
        <v>215</v>
      </c>
      <c r="N18" s="176"/>
      <c r="P18" s="110"/>
    </row>
    <row r="19" spans="1:17" s="3" customFormat="1" ht="21.95" customHeight="1" x14ac:dyDescent="0.2">
      <c r="A19" s="40"/>
      <c r="B19" s="31">
        <f>B18+0.1</f>
        <v>2.2000000000000002</v>
      </c>
      <c r="C19" s="56" t="s">
        <v>23</v>
      </c>
      <c r="D19" s="43" t="s">
        <v>28</v>
      </c>
      <c r="E19" s="17">
        <v>70</v>
      </c>
      <c r="F19" s="208">
        <v>70</v>
      </c>
      <c r="G19" s="404"/>
      <c r="H19" s="402"/>
      <c r="I19" s="405"/>
      <c r="J19" s="402"/>
      <c r="K19" s="406"/>
      <c r="L19" s="1044"/>
      <c r="M19" s="1054"/>
      <c r="N19" s="174"/>
      <c r="P19" s="110"/>
    </row>
    <row r="20" spans="1:17" s="3" customFormat="1" ht="21.95" customHeight="1" x14ac:dyDescent="0.2">
      <c r="A20" s="40"/>
      <c r="B20" s="31">
        <f>B19+0.1</f>
        <v>2.3000000000000003</v>
      </c>
      <c r="C20" s="55" t="s">
        <v>24</v>
      </c>
      <c r="D20" s="6" t="s">
        <v>28</v>
      </c>
      <c r="E20" s="16">
        <v>65</v>
      </c>
      <c r="F20" s="166">
        <v>65</v>
      </c>
      <c r="G20" s="404"/>
      <c r="H20" s="402"/>
      <c r="I20" s="405"/>
      <c r="J20" s="402"/>
      <c r="K20" s="406"/>
      <c r="L20" s="1044"/>
      <c r="M20" s="1054"/>
      <c r="N20" s="177"/>
      <c r="P20" s="110"/>
      <c r="Q20" s="111"/>
    </row>
    <row r="21" spans="1:17" s="3" customFormat="1" ht="21.95" customHeight="1" x14ac:dyDescent="0.2">
      <c r="A21" s="40"/>
      <c r="B21" s="31">
        <f>B20+0.1</f>
        <v>2.4000000000000004</v>
      </c>
      <c r="C21" s="56" t="s">
        <v>25</v>
      </c>
      <c r="D21" s="43" t="s">
        <v>28</v>
      </c>
      <c r="E21" s="17">
        <v>50</v>
      </c>
      <c r="F21" s="209">
        <v>50</v>
      </c>
      <c r="G21" s="404"/>
      <c r="H21" s="402"/>
      <c r="I21" s="405"/>
      <c r="J21" s="402"/>
      <c r="K21" s="406"/>
      <c r="L21" s="1044"/>
      <c r="M21" s="1054"/>
      <c r="N21" s="174"/>
      <c r="P21" s="110"/>
    </row>
    <row r="22" spans="1:17" s="3" customFormat="1" ht="21.95" customHeight="1" x14ac:dyDescent="0.2">
      <c r="A22" s="40"/>
      <c r="B22" s="31">
        <f t="shared" ref="B22:B26" si="1">B21+0.1</f>
        <v>2.5000000000000004</v>
      </c>
      <c r="C22" s="55" t="s">
        <v>26</v>
      </c>
      <c r="D22" s="6" t="s">
        <v>28</v>
      </c>
      <c r="E22" s="16">
        <v>20</v>
      </c>
      <c r="F22" s="209">
        <v>20</v>
      </c>
      <c r="G22" s="404"/>
      <c r="H22" s="402"/>
      <c r="I22" s="405"/>
      <c r="J22" s="402"/>
      <c r="K22" s="406"/>
      <c r="L22" s="1044"/>
      <c r="M22" s="1054"/>
      <c r="N22" s="177"/>
      <c r="P22" s="110"/>
    </row>
    <row r="23" spans="1:17" s="3" customFormat="1" ht="21.95" customHeight="1" x14ac:dyDescent="0.2">
      <c r="A23" s="40"/>
      <c r="B23" s="31">
        <f t="shared" si="1"/>
        <v>2.6000000000000005</v>
      </c>
      <c r="C23" s="55" t="s">
        <v>27</v>
      </c>
      <c r="D23" s="6" t="s">
        <v>28</v>
      </c>
      <c r="E23" s="16">
        <v>10</v>
      </c>
      <c r="F23" s="209">
        <v>10</v>
      </c>
      <c r="G23" s="404"/>
      <c r="H23" s="402"/>
      <c r="I23" s="405"/>
      <c r="J23" s="402"/>
      <c r="K23" s="406"/>
      <c r="L23" s="1044"/>
      <c r="M23" s="1054"/>
      <c r="N23" s="174"/>
      <c r="P23" s="110"/>
    </row>
    <row r="24" spans="1:17" s="3" customFormat="1" ht="21.95" customHeight="1" x14ac:dyDescent="0.2">
      <c r="A24" s="40"/>
      <c r="B24" s="31">
        <f t="shared" si="1"/>
        <v>2.7000000000000006</v>
      </c>
      <c r="C24" s="55" t="s">
        <v>47</v>
      </c>
      <c r="D24" s="6" t="s">
        <v>28</v>
      </c>
      <c r="E24" s="17">
        <v>33</v>
      </c>
      <c r="F24" s="209">
        <v>33</v>
      </c>
      <c r="G24" s="404"/>
      <c r="H24" s="402"/>
      <c r="I24" s="405"/>
      <c r="J24" s="402"/>
      <c r="K24" s="406"/>
      <c r="L24" s="1044"/>
      <c r="M24" s="1054"/>
      <c r="N24" s="174"/>
      <c r="P24" s="110"/>
    </row>
    <row r="25" spans="1:17" s="3" customFormat="1" ht="21.95" customHeight="1" x14ac:dyDescent="0.2">
      <c r="A25" s="40"/>
      <c r="B25" s="31">
        <f t="shared" si="1"/>
        <v>2.8000000000000007</v>
      </c>
      <c r="C25" s="55" t="s">
        <v>31</v>
      </c>
      <c r="D25" s="6" t="s">
        <v>28</v>
      </c>
      <c r="E25" s="17" t="s">
        <v>49</v>
      </c>
      <c r="F25" s="166">
        <v>60</v>
      </c>
      <c r="G25" s="407"/>
      <c r="H25" s="402"/>
      <c r="I25" s="408"/>
      <c r="J25" s="402"/>
      <c r="K25" s="409"/>
      <c r="L25" s="1044"/>
      <c r="M25" s="1054"/>
      <c r="N25" s="174"/>
      <c r="P25" s="110"/>
    </row>
    <row r="26" spans="1:17" s="3" customFormat="1" ht="21.95" customHeight="1" thickBot="1" x14ac:dyDescent="0.25">
      <c r="A26" s="135"/>
      <c r="B26" s="136">
        <f t="shared" si="1"/>
        <v>2.9000000000000008</v>
      </c>
      <c r="C26" s="137" t="s">
        <v>30</v>
      </c>
      <c r="D26" s="130" t="s">
        <v>28</v>
      </c>
      <c r="E26" s="131" t="s">
        <v>49</v>
      </c>
      <c r="F26" s="166">
        <v>60</v>
      </c>
      <c r="G26" s="410"/>
      <c r="H26" s="402"/>
      <c r="I26" s="411"/>
      <c r="J26" s="402"/>
      <c r="K26" s="412"/>
      <c r="L26" s="1045"/>
      <c r="M26" s="1055"/>
      <c r="N26" s="174"/>
      <c r="O26" s="24">
        <f>F26+F25+F24+F23+F22+F21+F20+F19+F18</f>
        <v>418</v>
      </c>
      <c r="P26" s="110"/>
    </row>
    <row r="27" spans="1:17" s="3" customFormat="1" ht="21.95" customHeight="1" x14ac:dyDescent="0.2">
      <c r="A27" s="40"/>
      <c r="B27" s="31"/>
      <c r="C27" s="459" t="s">
        <v>237</v>
      </c>
      <c r="D27" s="460" t="s">
        <v>5</v>
      </c>
      <c r="E27" s="461">
        <v>5</v>
      </c>
      <c r="F27" s="461">
        <v>5</v>
      </c>
      <c r="G27" s="462"/>
      <c r="H27" s="463"/>
      <c r="I27" s="464"/>
      <c r="J27" s="463"/>
      <c r="K27" s="465"/>
      <c r="L27" s="457" t="s">
        <v>238</v>
      </c>
      <c r="M27" s="458" t="s">
        <v>215</v>
      </c>
      <c r="N27" s="174"/>
      <c r="O27" s="24"/>
      <c r="P27" s="110"/>
    </row>
    <row r="28" spans="1:17" s="3" customFormat="1" ht="64.5" thickBot="1" x14ac:dyDescent="0.25">
      <c r="A28" s="10">
        <f>A16+1</f>
        <v>3</v>
      </c>
      <c r="B28" s="31"/>
      <c r="C28" s="400" t="s">
        <v>202</v>
      </c>
      <c r="D28" s="12" t="s">
        <v>9</v>
      </c>
      <c r="E28" s="18">
        <v>1</v>
      </c>
      <c r="F28" s="18">
        <v>1</v>
      </c>
      <c r="G28" s="404"/>
      <c r="H28" s="402"/>
      <c r="I28" s="405"/>
      <c r="J28" s="402"/>
      <c r="K28" s="406"/>
      <c r="L28" s="441" t="s">
        <v>216</v>
      </c>
      <c r="M28" s="419" t="s">
        <v>217</v>
      </c>
      <c r="N28" s="180"/>
    </row>
    <row r="29" spans="1:17" s="2" customFormat="1" ht="94.5" customHeight="1" thickBot="1" x14ac:dyDescent="0.25">
      <c r="A29" s="132">
        <f>A28+1</f>
        <v>4</v>
      </c>
      <c r="B29" s="138"/>
      <c r="C29" s="384" t="s">
        <v>198</v>
      </c>
      <c r="D29" s="140" t="s">
        <v>9</v>
      </c>
      <c r="E29" s="141">
        <v>1</v>
      </c>
      <c r="F29" s="141">
        <v>1</v>
      </c>
      <c r="G29" s="404"/>
      <c r="H29" s="466"/>
      <c r="I29" s="405"/>
      <c r="J29" s="466"/>
      <c r="K29" s="406"/>
      <c r="L29" s="442" t="s">
        <v>228</v>
      </c>
      <c r="M29" s="425" t="s">
        <v>218</v>
      </c>
      <c r="N29" s="178"/>
    </row>
    <row r="30" spans="1:17" s="3" customFormat="1" ht="82.5" customHeight="1" x14ac:dyDescent="0.2">
      <c r="A30" s="10">
        <f>A29+1</f>
        <v>5</v>
      </c>
      <c r="B30" s="31"/>
      <c r="C30" s="385" t="s">
        <v>199</v>
      </c>
      <c r="D30" s="387" t="s">
        <v>29</v>
      </c>
      <c r="E30" s="167">
        <v>20</v>
      </c>
      <c r="F30" s="167">
        <v>20</v>
      </c>
      <c r="G30" s="404"/>
      <c r="H30" s="466"/>
      <c r="I30" s="405"/>
      <c r="J30" s="466"/>
      <c r="K30" s="406"/>
      <c r="L30" s="443" t="s">
        <v>229</v>
      </c>
      <c r="M30" s="430" t="s">
        <v>215</v>
      </c>
      <c r="N30" s="179"/>
    </row>
    <row r="31" spans="1:17" s="3" customFormat="1" ht="89.25" x14ac:dyDescent="0.2">
      <c r="A31" s="10">
        <f>A30+1</f>
        <v>6</v>
      </c>
      <c r="B31" s="31"/>
      <c r="C31" s="386" t="s">
        <v>200</v>
      </c>
      <c r="D31" s="12"/>
      <c r="E31" s="18"/>
      <c r="F31" s="18"/>
      <c r="G31" s="114"/>
      <c r="H31" s="402"/>
      <c r="I31" s="115"/>
      <c r="J31" s="402"/>
      <c r="K31" s="413"/>
      <c r="L31" s="419"/>
      <c r="M31" s="419"/>
      <c r="N31" s="180"/>
    </row>
    <row r="32" spans="1:17" s="3" customFormat="1" ht="24" customHeight="1" x14ac:dyDescent="0.2">
      <c r="A32" s="35"/>
      <c r="B32" s="37">
        <f>A31+0.1</f>
        <v>6.1</v>
      </c>
      <c r="C32" s="33" t="s">
        <v>36</v>
      </c>
      <c r="D32" s="4" t="s">
        <v>28</v>
      </c>
      <c r="E32" s="16">
        <v>310</v>
      </c>
      <c r="F32" s="16">
        <v>310</v>
      </c>
      <c r="G32" s="404"/>
      <c r="H32" s="402"/>
      <c r="I32" s="405"/>
      <c r="J32" s="402"/>
      <c r="K32" s="406"/>
      <c r="L32" s="1046" t="s">
        <v>235</v>
      </c>
      <c r="M32" s="1046" t="s">
        <v>218</v>
      </c>
      <c r="N32" s="172"/>
    </row>
    <row r="33" spans="1:15" s="3" customFormat="1" ht="24" customHeight="1" x14ac:dyDescent="0.2">
      <c r="A33" s="35"/>
      <c r="B33" s="37">
        <f>B32+0.1</f>
        <v>6.1999999999999993</v>
      </c>
      <c r="C33" s="33" t="s">
        <v>37</v>
      </c>
      <c r="D33" s="4" t="s">
        <v>28</v>
      </c>
      <c r="E33" s="16">
        <v>110</v>
      </c>
      <c r="F33" s="16">
        <v>110</v>
      </c>
      <c r="G33" s="404"/>
      <c r="H33" s="402"/>
      <c r="I33" s="405"/>
      <c r="J33" s="402"/>
      <c r="K33" s="406"/>
      <c r="L33" s="1047"/>
      <c r="M33" s="1047"/>
      <c r="N33" s="174"/>
    </row>
    <row r="34" spans="1:15" s="3" customFormat="1" ht="24" customHeight="1" x14ac:dyDescent="0.2">
      <c r="A34" s="35"/>
      <c r="B34" s="37">
        <f>B33+0.1</f>
        <v>6.2999999999999989</v>
      </c>
      <c r="C34" s="33" t="s">
        <v>38</v>
      </c>
      <c r="D34" s="4" t="s">
        <v>28</v>
      </c>
      <c r="E34" s="16">
        <v>10</v>
      </c>
      <c r="F34" s="16">
        <v>10</v>
      </c>
      <c r="G34" s="404"/>
      <c r="H34" s="402"/>
      <c r="I34" s="405"/>
      <c r="J34" s="402"/>
      <c r="K34" s="406"/>
      <c r="L34" s="1047"/>
      <c r="M34" s="1047"/>
      <c r="N34" s="174"/>
    </row>
    <row r="35" spans="1:15" s="3" customFormat="1" ht="24" customHeight="1" x14ac:dyDescent="0.2">
      <c r="A35" s="35"/>
      <c r="B35" s="37">
        <f>B34+0.1</f>
        <v>6.3999999999999986</v>
      </c>
      <c r="C35" s="125" t="s">
        <v>39</v>
      </c>
      <c r="D35" s="126" t="s">
        <v>28</v>
      </c>
      <c r="E35" s="17">
        <v>2</v>
      </c>
      <c r="F35" s="17">
        <v>2</v>
      </c>
      <c r="G35" s="404"/>
      <c r="H35" s="402"/>
      <c r="I35" s="405"/>
      <c r="J35" s="402"/>
      <c r="K35" s="406"/>
      <c r="L35" s="1048"/>
      <c r="M35" s="1048"/>
      <c r="N35" s="174"/>
    </row>
    <row r="36" spans="1:15" s="2" customFormat="1" ht="91.5" customHeight="1" x14ac:dyDescent="0.2">
      <c r="A36" s="11">
        <f>A31+1</f>
        <v>7</v>
      </c>
      <c r="B36" s="58"/>
      <c r="C36" s="124" t="s">
        <v>45</v>
      </c>
      <c r="D36" s="122" t="s">
        <v>29</v>
      </c>
      <c r="E36" s="104">
        <v>760</v>
      </c>
      <c r="F36" s="104">
        <v>760</v>
      </c>
      <c r="G36" s="404"/>
      <c r="H36" s="466"/>
      <c r="I36" s="405"/>
      <c r="J36" s="466"/>
      <c r="K36" s="406"/>
      <c r="L36" s="444" t="s">
        <v>206</v>
      </c>
      <c r="M36" s="444" t="s">
        <v>218</v>
      </c>
      <c r="N36" s="177"/>
      <c r="O36" s="62"/>
    </row>
    <row r="37" spans="1:15" s="2" customFormat="1" ht="64.5" thickBot="1" x14ac:dyDescent="0.25">
      <c r="A37" s="142">
        <f>A36+1</f>
        <v>8</v>
      </c>
      <c r="B37" s="153"/>
      <c r="C37" s="154" t="s">
        <v>51</v>
      </c>
      <c r="D37" s="155" t="s">
        <v>29</v>
      </c>
      <c r="E37" s="104">
        <v>760</v>
      </c>
      <c r="F37" s="104">
        <v>760</v>
      </c>
      <c r="G37" s="404"/>
      <c r="H37" s="402"/>
      <c r="I37" s="405"/>
      <c r="J37" s="402"/>
      <c r="K37" s="406"/>
      <c r="L37" s="441" t="s">
        <v>208</v>
      </c>
      <c r="M37" s="441" t="s">
        <v>219</v>
      </c>
      <c r="N37" s="180"/>
      <c r="O37" s="62"/>
    </row>
    <row r="38" spans="1:15" s="3" customFormat="1" ht="64.5" thickBot="1" x14ac:dyDescent="0.25">
      <c r="A38" s="150">
        <f>A37+1</f>
        <v>9</v>
      </c>
      <c r="B38" s="145"/>
      <c r="C38" s="156" t="s">
        <v>18</v>
      </c>
      <c r="D38" s="133"/>
      <c r="E38" s="134"/>
      <c r="F38" s="134"/>
      <c r="G38" s="147"/>
      <c r="H38" s="402"/>
      <c r="I38" s="148"/>
      <c r="J38" s="402"/>
      <c r="K38" s="414"/>
      <c r="L38" s="445"/>
      <c r="M38" s="445"/>
      <c r="N38" s="181"/>
    </row>
    <row r="39" spans="1:15" s="3" customFormat="1" ht="24" customHeight="1" x14ac:dyDescent="0.2">
      <c r="A39" s="9"/>
      <c r="B39" s="39">
        <f>A38+0.1</f>
        <v>9.1</v>
      </c>
      <c r="C39" s="33" t="s">
        <v>52</v>
      </c>
      <c r="D39" s="4" t="s">
        <v>5</v>
      </c>
      <c r="E39" s="16">
        <v>5</v>
      </c>
      <c r="F39" s="16">
        <v>5</v>
      </c>
      <c r="G39" s="404"/>
      <c r="H39" s="402"/>
      <c r="I39" s="405"/>
      <c r="J39" s="402"/>
      <c r="K39" s="406"/>
      <c r="L39" s="1049" t="s">
        <v>230</v>
      </c>
      <c r="M39" s="1049" t="s">
        <v>220</v>
      </c>
      <c r="N39" s="182"/>
    </row>
    <row r="40" spans="1:15" s="3" customFormat="1" ht="24" customHeight="1" x14ac:dyDescent="0.2">
      <c r="A40" s="9"/>
      <c r="B40" s="39">
        <f>B39+0.1</f>
        <v>9.1999999999999993</v>
      </c>
      <c r="C40" s="33" t="s">
        <v>53</v>
      </c>
      <c r="D40" s="4" t="s">
        <v>5</v>
      </c>
      <c r="E40" s="16">
        <v>1</v>
      </c>
      <c r="F40" s="16">
        <v>1</v>
      </c>
      <c r="G40" s="404"/>
      <c r="H40" s="402"/>
      <c r="I40" s="405"/>
      <c r="J40" s="402"/>
      <c r="K40" s="406"/>
      <c r="L40" s="1047"/>
      <c r="M40" s="1047"/>
      <c r="N40" s="174"/>
    </row>
    <row r="41" spans="1:15" s="3" customFormat="1" ht="24" customHeight="1" x14ac:dyDescent="0.2">
      <c r="A41" s="9"/>
      <c r="B41" s="39">
        <f>B40+0.1</f>
        <v>9.2999999999999989</v>
      </c>
      <c r="C41" s="125" t="s">
        <v>54</v>
      </c>
      <c r="D41" s="126" t="s">
        <v>5</v>
      </c>
      <c r="E41" s="17">
        <v>1</v>
      </c>
      <c r="F41" s="17">
        <v>2</v>
      </c>
      <c r="G41" s="404"/>
      <c r="H41" s="402"/>
      <c r="I41" s="405"/>
      <c r="J41" s="402"/>
      <c r="K41" s="406"/>
      <c r="L41" s="1048"/>
      <c r="M41" s="1048"/>
      <c r="N41" s="174"/>
    </row>
    <row r="42" spans="1:15" s="2" customFormat="1" ht="76.5" x14ac:dyDescent="0.2">
      <c r="A42" s="152">
        <f>A38+1</f>
        <v>10</v>
      </c>
      <c r="B42" s="64"/>
      <c r="C42" s="157" t="s">
        <v>11</v>
      </c>
      <c r="D42" s="12"/>
      <c r="E42" s="18"/>
      <c r="F42" s="18"/>
      <c r="G42" s="81"/>
      <c r="H42" s="402"/>
      <c r="I42" s="89"/>
      <c r="J42" s="402"/>
      <c r="K42" s="415"/>
      <c r="L42" s="420"/>
      <c r="M42" s="420"/>
      <c r="N42" s="177"/>
    </row>
    <row r="43" spans="1:15" s="3" customFormat="1" ht="24" customHeight="1" x14ac:dyDescent="0.2">
      <c r="A43" s="9"/>
      <c r="B43" s="39">
        <f>A42+0.1</f>
        <v>10.1</v>
      </c>
      <c r="C43" s="123" t="s">
        <v>43</v>
      </c>
      <c r="D43" s="120"/>
      <c r="E43" s="121"/>
      <c r="F43" s="121"/>
      <c r="G43" s="114"/>
      <c r="H43" s="402"/>
      <c r="I43" s="115"/>
      <c r="J43" s="402"/>
      <c r="K43" s="413"/>
      <c r="L43" s="422"/>
      <c r="M43" s="422"/>
      <c r="N43" s="175"/>
    </row>
    <row r="44" spans="1:15" s="3" customFormat="1" ht="24" customHeight="1" x14ac:dyDescent="0.2">
      <c r="A44" s="9"/>
      <c r="B44" s="39" t="s">
        <v>34</v>
      </c>
      <c r="C44" s="33" t="s">
        <v>55</v>
      </c>
      <c r="D44" s="4" t="s">
        <v>5</v>
      </c>
      <c r="E44" s="16">
        <v>5</v>
      </c>
      <c r="F44" s="16">
        <v>5</v>
      </c>
      <c r="G44" s="404"/>
      <c r="H44" s="402"/>
      <c r="I44" s="405"/>
      <c r="J44" s="402"/>
      <c r="K44" s="406"/>
      <c r="L44" s="1050" t="s">
        <v>230</v>
      </c>
      <c r="M44" s="1050" t="s">
        <v>220</v>
      </c>
      <c r="N44" s="183"/>
    </row>
    <row r="45" spans="1:15" s="3" customFormat="1" ht="24" customHeight="1" x14ac:dyDescent="0.2">
      <c r="A45" s="9"/>
      <c r="B45" s="39">
        <f>B43+0.1</f>
        <v>10.199999999999999</v>
      </c>
      <c r="C45" s="107" t="s">
        <v>42</v>
      </c>
      <c r="D45" s="108"/>
      <c r="E45" s="57"/>
      <c r="F45" s="57"/>
      <c r="G45" s="81"/>
      <c r="H45" s="402"/>
      <c r="I45" s="89"/>
      <c r="J45" s="402"/>
      <c r="K45" s="415"/>
      <c r="L45" s="1050"/>
      <c r="M45" s="1050"/>
      <c r="N45" s="174"/>
    </row>
    <row r="46" spans="1:15" s="3" customFormat="1" ht="24" customHeight="1" x14ac:dyDescent="0.2">
      <c r="A46" s="9"/>
      <c r="B46" s="39" t="s">
        <v>34</v>
      </c>
      <c r="C46" s="33" t="s">
        <v>56</v>
      </c>
      <c r="D46" s="4" t="s">
        <v>5</v>
      </c>
      <c r="E46" s="16">
        <v>14</v>
      </c>
      <c r="F46" s="16">
        <v>14</v>
      </c>
      <c r="G46" s="404"/>
      <c r="H46" s="402"/>
      <c r="I46" s="405"/>
      <c r="J46" s="402"/>
      <c r="K46" s="406"/>
      <c r="L46" s="1050"/>
      <c r="M46" s="1050"/>
      <c r="N46" s="184"/>
    </row>
    <row r="47" spans="1:15" s="3" customFormat="1" ht="24" customHeight="1" x14ac:dyDescent="0.2">
      <c r="A47" s="9"/>
      <c r="B47" s="39" t="s">
        <v>57</v>
      </c>
      <c r="C47" s="33" t="s">
        <v>55</v>
      </c>
      <c r="D47" s="4" t="s">
        <v>5</v>
      </c>
      <c r="E47" s="16">
        <v>4</v>
      </c>
      <c r="F47" s="16">
        <v>7</v>
      </c>
      <c r="G47" s="404"/>
      <c r="H47" s="402"/>
      <c r="I47" s="405"/>
      <c r="J47" s="402"/>
      <c r="K47" s="406"/>
      <c r="L47" s="1050"/>
      <c r="M47" s="1050"/>
      <c r="N47" s="174"/>
    </row>
    <row r="48" spans="1:15" s="3" customFormat="1" ht="24" customHeight="1" x14ac:dyDescent="0.2">
      <c r="A48" s="9"/>
      <c r="B48" s="39" t="s">
        <v>60</v>
      </c>
      <c r="C48" s="33" t="s">
        <v>58</v>
      </c>
      <c r="D48" s="4" t="s">
        <v>5</v>
      </c>
      <c r="E48" s="16" t="s">
        <v>49</v>
      </c>
      <c r="F48" s="209"/>
      <c r="G48" s="404"/>
      <c r="H48" s="402"/>
      <c r="I48" s="405"/>
      <c r="J48" s="402"/>
      <c r="K48" s="406"/>
      <c r="L48" s="1050"/>
      <c r="M48" s="1050"/>
      <c r="N48" s="174"/>
    </row>
    <row r="49" spans="1:14" s="3" customFormat="1" ht="24" customHeight="1" x14ac:dyDescent="0.2">
      <c r="A49" s="9"/>
      <c r="B49" s="39" t="s">
        <v>61</v>
      </c>
      <c r="C49" s="33" t="s">
        <v>59</v>
      </c>
      <c r="D49" s="4" t="s">
        <v>5</v>
      </c>
      <c r="E49" s="16" t="s">
        <v>49</v>
      </c>
      <c r="F49" s="209"/>
      <c r="G49" s="404"/>
      <c r="H49" s="402"/>
      <c r="I49" s="405"/>
      <c r="J49" s="402"/>
      <c r="K49" s="406"/>
      <c r="L49" s="1050"/>
      <c r="M49" s="1050"/>
      <c r="N49" s="174"/>
    </row>
    <row r="50" spans="1:14" s="3" customFormat="1" ht="24" customHeight="1" x14ac:dyDescent="0.2">
      <c r="A50" s="9"/>
      <c r="B50" s="39" t="s">
        <v>63</v>
      </c>
      <c r="C50" s="33" t="s">
        <v>62</v>
      </c>
      <c r="D50" s="4" t="s">
        <v>5</v>
      </c>
      <c r="E50" s="16" t="s">
        <v>49</v>
      </c>
      <c r="F50" s="209">
        <v>1</v>
      </c>
      <c r="G50" s="404"/>
      <c r="H50" s="402"/>
      <c r="I50" s="405"/>
      <c r="J50" s="402"/>
      <c r="K50" s="406"/>
      <c r="L50" s="1050"/>
      <c r="M50" s="1050"/>
      <c r="N50" s="174"/>
    </row>
    <row r="51" spans="1:14" s="3" customFormat="1" ht="24" customHeight="1" thickBot="1" x14ac:dyDescent="0.25">
      <c r="A51" s="129"/>
      <c r="B51" s="149" t="s">
        <v>65</v>
      </c>
      <c r="C51" s="143" t="s">
        <v>64</v>
      </c>
      <c r="D51" s="144" t="s">
        <v>5</v>
      </c>
      <c r="E51" s="16" t="s">
        <v>49</v>
      </c>
      <c r="F51" s="209"/>
      <c r="G51" s="404"/>
      <c r="H51" s="402"/>
      <c r="I51" s="405"/>
      <c r="J51" s="402"/>
      <c r="K51" s="406"/>
      <c r="L51" s="1051"/>
      <c r="M51" s="1051"/>
      <c r="N51" s="174"/>
    </row>
    <row r="52" spans="1:14" s="2" customFormat="1" ht="51.75" thickBot="1" x14ac:dyDescent="0.25">
      <c r="A52" s="150">
        <f>A42+1</f>
        <v>11</v>
      </c>
      <c r="B52" s="151"/>
      <c r="C52" s="146" t="s">
        <v>46</v>
      </c>
      <c r="D52" s="158"/>
      <c r="E52" s="134"/>
      <c r="F52" s="394"/>
      <c r="G52" s="147"/>
      <c r="H52" s="402"/>
      <c r="I52" s="148"/>
      <c r="J52" s="402"/>
      <c r="K52" s="414"/>
      <c r="L52" s="425"/>
      <c r="M52" s="425"/>
      <c r="N52" s="178"/>
    </row>
    <row r="53" spans="1:14" s="3" customFormat="1" ht="24" customHeight="1" x14ac:dyDescent="0.2">
      <c r="A53" s="9"/>
      <c r="B53" s="39">
        <f>A52+0.1</f>
        <v>11.1</v>
      </c>
      <c r="C53" s="33" t="s">
        <v>56</v>
      </c>
      <c r="D53" s="4" t="s">
        <v>5</v>
      </c>
      <c r="E53" s="16">
        <v>10</v>
      </c>
      <c r="F53" s="16">
        <v>14</v>
      </c>
      <c r="G53" s="404"/>
      <c r="H53" s="402"/>
      <c r="I53" s="405"/>
      <c r="J53" s="402"/>
      <c r="K53" s="406"/>
      <c r="L53" s="1052" t="s">
        <v>230</v>
      </c>
      <c r="M53" s="1052" t="s">
        <v>220</v>
      </c>
      <c r="N53" s="182"/>
    </row>
    <row r="54" spans="1:14" s="3" customFormat="1" ht="24" customHeight="1" x14ac:dyDescent="0.2">
      <c r="A54" s="9"/>
      <c r="B54" s="39">
        <f>B53+0.1</f>
        <v>11.2</v>
      </c>
      <c r="C54" s="33" t="s">
        <v>55</v>
      </c>
      <c r="D54" s="4" t="s">
        <v>5</v>
      </c>
      <c r="E54" s="16">
        <v>3</v>
      </c>
      <c r="F54" s="16">
        <v>7</v>
      </c>
      <c r="G54" s="404"/>
      <c r="H54" s="402"/>
      <c r="I54" s="405"/>
      <c r="J54" s="402"/>
      <c r="K54" s="406"/>
      <c r="L54" s="1050"/>
      <c r="M54" s="1050"/>
      <c r="N54" s="174"/>
    </row>
    <row r="55" spans="1:14" s="3" customFormat="1" ht="24" customHeight="1" x14ac:dyDescent="0.2">
      <c r="A55" s="9"/>
      <c r="B55" s="39">
        <f>B54+0.1</f>
        <v>11.299999999999999</v>
      </c>
      <c r="C55" s="33" t="s">
        <v>58</v>
      </c>
      <c r="D55" s="4" t="s">
        <v>5</v>
      </c>
      <c r="E55" s="16" t="s">
        <v>49</v>
      </c>
      <c r="F55" s="209"/>
      <c r="G55" s="404"/>
      <c r="H55" s="402"/>
      <c r="I55" s="405"/>
      <c r="J55" s="402"/>
      <c r="K55" s="409"/>
      <c r="L55" s="1050"/>
      <c r="M55" s="1050"/>
      <c r="N55" s="174"/>
    </row>
    <row r="56" spans="1:14" s="3" customFormat="1" ht="24" customHeight="1" x14ac:dyDescent="0.2">
      <c r="A56" s="9"/>
      <c r="B56" s="39">
        <f>B55+0.1</f>
        <v>11.399999999999999</v>
      </c>
      <c r="C56" s="33" t="s">
        <v>66</v>
      </c>
      <c r="D56" s="4" t="s">
        <v>5</v>
      </c>
      <c r="E56" s="16" t="s">
        <v>49</v>
      </c>
      <c r="F56" s="209">
        <v>2</v>
      </c>
      <c r="G56" s="105"/>
      <c r="H56" s="402"/>
      <c r="I56" s="405"/>
      <c r="J56" s="402"/>
      <c r="K56" s="409"/>
      <c r="L56" s="1050"/>
      <c r="M56" s="1050"/>
      <c r="N56" s="174"/>
    </row>
    <row r="57" spans="1:14" s="3" customFormat="1" ht="24" customHeight="1" thickBot="1" x14ac:dyDescent="0.25">
      <c r="A57" s="9"/>
      <c r="B57" s="39">
        <f>B56+0.1</f>
        <v>11.499999999999998</v>
      </c>
      <c r="C57" s="125" t="s">
        <v>59</v>
      </c>
      <c r="D57" s="126" t="s">
        <v>5</v>
      </c>
      <c r="E57" s="131" t="s">
        <v>49</v>
      </c>
      <c r="F57" s="209">
        <v>2</v>
      </c>
      <c r="G57" s="105"/>
      <c r="H57" s="402"/>
      <c r="I57" s="405"/>
      <c r="J57" s="402"/>
      <c r="K57" s="416"/>
      <c r="L57" s="1051"/>
      <c r="M57" s="1051"/>
      <c r="N57" s="174"/>
    </row>
    <row r="58" spans="1:14" s="200" customFormat="1" ht="51.75" thickBot="1" x14ac:dyDescent="0.25">
      <c r="A58" s="198">
        <f>A52+1</f>
        <v>12</v>
      </c>
      <c r="B58" s="199"/>
      <c r="C58" s="154" t="s">
        <v>80</v>
      </c>
      <c r="D58" s="155" t="s">
        <v>29</v>
      </c>
      <c r="E58" s="210">
        <v>120</v>
      </c>
      <c r="F58" s="210">
        <v>120</v>
      </c>
      <c r="G58" s="404"/>
      <c r="H58" s="402"/>
      <c r="I58" s="405"/>
      <c r="J58" s="402"/>
      <c r="K58" s="406"/>
      <c r="L58" s="422" t="s">
        <v>207</v>
      </c>
      <c r="M58" s="422" t="s">
        <v>219</v>
      </c>
      <c r="N58" s="175"/>
    </row>
    <row r="59" spans="1:14" s="2" customFormat="1" ht="51" x14ac:dyDescent="0.2">
      <c r="A59" s="11">
        <f>A58+1</f>
        <v>13</v>
      </c>
      <c r="B59" s="58"/>
      <c r="C59" s="159" t="s">
        <v>74</v>
      </c>
      <c r="D59" s="65" t="s">
        <v>9</v>
      </c>
      <c r="E59" s="61">
        <v>1</v>
      </c>
      <c r="F59" s="61">
        <v>1</v>
      </c>
      <c r="G59" s="404"/>
      <c r="H59" s="402"/>
      <c r="I59" s="405"/>
      <c r="J59" s="402"/>
      <c r="K59" s="406"/>
      <c r="L59" s="420"/>
      <c r="M59" s="420"/>
      <c r="N59" s="177"/>
    </row>
    <row r="60" spans="1:14" s="3" customFormat="1" ht="76.5" x14ac:dyDescent="0.2">
      <c r="A60" s="11">
        <f t="shared" ref="A60:A61" si="2">A59+1</f>
        <v>14</v>
      </c>
      <c r="B60" s="64"/>
      <c r="C60" s="128" t="s">
        <v>21</v>
      </c>
      <c r="D60" s="106" t="s">
        <v>4</v>
      </c>
      <c r="E60" s="104">
        <v>1</v>
      </c>
      <c r="F60" s="104">
        <v>1</v>
      </c>
      <c r="G60" s="404"/>
      <c r="H60" s="402"/>
      <c r="I60" s="405"/>
      <c r="J60" s="402"/>
      <c r="K60" s="406"/>
      <c r="L60" s="420"/>
      <c r="M60" s="420"/>
      <c r="N60" s="185"/>
    </row>
    <row r="61" spans="1:14" s="162" customFormat="1" ht="90" thickBot="1" x14ac:dyDescent="0.25">
      <c r="A61" s="201">
        <f t="shared" si="2"/>
        <v>15</v>
      </c>
      <c r="B61" s="202"/>
      <c r="C61" s="203" t="s">
        <v>73</v>
      </c>
      <c r="D61" s="204" t="s">
        <v>4</v>
      </c>
      <c r="E61" s="205">
        <v>1</v>
      </c>
      <c r="F61" s="205">
        <v>1</v>
      </c>
      <c r="G61" s="404"/>
      <c r="H61" s="402"/>
      <c r="I61" s="405"/>
      <c r="J61" s="402"/>
      <c r="K61" s="406"/>
      <c r="L61" s="431"/>
      <c r="M61" s="431"/>
      <c r="N61" s="206"/>
    </row>
    <row r="62" spans="1:14" s="3" customFormat="1" ht="35.25" customHeight="1" thickTop="1" thickBot="1" x14ac:dyDescent="0.25">
      <c r="A62" s="50"/>
      <c r="B62" s="51"/>
      <c r="C62" s="60" t="s">
        <v>48</v>
      </c>
      <c r="D62" s="59"/>
      <c r="E62" s="52"/>
      <c r="F62" s="395"/>
      <c r="G62" s="82"/>
      <c r="H62" s="417">
        <f>SUM(H7:H61)</f>
        <v>0</v>
      </c>
      <c r="I62" s="90"/>
      <c r="J62" s="417">
        <f>SUM(J7:J61)</f>
        <v>0</v>
      </c>
      <c r="K62" s="417">
        <f>SUM(K7:K61)</f>
        <v>0</v>
      </c>
      <c r="L62" s="432"/>
      <c r="M62" s="432"/>
      <c r="N62" s="186"/>
    </row>
    <row r="63" spans="1:14" s="3" customFormat="1" ht="12.75" customHeight="1" thickTop="1" thickBot="1" x14ac:dyDescent="0.25">
      <c r="A63" s="66"/>
      <c r="B63" s="67"/>
      <c r="C63" s="68"/>
      <c r="D63" s="69"/>
      <c r="E63" s="70"/>
      <c r="F63" s="396"/>
      <c r="G63" s="71"/>
      <c r="H63" s="71"/>
      <c r="I63" s="71"/>
      <c r="J63" s="71"/>
      <c r="K63" s="71"/>
      <c r="L63" s="428"/>
      <c r="M63" s="428"/>
      <c r="N63" s="187"/>
    </row>
    <row r="64" spans="1:14" s="2" customFormat="1" ht="12.75" x14ac:dyDescent="0.2">
      <c r="A64" s="160" t="s">
        <v>13</v>
      </c>
      <c r="B64" s="46"/>
      <c r="D64" s="72"/>
      <c r="E64" s="116"/>
      <c r="F64" s="397"/>
      <c r="G64" s="117"/>
      <c r="H64" s="117"/>
      <c r="I64" s="117"/>
      <c r="J64" s="117"/>
      <c r="K64" s="117"/>
      <c r="L64" s="429"/>
      <c r="M64" s="429"/>
      <c r="N64" s="188"/>
    </row>
    <row r="65" spans="1:14" s="62" customFormat="1" ht="18.75" customHeight="1" x14ac:dyDescent="0.2">
      <c r="A65" s="118" t="s">
        <v>14</v>
      </c>
      <c r="B65" s="1035" t="s">
        <v>44</v>
      </c>
      <c r="C65" s="1041"/>
      <c r="D65" s="1041"/>
      <c r="E65" s="1041"/>
      <c r="F65" s="1041"/>
      <c r="G65" s="1041"/>
      <c r="H65" s="1041"/>
      <c r="I65" s="1041"/>
      <c r="J65" s="1041"/>
      <c r="K65" s="1041"/>
      <c r="L65" s="426"/>
      <c r="M65" s="426"/>
      <c r="N65" s="189"/>
    </row>
    <row r="66" spans="1:14" s="62" customFormat="1" ht="27.75" customHeight="1" x14ac:dyDescent="0.2">
      <c r="A66" s="118" t="s">
        <v>15</v>
      </c>
      <c r="B66" s="1035" t="s">
        <v>16</v>
      </c>
      <c r="C66" s="1041"/>
      <c r="D66" s="1041"/>
      <c r="E66" s="1041"/>
      <c r="F66" s="1041"/>
      <c r="G66" s="1041"/>
      <c r="H66" s="1041"/>
      <c r="I66" s="1041"/>
      <c r="J66" s="1041"/>
      <c r="K66" s="1041"/>
      <c r="L66" s="191"/>
      <c r="M66" s="191"/>
      <c r="N66" s="190"/>
    </row>
    <row r="67" spans="1:14" s="3" customFormat="1" ht="21" customHeight="1" x14ac:dyDescent="0.2">
      <c r="A67" s="109" t="s">
        <v>17</v>
      </c>
      <c r="B67" s="1042" t="s">
        <v>41</v>
      </c>
      <c r="C67" s="1042"/>
      <c r="D67" s="1042"/>
      <c r="E67" s="1042"/>
      <c r="F67" s="1042"/>
      <c r="G67" s="1042"/>
      <c r="H67" s="1042"/>
      <c r="I67" s="1042"/>
      <c r="J67" s="1042"/>
      <c r="K67" s="1042"/>
      <c r="L67" s="191"/>
      <c r="M67" s="191"/>
      <c r="N67" s="190"/>
    </row>
    <row r="68" spans="1:14" s="62" customFormat="1" ht="26.25" customHeight="1" x14ac:dyDescent="0.2">
      <c r="A68" s="118" t="s">
        <v>20</v>
      </c>
      <c r="B68" s="1035" t="s">
        <v>19</v>
      </c>
      <c r="C68" s="1035"/>
      <c r="D68" s="1035"/>
      <c r="E68" s="1035"/>
      <c r="F68" s="1035"/>
      <c r="G68" s="1035"/>
      <c r="H68" s="1035"/>
      <c r="I68" s="1035"/>
      <c r="J68" s="1035"/>
      <c r="K68" s="1035"/>
      <c r="L68" s="191"/>
      <c r="M68" s="191"/>
      <c r="N68" s="192"/>
    </row>
    <row r="69" spans="1:14" s="62" customFormat="1" ht="33.75" customHeight="1" x14ac:dyDescent="0.2">
      <c r="A69" s="118" t="s">
        <v>40</v>
      </c>
      <c r="B69" s="1032" t="s">
        <v>33</v>
      </c>
      <c r="C69" s="1032"/>
      <c r="D69" s="1032"/>
      <c r="E69" s="1032"/>
      <c r="F69" s="1032"/>
      <c r="G69" s="1032"/>
      <c r="H69" s="1032"/>
      <c r="I69" s="1032"/>
      <c r="J69" s="1032"/>
      <c r="K69" s="1031"/>
      <c r="L69" s="191"/>
      <c r="M69" s="191"/>
      <c r="N69" s="190"/>
    </row>
    <row r="70" spans="1:14" x14ac:dyDescent="0.2">
      <c r="F70" s="398"/>
      <c r="K70" s="1032"/>
      <c r="L70" s="467">
        <f>K62+[12]ACMV!$K$62+[13]ACMV!$K$62+'[14]ACMV-IT'!$K$57+[15]ACMV!$K$63</f>
        <v>15200990</v>
      </c>
      <c r="M70" s="468" t="s">
        <v>244</v>
      </c>
      <c r="N70" s="190"/>
    </row>
    <row r="71" spans="1:14" x14ac:dyDescent="0.2">
      <c r="L71" s="467">
        <f>'FIRE 9'!K57+[12]FSS!$K$57+'[13]FSS BOQ'!$K$57+'[14]FSS BOQ'!$K$57+[15]ACMV!$K$63</f>
        <v>16245655</v>
      </c>
      <c r="M71" s="468" t="s">
        <v>245</v>
      </c>
    </row>
    <row r="72" spans="1:14" x14ac:dyDescent="0.2">
      <c r="L72" s="467"/>
      <c r="M72" s="467"/>
    </row>
    <row r="73" spans="1:14" x14ac:dyDescent="0.2">
      <c r="L73" s="467">
        <f>'PLUM 9'!K60+[12]PLUMBING!$K$60+[13]PLUMBING!$K$60+[14]PLUMBING!$K$62+[15]PLUMBING!$K$60</f>
        <v>1760000</v>
      </c>
      <c r="M73" s="467" t="s">
        <v>201</v>
      </c>
    </row>
    <row r="74" spans="1:14" x14ac:dyDescent="0.2">
      <c r="L74" s="467"/>
      <c r="M74" s="467"/>
    </row>
    <row r="75" spans="1:14" x14ac:dyDescent="0.2">
      <c r="L75" s="467">
        <f>SUM(L70:L73)</f>
        <v>33206645</v>
      </c>
      <c r="M75" s="467"/>
    </row>
    <row r="78" spans="1:14" ht="18" x14ac:dyDescent="0.2">
      <c r="K78" s="482" t="s">
        <v>244</v>
      </c>
      <c r="L78" s="482">
        <f>K62+[12]ACMV!$K$62+[13]ACMV!$K$62+[14]ACMV!$K$62+'[14]ACMV-IT'!$K$57+[15]ACMV!$K$63</f>
        <v>18423030</v>
      </c>
      <c r="M78" s="483" t="s">
        <v>244</v>
      </c>
    </row>
    <row r="79" spans="1:14" ht="18" x14ac:dyDescent="0.2">
      <c r="K79" s="482" t="s">
        <v>245</v>
      </c>
      <c r="L79" s="482">
        <f>'FIRE 9'!K57+[12]FSS!$K$57+'[13]FSS BOQ'!$K$57+'[14]FSS BOQ'!$K$57+'[15]FSS BOQ'!$K$57</f>
        <v>16370525</v>
      </c>
      <c r="M79" s="483" t="s">
        <v>245</v>
      </c>
    </row>
    <row r="80" spans="1:14" ht="18" x14ac:dyDescent="0.2">
      <c r="K80" s="482" t="s">
        <v>201</v>
      </c>
      <c r="L80" s="482">
        <f>'PLUM 9'!K60+[12]PLUMBING!$K$60+[13]PLUMBING!$K$60+[14]PLUMBING!$K$62+[15]PLUMBING!$K$60</f>
        <v>1760000</v>
      </c>
      <c r="M80" s="484" t="s">
        <v>201</v>
      </c>
    </row>
    <row r="81" spans="11:12" ht="25.5" x14ac:dyDescent="0.35">
      <c r="K81" s="485" t="s">
        <v>205</v>
      </c>
      <c r="L81" s="482">
        <f>SUM(L78:L80)</f>
        <v>36553555</v>
      </c>
    </row>
    <row r="83" spans="11:12" x14ac:dyDescent="0.2">
      <c r="L83" s="426">
        <f>K62+[12]ACMV!$K$62+[13]ACMV!$K$62+[14]ACMV!$K$62+'[14]ACMV-IT'!$K$57+[15]ACMV!$K$63</f>
        <v>18423030</v>
      </c>
    </row>
  </sheetData>
  <mergeCells count="20">
    <mergeCell ref="M32:M35"/>
    <mergeCell ref="M39:M41"/>
    <mergeCell ref="M44:M51"/>
    <mergeCell ref="M53:M57"/>
    <mergeCell ref="L6:L7"/>
    <mergeCell ref="M6:M7"/>
    <mergeCell ref="N6:N7"/>
    <mergeCell ref="B68:K68"/>
    <mergeCell ref="G6:H6"/>
    <mergeCell ref="I6:J6"/>
    <mergeCell ref="A7:B7"/>
    <mergeCell ref="B65:K65"/>
    <mergeCell ref="B66:K66"/>
    <mergeCell ref="B67:K67"/>
    <mergeCell ref="L18:L26"/>
    <mergeCell ref="L32:L35"/>
    <mergeCell ref="L39:L41"/>
    <mergeCell ref="L44:L51"/>
    <mergeCell ref="L53:L57"/>
    <mergeCell ref="M18:M26"/>
  </mergeCells>
  <printOptions horizontalCentered="1"/>
  <pageMargins left="0.4" right="0.4" top="0.43" bottom="0.75" header="0.3" footer="0.3"/>
  <pageSetup paperSize="9" scale="67" fitToHeight="0" orientation="landscape" r:id="rId1"/>
  <rowBreaks count="3" manualBreakCount="3">
    <brk id="15" max="12" man="1"/>
    <brk id="27" max="12" man="1"/>
    <brk id="51" max="12"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0A981-9814-42E1-AF47-3191F8890CC5}">
  <sheetPr>
    <pageSetUpPr fitToPage="1"/>
  </sheetPr>
  <dimension ref="A1:Q69"/>
  <sheetViews>
    <sheetView view="pageBreakPreview" zoomScale="60" zoomScaleNormal="100" workbookViewId="0">
      <selection activeCell="G10" sqref="G10:K61"/>
    </sheetView>
  </sheetViews>
  <sheetFormatPr defaultColWidth="8.75" defaultRowHeight="14.25" x14ac:dyDescent="0.2"/>
  <cols>
    <col min="1" max="1" width="4.5" style="788" customWidth="1"/>
    <col min="2" max="2" width="5.5" style="789" customWidth="1"/>
    <col min="3" max="3" width="44.875" style="790" customWidth="1"/>
    <col min="4" max="4" width="6.25" style="788" customWidth="1"/>
    <col min="5" max="5" width="8.25" style="791" bestFit="1" customWidth="1"/>
    <col min="6" max="6" width="12.125" style="982" bestFit="1" customWidth="1"/>
    <col min="7" max="7" width="13.25" style="792" customWidth="1"/>
    <col min="8" max="8" width="15.125" style="792" customWidth="1"/>
    <col min="9" max="9" width="11.25" style="792" customWidth="1"/>
    <col min="10" max="10" width="13.25" style="792" customWidth="1"/>
    <col min="11" max="11" width="17.125" style="792" customWidth="1"/>
    <col min="12" max="14" width="17.125" style="983" customWidth="1"/>
    <col min="15" max="16384" width="8.75" style="790"/>
  </cols>
  <sheetData>
    <row r="1" spans="1:15" s="568" customFormat="1" ht="18" customHeight="1" x14ac:dyDescent="0.2">
      <c r="A1" s="563" t="s">
        <v>68</v>
      </c>
      <c r="B1" s="563"/>
      <c r="C1" s="564"/>
      <c r="D1" s="565"/>
      <c r="E1" s="566"/>
      <c r="F1" s="951"/>
      <c r="G1" s="567"/>
      <c r="H1" s="567"/>
      <c r="I1" s="567"/>
      <c r="J1" s="567"/>
      <c r="K1" s="567"/>
      <c r="L1" s="952"/>
      <c r="M1" s="952"/>
      <c r="N1" s="952"/>
    </row>
    <row r="2" spans="1:15" s="568" customFormat="1" ht="18" customHeight="1" x14ac:dyDescent="0.2">
      <c r="A2" s="569" t="s">
        <v>35</v>
      </c>
      <c r="B2" s="569"/>
      <c r="C2" s="564"/>
      <c r="D2" s="565"/>
      <c r="E2" s="566"/>
      <c r="F2" s="951"/>
      <c r="G2" s="567"/>
      <c r="H2" s="570"/>
      <c r="I2" s="571"/>
      <c r="J2" s="567"/>
      <c r="K2" s="572"/>
      <c r="L2" s="953"/>
      <c r="M2" s="953"/>
      <c r="N2" s="953"/>
    </row>
    <row r="3" spans="1:15" s="571" customFormat="1" ht="18" customHeight="1" x14ac:dyDescent="0.2">
      <c r="A3" s="563"/>
      <c r="B3" s="569"/>
      <c r="D3" s="565"/>
      <c r="E3" s="566"/>
      <c r="F3" s="951"/>
      <c r="G3" s="567"/>
      <c r="H3" s="567"/>
      <c r="I3" s="567"/>
      <c r="J3" s="567"/>
      <c r="K3" s="573"/>
      <c r="L3" s="954"/>
      <c r="M3" s="954"/>
      <c r="N3" s="954"/>
    </row>
    <row r="4" spans="1:15" s="571" customFormat="1" ht="17.25" customHeight="1" x14ac:dyDescent="0.2">
      <c r="A4" s="574" t="s">
        <v>50</v>
      </c>
      <c r="B4" s="569"/>
      <c r="D4" s="565"/>
      <c r="E4" s="566"/>
      <c r="F4" s="951"/>
      <c r="G4" s="567"/>
      <c r="H4" s="567"/>
      <c r="I4" s="567"/>
      <c r="J4" s="567"/>
      <c r="K4" s="573"/>
      <c r="L4" s="954"/>
      <c r="M4" s="954"/>
      <c r="N4" s="954"/>
    </row>
    <row r="5" spans="1:15" s="571" customFormat="1" ht="6" customHeight="1" thickBot="1" x14ac:dyDescent="0.25">
      <c r="A5" s="569"/>
      <c r="B5" s="569"/>
      <c r="D5" s="565"/>
      <c r="E5" s="566"/>
      <c r="F5" s="951"/>
      <c r="G5" s="567"/>
      <c r="H5" s="567"/>
      <c r="I5" s="567"/>
      <c r="J5" s="567"/>
      <c r="K5" s="575"/>
      <c r="L5" s="955"/>
      <c r="M5" s="955"/>
      <c r="N5" s="955"/>
    </row>
    <row r="6" spans="1:15" s="568" customFormat="1" ht="18" customHeight="1" thickBot="1" x14ac:dyDescent="0.25">
      <c r="A6" s="576"/>
      <c r="B6" s="576"/>
      <c r="C6" s="577"/>
      <c r="D6" s="578"/>
      <c r="E6" s="579"/>
      <c r="F6" s="956"/>
      <c r="G6" s="1105" t="s">
        <v>6</v>
      </c>
      <c r="H6" s="1106"/>
      <c r="I6" s="1107" t="s">
        <v>7</v>
      </c>
      <c r="J6" s="1106"/>
      <c r="K6" s="580" t="s">
        <v>8</v>
      </c>
      <c r="L6" s="580" t="s">
        <v>76</v>
      </c>
      <c r="M6" s="580" t="s">
        <v>77</v>
      </c>
      <c r="N6" s="580" t="s">
        <v>78</v>
      </c>
    </row>
    <row r="7" spans="1:15" s="587" customFormat="1" ht="18" customHeight="1" thickBot="1" x14ac:dyDescent="0.25">
      <c r="A7" s="1103" t="s">
        <v>12</v>
      </c>
      <c r="B7" s="1104"/>
      <c r="C7" s="581" t="s">
        <v>0</v>
      </c>
      <c r="D7" s="581" t="s">
        <v>1</v>
      </c>
      <c r="E7" s="582" t="s">
        <v>254</v>
      </c>
      <c r="F7" s="582" t="s">
        <v>75</v>
      </c>
      <c r="G7" s="583" t="s">
        <v>3</v>
      </c>
      <c r="H7" s="584" t="s">
        <v>10</v>
      </c>
      <c r="I7" s="585" t="s">
        <v>3</v>
      </c>
      <c r="J7" s="584" t="s">
        <v>10</v>
      </c>
      <c r="K7" s="586" t="s">
        <v>10</v>
      </c>
      <c r="L7" s="586"/>
      <c r="M7" s="586"/>
      <c r="N7" s="586"/>
    </row>
    <row r="8" spans="1:15" s="597" customFormat="1" ht="8.25" customHeight="1" thickTop="1" x14ac:dyDescent="0.2">
      <c r="A8" s="588"/>
      <c r="B8" s="589"/>
      <c r="C8" s="590"/>
      <c r="D8" s="590"/>
      <c r="E8" s="591"/>
      <c r="F8" s="591"/>
      <c r="G8" s="592"/>
      <c r="H8" s="593"/>
      <c r="I8" s="594"/>
      <c r="J8" s="595"/>
      <c r="K8" s="596"/>
      <c r="L8" s="596"/>
      <c r="M8" s="596"/>
      <c r="N8" s="596"/>
    </row>
    <row r="9" spans="1:15" s="607" customFormat="1" ht="38.25" x14ac:dyDescent="0.2">
      <c r="A9" s="598"/>
      <c r="B9" s="879"/>
      <c r="C9" s="600" t="s">
        <v>32</v>
      </c>
      <c r="D9" s="601"/>
      <c r="E9" s="602"/>
      <c r="F9" s="602"/>
      <c r="G9" s="603"/>
      <c r="H9" s="604"/>
      <c r="I9" s="605"/>
      <c r="J9" s="604"/>
      <c r="K9" s="606"/>
      <c r="L9" s="606"/>
      <c r="M9" s="606"/>
      <c r="N9" s="606"/>
    </row>
    <row r="10" spans="1:15" s="607" customFormat="1" ht="140.25" x14ac:dyDescent="0.2">
      <c r="A10" s="608">
        <f>1</f>
        <v>1</v>
      </c>
      <c r="B10" s="609"/>
      <c r="C10" s="610" t="s">
        <v>203</v>
      </c>
      <c r="D10" s="601"/>
      <c r="E10" s="602"/>
      <c r="F10" s="602"/>
      <c r="G10" s="611"/>
      <c r="H10" s="612"/>
      <c r="I10" s="613"/>
      <c r="J10" s="612"/>
      <c r="K10" s="606"/>
      <c r="L10" s="606"/>
      <c r="M10" s="606"/>
      <c r="N10" s="606"/>
    </row>
    <row r="11" spans="1:15" s="623" customFormat="1" ht="20.100000000000001" customHeight="1" x14ac:dyDescent="0.2">
      <c r="A11" s="614"/>
      <c r="B11" s="615">
        <f>A10+0.1</f>
        <v>1.1000000000000001</v>
      </c>
      <c r="C11" s="616" t="s">
        <v>69</v>
      </c>
      <c r="D11" s="617" t="s">
        <v>5</v>
      </c>
      <c r="E11" s="618">
        <v>3</v>
      </c>
      <c r="F11" s="618">
        <v>3</v>
      </c>
      <c r="G11" s="440"/>
      <c r="H11" s="402"/>
      <c r="I11" s="440"/>
      <c r="J11" s="402"/>
      <c r="K11" s="403"/>
      <c r="L11" s="622"/>
      <c r="M11" s="622"/>
      <c r="N11" s="957"/>
      <c r="O11" s="622"/>
    </row>
    <row r="12" spans="1:15" s="623" customFormat="1" ht="20.100000000000001" customHeight="1" x14ac:dyDescent="0.2">
      <c r="A12" s="614"/>
      <c r="B12" s="615">
        <f>B11+0.1</f>
        <v>1.2000000000000002</v>
      </c>
      <c r="C12" s="616" t="s">
        <v>70</v>
      </c>
      <c r="D12" s="617" t="s">
        <v>5</v>
      </c>
      <c r="E12" s="618">
        <v>5</v>
      </c>
      <c r="F12" s="618">
        <v>5</v>
      </c>
      <c r="G12" s="440"/>
      <c r="H12" s="402"/>
      <c r="I12" s="440"/>
      <c r="J12" s="402"/>
      <c r="K12" s="403"/>
      <c r="L12" s="622"/>
      <c r="M12" s="622"/>
      <c r="N12" s="957"/>
      <c r="O12" s="622"/>
    </row>
    <row r="13" spans="1:15" s="623" customFormat="1" ht="20.100000000000001" customHeight="1" x14ac:dyDescent="0.2">
      <c r="A13" s="614"/>
      <c r="B13" s="615">
        <f>B12+0.1</f>
        <v>1.3000000000000003</v>
      </c>
      <c r="C13" s="616" t="s">
        <v>72</v>
      </c>
      <c r="D13" s="617" t="s">
        <v>5</v>
      </c>
      <c r="E13" s="618">
        <v>8</v>
      </c>
      <c r="F13" s="618">
        <v>8</v>
      </c>
      <c r="G13" s="440"/>
      <c r="H13" s="402"/>
      <c r="I13" s="440"/>
      <c r="J13" s="402"/>
      <c r="K13" s="403"/>
      <c r="L13" s="622"/>
      <c r="M13" s="622"/>
      <c r="N13" s="957"/>
      <c r="O13" s="622"/>
    </row>
    <row r="14" spans="1:15" s="623" customFormat="1" ht="20.100000000000001" customHeight="1" x14ac:dyDescent="0.2">
      <c r="A14" s="614"/>
      <c r="B14" s="615">
        <f>B13+0.1</f>
        <v>1.4000000000000004</v>
      </c>
      <c r="C14" s="616" t="s">
        <v>71</v>
      </c>
      <c r="D14" s="617" t="s">
        <v>5</v>
      </c>
      <c r="E14" s="618">
        <v>4</v>
      </c>
      <c r="F14" s="618">
        <v>4</v>
      </c>
      <c r="G14" s="440"/>
      <c r="H14" s="402"/>
      <c r="I14" s="440"/>
      <c r="J14" s="402"/>
      <c r="K14" s="403"/>
      <c r="L14" s="622"/>
      <c r="M14" s="622"/>
      <c r="N14" s="957"/>
      <c r="O14" s="622"/>
    </row>
    <row r="15" spans="1:15" s="623" customFormat="1" ht="20.100000000000001" customHeight="1" x14ac:dyDescent="0.2">
      <c r="A15" s="614"/>
      <c r="B15" s="615">
        <f>B14+0.1</f>
        <v>1.5000000000000004</v>
      </c>
      <c r="C15" s="616" t="s">
        <v>79</v>
      </c>
      <c r="D15" s="617" t="s">
        <v>5</v>
      </c>
      <c r="E15" s="618">
        <v>2</v>
      </c>
      <c r="F15" s="618">
        <v>2</v>
      </c>
      <c r="G15" s="440"/>
      <c r="H15" s="402"/>
      <c r="I15" s="440"/>
      <c r="J15" s="402"/>
      <c r="K15" s="403"/>
      <c r="L15" s="622"/>
      <c r="M15" s="622"/>
      <c r="N15" s="957"/>
      <c r="O15" s="622"/>
    </row>
    <row r="16" spans="1:15" s="607" customFormat="1" ht="186.75" x14ac:dyDescent="0.2">
      <c r="A16" s="608">
        <f>A10+1</f>
        <v>2</v>
      </c>
      <c r="B16" s="624"/>
      <c r="C16" s="625" t="s">
        <v>204</v>
      </c>
      <c r="D16" s="626"/>
      <c r="E16" s="627"/>
      <c r="F16" s="627"/>
      <c r="G16" s="628"/>
      <c r="H16" s="402"/>
      <c r="I16" s="629"/>
      <c r="J16" s="402"/>
      <c r="K16" s="630"/>
      <c r="L16" s="630"/>
      <c r="M16" s="630"/>
      <c r="N16" s="630"/>
    </row>
    <row r="17" spans="1:17" s="568" customFormat="1" ht="21.95" customHeight="1" x14ac:dyDescent="0.2">
      <c r="A17" s="631"/>
      <c r="B17" s="632"/>
      <c r="C17" s="633" t="s">
        <v>67</v>
      </c>
      <c r="D17" s="634"/>
      <c r="E17" s="635"/>
      <c r="F17" s="635"/>
      <c r="G17" s="636"/>
      <c r="H17" s="402"/>
      <c r="I17" s="637"/>
      <c r="J17" s="402"/>
      <c r="K17" s="638"/>
      <c r="L17" s="638"/>
      <c r="M17" s="638"/>
      <c r="N17" s="638"/>
    </row>
    <row r="18" spans="1:17" s="568" customFormat="1" ht="21.95" customHeight="1" x14ac:dyDescent="0.2">
      <c r="A18" s="639"/>
      <c r="B18" s="640">
        <f>A16+0.1</f>
        <v>2.1</v>
      </c>
      <c r="C18" s="498" t="s">
        <v>22</v>
      </c>
      <c r="D18" s="641" t="s">
        <v>28</v>
      </c>
      <c r="E18" s="642">
        <v>70</v>
      </c>
      <c r="F18" s="643">
        <v>70</v>
      </c>
      <c r="G18" s="404"/>
      <c r="H18" s="402"/>
      <c r="I18" s="405"/>
      <c r="J18" s="402"/>
      <c r="K18" s="406"/>
      <c r="L18" s="1096" t="s">
        <v>234</v>
      </c>
      <c r="M18" s="1099" t="s">
        <v>215</v>
      </c>
      <c r="N18" s="647"/>
      <c r="P18" s="648"/>
    </row>
    <row r="19" spans="1:17" s="568" customFormat="1" ht="21.95" customHeight="1" x14ac:dyDescent="0.2">
      <c r="A19" s="639"/>
      <c r="B19" s="640">
        <f t="shared" ref="B19:B26" si="0">B18+0.1</f>
        <v>2.2000000000000002</v>
      </c>
      <c r="C19" s="502" t="s">
        <v>23</v>
      </c>
      <c r="D19" s="649" t="s">
        <v>28</v>
      </c>
      <c r="E19" s="650">
        <v>72</v>
      </c>
      <c r="F19" s="643">
        <v>72</v>
      </c>
      <c r="G19" s="404"/>
      <c r="H19" s="402"/>
      <c r="I19" s="405"/>
      <c r="J19" s="402"/>
      <c r="K19" s="406"/>
      <c r="L19" s="1097"/>
      <c r="M19" s="1100"/>
      <c r="N19" s="651"/>
      <c r="P19" s="648"/>
    </row>
    <row r="20" spans="1:17" s="568" customFormat="1" ht="21.95" customHeight="1" x14ac:dyDescent="0.2">
      <c r="A20" s="639"/>
      <c r="B20" s="640">
        <f t="shared" si="0"/>
        <v>2.3000000000000003</v>
      </c>
      <c r="C20" s="498" t="s">
        <v>24</v>
      </c>
      <c r="D20" s="641" t="s">
        <v>28</v>
      </c>
      <c r="E20" s="650">
        <v>72</v>
      </c>
      <c r="F20" s="643">
        <v>72</v>
      </c>
      <c r="G20" s="404"/>
      <c r="H20" s="402"/>
      <c r="I20" s="405"/>
      <c r="J20" s="402"/>
      <c r="K20" s="406"/>
      <c r="L20" s="1097"/>
      <c r="M20" s="1100"/>
      <c r="N20" s="647"/>
      <c r="P20" s="648"/>
      <c r="Q20" s="652"/>
    </row>
    <row r="21" spans="1:17" s="568" customFormat="1" ht="21.95" customHeight="1" x14ac:dyDescent="0.2">
      <c r="A21" s="639"/>
      <c r="B21" s="640">
        <f t="shared" si="0"/>
        <v>2.4000000000000004</v>
      </c>
      <c r="C21" s="502" t="s">
        <v>25</v>
      </c>
      <c r="D21" s="649" t="s">
        <v>28</v>
      </c>
      <c r="E21" s="650">
        <v>45</v>
      </c>
      <c r="F21" s="653">
        <v>45</v>
      </c>
      <c r="G21" s="404"/>
      <c r="H21" s="402"/>
      <c r="I21" s="405"/>
      <c r="J21" s="402"/>
      <c r="K21" s="406"/>
      <c r="L21" s="1097"/>
      <c r="M21" s="1100"/>
      <c r="N21" s="651"/>
      <c r="P21" s="648"/>
    </row>
    <row r="22" spans="1:17" s="568" customFormat="1" ht="21.95" customHeight="1" x14ac:dyDescent="0.2">
      <c r="A22" s="639"/>
      <c r="B22" s="640">
        <f t="shared" si="0"/>
        <v>2.5000000000000004</v>
      </c>
      <c r="C22" s="498" t="s">
        <v>26</v>
      </c>
      <c r="D22" s="641" t="s">
        <v>28</v>
      </c>
      <c r="E22" s="642">
        <v>20</v>
      </c>
      <c r="F22" s="653">
        <v>20</v>
      </c>
      <c r="G22" s="404"/>
      <c r="H22" s="402"/>
      <c r="I22" s="405"/>
      <c r="J22" s="402"/>
      <c r="K22" s="406"/>
      <c r="L22" s="1097"/>
      <c r="M22" s="1100"/>
      <c r="N22" s="647"/>
      <c r="P22" s="648"/>
    </row>
    <row r="23" spans="1:17" s="568" customFormat="1" ht="21.95" customHeight="1" x14ac:dyDescent="0.2">
      <c r="A23" s="639"/>
      <c r="B23" s="640">
        <f t="shared" si="0"/>
        <v>2.6000000000000005</v>
      </c>
      <c r="C23" s="498" t="s">
        <v>27</v>
      </c>
      <c r="D23" s="641" t="s">
        <v>28</v>
      </c>
      <c r="E23" s="642">
        <v>10</v>
      </c>
      <c r="F23" s="653">
        <v>10</v>
      </c>
      <c r="G23" s="404"/>
      <c r="H23" s="402"/>
      <c r="I23" s="405"/>
      <c r="J23" s="402"/>
      <c r="K23" s="406"/>
      <c r="L23" s="1097"/>
      <c r="M23" s="1100"/>
      <c r="N23" s="647"/>
      <c r="P23" s="648"/>
    </row>
    <row r="24" spans="1:17" s="568" customFormat="1" ht="21.95" customHeight="1" x14ac:dyDescent="0.2">
      <c r="A24" s="639"/>
      <c r="B24" s="640">
        <f t="shared" si="0"/>
        <v>2.7000000000000006</v>
      </c>
      <c r="C24" s="498" t="s">
        <v>47</v>
      </c>
      <c r="D24" s="641" t="s">
        <v>28</v>
      </c>
      <c r="E24" s="650">
        <v>30</v>
      </c>
      <c r="F24" s="653">
        <v>30</v>
      </c>
      <c r="G24" s="404"/>
      <c r="H24" s="402"/>
      <c r="I24" s="405"/>
      <c r="J24" s="402"/>
      <c r="K24" s="406"/>
      <c r="L24" s="1097"/>
      <c r="M24" s="1100"/>
      <c r="N24" s="647"/>
      <c r="P24" s="648"/>
    </row>
    <row r="25" spans="1:17" s="568" customFormat="1" ht="21.95" customHeight="1" x14ac:dyDescent="0.2">
      <c r="A25" s="639"/>
      <c r="B25" s="640">
        <f t="shared" si="0"/>
        <v>2.8000000000000007</v>
      </c>
      <c r="C25" s="498" t="s">
        <v>31</v>
      </c>
      <c r="D25" s="641" t="s">
        <v>28</v>
      </c>
      <c r="E25" s="650" t="s">
        <v>49</v>
      </c>
      <c r="F25" s="643">
        <v>35</v>
      </c>
      <c r="G25" s="654"/>
      <c r="H25" s="402"/>
      <c r="I25" s="655"/>
      <c r="J25" s="402"/>
      <c r="K25" s="656"/>
      <c r="L25" s="1097"/>
      <c r="M25" s="1100"/>
      <c r="N25" s="647"/>
      <c r="P25" s="648"/>
    </row>
    <row r="26" spans="1:17" s="568" customFormat="1" ht="21.95" customHeight="1" thickBot="1" x14ac:dyDescent="0.25">
      <c r="A26" s="657"/>
      <c r="B26" s="658">
        <f t="shared" si="0"/>
        <v>2.9000000000000008</v>
      </c>
      <c r="C26" s="503" t="s">
        <v>30</v>
      </c>
      <c r="D26" s="659" t="s">
        <v>28</v>
      </c>
      <c r="E26" s="660" t="s">
        <v>49</v>
      </c>
      <c r="F26" s="643">
        <v>35</v>
      </c>
      <c r="G26" s="661"/>
      <c r="H26" s="402"/>
      <c r="I26" s="662"/>
      <c r="J26" s="402"/>
      <c r="K26" s="663"/>
      <c r="L26" s="1098"/>
      <c r="M26" s="1101"/>
      <c r="N26" s="664"/>
      <c r="P26" s="648"/>
    </row>
    <row r="27" spans="1:17" s="568" customFormat="1" ht="21.95" customHeight="1" thickBot="1" x14ac:dyDescent="0.25">
      <c r="A27" s="639"/>
      <c r="B27" s="640"/>
      <c r="C27" s="665" t="s">
        <v>237</v>
      </c>
      <c r="D27" s="666" t="s">
        <v>5</v>
      </c>
      <c r="E27" s="667">
        <v>5</v>
      </c>
      <c r="F27" s="667">
        <v>5</v>
      </c>
      <c r="G27" s="462"/>
      <c r="H27" s="463"/>
      <c r="I27" s="464"/>
      <c r="J27" s="463"/>
      <c r="K27" s="465"/>
      <c r="L27" s="672" t="s">
        <v>238</v>
      </c>
      <c r="M27" s="673" t="s">
        <v>215</v>
      </c>
      <c r="N27" s="741"/>
      <c r="P27" s="648"/>
    </row>
    <row r="28" spans="1:17" s="568" customFormat="1" ht="64.5" thickBot="1" x14ac:dyDescent="0.25">
      <c r="A28" s="608">
        <f>A16+1</f>
        <v>3</v>
      </c>
      <c r="B28" s="640"/>
      <c r="C28" s="958" t="s">
        <v>202</v>
      </c>
      <c r="D28" s="626" t="s">
        <v>9</v>
      </c>
      <c r="E28" s="697">
        <v>1</v>
      </c>
      <c r="F28" s="697">
        <v>1</v>
      </c>
      <c r="G28" s="959"/>
      <c r="H28" s="466"/>
      <c r="I28" s="960"/>
      <c r="J28" s="466"/>
      <c r="K28" s="961"/>
      <c r="L28" s="680" t="s">
        <v>216</v>
      </c>
      <c r="M28" s="681" t="s">
        <v>217</v>
      </c>
      <c r="N28" s="962"/>
    </row>
    <row r="29" spans="1:17" s="607" customFormat="1" ht="93" customHeight="1" thickBot="1" x14ac:dyDescent="0.25">
      <c r="A29" s="963">
        <f>A28+1</f>
        <v>4</v>
      </c>
      <c r="B29" s="964"/>
      <c r="C29" s="965" t="s">
        <v>198</v>
      </c>
      <c r="D29" s="966" t="s">
        <v>9</v>
      </c>
      <c r="E29" s="967">
        <v>1</v>
      </c>
      <c r="F29" s="967">
        <v>1</v>
      </c>
      <c r="G29" s="959"/>
      <c r="H29" s="466"/>
      <c r="I29" s="960"/>
      <c r="J29" s="466"/>
      <c r="K29" s="961"/>
      <c r="L29" s="687" t="s">
        <v>228</v>
      </c>
      <c r="M29" s="688" t="s">
        <v>218</v>
      </c>
      <c r="N29" s="689"/>
    </row>
    <row r="30" spans="1:17" s="568" customFormat="1" ht="82.5" customHeight="1" x14ac:dyDescent="0.2">
      <c r="A30" s="608">
        <f>A29+1</f>
        <v>5</v>
      </c>
      <c r="B30" s="640"/>
      <c r="C30" s="690" t="s">
        <v>199</v>
      </c>
      <c r="D30" s="691" t="s">
        <v>29</v>
      </c>
      <c r="E30" s="710">
        <v>20</v>
      </c>
      <c r="F30" s="710">
        <v>20</v>
      </c>
      <c r="G30" s="404"/>
      <c r="H30" s="466"/>
      <c r="I30" s="405"/>
      <c r="J30" s="466"/>
      <c r="K30" s="406"/>
      <c r="L30" s="693" t="s">
        <v>229</v>
      </c>
      <c r="M30" s="694" t="s">
        <v>215</v>
      </c>
      <c r="N30" s="695"/>
    </row>
    <row r="31" spans="1:17" s="568" customFormat="1" ht="89.25" x14ac:dyDescent="0.2">
      <c r="A31" s="608">
        <f>A30+1</f>
        <v>6</v>
      </c>
      <c r="B31" s="640"/>
      <c r="C31" s="696" t="s">
        <v>200</v>
      </c>
      <c r="D31" s="626"/>
      <c r="E31" s="697"/>
      <c r="F31" s="697"/>
      <c r="G31" s="698"/>
      <c r="H31" s="402"/>
      <c r="I31" s="699"/>
      <c r="J31" s="402"/>
      <c r="K31" s="700"/>
      <c r="L31" s="681"/>
      <c r="M31" s="681"/>
      <c r="N31" s="606"/>
    </row>
    <row r="32" spans="1:17" s="568" customFormat="1" ht="24" customHeight="1" x14ac:dyDescent="0.2">
      <c r="A32" s="701"/>
      <c r="B32" s="702">
        <f>A31+0.1</f>
        <v>6.1</v>
      </c>
      <c r="C32" s="703" t="s">
        <v>36</v>
      </c>
      <c r="D32" s="704" t="s">
        <v>28</v>
      </c>
      <c r="E32" s="642">
        <v>380</v>
      </c>
      <c r="F32" s="642">
        <v>380</v>
      </c>
      <c r="G32" s="404"/>
      <c r="H32" s="402"/>
      <c r="I32" s="405"/>
      <c r="J32" s="402"/>
      <c r="K32" s="406"/>
      <c r="L32" s="1102" t="s">
        <v>235</v>
      </c>
      <c r="M32" s="1102" t="s">
        <v>218</v>
      </c>
      <c r="N32" s="647"/>
    </row>
    <row r="33" spans="1:15" s="568" customFormat="1" ht="24" customHeight="1" x14ac:dyDescent="0.2">
      <c r="A33" s="701"/>
      <c r="B33" s="702">
        <f>B32+0.1</f>
        <v>6.1999999999999993</v>
      </c>
      <c r="C33" s="703" t="s">
        <v>37</v>
      </c>
      <c r="D33" s="704" t="s">
        <v>28</v>
      </c>
      <c r="E33" s="642">
        <v>75</v>
      </c>
      <c r="F33" s="642">
        <v>75</v>
      </c>
      <c r="G33" s="404"/>
      <c r="H33" s="402"/>
      <c r="I33" s="405"/>
      <c r="J33" s="402"/>
      <c r="K33" s="406"/>
      <c r="L33" s="1086"/>
      <c r="M33" s="1086"/>
      <c r="N33" s="647"/>
    </row>
    <row r="34" spans="1:15" s="568" customFormat="1" ht="24" customHeight="1" x14ac:dyDescent="0.2">
      <c r="A34" s="701"/>
      <c r="B34" s="702">
        <f>B33+0.1</f>
        <v>6.2999999999999989</v>
      </c>
      <c r="C34" s="703" t="s">
        <v>38</v>
      </c>
      <c r="D34" s="704" t="s">
        <v>28</v>
      </c>
      <c r="E34" s="642">
        <v>10</v>
      </c>
      <c r="F34" s="642">
        <v>10</v>
      </c>
      <c r="G34" s="404"/>
      <c r="H34" s="402"/>
      <c r="I34" s="405"/>
      <c r="J34" s="402"/>
      <c r="K34" s="406"/>
      <c r="L34" s="1086"/>
      <c r="M34" s="1086"/>
      <c r="N34" s="647"/>
    </row>
    <row r="35" spans="1:15" s="568" customFormat="1" ht="24" customHeight="1" thickBot="1" x14ac:dyDescent="0.25">
      <c r="A35" s="968"/>
      <c r="B35" s="969">
        <f>B34+0.1</f>
        <v>6.3999999999999986</v>
      </c>
      <c r="C35" s="970" t="s">
        <v>39</v>
      </c>
      <c r="D35" s="971" t="s">
        <v>28</v>
      </c>
      <c r="E35" s="660">
        <v>2</v>
      </c>
      <c r="F35" s="660">
        <v>2</v>
      </c>
      <c r="G35" s="404"/>
      <c r="H35" s="402"/>
      <c r="I35" s="405"/>
      <c r="J35" s="402"/>
      <c r="K35" s="406"/>
      <c r="L35" s="1087"/>
      <c r="M35" s="1087"/>
      <c r="N35" s="651"/>
    </row>
    <row r="36" spans="1:15" s="607" customFormat="1" ht="91.5" customHeight="1" x14ac:dyDescent="0.2">
      <c r="A36" s="707">
        <f>A31+1</f>
        <v>7</v>
      </c>
      <c r="B36" s="708"/>
      <c r="C36" s="709" t="s">
        <v>45</v>
      </c>
      <c r="D36" s="691" t="s">
        <v>29</v>
      </c>
      <c r="E36" s="710">
        <v>760</v>
      </c>
      <c r="F36" s="710">
        <v>760</v>
      </c>
      <c r="G36" s="404"/>
      <c r="H36" s="402"/>
      <c r="I36" s="405"/>
      <c r="J36" s="402"/>
      <c r="K36" s="972"/>
      <c r="L36" s="711" t="s">
        <v>206</v>
      </c>
      <c r="M36" s="711" t="s">
        <v>218</v>
      </c>
      <c r="N36" s="695"/>
      <c r="O36" s="712"/>
    </row>
    <row r="37" spans="1:15" s="607" customFormat="1" ht="64.5" thickBot="1" x14ac:dyDescent="0.25">
      <c r="A37" s="713">
        <f>A36+1</f>
        <v>8</v>
      </c>
      <c r="B37" s="714"/>
      <c r="C37" s="715" t="s">
        <v>51</v>
      </c>
      <c r="D37" s="716" t="s">
        <v>29</v>
      </c>
      <c r="E37" s="710">
        <v>760</v>
      </c>
      <c r="F37" s="710">
        <v>760</v>
      </c>
      <c r="G37" s="973"/>
      <c r="H37" s="402"/>
      <c r="I37" s="974"/>
      <c r="J37" s="402"/>
      <c r="K37" s="975"/>
      <c r="L37" s="680" t="s">
        <v>208</v>
      </c>
      <c r="M37" s="680" t="s">
        <v>219</v>
      </c>
      <c r="N37" s="720"/>
      <c r="O37" s="712"/>
    </row>
    <row r="38" spans="1:15" s="568" customFormat="1" ht="64.5" thickBot="1" x14ac:dyDescent="0.25">
      <c r="A38" s="721">
        <f>A37+1</f>
        <v>9</v>
      </c>
      <c r="B38" s="722"/>
      <c r="C38" s="723" t="s">
        <v>18</v>
      </c>
      <c r="D38" s="724"/>
      <c r="E38" s="725"/>
      <c r="F38" s="725"/>
      <c r="G38" s="698"/>
      <c r="H38" s="402"/>
      <c r="I38" s="699"/>
      <c r="J38" s="402"/>
      <c r="K38" s="700"/>
      <c r="L38" s="726"/>
      <c r="M38" s="726"/>
      <c r="N38" s="727"/>
    </row>
    <row r="39" spans="1:15" s="568" customFormat="1" ht="24" customHeight="1" x14ac:dyDescent="0.2">
      <c r="A39" s="728"/>
      <c r="B39" s="729">
        <f>A38+0.1</f>
        <v>9.1</v>
      </c>
      <c r="C39" s="703" t="s">
        <v>52</v>
      </c>
      <c r="D39" s="704" t="s">
        <v>5</v>
      </c>
      <c r="E39" s="642">
        <v>1</v>
      </c>
      <c r="F39" s="642">
        <v>1</v>
      </c>
      <c r="G39" s="404"/>
      <c r="H39" s="402"/>
      <c r="I39" s="405"/>
      <c r="J39" s="402"/>
      <c r="K39" s="406"/>
      <c r="L39" s="1085" t="s">
        <v>230</v>
      </c>
      <c r="M39" s="1085" t="s">
        <v>220</v>
      </c>
      <c r="N39" s="647"/>
    </row>
    <row r="40" spans="1:15" s="568" customFormat="1" ht="24" customHeight="1" x14ac:dyDescent="0.2">
      <c r="A40" s="728"/>
      <c r="B40" s="729">
        <f>B39+0.1</f>
        <v>9.1999999999999993</v>
      </c>
      <c r="C40" s="703" t="s">
        <v>53</v>
      </c>
      <c r="D40" s="704" t="s">
        <v>5</v>
      </c>
      <c r="E40" s="642">
        <v>2</v>
      </c>
      <c r="F40" s="642">
        <v>2</v>
      </c>
      <c r="G40" s="404"/>
      <c r="H40" s="402"/>
      <c r="I40" s="405"/>
      <c r="J40" s="402"/>
      <c r="K40" s="406"/>
      <c r="L40" s="1086"/>
      <c r="M40" s="1086"/>
      <c r="N40" s="647"/>
    </row>
    <row r="41" spans="1:15" s="568" customFormat="1" ht="24" customHeight="1" x14ac:dyDescent="0.2">
      <c r="A41" s="728"/>
      <c r="B41" s="729">
        <f>B40+0.1</f>
        <v>9.2999999999999989</v>
      </c>
      <c r="C41" s="705" t="s">
        <v>54</v>
      </c>
      <c r="D41" s="706" t="s">
        <v>5</v>
      </c>
      <c r="E41" s="650" t="s">
        <v>49</v>
      </c>
      <c r="F41" s="650"/>
      <c r="G41" s="404"/>
      <c r="H41" s="402"/>
      <c r="I41" s="405"/>
      <c r="J41" s="402"/>
      <c r="K41" s="406"/>
      <c r="L41" s="1087"/>
      <c r="M41" s="1087"/>
      <c r="N41" s="651"/>
    </row>
    <row r="42" spans="1:15" s="607" customFormat="1" ht="89.25" x14ac:dyDescent="0.2">
      <c r="A42" s="730">
        <f>A38+1</f>
        <v>10</v>
      </c>
      <c r="B42" s="731"/>
      <c r="C42" s="732" t="s">
        <v>11</v>
      </c>
      <c r="D42" s="626"/>
      <c r="E42" s="697"/>
      <c r="F42" s="697"/>
      <c r="G42" s="733"/>
      <c r="H42" s="402"/>
      <c r="I42" s="734"/>
      <c r="J42" s="402"/>
      <c r="K42" s="735"/>
      <c r="L42" s="736"/>
      <c r="M42" s="736"/>
      <c r="N42" s="630"/>
    </row>
    <row r="43" spans="1:15" s="568" customFormat="1" ht="24" customHeight="1" x14ac:dyDescent="0.2">
      <c r="A43" s="728"/>
      <c r="B43" s="729">
        <f>A42+0.1</f>
        <v>10.1</v>
      </c>
      <c r="C43" s="737" t="s">
        <v>43</v>
      </c>
      <c r="D43" s="738"/>
      <c r="E43" s="739"/>
      <c r="F43" s="739"/>
      <c r="G43" s="698"/>
      <c r="H43" s="402"/>
      <c r="I43" s="699"/>
      <c r="J43" s="402"/>
      <c r="K43" s="700"/>
      <c r="L43" s="740"/>
      <c r="M43" s="740"/>
      <c r="N43" s="741"/>
    </row>
    <row r="44" spans="1:15" s="568" customFormat="1" ht="24" customHeight="1" x14ac:dyDescent="0.2">
      <c r="A44" s="728"/>
      <c r="B44" s="729" t="s">
        <v>34</v>
      </c>
      <c r="C44" s="703" t="s">
        <v>55</v>
      </c>
      <c r="D44" s="704" t="s">
        <v>5</v>
      </c>
      <c r="E44" s="642" t="s">
        <v>255</v>
      </c>
      <c r="F44" s="642">
        <v>4</v>
      </c>
      <c r="G44" s="404"/>
      <c r="H44" s="402"/>
      <c r="I44" s="405"/>
      <c r="J44" s="402"/>
      <c r="K44" s="406"/>
      <c r="L44" s="1090" t="s">
        <v>230</v>
      </c>
      <c r="M44" s="1090" t="s">
        <v>220</v>
      </c>
      <c r="N44" s="647"/>
    </row>
    <row r="45" spans="1:15" s="568" customFormat="1" ht="24" customHeight="1" x14ac:dyDescent="0.2">
      <c r="A45" s="728"/>
      <c r="B45" s="729">
        <f>B43+0.1</f>
        <v>10.199999999999999</v>
      </c>
      <c r="C45" s="742" t="s">
        <v>42</v>
      </c>
      <c r="D45" s="743"/>
      <c r="E45" s="744"/>
      <c r="F45" s="744"/>
      <c r="G45" s="733"/>
      <c r="H45" s="402"/>
      <c r="I45" s="734"/>
      <c r="J45" s="402"/>
      <c r="K45" s="735"/>
      <c r="L45" s="1090"/>
      <c r="M45" s="1090"/>
      <c r="N45" s="745"/>
    </row>
    <row r="46" spans="1:15" s="568" customFormat="1" ht="24" customHeight="1" x14ac:dyDescent="0.2">
      <c r="A46" s="728"/>
      <c r="B46" s="729" t="s">
        <v>34</v>
      </c>
      <c r="C46" s="703" t="s">
        <v>56</v>
      </c>
      <c r="D46" s="704" t="s">
        <v>5</v>
      </c>
      <c r="E46" s="642">
        <v>12</v>
      </c>
      <c r="F46" s="642">
        <v>5</v>
      </c>
      <c r="G46" s="404"/>
      <c r="H46" s="402"/>
      <c r="I46" s="405"/>
      <c r="J46" s="402"/>
      <c r="K46" s="406"/>
      <c r="L46" s="1090"/>
      <c r="M46" s="1090"/>
      <c r="N46" s="647"/>
    </row>
    <row r="47" spans="1:15" s="568" customFormat="1" ht="24" customHeight="1" x14ac:dyDescent="0.2">
      <c r="A47" s="728"/>
      <c r="B47" s="729" t="s">
        <v>57</v>
      </c>
      <c r="C47" s="703" t="s">
        <v>55</v>
      </c>
      <c r="D47" s="704" t="s">
        <v>5</v>
      </c>
      <c r="E47" s="642" t="s">
        <v>255</v>
      </c>
      <c r="F47" s="642">
        <v>4</v>
      </c>
      <c r="G47" s="404"/>
      <c r="H47" s="402"/>
      <c r="I47" s="405"/>
      <c r="J47" s="402"/>
      <c r="K47" s="406"/>
      <c r="L47" s="1090"/>
      <c r="M47" s="1090"/>
      <c r="N47" s="647"/>
    </row>
    <row r="48" spans="1:15" s="568" customFormat="1" ht="24" customHeight="1" x14ac:dyDescent="0.2">
      <c r="A48" s="728"/>
      <c r="B48" s="729" t="s">
        <v>60</v>
      </c>
      <c r="C48" s="703" t="s">
        <v>58</v>
      </c>
      <c r="D48" s="704" t="s">
        <v>5</v>
      </c>
      <c r="E48" s="642">
        <v>1</v>
      </c>
      <c r="F48" s="642"/>
      <c r="G48" s="404"/>
      <c r="H48" s="402"/>
      <c r="I48" s="405"/>
      <c r="J48" s="402"/>
      <c r="K48" s="406"/>
      <c r="L48" s="1090"/>
      <c r="M48" s="1090"/>
      <c r="N48" s="647"/>
    </row>
    <row r="49" spans="1:14" s="568" customFormat="1" ht="24" customHeight="1" x14ac:dyDescent="0.2">
      <c r="A49" s="728"/>
      <c r="B49" s="729" t="s">
        <v>61</v>
      </c>
      <c r="C49" s="703" t="s">
        <v>59</v>
      </c>
      <c r="D49" s="704" t="s">
        <v>5</v>
      </c>
      <c r="E49" s="642">
        <v>1</v>
      </c>
      <c r="F49" s="642">
        <v>1</v>
      </c>
      <c r="G49" s="404"/>
      <c r="H49" s="402"/>
      <c r="I49" s="405"/>
      <c r="J49" s="402"/>
      <c r="K49" s="406"/>
      <c r="L49" s="1090"/>
      <c r="M49" s="1090"/>
      <c r="N49" s="647"/>
    </row>
    <row r="50" spans="1:14" s="568" customFormat="1" ht="24" customHeight="1" x14ac:dyDescent="0.2">
      <c r="A50" s="728"/>
      <c r="B50" s="729" t="s">
        <v>63</v>
      </c>
      <c r="C50" s="703" t="s">
        <v>62</v>
      </c>
      <c r="D50" s="704" t="s">
        <v>5</v>
      </c>
      <c r="E50" s="642" t="s">
        <v>255</v>
      </c>
      <c r="F50" s="642"/>
      <c r="G50" s="404"/>
      <c r="H50" s="402"/>
      <c r="I50" s="405"/>
      <c r="J50" s="402"/>
      <c r="K50" s="406"/>
      <c r="L50" s="1090"/>
      <c r="M50" s="1090"/>
      <c r="N50" s="647"/>
    </row>
    <row r="51" spans="1:14" s="568" customFormat="1" ht="24" customHeight="1" thickBot="1" x14ac:dyDescent="0.25">
      <c r="A51" s="746"/>
      <c r="B51" s="747" t="s">
        <v>65</v>
      </c>
      <c r="C51" s="748" t="s">
        <v>64</v>
      </c>
      <c r="D51" s="749" t="s">
        <v>5</v>
      </c>
      <c r="E51" s="642" t="s">
        <v>255</v>
      </c>
      <c r="F51" s="642">
        <v>2</v>
      </c>
      <c r="G51" s="973"/>
      <c r="H51" s="402"/>
      <c r="I51" s="974"/>
      <c r="J51" s="402"/>
      <c r="K51" s="975"/>
      <c r="L51" s="1091"/>
      <c r="M51" s="1091"/>
      <c r="N51" s="664"/>
    </row>
    <row r="52" spans="1:14" s="607" customFormat="1" ht="51.75" thickBot="1" x14ac:dyDescent="0.25">
      <c r="A52" s="721">
        <f>A42+1</f>
        <v>11</v>
      </c>
      <c r="B52" s="751"/>
      <c r="C52" s="752" t="s">
        <v>46</v>
      </c>
      <c r="D52" s="753"/>
      <c r="E52" s="642"/>
      <c r="F52" s="642"/>
      <c r="G52" s="698"/>
      <c r="H52" s="402"/>
      <c r="I52" s="699"/>
      <c r="J52" s="402"/>
      <c r="K52" s="700"/>
      <c r="L52" s="688"/>
      <c r="M52" s="688"/>
      <c r="N52" s="727"/>
    </row>
    <row r="53" spans="1:14" s="568" customFormat="1" ht="24" customHeight="1" x14ac:dyDescent="0.2">
      <c r="A53" s="728"/>
      <c r="B53" s="729">
        <f>A52+0.1</f>
        <v>11.1</v>
      </c>
      <c r="C53" s="703" t="s">
        <v>56</v>
      </c>
      <c r="D53" s="704" t="s">
        <v>5</v>
      </c>
      <c r="E53" s="642">
        <v>2</v>
      </c>
      <c r="F53" s="642">
        <v>5</v>
      </c>
      <c r="G53" s="976"/>
      <c r="H53" s="402"/>
      <c r="I53" s="977"/>
      <c r="J53" s="402"/>
      <c r="K53" s="403"/>
      <c r="L53" s="1092" t="s">
        <v>230</v>
      </c>
      <c r="M53" s="1092" t="s">
        <v>220</v>
      </c>
      <c r="N53" s="647"/>
    </row>
    <row r="54" spans="1:14" s="568" customFormat="1" ht="24" customHeight="1" x14ac:dyDescent="0.2">
      <c r="A54" s="728"/>
      <c r="B54" s="729">
        <f>B53+0.1</f>
        <v>11.2</v>
      </c>
      <c r="C54" s="703" t="s">
        <v>55</v>
      </c>
      <c r="D54" s="704" t="s">
        <v>5</v>
      </c>
      <c r="E54" s="642" t="s">
        <v>255</v>
      </c>
      <c r="F54" s="642">
        <v>8</v>
      </c>
      <c r="G54" s="976"/>
      <c r="H54" s="402"/>
      <c r="I54" s="977"/>
      <c r="J54" s="402"/>
      <c r="K54" s="403"/>
      <c r="L54" s="1090"/>
      <c r="M54" s="1090"/>
      <c r="N54" s="647"/>
    </row>
    <row r="55" spans="1:14" s="568" customFormat="1" ht="24" customHeight="1" x14ac:dyDescent="0.2">
      <c r="A55" s="728"/>
      <c r="B55" s="729">
        <f>B54+0.1</f>
        <v>11.299999999999999</v>
      </c>
      <c r="C55" s="703" t="s">
        <v>58</v>
      </c>
      <c r="D55" s="704" t="s">
        <v>5</v>
      </c>
      <c r="E55" s="642">
        <v>1</v>
      </c>
      <c r="F55" s="642">
        <v>2</v>
      </c>
      <c r="G55" s="976"/>
      <c r="H55" s="402"/>
      <c r="I55" s="977"/>
      <c r="J55" s="402"/>
      <c r="K55" s="403"/>
      <c r="L55" s="1090"/>
      <c r="M55" s="1090"/>
      <c r="N55" s="647"/>
    </row>
    <row r="56" spans="1:14" s="568" customFormat="1" ht="24" customHeight="1" x14ac:dyDescent="0.2">
      <c r="A56" s="728"/>
      <c r="B56" s="729">
        <f>B55+0.1</f>
        <v>11.399999999999999</v>
      </c>
      <c r="C56" s="703" t="s">
        <v>66</v>
      </c>
      <c r="D56" s="704" t="s">
        <v>5</v>
      </c>
      <c r="E56" s="642">
        <v>1</v>
      </c>
      <c r="F56" s="642">
        <v>2</v>
      </c>
      <c r="G56" s="978"/>
      <c r="H56" s="402"/>
      <c r="I56" s="977"/>
      <c r="J56" s="402"/>
      <c r="K56" s="403"/>
      <c r="L56" s="1090"/>
      <c r="M56" s="1090"/>
      <c r="N56" s="647"/>
    </row>
    <row r="57" spans="1:14" s="568" customFormat="1" ht="24" customHeight="1" x14ac:dyDescent="0.2">
      <c r="A57" s="728"/>
      <c r="B57" s="729">
        <f>B56+0.1</f>
        <v>11.499999999999998</v>
      </c>
      <c r="C57" s="705" t="s">
        <v>59</v>
      </c>
      <c r="D57" s="706" t="s">
        <v>5</v>
      </c>
      <c r="E57" s="642">
        <v>3</v>
      </c>
      <c r="F57" s="642">
        <v>1</v>
      </c>
      <c r="G57" s="978"/>
      <c r="H57" s="402"/>
      <c r="I57" s="977"/>
      <c r="J57" s="402"/>
      <c r="K57" s="403"/>
      <c r="L57" s="1091"/>
      <c r="M57" s="1091"/>
      <c r="N57" s="651"/>
    </row>
    <row r="58" spans="1:14" ht="51" x14ac:dyDescent="0.2">
      <c r="A58" s="979">
        <f>A52+1</f>
        <v>12</v>
      </c>
      <c r="B58" s="980"/>
      <c r="C58" s="732" t="s">
        <v>80</v>
      </c>
      <c r="D58" s="626" t="s">
        <v>29</v>
      </c>
      <c r="E58" s="697">
        <v>110</v>
      </c>
      <c r="F58" s="697">
        <v>110</v>
      </c>
      <c r="G58" s="404"/>
      <c r="H58" s="402"/>
      <c r="I58" s="405"/>
      <c r="J58" s="402"/>
      <c r="K58" s="406"/>
      <c r="L58" s="740" t="s">
        <v>207</v>
      </c>
      <c r="M58" s="740" t="s">
        <v>219</v>
      </c>
      <c r="N58" s="981"/>
    </row>
    <row r="59" spans="1:14" s="607" customFormat="1" ht="51" x14ac:dyDescent="0.2">
      <c r="A59" s="707">
        <f>A58+1</f>
        <v>13</v>
      </c>
      <c r="B59" s="708"/>
      <c r="C59" s="757" t="s">
        <v>74</v>
      </c>
      <c r="D59" s="758" t="s">
        <v>9</v>
      </c>
      <c r="E59" s="759">
        <v>1</v>
      </c>
      <c r="F59" s="759">
        <v>1</v>
      </c>
      <c r="G59" s="404"/>
      <c r="H59" s="402"/>
      <c r="I59" s="405"/>
      <c r="J59" s="402"/>
      <c r="K59" s="406"/>
      <c r="L59" s="736"/>
      <c r="M59" s="736"/>
      <c r="N59" s="760"/>
    </row>
    <row r="60" spans="1:14" s="568" customFormat="1" ht="87" customHeight="1" x14ac:dyDescent="0.2">
      <c r="A60" s="707">
        <f t="shared" ref="A60:A61" si="1">A59+1</f>
        <v>14</v>
      </c>
      <c r="B60" s="731"/>
      <c r="C60" s="690" t="s">
        <v>21</v>
      </c>
      <c r="D60" s="761" t="s">
        <v>4</v>
      </c>
      <c r="E60" s="710">
        <v>1</v>
      </c>
      <c r="F60" s="710">
        <v>1</v>
      </c>
      <c r="G60" s="404"/>
      <c r="H60" s="402"/>
      <c r="I60" s="405"/>
      <c r="J60" s="402"/>
      <c r="K60" s="406"/>
      <c r="L60" s="736"/>
      <c r="M60" s="736"/>
      <c r="N60" s="695"/>
    </row>
    <row r="61" spans="1:14" s="568" customFormat="1" ht="90" thickBot="1" x14ac:dyDescent="0.25">
      <c r="A61" s="713">
        <f t="shared" si="1"/>
        <v>15</v>
      </c>
      <c r="B61" s="762"/>
      <c r="C61" s="763" t="s">
        <v>73</v>
      </c>
      <c r="D61" s="764" t="s">
        <v>4</v>
      </c>
      <c r="E61" s="765">
        <v>1</v>
      </c>
      <c r="F61" s="765">
        <v>1</v>
      </c>
      <c r="G61" s="973"/>
      <c r="H61" s="402"/>
      <c r="I61" s="974"/>
      <c r="J61" s="402"/>
      <c r="K61" s="975"/>
      <c r="L61" s="766"/>
      <c r="M61" s="766"/>
      <c r="N61" s="767"/>
    </row>
    <row r="62" spans="1:14" s="568" customFormat="1" ht="35.25" customHeight="1" thickTop="1" thickBot="1" x14ac:dyDescent="0.25">
      <c r="A62" s="768"/>
      <c r="B62" s="769"/>
      <c r="C62" s="770" t="s">
        <v>48</v>
      </c>
      <c r="D62" s="771"/>
      <c r="E62" s="772"/>
      <c r="F62" s="772"/>
      <c r="G62" s="773"/>
      <c r="H62" s="774">
        <f>SUM(H5:H61)</f>
        <v>0</v>
      </c>
      <c r="I62" s="775"/>
      <c r="J62" s="774">
        <f>SUM(J5:J61)</f>
        <v>0</v>
      </c>
      <c r="K62" s="774">
        <f>SUM(K5:K61)</f>
        <v>0</v>
      </c>
      <c r="L62" s="774"/>
      <c r="M62" s="774"/>
      <c r="N62" s="774"/>
    </row>
    <row r="63" spans="1:14" s="568" customFormat="1" ht="12.75" customHeight="1" x14ac:dyDescent="0.2">
      <c r="A63" s="776"/>
      <c r="B63" s="777"/>
      <c r="C63" s="778"/>
      <c r="D63" s="779"/>
      <c r="E63" s="780"/>
      <c r="F63" s="982"/>
      <c r="G63" s="781"/>
      <c r="H63" s="781"/>
      <c r="I63" s="781"/>
      <c r="J63" s="781"/>
      <c r="K63" s="781"/>
      <c r="L63" s="983"/>
      <c r="M63" s="983"/>
      <c r="N63" s="983"/>
    </row>
    <row r="64" spans="1:14" s="607" customFormat="1" x14ac:dyDescent="0.2">
      <c r="A64" s="782" t="s">
        <v>13</v>
      </c>
      <c r="B64" s="879"/>
      <c r="D64" s="783"/>
      <c r="E64" s="784"/>
      <c r="F64" s="982"/>
      <c r="G64" s="785"/>
      <c r="H64" s="785"/>
      <c r="I64" s="785"/>
      <c r="J64" s="785"/>
      <c r="K64" s="785"/>
      <c r="L64" s="983"/>
      <c r="M64" s="983"/>
      <c r="N64" s="983"/>
    </row>
    <row r="65" spans="1:14" s="712" customFormat="1" ht="18.75" customHeight="1" x14ac:dyDescent="0.2">
      <c r="A65" s="786" t="s">
        <v>14</v>
      </c>
      <c r="B65" s="1089" t="s">
        <v>44</v>
      </c>
      <c r="C65" s="1093"/>
      <c r="D65" s="1093"/>
      <c r="E65" s="1093"/>
      <c r="F65" s="1093"/>
      <c r="G65" s="1093"/>
      <c r="H65" s="1093"/>
      <c r="I65" s="1093"/>
      <c r="J65" s="1093"/>
      <c r="K65" s="1093"/>
      <c r="L65" s="983"/>
      <c r="M65" s="983"/>
      <c r="N65" s="983"/>
    </row>
    <row r="66" spans="1:14" s="712" customFormat="1" ht="27.75" customHeight="1" x14ac:dyDescent="0.2">
      <c r="A66" s="786" t="s">
        <v>15</v>
      </c>
      <c r="B66" s="1089" t="s">
        <v>16</v>
      </c>
      <c r="C66" s="1093"/>
      <c r="D66" s="1093"/>
      <c r="E66" s="1093"/>
      <c r="F66" s="1093"/>
      <c r="G66" s="1093"/>
      <c r="H66" s="1093"/>
      <c r="I66" s="1093"/>
      <c r="J66" s="1093"/>
      <c r="K66" s="1093"/>
      <c r="L66" s="983"/>
      <c r="M66" s="983"/>
      <c r="N66" s="983"/>
    </row>
    <row r="67" spans="1:14" s="568" customFormat="1" ht="21" customHeight="1" x14ac:dyDescent="0.2">
      <c r="A67" s="787" t="s">
        <v>17</v>
      </c>
      <c r="B67" s="1088" t="s">
        <v>41</v>
      </c>
      <c r="C67" s="1088"/>
      <c r="D67" s="1088"/>
      <c r="E67" s="1088"/>
      <c r="F67" s="1088"/>
      <c r="G67" s="1088"/>
      <c r="H67" s="1088"/>
      <c r="I67" s="1088"/>
      <c r="J67" s="1088"/>
      <c r="K67" s="1088"/>
      <c r="L67" s="983"/>
      <c r="M67" s="983"/>
      <c r="N67" s="983"/>
    </row>
    <row r="68" spans="1:14" s="712" customFormat="1" ht="26.25" customHeight="1" x14ac:dyDescent="0.2">
      <c r="A68" s="786" t="s">
        <v>20</v>
      </c>
      <c r="B68" s="1089" t="s">
        <v>19</v>
      </c>
      <c r="C68" s="1089"/>
      <c r="D68" s="1089"/>
      <c r="E68" s="1089"/>
      <c r="F68" s="1089"/>
      <c r="G68" s="1089"/>
      <c r="H68" s="1089"/>
      <c r="I68" s="1089"/>
      <c r="J68" s="1089"/>
      <c r="K68" s="1089"/>
      <c r="L68" s="983"/>
      <c r="M68" s="983"/>
      <c r="N68" s="983"/>
    </row>
    <row r="69" spans="1:14" s="712" customFormat="1" ht="33.75" customHeight="1" x14ac:dyDescent="0.2">
      <c r="A69" s="786" t="s">
        <v>40</v>
      </c>
      <c r="B69" s="1089" t="s">
        <v>33</v>
      </c>
      <c r="C69" s="1089"/>
      <c r="D69" s="1089"/>
      <c r="E69" s="1089"/>
      <c r="F69" s="1089"/>
      <c r="G69" s="1089"/>
      <c r="H69" s="1089"/>
      <c r="I69" s="1089"/>
      <c r="J69" s="1089"/>
      <c r="K69" s="1089"/>
      <c r="L69" s="983"/>
      <c r="M69" s="983"/>
      <c r="N69" s="983"/>
    </row>
  </sheetData>
  <mergeCells count="18">
    <mergeCell ref="B65:K65"/>
    <mergeCell ref="B66:K66"/>
    <mergeCell ref="B67:K67"/>
    <mergeCell ref="B68:K68"/>
    <mergeCell ref="B69:K69"/>
    <mergeCell ref="L39:L41"/>
    <mergeCell ref="M39:M41"/>
    <mergeCell ref="L44:L51"/>
    <mergeCell ref="M44:M51"/>
    <mergeCell ref="L53:L57"/>
    <mergeCell ref="M53:M57"/>
    <mergeCell ref="L32:L35"/>
    <mergeCell ref="M32:M35"/>
    <mergeCell ref="G6:H6"/>
    <mergeCell ref="I6:J6"/>
    <mergeCell ref="A7:B7"/>
    <mergeCell ref="L18:L26"/>
    <mergeCell ref="M18:M26"/>
  </mergeCells>
  <printOptions horizontalCentered="1"/>
  <pageMargins left="0.4" right="0.4" top="0.43" bottom="0.75" header="0.3" footer="0.3"/>
  <pageSetup paperSize="9" scale="63"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EB3CF-8EA9-42D4-B2AE-CF6C9F6C07C5}">
  <sheetPr>
    <pageSetUpPr fitToPage="1"/>
  </sheetPr>
  <dimension ref="A1:N64"/>
  <sheetViews>
    <sheetView view="pageBreakPreview" zoomScale="60" zoomScaleNormal="100" workbookViewId="0">
      <selection activeCell="G9" sqref="G9:K56"/>
    </sheetView>
  </sheetViews>
  <sheetFormatPr defaultColWidth="8.75" defaultRowHeight="14.25" x14ac:dyDescent="0.2"/>
  <cols>
    <col min="1" max="1" width="4.5" style="788" customWidth="1"/>
    <col min="2" max="2" width="5.5" style="789" customWidth="1"/>
    <col min="3" max="3" width="45.25" style="790" customWidth="1"/>
    <col min="4" max="4" width="6.25" style="788" customWidth="1"/>
    <col min="5" max="5" width="8.25" style="791" bestFit="1" customWidth="1"/>
    <col min="6" max="6" width="12" style="791" bestFit="1" customWidth="1"/>
    <col min="7" max="7" width="13.25" style="792" customWidth="1"/>
    <col min="8" max="8" width="15.125" style="792" customWidth="1"/>
    <col min="9" max="9" width="11.25" style="792" customWidth="1"/>
    <col min="10" max="10" width="13.25" style="792" customWidth="1"/>
    <col min="11" max="11" width="17.125" style="792" customWidth="1"/>
    <col min="12" max="14" width="12" style="791" bestFit="1" customWidth="1"/>
    <col min="15" max="16384" width="8.75" style="790"/>
  </cols>
  <sheetData>
    <row r="1" spans="1:14" s="568" customFormat="1" ht="18" customHeight="1" x14ac:dyDescent="0.2">
      <c r="A1" s="563" t="s">
        <v>68</v>
      </c>
      <c r="B1" s="563"/>
      <c r="C1" s="564"/>
      <c r="D1" s="565"/>
      <c r="E1" s="566"/>
      <c r="F1" s="566"/>
      <c r="G1" s="567"/>
      <c r="H1" s="567"/>
      <c r="I1" s="567"/>
      <c r="J1" s="567"/>
      <c r="K1" s="567"/>
      <c r="L1" s="566"/>
      <c r="M1" s="566"/>
      <c r="N1" s="566"/>
    </row>
    <row r="2" spans="1:14" s="568" customFormat="1" ht="18" customHeight="1" x14ac:dyDescent="0.2">
      <c r="A2" s="569" t="s">
        <v>35</v>
      </c>
      <c r="B2" s="569"/>
      <c r="C2" s="564"/>
      <c r="D2" s="565"/>
      <c r="E2" s="566"/>
      <c r="F2" s="566"/>
      <c r="G2" s="567"/>
      <c r="H2" s="570"/>
      <c r="I2" s="571"/>
      <c r="J2" s="567"/>
      <c r="K2" s="572"/>
      <c r="L2" s="566"/>
      <c r="M2" s="566"/>
      <c r="N2" s="566"/>
    </row>
    <row r="3" spans="1:14" s="571" customFormat="1" ht="18" customHeight="1" x14ac:dyDescent="0.2">
      <c r="A3" s="563"/>
      <c r="B3" s="569"/>
      <c r="D3" s="565"/>
      <c r="E3" s="566"/>
      <c r="F3" s="566"/>
      <c r="G3" s="567"/>
      <c r="H3" s="567"/>
      <c r="I3" s="567"/>
      <c r="J3" s="567"/>
      <c r="K3" s="573"/>
      <c r="L3" s="566"/>
      <c r="M3" s="566"/>
      <c r="N3" s="566"/>
    </row>
    <row r="4" spans="1:14" s="571" customFormat="1" ht="17.25" customHeight="1" x14ac:dyDescent="0.2">
      <c r="A4" s="574" t="s">
        <v>256</v>
      </c>
      <c r="B4" s="569"/>
      <c r="D4" s="565"/>
      <c r="E4" s="566"/>
      <c r="F4" s="566"/>
      <c r="G4" s="567"/>
      <c r="H4" s="567"/>
      <c r="I4" s="567"/>
      <c r="J4" s="567"/>
      <c r="K4" s="573"/>
      <c r="L4" s="566"/>
      <c r="M4" s="566"/>
      <c r="N4" s="566"/>
    </row>
    <row r="5" spans="1:14" s="571" customFormat="1" ht="6" customHeight="1" thickBot="1" x14ac:dyDescent="0.25">
      <c r="A5" s="569"/>
      <c r="B5" s="569"/>
      <c r="D5" s="565"/>
      <c r="E5" s="566"/>
      <c r="F5" s="566"/>
      <c r="G5" s="567"/>
      <c r="H5" s="567"/>
      <c r="I5" s="567"/>
      <c r="J5" s="567"/>
      <c r="K5" s="575"/>
      <c r="L5" s="566"/>
      <c r="M5" s="566"/>
      <c r="N5" s="566"/>
    </row>
    <row r="6" spans="1:14" s="568" customFormat="1" ht="18" customHeight="1" thickBot="1" x14ac:dyDescent="0.25">
      <c r="A6" s="576"/>
      <c r="B6" s="576"/>
      <c r="C6" s="577"/>
      <c r="D6" s="578"/>
      <c r="E6" s="579"/>
      <c r="F6" s="579"/>
      <c r="G6" s="1105" t="s">
        <v>6</v>
      </c>
      <c r="H6" s="1106"/>
      <c r="I6" s="1107" t="s">
        <v>7</v>
      </c>
      <c r="J6" s="1106"/>
      <c r="K6" s="580" t="s">
        <v>8</v>
      </c>
      <c r="L6" s="1094" t="s">
        <v>76</v>
      </c>
      <c r="M6" s="1094" t="s">
        <v>118</v>
      </c>
      <c r="N6" s="1094" t="s">
        <v>78</v>
      </c>
    </row>
    <row r="7" spans="1:14" s="587" customFormat="1" ht="18" customHeight="1" thickBot="1" x14ac:dyDescent="0.25">
      <c r="A7" s="1103" t="s">
        <v>12</v>
      </c>
      <c r="B7" s="1104"/>
      <c r="C7" s="581" t="s">
        <v>0</v>
      </c>
      <c r="D7" s="581" t="s">
        <v>1</v>
      </c>
      <c r="E7" s="582" t="s">
        <v>117</v>
      </c>
      <c r="F7" s="582" t="s">
        <v>75</v>
      </c>
      <c r="G7" s="583" t="s">
        <v>3</v>
      </c>
      <c r="H7" s="584" t="s">
        <v>10</v>
      </c>
      <c r="I7" s="585" t="s">
        <v>3</v>
      </c>
      <c r="J7" s="584" t="s">
        <v>10</v>
      </c>
      <c r="K7" s="586" t="s">
        <v>10</v>
      </c>
      <c r="L7" s="1095"/>
      <c r="M7" s="1095"/>
      <c r="N7" s="1095"/>
    </row>
    <row r="8" spans="1:14" s="597" customFormat="1" ht="8.25" customHeight="1" thickTop="1" x14ac:dyDescent="0.2">
      <c r="A8" s="588"/>
      <c r="B8" s="589"/>
      <c r="C8" s="590"/>
      <c r="D8" s="590"/>
      <c r="E8" s="591"/>
      <c r="F8" s="591"/>
      <c r="G8" s="592"/>
      <c r="H8" s="593"/>
      <c r="I8" s="594"/>
      <c r="J8" s="595"/>
      <c r="K8" s="596"/>
      <c r="L8" s="591"/>
      <c r="M8" s="591"/>
      <c r="N8" s="591"/>
    </row>
    <row r="9" spans="1:14" s="607" customFormat="1" ht="38.25" x14ac:dyDescent="0.2">
      <c r="A9" s="598"/>
      <c r="B9" s="879"/>
      <c r="C9" s="600" t="s">
        <v>32</v>
      </c>
      <c r="D9" s="601"/>
      <c r="E9" s="602"/>
      <c r="F9" s="602"/>
      <c r="G9" s="603"/>
      <c r="H9" s="604"/>
      <c r="I9" s="605"/>
      <c r="J9" s="604"/>
      <c r="K9" s="606"/>
      <c r="L9" s="602"/>
      <c r="M9" s="602"/>
      <c r="N9" s="602"/>
    </row>
    <row r="10" spans="1:14" s="607" customFormat="1" ht="153" x14ac:dyDescent="0.2">
      <c r="A10" s="608">
        <v>1</v>
      </c>
      <c r="B10" s="609"/>
      <c r="C10" s="610" t="s">
        <v>257</v>
      </c>
      <c r="D10" s="601"/>
      <c r="E10" s="602"/>
      <c r="F10" s="602"/>
      <c r="G10" s="611"/>
      <c r="H10" s="612"/>
      <c r="I10" s="613"/>
      <c r="J10" s="612"/>
      <c r="K10" s="606"/>
      <c r="L10" s="602"/>
      <c r="M10" s="602"/>
      <c r="N10" s="602"/>
    </row>
    <row r="11" spans="1:14" s="568" customFormat="1" ht="30" customHeight="1" x14ac:dyDescent="0.2">
      <c r="A11" s="728"/>
      <c r="B11" s="984">
        <f>A10+0.1</f>
        <v>1.1000000000000001</v>
      </c>
      <c r="C11" s="985" t="s">
        <v>258</v>
      </c>
      <c r="D11" s="641" t="s">
        <v>259</v>
      </c>
      <c r="E11" s="642">
        <v>1</v>
      </c>
      <c r="F11" s="642">
        <v>1</v>
      </c>
      <c r="G11" s="404"/>
      <c r="H11" s="466"/>
      <c r="I11" s="405"/>
      <c r="J11" s="466"/>
      <c r="K11" s="406"/>
      <c r="L11" s="642"/>
      <c r="M11" s="642"/>
      <c r="N11" s="642"/>
    </row>
    <row r="12" spans="1:14" s="568" customFormat="1" ht="30" customHeight="1" x14ac:dyDescent="0.2">
      <c r="A12" s="728"/>
      <c r="B12" s="984">
        <f t="shared" ref="B12" si="0">B11+0.1</f>
        <v>1.2000000000000002</v>
      </c>
      <c r="C12" s="986" t="s">
        <v>260</v>
      </c>
      <c r="D12" s="649" t="s">
        <v>259</v>
      </c>
      <c r="E12" s="650">
        <v>1</v>
      </c>
      <c r="F12" s="650">
        <v>1</v>
      </c>
      <c r="G12" s="404"/>
      <c r="H12" s="466"/>
      <c r="I12" s="405"/>
      <c r="J12" s="466"/>
      <c r="K12" s="406"/>
      <c r="L12" s="650"/>
      <c r="M12" s="650"/>
      <c r="N12" s="650"/>
    </row>
    <row r="13" spans="1:14" s="607" customFormat="1" ht="92.25" customHeight="1" x14ac:dyDescent="0.2">
      <c r="A13" s="608">
        <f>A10+1</f>
        <v>2</v>
      </c>
      <c r="B13" s="624"/>
      <c r="C13" s="987" t="s">
        <v>261</v>
      </c>
      <c r="D13" s="626"/>
      <c r="E13" s="697"/>
      <c r="F13" s="697"/>
      <c r="G13" s="988"/>
      <c r="H13" s="466"/>
      <c r="I13" s="989"/>
      <c r="J13" s="466"/>
      <c r="K13" s="630"/>
      <c r="L13" s="697"/>
      <c r="M13" s="697"/>
      <c r="N13" s="697"/>
    </row>
    <row r="14" spans="1:14" s="568" customFormat="1" ht="30" customHeight="1" thickBot="1" x14ac:dyDescent="0.25">
      <c r="A14" s="746"/>
      <c r="B14" s="990">
        <f>A13+0.1</f>
        <v>2.1</v>
      </c>
      <c r="C14" s="991" t="s">
        <v>262</v>
      </c>
      <c r="D14" s="659" t="s">
        <v>263</v>
      </c>
      <c r="E14" s="750">
        <v>1</v>
      </c>
      <c r="F14" s="750">
        <v>1</v>
      </c>
      <c r="G14" s="404"/>
      <c r="H14" s="466"/>
      <c r="I14" s="405"/>
      <c r="J14" s="466"/>
      <c r="K14" s="406"/>
      <c r="L14" s="750"/>
      <c r="M14" s="750"/>
      <c r="N14" s="750"/>
    </row>
    <row r="15" spans="1:14" s="607" customFormat="1" ht="174" x14ac:dyDescent="0.2">
      <c r="A15" s="674">
        <f>A13+1</f>
        <v>3</v>
      </c>
      <c r="B15" s="682"/>
      <c r="C15" s="992" t="s">
        <v>264</v>
      </c>
      <c r="D15" s="724"/>
      <c r="E15" s="993"/>
      <c r="F15" s="993"/>
      <c r="G15" s="994"/>
      <c r="H15" s="466"/>
      <c r="I15" s="995"/>
      <c r="J15" s="466"/>
      <c r="K15" s="727"/>
      <c r="L15" s="993"/>
      <c r="M15" s="993"/>
      <c r="N15" s="993"/>
    </row>
    <row r="16" spans="1:14" s="568" customFormat="1" ht="21.95" customHeight="1" x14ac:dyDescent="0.2">
      <c r="A16" s="631"/>
      <c r="B16" s="632"/>
      <c r="C16" s="633" t="s">
        <v>67</v>
      </c>
      <c r="D16" s="634"/>
      <c r="E16" s="635"/>
      <c r="F16" s="635"/>
      <c r="G16" s="636"/>
      <c r="H16" s="466"/>
      <c r="I16" s="637"/>
      <c r="J16" s="466"/>
      <c r="K16" s="638"/>
      <c r="L16" s="635"/>
      <c r="M16" s="635"/>
      <c r="N16" s="635"/>
    </row>
    <row r="17" spans="1:14" s="568" customFormat="1" ht="21.95" customHeight="1" x14ac:dyDescent="0.2">
      <c r="A17" s="639"/>
      <c r="B17" s="640">
        <f>A15+0.1</f>
        <v>3.1</v>
      </c>
      <c r="C17" s="498" t="s">
        <v>22</v>
      </c>
      <c r="D17" s="641" t="s">
        <v>28</v>
      </c>
      <c r="E17" s="642">
        <v>160</v>
      </c>
      <c r="F17" s="643">
        <v>160</v>
      </c>
      <c r="G17" s="404"/>
      <c r="H17" s="466"/>
      <c r="I17" s="405"/>
      <c r="J17" s="466"/>
      <c r="K17" s="406"/>
      <c r="L17" s="1099" t="s">
        <v>265</v>
      </c>
      <c r="M17" s="1099" t="s">
        <v>215</v>
      </c>
      <c r="N17" s="642"/>
    </row>
    <row r="18" spans="1:14" s="568" customFormat="1" ht="21.95" customHeight="1" x14ac:dyDescent="0.2">
      <c r="A18" s="639"/>
      <c r="B18" s="640">
        <f>B17+0.1</f>
        <v>3.2</v>
      </c>
      <c r="C18" s="502" t="s">
        <v>23</v>
      </c>
      <c r="D18" s="649" t="s">
        <v>28</v>
      </c>
      <c r="E18" s="650">
        <v>360</v>
      </c>
      <c r="F18" s="643">
        <v>360</v>
      </c>
      <c r="G18" s="404"/>
      <c r="H18" s="466"/>
      <c r="I18" s="405"/>
      <c r="J18" s="466"/>
      <c r="K18" s="406"/>
      <c r="L18" s="1100"/>
      <c r="M18" s="1100"/>
      <c r="N18" s="650"/>
    </row>
    <row r="19" spans="1:14" s="568" customFormat="1" ht="21.95" customHeight="1" x14ac:dyDescent="0.2">
      <c r="A19" s="639"/>
      <c r="B19" s="640">
        <f>B18+0.1</f>
        <v>3.3000000000000003</v>
      </c>
      <c r="C19" s="498" t="s">
        <v>24</v>
      </c>
      <c r="D19" s="641" t="s">
        <v>28</v>
      </c>
      <c r="E19" s="642">
        <v>400</v>
      </c>
      <c r="F19" s="643">
        <v>400</v>
      </c>
      <c r="G19" s="404"/>
      <c r="H19" s="466"/>
      <c r="I19" s="405"/>
      <c r="J19" s="466"/>
      <c r="K19" s="406"/>
      <c r="L19" s="1100"/>
      <c r="M19" s="1100"/>
      <c r="N19" s="642"/>
    </row>
    <row r="20" spans="1:14" s="568" customFormat="1" ht="21.95" customHeight="1" x14ac:dyDescent="0.2">
      <c r="A20" s="639"/>
      <c r="B20" s="640">
        <f>B19+0.1</f>
        <v>3.4000000000000004</v>
      </c>
      <c r="C20" s="502" t="s">
        <v>25</v>
      </c>
      <c r="D20" s="649" t="s">
        <v>28</v>
      </c>
      <c r="E20" s="650">
        <v>55</v>
      </c>
      <c r="F20" s="653">
        <v>55</v>
      </c>
      <c r="G20" s="404"/>
      <c r="H20" s="466"/>
      <c r="I20" s="405"/>
      <c r="J20" s="466"/>
      <c r="K20" s="406"/>
      <c r="L20" s="1100"/>
      <c r="M20" s="1100"/>
      <c r="N20" s="650"/>
    </row>
    <row r="21" spans="1:14" s="568" customFormat="1" ht="21.95" customHeight="1" x14ac:dyDescent="0.2">
      <c r="A21" s="639"/>
      <c r="B21" s="640">
        <f t="shared" ref="B21:B25" si="1">B20+0.1</f>
        <v>3.5000000000000004</v>
      </c>
      <c r="C21" s="498" t="s">
        <v>26</v>
      </c>
      <c r="D21" s="641" t="s">
        <v>28</v>
      </c>
      <c r="E21" s="642">
        <v>65</v>
      </c>
      <c r="F21" s="653">
        <v>65</v>
      </c>
      <c r="G21" s="404"/>
      <c r="H21" s="466"/>
      <c r="I21" s="405"/>
      <c r="J21" s="466"/>
      <c r="K21" s="406"/>
      <c r="L21" s="1100"/>
      <c r="M21" s="1100"/>
      <c r="N21" s="642"/>
    </row>
    <row r="22" spans="1:14" s="568" customFormat="1" ht="21.95" customHeight="1" x14ac:dyDescent="0.2">
      <c r="A22" s="639"/>
      <c r="B22" s="640">
        <f t="shared" si="1"/>
        <v>3.6000000000000005</v>
      </c>
      <c r="C22" s="498" t="s">
        <v>27</v>
      </c>
      <c r="D22" s="641" t="s">
        <v>28</v>
      </c>
      <c r="E22" s="642">
        <v>80</v>
      </c>
      <c r="F22" s="653">
        <v>80</v>
      </c>
      <c r="G22" s="404"/>
      <c r="H22" s="466"/>
      <c r="I22" s="405"/>
      <c r="J22" s="466"/>
      <c r="K22" s="406"/>
      <c r="L22" s="1100"/>
      <c r="M22" s="1100"/>
      <c r="N22" s="642"/>
    </row>
    <row r="23" spans="1:14" s="568" customFormat="1" ht="21.95" customHeight="1" x14ac:dyDescent="0.2">
      <c r="A23" s="639"/>
      <c r="B23" s="640">
        <f t="shared" si="1"/>
        <v>3.7000000000000006</v>
      </c>
      <c r="C23" s="498" t="s">
        <v>47</v>
      </c>
      <c r="D23" s="641" t="s">
        <v>28</v>
      </c>
      <c r="E23" s="650">
        <v>110</v>
      </c>
      <c r="F23" s="653">
        <v>110</v>
      </c>
      <c r="G23" s="404"/>
      <c r="H23" s="466"/>
      <c r="I23" s="405"/>
      <c r="J23" s="466"/>
      <c r="K23" s="406"/>
      <c r="L23" s="1100"/>
      <c r="M23" s="1100"/>
      <c r="N23" s="650"/>
    </row>
    <row r="24" spans="1:14" s="568" customFormat="1" ht="21.95" customHeight="1" x14ac:dyDescent="0.2">
      <c r="A24" s="639"/>
      <c r="B24" s="640">
        <f t="shared" si="1"/>
        <v>3.8000000000000007</v>
      </c>
      <c r="C24" s="498" t="s">
        <v>31</v>
      </c>
      <c r="D24" s="641" t="s">
        <v>28</v>
      </c>
      <c r="E24" s="650" t="s">
        <v>255</v>
      </c>
      <c r="F24" s="643">
        <v>25</v>
      </c>
      <c r="G24" s="654"/>
      <c r="H24" s="466"/>
      <c r="I24" s="655"/>
      <c r="J24" s="466"/>
      <c r="K24" s="656"/>
      <c r="L24" s="1100"/>
      <c r="M24" s="1100"/>
      <c r="N24" s="650"/>
    </row>
    <row r="25" spans="1:14" s="568" customFormat="1" ht="21.95" customHeight="1" thickBot="1" x14ac:dyDescent="0.25">
      <c r="A25" s="639"/>
      <c r="B25" s="640">
        <f t="shared" si="1"/>
        <v>3.9000000000000008</v>
      </c>
      <c r="C25" s="502" t="s">
        <v>30</v>
      </c>
      <c r="D25" s="649" t="s">
        <v>28</v>
      </c>
      <c r="E25" s="650" t="s">
        <v>255</v>
      </c>
      <c r="F25" s="643">
        <v>25</v>
      </c>
      <c r="G25" s="661"/>
      <c r="H25" s="466"/>
      <c r="I25" s="655"/>
      <c r="J25" s="466"/>
      <c r="K25" s="663"/>
      <c r="L25" s="1101"/>
      <c r="M25" s="1101"/>
      <c r="N25" s="650"/>
    </row>
    <row r="26" spans="1:14" s="568" customFormat="1" ht="64.5" thickBot="1" x14ac:dyDescent="0.25">
      <c r="A26" s="608">
        <f>A15+1</f>
        <v>4</v>
      </c>
      <c r="B26" s="640"/>
      <c r="C26" s="958" t="s">
        <v>202</v>
      </c>
      <c r="D26" s="626" t="s">
        <v>9</v>
      </c>
      <c r="E26" s="697">
        <v>1</v>
      </c>
      <c r="F26" s="697">
        <v>1</v>
      </c>
      <c r="G26" s="959"/>
      <c r="H26" s="466"/>
      <c r="I26" s="960"/>
      <c r="J26" s="466"/>
      <c r="K26" s="961"/>
      <c r="L26" s="681" t="s">
        <v>216</v>
      </c>
      <c r="M26" s="681" t="s">
        <v>217</v>
      </c>
      <c r="N26" s="697"/>
    </row>
    <row r="27" spans="1:14" s="607" customFormat="1" ht="90" thickBot="1" x14ac:dyDescent="0.25">
      <c r="A27" s="608">
        <f>A26+1</f>
        <v>5</v>
      </c>
      <c r="B27" s="624"/>
      <c r="C27" s="996" t="s">
        <v>266</v>
      </c>
      <c r="D27" s="930" t="s">
        <v>9</v>
      </c>
      <c r="E27" s="759">
        <v>1</v>
      </c>
      <c r="F27" s="759">
        <v>1</v>
      </c>
      <c r="G27" s="959"/>
      <c r="H27" s="466"/>
      <c r="I27" s="960"/>
      <c r="J27" s="466"/>
      <c r="K27" s="961"/>
      <c r="L27" s="688" t="s">
        <v>267</v>
      </c>
      <c r="M27" s="688" t="s">
        <v>218</v>
      </c>
      <c r="N27" s="759"/>
    </row>
    <row r="28" spans="1:14" s="568" customFormat="1" ht="77.25" thickBot="1" x14ac:dyDescent="0.25">
      <c r="A28" s="997">
        <f>A27+1</f>
        <v>6</v>
      </c>
      <c r="B28" s="658"/>
      <c r="C28" s="998" t="s">
        <v>268</v>
      </c>
      <c r="D28" s="716" t="s">
        <v>29</v>
      </c>
      <c r="E28" s="756">
        <v>400</v>
      </c>
      <c r="F28" s="756">
        <v>400</v>
      </c>
      <c r="G28" s="404"/>
      <c r="H28" s="466"/>
      <c r="I28" s="405"/>
      <c r="J28" s="466"/>
      <c r="K28" s="972"/>
      <c r="L28" s="694" t="s">
        <v>269</v>
      </c>
      <c r="M28" s="694" t="s">
        <v>215</v>
      </c>
      <c r="N28" s="756"/>
    </row>
    <row r="29" spans="1:14" s="568" customFormat="1" ht="89.25" x14ac:dyDescent="0.2">
      <c r="A29" s="674">
        <f>A28+1</f>
        <v>7</v>
      </c>
      <c r="B29" s="722"/>
      <c r="C29" s="752" t="s">
        <v>270</v>
      </c>
      <c r="D29" s="724"/>
      <c r="E29" s="725"/>
      <c r="F29" s="725"/>
      <c r="G29" s="999"/>
      <c r="H29" s="466"/>
      <c r="I29" s="1000"/>
      <c r="J29" s="466"/>
      <c r="K29" s="727"/>
      <c r="L29" s="1130" t="s">
        <v>271</v>
      </c>
      <c r="M29" s="1130" t="s">
        <v>218</v>
      </c>
      <c r="N29" s="725"/>
    </row>
    <row r="30" spans="1:14" s="568" customFormat="1" ht="21.95" customHeight="1" x14ac:dyDescent="0.2">
      <c r="A30" s="701"/>
      <c r="B30" s="702">
        <f>A29+0.1</f>
        <v>7.1</v>
      </c>
      <c r="C30" s="703" t="s">
        <v>36</v>
      </c>
      <c r="D30" s="704" t="s">
        <v>28</v>
      </c>
      <c r="E30" s="642">
        <v>150</v>
      </c>
      <c r="F30" s="642">
        <v>150</v>
      </c>
      <c r="G30" s="404"/>
      <c r="H30" s="466"/>
      <c r="I30" s="405"/>
      <c r="J30" s="466"/>
      <c r="K30" s="406"/>
      <c r="L30" s="1131"/>
      <c r="M30" s="1131"/>
      <c r="N30" s="642"/>
    </row>
    <row r="31" spans="1:14" s="568" customFormat="1" ht="21.95" customHeight="1" x14ac:dyDescent="0.2">
      <c r="A31" s="701"/>
      <c r="B31" s="702">
        <f>B30+0.1</f>
        <v>7.1999999999999993</v>
      </c>
      <c r="C31" s="703" t="s">
        <v>37</v>
      </c>
      <c r="D31" s="704" t="s">
        <v>28</v>
      </c>
      <c r="E31" s="642" t="s">
        <v>255</v>
      </c>
      <c r="F31" s="642"/>
      <c r="G31" s="404"/>
      <c r="H31" s="466"/>
      <c r="I31" s="405"/>
      <c r="J31" s="466"/>
      <c r="K31" s="406"/>
      <c r="L31" s="1131"/>
      <c r="M31" s="1131"/>
      <c r="N31" s="642"/>
    </row>
    <row r="32" spans="1:14" s="568" customFormat="1" ht="89.25" x14ac:dyDescent="0.2">
      <c r="A32" s="707">
        <f>A29+1</f>
        <v>8</v>
      </c>
      <c r="B32" s="640"/>
      <c r="C32" s="1001" t="s">
        <v>272</v>
      </c>
      <c r="D32" s="601"/>
      <c r="E32" s="602"/>
      <c r="F32" s="602"/>
      <c r="G32" s="1002"/>
      <c r="H32" s="466"/>
      <c r="I32" s="605"/>
      <c r="J32" s="466"/>
      <c r="K32" s="606"/>
      <c r="L32" s="1003"/>
      <c r="M32" s="1003"/>
      <c r="N32" s="602"/>
    </row>
    <row r="33" spans="1:14" s="568" customFormat="1" ht="21.95" customHeight="1" x14ac:dyDescent="0.2">
      <c r="A33" s="707"/>
      <c r="B33" s="702">
        <f>A32+0.1</f>
        <v>8.1</v>
      </c>
      <c r="C33" s="703" t="s">
        <v>273</v>
      </c>
      <c r="D33" s="704" t="s">
        <v>263</v>
      </c>
      <c r="E33" s="642">
        <v>1</v>
      </c>
      <c r="F33" s="642">
        <v>1</v>
      </c>
      <c r="G33" s="404"/>
      <c r="H33" s="466"/>
      <c r="I33" s="405"/>
      <c r="J33" s="466"/>
      <c r="K33" s="406"/>
      <c r="L33" s="642" t="s">
        <v>274</v>
      </c>
      <c r="M33" s="642" t="s">
        <v>223</v>
      </c>
      <c r="N33" s="642"/>
    </row>
    <row r="34" spans="1:14" s="568" customFormat="1" ht="76.5" x14ac:dyDescent="0.2">
      <c r="A34" s="730">
        <f>A32+1</f>
        <v>9</v>
      </c>
      <c r="B34" s="640"/>
      <c r="C34" s="696" t="s">
        <v>275</v>
      </c>
      <c r="D34" s="626"/>
      <c r="E34" s="697"/>
      <c r="F34" s="697"/>
      <c r="G34" s="733"/>
      <c r="H34" s="466"/>
      <c r="I34" s="734"/>
      <c r="J34" s="466"/>
      <c r="K34" s="630"/>
      <c r="L34" s="697"/>
      <c r="M34" s="697"/>
      <c r="N34" s="697"/>
    </row>
    <row r="35" spans="1:14" s="568" customFormat="1" ht="21.95" customHeight="1" x14ac:dyDescent="0.2">
      <c r="A35" s="701"/>
      <c r="B35" s="702">
        <f>A34+0.1</f>
        <v>9.1</v>
      </c>
      <c r="C35" s="703" t="s">
        <v>36</v>
      </c>
      <c r="D35" s="704" t="s">
        <v>28</v>
      </c>
      <c r="E35" s="642">
        <v>40</v>
      </c>
      <c r="F35" s="642">
        <v>40</v>
      </c>
      <c r="G35" s="404"/>
      <c r="H35" s="466"/>
      <c r="I35" s="405"/>
      <c r="J35" s="466"/>
      <c r="K35" s="406"/>
      <c r="L35" s="642" t="s">
        <v>276</v>
      </c>
      <c r="M35" s="642" t="s">
        <v>277</v>
      </c>
      <c r="N35" s="642"/>
    </row>
    <row r="36" spans="1:14" s="568" customFormat="1" ht="51" x14ac:dyDescent="0.2">
      <c r="A36" s="730">
        <f>A34+1</f>
        <v>10</v>
      </c>
      <c r="B36" s="640"/>
      <c r="C36" s="696" t="s">
        <v>278</v>
      </c>
      <c r="D36" s="626"/>
      <c r="E36" s="697"/>
      <c r="F36" s="697"/>
      <c r="G36" s="733"/>
      <c r="H36" s="466"/>
      <c r="I36" s="734"/>
      <c r="J36" s="466"/>
      <c r="K36" s="630"/>
      <c r="L36" s="697"/>
      <c r="M36" s="697"/>
      <c r="N36" s="697"/>
    </row>
    <row r="37" spans="1:14" s="568" customFormat="1" ht="21.95" customHeight="1" x14ac:dyDescent="0.2">
      <c r="A37" s="701"/>
      <c r="B37" s="702">
        <f>A36+0.1</f>
        <v>10.1</v>
      </c>
      <c r="C37" s="737" t="s">
        <v>279</v>
      </c>
      <c r="D37" s="738"/>
      <c r="E37" s="739"/>
      <c r="F37" s="739"/>
      <c r="G37" s="1004"/>
      <c r="H37" s="466"/>
      <c r="I37" s="1005"/>
      <c r="J37" s="466"/>
      <c r="K37" s="741"/>
      <c r="L37" s="739"/>
      <c r="M37" s="739"/>
      <c r="N37" s="739"/>
    </row>
    <row r="38" spans="1:14" s="568" customFormat="1" ht="21.95" customHeight="1" x14ac:dyDescent="0.2">
      <c r="A38" s="701"/>
      <c r="B38" s="702" t="s">
        <v>34</v>
      </c>
      <c r="C38" s="703" t="s">
        <v>36</v>
      </c>
      <c r="D38" s="704" t="s">
        <v>263</v>
      </c>
      <c r="E38" s="642">
        <v>1</v>
      </c>
      <c r="F38" s="642">
        <v>1</v>
      </c>
      <c r="G38" s="404"/>
      <c r="H38" s="466"/>
      <c r="I38" s="405"/>
      <c r="J38" s="466"/>
      <c r="K38" s="406"/>
      <c r="L38" s="642" t="s">
        <v>212</v>
      </c>
      <c r="M38" s="642" t="s">
        <v>218</v>
      </c>
      <c r="N38" s="642"/>
    </row>
    <row r="39" spans="1:14" s="568" customFormat="1" ht="21.95" customHeight="1" x14ac:dyDescent="0.2">
      <c r="A39" s="701"/>
      <c r="B39" s="702">
        <f>B37+0.1</f>
        <v>10.199999999999999</v>
      </c>
      <c r="C39" s="737" t="s">
        <v>280</v>
      </c>
      <c r="D39" s="743"/>
      <c r="E39" s="744"/>
      <c r="F39" s="744"/>
      <c r="G39" s="1006"/>
      <c r="H39" s="466"/>
      <c r="I39" s="1007"/>
      <c r="J39" s="466"/>
      <c r="K39" s="745"/>
      <c r="L39" s="744"/>
      <c r="M39" s="744"/>
      <c r="N39" s="744"/>
    </row>
    <row r="40" spans="1:14" s="568" customFormat="1" ht="21.95" customHeight="1" thickBot="1" x14ac:dyDescent="0.25">
      <c r="A40" s="968"/>
      <c r="B40" s="969" t="s">
        <v>34</v>
      </c>
      <c r="C40" s="748" t="s">
        <v>36</v>
      </c>
      <c r="D40" s="749" t="s">
        <v>263</v>
      </c>
      <c r="E40" s="750">
        <v>1</v>
      </c>
      <c r="F40" s="750">
        <v>1</v>
      </c>
      <c r="G40" s="404"/>
      <c r="H40" s="466"/>
      <c r="I40" s="405"/>
      <c r="J40" s="466"/>
      <c r="K40" s="406"/>
      <c r="L40" s="642" t="s">
        <v>212</v>
      </c>
      <c r="M40" s="642" t="s">
        <v>218</v>
      </c>
      <c r="N40" s="750"/>
    </row>
    <row r="41" spans="1:14" s="607" customFormat="1" ht="102" x14ac:dyDescent="0.2">
      <c r="A41" s="721">
        <f>A36+1</f>
        <v>11</v>
      </c>
      <c r="B41" s="751"/>
      <c r="C41" s="1008" t="s">
        <v>45</v>
      </c>
      <c r="D41" s="684" t="s">
        <v>29</v>
      </c>
      <c r="E41" s="685">
        <v>780</v>
      </c>
      <c r="F41" s="685">
        <v>780</v>
      </c>
      <c r="G41" s="404"/>
      <c r="H41" s="466"/>
      <c r="I41" s="405"/>
      <c r="J41" s="466"/>
      <c r="K41" s="972"/>
      <c r="L41" s="685" t="s">
        <v>206</v>
      </c>
      <c r="M41" s="685" t="s">
        <v>281</v>
      </c>
      <c r="N41" s="685"/>
    </row>
    <row r="42" spans="1:14" s="607" customFormat="1" ht="64.5" thickBot="1" x14ac:dyDescent="0.25">
      <c r="A42" s="707">
        <f>A41+1</f>
        <v>12</v>
      </c>
      <c r="B42" s="708"/>
      <c r="C42" s="709" t="s">
        <v>51</v>
      </c>
      <c r="D42" s="691" t="s">
        <v>29</v>
      </c>
      <c r="E42" s="710">
        <v>780</v>
      </c>
      <c r="F42" s="710">
        <v>780</v>
      </c>
      <c r="G42" s="973"/>
      <c r="H42" s="466"/>
      <c r="I42" s="974"/>
      <c r="J42" s="466"/>
      <c r="K42" s="975"/>
      <c r="L42" s="710" t="s">
        <v>207</v>
      </c>
      <c r="M42" s="710" t="s">
        <v>215</v>
      </c>
      <c r="N42" s="710"/>
    </row>
    <row r="43" spans="1:14" s="607" customFormat="1" ht="51" x14ac:dyDescent="0.2">
      <c r="A43" s="707">
        <f>A42+1</f>
        <v>13</v>
      </c>
      <c r="B43" s="708"/>
      <c r="C43" s="1009" t="s">
        <v>80</v>
      </c>
      <c r="D43" s="930" t="s">
        <v>29</v>
      </c>
      <c r="E43" s="759">
        <v>80</v>
      </c>
      <c r="F43" s="759">
        <v>80</v>
      </c>
      <c r="G43" s="404"/>
      <c r="H43" s="466"/>
      <c r="I43" s="405"/>
      <c r="J43" s="466"/>
      <c r="K43" s="406"/>
      <c r="L43" s="759" t="s">
        <v>208</v>
      </c>
      <c r="M43" s="759" t="s">
        <v>215</v>
      </c>
      <c r="N43" s="759"/>
    </row>
    <row r="44" spans="1:14" s="607" customFormat="1" ht="51" x14ac:dyDescent="0.2">
      <c r="A44" s="707">
        <f>A43+1</f>
        <v>14</v>
      </c>
      <c r="B44" s="708"/>
      <c r="C44" s="696" t="s">
        <v>282</v>
      </c>
      <c r="D44" s="1010"/>
      <c r="E44" s="697"/>
      <c r="F44" s="697"/>
      <c r="G44" s="404"/>
      <c r="H44" s="466"/>
      <c r="I44" s="405"/>
      <c r="J44" s="466"/>
      <c r="K44" s="406"/>
      <c r="L44" s="697"/>
      <c r="M44" s="697"/>
      <c r="N44" s="697"/>
    </row>
    <row r="45" spans="1:14" s="568" customFormat="1" ht="24" customHeight="1" x14ac:dyDescent="0.2">
      <c r="A45" s="728"/>
      <c r="B45" s="729">
        <f>A44+0.1</f>
        <v>14.1</v>
      </c>
      <c r="C45" s="703" t="s">
        <v>283</v>
      </c>
      <c r="D45" s="704" t="s">
        <v>5</v>
      </c>
      <c r="E45" s="642">
        <v>2</v>
      </c>
      <c r="F45" s="642">
        <v>2</v>
      </c>
      <c r="G45" s="404"/>
      <c r="H45" s="466"/>
      <c r="I45" s="405"/>
      <c r="J45" s="466"/>
      <c r="K45" s="406"/>
      <c r="L45" s="642" t="s">
        <v>284</v>
      </c>
      <c r="M45" s="642" t="s">
        <v>220</v>
      </c>
      <c r="N45" s="642"/>
    </row>
    <row r="46" spans="1:14" s="607" customFormat="1" ht="89.25" x14ac:dyDescent="0.2">
      <c r="A46" s="730">
        <f>A44+1</f>
        <v>15</v>
      </c>
      <c r="B46" s="731"/>
      <c r="C46" s="1011" t="s">
        <v>11</v>
      </c>
      <c r="D46" s="930"/>
      <c r="E46" s="759"/>
      <c r="F46" s="759"/>
      <c r="G46" s="1012"/>
      <c r="H46" s="466"/>
      <c r="I46" s="1013"/>
      <c r="J46" s="466"/>
      <c r="K46" s="760"/>
      <c r="L46" s="759"/>
      <c r="M46" s="759"/>
      <c r="N46" s="759"/>
    </row>
    <row r="47" spans="1:14" s="568" customFormat="1" ht="18" customHeight="1" thickBot="1" x14ac:dyDescent="0.25">
      <c r="A47" s="728"/>
      <c r="B47" s="729">
        <f>A46+0.1</f>
        <v>15.1</v>
      </c>
      <c r="C47" s="742" t="s">
        <v>42</v>
      </c>
      <c r="D47" s="743"/>
      <c r="E47" s="744"/>
      <c r="F47" s="744"/>
      <c r="G47" s="1006"/>
      <c r="H47" s="466"/>
      <c r="I47" s="1007"/>
      <c r="J47" s="466"/>
      <c r="K47" s="745"/>
      <c r="L47" s="744"/>
      <c r="M47" s="744"/>
      <c r="N47" s="744"/>
    </row>
    <row r="48" spans="1:14" s="568" customFormat="1" ht="20.100000000000001" customHeight="1" x14ac:dyDescent="0.2">
      <c r="A48" s="728"/>
      <c r="B48" s="729" t="s">
        <v>34</v>
      </c>
      <c r="C48" s="703" t="s">
        <v>56</v>
      </c>
      <c r="D48" s="704" t="s">
        <v>5</v>
      </c>
      <c r="E48" s="642">
        <v>5</v>
      </c>
      <c r="F48" s="642">
        <v>5</v>
      </c>
      <c r="G48" s="404"/>
      <c r="H48" s="466"/>
      <c r="I48" s="405"/>
      <c r="J48" s="466"/>
      <c r="K48" s="406"/>
      <c r="L48" s="1092" t="s">
        <v>284</v>
      </c>
      <c r="M48" s="1092" t="s">
        <v>220</v>
      </c>
      <c r="N48" s="642"/>
    </row>
    <row r="49" spans="1:14" s="568" customFormat="1" ht="20.100000000000001" customHeight="1" x14ac:dyDescent="0.2">
      <c r="A49" s="728"/>
      <c r="B49" s="729" t="s">
        <v>57</v>
      </c>
      <c r="C49" s="703" t="s">
        <v>62</v>
      </c>
      <c r="D49" s="704" t="s">
        <v>5</v>
      </c>
      <c r="E49" s="642">
        <v>8</v>
      </c>
      <c r="F49" s="642">
        <v>8</v>
      </c>
      <c r="G49" s="404"/>
      <c r="H49" s="466"/>
      <c r="I49" s="405"/>
      <c r="J49" s="466"/>
      <c r="K49" s="406"/>
      <c r="L49" s="1090"/>
      <c r="M49" s="1090"/>
      <c r="N49" s="642"/>
    </row>
    <row r="50" spans="1:14" s="568" customFormat="1" ht="20.100000000000001" customHeight="1" thickBot="1" x14ac:dyDescent="0.25">
      <c r="A50" s="728"/>
      <c r="B50" s="729" t="s">
        <v>60</v>
      </c>
      <c r="C50" s="703" t="s">
        <v>64</v>
      </c>
      <c r="D50" s="704" t="s">
        <v>5</v>
      </c>
      <c r="E50" s="642">
        <v>2</v>
      </c>
      <c r="F50" s="642">
        <v>2</v>
      </c>
      <c r="G50" s="973"/>
      <c r="H50" s="466"/>
      <c r="I50" s="974"/>
      <c r="J50" s="466"/>
      <c r="K50" s="975"/>
      <c r="L50" s="1091"/>
      <c r="M50" s="1091"/>
      <c r="N50" s="642"/>
    </row>
    <row r="51" spans="1:14" s="607" customFormat="1" ht="51" x14ac:dyDescent="0.2">
      <c r="A51" s="707">
        <f>A46+1</f>
        <v>16</v>
      </c>
      <c r="B51" s="708"/>
      <c r="C51" s="696" t="s">
        <v>46</v>
      </c>
      <c r="D51" s="1010"/>
      <c r="E51" s="697"/>
      <c r="F51" s="697"/>
      <c r="G51" s="733"/>
      <c r="H51" s="466"/>
      <c r="I51" s="734"/>
      <c r="J51" s="466"/>
      <c r="K51" s="630"/>
      <c r="L51" s="697"/>
      <c r="M51" s="697"/>
      <c r="N51" s="697"/>
    </row>
    <row r="52" spans="1:14" s="568" customFormat="1" ht="18" customHeight="1" x14ac:dyDescent="0.2">
      <c r="A52" s="728"/>
      <c r="B52" s="729">
        <f>A51+0.1</f>
        <v>16.100000000000001</v>
      </c>
      <c r="C52" s="703" t="s">
        <v>56</v>
      </c>
      <c r="D52" s="704" t="s">
        <v>5</v>
      </c>
      <c r="E52" s="642">
        <v>5</v>
      </c>
      <c r="F52" s="642">
        <v>5</v>
      </c>
      <c r="G52" s="404"/>
      <c r="H52" s="466"/>
      <c r="I52" s="405"/>
      <c r="J52" s="466"/>
      <c r="K52" s="406"/>
      <c r="L52" s="642" t="s">
        <v>284</v>
      </c>
      <c r="M52" s="642" t="s">
        <v>220</v>
      </c>
      <c r="N52" s="642"/>
    </row>
    <row r="53" spans="1:14" s="607" customFormat="1" ht="77.25" thickBot="1" x14ac:dyDescent="0.25">
      <c r="A53" s="713">
        <f>A51+1</f>
        <v>17</v>
      </c>
      <c r="B53" s="714"/>
      <c r="C53" s="1014" t="s">
        <v>285</v>
      </c>
      <c r="D53" s="764" t="s">
        <v>9</v>
      </c>
      <c r="E53" s="765">
        <v>1</v>
      </c>
      <c r="F53" s="765">
        <v>1</v>
      </c>
      <c r="G53" s="404"/>
      <c r="H53" s="466"/>
      <c r="I53" s="405"/>
      <c r="J53" s="466"/>
      <c r="K53" s="406"/>
      <c r="L53" s="765" t="s">
        <v>286</v>
      </c>
      <c r="M53" s="765" t="s">
        <v>217</v>
      </c>
      <c r="N53" s="765"/>
    </row>
    <row r="54" spans="1:14" s="568" customFormat="1" ht="89.25" x14ac:dyDescent="0.2">
      <c r="A54" s="721">
        <f t="shared" ref="A54:A56" si="2">A53+1</f>
        <v>18</v>
      </c>
      <c r="B54" s="1015"/>
      <c r="C54" s="1016" t="s">
        <v>21</v>
      </c>
      <c r="D54" s="1017" t="s">
        <v>4</v>
      </c>
      <c r="E54" s="685">
        <v>1</v>
      </c>
      <c r="F54" s="685">
        <v>1</v>
      </c>
      <c r="G54" s="404"/>
      <c r="H54" s="466"/>
      <c r="I54" s="405"/>
      <c r="J54" s="466"/>
      <c r="K54" s="406"/>
      <c r="L54" s="685"/>
      <c r="M54" s="685"/>
      <c r="N54" s="685"/>
    </row>
    <row r="55" spans="1:14" s="568" customFormat="1" ht="64.5" thickBot="1" x14ac:dyDescent="0.25">
      <c r="A55" s="707">
        <f t="shared" si="2"/>
        <v>19</v>
      </c>
      <c r="B55" s="731"/>
      <c r="C55" s="1018" t="s">
        <v>287</v>
      </c>
      <c r="D55" s="758" t="s">
        <v>4</v>
      </c>
      <c r="E55" s="759">
        <v>1</v>
      </c>
      <c r="F55" s="759">
        <v>1</v>
      </c>
      <c r="G55" s="973"/>
      <c r="H55" s="466"/>
      <c r="I55" s="974"/>
      <c r="J55" s="466"/>
      <c r="K55" s="975"/>
      <c r="L55" s="759"/>
      <c r="M55" s="759"/>
      <c r="N55" s="759"/>
    </row>
    <row r="56" spans="1:14" s="568" customFormat="1" ht="64.5" thickBot="1" x14ac:dyDescent="0.25">
      <c r="A56" s="1019">
        <f t="shared" si="2"/>
        <v>20</v>
      </c>
      <c r="B56" s="1020"/>
      <c r="C56" s="1021" t="s">
        <v>288</v>
      </c>
      <c r="D56" s="1022" t="s">
        <v>4</v>
      </c>
      <c r="E56" s="1023">
        <v>1</v>
      </c>
      <c r="F56" s="1023">
        <v>1</v>
      </c>
      <c r="G56" s="973"/>
      <c r="H56" s="466"/>
      <c r="I56" s="974"/>
      <c r="J56" s="466"/>
      <c r="K56" s="975"/>
      <c r="L56" s="1023"/>
      <c r="M56" s="1023"/>
      <c r="N56" s="1023"/>
    </row>
    <row r="57" spans="1:14" s="568" customFormat="1" ht="35.25" customHeight="1" thickTop="1" thickBot="1" x14ac:dyDescent="0.25">
      <c r="A57" s="768"/>
      <c r="B57" s="769"/>
      <c r="C57" s="770" t="s">
        <v>48</v>
      </c>
      <c r="D57" s="771"/>
      <c r="E57" s="772"/>
      <c r="F57" s="772"/>
      <c r="G57" s="773"/>
      <c r="H57" s="774">
        <f>SUM(H5:H56)</f>
        <v>0</v>
      </c>
      <c r="I57" s="775"/>
      <c r="J57" s="774">
        <f>SUM(J5:J56)</f>
        <v>0</v>
      </c>
      <c r="K57" s="774">
        <f>SUM(K5:K56)</f>
        <v>0</v>
      </c>
      <c r="L57" s="772"/>
      <c r="M57" s="772"/>
      <c r="N57" s="772"/>
    </row>
    <row r="58" spans="1:14" s="568" customFormat="1" ht="12.75" customHeight="1" x14ac:dyDescent="0.2">
      <c r="A58" s="776"/>
      <c r="B58" s="777"/>
      <c r="C58" s="778"/>
      <c r="D58" s="779"/>
      <c r="E58" s="780"/>
      <c r="F58" s="780"/>
      <c r="G58" s="781"/>
      <c r="H58" s="781"/>
      <c r="I58" s="781"/>
      <c r="J58" s="781"/>
      <c r="K58" s="781"/>
      <c r="L58" s="780"/>
      <c r="M58" s="780"/>
      <c r="N58" s="780"/>
    </row>
    <row r="59" spans="1:14" s="607" customFormat="1" ht="12.75" x14ac:dyDescent="0.2">
      <c r="A59" s="900" t="s">
        <v>13</v>
      </c>
      <c r="B59" s="879"/>
      <c r="D59" s="783"/>
      <c r="E59" s="784"/>
      <c r="F59" s="784"/>
      <c r="G59" s="785"/>
      <c r="H59" s="785"/>
      <c r="I59" s="785"/>
      <c r="J59" s="785"/>
      <c r="K59" s="785"/>
      <c r="L59" s="784"/>
      <c r="M59" s="784"/>
      <c r="N59" s="784"/>
    </row>
    <row r="60" spans="1:14" s="712" customFormat="1" ht="18" customHeight="1" x14ac:dyDescent="0.2">
      <c r="A60" s="786" t="s">
        <v>14</v>
      </c>
      <c r="B60" s="1089" t="s">
        <v>44</v>
      </c>
      <c r="C60" s="1093"/>
      <c r="D60" s="1093"/>
      <c r="E60" s="1093"/>
      <c r="F60" s="1093"/>
      <c r="G60" s="1093"/>
      <c r="H60" s="1093"/>
      <c r="I60" s="1093"/>
      <c r="J60" s="1093"/>
      <c r="K60" s="1093"/>
    </row>
    <row r="61" spans="1:14" s="712" customFormat="1" ht="27.75" customHeight="1" x14ac:dyDescent="0.2">
      <c r="A61" s="786" t="s">
        <v>15</v>
      </c>
      <c r="B61" s="1089" t="s">
        <v>16</v>
      </c>
      <c r="C61" s="1093"/>
      <c r="D61" s="1093"/>
      <c r="E61" s="1093"/>
      <c r="F61" s="1093"/>
      <c r="G61" s="1093"/>
      <c r="H61" s="1093"/>
      <c r="I61" s="1093"/>
      <c r="J61" s="1093"/>
      <c r="K61" s="1093"/>
    </row>
    <row r="62" spans="1:14" s="568" customFormat="1" ht="18" customHeight="1" x14ac:dyDescent="0.2">
      <c r="A62" s="787" t="s">
        <v>17</v>
      </c>
      <c r="B62" s="1088" t="s">
        <v>41</v>
      </c>
      <c r="C62" s="1088"/>
      <c r="D62" s="1088"/>
      <c r="E62" s="1088"/>
      <c r="F62" s="1088"/>
      <c r="G62" s="1088"/>
      <c r="H62" s="1088"/>
      <c r="I62" s="1088"/>
      <c r="J62" s="1088"/>
      <c r="K62" s="1088"/>
    </row>
    <row r="63" spans="1:14" s="712" customFormat="1" ht="26.25" customHeight="1" x14ac:dyDescent="0.2">
      <c r="A63" s="786" t="s">
        <v>20</v>
      </c>
      <c r="B63" s="1089" t="s">
        <v>19</v>
      </c>
      <c r="C63" s="1089"/>
      <c r="D63" s="1089"/>
      <c r="E63" s="1089"/>
      <c r="F63" s="1089"/>
      <c r="G63" s="1089"/>
      <c r="H63" s="1089"/>
      <c r="I63" s="1089"/>
      <c r="J63" s="1089"/>
      <c r="K63" s="1089"/>
    </row>
    <row r="64" spans="1:14" s="712" customFormat="1" ht="33.75" customHeight="1" x14ac:dyDescent="0.2">
      <c r="A64" s="786" t="s">
        <v>40</v>
      </c>
      <c r="B64" s="1089" t="s">
        <v>33</v>
      </c>
      <c r="C64" s="1089"/>
      <c r="D64" s="1089"/>
      <c r="E64" s="1089"/>
      <c r="F64" s="1089"/>
      <c r="G64" s="1089"/>
      <c r="H64" s="1089"/>
      <c r="I64" s="1089"/>
      <c r="J64" s="1089"/>
      <c r="K64" s="1089"/>
    </row>
  </sheetData>
  <mergeCells count="17">
    <mergeCell ref="B63:K63"/>
    <mergeCell ref="B64:K64"/>
    <mergeCell ref="L48:L50"/>
    <mergeCell ref="M48:M50"/>
    <mergeCell ref="B60:K60"/>
    <mergeCell ref="B61:K61"/>
    <mergeCell ref="B62:K62"/>
    <mergeCell ref="N6:N7"/>
    <mergeCell ref="L17:L25"/>
    <mergeCell ref="M17:M25"/>
    <mergeCell ref="L29:L31"/>
    <mergeCell ref="M29:M31"/>
    <mergeCell ref="A7:B7"/>
    <mergeCell ref="G6:H6"/>
    <mergeCell ref="I6:J6"/>
    <mergeCell ref="L6:L7"/>
    <mergeCell ref="M6:M7"/>
  </mergeCells>
  <printOptions horizontalCentered="1"/>
  <pageMargins left="0.4" right="0.4" top="0.43" bottom="0.75" header="0.3" footer="0.3"/>
  <pageSetup paperSize="9" scale="68"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01948-78C1-4826-91A2-7A11EDA31A74}">
  <sheetPr>
    <pageSetUpPr fitToPage="1"/>
  </sheetPr>
  <dimension ref="A1:Z66"/>
  <sheetViews>
    <sheetView workbookViewId="0">
      <selection activeCell="G10" sqref="G10:K56"/>
    </sheetView>
  </sheetViews>
  <sheetFormatPr defaultColWidth="8.625" defaultRowHeight="14.25" x14ac:dyDescent="0.2"/>
  <cols>
    <col min="1" max="1" width="2.875" style="882" customWidth="1"/>
    <col min="2" max="2" width="4.5" style="882" customWidth="1"/>
    <col min="3" max="3" width="42.75" style="883" customWidth="1"/>
    <col min="4" max="4" width="5.875" style="882" customWidth="1"/>
    <col min="5" max="5" width="8.25" style="882" bestFit="1" customWidth="1"/>
    <col min="6" max="6" width="11.875" style="882" bestFit="1" customWidth="1"/>
    <col min="7" max="7" width="10.25" style="882" customWidth="1"/>
    <col min="8" max="11" width="12.25" style="882" customWidth="1"/>
    <col min="12" max="14" width="11.875" style="882" bestFit="1" customWidth="1"/>
    <col min="15" max="16384" width="8.625" style="803"/>
  </cols>
  <sheetData>
    <row r="1" spans="1:14" s="797" customFormat="1" ht="20.25" x14ac:dyDescent="0.3">
      <c r="A1" s="793" t="s">
        <v>68</v>
      </c>
      <c r="B1" s="793"/>
      <c r="C1" s="794"/>
      <c r="D1" s="795"/>
      <c r="E1" s="796"/>
      <c r="F1" s="796"/>
      <c r="G1" s="796"/>
      <c r="H1" s="796"/>
      <c r="I1" s="796"/>
      <c r="J1" s="796"/>
      <c r="K1" s="796"/>
      <c r="L1" s="796"/>
      <c r="M1" s="796"/>
      <c r="N1" s="796"/>
    </row>
    <row r="2" spans="1:14" s="797" customFormat="1" ht="12.75" customHeight="1" x14ac:dyDescent="0.2">
      <c r="A2" s="798" t="s">
        <v>81</v>
      </c>
      <c r="B2" s="798"/>
      <c r="C2" s="799"/>
      <c r="D2" s="800"/>
      <c r="E2" s="796"/>
      <c r="F2" s="796"/>
      <c r="G2" s="796"/>
      <c r="H2" s="796"/>
      <c r="I2" s="796"/>
      <c r="J2" s="796"/>
      <c r="K2" s="796"/>
      <c r="L2" s="796"/>
      <c r="M2" s="796"/>
      <c r="N2" s="796"/>
    </row>
    <row r="3" spans="1:14" s="797" customFormat="1" ht="5.25" customHeight="1" x14ac:dyDescent="0.25">
      <c r="A3" s="799"/>
      <c r="B3" s="799"/>
      <c r="C3" s="799"/>
      <c r="D3" s="801"/>
      <c r="E3" s="796"/>
      <c r="F3" s="796"/>
      <c r="G3" s="796"/>
      <c r="H3" s="796"/>
      <c r="I3" s="796"/>
      <c r="J3" s="796"/>
      <c r="K3" s="796"/>
      <c r="L3" s="796"/>
      <c r="M3" s="796"/>
      <c r="N3" s="796"/>
    </row>
    <row r="4" spans="1:14" ht="15.75" x14ac:dyDescent="0.25">
      <c r="A4" s="793" t="s">
        <v>289</v>
      </c>
      <c r="B4" s="793"/>
      <c r="C4" s="790"/>
      <c r="D4" s="788"/>
      <c r="E4" s="796"/>
      <c r="F4" s="796"/>
      <c r="G4" s="796"/>
      <c r="H4" s="796"/>
      <c r="I4" s="796"/>
      <c r="J4" s="788"/>
      <c r="K4" s="802"/>
      <c r="L4" s="796"/>
      <c r="M4" s="796"/>
      <c r="N4" s="796"/>
    </row>
    <row r="5" spans="1:14" ht="15.75" x14ac:dyDescent="0.25">
      <c r="A5" s="897"/>
      <c r="B5" s="894"/>
      <c r="C5" s="790"/>
      <c r="D5" s="788"/>
      <c r="E5" s="796"/>
      <c r="F5" s="796"/>
      <c r="G5" s="788"/>
      <c r="H5" s="806"/>
      <c r="I5" s="806"/>
      <c r="J5" s="806"/>
      <c r="K5" s="807"/>
      <c r="L5" s="796"/>
      <c r="M5" s="796"/>
      <c r="N5" s="796"/>
    </row>
    <row r="6" spans="1:14" ht="8.25" customHeight="1" thickBot="1" x14ac:dyDescent="0.25">
      <c r="A6" s="897"/>
      <c r="B6" s="897"/>
      <c r="C6" s="799"/>
      <c r="D6" s="808"/>
      <c r="E6" s="796"/>
      <c r="F6" s="796"/>
      <c r="G6" s="1116"/>
      <c r="H6" s="1116"/>
      <c r="I6" s="1116"/>
      <c r="J6" s="1116"/>
      <c r="K6" s="1116"/>
      <c r="L6" s="796"/>
      <c r="M6" s="796"/>
      <c r="N6" s="796"/>
    </row>
    <row r="7" spans="1:14" ht="15" customHeight="1" x14ac:dyDescent="0.2">
      <c r="A7" s="1117" t="s">
        <v>83</v>
      </c>
      <c r="B7" s="1118"/>
      <c r="C7" s="1121" t="s">
        <v>84</v>
      </c>
      <c r="D7" s="1121" t="s">
        <v>85</v>
      </c>
      <c r="E7" s="1108" t="s">
        <v>117</v>
      </c>
      <c r="F7" s="1108" t="s">
        <v>75</v>
      </c>
      <c r="G7" s="1123" t="s">
        <v>86</v>
      </c>
      <c r="H7" s="1124"/>
      <c r="I7" s="1123" t="s">
        <v>87</v>
      </c>
      <c r="J7" s="1125"/>
      <c r="K7" s="809" t="s">
        <v>88</v>
      </c>
      <c r="L7" s="1108" t="s">
        <v>76</v>
      </c>
      <c r="M7" s="1108" t="s">
        <v>118</v>
      </c>
      <c r="N7" s="1108" t="s">
        <v>78</v>
      </c>
    </row>
    <row r="8" spans="1:14" s="232" customFormat="1" ht="15" customHeight="1" thickBot="1" x14ac:dyDescent="0.25">
      <c r="A8" s="1119"/>
      <c r="B8" s="1120"/>
      <c r="C8" s="1122"/>
      <c r="D8" s="1122"/>
      <c r="E8" s="1109"/>
      <c r="F8" s="1109"/>
      <c r="G8" s="229" t="s">
        <v>89</v>
      </c>
      <c r="H8" s="230" t="s">
        <v>90</v>
      </c>
      <c r="I8" s="229" t="s">
        <v>89</v>
      </c>
      <c r="J8" s="230" t="s">
        <v>90</v>
      </c>
      <c r="K8" s="231" t="s">
        <v>91</v>
      </c>
      <c r="L8" s="1109"/>
      <c r="M8" s="1109"/>
      <c r="N8" s="1109"/>
    </row>
    <row r="9" spans="1:14" ht="18" customHeight="1" thickTop="1" x14ac:dyDescent="0.2">
      <c r="A9" s="810"/>
      <c r="B9" s="811"/>
      <c r="C9" s="812" t="s">
        <v>92</v>
      </c>
      <c r="D9" s="813"/>
      <c r="E9" s="814"/>
      <c r="F9" s="814"/>
      <c r="G9" s="814"/>
      <c r="H9" s="814"/>
      <c r="I9" s="814"/>
      <c r="J9" s="814"/>
      <c r="K9" s="814"/>
      <c r="L9" s="814"/>
      <c r="M9" s="814"/>
      <c r="N9" s="814"/>
    </row>
    <row r="10" spans="1:14" ht="52.5" customHeight="1" x14ac:dyDescent="0.2">
      <c r="A10" s="707"/>
      <c r="B10" s="815"/>
      <c r="C10" s="816" t="s">
        <v>93</v>
      </c>
      <c r="D10" s="738"/>
      <c r="E10" s="814"/>
      <c r="F10" s="814"/>
      <c r="G10" s="814"/>
      <c r="H10" s="814"/>
      <c r="I10" s="814"/>
      <c r="J10" s="814"/>
      <c r="K10" s="814"/>
      <c r="L10" s="814"/>
      <c r="M10" s="814"/>
      <c r="N10" s="814"/>
    </row>
    <row r="11" spans="1:14" ht="191.25" x14ac:dyDescent="0.2">
      <c r="A11" s="817">
        <v>1</v>
      </c>
      <c r="B11" s="818"/>
      <c r="C11" s="819" t="s">
        <v>147</v>
      </c>
      <c r="D11" s="820"/>
      <c r="E11" s="821"/>
      <c r="F11" s="821"/>
      <c r="G11" s="821"/>
      <c r="H11" s="821"/>
      <c r="I11" s="821"/>
      <c r="J11" s="821"/>
      <c r="K11" s="821"/>
      <c r="L11" s="821"/>
      <c r="M11" s="821"/>
      <c r="N11" s="821"/>
    </row>
    <row r="12" spans="1:14" ht="20.100000000000001" customHeight="1" x14ac:dyDescent="0.2">
      <c r="A12" s="817"/>
      <c r="B12" s="822" t="s">
        <v>34</v>
      </c>
      <c r="C12" s="823" t="s">
        <v>94</v>
      </c>
      <c r="D12" s="824" t="s">
        <v>95</v>
      </c>
      <c r="E12" s="825">
        <v>105</v>
      </c>
      <c r="F12" s="825">
        <v>105</v>
      </c>
      <c r="G12" s="325"/>
      <c r="H12" s="325"/>
      <c r="I12" s="325"/>
      <c r="J12" s="325"/>
      <c r="K12" s="325"/>
      <c r="L12" s="1110" t="s">
        <v>209</v>
      </c>
      <c r="M12" s="1110" t="s">
        <v>215</v>
      </c>
      <c r="N12" s="825"/>
    </row>
    <row r="13" spans="1:14" ht="20.100000000000001" customHeight="1" x14ac:dyDescent="0.2">
      <c r="A13" s="817"/>
      <c r="B13" s="822" t="s">
        <v>57</v>
      </c>
      <c r="C13" s="823" t="s">
        <v>96</v>
      </c>
      <c r="D13" s="824" t="s">
        <v>95</v>
      </c>
      <c r="E13" s="825">
        <v>15</v>
      </c>
      <c r="F13" s="825">
        <v>15</v>
      </c>
      <c r="G13" s="325"/>
      <c r="H13" s="325"/>
      <c r="I13" s="325"/>
      <c r="J13" s="325"/>
      <c r="K13" s="325"/>
      <c r="L13" s="1110"/>
      <c r="M13" s="1110"/>
      <c r="N13" s="825"/>
    </row>
    <row r="14" spans="1:14" ht="20.100000000000001" customHeight="1" x14ac:dyDescent="0.2">
      <c r="A14" s="817"/>
      <c r="B14" s="822" t="s">
        <v>60</v>
      </c>
      <c r="C14" s="826" t="s">
        <v>97</v>
      </c>
      <c r="D14" s="827" t="s">
        <v>95</v>
      </c>
      <c r="E14" s="828">
        <v>10</v>
      </c>
      <c r="F14" s="828">
        <v>10</v>
      </c>
      <c r="G14" s="325"/>
      <c r="H14" s="325"/>
      <c r="I14" s="325"/>
      <c r="J14" s="325"/>
      <c r="K14" s="325"/>
      <c r="L14" s="1110"/>
      <c r="M14" s="1110"/>
      <c r="N14" s="828"/>
    </row>
    <row r="15" spans="1:14" ht="20.100000000000001" customHeight="1" x14ac:dyDescent="0.2">
      <c r="A15" s="817"/>
      <c r="B15" s="822" t="s">
        <v>61</v>
      </c>
      <c r="C15" s="823" t="s">
        <v>98</v>
      </c>
      <c r="D15" s="824" t="s">
        <v>95</v>
      </c>
      <c r="E15" s="825">
        <v>10</v>
      </c>
      <c r="F15" s="825">
        <v>10</v>
      </c>
      <c r="G15" s="325"/>
      <c r="H15" s="325"/>
      <c r="I15" s="325"/>
      <c r="J15" s="325"/>
      <c r="K15" s="325"/>
      <c r="L15" s="1110"/>
      <c r="M15" s="1110"/>
      <c r="N15" s="825"/>
    </row>
    <row r="16" spans="1:14" ht="20.100000000000001" customHeight="1" x14ac:dyDescent="0.2">
      <c r="A16" s="817"/>
      <c r="B16" s="822" t="s">
        <v>63</v>
      </c>
      <c r="C16" s="823" t="s">
        <v>99</v>
      </c>
      <c r="D16" s="824" t="s">
        <v>95</v>
      </c>
      <c r="E16" s="825">
        <v>5</v>
      </c>
      <c r="F16" s="825">
        <v>5</v>
      </c>
      <c r="G16" s="325"/>
      <c r="H16" s="325"/>
      <c r="I16" s="325"/>
      <c r="J16" s="325"/>
      <c r="K16" s="325"/>
      <c r="L16" s="1111"/>
      <c r="M16" s="1111"/>
      <c r="N16" s="825"/>
    </row>
    <row r="17" spans="1:14" s="834" customFormat="1" ht="15" customHeight="1" x14ac:dyDescent="0.2">
      <c r="A17" s="817">
        <f>A11+1</f>
        <v>2</v>
      </c>
      <c r="B17" s="829"/>
      <c r="C17" s="830" t="s">
        <v>100</v>
      </c>
      <c r="D17" s="831"/>
      <c r="E17" s="832"/>
      <c r="F17" s="832"/>
      <c r="G17" s="832"/>
      <c r="H17" s="832"/>
      <c r="I17" s="832"/>
      <c r="J17" s="325"/>
      <c r="K17" s="832"/>
      <c r="L17" s="833"/>
      <c r="M17" s="833"/>
      <c r="N17" s="832"/>
    </row>
    <row r="18" spans="1:14" s="834" customFormat="1" ht="25.5" x14ac:dyDescent="0.2">
      <c r="A18" s="817"/>
      <c r="B18" s="835" t="s">
        <v>34</v>
      </c>
      <c r="C18" s="823" t="s">
        <v>146</v>
      </c>
      <c r="D18" s="824" t="s">
        <v>5</v>
      </c>
      <c r="E18" s="825">
        <v>15</v>
      </c>
      <c r="F18" s="825">
        <v>15</v>
      </c>
      <c r="G18" s="1024"/>
      <c r="H18" s="1024"/>
      <c r="I18" s="1024"/>
      <c r="J18" s="325"/>
      <c r="K18" s="825"/>
      <c r="L18" s="1112" t="s">
        <v>210</v>
      </c>
      <c r="M18" s="1112" t="s">
        <v>223</v>
      </c>
      <c r="N18" s="825"/>
    </row>
    <row r="19" spans="1:14" s="834" customFormat="1" ht="25.5" x14ac:dyDescent="0.2">
      <c r="A19" s="728"/>
      <c r="B19" s="835" t="s">
        <v>34</v>
      </c>
      <c r="C19" s="823" t="s">
        <v>101</v>
      </c>
      <c r="D19" s="824" t="str">
        <f>IF(C19="","",IF(E19="","",IF(E19&gt;1,"Nos.","No.")))</f>
        <v>Nos.</v>
      </c>
      <c r="E19" s="825">
        <v>60</v>
      </c>
      <c r="F19" s="825">
        <v>60</v>
      </c>
      <c r="G19" s="325"/>
      <c r="H19" s="325"/>
      <c r="I19" s="325"/>
      <c r="J19" s="325"/>
      <c r="K19" s="325"/>
      <c r="L19" s="1112"/>
      <c r="M19" s="1112"/>
      <c r="N19" s="825"/>
    </row>
    <row r="20" spans="1:14" s="834" customFormat="1" ht="23.1" customHeight="1" x14ac:dyDescent="0.2">
      <c r="A20" s="728"/>
      <c r="B20" s="822" t="s">
        <v>57</v>
      </c>
      <c r="C20" s="823" t="s">
        <v>102</v>
      </c>
      <c r="D20" s="824" t="str">
        <f>IF(C20="","",IF(E20="","",IF(E20&gt;1,"Nos.","No.")))</f>
        <v>Nos.</v>
      </c>
      <c r="E20" s="825">
        <v>60</v>
      </c>
      <c r="F20" s="825">
        <v>60</v>
      </c>
      <c r="G20" s="325"/>
      <c r="H20" s="325"/>
      <c r="I20" s="325"/>
      <c r="J20" s="325"/>
      <c r="K20" s="325"/>
      <c r="L20" s="836" t="s">
        <v>231</v>
      </c>
      <c r="M20" s="836" t="s">
        <v>223</v>
      </c>
      <c r="N20" s="825"/>
    </row>
    <row r="21" spans="1:14" s="834" customFormat="1" ht="18" customHeight="1" x14ac:dyDescent="0.2">
      <c r="A21" s="728">
        <f>A17+1</f>
        <v>3</v>
      </c>
      <c r="B21" s="837"/>
      <c r="C21" s="838" t="s">
        <v>103</v>
      </c>
      <c r="D21" s="839"/>
      <c r="E21" s="634"/>
      <c r="F21" s="825"/>
      <c r="G21" s="271"/>
      <c r="H21" s="325"/>
      <c r="I21" s="271"/>
      <c r="J21" s="325"/>
      <c r="K21" s="273"/>
      <c r="L21" s="842"/>
      <c r="M21" s="842"/>
      <c r="N21" s="825"/>
    </row>
    <row r="22" spans="1:14" ht="18" customHeight="1" x14ac:dyDescent="0.2">
      <c r="A22" s="841"/>
      <c r="B22" s="822" t="s">
        <v>34</v>
      </c>
      <c r="C22" s="823" t="s">
        <v>104</v>
      </c>
      <c r="D22" s="824" t="str">
        <f>IF(C22="","",IF(E22="","",IF(E22&gt;1,"Nos.","No.")))</f>
        <v>Nos.</v>
      </c>
      <c r="E22" s="691">
        <v>3</v>
      </c>
      <c r="F22" s="634">
        <v>3</v>
      </c>
      <c r="G22" s="325"/>
      <c r="H22" s="325"/>
      <c r="I22" s="325"/>
      <c r="J22" s="325"/>
      <c r="K22" s="325"/>
      <c r="L22" s="1113" t="s">
        <v>236</v>
      </c>
      <c r="M22" s="1113" t="s">
        <v>224</v>
      </c>
      <c r="N22" s="634"/>
    </row>
    <row r="23" spans="1:14" ht="18" customHeight="1" x14ac:dyDescent="0.2">
      <c r="A23" s="841"/>
      <c r="B23" s="822" t="s">
        <v>57</v>
      </c>
      <c r="C23" s="826" t="s">
        <v>105</v>
      </c>
      <c r="D23" s="827" t="str">
        <f>IF(C23="","",IF(E23="","",IF(E23&gt;1,"Nos.","No.")))</f>
        <v>Nos.</v>
      </c>
      <c r="E23" s="691">
        <v>3</v>
      </c>
      <c r="F23" s="691">
        <v>3</v>
      </c>
      <c r="G23" s="325"/>
      <c r="H23" s="325"/>
      <c r="I23" s="325"/>
      <c r="J23" s="325"/>
      <c r="K23" s="325"/>
      <c r="L23" s="1113"/>
      <c r="M23" s="1113"/>
      <c r="N23" s="691"/>
    </row>
    <row r="24" spans="1:14" ht="18" customHeight="1" x14ac:dyDescent="0.2">
      <c r="A24" s="841"/>
      <c r="B24" s="822" t="s">
        <v>60</v>
      </c>
      <c r="C24" s="826" t="s">
        <v>106</v>
      </c>
      <c r="D24" s="827" t="str">
        <f>IF(C24="","",IF(E24="","",IF(E24&gt;1,"Nos.","No.")))</f>
        <v>No.</v>
      </c>
      <c r="E24" s="691">
        <v>1</v>
      </c>
      <c r="F24" s="691">
        <v>1</v>
      </c>
      <c r="G24" s="325"/>
      <c r="H24" s="325"/>
      <c r="I24" s="325"/>
      <c r="J24" s="325"/>
      <c r="K24" s="325"/>
      <c r="L24" s="1113"/>
      <c r="M24" s="1113"/>
      <c r="N24" s="691"/>
    </row>
    <row r="25" spans="1:14" s="848" customFormat="1" ht="18" customHeight="1" thickBot="1" x14ac:dyDescent="0.25">
      <c r="A25" s="843"/>
      <c r="B25" s="844" t="s">
        <v>61</v>
      </c>
      <c r="C25" s="845" t="s">
        <v>107</v>
      </c>
      <c r="D25" s="846" t="s">
        <v>5</v>
      </c>
      <c r="E25" s="847">
        <v>1</v>
      </c>
      <c r="F25" s="930">
        <v>1</v>
      </c>
      <c r="G25" s="325"/>
      <c r="H25" s="325"/>
      <c r="I25" s="325"/>
      <c r="J25" s="325"/>
      <c r="K25" s="325"/>
      <c r="L25" s="1114"/>
      <c r="M25" s="1114"/>
      <c r="N25" s="930"/>
    </row>
    <row r="26" spans="1:14" ht="65.25" customHeight="1" thickBot="1" x14ac:dyDescent="0.25">
      <c r="A26" s="849">
        <f>A21+1</f>
        <v>4</v>
      </c>
      <c r="B26" s="850"/>
      <c r="C26" s="683" t="s">
        <v>108</v>
      </c>
      <c r="D26" s="851" t="s">
        <v>4</v>
      </c>
      <c r="E26" s="852">
        <v>1</v>
      </c>
      <c r="F26" s="1025">
        <v>1</v>
      </c>
      <c r="G26" s="325"/>
      <c r="H26" s="325"/>
      <c r="I26" s="325"/>
      <c r="J26" s="325"/>
      <c r="K26" s="325"/>
      <c r="L26" s="853" t="s">
        <v>232</v>
      </c>
      <c r="M26" s="854" t="s">
        <v>218</v>
      </c>
      <c r="N26" s="1025"/>
    </row>
    <row r="27" spans="1:14" ht="39" customHeight="1" x14ac:dyDescent="0.2">
      <c r="A27" s="817">
        <f>A26+1</f>
        <v>5</v>
      </c>
      <c r="B27" s="818"/>
      <c r="C27" s="855" t="s">
        <v>109</v>
      </c>
      <c r="D27" s="827" t="s">
        <v>4</v>
      </c>
      <c r="E27" s="825">
        <v>1</v>
      </c>
      <c r="F27" s="825">
        <v>1</v>
      </c>
      <c r="G27" s="325"/>
      <c r="H27" s="325"/>
      <c r="I27" s="325"/>
      <c r="J27" s="325"/>
      <c r="K27" s="325"/>
      <c r="L27" s="856"/>
      <c r="M27" s="856"/>
      <c r="N27" s="825"/>
    </row>
    <row r="28" spans="1:14" s="834" customFormat="1" ht="27.75" customHeight="1" x14ac:dyDescent="0.2">
      <c r="A28" s="817">
        <f>A27+1</f>
        <v>6</v>
      </c>
      <c r="B28" s="829"/>
      <c r="C28" s="823" t="s">
        <v>110</v>
      </c>
      <c r="D28" s="824" t="s">
        <v>4</v>
      </c>
      <c r="E28" s="825">
        <v>1</v>
      </c>
      <c r="F28" s="828">
        <v>1</v>
      </c>
      <c r="G28" s="325"/>
      <c r="H28" s="325"/>
      <c r="I28" s="325"/>
      <c r="J28" s="325"/>
      <c r="K28" s="325"/>
      <c r="L28" s="854" t="s">
        <v>225</v>
      </c>
      <c r="M28" s="854" t="s">
        <v>218</v>
      </c>
      <c r="N28" s="828"/>
    </row>
    <row r="29" spans="1:14" s="834" customFormat="1" ht="20.100000000000001" customHeight="1" x14ac:dyDescent="0.2">
      <c r="A29" s="728">
        <f t="shared" ref="A29:A31" si="0">A28+1</f>
        <v>7</v>
      </c>
      <c r="B29" s="829"/>
      <c r="C29" s="826" t="s">
        <v>111</v>
      </c>
      <c r="D29" s="827" t="s">
        <v>4</v>
      </c>
      <c r="E29" s="825">
        <v>1</v>
      </c>
      <c r="F29" s="825">
        <v>1</v>
      </c>
      <c r="G29" s="325"/>
      <c r="H29" s="325"/>
      <c r="I29" s="325"/>
      <c r="J29" s="325"/>
      <c r="K29" s="325"/>
      <c r="L29" s="856"/>
      <c r="M29" s="856"/>
      <c r="N29" s="825"/>
    </row>
    <row r="30" spans="1:14" ht="30" customHeight="1" x14ac:dyDescent="0.2">
      <c r="A30" s="817">
        <f t="shared" si="0"/>
        <v>8</v>
      </c>
      <c r="B30" s="818"/>
      <c r="C30" s="857" t="s">
        <v>112</v>
      </c>
      <c r="D30" s="824" t="s">
        <v>4</v>
      </c>
      <c r="E30" s="825">
        <v>1</v>
      </c>
      <c r="F30" s="814">
        <v>1</v>
      </c>
      <c r="G30" s="325"/>
      <c r="H30" s="325"/>
      <c r="I30" s="325"/>
      <c r="J30" s="325"/>
      <c r="K30" s="325"/>
      <c r="L30" s="854"/>
      <c r="M30" s="854"/>
      <c r="N30" s="814"/>
    </row>
    <row r="31" spans="1:14" ht="18" customHeight="1" x14ac:dyDescent="0.2">
      <c r="A31" s="817">
        <f t="shared" si="0"/>
        <v>9</v>
      </c>
      <c r="B31" s="811"/>
      <c r="C31" s="838" t="s">
        <v>119</v>
      </c>
      <c r="D31" s="813"/>
      <c r="E31" s="814"/>
      <c r="F31" s="814"/>
      <c r="G31" s="814"/>
      <c r="H31" s="325"/>
      <c r="I31" s="814"/>
      <c r="J31" s="325"/>
      <c r="K31" s="814"/>
      <c r="L31" s="858"/>
      <c r="M31" s="858"/>
      <c r="N31" s="814"/>
    </row>
    <row r="32" spans="1:14" s="861" customFormat="1" ht="28.5" customHeight="1" x14ac:dyDescent="0.2">
      <c r="A32" s="859">
        <f>A31+0.1</f>
        <v>9.1</v>
      </c>
      <c r="B32" s="860"/>
      <c r="C32" s="838" t="s">
        <v>120</v>
      </c>
      <c r="D32" s="820"/>
      <c r="E32" s="601"/>
      <c r="F32" s="247"/>
      <c r="G32" s="247"/>
      <c r="H32" s="325"/>
      <c r="I32" s="247"/>
      <c r="J32" s="325"/>
      <c r="K32" s="247"/>
      <c r="L32" s="272"/>
      <c r="M32" s="272"/>
      <c r="N32" s="247"/>
    </row>
    <row r="33" spans="1:14" s="848" customFormat="1" ht="51" x14ac:dyDescent="0.2">
      <c r="A33" s="862"/>
      <c r="B33" s="863"/>
      <c r="C33" s="864" t="s">
        <v>121</v>
      </c>
      <c r="D33" s="820"/>
      <c r="E33" s="821"/>
      <c r="F33" s="247"/>
      <c r="G33" s="247"/>
      <c r="H33" s="325"/>
      <c r="I33" s="247"/>
      <c r="J33" s="325"/>
      <c r="K33" s="247"/>
      <c r="L33" s="247"/>
      <c r="M33" s="247"/>
      <c r="N33" s="247"/>
    </row>
    <row r="34" spans="1:14" s="848" customFormat="1" ht="18" customHeight="1" x14ac:dyDescent="0.2">
      <c r="A34" s="841"/>
      <c r="B34" s="860" t="s">
        <v>60</v>
      </c>
      <c r="C34" s="865" t="s">
        <v>290</v>
      </c>
      <c r="D34" s="824" t="s">
        <v>122</v>
      </c>
      <c r="E34" s="825">
        <v>1</v>
      </c>
      <c r="F34" s="254">
        <v>1</v>
      </c>
      <c r="G34" s="325"/>
      <c r="H34" s="325"/>
      <c r="I34" s="325"/>
      <c r="J34" s="325"/>
      <c r="K34" s="325"/>
      <c r="L34" s="309" t="s">
        <v>291</v>
      </c>
      <c r="M34" s="309" t="s">
        <v>292</v>
      </c>
      <c r="N34" s="254"/>
    </row>
    <row r="35" spans="1:14" s="848" customFormat="1" ht="38.25" x14ac:dyDescent="0.2">
      <c r="A35" s="841"/>
      <c r="B35" s="863" t="s">
        <v>61</v>
      </c>
      <c r="C35" s="866" t="s">
        <v>123</v>
      </c>
      <c r="D35" s="824" t="s">
        <v>122</v>
      </c>
      <c r="E35" s="828">
        <v>1</v>
      </c>
      <c r="F35" s="254">
        <v>1</v>
      </c>
      <c r="G35" s="325"/>
      <c r="H35" s="325"/>
      <c r="I35" s="325"/>
      <c r="J35" s="325"/>
      <c r="K35" s="325"/>
      <c r="L35" s="309" t="s">
        <v>291</v>
      </c>
      <c r="M35" s="309" t="s">
        <v>292</v>
      </c>
      <c r="N35" s="254"/>
    </row>
    <row r="36" spans="1:14" s="848" customFormat="1" ht="114.75" x14ac:dyDescent="0.2">
      <c r="A36" s="859">
        <f>A32+0.1</f>
        <v>9.1999999999999993</v>
      </c>
      <c r="B36" s="863"/>
      <c r="C36" s="865" t="s">
        <v>125</v>
      </c>
      <c r="D36" s="831"/>
      <c r="E36" s="832"/>
      <c r="F36" s="263"/>
      <c r="G36" s="263"/>
      <c r="H36" s="325"/>
      <c r="I36" s="263"/>
      <c r="J36" s="325"/>
      <c r="K36" s="263"/>
      <c r="L36" s="264"/>
      <c r="M36" s="264"/>
      <c r="N36" s="263"/>
    </row>
    <row r="37" spans="1:14" ht="20.100000000000001" customHeight="1" x14ac:dyDescent="0.2">
      <c r="A37" s="817"/>
      <c r="B37" s="822" t="s">
        <v>34</v>
      </c>
      <c r="C37" s="823" t="s">
        <v>293</v>
      </c>
      <c r="D37" s="824" t="s">
        <v>95</v>
      </c>
      <c r="E37" s="825">
        <v>20</v>
      </c>
      <c r="F37" s="254">
        <v>20</v>
      </c>
      <c r="G37" s="325"/>
      <c r="H37" s="325"/>
      <c r="I37" s="325"/>
      <c r="J37" s="325"/>
      <c r="K37" s="325"/>
      <c r="L37" s="309" t="s">
        <v>209</v>
      </c>
      <c r="M37" s="309" t="s">
        <v>218</v>
      </c>
      <c r="N37" s="254"/>
    </row>
    <row r="38" spans="1:14" s="861" customFormat="1" ht="15" customHeight="1" x14ac:dyDescent="0.2">
      <c r="A38" s="859">
        <f>A36+0.1</f>
        <v>9.2999999999999989</v>
      </c>
      <c r="B38" s="860"/>
      <c r="C38" s="838" t="s">
        <v>127</v>
      </c>
      <c r="D38" s="820"/>
      <c r="E38" s="601"/>
      <c r="F38" s="247"/>
      <c r="G38" s="272"/>
      <c r="H38" s="325"/>
      <c r="I38" s="272"/>
      <c r="J38" s="325"/>
      <c r="K38" s="272"/>
      <c r="L38" s="272"/>
      <c r="M38" s="272"/>
      <c r="N38" s="247"/>
    </row>
    <row r="39" spans="1:14" s="848" customFormat="1" ht="38.25" x14ac:dyDescent="0.2">
      <c r="A39" s="862"/>
      <c r="B39" s="863"/>
      <c r="C39" s="864" t="s">
        <v>128</v>
      </c>
      <c r="D39" s="820"/>
      <c r="E39" s="821"/>
      <c r="F39" s="247"/>
      <c r="G39" s="247"/>
      <c r="H39" s="325"/>
      <c r="I39" s="247"/>
      <c r="J39" s="325"/>
      <c r="K39" s="247"/>
      <c r="L39" s="247"/>
      <c r="M39" s="247"/>
      <c r="N39" s="247"/>
    </row>
    <row r="40" spans="1:14" s="848" customFormat="1" ht="16.5" customHeight="1" x14ac:dyDescent="0.2">
      <c r="A40" s="841"/>
      <c r="B40" s="863"/>
      <c r="C40" s="865" t="s">
        <v>129</v>
      </c>
      <c r="D40" s="820"/>
      <c r="E40" s="821"/>
      <c r="F40" s="247"/>
      <c r="G40" s="247"/>
      <c r="H40" s="325"/>
      <c r="I40" s="247"/>
      <c r="J40" s="325"/>
      <c r="K40" s="247"/>
      <c r="L40" s="247"/>
      <c r="M40" s="247"/>
      <c r="N40" s="247"/>
    </row>
    <row r="41" spans="1:14" s="848" customFormat="1" ht="20.100000000000001" customHeight="1" x14ac:dyDescent="0.2">
      <c r="A41" s="841"/>
      <c r="B41" s="822" t="s">
        <v>34</v>
      </c>
      <c r="C41" s="823" t="s">
        <v>294</v>
      </c>
      <c r="D41" s="824" t="s">
        <v>5</v>
      </c>
      <c r="E41" s="825">
        <v>1</v>
      </c>
      <c r="F41" s="254">
        <v>1</v>
      </c>
      <c r="G41" s="325"/>
      <c r="H41" s="325"/>
      <c r="I41" s="325"/>
      <c r="J41" s="325"/>
      <c r="K41" s="325"/>
      <c r="L41" s="309" t="s">
        <v>226</v>
      </c>
      <c r="M41" s="309" t="s">
        <v>227</v>
      </c>
      <c r="N41" s="254"/>
    </row>
    <row r="42" spans="1:14" s="861" customFormat="1" ht="15" customHeight="1" x14ac:dyDescent="0.2">
      <c r="A42" s="859">
        <f>A38+0.1</f>
        <v>9.3999999999999986</v>
      </c>
      <c r="B42" s="860"/>
      <c r="C42" s="838" t="s">
        <v>131</v>
      </c>
      <c r="D42" s="820"/>
      <c r="E42" s="601"/>
      <c r="F42" s="247"/>
      <c r="G42" s="272"/>
      <c r="H42" s="325"/>
      <c r="I42" s="272"/>
      <c r="J42" s="325"/>
      <c r="K42" s="272"/>
      <c r="L42" s="272"/>
      <c r="M42" s="272"/>
      <c r="N42" s="247"/>
    </row>
    <row r="43" spans="1:14" s="848" customFormat="1" ht="51" x14ac:dyDescent="0.2">
      <c r="A43" s="862"/>
      <c r="B43" s="863"/>
      <c r="C43" s="864" t="s">
        <v>145</v>
      </c>
      <c r="D43" s="820"/>
      <c r="E43" s="821"/>
      <c r="F43" s="247"/>
      <c r="G43" s="247"/>
      <c r="H43" s="325"/>
      <c r="I43" s="247"/>
      <c r="J43" s="325"/>
      <c r="K43" s="247"/>
      <c r="L43" s="247"/>
      <c r="M43" s="247"/>
      <c r="N43" s="247"/>
    </row>
    <row r="44" spans="1:14" s="848" customFormat="1" ht="25.5" x14ac:dyDescent="0.2">
      <c r="A44" s="841"/>
      <c r="B44" s="863" t="s">
        <v>34</v>
      </c>
      <c r="C44" s="867" t="s">
        <v>132</v>
      </c>
      <c r="D44" s="824" t="s">
        <v>5</v>
      </c>
      <c r="E44" s="825">
        <v>1</v>
      </c>
      <c r="F44" s="254">
        <v>1</v>
      </c>
      <c r="G44" s="325"/>
      <c r="H44" s="325"/>
      <c r="I44" s="325"/>
      <c r="J44" s="325"/>
      <c r="K44" s="325"/>
      <c r="L44" s="309" t="s">
        <v>226</v>
      </c>
      <c r="M44" s="309" t="s">
        <v>227</v>
      </c>
      <c r="N44" s="254"/>
    </row>
    <row r="45" spans="1:14" s="848" customFormat="1" ht="18" customHeight="1" x14ac:dyDescent="0.2">
      <c r="A45" s="841"/>
      <c r="B45" s="863" t="s">
        <v>57</v>
      </c>
      <c r="C45" s="866" t="s">
        <v>133</v>
      </c>
      <c r="D45" s="824" t="s">
        <v>5</v>
      </c>
      <c r="E45" s="825">
        <v>2</v>
      </c>
      <c r="F45" s="254">
        <v>2</v>
      </c>
      <c r="G45" s="325"/>
      <c r="H45" s="325"/>
      <c r="I45" s="325"/>
      <c r="J45" s="325"/>
      <c r="K45" s="325"/>
      <c r="L45" s="309" t="s">
        <v>226</v>
      </c>
      <c r="M45" s="309" t="s">
        <v>227</v>
      </c>
      <c r="N45" s="254"/>
    </row>
    <row r="46" spans="1:14" s="848" customFormat="1" ht="18" customHeight="1" x14ac:dyDescent="0.2">
      <c r="A46" s="841"/>
      <c r="B46" s="863" t="s">
        <v>60</v>
      </c>
      <c r="C46" s="866" t="s">
        <v>134</v>
      </c>
      <c r="D46" s="824" t="s">
        <v>5</v>
      </c>
      <c r="E46" s="825">
        <v>2</v>
      </c>
      <c r="F46" s="254">
        <v>2</v>
      </c>
      <c r="G46" s="325"/>
      <c r="H46" s="325"/>
      <c r="I46" s="325"/>
      <c r="J46" s="325"/>
      <c r="K46" s="325"/>
      <c r="L46" s="309" t="s">
        <v>226</v>
      </c>
      <c r="M46" s="309" t="s">
        <v>227</v>
      </c>
      <c r="N46" s="254"/>
    </row>
    <row r="47" spans="1:14" s="848" customFormat="1" ht="18" customHeight="1" x14ac:dyDescent="0.2">
      <c r="A47" s="841"/>
      <c r="B47" s="863" t="s">
        <v>61</v>
      </c>
      <c r="C47" s="866" t="s">
        <v>135</v>
      </c>
      <c r="D47" s="824" t="s">
        <v>5</v>
      </c>
      <c r="E47" s="825">
        <v>1</v>
      </c>
      <c r="F47" s="254">
        <v>1</v>
      </c>
      <c r="G47" s="325"/>
      <c r="H47" s="325"/>
      <c r="I47" s="325"/>
      <c r="J47" s="325"/>
      <c r="K47" s="325"/>
      <c r="L47" s="309" t="s">
        <v>226</v>
      </c>
      <c r="M47" s="309" t="s">
        <v>227</v>
      </c>
      <c r="N47" s="254"/>
    </row>
    <row r="48" spans="1:14" s="848" customFormat="1" ht="18" customHeight="1" x14ac:dyDescent="0.2">
      <c r="A48" s="841"/>
      <c r="B48" s="863" t="s">
        <v>63</v>
      </c>
      <c r="C48" s="866" t="s">
        <v>136</v>
      </c>
      <c r="D48" s="824" t="s">
        <v>5</v>
      </c>
      <c r="E48" s="825">
        <v>1</v>
      </c>
      <c r="F48" s="254">
        <v>1</v>
      </c>
      <c r="G48" s="325"/>
      <c r="H48" s="325"/>
      <c r="I48" s="325"/>
      <c r="J48" s="325"/>
      <c r="K48" s="325"/>
      <c r="L48" s="309" t="s">
        <v>226</v>
      </c>
      <c r="M48" s="309" t="s">
        <v>227</v>
      </c>
      <c r="N48" s="254"/>
    </row>
    <row r="49" spans="1:26" s="861" customFormat="1" ht="15" customHeight="1" x14ac:dyDescent="0.2">
      <c r="A49" s="859">
        <f>A42+0.1</f>
        <v>9.4999999999999982</v>
      </c>
      <c r="B49" s="860"/>
      <c r="C49" s="838" t="s">
        <v>137</v>
      </c>
      <c r="D49" s="820"/>
      <c r="E49" s="601"/>
      <c r="F49" s="247"/>
      <c r="G49" s="272"/>
      <c r="H49" s="325"/>
      <c r="I49" s="272"/>
      <c r="J49" s="325"/>
      <c r="K49" s="272"/>
      <c r="L49" s="272"/>
      <c r="M49" s="272"/>
      <c r="N49" s="247"/>
    </row>
    <row r="50" spans="1:26" s="848" customFormat="1" ht="38.25" x14ac:dyDescent="0.2">
      <c r="A50" s="862"/>
      <c r="B50" s="863"/>
      <c r="C50" s="864" t="s">
        <v>138</v>
      </c>
      <c r="D50" s="820"/>
      <c r="E50" s="821"/>
      <c r="F50" s="247"/>
      <c r="G50" s="247"/>
      <c r="H50" s="325"/>
      <c r="I50" s="247"/>
      <c r="J50" s="325"/>
      <c r="K50" s="247"/>
      <c r="L50" s="247"/>
      <c r="M50" s="247"/>
      <c r="N50" s="247"/>
    </row>
    <row r="51" spans="1:26" s="848" customFormat="1" x14ac:dyDescent="0.2">
      <c r="A51" s="841"/>
      <c r="B51" s="863" t="s">
        <v>34</v>
      </c>
      <c r="C51" s="868" t="s">
        <v>139</v>
      </c>
      <c r="D51" s="824" t="s">
        <v>5</v>
      </c>
      <c r="E51" s="825">
        <v>1</v>
      </c>
      <c r="F51" s="254">
        <v>1</v>
      </c>
      <c r="G51" s="325"/>
      <c r="H51" s="325"/>
      <c r="I51" s="325"/>
      <c r="J51" s="325"/>
      <c r="K51" s="325"/>
      <c r="L51" s="309" t="s">
        <v>226</v>
      </c>
      <c r="M51" s="309" t="s">
        <v>227</v>
      </c>
      <c r="N51" s="254"/>
    </row>
    <row r="52" spans="1:26" s="848" customFormat="1" ht="25.5" x14ac:dyDescent="0.2">
      <c r="A52" s="841"/>
      <c r="B52" s="863" t="s">
        <v>57</v>
      </c>
      <c r="C52" s="864" t="s">
        <v>140</v>
      </c>
      <c r="D52" s="824" t="s">
        <v>5</v>
      </c>
      <c r="E52" s="825">
        <v>1</v>
      </c>
      <c r="F52" s="254">
        <v>1</v>
      </c>
      <c r="G52" s="325"/>
      <c r="H52" s="325"/>
      <c r="I52" s="325"/>
      <c r="J52" s="325"/>
      <c r="K52" s="325"/>
      <c r="L52" s="309" t="s">
        <v>226</v>
      </c>
      <c r="M52" s="309" t="s">
        <v>227</v>
      </c>
      <c r="N52" s="254"/>
    </row>
    <row r="53" spans="1:26" s="848" customFormat="1" ht="25.5" x14ac:dyDescent="0.2">
      <c r="A53" s="841"/>
      <c r="B53" s="863" t="s">
        <v>60</v>
      </c>
      <c r="C53" s="868" t="s">
        <v>141</v>
      </c>
      <c r="D53" s="824" t="s">
        <v>5</v>
      </c>
      <c r="E53" s="825">
        <v>1</v>
      </c>
      <c r="F53" s="254">
        <v>1</v>
      </c>
      <c r="G53" s="325"/>
      <c r="H53" s="325"/>
      <c r="I53" s="325"/>
      <c r="J53" s="325"/>
      <c r="K53" s="325"/>
      <c r="L53" s="309" t="s">
        <v>226</v>
      </c>
      <c r="M53" s="309" t="s">
        <v>227</v>
      </c>
      <c r="N53" s="254"/>
    </row>
    <row r="54" spans="1:26" s="848" customFormat="1" ht="25.5" x14ac:dyDescent="0.2">
      <c r="A54" s="841"/>
      <c r="B54" s="863" t="s">
        <v>61</v>
      </c>
      <c r="C54" s="868" t="s">
        <v>142</v>
      </c>
      <c r="D54" s="827" t="s">
        <v>5</v>
      </c>
      <c r="E54" s="825">
        <v>1</v>
      </c>
      <c r="F54" s="258">
        <v>1</v>
      </c>
      <c r="G54" s="325"/>
      <c r="H54" s="325"/>
      <c r="I54" s="325"/>
      <c r="J54" s="325"/>
      <c r="K54" s="325"/>
      <c r="L54" s="309" t="s">
        <v>226</v>
      </c>
      <c r="M54" s="309" t="s">
        <v>227</v>
      </c>
      <c r="N54" s="258"/>
    </row>
    <row r="55" spans="1:26" s="861" customFormat="1" ht="15" customHeight="1" x14ac:dyDescent="0.2">
      <c r="A55" s="859">
        <f>A49+0.1</f>
        <v>9.5999999999999979</v>
      </c>
      <c r="B55" s="860"/>
      <c r="C55" s="838" t="s">
        <v>143</v>
      </c>
      <c r="D55" s="820"/>
      <c r="E55" s="601"/>
      <c r="F55" s="247"/>
      <c r="G55" s="272"/>
      <c r="H55" s="325"/>
      <c r="I55" s="272"/>
      <c r="J55" s="325"/>
      <c r="K55" s="272"/>
      <c r="L55" s="272"/>
      <c r="M55" s="272"/>
      <c r="N55" s="247"/>
    </row>
    <row r="56" spans="1:26" s="848" customFormat="1" ht="78.75" customHeight="1" thickBot="1" x14ac:dyDescent="0.25">
      <c r="A56" s="843"/>
      <c r="B56" s="869" t="s">
        <v>34</v>
      </c>
      <c r="C56" s="870" t="s">
        <v>144</v>
      </c>
      <c r="D56" s="846" t="s">
        <v>4</v>
      </c>
      <c r="E56" s="825">
        <v>1</v>
      </c>
      <c r="F56" s="254">
        <v>1</v>
      </c>
      <c r="G56" s="325"/>
      <c r="H56" s="325"/>
      <c r="I56" s="325"/>
      <c r="J56" s="325"/>
      <c r="K56" s="325"/>
      <c r="L56" s="871" t="s">
        <v>228</v>
      </c>
      <c r="M56" s="872" t="s">
        <v>218</v>
      </c>
      <c r="N56" s="254"/>
    </row>
    <row r="57" spans="1:26" ht="24.95" customHeight="1" thickTop="1" thickBot="1" x14ac:dyDescent="0.25">
      <c r="A57" s="943"/>
      <c r="B57" s="944"/>
      <c r="C57" s="875" t="s">
        <v>113</v>
      </c>
      <c r="D57" s="876"/>
      <c r="E57" s="876"/>
      <c r="F57" s="1026"/>
      <c r="G57" s="878"/>
      <c r="H57" s="877">
        <f>SUM(H5:H56)</f>
        <v>0</v>
      </c>
      <c r="I57" s="878"/>
      <c r="J57" s="877">
        <f>SUM(J5:J56)</f>
        <v>0</v>
      </c>
      <c r="K57" s="877">
        <f>SUM(K5:K56)</f>
        <v>0</v>
      </c>
      <c r="L57" s="877"/>
      <c r="M57" s="877"/>
      <c r="N57" s="877"/>
    </row>
    <row r="58" spans="1:26" ht="9" customHeight="1" x14ac:dyDescent="0.2">
      <c r="A58" s="788"/>
      <c r="B58" s="788"/>
      <c r="C58" s="790"/>
      <c r="D58" s="788"/>
      <c r="E58" s="788"/>
      <c r="F58" s="247"/>
      <c r="G58" s="788"/>
      <c r="H58" s="788"/>
      <c r="I58" s="788"/>
      <c r="J58" s="788"/>
      <c r="K58" s="788"/>
      <c r="L58" s="272"/>
      <c r="M58" s="272"/>
      <c r="N58" s="272"/>
    </row>
    <row r="59" spans="1:26" x14ac:dyDescent="0.2">
      <c r="A59" s="1115" t="s">
        <v>13</v>
      </c>
      <c r="B59" s="1115"/>
      <c r="C59" s="790"/>
      <c r="D59" s="788"/>
      <c r="E59" s="788"/>
      <c r="F59" s="247"/>
      <c r="G59" s="788"/>
      <c r="H59" s="788"/>
      <c r="I59" s="788"/>
      <c r="J59" s="788"/>
      <c r="K59" s="788"/>
      <c r="L59" s="247"/>
      <c r="M59" s="247"/>
      <c r="N59" s="247"/>
    </row>
    <row r="60" spans="1:26" ht="15" customHeight="1" x14ac:dyDescent="0.2">
      <c r="A60" s="880" t="s">
        <v>114</v>
      </c>
      <c r="B60" s="1089" t="s">
        <v>41</v>
      </c>
      <c r="C60" s="1089"/>
      <c r="D60" s="1089"/>
      <c r="E60" s="1089"/>
      <c r="F60" s="1089"/>
      <c r="G60" s="1089"/>
      <c r="H60" s="1089"/>
      <c r="I60" s="1089"/>
      <c r="J60" s="1089"/>
      <c r="K60" s="1089"/>
      <c r="L60" s="254"/>
      <c r="M60" s="254"/>
      <c r="N60" s="254"/>
      <c r="O60" s="881"/>
      <c r="P60" s="881"/>
      <c r="Q60" s="881"/>
      <c r="R60" s="881"/>
      <c r="S60" s="881"/>
      <c r="T60" s="881"/>
      <c r="U60" s="881"/>
      <c r="V60" s="881"/>
      <c r="W60" s="881"/>
      <c r="X60" s="881"/>
      <c r="Y60" s="881"/>
      <c r="Z60" s="881"/>
    </row>
    <row r="61" spans="1:26" ht="28.5" customHeight="1" x14ac:dyDescent="0.2">
      <c r="A61" s="880" t="s">
        <v>114</v>
      </c>
      <c r="B61" s="1089" t="s">
        <v>115</v>
      </c>
      <c r="C61" s="1089"/>
      <c r="D61" s="1089"/>
      <c r="E61" s="1089"/>
      <c r="F61" s="1089"/>
      <c r="G61" s="1089"/>
      <c r="H61" s="1089"/>
      <c r="I61" s="1089"/>
      <c r="J61" s="1089"/>
      <c r="K61" s="1089"/>
      <c r="L61" s="254"/>
      <c r="M61" s="254"/>
      <c r="N61" s="254"/>
      <c r="O61" s="881"/>
      <c r="P61" s="881"/>
      <c r="Q61" s="881"/>
      <c r="R61" s="881"/>
      <c r="S61" s="881"/>
      <c r="T61" s="881"/>
      <c r="U61" s="881"/>
      <c r="V61" s="881"/>
      <c r="W61" s="881"/>
      <c r="X61" s="881"/>
      <c r="Y61" s="881"/>
      <c r="Z61" s="881"/>
    </row>
    <row r="62" spans="1:26" ht="30.75" customHeight="1" x14ac:dyDescent="0.2">
      <c r="A62" s="880" t="s">
        <v>114</v>
      </c>
      <c r="B62" s="1089" t="s">
        <v>116</v>
      </c>
      <c r="C62" s="1089"/>
      <c r="D62" s="1089"/>
      <c r="E62" s="1089"/>
      <c r="F62" s="1089"/>
      <c r="G62" s="1089"/>
      <c r="H62" s="1089"/>
      <c r="I62" s="1089"/>
      <c r="J62" s="1089"/>
      <c r="K62" s="1089"/>
      <c r="L62" s="264"/>
      <c r="M62" s="264"/>
      <c r="N62" s="264"/>
      <c r="O62" s="881"/>
      <c r="P62" s="881"/>
      <c r="Q62" s="881"/>
      <c r="R62" s="881"/>
      <c r="S62" s="881"/>
      <c r="T62" s="881"/>
      <c r="U62" s="881"/>
      <c r="V62" s="881"/>
      <c r="W62" s="881"/>
      <c r="X62" s="881"/>
      <c r="Y62" s="881"/>
      <c r="Z62" s="881"/>
    </row>
    <row r="63" spans="1:26" x14ac:dyDescent="0.2">
      <c r="F63" s="788"/>
      <c r="L63" s="788"/>
      <c r="M63" s="788"/>
      <c r="N63" s="788"/>
    </row>
    <row r="64" spans="1:26" x14ac:dyDescent="0.2">
      <c r="L64" s="881"/>
      <c r="M64" s="881"/>
      <c r="N64" s="881"/>
    </row>
    <row r="65" spans="12:14" x14ac:dyDescent="0.2">
      <c r="L65" s="881"/>
      <c r="M65" s="881"/>
      <c r="N65" s="881"/>
    </row>
    <row r="66" spans="12:14" x14ac:dyDescent="0.2">
      <c r="L66" s="881"/>
      <c r="M66" s="881"/>
      <c r="N66" s="881"/>
    </row>
  </sheetData>
  <mergeCells count="21">
    <mergeCell ref="B62:K62"/>
    <mergeCell ref="L7:L8"/>
    <mergeCell ref="M7:M8"/>
    <mergeCell ref="N7:N8"/>
    <mergeCell ref="L12:L16"/>
    <mergeCell ref="M12:M16"/>
    <mergeCell ref="L18:L19"/>
    <mergeCell ref="M18:M19"/>
    <mergeCell ref="L22:L25"/>
    <mergeCell ref="M22:M25"/>
    <mergeCell ref="A59:B59"/>
    <mergeCell ref="B60:K60"/>
    <mergeCell ref="B61:K61"/>
    <mergeCell ref="G6:K6"/>
    <mergeCell ref="A7:B8"/>
    <mergeCell ref="C7:C8"/>
    <mergeCell ref="D7:D8"/>
    <mergeCell ref="E7:E8"/>
    <mergeCell ref="F7:F8"/>
    <mergeCell ref="G7:H7"/>
    <mergeCell ref="I7:J7"/>
  </mergeCells>
  <printOptions horizontalCentered="1"/>
  <pageMargins left="0.4" right="0.4" top="0.43" bottom="0.75" header="0.3" footer="0.3"/>
  <pageSetup paperSize="9" scale="46"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9DF5E-CAAC-4ADE-A1E2-79F7BC8DD919}">
  <sheetPr>
    <pageSetUpPr fitToPage="1"/>
  </sheetPr>
  <dimension ref="A1:U68"/>
  <sheetViews>
    <sheetView topLeftCell="A46" zoomScaleNormal="100" workbookViewId="0">
      <selection activeCell="G10" sqref="G10:K60"/>
    </sheetView>
  </sheetViews>
  <sheetFormatPr defaultColWidth="8.375" defaultRowHeight="12.75" x14ac:dyDescent="0.2"/>
  <cols>
    <col min="1" max="1" width="4" style="879" customWidth="1"/>
    <col min="2" max="2" width="2.375" style="879" customWidth="1"/>
    <col min="3" max="3" width="42.875" style="607" customWidth="1"/>
    <col min="4" max="4" width="5.5" style="783" customWidth="1"/>
    <col min="5" max="5" width="8.375" style="783"/>
    <col min="6" max="6" width="11.875" style="783" bestFit="1" customWidth="1"/>
    <col min="7" max="8" width="10.25" style="783" customWidth="1"/>
    <col min="9" max="10" width="10.25" style="607" customWidth="1"/>
    <col min="11" max="11" width="12.25" style="607" customWidth="1"/>
    <col min="12" max="14" width="11.875" style="783" bestFit="1" customWidth="1"/>
    <col min="15" max="16384" width="8.375" style="607"/>
  </cols>
  <sheetData>
    <row r="1" spans="1:14" ht="17.25" customHeight="1" x14ac:dyDescent="0.25">
      <c r="A1" s="1128" t="s">
        <v>68</v>
      </c>
      <c r="B1" s="1128"/>
      <c r="C1" s="1128"/>
      <c r="D1" s="895"/>
      <c r="E1" s="895"/>
      <c r="F1" s="895"/>
      <c r="G1" s="895"/>
      <c r="H1" s="895"/>
      <c r="I1" s="807"/>
      <c r="J1" s="807"/>
      <c r="K1" s="896"/>
      <c r="L1" s="895"/>
      <c r="M1" s="895"/>
      <c r="N1" s="895"/>
    </row>
    <row r="2" spans="1:14" ht="15.75" customHeight="1" x14ac:dyDescent="0.2">
      <c r="A2" s="1129" t="s">
        <v>148</v>
      </c>
      <c r="B2" s="1129"/>
      <c r="C2" s="1129"/>
      <c r="D2" s="895"/>
      <c r="E2" s="895"/>
      <c r="F2" s="895"/>
      <c r="G2" s="895"/>
      <c r="H2" s="895"/>
      <c r="L2" s="895"/>
      <c r="M2" s="895"/>
      <c r="N2" s="895"/>
    </row>
    <row r="3" spans="1:14" ht="6" customHeight="1" x14ac:dyDescent="0.25">
      <c r="A3" s="898"/>
      <c r="B3" s="898"/>
      <c r="C3" s="790"/>
      <c r="D3" s="895"/>
      <c r="E3" s="895"/>
      <c r="F3" s="895"/>
      <c r="G3" s="895"/>
      <c r="H3" s="895"/>
      <c r="L3" s="895"/>
      <c r="M3" s="895"/>
      <c r="N3" s="895"/>
    </row>
    <row r="4" spans="1:14" ht="15.75" x14ac:dyDescent="0.25">
      <c r="A4" s="793" t="s">
        <v>295</v>
      </c>
      <c r="B4" s="793"/>
      <c r="C4" s="790"/>
      <c r="D4" s="895"/>
      <c r="E4" s="895"/>
      <c r="F4" s="895"/>
      <c r="G4" s="895"/>
      <c r="H4" s="895"/>
      <c r="K4" s="899"/>
      <c r="L4" s="895"/>
      <c r="M4" s="895"/>
      <c r="N4" s="895"/>
    </row>
    <row r="5" spans="1:14" ht="15.75" x14ac:dyDescent="0.25">
      <c r="A5" s="897"/>
      <c r="B5" s="894"/>
      <c r="C5" s="898"/>
      <c r="D5" s="895"/>
      <c r="E5" s="895"/>
      <c r="F5" s="895"/>
      <c r="G5" s="895"/>
      <c r="H5" s="895"/>
      <c r="I5" s="900"/>
      <c r="J5" s="900"/>
      <c r="K5" s="899"/>
      <c r="L5" s="895"/>
      <c r="M5" s="895"/>
      <c r="N5" s="895"/>
    </row>
    <row r="6" spans="1:14" ht="4.5" customHeight="1" thickBot="1" x14ac:dyDescent="0.3">
      <c r="A6" s="897"/>
      <c r="B6" s="898"/>
      <c r="C6" s="898" t="s">
        <v>149</v>
      </c>
      <c r="D6" s="895"/>
      <c r="E6" s="895"/>
      <c r="F6" s="895"/>
      <c r="G6" s="895"/>
      <c r="H6" s="895"/>
      <c r="I6" s="900"/>
      <c r="J6" s="900"/>
      <c r="K6" s="896"/>
      <c r="L6" s="895"/>
      <c r="M6" s="895"/>
      <c r="N6" s="895"/>
    </row>
    <row r="7" spans="1:14" ht="15" customHeight="1" x14ac:dyDescent="0.2">
      <c r="A7" s="1117" t="s">
        <v>83</v>
      </c>
      <c r="B7" s="1118"/>
      <c r="C7" s="1121" t="s">
        <v>84</v>
      </c>
      <c r="D7" s="1121" t="s">
        <v>85</v>
      </c>
      <c r="E7" s="1108" t="s">
        <v>117</v>
      </c>
      <c r="F7" s="1108" t="s">
        <v>75</v>
      </c>
      <c r="G7" s="1123" t="s">
        <v>86</v>
      </c>
      <c r="H7" s="1124"/>
      <c r="I7" s="1123" t="s">
        <v>87</v>
      </c>
      <c r="J7" s="1125"/>
      <c r="K7" s="809" t="s">
        <v>88</v>
      </c>
      <c r="L7" s="1108" t="s">
        <v>76</v>
      </c>
      <c r="M7" s="1108" t="s">
        <v>77</v>
      </c>
      <c r="N7" s="1108" t="s">
        <v>78</v>
      </c>
    </row>
    <row r="8" spans="1:14" ht="15" customHeight="1" thickBot="1" x14ac:dyDescent="0.25">
      <c r="A8" s="1119"/>
      <c r="B8" s="1120"/>
      <c r="C8" s="1122"/>
      <c r="D8" s="1122"/>
      <c r="E8" s="1109"/>
      <c r="F8" s="1109"/>
      <c r="G8" s="229" t="s">
        <v>89</v>
      </c>
      <c r="H8" s="230" t="s">
        <v>90</v>
      </c>
      <c r="I8" s="229" t="s">
        <v>89</v>
      </c>
      <c r="J8" s="230" t="s">
        <v>90</v>
      </c>
      <c r="K8" s="231" t="s">
        <v>91</v>
      </c>
      <c r="L8" s="1109"/>
      <c r="M8" s="1109"/>
      <c r="N8" s="1109"/>
    </row>
    <row r="9" spans="1:14" ht="18" customHeight="1" thickTop="1" x14ac:dyDescent="0.2">
      <c r="A9" s="901"/>
      <c r="B9" s="902"/>
      <c r="C9" s="903" t="s">
        <v>150</v>
      </c>
      <c r="D9" s="904"/>
      <c r="E9" s="904"/>
      <c r="F9" s="904"/>
      <c r="G9" s="904"/>
      <c r="H9" s="904"/>
      <c r="I9" s="904"/>
      <c r="J9" s="904"/>
      <c r="K9" s="904"/>
      <c r="L9" s="904"/>
      <c r="M9" s="904"/>
      <c r="N9" s="904"/>
    </row>
    <row r="10" spans="1:14" s="905" customFormat="1" ht="51" customHeight="1" x14ac:dyDescent="0.2">
      <c r="A10" s="817"/>
      <c r="B10" s="818"/>
      <c r="C10" s="600" t="s">
        <v>151</v>
      </c>
      <c r="D10" s="601"/>
      <c r="E10" s="601"/>
      <c r="F10" s="601"/>
      <c r="G10" s="601"/>
      <c r="H10" s="601"/>
      <c r="I10" s="601"/>
      <c r="J10" s="601"/>
      <c r="K10" s="601"/>
      <c r="L10" s="601"/>
      <c r="M10" s="601"/>
      <c r="N10" s="601"/>
    </row>
    <row r="11" spans="1:14" s="905" customFormat="1" ht="24.95" customHeight="1" x14ac:dyDescent="0.2">
      <c r="A11" s="859">
        <v>1.1000000000000001</v>
      </c>
      <c r="B11" s="906"/>
      <c r="C11" s="907" t="s">
        <v>152</v>
      </c>
      <c r="D11" s="322"/>
      <c r="E11" s="322"/>
      <c r="F11" s="322"/>
      <c r="G11" s="322"/>
      <c r="H11" s="322"/>
      <c r="I11" s="322"/>
      <c r="J11" s="322"/>
      <c r="K11" s="322"/>
      <c r="L11" s="322"/>
      <c r="M11" s="322"/>
      <c r="N11" s="322"/>
    </row>
    <row r="12" spans="1:14" s="905" customFormat="1" ht="15" customHeight="1" x14ac:dyDescent="0.2">
      <c r="A12" s="859"/>
      <c r="B12" s="908" t="s">
        <v>34</v>
      </c>
      <c r="C12" s="909" t="s">
        <v>153</v>
      </c>
      <c r="D12" s="325" t="str">
        <f>IF(C12="","",IF(E12="","",IF(E12&gt;1,"Nos.","No.")))</f>
        <v>Nos.</v>
      </c>
      <c r="E12" s="325" t="s">
        <v>49</v>
      </c>
      <c r="F12" s="325"/>
      <c r="G12" s="325"/>
      <c r="H12" s="325"/>
      <c r="I12" s="325"/>
      <c r="J12" s="325"/>
      <c r="K12" s="325"/>
      <c r="L12" s="1075" t="s">
        <v>239</v>
      </c>
      <c r="M12" s="1075" t="s">
        <v>221</v>
      </c>
      <c r="N12" s="325"/>
    </row>
    <row r="13" spans="1:14" s="905" customFormat="1" ht="15" customHeight="1" x14ac:dyDescent="0.2">
      <c r="A13" s="859"/>
      <c r="B13" s="908" t="s">
        <v>57</v>
      </c>
      <c r="C13" s="909" t="s">
        <v>154</v>
      </c>
      <c r="D13" s="325" t="str">
        <f>IF(C13="","",IF(E13="","",IF(E13&gt;1,"Nos.","No.")))</f>
        <v>Nos.</v>
      </c>
      <c r="E13" s="325" t="s">
        <v>49</v>
      </c>
      <c r="F13" s="325"/>
      <c r="G13" s="325"/>
      <c r="H13" s="325"/>
      <c r="I13" s="325"/>
      <c r="J13" s="325"/>
      <c r="K13" s="325"/>
      <c r="L13" s="1075"/>
      <c r="M13" s="1075"/>
      <c r="N13" s="325"/>
    </row>
    <row r="14" spans="1:14" s="905" customFormat="1" ht="15" customHeight="1" x14ac:dyDescent="0.2">
      <c r="A14" s="910">
        <f>A11+0.1</f>
        <v>1.2000000000000002</v>
      </c>
      <c r="B14" s="906"/>
      <c r="C14" s="911" t="s">
        <v>155</v>
      </c>
      <c r="D14" s="328"/>
      <c r="E14" s="328"/>
      <c r="F14" s="328"/>
      <c r="G14" s="328"/>
      <c r="H14" s="325"/>
      <c r="I14" s="328"/>
      <c r="J14" s="325"/>
      <c r="K14" s="328"/>
      <c r="L14" s="1075"/>
      <c r="M14" s="1075"/>
      <c r="N14" s="328"/>
    </row>
    <row r="15" spans="1:14" s="905" customFormat="1" ht="15" customHeight="1" x14ac:dyDescent="0.2">
      <c r="A15" s="817"/>
      <c r="B15" s="912" t="s">
        <v>34</v>
      </c>
      <c r="C15" s="600" t="s">
        <v>156</v>
      </c>
      <c r="D15" s="325" t="str">
        <f>IF(C15="","",IF(E15="","",IF(E15&gt;1,"Nos.","No.")))</f>
        <v>Nos.</v>
      </c>
      <c r="E15" s="325" t="s">
        <v>49</v>
      </c>
      <c r="F15" s="325"/>
      <c r="G15" s="325"/>
      <c r="H15" s="325"/>
      <c r="I15" s="325"/>
      <c r="J15" s="325"/>
      <c r="K15" s="325"/>
      <c r="L15" s="1075"/>
      <c r="M15" s="1075"/>
      <c r="N15" s="325"/>
    </row>
    <row r="16" spans="1:14" s="905" customFormat="1" ht="15" customHeight="1" x14ac:dyDescent="0.2">
      <c r="A16" s="817"/>
      <c r="B16" s="912" t="s">
        <v>57</v>
      </c>
      <c r="C16" s="600" t="s">
        <v>157</v>
      </c>
      <c r="D16" s="325" t="str">
        <f>IF(C16="","",IF(E16="","",IF(E16&gt;1,"Nos.","No.")))</f>
        <v>Nos.</v>
      </c>
      <c r="E16" s="325" t="s">
        <v>49</v>
      </c>
      <c r="F16" s="325"/>
      <c r="G16" s="325"/>
      <c r="H16" s="325"/>
      <c r="I16" s="325"/>
      <c r="J16" s="325"/>
      <c r="K16" s="325"/>
      <c r="L16" s="1075"/>
      <c r="M16" s="1075"/>
      <c r="N16" s="325"/>
    </row>
    <row r="17" spans="1:14" s="905" customFormat="1" ht="25.5" x14ac:dyDescent="0.2">
      <c r="A17" s="910">
        <f>A14+0.1</f>
        <v>1.3000000000000003</v>
      </c>
      <c r="B17" s="913"/>
      <c r="C17" s="914" t="s">
        <v>158</v>
      </c>
      <c r="D17" s="325" t="s">
        <v>5</v>
      </c>
      <c r="E17" s="561">
        <v>2</v>
      </c>
      <c r="F17" s="325">
        <v>2</v>
      </c>
      <c r="G17" s="325"/>
      <c r="H17" s="325"/>
      <c r="I17" s="325"/>
      <c r="J17" s="325"/>
      <c r="K17" s="325"/>
      <c r="L17" s="562" t="s">
        <v>214</v>
      </c>
      <c r="M17" s="562" t="s">
        <v>222</v>
      </c>
      <c r="N17" s="325"/>
    </row>
    <row r="18" spans="1:14" s="905" customFormat="1" ht="15" customHeight="1" x14ac:dyDescent="0.2">
      <c r="A18" s="910">
        <f>A17+0.1</f>
        <v>1.4000000000000004</v>
      </c>
      <c r="B18" s="915"/>
      <c r="C18" s="916" t="s">
        <v>159</v>
      </c>
      <c r="D18" s="601"/>
      <c r="E18" s="560"/>
      <c r="F18" s="334"/>
      <c r="G18" s="334"/>
      <c r="H18" s="325"/>
      <c r="I18" s="334"/>
      <c r="J18" s="325"/>
      <c r="K18" s="334"/>
      <c r="L18" s="1079" t="s">
        <v>240</v>
      </c>
      <c r="M18" s="1079" t="s">
        <v>221</v>
      </c>
      <c r="N18" s="334"/>
    </row>
    <row r="19" spans="1:14" s="905" customFormat="1" ht="15" customHeight="1" x14ac:dyDescent="0.2">
      <c r="A19" s="917"/>
      <c r="B19" s="912" t="s">
        <v>34</v>
      </c>
      <c r="C19" s="690" t="s">
        <v>160</v>
      </c>
      <c r="D19" s="325" t="s">
        <v>5</v>
      </c>
      <c r="E19" s="561">
        <v>5</v>
      </c>
      <c r="F19" s="325"/>
      <c r="G19" s="325"/>
      <c r="H19" s="325"/>
      <c r="I19" s="325"/>
      <c r="J19" s="325"/>
      <c r="K19" s="325"/>
      <c r="L19" s="1080"/>
      <c r="M19" s="1080"/>
      <c r="N19" s="325"/>
    </row>
    <row r="20" spans="1:14" s="905" customFormat="1" ht="15" customHeight="1" x14ac:dyDescent="0.2">
      <c r="A20" s="910">
        <f>A18+0.1</f>
        <v>1.5000000000000004</v>
      </c>
      <c r="B20" s="912"/>
      <c r="C20" s="819" t="s">
        <v>161</v>
      </c>
      <c r="D20" s="322"/>
      <c r="E20" s="560"/>
      <c r="F20" s="322"/>
      <c r="G20" s="322"/>
      <c r="H20" s="325"/>
      <c r="I20" s="322"/>
      <c r="J20" s="325"/>
      <c r="K20" s="322"/>
      <c r="L20" s="456"/>
      <c r="M20" s="456"/>
      <c r="N20" s="322"/>
    </row>
    <row r="21" spans="1:14" s="905" customFormat="1" ht="20.100000000000001" customHeight="1" x14ac:dyDescent="0.2">
      <c r="A21" s="918"/>
      <c r="B21" s="919" t="s">
        <v>34</v>
      </c>
      <c r="C21" s="920" t="s">
        <v>193</v>
      </c>
      <c r="D21" s="325" t="str">
        <f>IF(C21="","",IF(E21="","",IF(E21&gt;1,"Nos.","No.")))</f>
        <v>Nos.</v>
      </c>
      <c r="E21" s="561">
        <v>6</v>
      </c>
      <c r="F21" s="325"/>
      <c r="G21" s="325"/>
      <c r="H21" s="325"/>
      <c r="I21" s="325"/>
      <c r="J21" s="325"/>
      <c r="K21" s="325"/>
      <c r="L21" s="562" t="s">
        <v>240</v>
      </c>
      <c r="M21" s="562" t="s">
        <v>221</v>
      </c>
      <c r="N21" s="325"/>
    </row>
    <row r="22" spans="1:14" s="905" customFormat="1" ht="20.100000000000001" customHeight="1" x14ac:dyDescent="0.2">
      <c r="A22" s="917"/>
      <c r="B22" s="919" t="s">
        <v>57</v>
      </c>
      <c r="C22" s="921" t="s">
        <v>162</v>
      </c>
      <c r="D22" s="340" t="str">
        <f>IF(C22="","",IF(E22="","",IF(E22&gt;1,"Nos.","No.")))</f>
        <v>Nos.</v>
      </c>
      <c r="E22" s="381" t="s">
        <v>49</v>
      </c>
      <c r="F22" s="340"/>
      <c r="G22" s="340"/>
      <c r="H22" s="325"/>
      <c r="I22" s="325"/>
      <c r="J22" s="325"/>
      <c r="K22" s="340"/>
      <c r="L22" s="562" t="s">
        <v>240</v>
      </c>
      <c r="M22" s="562" t="s">
        <v>221</v>
      </c>
      <c r="N22" s="340"/>
    </row>
    <row r="23" spans="1:14" s="905" customFormat="1" ht="20.100000000000001" customHeight="1" x14ac:dyDescent="0.2">
      <c r="A23" s="917"/>
      <c r="B23" s="919" t="s">
        <v>60</v>
      </c>
      <c r="C23" s="921" t="s">
        <v>194</v>
      </c>
      <c r="D23" s="340" t="str">
        <f>IF(C23="","",IF(E23="","",IF(E23&gt;1,"Nos.","No.")))</f>
        <v>Nos.</v>
      </c>
      <c r="E23" s="381">
        <v>4</v>
      </c>
      <c r="F23" s="340"/>
      <c r="G23" s="325"/>
      <c r="H23" s="325"/>
      <c r="I23" s="325"/>
      <c r="J23" s="325"/>
      <c r="K23" s="325"/>
      <c r="L23" s="562" t="s">
        <v>241</v>
      </c>
      <c r="M23" s="562" t="s">
        <v>221</v>
      </c>
      <c r="N23" s="340"/>
    </row>
    <row r="24" spans="1:14" s="905" customFormat="1" ht="20.100000000000001" customHeight="1" x14ac:dyDescent="0.2">
      <c r="A24" s="917"/>
      <c r="B24" s="919" t="s">
        <v>61</v>
      </c>
      <c r="C24" s="921" t="s">
        <v>197</v>
      </c>
      <c r="D24" s="340" t="s">
        <v>5</v>
      </c>
      <c r="E24" s="381">
        <v>2</v>
      </c>
      <c r="F24" s="340"/>
      <c r="G24" s="325"/>
      <c r="H24" s="325"/>
      <c r="I24" s="325"/>
      <c r="J24" s="325"/>
      <c r="K24" s="325"/>
      <c r="L24" s="562"/>
      <c r="M24" s="562" t="s">
        <v>221</v>
      </c>
      <c r="N24" s="340"/>
    </row>
    <row r="25" spans="1:14" s="905" customFormat="1" ht="20.100000000000001" customHeight="1" x14ac:dyDescent="0.2">
      <c r="A25" s="917"/>
      <c r="B25" s="919" t="s">
        <v>63</v>
      </c>
      <c r="C25" s="921" t="s">
        <v>195</v>
      </c>
      <c r="D25" s="340" t="str">
        <f>IF(C25="","",IF(E25="","",IF(E25&gt;1,"Nos.","No.")))</f>
        <v>Nos.</v>
      </c>
      <c r="E25" s="381">
        <v>6</v>
      </c>
      <c r="F25" s="340"/>
      <c r="G25" s="325"/>
      <c r="H25" s="325"/>
      <c r="I25" s="325"/>
      <c r="J25" s="325"/>
      <c r="K25" s="325"/>
      <c r="L25" s="562" t="s">
        <v>240</v>
      </c>
      <c r="M25" s="562" t="s">
        <v>221</v>
      </c>
      <c r="N25" s="340"/>
    </row>
    <row r="26" spans="1:14" s="905" customFormat="1" ht="20.100000000000001" customHeight="1" x14ac:dyDescent="0.2">
      <c r="A26" s="917"/>
      <c r="B26" s="919" t="s">
        <v>65</v>
      </c>
      <c r="C26" s="921" t="s">
        <v>196</v>
      </c>
      <c r="D26" s="340" t="s">
        <v>5</v>
      </c>
      <c r="E26" s="381">
        <v>8</v>
      </c>
      <c r="F26" s="340"/>
      <c r="G26" s="325"/>
      <c r="H26" s="325"/>
      <c r="I26" s="325"/>
      <c r="J26" s="325"/>
      <c r="K26" s="325"/>
      <c r="L26" s="562" t="s">
        <v>240</v>
      </c>
      <c r="M26" s="562" t="s">
        <v>221</v>
      </c>
      <c r="N26" s="340"/>
    </row>
    <row r="27" spans="1:14" s="905" customFormat="1" ht="20.100000000000001" customHeight="1" thickBot="1" x14ac:dyDescent="0.25">
      <c r="A27" s="917"/>
      <c r="B27" s="919" t="s">
        <v>296</v>
      </c>
      <c r="C27" s="922" t="s">
        <v>297</v>
      </c>
      <c r="D27" s="322" t="s">
        <v>5</v>
      </c>
      <c r="E27" s="560">
        <v>5</v>
      </c>
      <c r="F27" s="340"/>
      <c r="G27" s="325"/>
      <c r="H27" s="325"/>
      <c r="I27" s="325"/>
      <c r="J27" s="325"/>
      <c r="K27" s="325"/>
      <c r="L27" s="1027" t="s">
        <v>240</v>
      </c>
      <c r="M27" s="1027" t="s">
        <v>221</v>
      </c>
      <c r="N27" s="322"/>
    </row>
    <row r="28" spans="1:14" ht="20.100000000000001" customHeight="1" thickTop="1" thickBot="1" x14ac:dyDescent="0.25">
      <c r="A28" s="923"/>
      <c r="B28" s="924"/>
      <c r="C28" s="344" t="s">
        <v>163</v>
      </c>
      <c r="D28" s="345"/>
      <c r="E28" s="346"/>
      <c r="F28" s="346"/>
      <c r="G28" s="346"/>
      <c r="H28" s="325"/>
      <c r="I28" s="346"/>
      <c r="J28" s="325"/>
      <c r="K28" s="346"/>
      <c r="L28" s="1028"/>
      <c r="M28" s="1028"/>
      <c r="N28" s="346"/>
    </row>
    <row r="29" spans="1:14" ht="16.5" customHeight="1" x14ac:dyDescent="0.2">
      <c r="A29" s="925"/>
      <c r="B29" s="926"/>
      <c r="C29" s="927" t="s">
        <v>164</v>
      </c>
      <c r="D29" s="351"/>
      <c r="E29" s="351"/>
      <c r="F29" s="351"/>
      <c r="G29" s="351"/>
      <c r="H29" s="325"/>
      <c r="I29" s="351"/>
      <c r="J29" s="325"/>
      <c r="K29" s="351"/>
      <c r="L29" s="351"/>
      <c r="M29" s="351"/>
      <c r="N29" s="351"/>
    </row>
    <row r="30" spans="1:14" ht="54.75" customHeight="1" x14ac:dyDescent="0.2">
      <c r="A30" s="598"/>
      <c r="B30" s="928"/>
      <c r="C30" s="600" t="s">
        <v>165</v>
      </c>
      <c r="D30" s="322"/>
      <c r="E30" s="322"/>
      <c r="F30" s="322"/>
      <c r="G30" s="322"/>
      <c r="H30" s="325"/>
      <c r="I30" s="322"/>
      <c r="J30" s="325"/>
      <c r="K30" s="322"/>
      <c r="L30" s="322"/>
      <c r="M30" s="322"/>
      <c r="N30" s="322"/>
    </row>
    <row r="31" spans="1:14" ht="65.099999999999994" customHeight="1" x14ac:dyDescent="0.2">
      <c r="A31" s="817">
        <v>2.1</v>
      </c>
      <c r="B31" s="818"/>
      <c r="C31" s="907" t="s">
        <v>166</v>
      </c>
      <c r="D31" s="322"/>
      <c r="E31" s="322"/>
      <c r="F31" s="322"/>
      <c r="G31" s="322"/>
      <c r="H31" s="325"/>
      <c r="I31" s="322"/>
      <c r="J31" s="325"/>
      <c r="K31" s="322"/>
      <c r="L31" s="322"/>
      <c r="M31" s="322"/>
      <c r="N31" s="322"/>
    </row>
    <row r="32" spans="1:14" ht="15" customHeight="1" x14ac:dyDescent="0.2">
      <c r="A32" s="817"/>
      <c r="B32" s="913" t="s">
        <v>34</v>
      </c>
      <c r="C32" s="920" t="s">
        <v>167</v>
      </c>
      <c r="D32" s="325" t="s">
        <v>95</v>
      </c>
      <c r="E32" s="325">
        <v>35</v>
      </c>
      <c r="F32" s="325"/>
      <c r="G32" s="325"/>
      <c r="H32" s="325"/>
      <c r="I32" s="325"/>
      <c r="J32" s="325"/>
      <c r="K32" s="325"/>
      <c r="L32" s="325" t="s">
        <v>211</v>
      </c>
      <c r="M32" s="325" t="s">
        <v>215</v>
      </c>
      <c r="N32" s="325"/>
    </row>
    <row r="33" spans="1:14" ht="30" customHeight="1" x14ac:dyDescent="0.2">
      <c r="A33" s="817">
        <f>A31+0.1</f>
        <v>2.2000000000000002</v>
      </c>
      <c r="B33" s="818"/>
      <c r="C33" s="907" t="s">
        <v>168</v>
      </c>
      <c r="D33" s="601"/>
      <c r="E33" s="354"/>
      <c r="F33" s="354"/>
      <c r="G33" s="354"/>
      <c r="H33" s="325"/>
      <c r="I33" s="354"/>
      <c r="J33" s="325"/>
      <c r="K33" s="354"/>
      <c r="L33" s="354"/>
      <c r="M33" s="354"/>
      <c r="N33" s="354"/>
    </row>
    <row r="34" spans="1:14" ht="15" customHeight="1" x14ac:dyDescent="0.2">
      <c r="A34" s="929"/>
      <c r="B34" s="899" t="s">
        <v>34</v>
      </c>
      <c r="C34" s="920" t="s">
        <v>169</v>
      </c>
      <c r="D34" s="691" t="s">
        <v>95</v>
      </c>
      <c r="E34" s="356">
        <v>50</v>
      </c>
      <c r="F34" s="356"/>
      <c r="G34" s="325"/>
      <c r="H34" s="325"/>
      <c r="I34" s="325"/>
      <c r="J34" s="325"/>
      <c r="K34" s="325"/>
      <c r="L34" s="1076" t="s">
        <v>211</v>
      </c>
      <c r="M34" s="1076" t="s">
        <v>215</v>
      </c>
      <c r="N34" s="356"/>
    </row>
    <row r="35" spans="1:14" ht="15" customHeight="1" x14ac:dyDescent="0.2">
      <c r="A35" s="929"/>
      <c r="B35" s="822" t="s">
        <v>57</v>
      </c>
      <c r="C35" s="921" t="s">
        <v>170</v>
      </c>
      <c r="D35" s="930" t="s">
        <v>95</v>
      </c>
      <c r="E35" s="357">
        <v>40</v>
      </c>
      <c r="F35" s="357"/>
      <c r="G35" s="325"/>
      <c r="H35" s="325"/>
      <c r="I35" s="325"/>
      <c r="J35" s="325"/>
      <c r="K35" s="325"/>
      <c r="L35" s="1077"/>
      <c r="M35" s="1077"/>
      <c r="N35" s="357"/>
    </row>
    <row r="36" spans="1:14" ht="27" customHeight="1" x14ac:dyDescent="0.2">
      <c r="A36" s="817">
        <f>A33+0.1</f>
        <v>2.3000000000000003</v>
      </c>
      <c r="B36" s="931"/>
      <c r="C36" s="916" t="s">
        <v>171</v>
      </c>
      <c r="D36" s="634"/>
      <c r="E36" s="354"/>
      <c r="F36" s="354"/>
      <c r="G36" s="354"/>
      <c r="H36" s="325"/>
      <c r="I36" s="354"/>
      <c r="J36" s="325"/>
      <c r="K36" s="354"/>
      <c r="L36" s="354"/>
      <c r="M36" s="354"/>
      <c r="N36" s="354"/>
    </row>
    <row r="37" spans="1:14" ht="15" customHeight="1" x14ac:dyDescent="0.2">
      <c r="A37" s="929"/>
      <c r="B37" s="899" t="s">
        <v>34</v>
      </c>
      <c r="C37" s="920" t="s">
        <v>172</v>
      </c>
      <c r="D37" s="691" t="s">
        <v>95</v>
      </c>
      <c r="E37" s="356">
        <v>50</v>
      </c>
      <c r="F37" s="356"/>
      <c r="G37" s="325"/>
      <c r="H37" s="325"/>
      <c r="I37" s="325"/>
      <c r="J37" s="325"/>
      <c r="K37" s="325"/>
      <c r="L37" s="1076" t="s">
        <v>233</v>
      </c>
      <c r="M37" s="1076" t="s">
        <v>218</v>
      </c>
      <c r="N37" s="356"/>
    </row>
    <row r="38" spans="1:14" ht="15" customHeight="1" x14ac:dyDescent="0.2">
      <c r="A38" s="929"/>
      <c r="B38" s="822" t="s">
        <v>57</v>
      </c>
      <c r="C38" s="921" t="s">
        <v>173</v>
      </c>
      <c r="D38" s="930" t="s">
        <v>95</v>
      </c>
      <c r="E38" s="357">
        <v>40</v>
      </c>
      <c r="F38" s="357"/>
      <c r="G38" s="325"/>
      <c r="H38" s="325"/>
      <c r="I38" s="325"/>
      <c r="J38" s="325"/>
      <c r="K38" s="325"/>
      <c r="L38" s="1077"/>
      <c r="M38" s="1077"/>
      <c r="N38" s="357"/>
    </row>
    <row r="39" spans="1:14" ht="15" customHeight="1" x14ac:dyDescent="0.2">
      <c r="A39" s="817">
        <f>A36+0.1</f>
        <v>2.4000000000000004</v>
      </c>
      <c r="B39" s="818"/>
      <c r="C39" s="932" t="s">
        <v>174</v>
      </c>
      <c r="D39" s="328"/>
      <c r="E39" s="328"/>
      <c r="F39" s="328"/>
      <c r="G39" s="328"/>
      <c r="H39" s="325"/>
      <c r="I39" s="328"/>
      <c r="J39" s="325"/>
      <c r="K39" s="328"/>
      <c r="L39" s="328"/>
      <c r="M39" s="328"/>
      <c r="N39" s="328"/>
    </row>
    <row r="40" spans="1:14" ht="20.100000000000001" customHeight="1" x14ac:dyDescent="0.2">
      <c r="A40" s="817"/>
      <c r="B40" s="919" t="s">
        <v>34</v>
      </c>
      <c r="C40" s="920" t="s">
        <v>175</v>
      </c>
      <c r="D40" s="325" t="str">
        <f>IF(C40="","",IF(E40="","",IF(E40&gt;1,"Nos.","No.")))</f>
        <v>Nos.</v>
      </c>
      <c r="E40" s="325">
        <v>2</v>
      </c>
      <c r="F40" s="325"/>
      <c r="G40" s="325"/>
      <c r="H40" s="325"/>
      <c r="I40" s="325"/>
      <c r="J40" s="325"/>
      <c r="K40" s="325"/>
      <c r="L40" s="1076" t="s">
        <v>212</v>
      </c>
      <c r="M40" s="1076" t="s">
        <v>215</v>
      </c>
      <c r="N40" s="325"/>
    </row>
    <row r="41" spans="1:14" ht="14.25" customHeight="1" x14ac:dyDescent="0.2">
      <c r="A41" s="817">
        <f>A39+0.1</f>
        <v>2.5000000000000004</v>
      </c>
      <c r="B41" s="818"/>
      <c r="C41" s="916" t="s">
        <v>176</v>
      </c>
      <c r="D41" s="322"/>
      <c r="E41" s="322"/>
      <c r="F41" s="322"/>
      <c r="G41" s="322"/>
      <c r="H41" s="325"/>
      <c r="I41" s="325"/>
      <c r="J41" s="325"/>
      <c r="K41" s="322"/>
      <c r="L41" s="1076"/>
      <c r="M41" s="1076"/>
      <c r="N41" s="322"/>
    </row>
    <row r="42" spans="1:14" ht="20.100000000000001" customHeight="1" x14ac:dyDescent="0.2">
      <c r="A42" s="817"/>
      <c r="B42" s="919" t="s">
        <v>34</v>
      </c>
      <c r="C42" s="920" t="s">
        <v>177</v>
      </c>
      <c r="D42" s="325" t="str">
        <f>IF(C42="","",IF(E42="","",IF(E42&gt;1,"Nos.","No.")))</f>
        <v>Nos.</v>
      </c>
      <c r="E42" s="325">
        <v>2</v>
      </c>
      <c r="F42" s="325"/>
      <c r="G42" s="325"/>
      <c r="H42" s="325"/>
      <c r="I42" s="325"/>
      <c r="J42" s="325"/>
      <c r="K42" s="325"/>
      <c r="L42" s="1076"/>
      <c r="M42" s="1076"/>
      <c r="N42" s="325"/>
    </row>
    <row r="43" spans="1:14" ht="14.25" customHeight="1" x14ac:dyDescent="0.2">
      <c r="A43" s="817">
        <f>A41+0.1</f>
        <v>2.6000000000000005</v>
      </c>
      <c r="B43" s="818"/>
      <c r="C43" s="916" t="s">
        <v>178</v>
      </c>
      <c r="D43" s="322"/>
      <c r="E43" s="322"/>
      <c r="F43" s="322"/>
      <c r="G43" s="322"/>
      <c r="H43" s="325"/>
      <c r="I43" s="322"/>
      <c r="J43" s="325"/>
      <c r="K43" s="322"/>
      <c r="L43" s="1076"/>
      <c r="M43" s="1076"/>
      <c r="N43" s="322"/>
    </row>
    <row r="44" spans="1:14" ht="15" customHeight="1" thickBot="1" x14ac:dyDescent="0.25">
      <c r="A44" s="817"/>
      <c r="B44" s="919" t="s">
        <v>34</v>
      </c>
      <c r="C44" s="933" t="s">
        <v>177</v>
      </c>
      <c r="D44" s="325" t="str">
        <f>IF(C44="","",IF(E44="","",IF(E44&gt;1,"Nos.","No.")))</f>
        <v>No.</v>
      </c>
      <c r="E44" s="325">
        <v>1</v>
      </c>
      <c r="F44" s="325"/>
      <c r="G44" s="325"/>
      <c r="H44" s="325"/>
      <c r="I44" s="325"/>
      <c r="J44" s="325"/>
      <c r="K44" s="325"/>
      <c r="L44" s="1078"/>
      <c r="M44" s="1078"/>
      <c r="N44" s="325"/>
    </row>
    <row r="45" spans="1:14" ht="20.100000000000001" customHeight="1" thickTop="1" thickBot="1" x14ac:dyDescent="0.25">
      <c r="A45" s="923"/>
      <c r="B45" s="924"/>
      <c r="C45" s="344" t="s">
        <v>163</v>
      </c>
      <c r="D45" s="347"/>
      <c r="E45" s="346"/>
      <c r="F45" s="346"/>
      <c r="G45" s="346"/>
      <c r="H45" s="325"/>
      <c r="I45" s="346"/>
      <c r="J45" s="325"/>
      <c r="K45" s="346"/>
      <c r="L45" s="346"/>
      <c r="M45" s="346"/>
      <c r="N45" s="346"/>
    </row>
    <row r="46" spans="1:14" ht="28.5" customHeight="1" x14ac:dyDescent="0.2">
      <c r="A46" s="598"/>
      <c r="B46" s="928"/>
      <c r="C46" s="934" t="s">
        <v>179</v>
      </c>
      <c r="D46" s="322"/>
      <c r="E46" s="322"/>
      <c r="F46" s="322"/>
      <c r="G46" s="322"/>
      <c r="H46" s="325"/>
      <c r="I46" s="322"/>
      <c r="J46" s="325"/>
      <c r="K46" s="322"/>
      <c r="L46" s="322"/>
      <c r="M46" s="322"/>
      <c r="N46" s="322"/>
    </row>
    <row r="47" spans="1:14" ht="66.75" customHeight="1" x14ac:dyDescent="0.2">
      <c r="A47" s="598"/>
      <c r="B47" s="928"/>
      <c r="C47" s="857" t="s">
        <v>180</v>
      </c>
      <c r="D47" s="322"/>
      <c r="E47" s="322"/>
      <c r="F47" s="322"/>
      <c r="G47" s="322"/>
      <c r="H47" s="325"/>
      <c r="I47" s="322"/>
      <c r="J47" s="325"/>
      <c r="K47" s="322"/>
      <c r="L47" s="322"/>
      <c r="M47" s="322"/>
      <c r="N47" s="322"/>
    </row>
    <row r="48" spans="1:14" ht="63.75" x14ac:dyDescent="0.2">
      <c r="A48" s="817">
        <v>3.1</v>
      </c>
      <c r="B48" s="818"/>
      <c r="C48" s="819" t="s">
        <v>181</v>
      </c>
      <c r="D48" s="322"/>
      <c r="E48" s="322"/>
      <c r="F48" s="322"/>
      <c r="G48" s="322"/>
      <c r="H48" s="325"/>
      <c r="I48" s="322"/>
      <c r="J48" s="325"/>
      <c r="K48" s="322"/>
      <c r="L48" s="322"/>
      <c r="M48" s="322"/>
      <c r="N48" s="322"/>
    </row>
    <row r="49" spans="1:14" ht="20.100000000000001" customHeight="1" x14ac:dyDescent="0.2">
      <c r="A49" s="817"/>
      <c r="B49" s="919" t="s">
        <v>34</v>
      </c>
      <c r="C49" s="920" t="s">
        <v>182</v>
      </c>
      <c r="D49" s="325" t="s">
        <v>95</v>
      </c>
      <c r="E49" s="325">
        <v>10</v>
      </c>
      <c r="F49" s="325"/>
      <c r="G49" s="325"/>
      <c r="H49" s="325"/>
      <c r="I49" s="325"/>
      <c r="J49" s="325"/>
      <c r="K49" s="325"/>
      <c r="L49" s="1074" t="s">
        <v>213</v>
      </c>
      <c r="M49" s="1074" t="s">
        <v>218</v>
      </c>
      <c r="N49" s="325"/>
    </row>
    <row r="50" spans="1:14" ht="20.100000000000001" customHeight="1" x14ac:dyDescent="0.2">
      <c r="A50" s="817"/>
      <c r="B50" s="919" t="s">
        <v>57</v>
      </c>
      <c r="C50" s="920" t="s">
        <v>183</v>
      </c>
      <c r="D50" s="325" t="s">
        <v>95</v>
      </c>
      <c r="E50" s="325">
        <v>30</v>
      </c>
      <c r="F50" s="325"/>
      <c r="G50" s="325"/>
      <c r="H50" s="325"/>
      <c r="I50" s="325"/>
      <c r="J50" s="325"/>
      <c r="K50" s="325"/>
      <c r="L50" s="1074"/>
      <c r="M50" s="1074"/>
      <c r="N50" s="325"/>
    </row>
    <row r="51" spans="1:14" ht="20.100000000000001" customHeight="1" x14ac:dyDescent="0.2">
      <c r="A51" s="817"/>
      <c r="B51" s="919" t="s">
        <v>60</v>
      </c>
      <c r="C51" s="920" t="s">
        <v>184</v>
      </c>
      <c r="D51" s="325" t="s">
        <v>95</v>
      </c>
      <c r="E51" s="325">
        <v>30</v>
      </c>
      <c r="F51" s="325"/>
      <c r="G51" s="325"/>
      <c r="H51" s="325"/>
      <c r="I51" s="325"/>
      <c r="J51" s="325"/>
      <c r="K51" s="325"/>
      <c r="L51" s="1074"/>
      <c r="M51" s="1074"/>
      <c r="N51" s="325"/>
    </row>
    <row r="52" spans="1:14" ht="28.5" customHeight="1" x14ac:dyDescent="0.2">
      <c r="A52" s="817">
        <f>A48+0.1</f>
        <v>3.2</v>
      </c>
      <c r="B52" s="818"/>
      <c r="C52" s="935" t="s">
        <v>185</v>
      </c>
      <c r="D52" s="322"/>
      <c r="E52" s="322"/>
      <c r="F52" s="322"/>
      <c r="G52" s="322"/>
      <c r="H52" s="325"/>
      <c r="I52" s="322"/>
      <c r="J52" s="325"/>
      <c r="K52" s="322"/>
      <c r="L52" s="322"/>
      <c r="M52" s="322"/>
      <c r="N52" s="322"/>
    </row>
    <row r="53" spans="1:14" s="568" customFormat="1" ht="15" customHeight="1" thickBot="1" x14ac:dyDescent="0.25">
      <c r="A53" s="936"/>
      <c r="B53" s="937" t="s">
        <v>34</v>
      </c>
      <c r="C53" s="938" t="s">
        <v>186</v>
      </c>
      <c r="D53" s="325" t="str">
        <f>IF(C53="","",IF(E53="","",IF(E53&gt;1,"Nos.","No.")))</f>
        <v>Nos.</v>
      </c>
      <c r="E53" s="325">
        <v>3</v>
      </c>
      <c r="F53" s="325"/>
      <c r="G53" s="325"/>
      <c r="H53" s="325"/>
      <c r="I53" s="325"/>
      <c r="J53" s="325"/>
      <c r="K53" s="325"/>
      <c r="L53" s="325" t="s">
        <v>213</v>
      </c>
      <c r="M53" s="325" t="s">
        <v>218</v>
      </c>
      <c r="N53" s="325"/>
    </row>
    <row r="54" spans="1:14" ht="20.100000000000001" customHeight="1" thickTop="1" thickBot="1" x14ac:dyDescent="0.25">
      <c r="A54" s="939"/>
      <c r="B54" s="940"/>
      <c r="C54" s="367" t="s">
        <v>163</v>
      </c>
      <c r="D54" s="368"/>
      <c r="E54" s="369"/>
      <c r="F54" s="369"/>
      <c r="G54" s="369"/>
      <c r="H54" s="325"/>
      <c r="I54" s="369"/>
      <c r="J54" s="325"/>
      <c r="K54" s="369"/>
      <c r="L54" s="369"/>
      <c r="M54" s="369"/>
      <c r="N54" s="369"/>
    </row>
    <row r="55" spans="1:14" ht="17.25" customHeight="1" x14ac:dyDescent="0.2">
      <c r="A55" s="817"/>
      <c r="B55" s="818"/>
      <c r="C55" s="941" t="s">
        <v>187</v>
      </c>
      <c r="D55" s="351"/>
      <c r="E55" s="351"/>
      <c r="F55" s="351"/>
      <c r="G55" s="351"/>
      <c r="H55" s="325"/>
      <c r="I55" s="351"/>
      <c r="J55" s="325"/>
      <c r="K55" s="351"/>
      <c r="L55" s="351"/>
      <c r="M55" s="351"/>
      <c r="N55" s="351"/>
    </row>
    <row r="56" spans="1:14" ht="42.75" customHeight="1" x14ac:dyDescent="0.2">
      <c r="A56" s="817"/>
      <c r="B56" s="818"/>
      <c r="C56" s="942" t="s">
        <v>188</v>
      </c>
      <c r="D56" s="322"/>
      <c r="E56" s="322"/>
      <c r="F56" s="322"/>
      <c r="G56" s="322"/>
      <c r="H56" s="325"/>
      <c r="I56" s="322"/>
      <c r="J56" s="325"/>
      <c r="K56" s="322"/>
      <c r="L56" s="322"/>
      <c r="M56" s="322"/>
      <c r="N56" s="322"/>
    </row>
    <row r="57" spans="1:14" ht="42" customHeight="1" x14ac:dyDescent="0.2">
      <c r="A57" s="817">
        <f>4+0.1</f>
        <v>4.0999999999999996</v>
      </c>
      <c r="B57" s="818"/>
      <c r="C57" s="857" t="s">
        <v>189</v>
      </c>
      <c r="D57" s="325" t="s">
        <v>4</v>
      </c>
      <c r="E57" s="325">
        <v>1</v>
      </c>
      <c r="F57" s="325"/>
      <c r="G57" s="325"/>
      <c r="H57" s="325"/>
      <c r="I57" s="325"/>
      <c r="J57" s="325"/>
      <c r="K57" s="325"/>
      <c r="L57" s="325"/>
      <c r="M57" s="325"/>
      <c r="N57" s="325"/>
    </row>
    <row r="58" spans="1:14" ht="27" customHeight="1" x14ac:dyDescent="0.2">
      <c r="A58" s="817">
        <f>A57+0.1</f>
        <v>4.1999999999999993</v>
      </c>
      <c r="B58" s="818"/>
      <c r="C58" s="857" t="s">
        <v>190</v>
      </c>
      <c r="D58" s="325" t="s">
        <v>4</v>
      </c>
      <c r="E58" s="325">
        <v>1</v>
      </c>
      <c r="F58" s="325"/>
      <c r="G58" s="325"/>
      <c r="H58" s="325"/>
      <c r="I58" s="325"/>
      <c r="J58" s="325"/>
      <c r="K58" s="325"/>
      <c r="L58" s="325"/>
      <c r="M58" s="325"/>
      <c r="N58" s="325"/>
    </row>
    <row r="59" spans="1:14" ht="27" customHeight="1" thickBot="1" x14ac:dyDescent="0.25">
      <c r="A59" s="817">
        <f>A58+0.1</f>
        <v>4.2999999999999989</v>
      </c>
      <c r="B59" s="818"/>
      <c r="C59" s="819" t="s">
        <v>298</v>
      </c>
      <c r="D59" s="322" t="s">
        <v>5</v>
      </c>
      <c r="E59" s="322">
        <v>5</v>
      </c>
      <c r="F59" s="325"/>
      <c r="G59" s="325"/>
      <c r="H59" s="325"/>
      <c r="I59" s="325"/>
      <c r="J59" s="325"/>
      <c r="K59" s="325"/>
      <c r="L59" s="325"/>
      <c r="M59" s="325"/>
      <c r="N59" s="322"/>
    </row>
    <row r="60" spans="1:14" ht="20.100000000000001" customHeight="1" thickTop="1" thickBot="1" x14ac:dyDescent="0.25">
      <c r="A60" s="1126"/>
      <c r="B60" s="1127"/>
      <c r="C60" s="344" t="s">
        <v>163</v>
      </c>
      <c r="D60" s="347"/>
      <c r="E60" s="345"/>
      <c r="F60" s="345"/>
      <c r="G60" s="345"/>
      <c r="H60" s="345"/>
      <c r="I60" s="345"/>
      <c r="J60" s="345"/>
      <c r="K60" s="345"/>
      <c r="L60" s="322"/>
      <c r="M60" s="322"/>
      <c r="N60" s="345"/>
    </row>
    <row r="61" spans="1:14" ht="14.25" thickTop="1" thickBot="1" x14ac:dyDescent="0.25">
      <c r="A61" s="945"/>
      <c r="I61" s="783"/>
      <c r="J61" s="783"/>
      <c r="K61" s="783"/>
      <c r="L61" s="345"/>
      <c r="M61" s="345"/>
    </row>
    <row r="62" spans="1:14" ht="20.100000000000001" customHeight="1" thickTop="1" thickBot="1" x14ac:dyDescent="0.25">
      <c r="A62" s="946"/>
      <c r="B62" s="947"/>
      <c r="C62" s="948" t="s">
        <v>191</v>
      </c>
      <c r="D62" s="949"/>
      <c r="E62" s="377"/>
      <c r="F62" s="377"/>
      <c r="G62" s="377"/>
      <c r="H62" s="418">
        <f>SUM(H7:H61)</f>
        <v>0</v>
      </c>
      <c r="I62" s="418"/>
      <c r="J62" s="418">
        <f>SUM(J7:J61)</f>
        <v>0</v>
      </c>
      <c r="K62" s="418">
        <f>SUM(K7:K61)</f>
        <v>0</v>
      </c>
      <c r="N62" s="377"/>
    </row>
    <row r="63" spans="1:14" ht="14.25" thickTop="1" thickBot="1" x14ac:dyDescent="0.25">
      <c r="L63" s="377"/>
      <c r="M63" s="377"/>
    </row>
    <row r="64" spans="1:14" s="803" customFormat="1" ht="14.25" x14ac:dyDescent="0.2">
      <c r="A64" s="1115" t="s">
        <v>13</v>
      </c>
      <c r="B64" s="1115"/>
      <c r="C64" s="790"/>
      <c r="D64" s="788"/>
      <c r="E64" s="788"/>
      <c r="F64" s="788"/>
      <c r="L64" s="783"/>
      <c r="M64" s="783"/>
      <c r="N64" s="788"/>
    </row>
    <row r="65" spans="1:21" s="803" customFormat="1" ht="15" customHeight="1" x14ac:dyDescent="0.2">
      <c r="A65" s="880" t="s">
        <v>114</v>
      </c>
      <c r="B65" s="712" t="s">
        <v>41</v>
      </c>
      <c r="C65" s="712"/>
      <c r="D65" s="712"/>
      <c r="E65" s="712"/>
      <c r="F65" s="712"/>
      <c r="G65" s="950"/>
      <c r="H65" s="950"/>
      <c r="I65" s="950"/>
      <c r="J65" s="881"/>
      <c r="K65" s="881"/>
      <c r="L65" s="788"/>
      <c r="M65" s="788"/>
      <c r="N65" s="712"/>
      <c r="O65" s="881"/>
      <c r="P65" s="881"/>
      <c r="Q65" s="881"/>
      <c r="R65" s="881"/>
      <c r="S65" s="881"/>
      <c r="T65" s="881"/>
      <c r="U65" s="881"/>
    </row>
    <row r="66" spans="1:21" s="803" customFormat="1" ht="28.5" customHeight="1" x14ac:dyDescent="0.2">
      <c r="A66" s="880" t="s">
        <v>114</v>
      </c>
      <c r="B66" s="1089" t="s">
        <v>192</v>
      </c>
      <c r="C66" s="1089"/>
      <c r="D66" s="1089"/>
      <c r="E66" s="1089"/>
      <c r="F66" s="1089"/>
      <c r="G66" s="1089"/>
      <c r="H66" s="1089"/>
      <c r="I66" s="1089"/>
      <c r="J66" s="1089"/>
      <c r="K66" s="881"/>
      <c r="L66" s="712"/>
      <c r="M66" s="712"/>
      <c r="N66" s="881"/>
      <c r="O66" s="881"/>
      <c r="P66" s="881"/>
      <c r="Q66" s="881"/>
      <c r="R66" s="881"/>
      <c r="S66" s="881"/>
      <c r="T66" s="881"/>
      <c r="U66" s="881"/>
    </row>
    <row r="67" spans="1:21" s="803" customFormat="1" ht="30.75" customHeight="1" x14ac:dyDescent="0.2">
      <c r="A67" s="880" t="s">
        <v>114</v>
      </c>
      <c r="B67" s="1089" t="s">
        <v>116</v>
      </c>
      <c r="C67" s="1089"/>
      <c r="D67" s="1089"/>
      <c r="E67" s="1089"/>
      <c r="F67" s="1089"/>
      <c r="G67" s="1089"/>
      <c r="H67" s="1089"/>
      <c r="I67" s="1089"/>
      <c r="J67" s="1089"/>
      <c r="K67" s="881"/>
      <c r="L67" s="881"/>
      <c r="M67" s="881"/>
      <c r="N67" s="881"/>
      <c r="O67" s="881"/>
      <c r="P67" s="881"/>
      <c r="Q67" s="881"/>
      <c r="R67" s="881"/>
      <c r="S67" s="881"/>
      <c r="T67" s="881"/>
      <c r="U67" s="881"/>
    </row>
    <row r="68" spans="1:21" ht="14.25" x14ac:dyDescent="0.2">
      <c r="L68" s="881"/>
      <c r="M68" s="881"/>
    </row>
  </sheetData>
  <mergeCells count="28">
    <mergeCell ref="A60:B60"/>
    <mergeCell ref="A64:B64"/>
    <mergeCell ref="B66:J66"/>
    <mergeCell ref="B67:J67"/>
    <mergeCell ref="L37:L38"/>
    <mergeCell ref="M37:M38"/>
    <mergeCell ref="L40:L44"/>
    <mergeCell ref="M40:M44"/>
    <mergeCell ref="L49:L51"/>
    <mergeCell ref="M49:M51"/>
    <mergeCell ref="L12:L16"/>
    <mergeCell ref="M12:M16"/>
    <mergeCell ref="L18:L19"/>
    <mergeCell ref="M18:M19"/>
    <mergeCell ref="L34:L35"/>
    <mergeCell ref="M34:M35"/>
    <mergeCell ref="N7:N8"/>
    <mergeCell ref="A1:C1"/>
    <mergeCell ref="A2:C2"/>
    <mergeCell ref="A7:B8"/>
    <mergeCell ref="C7:C8"/>
    <mergeCell ref="D7:D8"/>
    <mergeCell ref="E7:E8"/>
    <mergeCell ref="F7:F8"/>
    <mergeCell ref="G7:H7"/>
    <mergeCell ref="I7:J7"/>
    <mergeCell ref="L7:L8"/>
    <mergeCell ref="M7:M8"/>
  </mergeCells>
  <printOptions horizontalCentered="1"/>
  <pageMargins left="0.4" right="0.4" top="0.43" bottom="0.75" header="0.3" footer="0.3"/>
  <pageSetup paperSize="9" scale="78"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74D2D-5F2B-495E-B204-89FADE1EBFE6}">
  <sheetPr>
    <pageSetUpPr fitToPage="1"/>
  </sheetPr>
  <dimension ref="A1:P70"/>
  <sheetViews>
    <sheetView workbookViewId="0">
      <selection activeCell="G9" sqref="G9:K62"/>
    </sheetView>
  </sheetViews>
  <sheetFormatPr defaultColWidth="8.75" defaultRowHeight="14.25" x14ac:dyDescent="0.2"/>
  <cols>
    <col min="1" max="1" width="4.5" style="788" customWidth="1"/>
    <col min="2" max="2" width="5.5" style="789" customWidth="1"/>
    <col min="3" max="3" width="44.875" style="790" customWidth="1"/>
    <col min="4" max="4" width="6.25" style="788" customWidth="1"/>
    <col min="5" max="5" width="8.25" style="791" bestFit="1" customWidth="1"/>
    <col min="6" max="6" width="12.125" style="982" bestFit="1" customWidth="1"/>
    <col min="7" max="7" width="13.25" style="792" customWidth="1"/>
    <col min="8" max="8" width="15.125" style="792" customWidth="1"/>
    <col min="9" max="9" width="11.25" style="792" customWidth="1"/>
    <col min="10" max="10" width="13.25" style="792" customWidth="1"/>
    <col min="11" max="11" width="17.125" style="792" customWidth="1"/>
    <col min="12" max="14" width="17.125" style="983" customWidth="1"/>
    <col min="15" max="16384" width="8.75" style="790"/>
  </cols>
  <sheetData>
    <row r="1" spans="1:14" s="568" customFormat="1" ht="18" customHeight="1" x14ac:dyDescent="0.2">
      <c r="A1" s="563" t="s">
        <v>68</v>
      </c>
      <c r="B1" s="563"/>
      <c r="C1" s="564"/>
      <c r="D1" s="565"/>
      <c r="E1" s="566"/>
      <c r="F1" s="951"/>
      <c r="G1" s="567"/>
      <c r="H1" s="567"/>
      <c r="I1" s="567"/>
      <c r="J1" s="567"/>
      <c r="K1" s="567"/>
      <c r="L1" s="952"/>
      <c r="M1" s="952"/>
      <c r="N1" s="952"/>
    </row>
    <row r="2" spans="1:14" s="568" customFormat="1" ht="18" customHeight="1" x14ac:dyDescent="0.2">
      <c r="A2" s="569" t="s">
        <v>35</v>
      </c>
      <c r="B2" s="569"/>
      <c r="C2" s="564"/>
      <c r="D2" s="565"/>
      <c r="E2" s="566"/>
      <c r="F2" s="951"/>
      <c r="G2" s="567"/>
      <c r="H2" s="570"/>
      <c r="I2" s="571"/>
      <c r="J2" s="567"/>
      <c r="K2" s="572"/>
      <c r="L2" s="953"/>
      <c r="M2" s="953"/>
      <c r="N2" s="953"/>
    </row>
    <row r="3" spans="1:14" s="571" customFormat="1" ht="18" customHeight="1" x14ac:dyDescent="0.2">
      <c r="A3" s="563"/>
      <c r="B3" s="569"/>
      <c r="D3" s="565"/>
      <c r="E3" s="566"/>
      <c r="F3" s="951"/>
      <c r="G3" s="567"/>
      <c r="H3" s="567"/>
      <c r="I3" s="567"/>
      <c r="J3" s="567"/>
      <c r="K3" s="573"/>
      <c r="L3" s="954"/>
      <c r="M3" s="954"/>
      <c r="N3" s="954"/>
    </row>
    <row r="4" spans="1:14" s="571" customFormat="1" ht="17.25" customHeight="1" x14ac:dyDescent="0.2">
      <c r="A4" s="574" t="s">
        <v>50</v>
      </c>
      <c r="B4" s="569"/>
      <c r="D4" s="565"/>
      <c r="E4" s="566"/>
      <c r="F4" s="951"/>
      <c r="G4" s="567"/>
      <c r="H4" s="567"/>
      <c r="I4" s="567"/>
      <c r="J4" s="567"/>
      <c r="K4" s="573"/>
      <c r="L4" s="954"/>
      <c r="M4" s="954"/>
      <c r="N4" s="954"/>
    </row>
    <row r="5" spans="1:14" s="571" customFormat="1" ht="6" customHeight="1" thickBot="1" x14ac:dyDescent="0.25">
      <c r="A5" s="569"/>
      <c r="B5" s="569"/>
      <c r="D5" s="565"/>
      <c r="E5" s="566"/>
      <c r="F5" s="951"/>
      <c r="G5" s="567"/>
      <c r="H5" s="567"/>
      <c r="I5" s="567"/>
      <c r="J5" s="567"/>
      <c r="K5" s="575"/>
      <c r="L5" s="955"/>
      <c r="M5" s="955"/>
      <c r="N5" s="955"/>
    </row>
    <row r="6" spans="1:14" s="568" customFormat="1" ht="18" customHeight="1" thickBot="1" x14ac:dyDescent="0.25">
      <c r="A6" s="576"/>
      <c r="B6" s="576"/>
      <c r="C6" s="577"/>
      <c r="D6" s="578"/>
      <c r="E6" s="579"/>
      <c r="F6" s="956"/>
      <c r="G6" s="1105" t="s">
        <v>6</v>
      </c>
      <c r="H6" s="1106"/>
      <c r="I6" s="1107" t="s">
        <v>7</v>
      </c>
      <c r="J6" s="1106"/>
      <c r="K6" s="580" t="s">
        <v>8</v>
      </c>
      <c r="L6" s="580" t="s">
        <v>76</v>
      </c>
      <c r="M6" s="580" t="s">
        <v>77</v>
      </c>
      <c r="N6" s="580" t="s">
        <v>78</v>
      </c>
    </row>
    <row r="7" spans="1:14" s="587" customFormat="1" ht="18" customHeight="1" thickBot="1" x14ac:dyDescent="0.25">
      <c r="A7" s="1103" t="s">
        <v>12</v>
      </c>
      <c r="B7" s="1104"/>
      <c r="C7" s="581" t="s">
        <v>0</v>
      </c>
      <c r="D7" s="581" t="s">
        <v>1</v>
      </c>
      <c r="E7" s="582" t="s">
        <v>254</v>
      </c>
      <c r="F7" s="582" t="s">
        <v>75</v>
      </c>
      <c r="G7" s="583" t="s">
        <v>3</v>
      </c>
      <c r="H7" s="584" t="s">
        <v>10</v>
      </c>
      <c r="I7" s="585" t="s">
        <v>3</v>
      </c>
      <c r="J7" s="584" t="s">
        <v>10</v>
      </c>
      <c r="K7" s="586" t="s">
        <v>10</v>
      </c>
      <c r="L7" s="586"/>
      <c r="M7" s="586"/>
      <c r="N7" s="586"/>
    </row>
    <row r="8" spans="1:14" s="597" customFormat="1" ht="8.25" customHeight="1" thickTop="1" x14ac:dyDescent="0.2">
      <c r="A8" s="588"/>
      <c r="B8" s="589"/>
      <c r="C8" s="590"/>
      <c r="D8" s="590"/>
      <c r="E8" s="591"/>
      <c r="F8" s="591"/>
      <c r="G8" s="592"/>
      <c r="H8" s="593"/>
      <c r="I8" s="594"/>
      <c r="J8" s="595"/>
      <c r="K8" s="596"/>
      <c r="L8" s="596"/>
      <c r="M8" s="596"/>
      <c r="N8" s="596"/>
    </row>
    <row r="9" spans="1:14" s="607" customFormat="1" ht="38.25" x14ac:dyDescent="0.2">
      <c r="A9" s="598"/>
      <c r="B9" s="879"/>
      <c r="C9" s="600" t="s">
        <v>32</v>
      </c>
      <c r="D9" s="601"/>
      <c r="E9" s="602"/>
      <c r="F9" s="602"/>
      <c r="G9" s="603"/>
      <c r="H9" s="604"/>
      <c r="I9" s="605"/>
      <c r="J9" s="604"/>
      <c r="K9" s="606"/>
      <c r="L9" s="606"/>
      <c r="M9" s="606"/>
      <c r="N9" s="606"/>
    </row>
    <row r="10" spans="1:14" s="607" customFormat="1" ht="127.5" x14ac:dyDescent="0.2">
      <c r="A10" s="608">
        <f>1</f>
        <v>1</v>
      </c>
      <c r="B10" s="609"/>
      <c r="C10" s="610" t="s">
        <v>203</v>
      </c>
      <c r="D10" s="601"/>
      <c r="E10" s="602"/>
      <c r="F10" s="602"/>
      <c r="G10" s="611"/>
      <c r="H10" s="612"/>
      <c r="I10" s="613"/>
      <c r="J10" s="612"/>
      <c r="K10" s="606"/>
      <c r="L10" s="606"/>
      <c r="M10" s="606"/>
      <c r="N10" s="606"/>
    </row>
    <row r="11" spans="1:14" s="623" customFormat="1" ht="20.100000000000001" customHeight="1" x14ac:dyDescent="0.2">
      <c r="A11" s="614"/>
      <c r="B11" s="615">
        <f>A10+0.1</f>
        <v>1.1000000000000001</v>
      </c>
      <c r="C11" s="616" t="s">
        <v>69</v>
      </c>
      <c r="D11" s="617" t="s">
        <v>5</v>
      </c>
      <c r="E11" s="618">
        <v>2</v>
      </c>
      <c r="F11" s="618">
        <v>2</v>
      </c>
      <c r="G11" s="440"/>
      <c r="H11" s="402"/>
      <c r="I11" s="402"/>
      <c r="J11" s="402"/>
      <c r="K11" s="403"/>
      <c r="L11" s="622"/>
      <c r="M11" s="622"/>
      <c r="N11" s="957"/>
    </row>
    <row r="12" spans="1:14" s="623" customFormat="1" ht="20.100000000000001" customHeight="1" x14ac:dyDescent="0.2">
      <c r="A12" s="614"/>
      <c r="B12" s="615">
        <f t="shared" ref="B12:B15" si="0">B11+0.1</f>
        <v>1.2000000000000002</v>
      </c>
      <c r="C12" s="616" t="s">
        <v>70</v>
      </c>
      <c r="D12" s="617" t="s">
        <v>5</v>
      </c>
      <c r="E12" s="618">
        <v>4</v>
      </c>
      <c r="F12" s="618">
        <v>4</v>
      </c>
      <c r="G12" s="440"/>
      <c r="H12" s="402"/>
      <c r="I12" s="402"/>
      <c r="J12" s="402"/>
      <c r="K12" s="403"/>
      <c r="L12" s="622"/>
      <c r="M12" s="622"/>
      <c r="N12" s="957"/>
    </row>
    <row r="13" spans="1:14" s="623" customFormat="1" ht="20.100000000000001" customHeight="1" x14ac:dyDescent="0.2">
      <c r="A13" s="614"/>
      <c r="B13" s="615">
        <f t="shared" si="0"/>
        <v>1.3000000000000003</v>
      </c>
      <c r="C13" s="616" t="s">
        <v>72</v>
      </c>
      <c r="D13" s="617" t="s">
        <v>5</v>
      </c>
      <c r="E13" s="618">
        <v>8</v>
      </c>
      <c r="F13" s="618">
        <v>8</v>
      </c>
      <c r="G13" s="440"/>
      <c r="H13" s="402"/>
      <c r="I13" s="402"/>
      <c r="J13" s="402"/>
      <c r="K13" s="403"/>
      <c r="L13" s="622"/>
      <c r="M13" s="622"/>
      <c r="N13" s="957"/>
    </row>
    <row r="14" spans="1:14" s="623" customFormat="1" ht="20.100000000000001" customHeight="1" x14ac:dyDescent="0.2">
      <c r="A14" s="614"/>
      <c r="B14" s="615">
        <f t="shared" si="0"/>
        <v>1.4000000000000004</v>
      </c>
      <c r="C14" s="616" t="s">
        <v>71</v>
      </c>
      <c r="D14" s="617" t="s">
        <v>5</v>
      </c>
      <c r="E14" s="618">
        <v>4</v>
      </c>
      <c r="F14" s="618">
        <v>4</v>
      </c>
      <c r="G14" s="440"/>
      <c r="H14" s="402"/>
      <c r="I14" s="402"/>
      <c r="J14" s="402"/>
      <c r="K14" s="403"/>
      <c r="L14" s="622"/>
      <c r="M14" s="622"/>
      <c r="N14" s="957"/>
    </row>
    <row r="15" spans="1:14" s="623" customFormat="1" ht="20.100000000000001" customHeight="1" x14ac:dyDescent="0.2">
      <c r="A15" s="614"/>
      <c r="B15" s="615">
        <f t="shared" si="0"/>
        <v>1.5000000000000004</v>
      </c>
      <c r="C15" s="616" t="s">
        <v>79</v>
      </c>
      <c r="D15" s="617" t="s">
        <v>5</v>
      </c>
      <c r="E15" s="618">
        <v>2</v>
      </c>
      <c r="F15" s="618">
        <v>2</v>
      </c>
      <c r="G15" s="440"/>
      <c r="H15" s="402"/>
      <c r="I15" s="402"/>
      <c r="J15" s="402"/>
      <c r="K15" s="403"/>
      <c r="L15" s="622"/>
      <c r="M15" s="622"/>
      <c r="N15" s="957"/>
    </row>
    <row r="16" spans="1:14" s="623" customFormat="1" ht="34.5" customHeight="1" x14ac:dyDescent="0.2">
      <c r="A16" s="614"/>
      <c r="B16" s="615">
        <v>1.6</v>
      </c>
      <c r="C16" s="665" t="s">
        <v>299</v>
      </c>
      <c r="D16" s="666" t="s">
        <v>5</v>
      </c>
      <c r="E16" s="667">
        <v>4</v>
      </c>
      <c r="F16" s="667">
        <v>4</v>
      </c>
      <c r="G16" s="462"/>
      <c r="H16" s="463"/>
      <c r="I16" s="464"/>
      <c r="J16" s="463"/>
      <c r="K16" s="465"/>
      <c r="L16" s="1029" t="s">
        <v>300</v>
      </c>
      <c r="M16" s="1029" t="s">
        <v>215</v>
      </c>
      <c r="N16" s="1030"/>
    </row>
    <row r="17" spans="1:16" s="607" customFormat="1" ht="212.25" x14ac:dyDescent="0.2">
      <c r="A17" s="608">
        <f>A10+1</f>
        <v>2</v>
      </c>
      <c r="B17" s="624"/>
      <c r="C17" s="625" t="s">
        <v>301</v>
      </c>
      <c r="D17" s="626"/>
      <c r="E17" s="627"/>
      <c r="F17" s="627"/>
      <c r="G17" s="628"/>
      <c r="H17" s="402"/>
      <c r="I17" s="629"/>
      <c r="J17" s="402"/>
      <c r="K17" s="630"/>
      <c r="L17" s="630"/>
      <c r="M17" s="630"/>
      <c r="N17" s="630"/>
    </row>
    <row r="18" spans="1:16" s="568" customFormat="1" ht="21.95" customHeight="1" x14ac:dyDescent="0.2">
      <c r="A18" s="631"/>
      <c r="B18" s="632"/>
      <c r="C18" s="633" t="s">
        <v>67</v>
      </c>
      <c r="D18" s="634"/>
      <c r="E18" s="635"/>
      <c r="F18" s="635"/>
      <c r="G18" s="636"/>
      <c r="H18" s="402"/>
      <c r="I18" s="637"/>
      <c r="J18" s="402"/>
      <c r="K18" s="638"/>
      <c r="L18" s="638"/>
      <c r="M18" s="638"/>
      <c r="N18" s="638"/>
    </row>
    <row r="19" spans="1:16" s="568" customFormat="1" ht="21.95" customHeight="1" x14ac:dyDescent="0.2">
      <c r="A19" s="639"/>
      <c r="B19" s="640">
        <f>A17+0.1</f>
        <v>2.1</v>
      </c>
      <c r="C19" s="498" t="s">
        <v>22</v>
      </c>
      <c r="D19" s="641" t="s">
        <v>28</v>
      </c>
      <c r="E19" s="642">
        <v>66</v>
      </c>
      <c r="F19" s="643">
        <v>66</v>
      </c>
      <c r="G19" s="404"/>
      <c r="H19" s="402"/>
      <c r="I19" s="405"/>
      <c r="J19" s="402"/>
      <c r="K19" s="406"/>
      <c r="L19" s="1096" t="s">
        <v>234</v>
      </c>
      <c r="M19" s="1099" t="s">
        <v>215</v>
      </c>
      <c r="N19" s="647"/>
      <c r="O19" s="648"/>
    </row>
    <row r="20" spans="1:16" s="568" customFormat="1" ht="21.95" customHeight="1" x14ac:dyDescent="0.2">
      <c r="A20" s="639"/>
      <c r="B20" s="640">
        <f>B19+0.1</f>
        <v>2.2000000000000002</v>
      </c>
      <c r="C20" s="502" t="s">
        <v>23</v>
      </c>
      <c r="D20" s="649" t="s">
        <v>28</v>
      </c>
      <c r="E20" s="650">
        <v>80</v>
      </c>
      <c r="F20" s="643">
        <v>80</v>
      </c>
      <c r="G20" s="404"/>
      <c r="H20" s="402"/>
      <c r="I20" s="405"/>
      <c r="J20" s="402"/>
      <c r="K20" s="406"/>
      <c r="L20" s="1097"/>
      <c r="M20" s="1100"/>
      <c r="N20" s="651"/>
      <c r="O20" s="648"/>
    </row>
    <row r="21" spans="1:16" s="568" customFormat="1" ht="21.95" customHeight="1" x14ac:dyDescent="0.2">
      <c r="A21" s="639"/>
      <c r="B21" s="640">
        <f>B20+0.1</f>
        <v>2.3000000000000003</v>
      </c>
      <c r="C21" s="498" t="s">
        <v>24</v>
      </c>
      <c r="D21" s="641" t="s">
        <v>28</v>
      </c>
      <c r="E21" s="642">
        <v>75</v>
      </c>
      <c r="F21" s="643">
        <v>75</v>
      </c>
      <c r="G21" s="404"/>
      <c r="H21" s="402"/>
      <c r="I21" s="405"/>
      <c r="J21" s="402"/>
      <c r="K21" s="406"/>
      <c r="L21" s="1097"/>
      <c r="M21" s="1100"/>
      <c r="N21" s="647"/>
      <c r="O21" s="648"/>
      <c r="P21" s="652"/>
    </row>
    <row r="22" spans="1:16" s="568" customFormat="1" ht="21.95" customHeight="1" x14ac:dyDescent="0.2">
      <c r="A22" s="639"/>
      <c r="B22" s="640">
        <f>B21+0.1</f>
        <v>2.4000000000000004</v>
      </c>
      <c r="C22" s="502" t="s">
        <v>25</v>
      </c>
      <c r="D22" s="649" t="s">
        <v>28</v>
      </c>
      <c r="E22" s="650">
        <v>55</v>
      </c>
      <c r="F22" s="653">
        <v>55</v>
      </c>
      <c r="G22" s="404"/>
      <c r="H22" s="402"/>
      <c r="I22" s="405"/>
      <c r="J22" s="402"/>
      <c r="K22" s="406"/>
      <c r="L22" s="1097"/>
      <c r="M22" s="1100"/>
      <c r="N22" s="651"/>
      <c r="O22" s="648"/>
    </row>
    <row r="23" spans="1:16" s="568" customFormat="1" ht="21.95" customHeight="1" x14ac:dyDescent="0.2">
      <c r="A23" s="639"/>
      <c r="B23" s="640">
        <f t="shared" ref="B23:B27" si="1">B22+0.1</f>
        <v>2.5000000000000004</v>
      </c>
      <c r="C23" s="498" t="s">
        <v>26</v>
      </c>
      <c r="D23" s="641" t="s">
        <v>28</v>
      </c>
      <c r="E23" s="642">
        <v>21</v>
      </c>
      <c r="F23" s="653">
        <v>21</v>
      </c>
      <c r="G23" s="404"/>
      <c r="H23" s="402"/>
      <c r="I23" s="405"/>
      <c r="J23" s="402"/>
      <c r="K23" s="406"/>
      <c r="L23" s="1097"/>
      <c r="M23" s="1100"/>
      <c r="N23" s="647"/>
      <c r="O23" s="648"/>
    </row>
    <row r="24" spans="1:16" s="568" customFormat="1" ht="21.95" customHeight="1" x14ac:dyDescent="0.2">
      <c r="A24" s="639"/>
      <c r="B24" s="640">
        <f t="shared" si="1"/>
        <v>2.6000000000000005</v>
      </c>
      <c r="C24" s="498" t="s">
        <v>27</v>
      </c>
      <c r="D24" s="641" t="s">
        <v>28</v>
      </c>
      <c r="E24" s="642">
        <v>5</v>
      </c>
      <c r="F24" s="653">
        <v>5</v>
      </c>
      <c r="G24" s="404"/>
      <c r="H24" s="402"/>
      <c r="I24" s="405"/>
      <c r="J24" s="402"/>
      <c r="K24" s="406"/>
      <c r="L24" s="1097"/>
      <c r="M24" s="1100"/>
      <c r="N24" s="647"/>
      <c r="O24" s="648"/>
    </row>
    <row r="25" spans="1:16" s="568" customFormat="1" ht="21.95" customHeight="1" x14ac:dyDescent="0.2">
      <c r="A25" s="639"/>
      <c r="B25" s="640">
        <f t="shared" si="1"/>
        <v>2.7000000000000006</v>
      </c>
      <c r="C25" s="498" t="s">
        <v>47</v>
      </c>
      <c r="D25" s="641" t="s">
        <v>28</v>
      </c>
      <c r="E25" s="650">
        <v>70</v>
      </c>
      <c r="F25" s="653">
        <v>70</v>
      </c>
      <c r="G25" s="404"/>
      <c r="H25" s="402"/>
      <c r="I25" s="405"/>
      <c r="J25" s="402"/>
      <c r="K25" s="406"/>
      <c r="L25" s="1097"/>
      <c r="M25" s="1100"/>
      <c r="N25" s="647"/>
      <c r="O25" s="648"/>
    </row>
    <row r="26" spans="1:16" s="568" customFormat="1" ht="21.95" customHeight="1" x14ac:dyDescent="0.2">
      <c r="A26" s="639"/>
      <c r="B26" s="640">
        <f t="shared" si="1"/>
        <v>2.8000000000000007</v>
      </c>
      <c r="C26" s="498" t="s">
        <v>31</v>
      </c>
      <c r="D26" s="641" t="s">
        <v>28</v>
      </c>
      <c r="E26" s="650">
        <v>21</v>
      </c>
      <c r="F26" s="643">
        <v>21</v>
      </c>
      <c r="G26" s="654"/>
      <c r="H26" s="402"/>
      <c r="I26" s="405"/>
      <c r="J26" s="402"/>
      <c r="K26" s="406"/>
      <c r="L26" s="1097"/>
      <c r="M26" s="1100"/>
      <c r="N26" s="647"/>
      <c r="O26" s="648"/>
    </row>
    <row r="27" spans="1:16" s="568" customFormat="1" ht="21.95" customHeight="1" thickBot="1" x14ac:dyDescent="0.25">
      <c r="A27" s="657"/>
      <c r="B27" s="658">
        <f t="shared" si="1"/>
        <v>2.9000000000000008</v>
      </c>
      <c r="C27" s="503" t="s">
        <v>30</v>
      </c>
      <c r="D27" s="659" t="s">
        <v>28</v>
      </c>
      <c r="E27" s="660" t="s">
        <v>49</v>
      </c>
      <c r="F27" s="643">
        <v>40</v>
      </c>
      <c r="G27" s="661"/>
      <c r="H27" s="402"/>
      <c r="I27" s="662"/>
      <c r="J27" s="402"/>
      <c r="K27" s="663"/>
      <c r="L27" s="1098"/>
      <c r="M27" s="1101"/>
      <c r="N27" s="664"/>
      <c r="O27" s="648"/>
    </row>
    <row r="28" spans="1:16" s="568" customFormat="1" ht="21.95" customHeight="1" thickBot="1" x14ac:dyDescent="0.25">
      <c r="A28" s="639"/>
      <c r="B28" s="640"/>
      <c r="C28" s="665" t="s">
        <v>237</v>
      </c>
      <c r="D28" s="666" t="s">
        <v>5</v>
      </c>
      <c r="E28" s="667">
        <v>5</v>
      </c>
      <c r="F28" s="667">
        <v>5</v>
      </c>
      <c r="G28" s="462"/>
      <c r="H28" s="463"/>
      <c r="I28" s="464"/>
      <c r="J28" s="463"/>
      <c r="K28" s="465"/>
      <c r="L28" s="672" t="s">
        <v>238</v>
      </c>
      <c r="M28" s="673" t="s">
        <v>215</v>
      </c>
      <c r="N28" s="741"/>
      <c r="O28" s="648"/>
    </row>
    <row r="29" spans="1:16" s="568" customFormat="1" ht="64.5" thickBot="1" x14ac:dyDescent="0.25">
      <c r="A29" s="608">
        <f>A17+1</f>
        <v>3</v>
      </c>
      <c r="B29" s="640"/>
      <c r="C29" s="958" t="s">
        <v>202</v>
      </c>
      <c r="D29" s="626" t="s">
        <v>9</v>
      </c>
      <c r="E29" s="697">
        <v>1</v>
      </c>
      <c r="F29" s="697">
        <v>1</v>
      </c>
      <c r="G29" s="959"/>
      <c r="H29" s="466"/>
      <c r="I29" s="960"/>
      <c r="J29" s="466"/>
      <c r="K29" s="961"/>
      <c r="L29" s="680" t="s">
        <v>216</v>
      </c>
      <c r="M29" s="681" t="s">
        <v>217</v>
      </c>
      <c r="N29" s="962"/>
    </row>
    <row r="30" spans="1:16" s="607" customFormat="1" ht="83.25" customHeight="1" thickBot="1" x14ac:dyDescent="0.25">
      <c r="A30" s="674">
        <f>A29+1</f>
        <v>4</v>
      </c>
      <c r="B30" s="682"/>
      <c r="C30" s="683" t="s">
        <v>198</v>
      </c>
      <c r="D30" s="684" t="s">
        <v>9</v>
      </c>
      <c r="E30" s="685">
        <v>1</v>
      </c>
      <c r="F30" s="685">
        <v>1</v>
      </c>
      <c r="G30" s="959"/>
      <c r="H30" s="466"/>
      <c r="I30" s="960"/>
      <c r="J30" s="466"/>
      <c r="K30" s="961"/>
      <c r="L30" s="687" t="s">
        <v>228</v>
      </c>
      <c r="M30" s="688" t="s">
        <v>218</v>
      </c>
      <c r="N30" s="689"/>
    </row>
    <row r="31" spans="1:16" s="568" customFormat="1" ht="82.5" customHeight="1" x14ac:dyDescent="0.2">
      <c r="A31" s="608">
        <f>A30+1</f>
        <v>5</v>
      </c>
      <c r="B31" s="640"/>
      <c r="C31" s="690" t="s">
        <v>199</v>
      </c>
      <c r="D31" s="684" t="s">
        <v>29</v>
      </c>
      <c r="E31" s="685">
        <v>20</v>
      </c>
      <c r="F31" s="685">
        <v>20</v>
      </c>
      <c r="G31" s="404"/>
      <c r="H31" s="466"/>
      <c r="I31" s="405"/>
      <c r="J31" s="466"/>
      <c r="K31" s="972"/>
      <c r="L31" s="693" t="s">
        <v>229</v>
      </c>
      <c r="M31" s="694" t="s">
        <v>215</v>
      </c>
      <c r="N31" s="695"/>
    </row>
    <row r="32" spans="1:16" s="568" customFormat="1" ht="89.25" x14ac:dyDescent="0.2">
      <c r="A32" s="608">
        <f>A31+1</f>
        <v>6</v>
      </c>
      <c r="B32" s="640"/>
      <c r="C32" s="696" t="s">
        <v>200</v>
      </c>
      <c r="D32" s="626"/>
      <c r="E32" s="697"/>
      <c r="F32" s="697"/>
      <c r="G32" s="698"/>
      <c r="H32" s="466"/>
      <c r="I32" s="699"/>
      <c r="J32" s="466"/>
      <c r="K32" s="700"/>
      <c r="L32" s="681"/>
      <c r="M32" s="681"/>
      <c r="N32" s="606"/>
    </row>
    <row r="33" spans="1:14" s="568" customFormat="1" ht="24" customHeight="1" x14ac:dyDescent="0.2">
      <c r="A33" s="701"/>
      <c r="B33" s="702">
        <f>A32+0.1</f>
        <v>6.1</v>
      </c>
      <c r="C33" s="703" t="s">
        <v>36</v>
      </c>
      <c r="D33" s="704" t="s">
        <v>28</v>
      </c>
      <c r="E33" s="642">
        <v>350</v>
      </c>
      <c r="F33" s="642">
        <v>350</v>
      </c>
      <c r="G33" s="404"/>
      <c r="H33" s="402"/>
      <c r="I33" s="405"/>
      <c r="J33" s="402"/>
      <c r="K33" s="406"/>
      <c r="L33" s="1102" t="s">
        <v>235</v>
      </c>
      <c r="M33" s="1102" t="s">
        <v>218</v>
      </c>
      <c r="N33" s="647"/>
    </row>
    <row r="34" spans="1:14" s="568" customFormat="1" ht="24" customHeight="1" x14ac:dyDescent="0.2">
      <c r="A34" s="701"/>
      <c r="B34" s="702">
        <f>B33+0.1</f>
        <v>6.1999999999999993</v>
      </c>
      <c r="C34" s="703" t="s">
        <v>37</v>
      </c>
      <c r="D34" s="704" t="s">
        <v>28</v>
      </c>
      <c r="E34" s="642">
        <v>75</v>
      </c>
      <c r="F34" s="642">
        <v>75</v>
      </c>
      <c r="G34" s="404"/>
      <c r="H34" s="402"/>
      <c r="I34" s="405"/>
      <c r="J34" s="402"/>
      <c r="K34" s="406"/>
      <c r="L34" s="1086"/>
      <c r="M34" s="1086"/>
      <c r="N34" s="647"/>
    </row>
    <row r="35" spans="1:14" s="568" customFormat="1" ht="24" customHeight="1" x14ac:dyDescent="0.2">
      <c r="A35" s="701"/>
      <c r="B35" s="702">
        <f>B34+0.1</f>
        <v>6.2999999999999989</v>
      </c>
      <c r="C35" s="703" t="s">
        <v>38</v>
      </c>
      <c r="D35" s="704" t="s">
        <v>28</v>
      </c>
      <c r="E35" s="642">
        <v>10</v>
      </c>
      <c r="F35" s="642">
        <v>10</v>
      </c>
      <c r="G35" s="404"/>
      <c r="H35" s="402"/>
      <c r="I35" s="405"/>
      <c r="J35" s="402"/>
      <c r="K35" s="406"/>
      <c r="L35" s="1086"/>
      <c r="M35" s="1086"/>
      <c r="N35" s="647"/>
    </row>
    <row r="36" spans="1:14" s="568" customFormat="1" ht="24" customHeight="1" x14ac:dyDescent="0.2">
      <c r="A36" s="701"/>
      <c r="B36" s="702">
        <f>B35+0.1</f>
        <v>6.3999999999999986</v>
      </c>
      <c r="C36" s="705" t="s">
        <v>39</v>
      </c>
      <c r="D36" s="706" t="s">
        <v>28</v>
      </c>
      <c r="E36" s="650">
        <v>2</v>
      </c>
      <c r="F36" s="650">
        <v>2</v>
      </c>
      <c r="G36" s="404"/>
      <c r="H36" s="402"/>
      <c r="I36" s="405"/>
      <c r="J36" s="402"/>
      <c r="K36" s="406"/>
      <c r="L36" s="1087"/>
      <c r="M36" s="1087"/>
      <c r="N36" s="651"/>
    </row>
    <row r="37" spans="1:14" s="607" customFormat="1" ht="91.5" customHeight="1" x14ac:dyDescent="0.2">
      <c r="A37" s="707">
        <f>A32+1</f>
        <v>7</v>
      </c>
      <c r="B37" s="708"/>
      <c r="C37" s="709" t="s">
        <v>45</v>
      </c>
      <c r="D37" s="691" t="s">
        <v>29</v>
      </c>
      <c r="E37" s="710">
        <v>660</v>
      </c>
      <c r="F37" s="710">
        <v>660</v>
      </c>
      <c r="G37" s="404"/>
      <c r="H37" s="466"/>
      <c r="I37" s="405"/>
      <c r="J37" s="466"/>
      <c r="K37" s="972"/>
      <c r="L37" s="711" t="s">
        <v>206</v>
      </c>
      <c r="M37" s="711" t="s">
        <v>218</v>
      </c>
      <c r="N37" s="695"/>
    </row>
    <row r="38" spans="1:14" s="607" customFormat="1" ht="64.5" thickBot="1" x14ac:dyDescent="0.25">
      <c r="A38" s="713">
        <f>A37+1</f>
        <v>8</v>
      </c>
      <c r="B38" s="714"/>
      <c r="C38" s="715" t="s">
        <v>51</v>
      </c>
      <c r="D38" s="716" t="s">
        <v>29</v>
      </c>
      <c r="E38" s="710">
        <v>660</v>
      </c>
      <c r="F38" s="710">
        <v>660</v>
      </c>
      <c r="G38" s="973"/>
      <c r="H38" s="466"/>
      <c r="I38" s="974"/>
      <c r="J38" s="466"/>
      <c r="K38" s="975"/>
      <c r="L38" s="680" t="s">
        <v>208</v>
      </c>
      <c r="M38" s="680" t="s">
        <v>219</v>
      </c>
      <c r="N38" s="720"/>
    </row>
    <row r="39" spans="1:14" s="568" customFormat="1" ht="64.5" thickBot="1" x14ac:dyDescent="0.25">
      <c r="A39" s="721">
        <f>A38+1</f>
        <v>9</v>
      </c>
      <c r="B39" s="722"/>
      <c r="C39" s="723" t="s">
        <v>18</v>
      </c>
      <c r="D39" s="724"/>
      <c r="E39" s="725"/>
      <c r="F39" s="725"/>
      <c r="G39" s="698"/>
      <c r="H39" s="402"/>
      <c r="I39" s="699"/>
      <c r="J39" s="402"/>
      <c r="K39" s="700"/>
      <c r="L39" s="726"/>
      <c r="M39" s="726"/>
      <c r="N39" s="727"/>
    </row>
    <row r="40" spans="1:14" s="568" customFormat="1" ht="24" customHeight="1" x14ac:dyDescent="0.2">
      <c r="A40" s="728"/>
      <c r="B40" s="729">
        <f>A39+0.1</f>
        <v>9.1</v>
      </c>
      <c r="C40" s="703" t="s">
        <v>52</v>
      </c>
      <c r="D40" s="704" t="s">
        <v>5</v>
      </c>
      <c r="E40" s="642">
        <v>5</v>
      </c>
      <c r="F40" s="642">
        <v>5</v>
      </c>
      <c r="G40" s="404"/>
      <c r="H40" s="402"/>
      <c r="I40" s="405"/>
      <c r="J40" s="402"/>
      <c r="K40" s="406"/>
      <c r="L40" s="1085" t="s">
        <v>230</v>
      </c>
      <c r="M40" s="1085" t="s">
        <v>220</v>
      </c>
      <c r="N40" s="647"/>
    </row>
    <row r="41" spans="1:14" s="568" customFormat="1" ht="24" customHeight="1" x14ac:dyDescent="0.2">
      <c r="A41" s="728"/>
      <c r="B41" s="729">
        <f>B40+0.1</f>
        <v>9.1999999999999993</v>
      </c>
      <c r="C41" s="703" t="s">
        <v>53</v>
      </c>
      <c r="D41" s="704" t="s">
        <v>5</v>
      </c>
      <c r="E41" s="642">
        <v>2</v>
      </c>
      <c r="F41" s="642">
        <v>2</v>
      </c>
      <c r="G41" s="404"/>
      <c r="H41" s="402"/>
      <c r="I41" s="405"/>
      <c r="J41" s="402"/>
      <c r="K41" s="406"/>
      <c r="L41" s="1086"/>
      <c r="M41" s="1086"/>
      <c r="N41" s="647"/>
    </row>
    <row r="42" spans="1:14" s="568" customFormat="1" ht="24" customHeight="1" x14ac:dyDescent="0.2">
      <c r="A42" s="728"/>
      <c r="B42" s="729">
        <f>B41+0.1</f>
        <v>9.2999999999999989</v>
      </c>
      <c r="C42" s="705" t="s">
        <v>54</v>
      </c>
      <c r="D42" s="706" t="s">
        <v>5</v>
      </c>
      <c r="E42" s="650" t="s">
        <v>49</v>
      </c>
      <c r="F42" s="650"/>
      <c r="G42" s="404"/>
      <c r="H42" s="402"/>
      <c r="I42" s="405"/>
      <c r="J42" s="402"/>
      <c r="K42" s="406"/>
      <c r="L42" s="1087"/>
      <c r="M42" s="1087"/>
      <c r="N42" s="651"/>
    </row>
    <row r="43" spans="1:14" s="607" customFormat="1" ht="76.5" x14ac:dyDescent="0.2">
      <c r="A43" s="730">
        <f>A39+1</f>
        <v>10</v>
      </c>
      <c r="B43" s="731"/>
      <c r="C43" s="732" t="s">
        <v>11</v>
      </c>
      <c r="D43" s="626"/>
      <c r="E43" s="697"/>
      <c r="F43" s="697"/>
      <c r="G43" s="733"/>
      <c r="H43" s="402"/>
      <c r="I43" s="734"/>
      <c r="J43" s="402"/>
      <c r="K43" s="735"/>
      <c r="L43" s="736"/>
      <c r="M43" s="736"/>
      <c r="N43" s="630"/>
    </row>
    <row r="44" spans="1:14" s="568" customFormat="1" ht="24" customHeight="1" x14ac:dyDescent="0.2">
      <c r="A44" s="728"/>
      <c r="B44" s="729">
        <f>A43+0.1</f>
        <v>10.1</v>
      </c>
      <c r="C44" s="737" t="s">
        <v>43</v>
      </c>
      <c r="D44" s="738"/>
      <c r="E44" s="739"/>
      <c r="F44" s="739"/>
      <c r="G44" s="698"/>
      <c r="H44" s="402"/>
      <c r="I44" s="699"/>
      <c r="J44" s="402"/>
      <c r="K44" s="700"/>
      <c r="L44" s="740"/>
      <c r="M44" s="740"/>
      <c r="N44" s="741"/>
    </row>
    <row r="45" spans="1:14" s="568" customFormat="1" ht="24" customHeight="1" x14ac:dyDescent="0.2">
      <c r="A45" s="728"/>
      <c r="B45" s="729" t="s">
        <v>34</v>
      </c>
      <c r="C45" s="703" t="s">
        <v>55</v>
      </c>
      <c r="D45" s="704" t="s">
        <v>5</v>
      </c>
      <c r="E45" s="642">
        <v>4</v>
      </c>
      <c r="F45" s="642">
        <v>4</v>
      </c>
      <c r="G45" s="404"/>
      <c r="H45" s="402"/>
      <c r="I45" s="405"/>
      <c r="J45" s="402"/>
      <c r="K45" s="406"/>
      <c r="L45" s="1090" t="s">
        <v>230</v>
      </c>
      <c r="M45" s="1090" t="s">
        <v>220</v>
      </c>
      <c r="N45" s="647"/>
    </row>
    <row r="46" spans="1:14" s="568" customFormat="1" ht="24" customHeight="1" x14ac:dyDescent="0.2">
      <c r="A46" s="728"/>
      <c r="B46" s="729">
        <f>B44+0.1</f>
        <v>10.199999999999999</v>
      </c>
      <c r="C46" s="742" t="s">
        <v>42</v>
      </c>
      <c r="D46" s="743"/>
      <c r="E46" s="744"/>
      <c r="F46" s="744"/>
      <c r="G46" s="733"/>
      <c r="H46" s="402"/>
      <c r="I46" s="734"/>
      <c r="J46" s="402"/>
      <c r="K46" s="735"/>
      <c r="L46" s="1090"/>
      <c r="M46" s="1090"/>
      <c r="N46" s="745"/>
    </row>
    <row r="47" spans="1:14" s="568" customFormat="1" ht="24" customHeight="1" x14ac:dyDescent="0.2">
      <c r="A47" s="728"/>
      <c r="B47" s="729" t="s">
        <v>34</v>
      </c>
      <c r="C47" s="703" t="s">
        <v>56</v>
      </c>
      <c r="D47" s="704" t="s">
        <v>5</v>
      </c>
      <c r="E47" s="642">
        <v>14</v>
      </c>
      <c r="F47" s="642">
        <v>9</v>
      </c>
      <c r="G47" s="404"/>
      <c r="H47" s="402"/>
      <c r="I47" s="405"/>
      <c r="J47" s="402"/>
      <c r="K47" s="406"/>
      <c r="L47" s="1090"/>
      <c r="M47" s="1090"/>
      <c r="N47" s="647"/>
    </row>
    <row r="48" spans="1:14" s="568" customFormat="1" ht="24" customHeight="1" x14ac:dyDescent="0.2">
      <c r="A48" s="728"/>
      <c r="B48" s="729" t="s">
        <v>57</v>
      </c>
      <c r="C48" s="703" t="s">
        <v>55</v>
      </c>
      <c r="D48" s="704" t="s">
        <v>5</v>
      </c>
      <c r="E48" s="642">
        <v>2</v>
      </c>
      <c r="F48" s="642">
        <v>7</v>
      </c>
      <c r="G48" s="404"/>
      <c r="H48" s="402"/>
      <c r="I48" s="405"/>
      <c r="J48" s="402"/>
      <c r="K48" s="406"/>
      <c r="L48" s="1090"/>
      <c r="M48" s="1090"/>
      <c r="N48" s="647"/>
    </row>
    <row r="49" spans="1:14" s="568" customFormat="1" ht="24" customHeight="1" x14ac:dyDescent="0.2">
      <c r="A49" s="728"/>
      <c r="B49" s="729" t="s">
        <v>60</v>
      </c>
      <c r="C49" s="703" t="s">
        <v>58</v>
      </c>
      <c r="D49" s="704" t="s">
        <v>5</v>
      </c>
      <c r="E49" s="642" t="s">
        <v>255</v>
      </c>
      <c r="F49" s="642"/>
      <c r="G49" s="404"/>
      <c r="H49" s="402"/>
      <c r="I49" s="405"/>
      <c r="J49" s="402"/>
      <c r="K49" s="406"/>
      <c r="L49" s="1090"/>
      <c r="M49" s="1090"/>
      <c r="N49" s="647"/>
    </row>
    <row r="50" spans="1:14" s="568" customFormat="1" ht="24" customHeight="1" x14ac:dyDescent="0.2">
      <c r="A50" s="728"/>
      <c r="B50" s="729" t="s">
        <v>61</v>
      </c>
      <c r="C50" s="703" t="s">
        <v>59</v>
      </c>
      <c r="D50" s="704" t="s">
        <v>5</v>
      </c>
      <c r="E50" s="642" t="s">
        <v>255</v>
      </c>
      <c r="F50" s="642"/>
      <c r="G50" s="404"/>
      <c r="H50" s="402"/>
      <c r="I50" s="405"/>
      <c r="J50" s="402"/>
      <c r="K50" s="406"/>
      <c r="L50" s="1090"/>
      <c r="M50" s="1090"/>
      <c r="N50" s="647"/>
    </row>
    <row r="51" spans="1:14" s="568" customFormat="1" ht="24" customHeight="1" x14ac:dyDescent="0.2">
      <c r="A51" s="728"/>
      <c r="B51" s="729" t="s">
        <v>63</v>
      </c>
      <c r="C51" s="703" t="s">
        <v>62</v>
      </c>
      <c r="D51" s="704" t="s">
        <v>5</v>
      </c>
      <c r="E51" s="642" t="s">
        <v>255</v>
      </c>
      <c r="F51" s="642">
        <v>2</v>
      </c>
      <c r="G51" s="404"/>
      <c r="H51" s="402"/>
      <c r="I51" s="405"/>
      <c r="J51" s="402"/>
      <c r="K51" s="406"/>
      <c r="L51" s="1090"/>
      <c r="M51" s="1090"/>
      <c r="N51" s="647"/>
    </row>
    <row r="52" spans="1:14" s="568" customFormat="1" ht="24" customHeight="1" thickBot="1" x14ac:dyDescent="0.25">
      <c r="A52" s="746"/>
      <c r="B52" s="747" t="s">
        <v>65</v>
      </c>
      <c r="C52" s="748" t="s">
        <v>64</v>
      </c>
      <c r="D52" s="749" t="s">
        <v>5</v>
      </c>
      <c r="E52" s="642" t="s">
        <v>255</v>
      </c>
      <c r="F52" s="642"/>
      <c r="G52" s="973"/>
      <c r="H52" s="402"/>
      <c r="I52" s="974"/>
      <c r="J52" s="402"/>
      <c r="K52" s="975"/>
      <c r="L52" s="1091"/>
      <c r="M52" s="1091"/>
      <c r="N52" s="664"/>
    </row>
    <row r="53" spans="1:14" s="607" customFormat="1" ht="51.75" thickBot="1" x14ac:dyDescent="0.25">
      <c r="A53" s="721">
        <f>A43+1</f>
        <v>11</v>
      </c>
      <c r="B53" s="751"/>
      <c r="C53" s="752" t="s">
        <v>46</v>
      </c>
      <c r="D53" s="753"/>
      <c r="E53" s="642"/>
      <c r="F53" s="642"/>
      <c r="G53" s="698"/>
      <c r="H53" s="402"/>
      <c r="I53" s="699"/>
      <c r="J53" s="402"/>
      <c r="K53" s="700"/>
      <c r="L53" s="688"/>
      <c r="M53" s="688"/>
      <c r="N53" s="727"/>
    </row>
    <row r="54" spans="1:14" s="568" customFormat="1" ht="24" customHeight="1" x14ac:dyDescent="0.2">
      <c r="A54" s="728"/>
      <c r="B54" s="729">
        <f>A53+0.1</f>
        <v>11.1</v>
      </c>
      <c r="C54" s="703" t="s">
        <v>56</v>
      </c>
      <c r="D54" s="704" t="s">
        <v>5</v>
      </c>
      <c r="E54" s="642">
        <v>13</v>
      </c>
      <c r="F54" s="642">
        <v>9</v>
      </c>
      <c r="G54" s="976"/>
      <c r="H54" s="402"/>
      <c r="I54" s="977"/>
      <c r="J54" s="402"/>
      <c r="K54" s="403"/>
      <c r="L54" s="1092" t="s">
        <v>230</v>
      </c>
      <c r="M54" s="1092" t="s">
        <v>220</v>
      </c>
      <c r="N54" s="647"/>
    </row>
    <row r="55" spans="1:14" s="568" customFormat="1" ht="24" customHeight="1" x14ac:dyDescent="0.2">
      <c r="A55" s="728"/>
      <c r="B55" s="729">
        <f>B54+0.1</f>
        <v>11.2</v>
      </c>
      <c r="C55" s="703" t="s">
        <v>55</v>
      </c>
      <c r="D55" s="704" t="s">
        <v>5</v>
      </c>
      <c r="E55" s="642">
        <v>2</v>
      </c>
      <c r="F55" s="642">
        <v>11</v>
      </c>
      <c r="G55" s="976"/>
      <c r="H55" s="402"/>
      <c r="I55" s="977"/>
      <c r="J55" s="402"/>
      <c r="K55" s="403"/>
      <c r="L55" s="1090"/>
      <c r="M55" s="1090"/>
      <c r="N55" s="647"/>
    </row>
    <row r="56" spans="1:14" s="568" customFormat="1" ht="24" customHeight="1" x14ac:dyDescent="0.2">
      <c r="A56" s="728"/>
      <c r="B56" s="729">
        <f>B55+0.1</f>
        <v>11.299999999999999</v>
      </c>
      <c r="C56" s="703" t="s">
        <v>58</v>
      </c>
      <c r="D56" s="704" t="s">
        <v>5</v>
      </c>
      <c r="E56" s="642" t="s">
        <v>255</v>
      </c>
      <c r="F56" s="642">
        <v>2</v>
      </c>
      <c r="G56" s="976"/>
      <c r="H56" s="402"/>
      <c r="I56" s="977"/>
      <c r="J56" s="402"/>
      <c r="K56" s="403"/>
      <c r="L56" s="1090"/>
      <c r="M56" s="1090"/>
      <c r="N56" s="647"/>
    </row>
    <row r="57" spans="1:14" s="568" customFormat="1" ht="24" customHeight="1" x14ac:dyDescent="0.2">
      <c r="A57" s="728"/>
      <c r="B57" s="729">
        <f>B56+0.1</f>
        <v>11.399999999999999</v>
      </c>
      <c r="C57" s="703" t="s">
        <v>66</v>
      </c>
      <c r="D57" s="704" t="s">
        <v>5</v>
      </c>
      <c r="E57" s="642" t="s">
        <v>255</v>
      </c>
      <c r="F57" s="642">
        <v>2</v>
      </c>
      <c r="G57" s="978"/>
      <c r="H57" s="402"/>
      <c r="I57" s="977"/>
      <c r="J57" s="402"/>
      <c r="K57" s="403"/>
      <c r="L57" s="1090"/>
      <c r="M57" s="1090"/>
      <c r="N57" s="647"/>
    </row>
    <row r="58" spans="1:14" s="568" customFormat="1" ht="24" customHeight="1" thickBot="1" x14ac:dyDescent="0.25">
      <c r="A58" s="728"/>
      <c r="B58" s="729">
        <f>B57+0.1</f>
        <v>11.499999999999998</v>
      </c>
      <c r="C58" s="705" t="s">
        <v>59</v>
      </c>
      <c r="D58" s="706" t="s">
        <v>5</v>
      </c>
      <c r="E58" s="660" t="s">
        <v>255</v>
      </c>
      <c r="F58" s="642">
        <v>2</v>
      </c>
      <c r="G58" s="978"/>
      <c r="H58" s="402"/>
      <c r="I58" s="977"/>
      <c r="J58" s="402"/>
      <c r="K58" s="403"/>
      <c r="L58" s="1091"/>
      <c r="M58" s="1091"/>
      <c r="N58" s="651"/>
    </row>
    <row r="59" spans="1:14" ht="51" x14ac:dyDescent="0.2">
      <c r="A59" s="979">
        <f>A53+1</f>
        <v>12</v>
      </c>
      <c r="B59" s="980"/>
      <c r="C59" s="732" t="s">
        <v>80</v>
      </c>
      <c r="D59" s="626" t="s">
        <v>29</v>
      </c>
      <c r="E59" s="697">
        <v>110</v>
      </c>
      <c r="F59" s="697">
        <v>110</v>
      </c>
      <c r="G59" s="404"/>
      <c r="H59" s="466"/>
      <c r="I59" s="405"/>
      <c r="J59" s="466"/>
      <c r="K59" s="406"/>
      <c r="L59" s="740" t="s">
        <v>207</v>
      </c>
      <c r="M59" s="740" t="s">
        <v>219</v>
      </c>
      <c r="N59" s="981"/>
    </row>
    <row r="60" spans="1:14" s="607" customFormat="1" ht="51" x14ac:dyDescent="0.2">
      <c r="A60" s="707">
        <f>A59+1</f>
        <v>13</v>
      </c>
      <c r="B60" s="708"/>
      <c r="C60" s="757" t="s">
        <v>74</v>
      </c>
      <c r="D60" s="758" t="s">
        <v>9</v>
      </c>
      <c r="E60" s="759">
        <v>1</v>
      </c>
      <c r="F60" s="759">
        <v>1</v>
      </c>
      <c r="G60" s="404"/>
      <c r="H60" s="466"/>
      <c r="I60" s="405"/>
      <c r="J60" s="466"/>
      <c r="K60" s="406"/>
      <c r="L60" s="736"/>
      <c r="M60" s="736"/>
      <c r="N60" s="760"/>
    </row>
    <row r="61" spans="1:14" s="568" customFormat="1" ht="87" customHeight="1" x14ac:dyDescent="0.2">
      <c r="A61" s="707">
        <f t="shared" ref="A61:A62" si="2">A60+1</f>
        <v>14</v>
      </c>
      <c r="B61" s="731"/>
      <c r="C61" s="690" t="s">
        <v>21</v>
      </c>
      <c r="D61" s="761" t="s">
        <v>4</v>
      </c>
      <c r="E61" s="710">
        <v>1</v>
      </c>
      <c r="F61" s="710">
        <v>1</v>
      </c>
      <c r="G61" s="404"/>
      <c r="H61" s="466"/>
      <c r="I61" s="405"/>
      <c r="J61" s="466"/>
      <c r="K61" s="406"/>
      <c r="L61" s="736"/>
      <c r="M61" s="736"/>
      <c r="N61" s="695"/>
    </row>
    <row r="62" spans="1:14" s="568" customFormat="1" ht="90" thickBot="1" x14ac:dyDescent="0.25">
      <c r="A62" s="713">
        <f t="shared" si="2"/>
        <v>15</v>
      </c>
      <c r="B62" s="762"/>
      <c r="C62" s="763" t="s">
        <v>73</v>
      </c>
      <c r="D62" s="764" t="s">
        <v>4</v>
      </c>
      <c r="E62" s="765">
        <v>1</v>
      </c>
      <c r="F62" s="765">
        <v>1</v>
      </c>
      <c r="G62" s="973"/>
      <c r="H62" s="466"/>
      <c r="I62" s="974"/>
      <c r="J62" s="466"/>
      <c r="K62" s="975"/>
      <c r="L62" s="766"/>
      <c r="M62" s="766"/>
      <c r="N62" s="767"/>
    </row>
    <row r="63" spans="1:14" s="568" customFormat="1" ht="35.25" customHeight="1" thickTop="1" thickBot="1" x14ac:dyDescent="0.25">
      <c r="A63" s="768"/>
      <c r="B63" s="769"/>
      <c r="C63" s="770" t="s">
        <v>48</v>
      </c>
      <c r="D63" s="771"/>
      <c r="E63" s="772"/>
      <c r="F63" s="772"/>
      <c r="G63" s="773"/>
      <c r="H63" s="774">
        <f>SUM(H5:H62)</f>
        <v>0</v>
      </c>
      <c r="I63" s="775"/>
      <c r="J63" s="774">
        <f>SUM(J5:J62)</f>
        <v>0</v>
      </c>
      <c r="K63" s="774">
        <f>SUM(K5:K62)</f>
        <v>0</v>
      </c>
      <c r="L63" s="774"/>
      <c r="M63" s="774"/>
      <c r="N63" s="774"/>
    </row>
    <row r="64" spans="1:14" s="568" customFormat="1" ht="12.75" customHeight="1" x14ac:dyDescent="0.2">
      <c r="A64" s="776"/>
      <c r="B64" s="777"/>
      <c r="C64" s="778"/>
      <c r="D64" s="779"/>
      <c r="E64" s="780"/>
      <c r="F64" s="982"/>
      <c r="G64" s="781"/>
      <c r="H64" s="781"/>
      <c r="I64" s="781"/>
      <c r="J64" s="781"/>
      <c r="K64" s="781"/>
      <c r="L64" s="983"/>
      <c r="M64" s="983"/>
      <c r="N64" s="983"/>
    </row>
    <row r="65" spans="1:14" s="607" customFormat="1" x14ac:dyDescent="0.2">
      <c r="A65" s="782" t="s">
        <v>13</v>
      </c>
      <c r="B65" s="879"/>
      <c r="D65" s="783"/>
      <c r="E65" s="784"/>
      <c r="F65" s="982"/>
      <c r="G65" s="785"/>
      <c r="H65" s="785"/>
      <c r="I65" s="785"/>
      <c r="J65" s="785"/>
      <c r="K65" s="785"/>
      <c r="L65" s="983"/>
      <c r="M65" s="983"/>
      <c r="N65" s="983"/>
    </row>
    <row r="66" spans="1:14" s="712" customFormat="1" ht="18.75" customHeight="1" x14ac:dyDescent="0.2">
      <c r="A66" s="786" t="s">
        <v>14</v>
      </c>
      <c r="B66" s="1089" t="s">
        <v>44</v>
      </c>
      <c r="C66" s="1093"/>
      <c r="D66" s="1093"/>
      <c r="E66" s="1093"/>
      <c r="F66" s="1093"/>
      <c r="G66" s="1093"/>
      <c r="H66" s="1093"/>
      <c r="I66" s="1093"/>
      <c r="J66" s="1093"/>
      <c r="K66" s="1093"/>
      <c r="L66" s="983"/>
      <c r="M66" s="983"/>
      <c r="N66" s="983"/>
    </row>
    <row r="67" spans="1:14" s="712" customFormat="1" ht="27.75" customHeight="1" x14ac:dyDescent="0.2">
      <c r="A67" s="786" t="s">
        <v>15</v>
      </c>
      <c r="B67" s="1089" t="s">
        <v>16</v>
      </c>
      <c r="C67" s="1093"/>
      <c r="D67" s="1093"/>
      <c r="E67" s="1093"/>
      <c r="F67" s="1093"/>
      <c r="G67" s="1093"/>
      <c r="H67" s="1093"/>
      <c r="I67" s="1093"/>
      <c r="J67" s="1093"/>
      <c r="K67" s="1093"/>
      <c r="L67" s="983"/>
      <c r="M67" s="983"/>
      <c r="N67" s="983"/>
    </row>
    <row r="68" spans="1:14" s="568" customFormat="1" ht="21" customHeight="1" x14ac:dyDescent="0.2">
      <c r="A68" s="787" t="s">
        <v>17</v>
      </c>
      <c r="B68" s="1088" t="s">
        <v>41</v>
      </c>
      <c r="C68" s="1088"/>
      <c r="D68" s="1088"/>
      <c r="E68" s="1088"/>
      <c r="F68" s="1088"/>
      <c r="G68" s="1088"/>
      <c r="H68" s="1088"/>
      <c r="I68" s="1088"/>
      <c r="J68" s="1088"/>
      <c r="K68" s="1088"/>
      <c r="L68" s="983"/>
      <c r="M68" s="983"/>
      <c r="N68" s="983"/>
    </row>
    <row r="69" spans="1:14" s="712" customFormat="1" ht="26.25" customHeight="1" x14ac:dyDescent="0.2">
      <c r="A69" s="786" t="s">
        <v>20</v>
      </c>
      <c r="B69" s="1089" t="s">
        <v>19</v>
      </c>
      <c r="C69" s="1089"/>
      <c r="D69" s="1089"/>
      <c r="E69" s="1089"/>
      <c r="F69" s="1089"/>
      <c r="G69" s="1089"/>
      <c r="H69" s="1089"/>
      <c r="I69" s="1089"/>
      <c r="J69" s="1089"/>
      <c r="K69" s="1089"/>
      <c r="L69" s="983"/>
      <c r="M69" s="983"/>
      <c r="N69" s="983"/>
    </row>
    <row r="70" spans="1:14" s="712" customFormat="1" ht="33.75" customHeight="1" x14ac:dyDescent="0.2">
      <c r="A70" s="786" t="s">
        <v>40</v>
      </c>
      <c r="B70" s="1089" t="s">
        <v>33</v>
      </c>
      <c r="C70" s="1089"/>
      <c r="D70" s="1089"/>
      <c r="E70" s="1089"/>
      <c r="F70" s="1089"/>
      <c r="G70" s="1089"/>
      <c r="H70" s="1089"/>
      <c r="I70" s="1089"/>
      <c r="J70" s="1089"/>
      <c r="K70" s="1089"/>
      <c r="L70" s="983"/>
      <c r="M70" s="983"/>
      <c r="N70" s="983"/>
    </row>
  </sheetData>
  <mergeCells count="18">
    <mergeCell ref="B66:K66"/>
    <mergeCell ref="B67:K67"/>
    <mergeCell ref="B68:K68"/>
    <mergeCell ref="B69:K69"/>
    <mergeCell ref="B70:K70"/>
    <mergeCell ref="L40:L42"/>
    <mergeCell ref="M40:M42"/>
    <mergeCell ref="L45:L52"/>
    <mergeCell ref="M45:M52"/>
    <mergeCell ref="L54:L58"/>
    <mergeCell ref="M54:M58"/>
    <mergeCell ref="L33:L36"/>
    <mergeCell ref="M33:M36"/>
    <mergeCell ref="G6:H6"/>
    <mergeCell ref="I6:J6"/>
    <mergeCell ref="A7:B7"/>
    <mergeCell ref="L19:L27"/>
    <mergeCell ref="M19:M27"/>
  </mergeCells>
  <printOptions horizontalCentered="1"/>
  <pageMargins left="0.4" right="0.4" top="0.43" bottom="0.75" header="0.3" footer="0.3"/>
  <pageSetup paperSize="9" scale="63"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9A9E5-C65C-493F-BA1D-803DA9E10E07}">
  <sheetPr>
    <pageSetUpPr fitToPage="1"/>
  </sheetPr>
  <dimension ref="A1:Z139"/>
  <sheetViews>
    <sheetView workbookViewId="0">
      <selection activeCell="G11" sqref="G11:K56"/>
    </sheetView>
  </sheetViews>
  <sheetFormatPr defaultColWidth="8.625" defaultRowHeight="14.25" x14ac:dyDescent="0.2"/>
  <cols>
    <col min="1" max="1" width="2.875" style="882" customWidth="1"/>
    <col min="2" max="2" width="4.5" style="882" customWidth="1"/>
    <col min="3" max="3" width="42.75" style="883" customWidth="1"/>
    <col min="4" max="4" width="5.875" style="882" customWidth="1"/>
    <col min="5" max="5" width="8.375" style="882" customWidth="1"/>
    <col min="6" max="6" width="11.875" style="882" bestFit="1" customWidth="1"/>
    <col min="7" max="7" width="10.25" style="882" customWidth="1"/>
    <col min="8" max="11" width="12.25" style="882" customWidth="1"/>
    <col min="12" max="14" width="11.875" style="882" bestFit="1" customWidth="1"/>
    <col min="15" max="16384" width="8.625" style="803"/>
  </cols>
  <sheetData>
    <row r="1" spans="1:14" s="797" customFormat="1" ht="20.25" x14ac:dyDescent="0.3">
      <c r="A1" s="793" t="s">
        <v>68</v>
      </c>
      <c r="B1" s="793"/>
      <c r="C1" s="794"/>
      <c r="D1" s="795"/>
      <c r="E1" s="796"/>
      <c r="F1" s="796"/>
      <c r="G1" s="796"/>
      <c r="H1" s="796"/>
      <c r="I1" s="796"/>
      <c r="J1" s="796"/>
      <c r="K1" s="796"/>
      <c r="L1" s="796"/>
      <c r="M1" s="796"/>
      <c r="N1" s="796"/>
    </row>
    <row r="2" spans="1:14" s="797" customFormat="1" ht="12.75" customHeight="1" x14ac:dyDescent="0.2">
      <c r="A2" s="798" t="s">
        <v>81</v>
      </c>
      <c r="B2" s="798"/>
      <c r="C2" s="799"/>
      <c r="D2" s="800"/>
      <c r="E2" s="796"/>
      <c r="F2" s="796"/>
      <c r="G2" s="796"/>
      <c r="H2" s="796"/>
      <c r="I2" s="796"/>
      <c r="J2" s="796"/>
      <c r="K2" s="796"/>
      <c r="L2" s="796"/>
      <c r="M2" s="796"/>
      <c r="N2" s="796"/>
    </row>
    <row r="3" spans="1:14" s="797" customFormat="1" ht="5.25" customHeight="1" x14ac:dyDescent="0.25">
      <c r="A3" s="799"/>
      <c r="B3" s="799"/>
      <c r="C3" s="799"/>
      <c r="D3" s="801"/>
      <c r="E3" s="796"/>
      <c r="F3" s="796"/>
      <c r="G3" s="796"/>
      <c r="H3" s="796"/>
      <c r="I3" s="796"/>
      <c r="J3" s="796"/>
      <c r="K3" s="796"/>
      <c r="L3" s="796"/>
      <c r="M3" s="796"/>
      <c r="N3" s="796"/>
    </row>
    <row r="4" spans="1:14" ht="15.75" x14ac:dyDescent="0.25">
      <c r="A4" s="793" t="s">
        <v>302</v>
      </c>
      <c r="B4" s="793"/>
      <c r="C4" s="790"/>
      <c r="D4" s="788"/>
      <c r="E4" s="796"/>
      <c r="F4" s="796"/>
      <c r="G4" s="796"/>
      <c r="H4" s="796"/>
      <c r="I4" s="796"/>
      <c r="J4" s="788"/>
      <c r="K4" s="802"/>
      <c r="L4" s="796"/>
      <c r="M4" s="796"/>
      <c r="N4" s="796"/>
    </row>
    <row r="5" spans="1:14" ht="15.75" x14ac:dyDescent="0.25">
      <c r="A5" s="897"/>
      <c r="B5" s="894"/>
      <c r="C5" s="790"/>
      <c r="D5" s="788"/>
      <c r="E5" s="796"/>
      <c r="F5" s="796"/>
      <c r="G5" s="788"/>
      <c r="H5" s="806"/>
      <c r="I5" s="806"/>
      <c r="J5" s="806"/>
      <c r="K5" s="807"/>
      <c r="L5" s="796"/>
      <c r="M5" s="796"/>
      <c r="N5" s="796"/>
    </row>
    <row r="6" spans="1:14" ht="8.25" customHeight="1" thickBot="1" x14ac:dyDescent="0.25">
      <c r="A6" s="897"/>
      <c r="B6" s="897"/>
      <c r="C6" s="799"/>
      <c r="D6" s="808"/>
      <c r="E6" s="796"/>
      <c r="F6" s="796"/>
      <c r="G6" s="1116"/>
      <c r="H6" s="1116"/>
      <c r="I6" s="1116"/>
      <c r="J6" s="1116"/>
      <c r="K6" s="1116"/>
      <c r="L6" s="796"/>
      <c r="M6" s="796"/>
      <c r="N6" s="796"/>
    </row>
    <row r="7" spans="1:14" ht="15" customHeight="1" x14ac:dyDescent="0.2">
      <c r="A7" s="1117" t="s">
        <v>83</v>
      </c>
      <c r="B7" s="1118"/>
      <c r="C7" s="1121" t="s">
        <v>84</v>
      </c>
      <c r="D7" s="1121" t="s">
        <v>85</v>
      </c>
      <c r="E7" s="1108" t="s">
        <v>117</v>
      </c>
      <c r="F7" s="1108" t="s">
        <v>75</v>
      </c>
      <c r="G7" s="1123" t="s">
        <v>86</v>
      </c>
      <c r="H7" s="1124"/>
      <c r="I7" s="1123" t="s">
        <v>87</v>
      </c>
      <c r="J7" s="1125"/>
      <c r="K7" s="809" t="s">
        <v>88</v>
      </c>
      <c r="L7" s="1108" t="s">
        <v>76</v>
      </c>
      <c r="M7" s="1108" t="s">
        <v>118</v>
      </c>
      <c r="N7" s="1108" t="s">
        <v>78</v>
      </c>
    </row>
    <row r="8" spans="1:14" s="232" customFormat="1" ht="15" customHeight="1" thickBot="1" x14ac:dyDescent="0.25">
      <c r="A8" s="1119"/>
      <c r="B8" s="1120"/>
      <c r="C8" s="1122"/>
      <c r="D8" s="1122"/>
      <c r="E8" s="1109"/>
      <c r="F8" s="1109"/>
      <c r="G8" s="229" t="s">
        <v>89</v>
      </c>
      <c r="H8" s="230" t="s">
        <v>90</v>
      </c>
      <c r="I8" s="229" t="s">
        <v>89</v>
      </c>
      <c r="J8" s="230" t="s">
        <v>90</v>
      </c>
      <c r="K8" s="231" t="s">
        <v>91</v>
      </c>
      <c r="L8" s="1109"/>
      <c r="M8" s="1109"/>
      <c r="N8" s="1109"/>
    </row>
    <row r="9" spans="1:14" ht="18" customHeight="1" thickTop="1" x14ac:dyDescent="0.2">
      <c r="A9" s="810"/>
      <c r="B9" s="811"/>
      <c r="C9" s="812" t="s">
        <v>92</v>
      </c>
      <c r="D9" s="813"/>
      <c r="E9" s="814"/>
      <c r="F9" s="814"/>
      <c r="G9" s="814"/>
      <c r="H9" s="814"/>
      <c r="I9" s="814"/>
      <c r="J9" s="814"/>
      <c r="K9" s="814"/>
      <c r="L9" s="814"/>
      <c r="M9" s="814"/>
      <c r="N9" s="814"/>
    </row>
    <row r="10" spans="1:14" ht="52.5" customHeight="1" x14ac:dyDescent="0.2">
      <c r="A10" s="707"/>
      <c r="B10" s="815"/>
      <c r="C10" s="816" t="s">
        <v>93</v>
      </c>
      <c r="D10" s="738"/>
      <c r="E10" s="814"/>
      <c r="F10" s="814"/>
      <c r="G10" s="814"/>
      <c r="H10" s="814"/>
      <c r="I10" s="814"/>
      <c r="J10" s="814"/>
      <c r="K10" s="814"/>
      <c r="L10" s="814"/>
      <c r="M10" s="814"/>
      <c r="N10" s="814"/>
    </row>
    <row r="11" spans="1:14" ht="76.5" customHeight="1" x14ac:dyDescent="0.2">
      <c r="A11" s="817">
        <v>1</v>
      </c>
      <c r="B11" s="818"/>
      <c r="C11" s="819" t="s">
        <v>250</v>
      </c>
      <c r="D11" s="820"/>
      <c r="E11" s="821"/>
      <c r="F11" s="821"/>
      <c r="G11" s="821"/>
      <c r="H11" s="821"/>
      <c r="I11" s="821"/>
      <c r="J11" s="821"/>
      <c r="K11" s="821"/>
      <c r="L11" s="821"/>
      <c r="M11" s="821"/>
      <c r="N11" s="821"/>
    </row>
    <row r="12" spans="1:14" ht="20.100000000000001" customHeight="1" x14ac:dyDescent="0.2">
      <c r="A12" s="817"/>
      <c r="B12" s="822" t="s">
        <v>34</v>
      </c>
      <c r="C12" s="823" t="s">
        <v>94</v>
      </c>
      <c r="D12" s="824" t="s">
        <v>95</v>
      </c>
      <c r="E12" s="825">
        <v>120</v>
      </c>
      <c r="F12" s="825">
        <v>120</v>
      </c>
      <c r="G12" s="325"/>
      <c r="H12" s="325"/>
      <c r="I12" s="325"/>
      <c r="J12" s="325"/>
      <c r="K12" s="325"/>
      <c r="L12" s="1110" t="s">
        <v>209</v>
      </c>
      <c r="M12" s="1110" t="s">
        <v>215</v>
      </c>
      <c r="N12" s="825"/>
    </row>
    <row r="13" spans="1:14" ht="20.100000000000001" customHeight="1" x14ac:dyDescent="0.2">
      <c r="A13" s="817"/>
      <c r="B13" s="822" t="s">
        <v>57</v>
      </c>
      <c r="C13" s="823" t="s">
        <v>96</v>
      </c>
      <c r="D13" s="824" t="s">
        <v>95</v>
      </c>
      <c r="E13" s="825">
        <v>20</v>
      </c>
      <c r="F13" s="825">
        <v>20</v>
      </c>
      <c r="G13" s="325"/>
      <c r="H13" s="325"/>
      <c r="I13" s="325"/>
      <c r="J13" s="325"/>
      <c r="K13" s="325"/>
      <c r="L13" s="1110"/>
      <c r="M13" s="1110"/>
      <c r="N13" s="825"/>
    </row>
    <row r="14" spans="1:14" ht="20.100000000000001" customHeight="1" x14ac:dyDescent="0.2">
      <c r="A14" s="817"/>
      <c r="B14" s="822" t="s">
        <v>60</v>
      </c>
      <c r="C14" s="826" t="s">
        <v>97</v>
      </c>
      <c r="D14" s="827" t="s">
        <v>95</v>
      </c>
      <c r="E14" s="828">
        <v>15</v>
      </c>
      <c r="F14" s="828">
        <v>15</v>
      </c>
      <c r="G14" s="325"/>
      <c r="H14" s="325"/>
      <c r="I14" s="325"/>
      <c r="J14" s="325"/>
      <c r="K14" s="325"/>
      <c r="L14" s="1110"/>
      <c r="M14" s="1110"/>
      <c r="N14" s="828"/>
    </row>
    <row r="15" spans="1:14" ht="20.100000000000001" customHeight="1" x14ac:dyDescent="0.2">
      <c r="A15" s="817"/>
      <c r="B15" s="822" t="s">
        <v>61</v>
      </c>
      <c r="C15" s="823" t="s">
        <v>98</v>
      </c>
      <c r="D15" s="824" t="s">
        <v>95</v>
      </c>
      <c r="E15" s="825">
        <v>5</v>
      </c>
      <c r="F15" s="825">
        <v>5</v>
      </c>
      <c r="G15" s="325"/>
      <c r="H15" s="325"/>
      <c r="I15" s="325"/>
      <c r="J15" s="325"/>
      <c r="K15" s="325"/>
      <c r="L15" s="1110"/>
      <c r="M15" s="1110"/>
      <c r="N15" s="825"/>
    </row>
    <row r="16" spans="1:14" ht="20.100000000000001" customHeight="1" x14ac:dyDescent="0.2">
      <c r="A16" s="817"/>
      <c r="B16" s="822" t="s">
        <v>63</v>
      </c>
      <c r="C16" s="823" t="s">
        <v>99</v>
      </c>
      <c r="D16" s="824" t="s">
        <v>95</v>
      </c>
      <c r="E16" s="825">
        <v>5</v>
      </c>
      <c r="F16" s="825">
        <v>5</v>
      </c>
      <c r="G16" s="325"/>
      <c r="H16" s="325"/>
      <c r="I16" s="325"/>
      <c r="J16" s="325"/>
      <c r="K16" s="325"/>
      <c r="L16" s="1111"/>
      <c r="M16" s="1111"/>
      <c r="N16" s="825"/>
    </row>
    <row r="17" spans="1:14" s="834" customFormat="1" ht="15" customHeight="1" x14ac:dyDescent="0.2">
      <c r="A17" s="817">
        <f>A11+1</f>
        <v>2</v>
      </c>
      <c r="B17" s="829"/>
      <c r="C17" s="830" t="s">
        <v>100</v>
      </c>
      <c r="D17" s="831"/>
      <c r="E17" s="832"/>
      <c r="F17" s="832"/>
      <c r="G17" s="832"/>
      <c r="H17" s="832"/>
      <c r="I17" s="832"/>
      <c r="J17" s="325"/>
      <c r="K17" s="832"/>
      <c r="L17" s="833"/>
      <c r="M17" s="833"/>
      <c r="N17" s="832"/>
    </row>
    <row r="18" spans="1:14" s="834" customFormat="1" ht="25.5" x14ac:dyDescent="0.2">
      <c r="A18" s="817"/>
      <c r="B18" s="835" t="s">
        <v>34</v>
      </c>
      <c r="C18" s="823" t="s">
        <v>146</v>
      </c>
      <c r="D18" s="824" t="s">
        <v>5</v>
      </c>
      <c r="E18" s="825">
        <v>15</v>
      </c>
      <c r="F18" s="825">
        <v>15</v>
      </c>
      <c r="G18" s="825"/>
      <c r="H18" s="825"/>
      <c r="I18" s="825"/>
      <c r="J18" s="325"/>
      <c r="K18" s="825"/>
      <c r="L18" s="1112" t="s">
        <v>210</v>
      </c>
      <c r="M18" s="1112" t="s">
        <v>223</v>
      </c>
      <c r="N18" s="825"/>
    </row>
    <row r="19" spans="1:14" s="834" customFormat="1" ht="25.5" x14ac:dyDescent="0.2">
      <c r="A19" s="728"/>
      <c r="B19" s="822" t="s">
        <v>57</v>
      </c>
      <c r="C19" s="823" t="s">
        <v>101</v>
      </c>
      <c r="D19" s="824" t="str">
        <f>IF(C19="","",IF(E19="","",IF(E19&gt;1,"Nos.","No.")))</f>
        <v>Nos.</v>
      </c>
      <c r="E19" s="825">
        <v>65</v>
      </c>
      <c r="F19" s="825">
        <v>65</v>
      </c>
      <c r="G19" s="325"/>
      <c r="H19" s="325"/>
      <c r="I19" s="325"/>
      <c r="J19" s="325"/>
      <c r="K19" s="325"/>
      <c r="L19" s="1112"/>
      <c r="M19" s="1112"/>
      <c r="N19" s="825"/>
    </row>
    <row r="20" spans="1:14" s="834" customFormat="1" ht="23.1" customHeight="1" x14ac:dyDescent="0.2">
      <c r="A20" s="728"/>
      <c r="B20" s="822" t="s">
        <v>60</v>
      </c>
      <c r="C20" s="823" t="s">
        <v>102</v>
      </c>
      <c r="D20" s="824" t="str">
        <f>IF(C20="","",IF(E20="","",IF(E20&gt;1,"Nos.","No.")))</f>
        <v>Nos.</v>
      </c>
      <c r="E20" s="825">
        <v>65</v>
      </c>
      <c r="F20" s="825">
        <v>65</v>
      </c>
      <c r="G20" s="325"/>
      <c r="H20" s="325"/>
      <c r="I20" s="325"/>
      <c r="J20" s="325"/>
      <c r="K20" s="325"/>
      <c r="L20" s="836" t="s">
        <v>231</v>
      </c>
      <c r="M20" s="836" t="s">
        <v>223</v>
      </c>
      <c r="N20" s="825"/>
    </row>
    <row r="21" spans="1:14" s="834" customFormat="1" ht="18" customHeight="1" x14ac:dyDescent="0.2">
      <c r="A21" s="728">
        <f>A17+1</f>
        <v>3</v>
      </c>
      <c r="B21" s="837"/>
      <c r="C21" s="838" t="s">
        <v>103</v>
      </c>
      <c r="D21" s="839"/>
      <c r="E21" s="634"/>
      <c r="F21" s="634"/>
      <c r="G21" s="271"/>
      <c r="H21" s="325"/>
      <c r="I21" s="271"/>
      <c r="J21" s="325"/>
      <c r="K21" s="273"/>
      <c r="L21" s="842"/>
      <c r="M21" s="842"/>
      <c r="N21" s="634"/>
    </row>
    <row r="22" spans="1:14" ht="18" customHeight="1" x14ac:dyDescent="0.2">
      <c r="A22" s="841"/>
      <c r="B22" s="822" t="s">
        <v>34</v>
      </c>
      <c r="C22" s="823" t="s">
        <v>104</v>
      </c>
      <c r="D22" s="824" t="str">
        <f>IF(C22="","",IF(E22="","",IF(E22&gt;1,"Nos.","No.")))</f>
        <v>Nos.</v>
      </c>
      <c r="E22" s="691">
        <v>2</v>
      </c>
      <c r="F22" s="691">
        <v>2</v>
      </c>
      <c r="G22" s="325"/>
      <c r="H22" s="325"/>
      <c r="I22" s="325"/>
      <c r="J22" s="325"/>
      <c r="K22" s="325"/>
      <c r="L22" s="1113" t="s">
        <v>236</v>
      </c>
      <c r="M22" s="1113" t="s">
        <v>224</v>
      </c>
      <c r="N22" s="691"/>
    </row>
    <row r="23" spans="1:14" ht="18" customHeight="1" x14ac:dyDescent="0.2">
      <c r="A23" s="841"/>
      <c r="B23" s="822" t="s">
        <v>57</v>
      </c>
      <c r="C23" s="826" t="s">
        <v>105</v>
      </c>
      <c r="D23" s="827" t="str">
        <f>IF(C23="","",IF(E23="","",IF(E23&gt;1,"Nos.","No.")))</f>
        <v>Nos.</v>
      </c>
      <c r="E23" s="691">
        <v>2</v>
      </c>
      <c r="F23" s="691">
        <v>2</v>
      </c>
      <c r="G23" s="325"/>
      <c r="H23" s="325"/>
      <c r="I23" s="325"/>
      <c r="J23" s="325"/>
      <c r="K23" s="325"/>
      <c r="L23" s="1113"/>
      <c r="M23" s="1113"/>
      <c r="N23" s="691"/>
    </row>
    <row r="24" spans="1:14" ht="18" customHeight="1" x14ac:dyDescent="0.2">
      <c r="A24" s="841"/>
      <c r="B24" s="822" t="s">
        <v>60</v>
      </c>
      <c r="C24" s="826" t="s">
        <v>106</v>
      </c>
      <c r="D24" s="827" t="str">
        <f>IF(C24="","",IF(E24="","",IF(E24&gt;1,"Nos.","No.")))</f>
        <v>Nos.</v>
      </c>
      <c r="E24" s="691">
        <v>2</v>
      </c>
      <c r="F24" s="691">
        <v>2</v>
      </c>
      <c r="G24" s="325"/>
      <c r="H24" s="325"/>
      <c r="I24" s="325"/>
      <c r="J24" s="325"/>
      <c r="K24" s="325"/>
      <c r="L24" s="1113"/>
      <c r="M24" s="1113"/>
      <c r="N24" s="691"/>
    </row>
    <row r="25" spans="1:14" s="848" customFormat="1" ht="18" customHeight="1" thickBot="1" x14ac:dyDescent="0.25">
      <c r="A25" s="843"/>
      <c r="B25" s="844" t="s">
        <v>61</v>
      </c>
      <c r="C25" s="845" t="s">
        <v>107</v>
      </c>
      <c r="D25" s="846" t="s">
        <v>5</v>
      </c>
      <c r="E25" s="847">
        <v>1</v>
      </c>
      <c r="F25" s="847">
        <v>1</v>
      </c>
      <c r="G25" s="325"/>
      <c r="H25" s="325"/>
      <c r="I25" s="325"/>
      <c r="J25" s="325"/>
      <c r="K25" s="325"/>
      <c r="L25" s="1114"/>
      <c r="M25" s="1114"/>
      <c r="N25" s="847"/>
    </row>
    <row r="26" spans="1:14" ht="65.25" customHeight="1" x14ac:dyDescent="0.2">
      <c r="A26" s="849">
        <f>A21+1</f>
        <v>4</v>
      </c>
      <c r="B26" s="850"/>
      <c r="C26" s="683" t="s">
        <v>108</v>
      </c>
      <c r="D26" s="851" t="s">
        <v>4</v>
      </c>
      <c r="E26" s="852">
        <v>1</v>
      </c>
      <c r="F26" s="852">
        <v>1</v>
      </c>
      <c r="G26" s="325"/>
      <c r="H26" s="325"/>
      <c r="I26" s="325"/>
      <c r="J26" s="325"/>
      <c r="K26" s="325"/>
      <c r="L26" s="853" t="s">
        <v>232</v>
      </c>
      <c r="M26" s="854" t="s">
        <v>218</v>
      </c>
      <c r="N26" s="852"/>
    </row>
    <row r="27" spans="1:14" ht="39" customHeight="1" x14ac:dyDescent="0.2">
      <c r="A27" s="817">
        <f>A26+1</f>
        <v>5</v>
      </c>
      <c r="B27" s="818"/>
      <c r="C27" s="855" t="s">
        <v>109</v>
      </c>
      <c r="D27" s="827" t="s">
        <v>4</v>
      </c>
      <c r="E27" s="825">
        <v>1</v>
      </c>
      <c r="F27" s="825">
        <v>1</v>
      </c>
      <c r="G27" s="325"/>
      <c r="H27" s="325"/>
      <c r="I27" s="325"/>
      <c r="J27" s="325"/>
      <c r="K27" s="325"/>
      <c r="L27" s="856"/>
      <c r="M27" s="856"/>
      <c r="N27" s="825"/>
    </row>
    <row r="28" spans="1:14" s="834" customFormat="1" ht="27.75" customHeight="1" x14ac:dyDescent="0.2">
      <c r="A28" s="817">
        <f>A27+1</f>
        <v>6</v>
      </c>
      <c r="B28" s="829"/>
      <c r="C28" s="823" t="s">
        <v>110</v>
      </c>
      <c r="D28" s="824" t="s">
        <v>4</v>
      </c>
      <c r="E28" s="825">
        <v>1</v>
      </c>
      <c r="F28" s="825">
        <v>1</v>
      </c>
      <c r="G28" s="325"/>
      <c r="H28" s="325"/>
      <c r="I28" s="325"/>
      <c r="J28" s="325"/>
      <c r="K28" s="325"/>
      <c r="L28" s="854" t="s">
        <v>225</v>
      </c>
      <c r="M28" s="854" t="s">
        <v>218</v>
      </c>
      <c r="N28" s="825"/>
    </row>
    <row r="29" spans="1:14" s="834" customFormat="1" ht="20.100000000000001" customHeight="1" x14ac:dyDescent="0.2">
      <c r="A29" s="728">
        <f t="shared" ref="A29:A31" si="0">A28+1</f>
        <v>7</v>
      </c>
      <c r="B29" s="829"/>
      <c r="C29" s="826" t="s">
        <v>111</v>
      </c>
      <c r="D29" s="827" t="s">
        <v>4</v>
      </c>
      <c r="E29" s="825">
        <v>1</v>
      </c>
      <c r="F29" s="825">
        <v>1</v>
      </c>
      <c r="G29" s="325"/>
      <c r="H29" s="325"/>
      <c r="I29" s="325"/>
      <c r="J29" s="325"/>
      <c r="K29" s="325"/>
      <c r="L29" s="856"/>
      <c r="M29" s="856"/>
      <c r="N29" s="825"/>
    </row>
    <row r="30" spans="1:14" ht="30" customHeight="1" x14ac:dyDescent="0.2">
      <c r="A30" s="817">
        <f t="shared" si="0"/>
        <v>8</v>
      </c>
      <c r="B30" s="818"/>
      <c r="C30" s="857" t="s">
        <v>112</v>
      </c>
      <c r="D30" s="824" t="s">
        <v>4</v>
      </c>
      <c r="E30" s="825">
        <v>1</v>
      </c>
      <c r="F30" s="825">
        <v>1</v>
      </c>
      <c r="G30" s="325"/>
      <c r="H30" s="325"/>
      <c r="I30" s="325"/>
      <c r="J30" s="325"/>
      <c r="K30" s="325"/>
      <c r="L30" s="854"/>
      <c r="M30" s="854"/>
      <c r="N30" s="825"/>
    </row>
    <row r="31" spans="1:14" ht="18" customHeight="1" x14ac:dyDescent="0.2">
      <c r="A31" s="817">
        <f t="shared" si="0"/>
        <v>9</v>
      </c>
      <c r="B31" s="811"/>
      <c r="C31" s="838" t="s">
        <v>119</v>
      </c>
      <c r="D31" s="813"/>
      <c r="E31" s="814"/>
      <c r="F31" s="814"/>
      <c r="G31" s="814"/>
      <c r="H31" s="325"/>
      <c r="I31" s="814"/>
      <c r="J31" s="325"/>
      <c r="K31" s="814"/>
      <c r="L31" s="858"/>
      <c r="M31" s="858"/>
      <c r="N31" s="814"/>
    </row>
    <row r="32" spans="1:14" s="861" customFormat="1" ht="28.5" customHeight="1" x14ac:dyDescent="0.2">
      <c r="A32" s="859">
        <f>A31+0.1</f>
        <v>9.1</v>
      </c>
      <c r="B32" s="860"/>
      <c r="C32" s="838" t="s">
        <v>120</v>
      </c>
      <c r="D32" s="820"/>
      <c r="E32" s="601"/>
      <c r="F32" s="601"/>
      <c r="G32" s="601"/>
      <c r="H32" s="325"/>
      <c r="I32" s="601"/>
      <c r="J32" s="325"/>
      <c r="K32" s="601"/>
      <c r="L32" s="272"/>
      <c r="M32" s="272"/>
      <c r="N32" s="247"/>
    </row>
    <row r="33" spans="1:14" s="848" customFormat="1" ht="51" x14ac:dyDescent="0.2">
      <c r="A33" s="862"/>
      <c r="B33" s="863"/>
      <c r="C33" s="864" t="s">
        <v>121</v>
      </c>
      <c r="D33" s="820"/>
      <c r="E33" s="821"/>
      <c r="F33" s="821"/>
      <c r="G33" s="821"/>
      <c r="H33" s="325"/>
      <c r="I33" s="821"/>
      <c r="J33" s="325"/>
      <c r="K33" s="821"/>
      <c r="L33" s="247"/>
      <c r="M33" s="247"/>
      <c r="N33" s="247"/>
    </row>
    <row r="34" spans="1:14" s="848" customFormat="1" ht="18" customHeight="1" x14ac:dyDescent="0.2">
      <c r="A34" s="841"/>
      <c r="B34" s="860" t="s">
        <v>60</v>
      </c>
      <c r="C34" s="865" t="s">
        <v>303</v>
      </c>
      <c r="D34" s="824" t="s">
        <v>122</v>
      </c>
      <c r="E34" s="825">
        <v>1</v>
      </c>
      <c r="F34" s="825">
        <v>1</v>
      </c>
      <c r="G34" s="325"/>
      <c r="H34" s="325"/>
      <c r="I34" s="325"/>
      <c r="J34" s="325"/>
      <c r="K34" s="325"/>
      <c r="L34" s="309" t="s">
        <v>304</v>
      </c>
      <c r="M34" s="309" t="s">
        <v>305</v>
      </c>
      <c r="N34" s="254"/>
    </row>
    <row r="35" spans="1:14" s="848" customFormat="1" ht="38.25" x14ac:dyDescent="0.2">
      <c r="A35" s="841"/>
      <c r="B35" s="863" t="s">
        <v>61</v>
      </c>
      <c r="C35" s="866" t="s">
        <v>123</v>
      </c>
      <c r="D35" s="824" t="s">
        <v>122</v>
      </c>
      <c r="E35" s="828">
        <v>1</v>
      </c>
      <c r="F35" s="828">
        <v>1</v>
      </c>
      <c r="G35" s="325"/>
      <c r="H35" s="325"/>
      <c r="I35" s="325"/>
      <c r="J35" s="325"/>
      <c r="K35" s="325"/>
      <c r="L35" s="309" t="s">
        <v>304</v>
      </c>
      <c r="M35" s="309" t="s">
        <v>305</v>
      </c>
      <c r="N35" s="254"/>
    </row>
    <row r="36" spans="1:14" s="848" customFormat="1" ht="114.75" x14ac:dyDescent="0.2">
      <c r="A36" s="859">
        <f>A32+0.1</f>
        <v>9.1999999999999993</v>
      </c>
      <c r="B36" s="863"/>
      <c r="C36" s="865" t="s">
        <v>125</v>
      </c>
      <c r="D36" s="831"/>
      <c r="E36" s="832"/>
      <c r="F36" s="832"/>
      <c r="G36" s="264"/>
      <c r="H36" s="325"/>
      <c r="I36" s="264"/>
      <c r="J36" s="325"/>
      <c r="K36" s="264"/>
      <c r="L36" s="264"/>
      <c r="M36" s="264"/>
      <c r="N36" s="263"/>
    </row>
    <row r="37" spans="1:14" ht="20.100000000000001" customHeight="1" x14ac:dyDescent="0.2">
      <c r="A37" s="817"/>
      <c r="B37" s="822" t="s">
        <v>34</v>
      </c>
      <c r="C37" s="823" t="s">
        <v>306</v>
      </c>
      <c r="D37" s="824" t="s">
        <v>95</v>
      </c>
      <c r="E37" s="825">
        <v>20</v>
      </c>
      <c r="F37" s="825">
        <v>20</v>
      </c>
      <c r="G37" s="325"/>
      <c r="H37" s="325"/>
      <c r="I37" s="325"/>
      <c r="J37" s="325"/>
      <c r="K37" s="325"/>
      <c r="L37" s="309" t="s">
        <v>209</v>
      </c>
      <c r="M37" s="309" t="s">
        <v>218</v>
      </c>
      <c r="N37" s="254"/>
    </row>
    <row r="38" spans="1:14" s="861" customFormat="1" ht="15" customHeight="1" x14ac:dyDescent="0.2">
      <c r="A38" s="859">
        <f>A36+0.1</f>
        <v>9.2999999999999989</v>
      </c>
      <c r="B38" s="860"/>
      <c r="C38" s="838" t="s">
        <v>127</v>
      </c>
      <c r="D38" s="820"/>
      <c r="E38" s="601"/>
      <c r="F38" s="601"/>
      <c r="G38" s="272"/>
      <c r="H38" s="325"/>
      <c r="I38" s="272"/>
      <c r="J38" s="325"/>
      <c r="K38" s="272"/>
      <c r="L38" s="272"/>
      <c r="M38" s="272"/>
      <c r="N38" s="247"/>
    </row>
    <row r="39" spans="1:14" s="848" customFormat="1" ht="38.25" x14ac:dyDescent="0.2">
      <c r="A39" s="862"/>
      <c r="B39" s="863"/>
      <c r="C39" s="864" t="s">
        <v>128</v>
      </c>
      <c r="D39" s="820"/>
      <c r="E39" s="821"/>
      <c r="F39" s="821"/>
      <c r="G39" s="247"/>
      <c r="H39" s="325"/>
      <c r="I39" s="247"/>
      <c r="J39" s="325"/>
      <c r="K39" s="247"/>
      <c r="L39" s="247"/>
      <c r="M39" s="247"/>
      <c r="N39" s="247"/>
    </row>
    <row r="40" spans="1:14" s="848" customFormat="1" ht="16.5" customHeight="1" x14ac:dyDescent="0.2">
      <c r="A40" s="841"/>
      <c r="B40" s="863"/>
      <c r="C40" s="865" t="s">
        <v>129</v>
      </c>
      <c r="D40" s="820"/>
      <c r="E40" s="821"/>
      <c r="F40" s="821"/>
      <c r="G40" s="247"/>
      <c r="H40" s="325"/>
      <c r="I40" s="247"/>
      <c r="J40" s="325"/>
      <c r="K40" s="247"/>
      <c r="L40" s="247"/>
      <c r="M40" s="247"/>
      <c r="N40" s="247"/>
    </row>
    <row r="41" spans="1:14" s="848" customFormat="1" ht="20.100000000000001" customHeight="1" x14ac:dyDescent="0.2">
      <c r="A41" s="841"/>
      <c r="B41" s="822" t="s">
        <v>34</v>
      </c>
      <c r="C41" s="823" t="s">
        <v>307</v>
      </c>
      <c r="D41" s="824" t="s">
        <v>5</v>
      </c>
      <c r="E41" s="825">
        <v>1</v>
      </c>
      <c r="F41" s="825">
        <v>1</v>
      </c>
      <c r="G41" s="325"/>
      <c r="H41" s="325"/>
      <c r="I41" s="325"/>
      <c r="J41" s="325"/>
      <c r="K41" s="325"/>
      <c r="L41" s="309" t="s">
        <v>226</v>
      </c>
      <c r="M41" s="309" t="s">
        <v>227</v>
      </c>
      <c r="N41" s="254"/>
    </row>
    <row r="42" spans="1:14" s="861" customFormat="1" ht="15" customHeight="1" x14ac:dyDescent="0.2">
      <c r="A42" s="859">
        <f>A38+0.1</f>
        <v>9.3999999999999986</v>
      </c>
      <c r="B42" s="860"/>
      <c r="C42" s="838" t="s">
        <v>131</v>
      </c>
      <c r="D42" s="820"/>
      <c r="E42" s="601"/>
      <c r="F42" s="601"/>
      <c r="G42" s="272"/>
      <c r="H42" s="325"/>
      <c r="I42" s="272"/>
      <c r="J42" s="325"/>
      <c r="K42" s="272"/>
      <c r="L42" s="272"/>
      <c r="M42" s="272"/>
      <c r="N42" s="247"/>
    </row>
    <row r="43" spans="1:14" s="848" customFormat="1" ht="51" x14ac:dyDescent="0.2">
      <c r="A43" s="862"/>
      <c r="B43" s="863"/>
      <c r="C43" s="864" t="s">
        <v>145</v>
      </c>
      <c r="D43" s="820"/>
      <c r="E43" s="821"/>
      <c r="F43" s="821"/>
      <c r="G43" s="247"/>
      <c r="H43" s="325"/>
      <c r="I43" s="247"/>
      <c r="J43" s="325"/>
      <c r="K43" s="247"/>
      <c r="L43" s="247"/>
      <c r="M43" s="247"/>
      <c r="N43" s="247"/>
    </row>
    <row r="44" spans="1:14" s="848" customFormat="1" ht="25.5" x14ac:dyDescent="0.2">
      <c r="A44" s="841"/>
      <c r="B44" s="863" t="s">
        <v>34</v>
      </c>
      <c r="C44" s="867" t="s">
        <v>132</v>
      </c>
      <c r="D44" s="824" t="s">
        <v>5</v>
      </c>
      <c r="E44" s="825">
        <v>1</v>
      </c>
      <c r="F44" s="825">
        <v>1</v>
      </c>
      <c r="G44" s="325"/>
      <c r="H44" s="325"/>
      <c r="I44" s="325"/>
      <c r="J44" s="325"/>
      <c r="K44" s="325"/>
      <c r="L44" s="309" t="s">
        <v>226</v>
      </c>
      <c r="M44" s="309" t="s">
        <v>227</v>
      </c>
      <c r="N44" s="254"/>
    </row>
    <row r="45" spans="1:14" s="848" customFormat="1" ht="18" customHeight="1" x14ac:dyDescent="0.2">
      <c r="A45" s="841"/>
      <c r="B45" s="863" t="s">
        <v>57</v>
      </c>
      <c r="C45" s="866" t="s">
        <v>133</v>
      </c>
      <c r="D45" s="824" t="s">
        <v>5</v>
      </c>
      <c r="E45" s="825">
        <v>2</v>
      </c>
      <c r="F45" s="825">
        <v>2</v>
      </c>
      <c r="G45" s="325"/>
      <c r="H45" s="325"/>
      <c r="I45" s="325"/>
      <c r="J45" s="325"/>
      <c r="K45" s="325"/>
      <c r="L45" s="309" t="s">
        <v>226</v>
      </c>
      <c r="M45" s="309" t="s">
        <v>227</v>
      </c>
      <c r="N45" s="254"/>
    </row>
    <row r="46" spans="1:14" s="848" customFormat="1" ht="18" customHeight="1" x14ac:dyDescent="0.2">
      <c r="A46" s="841"/>
      <c r="B46" s="863" t="s">
        <v>60</v>
      </c>
      <c r="C46" s="866" t="s">
        <v>134</v>
      </c>
      <c r="D46" s="824" t="s">
        <v>5</v>
      </c>
      <c r="E46" s="825">
        <v>2</v>
      </c>
      <c r="F46" s="825">
        <v>2</v>
      </c>
      <c r="G46" s="325"/>
      <c r="H46" s="325"/>
      <c r="I46" s="325"/>
      <c r="J46" s="325"/>
      <c r="K46" s="325"/>
      <c r="L46" s="309" t="s">
        <v>226</v>
      </c>
      <c r="M46" s="309" t="s">
        <v>227</v>
      </c>
      <c r="N46" s="254"/>
    </row>
    <row r="47" spans="1:14" s="848" customFormat="1" ht="18" customHeight="1" x14ac:dyDescent="0.2">
      <c r="A47" s="841"/>
      <c r="B47" s="863" t="s">
        <v>61</v>
      </c>
      <c r="C47" s="866" t="s">
        <v>135</v>
      </c>
      <c r="D47" s="824" t="s">
        <v>5</v>
      </c>
      <c r="E47" s="825">
        <v>1</v>
      </c>
      <c r="F47" s="825">
        <v>1</v>
      </c>
      <c r="G47" s="325"/>
      <c r="H47" s="325"/>
      <c r="I47" s="325"/>
      <c r="J47" s="325"/>
      <c r="K47" s="325"/>
      <c r="L47" s="309" t="s">
        <v>226</v>
      </c>
      <c r="M47" s="309" t="s">
        <v>227</v>
      </c>
      <c r="N47" s="254"/>
    </row>
    <row r="48" spans="1:14" s="848" customFormat="1" ht="18" customHeight="1" x14ac:dyDescent="0.2">
      <c r="A48" s="841"/>
      <c r="B48" s="863" t="s">
        <v>63</v>
      </c>
      <c r="C48" s="866" t="s">
        <v>136</v>
      </c>
      <c r="D48" s="824" t="s">
        <v>5</v>
      </c>
      <c r="E48" s="825">
        <v>1</v>
      </c>
      <c r="F48" s="825">
        <v>1</v>
      </c>
      <c r="G48" s="325"/>
      <c r="H48" s="325"/>
      <c r="I48" s="325"/>
      <c r="J48" s="325"/>
      <c r="K48" s="325"/>
      <c r="L48" s="309" t="s">
        <v>226</v>
      </c>
      <c r="M48" s="309" t="s">
        <v>227</v>
      </c>
      <c r="N48" s="254"/>
    </row>
    <row r="49" spans="1:26" s="861" customFormat="1" ht="15" customHeight="1" x14ac:dyDescent="0.2">
      <c r="A49" s="859">
        <f>A42+0.1</f>
        <v>9.4999999999999982</v>
      </c>
      <c r="B49" s="860"/>
      <c r="C49" s="838" t="s">
        <v>137</v>
      </c>
      <c r="D49" s="820"/>
      <c r="E49" s="601"/>
      <c r="F49" s="601"/>
      <c r="G49" s="272"/>
      <c r="H49" s="325"/>
      <c r="I49" s="272"/>
      <c r="J49" s="325"/>
      <c r="K49" s="272"/>
      <c r="L49" s="272"/>
      <c r="M49" s="272"/>
      <c r="N49" s="247"/>
    </row>
    <row r="50" spans="1:26" s="848" customFormat="1" ht="38.25" x14ac:dyDescent="0.2">
      <c r="A50" s="862"/>
      <c r="B50" s="863"/>
      <c r="C50" s="864" t="s">
        <v>138</v>
      </c>
      <c r="D50" s="820"/>
      <c r="E50" s="821"/>
      <c r="F50" s="821"/>
      <c r="G50" s="247"/>
      <c r="H50" s="325"/>
      <c r="I50" s="247"/>
      <c r="J50" s="325"/>
      <c r="K50" s="247"/>
      <c r="L50" s="247"/>
      <c r="M50" s="247"/>
      <c r="N50" s="247"/>
    </row>
    <row r="51" spans="1:26" s="848" customFormat="1" x14ac:dyDescent="0.2">
      <c r="A51" s="841"/>
      <c r="B51" s="863" t="s">
        <v>34</v>
      </c>
      <c r="C51" s="868" t="s">
        <v>139</v>
      </c>
      <c r="D51" s="824" t="s">
        <v>5</v>
      </c>
      <c r="E51" s="825">
        <v>1</v>
      </c>
      <c r="F51" s="825">
        <v>1</v>
      </c>
      <c r="G51" s="325"/>
      <c r="H51" s="325"/>
      <c r="I51" s="325"/>
      <c r="J51" s="325"/>
      <c r="K51" s="325"/>
      <c r="L51" s="309" t="s">
        <v>226</v>
      </c>
      <c r="M51" s="309" t="s">
        <v>227</v>
      </c>
      <c r="N51" s="254"/>
    </row>
    <row r="52" spans="1:26" s="848" customFormat="1" ht="25.5" x14ac:dyDescent="0.2">
      <c r="A52" s="841"/>
      <c r="B52" s="863" t="s">
        <v>57</v>
      </c>
      <c r="C52" s="864" t="s">
        <v>140</v>
      </c>
      <c r="D52" s="824" t="s">
        <v>5</v>
      </c>
      <c r="E52" s="825">
        <v>1</v>
      </c>
      <c r="F52" s="825">
        <v>1</v>
      </c>
      <c r="G52" s="325"/>
      <c r="H52" s="325"/>
      <c r="I52" s="325"/>
      <c r="J52" s="325"/>
      <c r="K52" s="325"/>
      <c r="L52" s="309" t="s">
        <v>226</v>
      </c>
      <c r="M52" s="309" t="s">
        <v>227</v>
      </c>
      <c r="N52" s="254"/>
    </row>
    <row r="53" spans="1:26" s="848" customFormat="1" ht="25.5" x14ac:dyDescent="0.2">
      <c r="A53" s="841"/>
      <c r="B53" s="863" t="s">
        <v>60</v>
      </c>
      <c r="C53" s="868" t="s">
        <v>141</v>
      </c>
      <c r="D53" s="824" t="s">
        <v>5</v>
      </c>
      <c r="E53" s="825">
        <v>1</v>
      </c>
      <c r="F53" s="825">
        <v>1</v>
      </c>
      <c r="G53" s="325"/>
      <c r="H53" s="325"/>
      <c r="I53" s="325"/>
      <c r="J53" s="325"/>
      <c r="K53" s="325"/>
      <c r="L53" s="309" t="s">
        <v>226</v>
      </c>
      <c r="M53" s="309" t="s">
        <v>227</v>
      </c>
      <c r="N53" s="254"/>
    </row>
    <row r="54" spans="1:26" s="848" customFormat="1" ht="25.5" x14ac:dyDescent="0.2">
      <c r="A54" s="841"/>
      <c r="B54" s="863" t="s">
        <v>61</v>
      </c>
      <c r="C54" s="868" t="s">
        <v>142</v>
      </c>
      <c r="D54" s="827" t="s">
        <v>5</v>
      </c>
      <c r="E54" s="825">
        <v>1</v>
      </c>
      <c r="F54" s="825">
        <v>1</v>
      </c>
      <c r="G54" s="325"/>
      <c r="H54" s="325"/>
      <c r="I54" s="325"/>
      <c r="J54" s="325"/>
      <c r="K54" s="325"/>
      <c r="L54" s="309" t="s">
        <v>226</v>
      </c>
      <c r="M54" s="309" t="s">
        <v>227</v>
      </c>
      <c r="N54" s="258"/>
    </row>
    <row r="55" spans="1:26" s="861" customFormat="1" ht="15" customHeight="1" x14ac:dyDescent="0.2">
      <c r="A55" s="859">
        <f>A49+0.1</f>
        <v>9.5999999999999979</v>
      </c>
      <c r="B55" s="860"/>
      <c r="C55" s="838" t="s">
        <v>143</v>
      </c>
      <c r="D55" s="820"/>
      <c r="E55" s="601"/>
      <c r="F55" s="601"/>
      <c r="G55" s="272"/>
      <c r="H55" s="325"/>
      <c r="I55" s="272"/>
      <c r="J55" s="325"/>
      <c r="K55" s="272"/>
      <c r="L55" s="272"/>
      <c r="M55" s="272"/>
      <c r="N55" s="247"/>
    </row>
    <row r="56" spans="1:26" s="848" customFormat="1" ht="78.75" customHeight="1" thickBot="1" x14ac:dyDescent="0.25">
      <c r="A56" s="843"/>
      <c r="B56" s="869" t="s">
        <v>34</v>
      </c>
      <c r="C56" s="870" t="s">
        <v>144</v>
      </c>
      <c r="D56" s="846" t="s">
        <v>4</v>
      </c>
      <c r="E56" s="825">
        <v>1</v>
      </c>
      <c r="F56" s="825">
        <v>1</v>
      </c>
      <c r="G56" s="325"/>
      <c r="H56" s="325"/>
      <c r="I56" s="325"/>
      <c r="J56" s="325"/>
      <c r="K56" s="325"/>
      <c r="L56" s="871" t="s">
        <v>228</v>
      </c>
      <c r="M56" s="872" t="s">
        <v>218</v>
      </c>
      <c r="N56" s="254"/>
    </row>
    <row r="57" spans="1:26" ht="24.95" customHeight="1" thickTop="1" thickBot="1" x14ac:dyDescent="0.25">
      <c r="A57" s="943"/>
      <c r="B57" s="944"/>
      <c r="C57" s="875" t="s">
        <v>113</v>
      </c>
      <c r="D57" s="876"/>
      <c r="E57" s="876"/>
      <c r="F57" s="876"/>
      <c r="G57" s="876"/>
      <c r="H57" s="877">
        <f>SUM(H5:H56)</f>
        <v>0</v>
      </c>
      <c r="I57" s="878"/>
      <c r="J57" s="877">
        <f>SUM(J5:J56)</f>
        <v>0</v>
      </c>
      <c r="K57" s="877">
        <f>SUM(K5:K56)</f>
        <v>0</v>
      </c>
      <c r="L57" s="876"/>
      <c r="M57" s="876"/>
      <c r="N57" s="876"/>
    </row>
    <row r="58" spans="1:26" ht="9" customHeight="1" x14ac:dyDescent="0.2">
      <c r="A58" s="788"/>
      <c r="B58" s="788"/>
      <c r="C58" s="790"/>
      <c r="D58" s="788"/>
      <c r="E58" s="788"/>
      <c r="F58" s="247"/>
      <c r="G58" s="788"/>
      <c r="H58" s="788"/>
      <c r="I58" s="788"/>
      <c r="J58" s="788"/>
      <c r="K58" s="788"/>
      <c r="L58" s="247"/>
      <c r="M58" s="247"/>
      <c r="N58" s="247"/>
    </row>
    <row r="59" spans="1:26" x14ac:dyDescent="0.2">
      <c r="A59" s="1132" t="s">
        <v>13</v>
      </c>
      <c r="B59" s="1132"/>
      <c r="C59" s="790"/>
      <c r="D59" s="788"/>
      <c r="E59" s="788"/>
      <c r="F59" s="247"/>
      <c r="G59" s="788"/>
      <c r="H59" s="788"/>
      <c r="I59" s="788"/>
      <c r="J59" s="788"/>
      <c r="K59" s="788"/>
      <c r="L59" s="247"/>
      <c r="M59" s="247"/>
      <c r="N59" s="247"/>
    </row>
    <row r="60" spans="1:26" ht="15" customHeight="1" x14ac:dyDescent="0.2">
      <c r="A60" s="880" t="s">
        <v>114</v>
      </c>
      <c r="B60" s="1089" t="s">
        <v>41</v>
      </c>
      <c r="C60" s="1089"/>
      <c r="D60" s="1089"/>
      <c r="E60" s="1089"/>
      <c r="F60" s="1089"/>
      <c r="G60" s="1089"/>
      <c r="H60" s="1089"/>
      <c r="I60" s="1089"/>
      <c r="J60" s="1089"/>
      <c r="K60" s="1089"/>
      <c r="L60" s="254"/>
      <c r="M60" s="254"/>
      <c r="N60" s="254"/>
      <c r="O60" s="881"/>
      <c r="P60" s="881"/>
      <c r="Q60" s="881"/>
      <c r="R60" s="881"/>
      <c r="S60" s="881"/>
      <c r="T60" s="881"/>
      <c r="U60" s="881"/>
      <c r="V60" s="881"/>
      <c r="W60" s="881"/>
      <c r="X60" s="881"/>
      <c r="Y60" s="881"/>
      <c r="Z60" s="881"/>
    </row>
    <row r="61" spans="1:26" ht="28.5" customHeight="1" x14ac:dyDescent="0.2">
      <c r="A61" s="880" t="s">
        <v>114</v>
      </c>
      <c r="B61" s="1089" t="s">
        <v>115</v>
      </c>
      <c r="C61" s="1089"/>
      <c r="D61" s="1089"/>
      <c r="E61" s="1089"/>
      <c r="F61" s="1089"/>
      <c r="G61" s="1089"/>
      <c r="H61" s="1089"/>
      <c r="I61" s="1089"/>
      <c r="J61" s="1089"/>
      <c r="K61" s="1089"/>
      <c r="L61" s="254"/>
      <c r="M61" s="254"/>
      <c r="N61" s="254"/>
      <c r="O61" s="881"/>
      <c r="P61" s="881"/>
      <c r="Q61" s="881"/>
      <c r="R61" s="881"/>
      <c r="S61" s="881"/>
      <c r="T61" s="881"/>
      <c r="U61" s="881"/>
      <c r="V61" s="881"/>
      <c r="W61" s="881"/>
      <c r="X61" s="881"/>
      <c r="Y61" s="881"/>
      <c r="Z61" s="881"/>
    </row>
    <row r="62" spans="1:26" ht="30.75" customHeight="1" x14ac:dyDescent="0.2">
      <c r="A62" s="880" t="s">
        <v>114</v>
      </c>
      <c r="B62" s="1089" t="s">
        <v>116</v>
      </c>
      <c r="C62" s="1089"/>
      <c r="D62" s="1089"/>
      <c r="E62" s="1089"/>
      <c r="F62" s="1089"/>
      <c r="G62" s="1089"/>
      <c r="H62" s="1089"/>
      <c r="I62" s="1089"/>
      <c r="J62" s="1089"/>
      <c r="K62" s="1089"/>
      <c r="L62" s="263"/>
      <c r="M62" s="263"/>
      <c r="N62" s="263"/>
      <c r="O62" s="881"/>
      <c r="P62" s="881"/>
      <c r="Q62" s="881"/>
      <c r="R62" s="881"/>
      <c r="S62" s="881"/>
      <c r="T62" s="881"/>
      <c r="U62" s="881"/>
      <c r="V62" s="881"/>
      <c r="W62" s="881"/>
      <c r="X62" s="881"/>
      <c r="Y62" s="881"/>
      <c r="Z62" s="881"/>
    </row>
    <row r="63" spans="1:26" x14ac:dyDescent="0.2">
      <c r="F63" s="254"/>
      <c r="L63" s="254"/>
      <c r="M63" s="254"/>
      <c r="N63" s="254"/>
    </row>
    <row r="64" spans="1:26" x14ac:dyDescent="0.2">
      <c r="F64" s="247"/>
      <c r="L64" s="247"/>
      <c r="M64" s="247"/>
      <c r="N64" s="247"/>
    </row>
    <row r="65" spans="6:14" x14ac:dyDescent="0.2">
      <c r="F65" s="247"/>
      <c r="L65" s="247"/>
      <c r="M65" s="247"/>
      <c r="N65" s="247"/>
    </row>
    <row r="66" spans="6:14" x14ac:dyDescent="0.2">
      <c r="F66" s="247"/>
      <c r="L66" s="247"/>
      <c r="M66" s="247"/>
      <c r="N66" s="247"/>
    </row>
    <row r="67" spans="6:14" x14ac:dyDescent="0.2">
      <c r="F67" s="254"/>
      <c r="L67" s="254"/>
      <c r="M67" s="254"/>
      <c r="N67" s="254"/>
    </row>
    <row r="68" spans="6:14" x14ac:dyDescent="0.2">
      <c r="F68" s="247"/>
      <c r="L68" s="247"/>
      <c r="M68" s="247"/>
      <c r="N68" s="247"/>
    </row>
    <row r="69" spans="6:14" x14ac:dyDescent="0.2">
      <c r="F69" s="247"/>
      <c r="L69" s="247"/>
      <c r="M69" s="247"/>
      <c r="N69" s="247"/>
    </row>
    <row r="70" spans="6:14" x14ac:dyDescent="0.2">
      <c r="F70" s="254"/>
      <c r="L70" s="254"/>
      <c r="M70" s="254"/>
      <c r="N70" s="254"/>
    </row>
    <row r="71" spans="6:14" x14ac:dyDescent="0.2">
      <c r="F71" s="254"/>
      <c r="L71" s="254"/>
      <c r="M71" s="254"/>
      <c r="N71" s="254"/>
    </row>
    <row r="72" spans="6:14" x14ac:dyDescent="0.2">
      <c r="F72" s="254"/>
      <c r="L72" s="254"/>
      <c r="M72" s="254"/>
      <c r="N72" s="254"/>
    </row>
    <row r="73" spans="6:14" x14ac:dyDescent="0.2">
      <c r="F73" s="254"/>
      <c r="L73" s="254"/>
      <c r="M73" s="254"/>
      <c r="N73" s="254"/>
    </row>
    <row r="74" spans="6:14" x14ac:dyDescent="0.2">
      <c r="F74" s="254"/>
      <c r="L74" s="254"/>
      <c r="M74" s="254"/>
      <c r="N74" s="254"/>
    </row>
    <row r="75" spans="6:14" x14ac:dyDescent="0.2">
      <c r="F75" s="247"/>
      <c r="L75" s="247"/>
      <c r="M75" s="247"/>
      <c r="N75" s="247"/>
    </row>
    <row r="76" spans="6:14" x14ac:dyDescent="0.2">
      <c r="F76" s="247"/>
      <c r="L76" s="247"/>
      <c r="M76" s="247"/>
      <c r="N76" s="247"/>
    </row>
    <row r="77" spans="6:14" x14ac:dyDescent="0.2">
      <c r="F77" s="254"/>
      <c r="L77" s="254"/>
      <c r="M77" s="254"/>
      <c r="N77" s="254"/>
    </row>
    <row r="78" spans="6:14" x14ac:dyDescent="0.2">
      <c r="F78" s="254"/>
      <c r="L78" s="254"/>
      <c r="M78" s="254"/>
      <c r="N78" s="254"/>
    </row>
    <row r="79" spans="6:14" x14ac:dyDescent="0.2">
      <c r="F79" s="254"/>
      <c r="L79" s="254"/>
      <c r="M79" s="254"/>
      <c r="N79" s="254"/>
    </row>
    <row r="80" spans="6:14" x14ac:dyDescent="0.2">
      <c r="F80" s="258"/>
      <c r="L80" s="258"/>
      <c r="M80" s="258"/>
      <c r="N80" s="258"/>
    </row>
    <row r="81" spans="6:14" x14ac:dyDescent="0.2">
      <c r="F81" s="247"/>
      <c r="L81" s="247"/>
      <c r="M81" s="247"/>
      <c r="N81" s="247"/>
    </row>
    <row r="82" spans="6:14" ht="15" thickBot="1" x14ac:dyDescent="0.25">
      <c r="F82" s="254"/>
      <c r="L82" s="254"/>
      <c r="M82" s="254"/>
      <c r="N82" s="254"/>
    </row>
    <row r="83" spans="6:14" ht="16.5" thickTop="1" thickBot="1" x14ac:dyDescent="0.25">
      <c r="F83" s="1026"/>
      <c r="L83" s="877"/>
      <c r="M83" s="877"/>
      <c r="N83" s="877"/>
    </row>
    <row r="84" spans="6:14" x14ac:dyDescent="0.2">
      <c r="F84" s="247"/>
      <c r="L84" s="272"/>
      <c r="M84" s="272"/>
      <c r="N84" s="272"/>
    </row>
    <row r="85" spans="6:14" x14ac:dyDescent="0.2">
      <c r="F85" s="247"/>
      <c r="L85" s="247"/>
      <c r="M85" s="247"/>
      <c r="N85" s="247"/>
    </row>
    <row r="86" spans="6:14" x14ac:dyDescent="0.2">
      <c r="L86" s="254"/>
      <c r="M86" s="254"/>
      <c r="N86" s="254"/>
    </row>
    <row r="87" spans="6:14" x14ac:dyDescent="0.2">
      <c r="L87" s="254"/>
      <c r="M87" s="254"/>
      <c r="N87" s="254"/>
    </row>
    <row r="88" spans="6:14" x14ac:dyDescent="0.2">
      <c r="L88" s="264"/>
      <c r="M88" s="264"/>
      <c r="N88" s="264"/>
    </row>
    <row r="89" spans="6:14" x14ac:dyDescent="0.2">
      <c r="F89" s="254"/>
      <c r="L89" s="254"/>
      <c r="M89" s="254"/>
      <c r="N89" s="254"/>
    </row>
    <row r="90" spans="6:14" x14ac:dyDescent="0.2">
      <c r="F90" s="247"/>
      <c r="L90" s="272"/>
      <c r="M90" s="272"/>
      <c r="N90" s="272"/>
    </row>
    <row r="91" spans="6:14" x14ac:dyDescent="0.2">
      <c r="F91" s="247"/>
      <c r="L91" s="247"/>
      <c r="M91" s="247"/>
      <c r="N91" s="247"/>
    </row>
    <row r="92" spans="6:14" x14ac:dyDescent="0.2">
      <c r="F92" s="247"/>
      <c r="L92" s="247"/>
      <c r="M92" s="247"/>
      <c r="N92" s="247"/>
    </row>
    <row r="93" spans="6:14" x14ac:dyDescent="0.2">
      <c r="F93" s="254"/>
      <c r="L93" s="254"/>
      <c r="M93" s="254"/>
      <c r="N93" s="254"/>
    </row>
    <row r="94" spans="6:14" x14ac:dyDescent="0.2">
      <c r="F94" s="247"/>
      <c r="L94" s="272"/>
      <c r="M94" s="272"/>
      <c r="N94" s="272"/>
    </row>
    <row r="95" spans="6:14" x14ac:dyDescent="0.2">
      <c r="F95" s="247"/>
      <c r="L95" s="247"/>
      <c r="M95" s="247"/>
      <c r="N95" s="247"/>
    </row>
    <row r="96" spans="6:14" x14ac:dyDescent="0.2">
      <c r="F96" s="254"/>
      <c r="L96" s="254"/>
      <c r="M96" s="254"/>
      <c r="N96" s="254"/>
    </row>
    <row r="97" spans="6:14" x14ac:dyDescent="0.2">
      <c r="F97" s="254"/>
      <c r="L97" s="254"/>
      <c r="M97" s="254"/>
      <c r="N97" s="254"/>
    </row>
    <row r="98" spans="6:14" x14ac:dyDescent="0.2">
      <c r="F98" s="254"/>
      <c r="L98" s="254"/>
      <c r="M98" s="254"/>
      <c r="N98" s="254"/>
    </row>
    <row r="99" spans="6:14" x14ac:dyDescent="0.2">
      <c r="F99" s="254"/>
      <c r="L99" s="254"/>
      <c r="M99" s="254"/>
      <c r="N99" s="254"/>
    </row>
    <row r="100" spans="6:14" x14ac:dyDescent="0.2">
      <c r="F100" s="254"/>
      <c r="L100" s="254"/>
      <c r="M100" s="254"/>
      <c r="N100" s="254"/>
    </row>
    <row r="101" spans="6:14" x14ac:dyDescent="0.2">
      <c r="F101" s="247"/>
      <c r="L101" s="272"/>
      <c r="M101" s="272"/>
      <c r="N101" s="272"/>
    </row>
    <row r="102" spans="6:14" x14ac:dyDescent="0.2">
      <c r="F102" s="247"/>
      <c r="L102" s="247"/>
      <c r="M102" s="247"/>
      <c r="N102" s="247"/>
    </row>
    <row r="103" spans="6:14" x14ac:dyDescent="0.2">
      <c r="F103" s="254"/>
      <c r="L103" s="254"/>
      <c r="M103" s="254"/>
      <c r="N103" s="254"/>
    </row>
    <row r="104" spans="6:14" x14ac:dyDescent="0.2">
      <c r="F104" s="254"/>
      <c r="L104" s="254"/>
      <c r="M104" s="254"/>
      <c r="N104" s="254"/>
    </row>
    <row r="105" spans="6:14" x14ac:dyDescent="0.2">
      <c r="F105" s="254"/>
      <c r="L105" s="254"/>
      <c r="M105" s="254"/>
      <c r="N105" s="254"/>
    </row>
    <row r="106" spans="6:14" x14ac:dyDescent="0.2">
      <c r="F106" s="258"/>
      <c r="L106" s="258"/>
      <c r="M106" s="258"/>
      <c r="N106" s="258"/>
    </row>
    <row r="107" spans="6:14" x14ac:dyDescent="0.2">
      <c r="F107" s="247"/>
      <c r="L107" s="272"/>
      <c r="M107" s="272"/>
      <c r="N107" s="272"/>
    </row>
    <row r="108" spans="6:14" ht="15" thickBot="1" x14ac:dyDescent="0.25">
      <c r="F108" s="254"/>
      <c r="L108" s="254"/>
      <c r="M108" s="254"/>
      <c r="N108" s="254"/>
    </row>
    <row r="109" spans="6:14" ht="16.5" thickTop="1" thickBot="1" x14ac:dyDescent="0.25">
      <c r="F109" s="876"/>
      <c r="L109" s="877"/>
      <c r="M109" s="877"/>
      <c r="N109" s="877"/>
    </row>
    <row r="110" spans="6:14" x14ac:dyDescent="0.2">
      <c r="F110" s="247"/>
      <c r="L110" s="247"/>
      <c r="M110" s="247"/>
      <c r="N110" s="247"/>
    </row>
    <row r="111" spans="6:14" x14ac:dyDescent="0.2">
      <c r="F111" s="254"/>
      <c r="L111" s="254"/>
      <c r="M111" s="254"/>
      <c r="N111" s="254"/>
    </row>
    <row r="112" spans="6:14" x14ac:dyDescent="0.2">
      <c r="L112" s="254"/>
      <c r="M112" s="254"/>
      <c r="N112" s="254"/>
    </row>
    <row r="113" spans="6:14" x14ac:dyDescent="0.2">
      <c r="L113" s="264"/>
      <c r="M113" s="264"/>
      <c r="N113" s="264"/>
    </row>
    <row r="114" spans="6:14" x14ac:dyDescent="0.2">
      <c r="L114" s="254"/>
      <c r="M114" s="254"/>
      <c r="N114" s="254"/>
    </row>
    <row r="115" spans="6:14" x14ac:dyDescent="0.2">
      <c r="F115" s="247"/>
      <c r="L115" s="272"/>
      <c r="M115" s="272"/>
      <c r="N115" s="272"/>
    </row>
    <row r="116" spans="6:14" x14ac:dyDescent="0.2">
      <c r="F116" s="247"/>
      <c r="L116" s="247"/>
      <c r="M116" s="247"/>
      <c r="N116" s="247"/>
    </row>
    <row r="117" spans="6:14" x14ac:dyDescent="0.2">
      <c r="F117" s="247"/>
      <c r="L117" s="247"/>
      <c r="M117" s="247"/>
      <c r="N117" s="247"/>
    </row>
    <row r="118" spans="6:14" x14ac:dyDescent="0.2">
      <c r="F118" s="254"/>
      <c r="L118" s="254"/>
      <c r="M118" s="254"/>
      <c r="N118" s="254"/>
    </row>
    <row r="119" spans="6:14" x14ac:dyDescent="0.2">
      <c r="F119" s="247"/>
      <c r="L119" s="272"/>
      <c r="M119" s="272"/>
      <c r="N119" s="272"/>
    </row>
    <row r="120" spans="6:14" x14ac:dyDescent="0.2">
      <c r="F120" s="247"/>
      <c r="L120" s="247"/>
      <c r="M120" s="247"/>
      <c r="N120" s="247"/>
    </row>
    <row r="121" spans="6:14" x14ac:dyDescent="0.2">
      <c r="F121" s="254"/>
      <c r="L121" s="254"/>
      <c r="M121" s="254"/>
      <c r="N121" s="254"/>
    </row>
    <row r="122" spans="6:14" x14ac:dyDescent="0.2">
      <c r="F122" s="254"/>
      <c r="L122" s="254"/>
      <c r="M122" s="254"/>
      <c r="N122" s="254"/>
    </row>
    <row r="123" spans="6:14" x14ac:dyDescent="0.2">
      <c r="F123" s="254"/>
      <c r="L123" s="254"/>
      <c r="M123" s="254"/>
      <c r="N123" s="254"/>
    </row>
    <row r="124" spans="6:14" x14ac:dyDescent="0.2">
      <c r="F124" s="254"/>
      <c r="L124" s="254"/>
      <c r="M124" s="254"/>
      <c r="N124" s="254"/>
    </row>
    <row r="125" spans="6:14" x14ac:dyDescent="0.2">
      <c r="F125" s="254"/>
      <c r="L125" s="254"/>
      <c r="M125" s="254"/>
      <c r="N125" s="254"/>
    </row>
    <row r="126" spans="6:14" x14ac:dyDescent="0.2">
      <c r="F126" s="247"/>
      <c r="L126" s="272"/>
      <c r="M126" s="272"/>
      <c r="N126" s="272"/>
    </row>
    <row r="127" spans="6:14" x14ac:dyDescent="0.2">
      <c r="F127" s="247"/>
      <c r="L127" s="247"/>
      <c r="M127" s="247"/>
      <c r="N127" s="247"/>
    </row>
    <row r="128" spans="6:14" x14ac:dyDescent="0.2">
      <c r="F128" s="254"/>
      <c r="L128" s="254"/>
      <c r="M128" s="254"/>
      <c r="N128" s="254"/>
    </row>
    <row r="129" spans="6:14" x14ac:dyDescent="0.2">
      <c r="F129" s="254"/>
      <c r="L129" s="254"/>
      <c r="M129" s="254"/>
      <c r="N129" s="254"/>
    </row>
    <row r="130" spans="6:14" x14ac:dyDescent="0.2">
      <c r="F130" s="254"/>
      <c r="L130" s="254"/>
      <c r="M130" s="254"/>
      <c r="N130" s="254"/>
    </row>
    <row r="131" spans="6:14" x14ac:dyDescent="0.2">
      <c r="F131" s="258"/>
      <c r="L131" s="258"/>
      <c r="M131" s="258"/>
      <c r="N131" s="258"/>
    </row>
    <row r="132" spans="6:14" x14ac:dyDescent="0.2">
      <c r="F132" s="247"/>
      <c r="L132" s="272"/>
      <c r="M132" s="272"/>
      <c r="N132" s="272"/>
    </row>
    <row r="133" spans="6:14" ht="15" thickBot="1" x14ac:dyDescent="0.25">
      <c r="F133" s="254"/>
      <c r="L133" s="254"/>
      <c r="M133" s="254"/>
      <c r="N133" s="254"/>
    </row>
    <row r="134" spans="6:14" ht="16.5" thickTop="1" thickBot="1" x14ac:dyDescent="0.25">
      <c r="F134" s="876"/>
      <c r="L134" s="876"/>
      <c r="M134" s="876"/>
      <c r="N134" s="876"/>
    </row>
    <row r="135" spans="6:14" x14ac:dyDescent="0.2">
      <c r="F135" s="788"/>
      <c r="L135" s="788"/>
      <c r="M135" s="788"/>
      <c r="N135" s="788"/>
    </row>
    <row r="136" spans="6:14" x14ac:dyDescent="0.2">
      <c r="F136" s="788"/>
      <c r="L136" s="788"/>
      <c r="M136" s="788"/>
      <c r="N136" s="788"/>
    </row>
    <row r="137" spans="6:14" x14ac:dyDescent="0.2">
      <c r="L137" s="881"/>
      <c r="M137" s="881"/>
      <c r="N137" s="881"/>
    </row>
    <row r="138" spans="6:14" x14ac:dyDescent="0.2">
      <c r="L138" s="881"/>
      <c r="M138" s="881"/>
      <c r="N138" s="881"/>
    </row>
    <row r="139" spans="6:14" x14ac:dyDescent="0.2">
      <c r="L139" s="881"/>
      <c r="M139" s="881"/>
      <c r="N139" s="881"/>
    </row>
  </sheetData>
  <mergeCells count="21">
    <mergeCell ref="B62:K62"/>
    <mergeCell ref="L7:L8"/>
    <mergeCell ref="M7:M8"/>
    <mergeCell ref="N7:N8"/>
    <mergeCell ref="L12:L16"/>
    <mergeCell ref="M12:M16"/>
    <mergeCell ref="L18:L19"/>
    <mergeCell ref="M18:M19"/>
    <mergeCell ref="L22:L25"/>
    <mergeCell ref="M22:M25"/>
    <mergeCell ref="A59:B59"/>
    <mergeCell ref="B60:K60"/>
    <mergeCell ref="B61:K61"/>
    <mergeCell ref="G6:K6"/>
    <mergeCell ref="A7:B8"/>
    <mergeCell ref="C7:C8"/>
    <mergeCell ref="D7:D8"/>
    <mergeCell ref="E7:E8"/>
    <mergeCell ref="F7:F8"/>
    <mergeCell ref="G7:H7"/>
    <mergeCell ref="I7:J7"/>
  </mergeCells>
  <printOptions horizontalCentered="1"/>
  <pageMargins left="0.4" right="0.4" top="0.43" bottom="0.75" header="0.3" footer="0.3"/>
  <pageSetup paperSize="9" scale="46"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F118E-03AF-4D46-ACA6-4648E636035C}">
  <sheetPr>
    <pageSetUpPr fitToPage="1"/>
  </sheetPr>
  <dimension ref="A1:U65"/>
  <sheetViews>
    <sheetView tabSelected="1" zoomScale="115" zoomScaleNormal="115" workbookViewId="0">
      <selection activeCell="G10" sqref="G10:K58"/>
    </sheetView>
  </sheetViews>
  <sheetFormatPr defaultColWidth="8.375" defaultRowHeight="12.75" x14ac:dyDescent="0.2"/>
  <cols>
    <col min="1" max="1" width="4" style="879" customWidth="1"/>
    <col min="2" max="2" width="2.375" style="879" customWidth="1"/>
    <col min="3" max="3" width="42.875" style="607" customWidth="1"/>
    <col min="4" max="4" width="5.5" style="783" customWidth="1"/>
    <col min="5" max="5" width="8.375" style="783"/>
    <col min="6" max="6" width="11.875" style="783" bestFit="1" customWidth="1"/>
    <col min="7" max="8" width="10.25" style="783" customWidth="1"/>
    <col min="9" max="10" width="10.25" style="607" customWidth="1"/>
    <col min="11" max="11" width="12.25" style="607" customWidth="1"/>
    <col min="12" max="14" width="11.875" style="783" bestFit="1" customWidth="1"/>
    <col min="15" max="16384" width="8.375" style="607"/>
  </cols>
  <sheetData>
    <row r="1" spans="1:14" ht="17.25" customHeight="1" x14ac:dyDescent="0.25">
      <c r="A1" s="1128" t="s">
        <v>68</v>
      </c>
      <c r="B1" s="1128"/>
      <c r="C1" s="1128"/>
      <c r="D1" s="895"/>
      <c r="E1" s="895"/>
      <c r="F1" s="895"/>
      <c r="G1" s="895"/>
      <c r="H1" s="895"/>
      <c r="I1" s="807"/>
      <c r="J1" s="807"/>
      <c r="K1" s="896"/>
      <c r="L1" s="895"/>
      <c r="M1" s="895"/>
      <c r="N1" s="895"/>
    </row>
    <row r="2" spans="1:14" ht="15.75" customHeight="1" x14ac:dyDescent="0.2">
      <c r="A2" s="1129" t="s">
        <v>148</v>
      </c>
      <c r="B2" s="1129"/>
      <c r="C2" s="1129"/>
      <c r="D2" s="895"/>
      <c r="E2" s="895"/>
      <c r="F2" s="895"/>
      <c r="G2" s="895"/>
      <c r="H2" s="895"/>
      <c r="L2" s="895"/>
      <c r="M2" s="895"/>
      <c r="N2" s="895"/>
    </row>
    <row r="3" spans="1:14" ht="6" customHeight="1" x14ac:dyDescent="0.25">
      <c r="A3" s="898"/>
      <c r="B3" s="898"/>
      <c r="C3" s="790"/>
      <c r="D3" s="895"/>
      <c r="E3" s="895"/>
      <c r="F3" s="895"/>
      <c r="G3" s="895"/>
      <c r="H3" s="895"/>
      <c r="L3" s="895"/>
      <c r="M3" s="895"/>
      <c r="N3" s="895"/>
    </row>
    <row r="4" spans="1:14" ht="15.75" x14ac:dyDescent="0.25">
      <c r="A4" s="793" t="s">
        <v>302</v>
      </c>
      <c r="B4" s="793"/>
      <c r="C4" s="790"/>
      <c r="D4" s="895"/>
      <c r="E4" s="895"/>
      <c r="F4" s="895"/>
      <c r="G4" s="895"/>
      <c r="H4" s="895"/>
      <c r="K4" s="899"/>
      <c r="L4" s="895"/>
      <c r="M4" s="895"/>
      <c r="N4" s="895"/>
    </row>
    <row r="5" spans="1:14" ht="15.75" x14ac:dyDescent="0.25">
      <c r="A5" s="897"/>
      <c r="B5" s="894"/>
      <c r="C5" s="898"/>
      <c r="D5" s="895"/>
      <c r="E5" s="895"/>
      <c r="F5" s="895"/>
      <c r="G5" s="895"/>
      <c r="H5" s="895"/>
      <c r="I5" s="900"/>
      <c r="J5" s="900"/>
      <c r="K5" s="899"/>
      <c r="L5" s="895"/>
      <c r="M5" s="895"/>
      <c r="N5" s="895"/>
    </row>
    <row r="6" spans="1:14" ht="4.5" customHeight="1" thickBot="1" x14ac:dyDescent="0.3">
      <c r="A6" s="897"/>
      <c r="B6" s="898"/>
      <c r="C6" s="898" t="s">
        <v>149</v>
      </c>
      <c r="D6" s="895"/>
      <c r="E6" s="895"/>
      <c r="F6" s="895"/>
      <c r="G6" s="895"/>
      <c r="H6" s="895"/>
      <c r="I6" s="900"/>
      <c r="J6" s="900"/>
      <c r="K6" s="896"/>
      <c r="L6" s="895"/>
      <c r="M6" s="895"/>
      <c r="N6" s="895"/>
    </row>
    <row r="7" spans="1:14" ht="15" customHeight="1" x14ac:dyDescent="0.2">
      <c r="A7" s="1117" t="s">
        <v>83</v>
      </c>
      <c r="B7" s="1118"/>
      <c r="C7" s="1121" t="s">
        <v>84</v>
      </c>
      <c r="D7" s="1121" t="s">
        <v>85</v>
      </c>
      <c r="E7" s="1108" t="s">
        <v>117</v>
      </c>
      <c r="F7" s="1108" t="s">
        <v>75</v>
      </c>
      <c r="G7" s="1123" t="s">
        <v>86</v>
      </c>
      <c r="H7" s="1124"/>
      <c r="I7" s="1123" t="s">
        <v>87</v>
      </c>
      <c r="J7" s="1125"/>
      <c r="K7" s="809" t="s">
        <v>88</v>
      </c>
      <c r="L7" s="1108" t="s">
        <v>76</v>
      </c>
      <c r="M7" s="1108" t="s">
        <v>77</v>
      </c>
      <c r="N7" s="1108" t="s">
        <v>78</v>
      </c>
    </row>
    <row r="8" spans="1:14" ht="15" customHeight="1" thickBot="1" x14ac:dyDescent="0.25">
      <c r="A8" s="1119"/>
      <c r="B8" s="1120"/>
      <c r="C8" s="1122"/>
      <c r="D8" s="1122"/>
      <c r="E8" s="1109"/>
      <c r="F8" s="1109"/>
      <c r="G8" s="229" t="s">
        <v>89</v>
      </c>
      <c r="H8" s="230" t="s">
        <v>90</v>
      </c>
      <c r="I8" s="229" t="s">
        <v>89</v>
      </c>
      <c r="J8" s="230" t="s">
        <v>90</v>
      </c>
      <c r="K8" s="231" t="s">
        <v>91</v>
      </c>
      <c r="L8" s="1109"/>
      <c r="M8" s="1109"/>
      <c r="N8" s="1109"/>
    </row>
    <row r="9" spans="1:14" ht="18" customHeight="1" thickTop="1" x14ac:dyDescent="0.2">
      <c r="A9" s="901"/>
      <c r="B9" s="902"/>
      <c r="C9" s="903" t="s">
        <v>150</v>
      </c>
      <c r="D9" s="904"/>
      <c r="E9" s="904"/>
      <c r="F9" s="904"/>
      <c r="G9" s="904"/>
      <c r="H9" s="904"/>
      <c r="I9" s="904"/>
      <c r="J9" s="904"/>
      <c r="K9" s="904"/>
      <c r="L9" s="904"/>
      <c r="M9" s="904"/>
      <c r="N9" s="904"/>
    </row>
    <row r="10" spans="1:14" s="905" customFormat="1" ht="51" customHeight="1" x14ac:dyDescent="0.2">
      <c r="A10" s="817"/>
      <c r="B10" s="818"/>
      <c r="C10" s="600" t="s">
        <v>151</v>
      </c>
      <c r="D10" s="601"/>
      <c r="E10" s="601"/>
      <c r="F10" s="601"/>
      <c r="G10" s="601"/>
      <c r="H10" s="601"/>
      <c r="I10" s="601"/>
      <c r="J10" s="601"/>
      <c r="K10" s="601"/>
      <c r="L10" s="601"/>
      <c r="M10" s="601"/>
      <c r="N10" s="601"/>
    </row>
    <row r="11" spans="1:14" s="905" customFormat="1" ht="24.95" customHeight="1" x14ac:dyDescent="0.2">
      <c r="A11" s="859">
        <v>1.1000000000000001</v>
      </c>
      <c r="B11" s="906"/>
      <c r="C11" s="907" t="s">
        <v>152</v>
      </c>
      <c r="D11" s="322"/>
      <c r="E11" s="322"/>
      <c r="F11" s="322"/>
      <c r="G11" s="322"/>
      <c r="H11" s="322"/>
      <c r="I11" s="322"/>
      <c r="J11" s="322"/>
      <c r="K11" s="322"/>
      <c r="L11" s="322"/>
      <c r="M11" s="322"/>
      <c r="N11" s="322"/>
    </row>
    <row r="12" spans="1:14" s="905" customFormat="1" ht="15" customHeight="1" x14ac:dyDescent="0.2">
      <c r="A12" s="859"/>
      <c r="B12" s="908" t="s">
        <v>34</v>
      </c>
      <c r="C12" s="909" t="s">
        <v>153</v>
      </c>
      <c r="D12" s="325" t="str">
        <f>IF(C12="","",IF(E12="","",IF(E12&gt;1,"Nos.","No.")))</f>
        <v>Nos.</v>
      </c>
      <c r="E12" s="325" t="s">
        <v>49</v>
      </c>
      <c r="F12" s="325"/>
      <c r="G12" s="325"/>
      <c r="H12" s="325"/>
      <c r="I12" s="325"/>
      <c r="J12" s="325"/>
      <c r="K12" s="325"/>
      <c r="L12" s="1075" t="s">
        <v>239</v>
      </c>
      <c r="M12" s="1075" t="s">
        <v>221</v>
      </c>
      <c r="N12" s="325"/>
    </row>
    <row r="13" spans="1:14" s="905" customFormat="1" ht="15" customHeight="1" x14ac:dyDescent="0.2">
      <c r="A13" s="859"/>
      <c r="B13" s="908" t="s">
        <v>57</v>
      </c>
      <c r="C13" s="909" t="s">
        <v>154</v>
      </c>
      <c r="D13" s="325" t="str">
        <f>IF(C13="","",IF(E13="","",IF(E13&gt;1,"Nos.","No.")))</f>
        <v>Nos.</v>
      </c>
      <c r="E13" s="325" t="s">
        <v>49</v>
      </c>
      <c r="F13" s="325"/>
      <c r="G13" s="325"/>
      <c r="H13" s="325"/>
      <c r="I13" s="325"/>
      <c r="J13" s="325"/>
      <c r="K13" s="325"/>
      <c r="L13" s="1075"/>
      <c r="M13" s="1075"/>
      <c r="N13" s="325"/>
    </row>
    <row r="14" spans="1:14" s="905" customFormat="1" ht="15" customHeight="1" x14ac:dyDescent="0.2">
      <c r="A14" s="910">
        <f>A11+0.1</f>
        <v>1.2000000000000002</v>
      </c>
      <c r="B14" s="906"/>
      <c r="C14" s="911" t="s">
        <v>155</v>
      </c>
      <c r="D14" s="328"/>
      <c r="E14" s="328"/>
      <c r="F14" s="328"/>
      <c r="G14" s="328"/>
      <c r="H14" s="325"/>
      <c r="I14" s="328"/>
      <c r="J14" s="325"/>
      <c r="K14" s="328"/>
      <c r="L14" s="1075"/>
      <c r="M14" s="1075"/>
      <c r="N14" s="328"/>
    </row>
    <row r="15" spans="1:14" s="905" customFormat="1" ht="15" customHeight="1" x14ac:dyDescent="0.2">
      <c r="A15" s="817"/>
      <c r="B15" s="912" t="s">
        <v>34</v>
      </c>
      <c r="C15" s="600" t="s">
        <v>156</v>
      </c>
      <c r="D15" s="325" t="str">
        <f>IF(C15="","",IF(E15="","",IF(E15&gt;1,"Nos.","No.")))</f>
        <v>Nos.</v>
      </c>
      <c r="E15" s="325" t="s">
        <v>49</v>
      </c>
      <c r="F15" s="325"/>
      <c r="G15" s="325"/>
      <c r="H15" s="325"/>
      <c r="I15" s="325"/>
      <c r="J15" s="325"/>
      <c r="K15" s="325"/>
      <c r="L15" s="1075"/>
      <c r="M15" s="1075"/>
      <c r="N15" s="325"/>
    </row>
    <row r="16" spans="1:14" s="905" customFormat="1" ht="15" customHeight="1" x14ac:dyDescent="0.2">
      <c r="A16" s="817"/>
      <c r="B16" s="912" t="s">
        <v>57</v>
      </c>
      <c r="C16" s="600" t="s">
        <v>157</v>
      </c>
      <c r="D16" s="325" t="str">
        <f>IF(C16="","",IF(E16="","",IF(E16&gt;1,"Nos.","No.")))</f>
        <v>Nos.</v>
      </c>
      <c r="E16" s="325" t="s">
        <v>49</v>
      </c>
      <c r="F16" s="325"/>
      <c r="G16" s="325"/>
      <c r="H16" s="325"/>
      <c r="I16" s="325"/>
      <c r="J16" s="325"/>
      <c r="K16" s="325"/>
      <c r="L16" s="1075"/>
      <c r="M16" s="1075"/>
      <c r="N16" s="325"/>
    </row>
    <row r="17" spans="1:14" s="905" customFormat="1" ht="25.5" x14ac:dyDescent="0.2">
      <c r="A17" s="910">
        <f>A14+0.1</f>
        <v>1.3000000000000003</v>
      </c>
      <c r="B17" s="913"/>
      <c r="C17" s="914" t="s">
        <v>158</v>
      </c>
      <c r="D17" s="325" t="s">
        <v>5</v>
      </c>
      <c r="E17" s="561">
        <v>2</v>
      </c>
      <c r="F17" s="325">
        <v>2</v>
      </c>
      <c r="G17" s="325"/>
      <c r="H17" s="325"/>
      <c r="I17" s="325"/>
      <c r="J17" s="325"/>
      <c r="K17" s="325"/>
      <c r="L17" s="562" t="s">
        <v>214</v>
      </c>
      <c r="M17" s="562" t="s">
        <v>222</v>
      </c>
      <c r="N17" s="325"/>
    </row>
    <row r="18" spans="1:14" s="905" customFormat="1" ht="15" customHeight="1" x14ac:dyDescent="0.2">
      <c r="A18" s="910">
        <f>A17+0.1</f>
        <v>1.4000000000000004</v>
      </c>
      <c r="B18" s="915"/>
      <c r="C18" s="916" t="s">
        <v>159</v>
      </c>
      <c r="D18" s="601"/>
      <c r="E18" s="560"/>
      <c r="F18" s="334"/>
      <c r="G18" s="334"/>
      <c r="H18" s="325"/>
      <c r="I18" s="334"/>
      <c r="J18" s="325"/>
      <c r="K18" s="334"/>
      <c r="L18" s="1079" t="s">
        <v>240</v>
      </c>
      <c r="M18" s="1079" t="s">
        <v>221</v>
      </c>
      <c r="N18" s="334"/>
    </row>
    <row r="19" spans="1:14" s="905" customFormat="1" ht="15" customHeight="1" x14ac:dyDescent="0.2">
      <c r="A19" s="917"/>
      <c r="B19" s="912" t="s">
        <v>34</v>
      </c>
      <c r="C19" s="690" t="s">
        <v>160</v>
      </c>
      <c r="D19" s="325" t="s">
        <v>5</v>
      </c>
      <c r="E19" s="561" t="s">
        <v>49</v>
      </c>
      <c r="F19" s="325"/>
      <c r="G19" s="325"/>
      <c r="H19" s="325"/>
      <c r="I19" s="325"/>
      <c r="J19" s="325"/>
      <c r="K19" s="325"/>
      <c r="L19" s="1080"/>
      <c r="M19" s="1080"/>
      <c r="N19" s="325"/>
    </row>
    <row r="20" spans="1:14" s="905" customFormat="1" ht="15" customHeight="1" x14ac:dyDescent="0.2">
      <c r="A20" s="910">
        <f>A18+0.1</f>
        <v>1.5000000000000004</v>
      </c>
      <c r="B20" s="912"/>
      <c r="C20" s="819" t="s">
        <v>161</v>
      </c>
      <c r="D20" s="322"/>
      <c r="E20" s="560"/>
      <c r="F20" s="322"/>
      <c r="G20" s="322"/>
      <c r="H20" s="325"/>
      <c r="I20" s="322"/>
      <c r="J20" s="325"/>
      <c r="K20" s="322"/>
      <c r="L20" s="456"/>
      <c r="M20" s="456"/>
      <c r="N20" s="322"/>
    </row>
    <row r="21" spans="1:14" s="905" customFormat="1" ht="20.100000000000001" customHeight="1" x14ac:dyDescent="0.2">
      <c r="A21" s="918"/>
      <c r="B21" s="919" t="s">
        <v>34</v>
      </c>
      <c r="C21" s="920" t="s">
        <v>193</v>
      </c>
      <c r="D21" s="325" t="str">
        <f>IF(C21="","",IF(E21="","",IF(E21&gt;1,"Nos.","No.")))</f>
        <v>Nos.</v>
      </c>
      <c r="E21" s="561">
        <v>4</v>
      </c>
      <c r="F21" s="325"/>
      <c r="G21" s="325"/>
      <c r="H21" s="325"/>
      <c r="I21" s="325"/>
      <c r="J21" s="325"/>
      <c r="K21" s="325"/>
      <c r="L21" s="562" t="s">
        <v>240</v>
      </c>
      <c r="M21" s="562" t="s">
        <v>221</v>
      </c>
      <c r="N21" s="325"/>
    </row>
    <row r="22" spans="1:14" s="905" customFormat="1" ht="20.100000000000001" customHeight="1" x14ac:dyDescent="0.2">
      <c r="A22" s="917"/>
      <c r="B22" s="919" t="s">
        <v>57</v>
      </c>
      <c r="C22" s="921" t="s">
        <v>162</v>
      </c>
      <c r="D22" s="340" t="str">
        <f>IF(C22="","",IF(E22="","",IF(E22&gt;1,"Nos.","No.")))</f>
        <v>Nos.</v>
      </c>
      <c r="E22" s="381" t="s">
        <v>49</v>
      </c>
      <c r="F22" s="340"/>
      <c r="G22" s="340"/>
      <c r="H22" s="325"/>
      <c r="I22" s="325"/>
      <c r="J22" s="325"/>
      <c r="K22" s="340"/>
      <c r="L22" s="562" t="s">
        <v>240</v>
      </c>
      <c r="M22" s="562" t="s">
        <v>221</v>
      </c>
      <c r="N22" s="340"/>
    </row>
    <row r="23" spans="1:14" s="905" customFormat="1" ht="20.100000000000001" customHeight="1" x14ac:dyDescent="0.2">
      <c r="A23" s="917"/>
      <c r="B23" s="919" t="s">
        <v>60</v>
      </c>
      <c r="C23" s="921" t="s">
        <v>194</v>
      </c>
      <c r="D23" s="340" t="str">
        <f>IF(C23="","",IF(E23="","",IF(E23&gt;1,"Nos.","No.")))</f>
        <v>Nos.</v>
      </c>
      <c r="E23" s="381">
        <v>4</v>
      </c>
      <c r="F23" s="340"/>
      <c r="G23" s="325"/>
      <c r="H23" s="325"/>
      <c r="I23" s="325"/>
      <c r="J23" s="325"/>
      <c r="K23" s="325"/>
      <c r="L23" s="562" t="s">
        <v>241</v>
      </c>
      <c r="M23" s="562" t="s">
        <v>221</v>
      </c>
      <c r="N23" s="340"/>
    </row>
    <row r="24" spans="1:14" s="905" customFormat="1" ht="20.100000000000001" customHeight="1" x14ac:dyDescent="0.2">
      <c r="A24" s="917"/>
      <c r="B24" s="919" t="s">
        <v>61</v>
      </c>
      <c r="C24" s="921" t="s">
        <v>197</v>
      </c>
      <c r="D24" s="340" t="s">
        <v>5</v>
      </c>
      <c r="E24" s="381">
        <v>2</v>
      </c>
      <c r="F24" s="340"/>
      <c r="G24" s="325"/>
      <c r="H24" s="325"/>
      <c r="I24" s="325"/>
      <c r="J24" s="325"/>
      <c r="K24" s="325"/>
      <c r="L24" s="562"/>
      <c r="M24" s="562" t="s">
        <v>221</v>
      </c>
      <c r="N24" s="340"/>
    </row>
    <row r="25" spans="1:14" s="905" customFormat="1" ht="20.100000000000001" customHeight="1" x14ac:dyDescent="0.2">
      <c r="A25" s="917"/>
      <c r="B25" s="919" t="s">
        <v>63</v>
      </c>
      <c r="C25" s="921" t="s">
        <v>195</v>
      </c>
      <c r="D25" s="340" t="str">
        <f>IF(C25="","",IF(E25="","",IF(E25&gt;1,"Nos.","No.")))</f>
        <v>Nos.</v>
      </c>
      <c r="E25" s="381">
        <v>6</v>
      </c>
      <c r="F25" s="340"/>
      <c r="G25" s="325"/>
      <c r="H25" s="325"/>
      <c r="I25" s="325"/>
      <c r="J25" s="325"/>
      <c r="K25" s="325"/>
      <c r="L25" s="562" t="s">
        <v>240</v>
      </c>
      <c r="M25" s="562" t="s">
        <v>221</v>
      </c>
      <c r="N25" s="340"/>
    </row>
    <row r="26" spans="1:14" s="905" customFormat="1" ht="20.100000000000001" customHeight="1" thickBot="1" x14ac:dyDescent="0.25">
      <c r="A26" s="917"/>
      <c r="B26" s="919" t="s">
        <v>65</v>
      </c>
      <c r="C26" s="922" t="s">
        <v>196</v>
      </c>
      <c r="D26" s="322" t="s">
        <v>5</v>
      </c>
      <c r="E26" s="560">
        <v>4</v>
      </c>
      <c r="F26" s="322"/>
      <c r="G26" s="325"/>
      <c r="H26" s="325"/>
      <c r="I26" s="325"/>
      <c r="J26" s="325"/>
      <c r="K26" s="325"/>
      <c r="L26" s="562" t="s">
        <v>240</v>
      </c>
      <c r="M26" s="562" t="s">
        <v>221</v>
      </c>
      <c r="N26" s="322"/>
    </row>
    <row r="27" spans="1:14" ht="20.100000000000001" customHeight="1" thickTop="1" thickBot="1" x14ac:dyDescent="0.25">
      <c r="A27" s="923"/>
      <c r="B27" s="924"/>
      <c r="C27" s="344" t="s">
        <v>163</v>
      </c>
      <c r="D27" s="345"/>
      <c r="E27" s="346"/>
      <c r="F27" s="346"/>
      <c r="G27" s="346"/>
      <c r="H27" s="325"/>
      <c r="I27" s="346"/>
      <c r="J27" s="325"/>
      <c r="K27" s="346"/>
      <c r="L27" s="1028"/>
      <c r="M27" s="1028"/>
      <c r="N27" s="346"/>
    </row>
    <row r="28" spans="1:14" ht="16.5" customHeight="1" x14ac:dyDescent="0.2">
      <c r="A28" s="925"/>
      <c r="B28" s="926"/>
      <c r="C28" s="927" t="s">
        <v>164</v>
      </c>
      <c r="D28" s="351"/>
      <c r="E28" s="351"/>
      <c r="F28" s="351"/>
      <c r="G28" s="351"/>
      <c r="H28" s="325"/>
      <c r="I28" s="351"/>
      <c r="J28" s="325"/>
      <c r="K28" s="351"/>
      <c r="L28" s="351"/>
      <c r="M28" s="351"/>
      <c r="N28" s="351"/>
    </row>
    <row r="29" spans="1:14" ht="54.75" customHeight="1" x14ac:dyDescent="0.2">
      <c r="A29" s="598"/>
      <c r="B29" s="928"/>
      <c r="C29" s="600" t="s">
        <v>165</v>
      </c>
      <c r="D29" s="322"/>
      <c r="E29" s="322"/>
      <c r="F29" s="322"/>
      <c r="G29" s="322"/>
      <c r="H29" s="325"/>
      <c r="I29" s="322"/>
      <c r="J29" s="325"/>
      <c r="K29" s="322"/>
      <c r="L29" s="322"/>
      <c r="M29" s="322"/>
      <c r="N29" s="322"/>
    </row>
    <row r="30" spans="1:14" ht="65.099999999999994" customHeight="1" x14ac:dyDescent="0.2">
      <c r="A30" s="817">
        <v>2.1</v>
      </c>
      <c r="B30" s="818"/>
      <c r="C30" s="907" t="s">
        <v>166</v>
      </c>
      <c r="D30" s="322"/>
      <c r="E30" s="322"/>
      <c r="F30" s="322"/>
      <c r="G30" s="322"/>
      <c r="H30" s="325"/>
      <c r="I30" s="322"/>
      <c r="J30" s="325"/>
      <c r="K30" s="322"/>
      <c r="L30" s="322"/>
      <c r="M30" s="322"/>
      <c r="N30" s="322"/>
    </row>
    <row r="31" spans="1:14" ht="15" customHeight="1" x14ac:dyDescent="0.2">
      <c r="A31" s="817"/>
      <c r="B31" s="913" t="s">
        <v>34</v>
      </c>
      <c r="C31" s="920" t="s">
        <v>167</v>
      </c>
      <c r="D31" s="325" t="s">
        <v>95</v>
      </c>
      <c r="E31" s="325" t="s">
        <v>49</v>
      </c>
      <c r="F31" s="325"/>
      <c r="G31" s="325"/>
      <c r="H31" s="325"/>
      <c r="I31" s="325"/>
      <c r="J31" s="325"/>
      <c r="K31" s="325"/>
      <c r="L31" s="325" t="s">
        <v>211</v>
      </c>
      <c r="M31" s="325" t="s">
        <v>215</v>
      </c>
      <c r="N31" s="325"/>
    </row>
    <row r="32" spans="1:14" ht="30" customHeight="1" x14ac:dyDescent="0.2">
      <c r="A32" s="817">
        <f>A30+0.1</f>
        <v>2.2000000000000002</v>
      </c>
      <c r="B32" s="818"/>
      <c r="C32" s="907" t="s">
        <v>168</v>
      </c>
      <c r="D32" s="601"/>
      <c r="E32" s="354"/>
      <c r="F32" s="354"/>
      <c r="G32" s="354"/>
      <c r="H32" s="325"/>
      <c r="I32" s="354"/>
      <c r="J32" s="325"/>
      <c r="K32" s="354"/>
      <c r="L32" s="354"/>
      <c r="M32" s="354"/>
      <c r="N32" s="354"/>
    </row>
    <row r="33" spans="1:14" ht="15" customHeight="1" x14ac:dyDescent="0.2">
      <c r="A33" s="929"/>
      <c r="B33" s="899" t="s">
        <v>34</v>
      </c>
      <c r="C33" s="920" t="s">
        <v>169</v>
      </c>
      <c r="D33" s="691" t="s">
        <v>95</v>
      </c>
      <c r="E33" s="356" t="s">
        <v>49</v>
      </c>
      <c r="F33" s="356"/>
      <c r="G33" s="325"/>
      <c r="H33" s="325"/>
      <c r="I33" s="325"/>
      <c r="J33" s="325"/>
      <c r="K33" s="325"/>
      <c r="L33" s="1076" t="s">
        <v>211</v>
      </c>
      <c r="M33" s="1076" t="s">
        <v>215</v>
      </c>
      <c r="N33" s="356"/>
    </row>
    <row r="34" spans="1:14" ht="15" customHeight="1" x14ac:dyDescent="0.2">
      <c r="A34" s="929"/>
      <c r="B34" s="822" t="s">
        <v>57</v>
      </c>
      <c r="C34" s="921" t="s">
        <v>170</v>
      </c>
      <c r="D34" s="930" t="s">
        <v>95</v>
      </c>
      <c r="E34" s="357" t="s">
        <v>49</v>
      </c>
      <c r="F34" s="357"/>
      <c r="G34" s="325"/>
      <c r="H34" s="325"/>
      <c r="I34" s="325"/>
      <c r="J34" s="325"/>
      <c r="K34" s="325"/>
      <c r="L34" s="1077"/>
      <c r="M34" s="1077"/>
      <c r="N34" s="357"/>
    </row>
    <row r="35" spans="1:14" ht="27" customHeight="1" x14ac:dyDescent="0.2">
      <c r="A35" s="817">
        <f>A32+0.1</f>
        <v>2.3000000000000003</v>
      </c>
      <c r="B35" s="931"/>
      <c r="C35" s="916" t="s">
        <v>171</v>
      </c>
      <c r="D35" s="634"/>
      <c r="E35" s="354"/>
      <c r="F35" s="354"/>
      <c r="G35" s="354"/>
      <c r="H35" s="325"/>
      <c r="I35" s="354"/>
      <c r="J35" s="325"/>
      <c r="K35" s="354"/>
      <c r="L35" s="354"/>
      <c r="M35" s="354"/>
      <c r="N35" s="354"/>
    </row>
    <row r="36" spans="1:14" ht="15" customHeight="1" x14ac:dyDescent="0.2">
      <c r="A36" s="929"/>
      <c r="B36" s="899" t="s">
        <v>34</v>
      </c>
      <c r="C36" s="920" t="s">
        <v>172</v>
      </c>
      <c r="D36" s="691" t="s">
        <v>95</v>
      </c>
      <c r="E36" s="356" t="s">
        <v>49</v>
      </c>
      <c r="F36" s="356"/>
      <c r="G36" s="325"/>
      <c r="H36" s="325"/>
      <c r="I36" s="325"/>
      <c r="J36" s="325"/>
      <c r="K36" s="325"/>
      <c r="L36" s="1076" t="s">
        <v>233</v>
      </c>
      <c r="M36" s="1076" t="s">
        <v>218</v>
      </c>
      <c r="N36" s="356"/>
    </row>
    <row r="37" spans="1:14" ht="15" customHeight="1" x14ac:dyDescent="0.2">
      <c r="A37" s="929"/>
      <c r="B37" s="822" t="s">
        <v>57</v>
      </c>
      <c r="C37" s="921" t="s">
        <v>173</v>
      </c>
      <c r="D37" s="930" t="s">
        <v>95</v>
      </c>
      <c r="E37" s="357" t="s">
        <v>49</v>
      </c>
      <c r="F37" s="357"/>
      <c r="G37" s="325"/>
      <c r="H37" s="325"/>
      <c r="I37" s="325"/>
      <c r="J37" s="325"/>
      <c r="K37" s="325"/>
      <c r="L37" s="1077"/>
      <c r="M37" s="1077"/>
      <c r="N37" s="357"/>
    </row>
    <row r="38" spans="1:14" ht="15" customHeight="1" x14ac:dyDescent="0.2">
      <c r="A38" s="817">
        <f>A35+0.1</f>
        <v>2.4000000000000004</v>
      </c>
      <c r="B38" s="818"/>
      <c r="C38" s="932" t="s">
        <v>174</v>
      </c>
      <c r="D38" s="328"/>
      <c r="E38" s="328"/>
      <c r="F38" s="328"/>
      <c r="G38" s="328"/>
      <c r="H38" s="325"/>
      <c r="I38" s="328"/>
      <c r="J38" s="325"/>
      <c r="K38" s="328"/>
      <c r="L38" s="328"/>
      <c r="M38" s="328"/>
      <c r="N38" s="328"/>
    </row>
    <row r="39" spans="1:14" ht="20.100000000000001" customHeight="1" x14ac:dyDescent="0.2">
      <c r="A39" s="817"/>
      <c r="B39" s="919" t="s">
        <v>34</v>
      </c>
      <c r="C39" s="920" t="s">
        <v>175</v>
      </c>
      <c r="D39" s="325" t="str">
        <f>IF(C39="","",IF(E39="","",IF(E39&gt;1,"Nos.","No.")))</f>
        <v>Nos.</v>
      </c>
      <c r="E39" s="325" t="s">
        <v>49</v>
      </c>
      <c r="F39" s="325"/>
      <c r="G39" s="325"/>
      <c r="H39" s="325"/>
      <c r="I39" s="325"/>
      <c r="J39" s="325"/>
      <c r="K39" s="325"/>
      <c r="L39" s="1076" t="s">
        <v>212</v>
      </c>
      <c r="M39" s="1076" t="s">
        <v>215</v>
      </c>
      <c r="N39" s="325"/>
    </row>
    <row r="40" spans="1:14" ht="14.25" customHeight="1" x14ac:dyDescent="0.2">
      <c r="A40" s="817">
        <f>A38+0.1</f>
        <v>2.5000000000000004</v>
      </c>
      <c r="B40" s="818"/>
      <c r="C40" s="916" t="s">
        <v>176</v>
      </c>
      <c r="D40" s="322"/>
      <c r="E40" s="322"/>
      <c r="F40" s="322"/>
      <c r="G40" s="322"/>
      <c r="H40" s="325"/>
      <c r="I40" s="325"/>
      <c r="J40" s="325"/>
      <c r="K40" s="322"/>
      <c r="L40" s="1076"/>
      <c r="M40" s="1076"/>
      <c r="N40" s="322"/>
    </row>
    <row r="41" spans="1:14" ht="20.100000000000001" customHeight="1" x14ac:dyDescent="0.2">
      <c r="A41" s="817"/>
      <c r="B41" s="919" t="s">
        <v>34</v>
      </c>
      <c r="C41" s="920" t="s">
        <v>177</v>
      </c>
      <c r="D41" s="325" t="str">
        <f>IF(C41="","",IF(E41="","",IF(E41&gt;1,"Nos.","No.")))</f>
        <v>Nos.</v>
      </c>
      <c r="E41" s="325" t="s">
        <v>49</v>
      </c>
      <c r="F41" s="325"/>
      <c r="G41" s="325"/>
      <c r="H41" s="325"/>
      <c r="I41" s="325"/>
      <c r="J41" s="325"/>
      <c r="K41" s="325"/>
      <c r="L41" s="1076"/>
      <c r="M41" s="1076"/>
      <c r="N41" s="325"/>
    </row>
    <row r="42" spans="1:14" ht="14.25" customHeight="1" x14ac:dyDescent="0.2">
      <c r="A42" s="817">
        <f>A40+0.1</f>
        <v>2.6000000000000005</v>
      </c>
      <c r="B42" s="818"/>
      <c r="C42" s="916" t="s">
        <v>178</v>
      </c>
      <c r="D42" s="322"/>
      <c r="E42" s="322"/>
      <c r="F42" s="322"/>
      <c r="G42" s="322"/>
      <c r="H42" s="325"/>
      <c r="I42" s="322"/>
      <c r="J42" s="325"/>
      <c r="K42" s="322"/>
      <c r="L42" s="1076"/>
      <c r="M42" s="1076"/>
      <c r="N42" s="322"/>
    </row>
    <row r="43" spans="1:14" ht="15" customHeight="1" thickBot="1" x14ac:dyDescent="0.25">
      <c r="A43" s="817"/>
      <c r="B43" s="919" t="s">
        <v>34</v>
      </c>
      <c r="C43" s="933" t="s">
        <v>177</v>
      </c>
      <c r="D43" s="325" t="str">
        <f>IF(C43="","",IF(E43="","",IF(E43&gt;1,"Nos.","No.")))</f>
        <v>Nos.</v>
      </c>
      <c r="E43" s="325" t="s">
        <v>49</v>
      </c>
      <c r="F43" s="325"/>
      <c r="G43" s="325"/>
      <c r="H43" s="325"/>
      <c r="I43" s="325"/>
      <c r="J43" s="325"/>
      <c r="K43" s="325"/>
      <c r="L43" s="1078"/>
      <c r="M43" s="1078"/>
      <c r="N43" s="325"/>
    </row>
    <row r="44" spans="1:14" ht="20.100000000000001" customHeight="1" thickTop="1" thickBot="1" x14ac:dyDescent="0.25">
      <c r="A44" s="923"/>
      <c r="B44" s="924"/>
      <c r="C44" s="344" t="s">
        <v>163</v>
      </c>
      <c r="D44" s="347"/>
      <c r="E44" s="346"/>
      <c r="F44" s="346"/>
      <c r="G44" s="346"/>
      <c r="H44" s="325"/>
      <c r="I44" s="346"/>
      <c r="J44" s="325"/>
      <c r="K44" s="346"/>
      <c r="L44" s="346"/>
      <c r="M44" s="346"/>
      <c r="N44" s="346"/>
    </row>
    <row r="45" spans="1:14" ht="28.5" customHeight="1" x14ac:dyDescent="0.2">
      <c r="A45" s="598"/>
      <c r="B45" s="928"/>
      <c r="C45" s="934" t="s">
        <v>179</v>
      </c>
      <c r="D45" s="322"/>
      <c r="E45" s="322"/>
      <c r="F45" s="322"/>
      <c r="G45" s="322"/>
      <c r="H45" s="325"/>
      <c r="I45" s="322"/>
      <c r="J45" s="325"/>
      <c r="K45" s="322"/>
      <c r="L45" s="322"/>
      <c r="M45" s="322"/>
      <c r="N45" s="322"/>
    </row>
    <row r="46" spans="1:14" ht="66.75" customHeight="1" x14ac:dyDescent="0.2">
      <c r="A46" s="598"/>
      <c r="B46" s="928"/>
      <c r="C46" s="857" t="s">
        <v>180</v>
      </c>
      <c r="D46" s="322"/>
      <c r="E46" s="322"/>
      <c r="F46" s="322"/>
      <c r="G46" s="322"/>
      <c r="H46" s="325"/>
      <c r="I46" s="322"/>
      <c r="J46" s="325"/>
      <c r="K46" s="322"/>
      <c r="L46" s="322"/>
      <c r="M46" s="322"/>
      <c r="N46" s="322"/>
    </row>
    <row r="47" spans="1:14" ht="63.75" x14ac:dyDescent="0.2">
      <c r="A47" s="817">
        <v>3.1</v>
      </c>
      <c r="B47" s="818"/>
      <c r="C47" s="819" t="s">
        <v>181</v>
      </c>
      <c r="D47" s="322"/>
      <c r="E47" s="322"/>
      <c r="F47" s="322"/>
      <c r="G47" s="322"/>
      <c r="H47" s="325"/>
      <c r="I47" s="322"/>
      <c r="J47" s="325"/>
      <c r="K47" s="322"/>
      <c r="L47" s="322"/>
      <c r="M47" s="322"/>
      <c r="N47" s="322"/>
    </row>
    <row r="48" spans="1:14" ht="20.100000000000001" customHeight="1" x14ac:dyDescent="0.2">
      <c r="A48" s="817"/>
      <c r="B48" s="919" t="s">
        <v>34</v>
      </c>
      <c r="C48" s="920" t="s">
        <v>182</v>
      </c>
      <c r="D48" s="325" t="s">
        <v>95</v>
      </c>
      <c r="E48" s="325" t="s">
        <v>49</v>
      </c>
      <c r="F48" s="325"/>
      <c r="G48" s="325"/>
      <c r="H48" s="325"/>
      <c r="I48" s="325"/>
      <c r="J48" s="325"/>
      <c r="K48" s="325"/>
      <c r="L48" s="1074" t="s">
        <v>213</v>
      </c>
      <c r="M48" s="1074" t="s">
        <v>218</v>
      </c>
      <c r="N48" s="325"/>
    </row>
    <row r="49" spans="1:21" ht="20.100000000000001" customHeight="1" x14ac:dyDescent="0.2">
      <c r="A49" s="817"/>
      <c r="B49" s="919" t="s">
        <v>57</v>
      </c>
      <c r="C49" s="920" t="s">
        <v>183</v>
      </c>
      <c r="D49" s="325" t="s">
        <v>95</v>
      </c>
      <c r="E49" s="325">
        <v>15</v>
      </c>
      <c r="F49" s="325"/>
      <c r="G49" s="325"/>
      <c r="H49" s="325"/>
      <c r="I49" s="325"/>
      <c r="J49" s="325"/>
      <c r="K49" s="325"/>
      <c r="L49" s="1074"/>
      <c r="M49" s="1074"/>
      <c r="N49" s="325"/>
    </row>
    <row r="50" spans="1:21" ht="20.100000000000001" customHeight="1" x14ac:dyDescent="0.2">
      <c r="A50" s="817"/>
      <c r="B50" s="919" t="s">
        <v>60</v>
      </c>
      <c r="C50" s="920" t="s">
        <v>184</v>
      </c>
      <c r="D50" s="325" t="s">
        <v>95</v>
      </c>
      <c r="E50" s="325" t="s">
        <v>49</v>
      </c>
      <c r="F50" s="325"/>
      <c r="G50" s="325"/>
      <c r="H50" s="325"/>
      <c r="I50" s="325"/>
      <c r="J50" s="325"/>
      <c r="K50" s="325"/>
      <c r="L50" s="1074"/>
      <c r="M50" s="1074"/>
      <c r="N50" s="325"/>
    </row>
    <row r="51" spans="1:21" ht="28.5" customHeight="1" x14ac:dyDescent="0.2">
      <c r="A51" s="817">
        <f>A47+0.1</f>
        <v>3.2</v>
      </c>
      <c r="B51" s="818"/>
      <c r="C51" s="935" t="s">
        <v>185</v>
      </c>
      <c r="D51" s="322"/>
      <c r="E51" s="322"/>
      <c r="F51" s="322"/>
      <c r="G51" s="322"/>
      <c r="H51" s="325"/>
      <c r="I51" s="322"/>
      <c r="J51" s="325"/>
      <c r="K51" s="322"/>
      <c r="L51" s="322"/>
      <c r="M51" s="322"/>
      <c r="N51" s="322"/>
    </row>
    <row r="52" spans="1:21" s="568" customFormat="1" ht="15" customHeight="1" thickBot="1" x14ac:dyDescent="0.25">
      <c r="A52" s="936"/>
      <c r="B52" s="937" t="s">
        <v>34</v>
      </c>
      <c r="C52" s="938" t="s">
        <v>186</v>
      </c>
      <c r="D52" s="325" t="str">
        <f>IF(C52="","",IF(E52="","",IF(E52&gt;1,"Nos.","No.")))</f>
        <v>Nos.</v>
      </c>
      <c r="E52" s="325" t="s">
        <v>49</v>
      </c>
      <c r="F52" s="325"/>
      <c r="G52" s="325"/>
      <c r="H52" s="325"/>
      <c r="I52" s="325"/>
      <c r="J52" s="325"/>
      <c r="K52" s="325"/>
      <c r="L52" s="325" t="s">
        <v>213</v>
      </c>
      <c r="M52" s="325" t="s">
        <v>218</v>
      </c>
      <c r="N52" s="325"/>
    </row>
    <row r="53" spans="1:21" ht="20.100000000000001" customHeight="1" thickTop="1" thickBot="1" x14ac:dyDescent="0.25">
      <c r="A53" s="939"/>
      <c r="B53" s="940"/>
      <c r="C53" s="367" t="s">
        <v>163</v>
      </c>
      <c r="D53" s="368"/>
      <c r="E53" s="369"/>
      <c r="F53" s="369"/>
      <c r="G53" s="369"/>
      <c r="H53" s="325"/>
      <c r="I53" s="369"/>
      <c r="J53" s="325"/>
      <c r="K53" s="369"/>
      <c r="L53" s="369"/>
      <c r="M53" s="369"/>
      <c r="N53" s="369"/>
    </row>
    <row r="54" spans="1:21" ht="17.25" customHeight="1" x14ac:dyDescent="0.2">
      <c r="A54" s="817"/>
      <c r="B54" s="818"/>
      <c r="C54" s="941" t="s">
        <v>187</v>
      </c>
      <c r="D54" s="351"/>
      <c r="E54" s="351"/>
      <c r="F54" s="351"/>
      <c r="G54" s="351"/>
      <c r="H54" s="325"/>
      <c r="I54" s="351"/>
      <c r="J54" s="325"/>
      <c r="K54" s="351"/>
      <c r="L54" s="351"/>
      <c r="M54" s="351"/>
      <c r="N54" s="351"/>
    </row>
    <row r="55" spans="1:21" ht="42.75" customHeight="1" x14ac:dyDescent="0.2">
      <c r="A55" s="817"/>
      <c r="B55" s="818"/>
      <c r="C55" s="942" t="s">
        <v>188</v>
      </c>
      <c r="D55" s="322"/>
      <c r="E55" s="322"/>
      <c r="F55" s="322"/>
      <c r="G55" s="322"/>
      <c r="H55" s="325"/>
      <c r="I55" s="322"/>
      <c r="J55" s="325"/>
      <c r="K55" s="322"/>
      <c r="L55" s="322"/>
      <c r="M55" s="322"/>
      <c r="N55" s="322"/>
    </row>
    <row r="56" spans="1:21" ht="42" customHeight="1" x14ac:dyDescent="0.2">
      <c r="A56" s="817">
        <f>4+0.1</f>
        <v>4.0999999999999996</v>
      </c>
      <c r="B56" s="818"/>
      <c r="C56" s="857" t="s">
        <v>189</v>
      </c>
      <c r="D56" s="325" t="s">
        <v>4</v>
      </c>
      <c r="E56" s="325">
        <v>1</v>
      </c>
      <c r="F56" s="325"/>
      <c r="G56" s="325"/>
      <c r="H56" s="325"/>
      <c r="I56" s="325"/>
      <c r="J56" s="325"/>
      <c r="K56" s="325"/>
      <c r="L56" s="325"/>
      <c r="M56" s="325"/>
      <c r="N56" s="325"/>
    </row>
    <row r="57" spans="1:21" ht="27" customHeight="1" thickBot="1" x14ac:dyDescent="0.25">
      <c r="A57" s="817">
        <f>A56+0.1</f>
        <v>4.1999999999999993</v>
      </c>
      <c r="B57" s="818"/>
      <c r="C57" s="857" t="s">
        <v>190</v>
      </c>
      <c r="D57" s="325" t="s">
        <v>4</v>
      </c>
      <c r="E57" s="325">
        <v>1</v>
      </c>
      <c r="F57" s="325"/>
      <c r="G57" s="325"/>
      <c r="H57" s="325"/>
      <c r="I57" s="325"/>
      <c r="J57" s="325"/>
      <c r="K57" s="325"/>
      <c r="L57" s="325"/>
      <c r="M57" s="325"/>
      <c r="N57" s="325"/>
    </row>
    <row r="58" spans="1:21" ht="20.100000000000001" customHeight="1" thickTop="1" thickBot="1" x14ac:dyDescent="0.25">
      <c r="A58" s="1126"/>
      <c r="B58" s="1127"/>
      <c r="C58" s="344" t="s">
        <v>163</v>
      </c>
      <c r="D58" s="347"/>
      <c r="E58" s="345"/>
      <c r="F58" s="345"/>
      <c r="G58" s="345"/>
      <c r="H58" s="345"/>
      <c r="I58" s="345"/>
      <c r="J58" s="345"/>
      <c r="K58" s="345"/>
      <c r="L58" s="325"/>
      <c r="M58" s="325"/>
      <c r="N58" s="345"/>
    </row>
    <row r="59" spans="1:21" ht="14.25" thickTop="1" thickBot="1" x14ac:dyDescent="0.25">
      <c r="A59" s="945"/>
      <c r="I59" s="783"/>
      <c r="J59" s="783"/>
      <c r="K59" s="783"/>
      <c r="L59" s="377"/>
      <c r="M59" s="377"/>
    </row>
    <row r="60" spans="1:21" ht="20.100000000000001" customHeight="1" thickTop="1" thickBot="1" x14ac:dyDescent="0.25">
      <c r="A60" s="946"/>
      <c r="B60" s="947"/>
      <c r="C60" s="948" t="s">
        <v>191</v>
      </c>
      <c r="D60" s="949"/>
      <c r="E60" s="377"/>
      <c r="F60" s="377"/>
      <c r="G60" s="377"/>
      <c r="H60" s="418">
        <f>SUM(H5:H59)</f>
        <v>0</v>
      </c>
      <c r="I60" s="418"/>
      <c r="J60" s="418">
        <f>SUM(J5:J59)</f>
        <v>0</v>
      </c>
      <c r="K60" s="418">
        <f>SUM(K5:K59)</f>
        <v>0</v>
      </c>
      <c r="N60" s="377"/>
    </row>
    <row r="61" spans="1:21" ht="14.25" x14ac:dyDescent="0.2">
      <c r="L61" s="788"/>
      <c r="M61" s="788"/>
    </row>
    <row r="62" spans="1:21" s="803" customFormat="1" ht="14.25" x14ac:dyDescent="0.2">
      <c r="A62" s="1115" t="s">
        <v>13</v>
      </c>
      <c r="B62" s="1115"/>
      <c r="C62" s="790"/>
      <c r="D62" s="788"/>
      <c r="E62" s="788"/>
      <c r="F62" s="788"/>
      <c r="L62" s="712"/>
      <c r="M62" s="712"/>
      <c r="N62" s="788"/>
    </row>
    <row r="63" spans="1:21" s="803" customFormat="1" ht="15" customHeight="1" x14ac:dyDescent="0.2">
      <c r="A63" s="880" t="s">
        <v>114</v>
      </c>
      <c r="B63" s="712" t="s">
        <v>41</v>
      </c>
      <c r="C63" s="712"/>
      <c r="D63" s="712"/>
      <c r="E63" s="712"/>
      <c r="F63" s="712"/>
      <c r="G63" s="950"/>
      <c r="H63" s="950"/>
      <c r="I63" s="950"/>
      <c r="J63" s="881"/>
      <c r="K63" s="881"/>
      <c r="L63" s="881"/>
      <c r="M63" s="881"/>
      <c r="N63" s="712"/>
      <c r="O63" s="881"/>
      <c r="P63" s="881"/>
      <c r="Q63" s="881"/>
      <c r="R63" s="881"/>
      <c r="S63" s="881"/>
      <c r="T63" s="881"/>
      <c r="U63" s="881"/>
    </row>
    <row r="64" spans="1:21" s="803" customFormat="1" ht="28.5" customHeight="1" x14ac:dyDescent="0.2">
      <c r="A64" s="880" t="s">
        <v>114</v>
      </c>
      <c r="B64" s="1089" t="s">
        <v>192</v>
      </c>
      <c r="C64" s="1089"/>
      <c r="D64" s="1089"/>
      <c r="E64" s="1089"/>
      <c r="F64" s="1089"/>
      <c r="G64" s="1089"/>
      <c r="H64" s="1089"/>
      <c r="I64" s="1089"/>
      <c r="J64" s="1089"/>
      <c r="K64" s="881"/>
      <c r="L64" s="881"/>
      <c r="M64" s="881"/>
      <c r="N64" s="881"/>
      <c r="O64" s="881"/>
      <c r="P64" s="881"/>
      <c r="Q64" s="881"/>
      <c r="R64" s="881"/>
      <c r="S64" s="881"/>
      <c r="T64" s="881"/>
      <c r="U64" s="881"/>
    </row>
    <row r="65" spans="1:21" s="803" customFormat="1" ht="30.75" customHeight="1" x14ac:dyDescent="0.2">
      <c r="A65" s="880" t="s">
        <v>114</v>
      </c>
      <c r="B65" s="1089" t="s">
        <v>116</v>
      </c>
      <c r="C65" s="1089"/>
      <c r="D65" s="1089"/>
      <c r="E65" s="1089"/>
      <c r="F65" s="1089"/>
      <c r="G65" s="1089"/>
      <c r="H65" s="1089"/>
      <c r="I65" s="1089"/>
      <c r="J65" s="1089"/>
      <c r="K65" s="881"/>
      <c r="L65" s="783"/>
      <c r="M65" s="783"/>
      <c r="N65" s="881"/>
      <c r="O65" s="881"/>
      <c r="P65" s="881"/>
      <c r="Q65" s="881"/>
      <c r="R65" s="881"/>
      <c r="S65" s="881"/>
      <c r="T65" s="881"/>
      <c r="U65" s="881"/>
    </row>
  </sheetData>
  <mergeCells count="28">
    <mergeCell ref="A58:B58"/>
    <mergeCell ref="A62:B62"/>
    <mergeCell ref="B64:J64"/>
    <mergeCell ref="B65:J65"/>
    <mergeCell ref="L36:L37"/>
    <mergeCell ref="M36:M37"/>
    <mergeCell ref="L39:L43"/>
    <mergeCell ref="M39:M43"/>
    <mergeCell ref="L48:L50"/>
    <mergeCell ref="M48:M50"/>
    <mergeCell ref="L12:L16"/>
    <mergeCell ref="M12:M16"/>
    <mergeCell ref="L18:L19"/>
    <mergeCell ref="M18:M19"/>
    <mergeCell ref="L33:L34"/>
    <mergeCell ref="M33:M34"/>
    <mergeCell ref="N7:N8"/>
    <mergeCell ref="A1:C1"/>
    <mergeCell ref="A2:C2"/>
    <mergeCell ref="A7:B8"/>
    <mergeCell ref="C7:C8"/>
    <mergeCell ref="D7:D8"/>
    <mergeCell ref="E7:E8"/>
    <mergeCell ref="F7:F8"/>
    <mergeCell ref="G7:H7"/>
    <mergeCell ref="I7:J7"/>
    <mergeCell ref="L7:L8"/>
    <mergeCell ref="M7:M8"/>
  </mergeCells>
  <printOptions horizontalCentered="1"/>
  <pageMargins left="0.4" right="0.4" top="0.43" bottom="0.75" header="0.3" footer="0.3"/>
  <pageSetup paperSize="9" scale="5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E0DF6-F6EB-4191-BD59-C643BE00E606}">
  <sheetPr>
    <pageSetUpPr fitToPage="1"/>
  </sheetPr>
  <dimension ref="A1:Z62"/>
  <sheetViews>
    <sheetView showGridLines="0" view="pageBreakPreview" zoomScaleNormal="115" zoomScaleSheetLayoutView="100" workbookViewId="0">
      <selection activeCell="G10" sqref="G10:K56"/>
    </sheetView>
  </sheetViews>
  <sheetFormatPr defaultColWidth="8.875" defaultRowHeight="14.25" x14ac:dyDescent="0.2"/>
  <cols>
    <col min="1" max="1" width="5" style="296" customWidth="1"/>
    <col min="2" max="2" width="4.625" style="296" customWidth="1"/>
    <col min="3" max="3" width="44" style="297" customWidth="1"/>
    <col min="4" max="4" width="6.125" style="296" customWidth="1"/>
    <col min="5" max="5" width="8.5" style="296" bestFit="1" customWidth="1"/>
    <col min="6" max="6" width="12.25" style="296" bestFit="1" customWidth="1"/>
    <col min="7" max="7" width="10.625" style="296" customWidth="1"/>
    <col min="8" max="11" width="12.625" style="296" customWidth="1"/>
    <col min="12" max="14" width="12.25" style="296" bestFit="1" customWidth="1"/>
    <col min="15" max="16384" width="8.875" style="222"/>
  </cols>
  <sheetData>
    <row r="1" spans="1:14" s="216" customFormat="1" ht="20.25" x14ac:dyDescent="0.3">
      <c r="A1" s="212" t="s">
        <v>68</v>
      </c>
      <c r="B1" s="212"/>
      <c r="C1" s="213"/>
      <c r="D1" s="214"/>
      <c r="E1" s="215"/>
      <c r="F1" s="215"/>
      <c r="G1" s="215"/>
      <c r="H1" s="215"/>
      <c r="I1" s="215"/>
      <c r="J1" s="215"/>
      <c r="K1" s="215"/>
      <c r="L1" s="215"/>
      <c r="M1" s="215"/>
      <c r="N1" s="215"/>
    </row>
    <row r="2" spans="1:14" s="216" customFormat="1" ht="12.75" customHeight="1" x14ac:dyDescent="0.2">
      <c r="A2" s="217" t="s">
        <v>81</v>
      </c>
      <c r="B2" s="217"/>
      <c r="C2" s="218"/>
      <c r="D2" s="219"/>
      <c r="E2" s="215"/>
      <c r="F2" s="215"/>
      <c r="G2" s="215"/>
      <c r="H2" s="215"/>
      <c r="I2" s="215"/>
      <c r="J2" s="215"/>
      <c r="K2" s="215"/>
      <c r="L2" s="215"/>
      <c r="M2" s="215"/>
      <c r="N2" s="215"/>
    </row>
    <row r="3" spans="1:14" s="216" customFormat="1" ht="5.25" customHeight="1" x14ac:dyDescent="0.25">
      <c r="A3" s="218"/>
      <c r="B3" s="218"/>
      <c r="C3" s="218"/>
      <c r="D3" s="220"/>
      <c r="E3" s="215"/>
      <c r="F3" s="215"/>
      <c r="G3" s="215"/>
      <c r="H3" s="215"/>
      <c r="I3" s="215"/>
      <c r="J3" s="215"/>
      <c r="K3" s="215"/>
      <c r="L3" s="215"/>
      <c r="M3" s="215"/>
      <c r="N3" s="215"/>
    </row>
    <row r="4" spans="1:14" ht="15.75" x14ac:dyDescent="0.25">
      <c r="A4" s="212" t="s">
        <v>82</v>
      </c>
      <c r="B4" s="212"/>
      <c r="C4" s="28"/>
      <c r="D4" s="29"/>
      <c r="E4" s="215"/>
      <c r="F4" s="215"/>
      <c r="G4" s="215"/>
      <c r="H4" s="215"/>
      <c r="I4" s="215"/>
      <c r="J4" s="29"/>
      <c r="K4" s="221"/>
      <c r="L4" s="215"/>
      <c r="M4" s="215"/>
      <c r="N4" s="215"/>
    </row>
    <row r="5" spans="1:14" ht="15.75" x14ac:dyDescent="0.25">
      <c r="A5" s="223"/>
      <c r="B5" s="224"/>
      <c r="C5" s="28"/>
      <c r="D5" s="29"/>
      <c r="E5" s="215"/>
      <c r="F5" s="215"/>
      <c r="G5" s="29"/>
      <c r="H5" s="225"/>
      <c r="I5" s="225"/>
      <c r="J5" s="225"/>
      <c r="K5" s="226"/>
      <c r="L5" s="215"/>
      <c r="M5" s="215"/>
      <c r="N5" s="215"/>
    </row>
    <row r="6" spans="1:14" ht="8.25" customHeight="1" thickBot="1" x14ac:dyDescent="0.25">
      <c r="A6" s="223"/>
      <c r="B6" s="223"/>
      <c r="C6" s="218"/>
      <c r="D6" s="227"/>
      <c r="E6" s="215"/>
      <c r="F6" s="215"/>
      <c r="G6" s="1058"/>
      <c r="H6" s="1058"/>
      <c r="I6" s="1058"/>
      <c r="J6" s="1058"/>
      <c r="K6" s="1058"/>
      <c r="L6" s="215"/>
      <c r="M6" s="215"/>
      <c r="N6" s="215"/>
    </row>
    <row r="7" spans="1:14" ht="15" customHeight="1" x14ac:dyDescent="0.2">
      <c r="A7" s="1059" t="s">
        <v>83</v>
      </c>
      <c r="B7" s="1060"/>
      <c r="C7" s="1063" t="s">
        <v>84</v>
      </c>
      <c r="D7" s="1063" t="s">
        <v>85</v>
      </c>
      <c r="E7" s="1056" t="s">
        <v>117</v>
      </c>
      <c r="F7" s="1056" t="s">
        <v>75</v>
      </c>
      <c r="G7" s="1065" t="s">
        <v>86</v>
      </c>
      <c r="H7" s="1066"/>
      <c r="I7" s="1065" t="s">
        <v>87</v>
      </c>
      <c r="J7" s="1067"/>
      <c r="K7" s="228" t="s">
        <v>88</v>
      </c>
      <c r="L7" s="1056" t="s">
        <v>76</v>
      </c>
      <c r="M7" s="1056" t="s">
        <v>118</v>
      </c>
      <c r="N7" s="1056" t="s">
        <v>78</v>
      </c>
    </row>
    <row r="8" spans="1:14" s="232" customFormat="1" ht="15" customHeight="1" thickBot="1" x14ac:dyDescent="0.25">
      <c r="A8" s="1061"/>
      <c r="B8" s="1062"/>
      <c r="C8" s="1064"/>
      <c r="D8" s="1064"/>
      <c r="E8" s="1057"/>
      <c r="F8" s="1057"/>
      <c r="G8" s="229" t="s">
        <v>89</v>
      </c>
      <c r="H8" s="230" t="s">
        <v>90</v>
      </c>
      <c r="I8" s="229" t="s">
        <v>89</v>
      </c>
      <c r="J8" s="230" t="s">
        <v>90</v>
      </c>
      <c r="K8" s="231" t="s">
        <v>91</v>
      </c>
      <c r="L8" s="1057"/>
      <c r="M8" s="1057"/>
      <c r="N8" s="1057"/>
    </row>
    <row r="9" spans="1:14" ht="18" customHeight="1" thickTop="1" x14ac:dyDescent="0.2">
      <c r="A9" s="233"/>
      <c r="B9" s="234"/>
      <c r="C9" s="235" t="s">
        <v>92</v>
      </c>
      <c r="D9" s="236"/>
      <c r="E9" s="237"/>
      <c r="F9" s="433"/>
      <c r="G9" s="237"/>
      <c r="H9" s="237"/>
      <c r="I9" s="237"/>
      <c r="J9" s="237"/>
      <c r="K9" s="238"/>
      <c r="L9" s="423"/>
      <c r="M9" s="423"/>
      <c r="N9" s="237"/>
    </row>
    <row r="10" spans="1:14" ht="52.5" customHeight="1" x14ac:dyDescent="0.2">
      <c r="A10" s="11"/>
      <c r="B10" s="239"/>
      <c r="C10" s="240" t="s">
        <v>93</v>
      </c>
      <c r="D10" s="120"/>
      <c r="E10" s="237"/>
      <c r="F10" s="433"/>
      <c r="G10" s="237"/>
      <c r="H10" s="237"/>
      <c r="I10" s="237"/>
      <c r="J10" s="237"/>
      <c r="K10" s="241"/>
      <c r="L10" s="423"/>
      <c r="M10" s="423"/>
      <c r="N10" s="237"/>
    </row>
    <row r="11" spans="1:14" ht="178.5" x14ac:dyDescent="0.2">
      <c r="A11" s="242">
        <v>1</v>
      </c>
      <c r="B11" s="243"/>
      <c r="C11" s="244" t="s">
        <v>147</v>
      </c>
      <c r="D11" s="245"/>
      <c r="E11" s="246"/>
      <c r="F11" s="246"/>
      <c r="G11" s="247"/>
      <c r="H11" s="248"/>
      <c r="I11" s="247"/>
      <c r="J11" s="248"/>
      <c r="K11" s="249"/>
      <c r="L11" s="246"/>
      <c r="M11" s="246"/>
      <c r="N11" s="246"/>
    </row>
    <row r="12" spans="1:14" ht="20.100000000000001" customHeight="1" x14ac:dyDescent="0.2">
      <c r="A12" s="242"/>
      <c r="B12" s="250" t="s">
        <v>34</v>
      </c>
      <c r="C12" s="251" t="s">
        <v>94</v>
      </c>
      <c r="D12" s="252" t="s">
        <v>95</v>
      </c>
      <c r="E12" s="253">
        <v>120</v>
      </c>
      <c r="F12" s="253">
        <v>120</v>
      </c>
      <c r="G12" s="325"/>
      <c r="H12" s="325"/>
      <c r="I12" s="325"/>
      <c r="J12" s="325"/>
      <c r="K12" s="325"/>
      <c r="L12" s="1070" t="s">
        <v>209</v>
      </c>
      <c r="M12" s="1070" t="s">
        <v>215</v>
      </c>
      <c r="N12" s="253"/>
    </row>
    <row r="13" spans="1:14" ht="20.100000000000001" customHeight="1" x14ac:dyDescent="0.2">
      <c r="A13" s="242"/>
      <c r="B13" s="250" t="s">
        <v>57</v>
      </c>
      <c r="C13" s="251" t="s">
        <v>96</v>
      </c>
      <c r="D13" s="252" t="s">
        <v>95</v>
      </c>
      <c r="E13" s="253">
        <v>15</v>
      </c>
      <c r="F13" s="253">
        <v>15</v>
      </c>
      <c r="G13" s="325"/>
      <c r="H13" s="325"/>
      <c r="I13" s="325"/>
      <c r="J13" s="325"/>
      <c r="K13" s="325"/>
      <c r="L13" s="1070"/>
      <c r="M13" s="1070"/>
      <c r="N13" s="253"/>
    </row>
    <row r="14" spans="1:14" ht="20.100000000000001" customHeight="1" x14ac:dyDescent="0.2">
      <c r="A14" s="242"/>
      <c r="B14" s="250" t="s">
        <v>60</v>
      </c>
      <c r="C14" s="255" t="s">
        <v>97</v>
      </c>
      <c r="D14" s="256" t="s">
        <v>95</v>
      </c>
      <c r="E14" s="257">
        <v>15</v>
      </c>
      <c r="F14" s="257">
        <v>15</v>
      </c>
      <c r="G14" s="325"/>
      <c r="H14" s="325"/>
      <c r="I14" s="325"/>
      <c r="J14" s="325"/>
      <c r="K14" s="325"/>
      <c r="L14" s="1070"/>
      <c r="M14" s="1070"/>
      <c r="N14" s="257"/>
    </row>
    <row r="15" spans="1:14" ht="20.100000000000001" customHeight="1" x14ac:dyDescent="0.2">
      <c r="A15" s="242"/>
      <c r="B15" s="250" t="s">
        <v>61</v>
      </c>
      <c r="C15" s="251" t="s">
        <v>98</v>
      </c>
      <c r="D15" s="252" t="s">
        <v>95</v>
      </c>
      <c r="E15" s="253">
        <v>10</v>
      </c>
      <c r="F15" s="253">
        <v>10</v>
      </c>
      <c r="G15" s="325"/>
      <c r="H15" s="325"/>
      <c r="I15" s="325"/>
      <c r="J15" s="325"/>
      <c r="K15" s="325"/>
      <c r="L15" s="1070"/>
      <c r="M15" s="1070"/>
      <c r="N15" s="253"/>
    </row>
    <row r="16" spans="1:14" ht="20.100000000000001" customHeight="1" x14ac:dyDescent="0.2">
      <c r="A16" s="242"/>
      <c r="B16" s="250" t="s">
        <v>63</v>
      </c>
      <c r="C16" s="251" t="s">
        <v>99</v>
      </c>
      <c r="D16" s="252" t="s">
        <v>95</v>
      </c>
      <c r="E16" s="253">
        <v>10</v>
      </c>
      <c r="F16" s="253">
        <v>10</v>
      </c>
      <c r="G16" s="325"/>
      <c r="H16" s="325"/>
      <c r="I16" s="325"/>
      <c r="J16" s="325"/>
      <c r="K16" s="325"/>
      <c r="L16" s="1071"/>
      <c r="M16" s="1071"/>
      <c r="N16" s="253"/>
    </row>
    <row r="17" spans="1:14" s="266" customFormat="1" ht="15" customHeight="1" x14ac:dyDescent="0.2">
      <c r="A17" s="242">
        <f>A11+1</f>
        <v>2</v>
      </c>
      <c r="B17" s="259"/>
      <c r="C17" s="260" t="s">
        <v>100</v>
      </c>
      <c r="D17" s="261"/>
      <c r="E17" s="262"/>
      <c r="F17" s="262"/>
      <c r="G17" s="263"/>
      <c r="H17" s="264"/>
      <c r="I17" s="263"/>
      <c r="J17" s="325"/>
      <c r="K17" s="265"/>
      <c r="L17" s="446"/>
      <c r="M17" s="446"/>
      <c r="N17" s="262"/>
    </row>
    <row r="18" spans="1:14" s="266" customFormat="1" ht="25.5" x14ac:dyDescent="0.2">
      <c r="A18" s="242"/>
      <c r="B18" s="267" t="s">
        <v>34</v>
      </c>
      <c r="C18" s="251" t="s">
        <v>146</v>
      </c>
      <c r="D18" s="252" t="s">
        <v>5</v>
      </c>
      <c r="E18" s="253">
        <v>15</v>
      </c>
      <c r="F18" s="253">
        <v>15</v>
      </c>
      <c r="G18" s="309"/>
      <c r="H18" s="310"/>
      <c r="I18" s="254"/>
      <c r="J18" s="325"/>
      <c r="K18" s="438"/>
      <c r="L18" s="1068" t="s">
        <v>210</v>
      </c>
      <c r="M18" s="1068" t="s">
        <v>223</v>
      </c>
      <c r="N18" s="253"/>
    </row>
    <row r="19" spans="1:14" s="266" customFormat="1" ht="25.5" x14ac:dyDescent="0.2">
      <c r="A19" s="9"/>
      <c r="B19" s="250" t="s">
        <v>57</v>
      </c>
      <c r="C19" s="251" t="s">
        <v>101</v>
      </c>
      <c r="D19" s="252" t="str">
        <f>IF(C19="","",IF(E19="","",IF(E19&gt;1,"Nos.","No.")))</f>
        <v>Nos.</v>
      </c>
      <c r="E19" s="253">
        <v>62</v>
      </c>
      <c r="F19" s="253">
        <v>62</v>
      </c>
      <c r="G19" s="325"/>
      <c r="H19" s="325"/>
      <c r="I19" s="325"/>
      <c r="J19" s="325"/>
      <c r="K19" s="439"/>
      <c r="L19" s="1068"/>
      <c r="M19" s="1068"/>
      <c r="N19" s="253"/>
    </row>
    <row r="20" spans="1:14" s="266" customFormat="1" ht="23.1" customHeight="1" x14ac:dyDescent="0.2">
      <c r="A20" s="9"/>
      <c r="B20" s="250" t="s">
        <v>60</v>
      </c>
      <c r="C20" s="251" t="s">
        <v>102</v>
      </c>
      <c r="D20" s="252" t="str">
        <f>IF(C20="","",IF(E20="","",IF(E20&gt;1,"Nos.","No.")))</f>
        <v>Nos.</v>
      </c>
      <c r="E20" s="253">
        <v>62</v>
      </c>
      <c r="F20" s="253">
        <v>62</v>
      </c>
      <c r="G20" s="325"/>
      <c r="H20" s="325"/>
      <c r="I20" s="325"/>
      <c r="J20" s="325"/>
      <c r="K20" s="439"/>
      <c r="L20" s="447" t="s">
        <v>231</v>
      </c>
      <c r="M20" s="447" t="s">
        <v>223</v>
      </c>
      <c r="N20" s="253"/>
    </row>
    <row r="21" spans="1:14" s="266" customFormat="1" ht="18" customHeight="1" x14ac:dyDescent="0.2">
      <c r="A21" s="9">
        <f>A17+1</f>
        <v>3</v>
      </c>
      <c r="B21" s="268"/>
      <c r="C21" s="269" t="s">
        <v>103</v>
      </c>
      <c r="D21" s="270"/>
      <c r="E21" s="42"/>
      <c r="F21" s="434"/>
      <c r="G21" s="271"/>
      <c r="H21" s="325"/>
      <c r="I21" s="271"/>
      <c r="J21" s="325"/>
      <c r="K21" s="273"/>
      <c r="L21" s="448"/>
      <c r="M21" s="448"/>
      <c r="N21" s="42"/>
    </row>
    <row r="22" spans="1:14" ht="18" customHeight="1" x14ac:dyDescent="0.2">
      <c r="A22" s="274"/>
      <c r="B22" s="250" t="s">
        <v>34</v>
      </c>
      <c r="C22" s="251" t="s">
        <v>104</v>
      </c>
      <c r="D22" s="252" t="str">
        <f>IF(C22="","",IF(E22="","",IF(E22&gt;1,"Nos.","No.")))</f>
        <v>Nos.</v>
      </c>
      <c r="E22" s="122">
        <v>2</v>
      </c>
      <c r="F22" s="122">
        <v>2</v>
      </c>
      <c r="G22" s="325"/>
      <c r="H22" s="325"/>
      <c r="I22" s="325"/>
      <c r="J22" s="325"/>
      <c r="K22" s="325"/>
      <c r="L22" s="1072" t="s">
        <v>236</v>
      </c>
      <c r="M22" s="1072" t="s">
        <v>224</v>
      </c>
      <c r="N22" s="122"/>
    </row>
    <row r="23" spans="1:14" ht="18" customHeight="1" x14ac:dyDescent="0.2">
      <c r="A23" s="274"/>
      <c r="B23" s="250" t="s">
        <v>57</v>
      </c>
      <c r="C23" s="255" t="s">
        <v>105</v>
      </c>
      <c r="D23" s="256" t="str">
        <f>IF(C23="","",IF(E23="","",IF(E23&gt;1,"Nos.","No.")))</f>
        <v>Nos.</v>
      </c>
      <c r="E23" s="122">
        <v>2</v>
      </c>
      <c r="F23" s="122">
        <v>2</v>
      </c>
      <c r="G23" s="325"/>
      <c r="H23" s="325"/>
      <c r="I23" s="325"/>
      <c r="J23" s="325"/>
      <c r="K23" s="325"/>
      <c r="L23" s="1072"/>
      <c r="M23" s="1072"/>
      <c r="N23" s="122"/>
    </row>
    <row r="24" spans="1:14" ht="18" customHeight="1" x14ac:dyDescent="0.2">
      <c r="A24" s="274"/>
      <c r="B24" s="250" t="s">
        <v>60</v>
      </c>
      <c r="C24" s="255" t="s">
        <v>106</v>
      </c>
      <c r="D24" s="256" t="str">
        <f>IF(C24="","",IF(E24="","",IF(E24&gt;1,"Nos.","No.")))</f>
        <v>Nos.</v>
      </c>
      <c r="E24" s="275">
        <v>2</v>
      </c>
      <c r="F24" s="275">
        <v>2</v>
      </c>
      <c r="G24" s="325"/>
      <c r="H24" s="325"/>
      <c r="I24" s="325"/>
      <c r="J24" s="325"/>
      <c r="K24" s="325"/>
      <c r="L24" s="1072"/>
      <c r="M24" s="1072"/>
      <c r="N24" s="275"/>
    </row>
    <row r="25" spans="1:14" s="281" customFormat="1" ht="18" customHeight="1" thickBot="1" x14ac:dyDescent="0.25">
      <c r="A25" s="276"/>
      <c r="B25" s="277" t="s">
        <v>61</v>
      </c>
      <c r="C25" s="278" t="s">
        <v>107</v>
      </c>
      <c r="D25" s="279" t="s">
        <v>5</v>
      </c>
      <c r="E25" s="280">
        <v>1</v>
      </c>
      <c r="F25" s="280">
        <v>1</v>
      </c>
      <c r="G25" s="325"/>
      <c r="H25" s="325"/>
      <c r="I25" s="325"/>
      <c r="J25" s="325"/>
      <c r="K25" s="325"/>
      <c r="L25" s="1073"/>
      <c r="M25" s="1073"/>
      <c r="N25" s="280"/>
    </row>
    <row r="26" spans="1:14" ht="65.25" customHeight="1" x14ac:dyDescent="0.2">
      <c r="A26" s="282">
        <f>A21+1</f>
        <v>4</v>
      </c>
      <c r="B26" s="283"/>
      <c r="C26" s="139" t="s">
        <v>108</v>
      </c>
      <c r="D26" s="284" t="s">
        <v>4</v>
      </c>
      <c r="E26" s="285">
        <v>1</v>
      </c>
      <c r="F26" s="285">
        <v>1</v>
      </c>
      <c r="G26" s="325"/>
      <c r="H26" s="325"/>
      <c r="I26" s="325"/>
      <c r="J26" s="325"/>
      <c r="K26" s="325"/>
      <c r="L26" s="449" t="s">
        <v>232</v>
      </c>
      <c r="M26" s="450" t="s">
        <v>218</v>
      </c>
      <c r="N26" s="285"/>
    </row>
    <row r="27" spans="1:14" ht="39" customHeight="1" x14ac:dyDescent="0.2">
      <c r="A27" s="242">
        <f>A26+1</f>
        <v>5</v>
      </c>
      <c r="B27" s="243"/>
      <c r="C27" s="286" t="s">
        <v>109</v>
      </c>
      <c r="D27" s="256" t="s">
        <v>4</v>
      </c>
      <c r="E27" s="257">
        <v>1</v>
      </c>
      <c r="F27" s="257">
        <v>1</v>
      </c>
      <c r="G27" s="325"/>
      <c r="H27" s="325"/>
      <c r="I27" s="325"/>
      <c r="J27" s="325"/>
      <c r="K27" s="325"/>
      <c r="L27" s="451"/>
      <c r="M27" s="451"/>
      <c r="N27" s="257"/>
    </row>
    <row r="28" spans="1:14" s="266" customFormat="1" ht="27.75" customHeight="1" x14ac:dyDescent="0.2">
      <c r="A28" s="242">
        <f>A27+1</f>
        <v>6</v>
      </c>
      <c r="B28" s="259"/>
      <c r="C28" s="251" t="s">
        <v>110</v>
      </c>
      <c r="D28" s="252" t="s">
        <v>4</v>
      </c>
      <c r="E28" s="253">
        <v>1</v>
      </c>
      <c r="F28" s="253">
        <v>1</v>
      </c>
      <c r="G28" s="325"/>
      <c r="H28" s="325"/>
      <c r="I28" s="325"/>
      <c r="J28" s="325"/>
      <c r="K28" s="325"/>
      <c r="L28" s="450" t="s">
        <v>225</v>
      </c>
      <c r="M28" s="450" t="s">
        <v>218</v>
      </c>
      <c r="N28" s="253"/>
    </row>
    <row r="29" spans="1:14" s="266" customFormat="1" ht="20.100000000000001" customHeight="1" x14ac:dyDescent="0.2">
      <c r="A29" s="9">
        <f t="shared" ref="A29:A31" si="0">A28+1</f>
        <v>7</v>
      </c>
      <c r="B29" s="259"/>
      <c r="C29" s="255" t="s">
        <v>111</v>
      </c>
      <c r="D29" s="256" t="s">
        <v>4</v>
      </c>
      <c r="E29" s="257">
        <v>1</v>
      </c>
      <c r="F29" s="257">
        <v>1</v>
      </c>
      <c r="G29" s="325"/>
      <c r="H29" s="325"/>
      <c r="I29" s="325"/>
      <c r="J29" s="325"/>
      <c r="K29" s="325"/>
      <c r="L29" s="451"/>
      <c r="M29" s="451"/>
      <c r="N29" s="257"/>
    </row>
    <row r="30" spans="1:14" ht="30" customHeight="1" x14ac:dyDescent="0.2">
      <c r="A30" s="242">
        <f t="shared" si="0"/>
        <v>8</v>
      </c>
      <c r="B30" s="243"/>
      <c r="C30" s="287" t="s">
        <v>112</v>
      </c>
      <c r="D30" s="252" t="s">
        <v>4</v>
      </c>
      <c r="E30" s="253">
        <v>1</v>
      </c>
      <c r="F30" s="253">
        <v>1</v>
      </c>
      <c r="G30" s="325"/>
      <c r="H30" s="325"/>
      <c r="I30" s="325"/>
      <c r="J30" s="325"/>
      <c r="K30" s="325"/>
      <c r="L30" s="450"/>
      <c r="M30" s="450"/>
      <c r="N30" s="253"/>
    </row>
    <row r="31" spans="1:14" ht="18" customHeight="1" x14ac:dyDescent="0.2">
      <c r="A31" s="242">
        <f t="shared" si="0"/>
        <v>9</v>
      </c>
      <c r="B31" s="234"/>
      <c r="C31" s="269" t="s">
        <v>119</v>
      </c>
      <c r="D31" s="236"/>
      <c r="E31" s="237"/>
      <c r="F31" s="433"/>
      <c r="G31" s="237"/>
      <c r="H31" s="325"/>
      <c r="I31" s="237"/>
      <c r="J31" s="325"/>
      <c r="K31" s="237"/>
      <c r="L31" s="452"/>
      <c r="M31" s="452"/>
      <c r="N31" s="237"/>
    </row>
    <row r="32" spans="1:14" s="299" customFormat="1" ht="28.5" customHeight="1" x14ac:dyDescent="0.2">
      <c r="A32" s="308">
        <f>A31+0.1</f>
        <v>9.1</v>
      </c>
      <c r="B32" s="298"/>
      <c r="C32" s="269" t="s">
        <v>120</v>
      </c>
      <c r="D32" s="245"/>
      <c r="E32" s="1"/>
      <c r="F32" s="435"/>
      <c r="G32" s="272"/>
      <c r="H32" s="325"/>
      <c r="I32" s="272"/>
      <c r="J32" s="325"/>
      <c r="K32" s="272"/>
      <c r="L32" s="272"/>
      <c r="M32" s="272"/>
      <c r="N32" s="272"/>
    </row>
    <row r="33" spans="1:14" s="281" customFormat="1" ht="51" x14ac:dyDescent="0.2">
      <c r="A33" s="300"/>
      <c r="B33" s="301"/>
      <c r="C33" s="302" t="s">
        <v>121</v>
      </c>
      <c r="D33" s="245"/>
      <c r="E33" s="246"/>
      <c r="F33" s="435"/>
      <c r="G33" s="247"/>
      <c r="H33" s="325"/>
      <c r="I33" s="247"/>
      <c r="J33" s="325"/>
      <c r="K33" s="247"/>
      <c r="L33" s="247"/>
      <c r="M33" s="247"/>
      <c r="N33" s="247"/>
    </row>
    <row r="34" spans="1:14" s="281" customFormat="1" ht="18" customHeight="1" x14ac:dyDescent="0.2">
      <c r="A34" s="274"/>
      <c r="B34" s="298" t="s">
        <v>60</v>
      </c>
      <c r="C34" s="303" t="s">
        <v>124</v>
      </c>
      <c r="D34" s="252" t="s">
        <v>122</v>
      </c>
      <c r="E34" s="253">
        <v>1</v>
      </c>
      <c r="F34" s="309">
        <v>1</v>
      </c>
      <c r="G34" s="325"/>
      <c r="H34" s="325"/>
      <c r="I34" s="325"/>
      <c r="J34" s="325"/>
      <c r="K34" s="325"/>
      <c r="L34" s="309" t="s">
        <v>242</v>
      </c>
      <c r="M34" s="309" t="s">
        <v>243</v>
      </c>
      <c r="N34" s="254"/>
    </row>
    <row r="35" spans="1:14" s="281" customFormat="1" ht="38.25" x14ac:dyDescent="0.2">
      <c r="A35" s="274"/>
      <c r="B35" s="301" t="s">
        <v>61</v>
      </c>
      <c r="C35" s="304" t="s">
        <v>123</v>
      </c>
      <c r="D35" s="252" t="s">
        <v>122</v>
      </c>
      <c r="E35" s="257">
        <v>1</v>
      </c>
      <c r="F35" s="309">
        <v>1</v>
      </c>
      <c r="G35" s="325"/>
      <c r="H35" s="325"/>
      <c r="I35" s="325"/>
      <c r="J35" s="325"/>
      <c r="K35" s="325"/>
      <c r="L35" s="309" t="s">
        <v>242</v>
      </c>
      <c r="M35" s="309" t="s">
        <v>243</v>
      </c>
      <c r="N35" s="254"/>
    </row>
    <row r="36" spans="1:14" s="281" customFormat="1" ht="114.75" x14ac:dyDescent="0.2">
      <c r="A36" s="308">
        <f>A32+0.1</f>
        <v>9.1999999999999993</v>
      </c>
      <c r="B36" s="301"/>
      <c r="C36" s="303" t="s">
        <v>125</v>
      </c>
      <c r="D36" s="261"/>
      <c r="E36" s="262"/>
      <c r="F36" s="436"/>
      <c r="G36" s="264"/>
      <c r="H36" s="325"/>
      <c r="I36" s="264"/>
      <c r="J36" s="325"/>
      <c r="K36" s="264"/>
      <c r="L36" s="264"/>
      <c r="M36" s="264"/>
      <c r="N36" s="264"/>
    </row>
    <row r="37" spans="1:14" ht="20.100000000000001" customHeight="1" x14ac:dyDescent="0.2">
      <c r="A37" s="242"/>
      <c r="B37" s="250" t="s">
        <v>34</v>
      </c>
      <c r="C37" s="251" t="s">
        <v>126</v>
      </c>
      <c r="D37" s="252" t="s">
        <v>95</v>
      </c>
      <c r="E37" s="253">
        <v>20</v>
      </c>
      <c r="F37" s="309">
        <v>20</v>
      </c>
      <c r="G37" s="325"/>
      <c r="H37" s="325"/>
      <c r="I37" s="325"/>
      <c r="J37" s="325"/>
      <c r="K37" s="325"/>
      <c r="L37" s="309" t="s">
        <v>209</v>
      </c>
      <c r="M37" s="309" t="s">
        <v>218</v>
      </c>
      <c r="N37" s="254"/>
    </row>
    <row r="38" spans="1:14" s="299" customFormat="1" ht="15" customHeight="1" x14ac:dyDescent="0.2">
      <c r="A38" s="308">
        <f>A36+0.1</f>
        <v>9.2999999999999989</v>
      </c>
      <c r="B38" s="298"/>
      <c r="C38" s="269" t="s">
        <v>127</v>
      </c>
      <c r="D38" s="245"/>
      <c r="E38" s="1"/>
      <c r="F38" s="435"/>
      <c r="G38" s="272"/>
      <c r="H38" s="325"/>
      <c r="I38" s="272"/>
      <c r="J38" s="325"/>
      <c r="K38" s="272"/>
      <c r="L38" s="272"/>
      <c r="M38" s="272"/>
      <c r="N38" s="272"/>
    </row>
    <row r="39" spans="1:14" s="281" customFormat="1" ht="38.25" x14ac:dyDescent="0.2">
      <c r="A39" s="300"/>
      <c r="B39" s="301"/>
      <c r="C39" s="302" t="s">
        <v>128</v>
      </c>
      <c r="D39" s="245"/>
      <c r="E39" s="246"/>
      <c r="F39" s="435"/>
      <c r="G39" s="247"/>
      <c r="H39" s="325"/>
      <c r="I39" s="247"/>
      <c r="J39" s="325"/>
      <c r="K39" s="247"/>
      <c r="L39" s="247"/>
      <c r="M39" s="247"/>
      <c r="N39" s="247"/>
    </row>
    <row r="40" spans="1:14" s="281" customFormat="1" ht="16.5" customHeight="1" x14ac:dyDescent="0.2">
      <c r="A40" s="274"/>
      <c r="B40" s="301"/>
      <c r="C40" s="303" t="s">
        <v>129</v>
      </c>
      <c r="D40" s="245"/>
      <c r="E40" s="246"/>
      <c r="F40" s="435"/>
      <c r="G40" s="247"/>
      <c r="H40" s="325"/>
      <c r="I40" s="247"/>
      <c r="J40" s="325"/>
      <c r="K40" s="247"/>
      <c r="L40" s="247"/>
      <c r="M40" s="247"/>
      <c r="N40" s="247"/>
    </row>
    <row r="41" spans="1:14" s="281" customFormat="1" ht="20.100000000000001" customHeight="1" x14ac:dyDescent="0.2">
      <c r="A41" s="274"/>
      <c r="B41" s="250" t="s">
        <v>34</v>
      </c>
      <c r="C41" s="251" t="s">
        <v>130</v>
      </c>
      <c r="D41" s="252" t="s">
        <v>5</v>
      </c>
      <c r="E41" s="253">
        <v>1</v>
      </c>
      <c r="F41" s="309">
        <v>1</v>
      </c>
      <c r="G41" s="325"/>
      <c r="H41" s="325"/>
      <c r="I41" s="325"/>
      <c r="J41" s="325"/>
      <c r="K41" s="325"/>
      <c r="L41" s="309" t="s">
        <v>226</v>
      </c>
      <c r="M41" s="309" t="s">
        <v>227</v>
      </c>
      <c r="N41" s="254"/>
    </row>
    <row r="42" spans="1:14" s="299" customFormat="1" ht="15" customHeight="1" x14ac:dyDescent="0.2">
      <c r="A42" s="308">
        <f>A38+0.1</f>
        <v>9.3999999999999986</v>
      </c>
      <c r="B42" s="298"/>
      <c r="C42" s="269" t="s">
        <v>131</v>
      </c>
      <c r="D42" s="245"/>
      <c r="E42" s="1"/>
      <c r="F42" s="435"/>
      <c r="G42" s="272"/>
      <c r="H42" s="325"/>
      <c r="I42" s="272"/>
      <c r="J42" s="325"/>
      <c r="K42" s="272"/>
      <c r="L42" s="272"/>
      <c r="M42" s="272"/>
      <c r="N42" s="272"/>
    </row>
    <row r="43" spans="1:14" s="281" customFormat="1" ht="51" x14ac:dyDescent="0.2">
      <c r="A43" s="300"/>
      <c r="B43" s="301"/>
      <c r="C43" s="302" t="s">
        <v>145</v>
      </c>
      <c r="D43" s="245"/>
      <c r="E43" s="246"/>
      <c r="F43" s="435"/>
      <c r="G43" s="247"/>
      <c r="H43" s="325"/>
      <c r="I43" s="247"/>
      <c r="J43" s="325"/>
      <c r="K43" s="247"/>
      <c r="L43" s="247"/>
      <c r="M43" s="247"/>
      <c r="N43" s="247"/>
    </row>
    <row r="44" spans="1:14" s="281" customFormat="1" ht="25.5" x14ac:dyDescent="0.2">
      <c r="A44" s="274"/>
      <c r="B44" s="301" t="s">
        <v>34</v>
      </c>
      <c r="C44" s="207" t="s">
        <v>132</v>
      </c>
      <c r="D44" s="252" t="s">
        <v>5</v>
      </c>
      <c r="E44" s="253">
        <v>1</v>
      </c>
      <c r="F44" s="253">
        <v>1</v>
      </c>
      <c r="G44" s="325"/>
      <c r="H44" s="325"/>
      <c r="I44" s="325"/>
      <c r="J44" s="325"/>
      <c r="K44" s="325"/>
      <c r="L44" s="309" t="s">
        <v>226</v>
      </c>
      <c r="M44" s="309" t="s">
        <v>227</v>
      </c>
      <c r="N44" s="254"/>
    </row>
    <row r="45" spans="1:14" s="281" customFormat="1" ht="18" customHeight="1" x14ac:dyDescent="0.2">
      <c r="A45" s="274"/>
      <c r="B45" s="301" t="s">
        <v>57</v>
      </c>
      <c r="C45" s="304" t="s">
        <v>133</v>
      </c>
      <c r="D45" s="252" t="s">
        <v>5</v>
      </c>
      <c r="E45" s="253">
        <v>2</v>
      </c>
      <c r="F45" s="253">
        <v>2</v>
      </c>
      <c r="G45" s="325"/>
      <c r="H45" s="325"/>
      <c r="I45" s="325"/>
      <c r="J45" s="325"/>
      <c r="K45" s="325"/>
      <c r="L45" s="309" t="s">
        <v>226</v>
      </c>
      <c r="M45" s="309" t="s">
        <v>227</v>
      </c>
      <c r="N45" s="254"/>
    </row>
    <row r="46" spans="1:14" s="281" customFormat="1" ht="18" customHeight="1" x14ac:dyDescent="0.2">
      <c r="A46" s="274"/>
      <c r="B46" s="301" t="s">
        <v>60</v>
      </c>
      <c r="C46" s="304" t="s">
        <v>134</v>
      </c>
      <c r="D46" s="252" t="s">
        <v>5</v>
      </c>
      <c r="E46" s="253">
        <v>2</v>
      </c>
      <c r="F46" s="253">
        <v>2</v>
      </c>
      <c r="G46" s="325"/>
      <c r="H46" s="325"/>
      <c r="I46" s="325"/>
      <c r="J46" s="325"/>
      <c r="K46" s="325"/>
      <c r="L46" s="309" t="s">
        <v>226</v>
      </c>
      <c r="M46" s="309" t="s">
        <v>227</v>
      </c>
      <c r="N46" s="254"/>
    </row>
    <row r="47" spans="1:14" s="281" customFormat="1" ht="18" customHeight="1" x14ac:dyDescent="0.2">
      <c r="A47" s="274"/>
      <c r="B47" s="301" t="s">
        <v>61</v>
      </c>
      <c r="C47" s="304" t="s">
        <v>135</v>
      </c>
      <c r="D47" s="252" t="s">
        <v>5</v>
      </c>
      <c r="E47" s="253">
        <v>1</v>
      </c>
      <c r="F47" s="253">
        <v>1</v>
      </c>
      <c r="G47" s="325"/>
      <c r="H47" s="325"/>
      <c r="I47" s="325"/>
      <c r="J47" s="325"/>
      <c r="K47" s="325"/>
      <c r="L47" s="309" t="s">
        <v>226</v>
      </c>
      <c r="M47" s="309" t="s">
        <v>227</v>
      </c>
      <c r="N47" s="254"/>
    </row>
    <row r="48" spans="1:14" s="281" customFormat="1" ht="18" customHeight="1" x14ac:dyDescent="0.2">
      <c r="A48" s="274"/>
      <c r="B48" s="301" t="s">
        <v>63</v>
      </c>
      <c r="C48" s="304" t="s">
        <v>136</v>
      </c>
      <c r="D48" s="252" t="s">
        <v>5</v>
      </c>
      <c r="E48" s="253">
        <v>1</v>
      </c>
      <c r="F48" s="253">
        <v>1</v>
      </c>
      <c r="G48" s="325"/>
      <c r="H48" s="325"/>
      <c r="I48" s="325"/>
      <c r="J48" s="325"/>
      <c r="K48" s="325"/>
      <c r="L48" s="309" t="s">
        <v>226</v>
      </c>
      <c r="M48" s="309" t="s">
        <v>227</v>
      </c>
      <c r="N48" s="254"/>
    </row>
    <row r="49" spans="1:26" s="299" customFormat="1" ht="15" customHeight="1" x14ac:dyDescent="0.2">
      <c r="A49" s="308">
        <f>A42+0.1</f>
        <v>9.4999999999999982</v>
      </c>
      <c r="B49" s="298"/>
      <c r="C49" s="269" t="s">
        <v>137</v>
      </c>
      <c r="D49" s="245"/>
      <c r="E49" s="1"/>
      <c r="F49" s="435"/>
      <c r="G49" s="272"/>
      <c r="H49" s="325"/>
      <c r="I49" s="272"/>
      <c r="J49" s="325"/>
      <c r="K49" s="272"/>
      <c r="L49" s="272"/>
      <c r="M49" s="272"/>
      <c r="N49" s="272"/>
    </row>
    <row r="50" spans="1:26" s="281" customFormat="1" ht="38.25" x14ac:dyDescent="0.2">
      <c r="A50" s="300"/>
      <c r="B50" s="301"/>
      <c r="C50" s="302" t="s">
        <v>138</v>
      </c>
      <c r="D50" s="245"/>
      <c r="E50" s="246"/>
      <c r="F50" s="435"/>
      <c r="G50" s="247"/>
      <c r="H50" s="325"/>
      <c r="I50" s="247"/>
      <c r="J50" s="325"/>
      <c r="K50" s="247"/>
      <c r="L50" s="247"/>
      <c r="M50" s="247"/>
      <c r="N50" s="247"/>
    </row>
    <row r="51" spans="1:26" s="281" customFormat="1" x14ac:dyDescent="0.2">
      <c r="A51" s="274"/>
      <c r="B51" s="301" t="s">
        <v>34</v>
      </c>
      <c r="C51" s="305" t="s">
        <v>139</v>
      </c>
      <c r="D51" s="252" t="s">
        <v>5</v>
      </c>
      <c r="E51" s="253">
        <v>1</v>
      </c>
      <c r="F51" s="253">
        <v>1</v>
      </c>
      <c r="G51" s="325"/>
      <c r="H51" s="325"/>
      <c r="I51" s="325"/>
      <c r="J51" s="325"/>
      <c r="K51" s="325"/>
      <c r="L51" s="309" t="s">
        <v>226</v>
      </c>
      <c r="M51" s="309" t="s">
        <v>227</v>
      </c>
      <c r="N51" s="254"/>
    </row>
    <row r="52" spans="1:26" s="281" customFormat="1" ht="25.5" x14ac:dyDescent="0.2">
      <c r="A52" s="274"/>
      <c r="B52" s="301" t="s">
        <v>57</v>
      </c>
      <c r="C52" s="302" t="s">
        <v>140</v>
      </c>
      <c r="D52" s="252" t="s">
        <v>5</v>
      </c>
      <c r="E52" s="253">
        <v>1</v>
      </c>
      <c r="F52" s="253">
        <v>1</v>
      </c>
      <c r="G52" s="325"/>
      <c r="H52" s="325"/>
      <c r="I52" s="325"/>
      <c r="J52" s="325"/>
      <c r="K52" s="325"/>
      <c r="L52" s="309" t="s">
        <v>226</v>
      </c>
      <c r="M52" s="309" t="s">
        <v>227</v>
      </c>
      <c r="N52" s="254"/>
    </row>
    <row r="53" spans="1:26" s="281" customFormat="1" ht="25.5" x14ac:dyDescent="0.2">
      <c r="A53" s="274"/>
      <c r="B53" s="301" t="s">
        <v>60</v>
      </c>
      <c r="C53" s="305" t="s">
        <v>141</v>
      </c>
      <c r="D53" s="252" t="s">
        <v>5</v>
      </c>
      <c r="E53" s="253">
        <v>1</v>
      </c>
      <c r="F53" s="253">
        <v>1</v>
      </c>
      <c r="G53" s="325"/>
      <c r="H53" s="325"/>
      <c r="I53" s="325"/>
      <c r="J53" s="325"/>
      <c r="K53" s="325"/>
      <c r="L53" s="309" t="s">
        <v>226</v>
      </c>
      <c r="M53" s="309" t="s">
        <v>227</v>
      </c>
      <c r="N53" s="254"/>
    </row>
    <row r="54" spans="1:26" s="281" customFormat="1" ht="25.5" x14ac:dyDescent="0.2">
      <c r="A54" s="274"/>
      <c r="B54" s="301" t="s">
        <v>61</v>
      </c>
      <c r="C54" s="305" t="s">
        <v>142</v>
      </c>
      <c r="D54" s="256" t="s">
        <v>5</v>
      </c>
      <c r="E54" s="253">
        <v>1</v>
      </c>
      <c r="F54" s="253">
        <v>1</v>
      </c>
      <c r="G54" s="325"/>
      <c r="H54" s="325"/>
      <c r="I54" s="325"/>
      <c r="J54" s="325"/>
      <c r="K54" s="325"/>
      <c r="L54" s="309" t="s">
        <v>226</v>
      </c>
      <c r="M54" s="309" t="s">
        <v>227</v>
      </c>
      <c r="N54" s="258"/>
    </row>
    <row r="55" spans="1:26" s="299" customFormat="1" ht="15" customHeight="1" x14ac:dyDescent="0.2">
      <c r="A55" s="308">
        <f>A49+0.1</f>
        <v>9.5999999999999979</v>
      </c>
      <c r="B55" s="298"/>
      <c r="C55" s="269" t="s">
        <v>143</v>
      </c>
      <c r="D55" s="245"/>
      <c r="E55" s="1"/>
      <c r="F55" s="435"/>
      <c r="G55" s="272"/>
      <c r="H55" s="325"/>
      <c r="I55" s="272"/>
      <c r="J55" s="325"/>
      <c r="K55" s="272"/>
      <c r="L55" s="272"/>
      <c r="M55" s="272"/>
      <c r="N55" s="272"/>
    </row>
    <row r="56" spans="1:26" s="281" customFormat="1" ht="78.75" customHeight="1" thickBot="1" x14ac:dyDescent="0.25">
      <c r="A56" s="276"/>
      <c r="B56" s="306" t="s">
        <v>34</v>
      </c>
      <c r="C56" s="307" t="s">
        <v>144</v>
      </c>
      <c r="D56" s="279" t="s">
        <v>4</v>
      </c>
      <c r="E56" s="253">
        <v>1</v>
      </c>
      <c r="F56" s="309">
        <v>1</v>
      </c>
      <c r="G56" s="325"/>
      <c r="H56" s="325"/>
      <c r="I56" s="325"/>
      <c r="J56" s="325"/>
      <c r="K56" s="325"/>
      <c r="L56" s="453" t="s">
        <v>228</v>
      </c>
      <c r="M56" s="454" t="s">
        <v>218</v>
      </c>
      <c r="N56" s="254"/>
    </row>
    <row r="57" spans="1:26" ht="24.95" customHeight="1" thickTop="1" thickBot="1" x14ac:dyDescent="0.25">
      <c r="A57" s="288"/>
      <c r="B57" s="289"/>
      <c r="C57" s="290" t="s">
        <v>113</v>
      </c>
      <c r="D57" s="291"/>
      <c r="E57" s="291"/>
      <c r="F57" s="291"/>
      <c r="G57" s="292"/>
      <c r="H57" s="293">
        <f>SUM(H5:H56)</f>
        <v>0</v>
      </c>
      <c r="I57" s="292"/>
      <c r="J57" s="293">
        <f>SUM(J5:J56)</f>
        <v>0</v>
      </c>
      <c r="K57" s="293">
        <f>SUM(K5:K56)</f>
        <v>0</v>
      </c>
      <c r="L57" s="291"/>
      <c r="M57" s="291"/>
      <c r="N57" s="291"/>
    </row>
    <row r="58" spans="1:26" ht="9" customHeight="1" x14ac:dyDescent="0.2">
      <c r="A58" s="29"/>
      <c r="B58" s="29"/>
      <c r="C58" s="28"/>
      <c r="D58" s="29"/>
      <c r="E58" s="29"/>
      <c r="F58" s="29"/>
      <c r="G58" s="29"/>
      <c r="H58" s="29"/>
      <c r="I58" s="29"/>
      <c r="J58" s="29"/>
      <c r="K58" s="29"/>
      <c r="L58" s="29"/>
      <c r="M58" s="29"/>
      <c r="N58" s="29"/>
    </row>
    <row r="59" spans="1:26" x14ac:dyDescent="0.2">
      <c r="A59" s="1069" t="s">
        <v>13</v>
      </c>
      <c r="B59" s="1069"/>
      <c r="C59" s="28"/>
      <c r="D59" s="29"/>
      <c r="E59" s="29"/>
      <c r="F59" s="29"/>
      <c r="G59" s="29"/>
      <c r="H59" s="29"/>
      <c r="I59" s="29"/>
      <c r="J59" s="29"/>
      <c r="K59" s="29"/>
      <c r="L59" s="29"/>
      <c r="M59" s="29"/>
      <c r="N59" s="29"/>
    </row>
    <row r="60" spans="1:26" ht="15" customHeight="1" x14ac:dyDescent="0.2">
      <c r="A60" s="294" t="s">
        <v>114</v>
      </c>
      <c r="B60" s="1035" t="s">
        <v>41</v>
      </c>
      <c r="C60" s="1035"/>
      <c r="D60" s="1035"/>
      <c r="E60" s="1035"/>
      <c r="F60" s="1035"/>
      <c r="G60" s="1035"/>
      <c r="H60" s="1035"/>
      <c r="I60" s="1035"/>
      <c r="J60" s="1035"/>
      <c r="K60" s="1035"/>
      <c r="L60" s="295"/>
      <c r="M60" s="295"/>
      <c r="N60" s="295"/>
      <c r="O60" s="295"/>
      <c r="P60" s="295"/>
      <c r="Q60" s="295"/>
      <c r="R60" s="295"/>
      <c r="S60" s="295"/>
      <c r="T60" s="295"/>
      <c r="U60" s="295"/>
      <c r="V60" s="295"/>
      <c r="W60" s="295"/>
      <c r="X60" s="295"/>
      <c r="Y60" s="295"/>
      <c r="Z60" s="295"/>
    </row>
    <row r="61" spans="1:26" ht="28.5" customHeight="1" x14ac:dyDescent="0.2">
      <c r="A61" s="294" t="s">
        <v>114</v>
      </c>
      <c r="B61" s="1035" t="s">
        <v>115</v>
      </c>
      <c r="C61" s="1035"/>
      <c r="D61" s="1035"/>
      <c r="E61" s="1035"/>
      <c r="F61" s="1035"/>
      <c r="G61" s="1035"/>
      <c r="H61" s="1035"/>
      <c r="I61" s="1035"/>
      <c r="J61" s="1035"/>
      <c r="K61" s="1035"/>
      <c r="L61" s="295"/>
      <c r="M61" s="295"/>
      <c r="N61" s="295"/>
      <c r="O61" s="295"/>
      <c r="P61" s="295"/>
      <c r="Q61" s="295"/>
      <c r="R61" s="295"/>
      <c r="S61" s="295"/>
      <c r="T61" s="295"/>
      <c r="U61" s="295"/>
      <c r="V61" s="295"/>
      <c r="W61" s="295"/>
      <c r="X61" s="295"/>
      <c r="Y61" s="295"/>
      <c r="Z61" s="295"/>
    </row>
    <row r="62" spans="1:26" ht="30.75" customHeight="1" x14ac:dyDescent="0.2">
      <c r="A62" s="294" t="s">
        <v>114</v>
      </c>
      <c r="B62" s="1035" t="s">
        <v>116</v>
      </c>
      <c r="C62" s="1035"/>
      <c r="D62" s="1035"/>
      <c r="E62" s="1035"/>
      <c r="F62" s="1035"/>
      <c r="G62" s="1035"/>
      <c r="H62" s="1035"/>
      <c r="I62" s="1035"/>
      <c r="J62" s="1035"/>
      <c r="K62" s="1035"/>
      <c r="L62" s="295"/>
      <c r="M62" s="295"/>
      <c r="N62" s="295"/>
      <c r="O62" s="295"/>
      <c r="P62" s="295"/>
      <c r="Q62" s="295"/>
      <c r="R62" s="295"/>
      <c r="S62" s="295"/>
      <c r="T62" s="295"/>
      <c r="U62" s="295"/>
      <c r="V62" s="295"/>
      <c r="W62" s="295"/>
      <c r="X62" s="295"/>
      <c r="Y62" s="295"/>
      <c r="Z62" s="295"/>
    </row>
  </sheetData>
  <mergeCells count="21">
    <mergeCell ref="M18:M19"/>
    <mergeCell ref="M7:M8"/>
    <mergeCell ref="N7:N8"/>
    <mergeCell ref="A59:B59"/>
    <mergeCell ref="B60:K60"/>
    <mergeCell ref="L12:L16"/>
    <mergeCell ref="L22:L25"/>
    <mergeCell ref="M12:M16"/>
    <mergeCell ref="M22:M25"/>
    <mergeCell ref="B62:K62"/>
    <mergeCell ref="F7:F8"/>
    <mergeCell ref="L7:L8"/>
    <mergeCell ref="G6:K6"/>
    <mergeCell ref="A7:B8"/>
    <mergeCell ref="C7:C8"/>
    <mergeCell ref="D7:D8"/>
    <mergeCell ref="E7:E8"/>
    <mergeCell ref="G7:H7"/>
    <mergeCell ref="I7:J7"/>
    <mergeCell ref="L18:L19"/>
    <mergeCell ref="B61:K61"/>
  </mergeCells>
  <printOptions horizontalCentered="1"/>
  <pageMargins left="0.4" right="0.4" top="0.43" bottom="0.75" header="0.3" footer="0.3"/>
  <pageSetup paperSize="9" scale="77" fitToHeight="0" orientation="landscape" r:id="rId1"/>
  <rowBreaks count="1" manualBreakCount="1">
    <brk id="25" max="12" man="1"/>
  </rowBreaks>
  <colBreaks count="1" manualBreakCount="1">
    <brk id="13" max="61"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4A629-842D-48D1-A802-4485AA4CC343}">
  <sheetPr>
    <pageSetUpPr fitToPage="1"/>
  </sheetPr>
  <dimension ref="A1:U65"/>
  <sheetViews>
    <sheetView showGridLines="0" view="pageBreakPreview" zoomScaleNormal="100" zoomScaleSheetLayoutView="100" workbookViewId="0">
      <pane xSplit="5" ySplit="8" topLeftCell="F46" activePane="bottomRight" state="frozen"/>
      <selection activeCell="H10" sqref="H10"/>
      <selection pane="topRight" activeCell="H10" sqref="H10"/>
      <selection pane="bottomLeft" activeCell="H10" sqref="H10"/>
      <selection pane="bottomRight" activeCell="G10" sqref="G10:K57"/>
    </sheetView>
  </sheetViews>
  <sheetFormatPr defaultColWidth="8.625" defaultRowHeight="12.75" x14ac:dyDescent="0.2"/>
  <cols>
    <col min="1" max="1" width="4.125" style="46" customWidth="1"/>
    <col min="2" max="2" width="2.5" style="46" customWidth="1"/>
    <col min="3" max="3" width="44.125" style="2" customWidth="1"/>
    <col min="4" max="4" width="5.625" style="72" customWidth="1"/>
    <col min="5" max="5" width="8.625" style="72" customWidth="1"/>
    <col min="6" max="6" width="12.25" style="72" bestFit="1" customWidth="1"/>
    <col min="7" max="8" width="10.625" style="72" customWidth="1"/>
    <col min="9" max="10" width="10.625" style="2" customWidth="1"/>
    <col min="11" max="11" width="12.625" style="2" customWidth="1"/>
    <col min="12" max="14" width="12.25" style="72" bestFit="1" customWidth="1"/>
    <col min="15" max="16384" width="8.625" style="2"/>
  </cols>
  <sheetData>
    <row r="1" spans="1:14" ht="17.25" customHeight="1" x14ac:dyDescent="0.25">
      <c r="A1" s="1083" t="s">
        <v>68</v>
      </c>
      <c r="B1" s="1083"/>
      <c r="C1" s="1083"/>
      <c r="D1" s="311"/>
      <c r="E1" s="311"/>
      <c r="F1" s="311"/>
      <c r="G1" s="311"/>
      <c r="H1" s="311"/>
      <c r="I1" s="226"/>
      <c r="J1" s="226"/>
      <c r="K1" s="312"/>
      <c r="L1" s="311"/>
      <c r="M1" s="311"/>
      <c r="N1" s="311"/>
    </row>
    <row r="2" spans="1:14" ht="15.75" customHeight="1" x14ac:dyDescent="0.2">
      <c r="A2" s="1084" t="s">
        <v>148</v>
      </c>
      <c r="B2" s="1084"/>
      <c r="C2" s="1084"/>
      <c r="D2" s="311"/>
      <c r="E2" s="311"/>
      <c r="F2" s="311"/>
      <c r="G2" s="311"/>
      <c r="H2" s="311"/>
      <c r="L2" s="311"/>
      <c r="M2" s="311"/>
      <c r="N2" s="311"/>
    </row>
    <row r="3" spans="1:14" ht="6" customHeight="1" x14ac:dyDescent="0.25">
      <c r="A3" s="313"/>
      <c r="B3" s="313"/>
      <c r="C3" s="28"/>
      <c r="D3" s="311"/>
      <c r="E3" s="311"/>
      <c r="F3" s="311"/>
      <c r="G3" s="311"/>
      <c r="H3" s="311"/>
      <c r="L3" s="311"/>
      <c r="M3" s="311"/>
      <c r="N3" s="311"/>
    </row>
    <row r="4" spans="1:14" ht="15.75" x14ac:dyDescent="0.25">
      <c r="A4" s="212" t="s">
        <v>82</v>
      </c>
      <c r="B4" s="212"/>
      <c r="C4" s="28"/>
      <c r="D4" s="311"/>
      <c r="E4" s="311"/>
      <c r="F4" s="311"/>
      <c r="G4" s="311"/>
      <c r="H4" s="311"/>
      <c r="K4" s="314"/>
      <c r="L4" s="311"/>
      <c r="M4" s="311"/>
      <c r="N4" s="311"/>
    </row>
    <row r="5" spans="1:14" ht="15.75" x14ac:dyDescent="0.25">
      <c r="A5" s="223"/>
      <c r="B5" s="224"/>
      <c r="C5" s="313"/>
      <c r="D5" s="311"/>
      <c r="E5" s="311"/>
      <c r="F5" s="311"/>
      <c r="G5" s="311"/>
      <c r="H5" s="311"/>
      <c r="I5" s="315"/>
      <c r="J5" s="315"/>
      <c r="K5" s="314"/>
      <c r="L5" s="311"/>
      <c r="M5" s="311"/>
      <c r="N5" s="311"/>
    </row>
    <row r="6" spans="1:14" ht="4.5" customHeight="1" thickBot="1" x14ac:dyDescent="0.3">
      <c r="A6" s="223"/>
      <c r="B6" s="313"/>
      <c r="C6" s="313" t="s">
        <v>149</v>
      </c>
      <c r="D6" s="311"/>
      <c r="E6" s="311"/>
      <c r="F6" s="311"/>
      <c r="G6" s="311"/>
      <c r="H6" s="311"/>
      <c r="I6" s="315"/>
      <c r="J6" s="315"/>
      <c r="K6" s="312"/>
      <c r="L6" s="311"/>
      <c r="M6" s="311"/>
      <c r="N6" s="311"/>
    </row>
    <row r="7" spans="1:14" ht="15" customHeight="1" x14ac:dyDescent="0.2">
      <c r="A7" s="1059" t="s">
        <v>83</v>
      </c>
      <c r="B7" s="1060"/>
      <c r="C7" s="1063" t="s">
        <v>84</v>
      </c>
      <c r="D7" s="1063" t="s">
        <v>85</v>
      </c>
      <c r="E7" s="1056" t="s">
        <v>117</v>
      </c>
      <c r="F7" s="1056" t="s">
        <v>75</v>
      </c>
      <c r="G7" s="1065" t="s">
        <v>86</v>
      </c>
      <c r="H7" s="1066"/>
      <c r="I7" s="1065" t="s">
        <v>87</v>
      </c>
      <c r="J7" s="1067"/>
      <c r="K7" s="228" t="s">
        <v>88</v>
      </c>
      <c r="L7" s="1056" t="s">
        <v>76</v>
      </c>
      <c r="M7" s="1056" t="s">
        <v>77</v>
      </c>
      <c r="N7" s="1056" t="s">
        <v>78</v>
      </c>
    </row>
    <row r="8" spans="1:14" ht="15" customHeight="1" thickBot="1" x14ac:dyDescent="0.25">
      <c r="A8" s="1061"/>
      <c r="B8" s="1062"/>
      <c r="C8" s="1064"/>
      <c r="D8" s="1064"/>
      <c r="E8" s="1057"/>
      <c r="F8" s="1057"/>
      <c r="G8" s="229" t="s">
        <v>89</v>
      </c>
      <c r="H8" s="230" t="s">
        <v>90</v>
      </c>
      <c r="I8" s="229" t="s">
        <v>89</v>
      </c>
      <c r="J8" s="230" t="s">
        <v>90</v>
      </c>
      <c r="K8" s="231" t="s">
        <v>91</v>
      </c>
      <c r="L8" s="1057"/>
      <c r="M8" s="1057"/>
      <c r="N8" s="1057"/>
    </row>
    <row r="9" spans="1:14" ht="18" customHeight="1" thickTop="1" x14ac:dyDescent="0.2">
      <c r="A9" s="316"/>
      <c r="B9" s="317"/>
      <c r="C9" s="318" t="s">
        <v>150</v>
      </c>
      <c r="D9" s="319"/>
      <c r="E9" s="319"/>
      <c r="F9" s="319"/>
      <c r="G9" s="319"/>
      <c r="H9" s="319"/>
      <c r="I9" s="319"/>
      <c r="J9" s="319"/>
      <c r="K9" s="319"/>
      <c r="L9" s="319"/>
      <c r="M9" s="319"/>
      <c r="N9" s="319"/>
    </row>
    <row r="10" spans="1:14" s="211" customFormat="1" ht="51" customHeight="1" x14ac:dyDescent="0.2">
      <c r="A10" s="242"/>
      <c r="B10" s="243"/>
      <c r="C10" s="41" t="s">
        <v>151</v>
      </c>
      <c r="D10" s="1"/>
      <c r="E10" s="1"/>
      <c r="F10" s="1"/>
      <c r="G10" s="1"/>
      <c r="H10" s="1"/>
      <c r="I10" s="1"/>
      <c r="J10" s="1"/>
      <c r="K10" s="1"/>
      <c r="L10" s="1"/>
      <c r="M10" s="1"/>
      <c r="N10" s="1"/>
    </row>
    <row r="11" spans="1:14" s="211" customFormat="1" ht="24.95" customHeight="1" x14ac:dyDescent="0.2">
      <c r="A11" s="308">
        <v>1.1000000000000001</v>
      </c>
      <c r="B11" s="320"/>
      <c r="C11" s="321" t="s">
        <v>152</v>
      </c>
      <c r="D11" s="322"/>
      <c r="E11" s="322"/>
      <c r="F11" s="322"/>
      <c r="G11" s="322"/>
      <c r="H11" s="322"/>
      <c r="I11" s="322"/>
      <c r="J11" s="322"/>
      <c r="K11" s="322"/>
      <c r="L11" s="322"/>
      <c r="M11" s="322"/>
      <c r="N11" s="322"/>
    </row>
    <row r="12" spans="1:14" s="211" customFormat="1" ht="15" customHeight="1" x14ac:dyDescent="0.2">
      <c r="A12" s="308"/>
      <c r="B12" s="323" t="s">
        <v>34</v>
      </c>
      <c r="C12" s="324" t="s">
        <v>153</v>
      </c>
      <c r="D12" s="325" t="str">
        <f>IF(C12="","",IF(E12="","",IF(E12&gt;1,"Nos.","No.")))</f>
        <v>Nos.</v>
      </c>
      <c r="E12" s="325" t="s">
        <v>49</v>
      </c>
      <c r="F12" s="325"/>
      <c r="G12" s="325"/>
      <c r="H12" s="325"/>
      <c r="I12" s="325"/>
      <c r="J12" s="325"/>
      <c r="K12" s="325"/>
      <c r="L12" s="1075" t="s">
        <v>239</v>
      </c>
      <c r="M12" s="1075" t="s">
        <v>221</v>
      </c>
      <c r="N12" s="1075"/>
    </row>
    <row r="13" spans="1:14" s="211" customFormat="1" ht="15" customHeight="1" x14ac:dyDescent="0.2">
      <c r="A13" s="308"/>
      <c r="B13" s="323" t="s">
        <v>57</v>
      </c>
      <c r="C13" s="324" t="s">
        <v>154</v>
      </c>
      <c r="D13" s="325" t="str">
        <f>IF(C13="","",IF(E13="","",IF(E13&gt;1,"Nos.","No.")))</f>
        <v>Nos.</v>
      </c>
      <c r="E13" s="325" t="s">
        <v>49</v>
      </c>
      <c r="F13" s="325"/>
      <c r="G13" s="325"/>
      <c r="H13" s="325"/>
      <c r="I13" s="325"/>
      <c r="J13" s="325"/>
      <c r="K13" s="325"/>
      <c r="L13" s="1075"/>
      <c r="M13" s="1075"/>
      <c r="N13" s="1075"/>
    </row>
    <row r="14" spans="1:14" s="211" customFormat="1" ht="15" customHeight="1" x14ac:dyDescent="0.2">
      <c r="A14" s="326">
        <f>A11+0.1</f>
        <v>1.2000000000000002</v>
      </c>
      <c r="B14" s="320"/>
      <c r="C14" s="327" t="s">
        <v>155</v>
      </c>
      <c r="D14" s="328"/>
      <c r="E14" s="328"/>
      <c r="F14" s="328"/>
      <c r="G14" s="328"/>
      <c r="H14" s="325"/>
      <c r="I14" s="328"/>
      <c r="J14" s="325"/>
      <c r="K14" s="328"/>
      <c r="L14" s="1075"/>
      <c r="M14" s="1075"/>
      <c r="N14" s="1075"/>
    </row>
    <row r="15" spans="1:14" s="211" customFormat="1" ht="15" customHeight="1" x14ac:dyDescent="0.2">
      <c r="A15" s="242"/>
      <c r="B15" s="329" t="s">
        <v>34</v>
      </c>
      <c r="C15" s="41" t="s">
        <v>156</v>
      </c>
      <c r="D15" s="325" t="str">
        <f>IF(C15="","",IF(E15="","",IF(E15&gt;1,"Nos.","No.")))</f>
        <v>Nos.</v>
      </c>
      <c r="E15" s="325" t="s">
        <v>49</v>
      </c>
      <c r="F15" s="325"/>
      <c r="G15" s="325"/>
      <c r="H15" s="325"/>
      <c r="I15" s="325"/>
      <c r="J15" s="325"/>
      <c r="K15" s="325"/>
      <c r="L15" s="1075"/>
      <c r="M15" s="1075"/>
      <c r="N15" s="1075"/>
    </row>
    <row r="16" spans="1:14" s="211" customFormat="1" ht="15" customHeight="1" x14ac:dyDescent="0.2">
      <c r="A16" s="242"/>
      <c r="B16" s="329" t="s">
        <v>57</v>
      </c>
      <c r="C16" s="41" t="s">
        <v>157</v>
      </c>
      <c r="D16" s="325" t="str">
        <f>IF(C16="","",IF(E16="","",IF(E16&gt;1,"Nos.","No.")))</f>
        <v>Nos.</v>
      </c>
      <c r="E16" s="325" t="s">
        <v>49</v>
      </c>
      <c r="F16" s="325"/>
      <c r="G16" s="325"/>
      <c r="H16" s="325"/>
      <c r="I16" s="325"/>
      <c r="J16" s="325"/>
      <c r="K16" s="325"/>
      <c r="L16" s="1075"/>
      <c r="M16" s="1075"/>
      <c r="N16" s="1075"/>
    </row>
    <row r="17" spans="1:14" s="211" customFormat="1" ht="25.5" x14ac:dyDescent="0.2">
      <c r="A17" s="326">
        <f>A14+0.1</f>
        <v>1.3000000000000003</v>
      </c>
      <c r="B17" s="330"/>
      <c r="C17" s="331" t="s">
        <v>158</v>
      </c>
      <c r="D17" s="325" t="s">
        <v>5</v>
      </c>
      <c r="E17" s="353">
        <v>2</v>
      </c>
      <c r="F17" s="325">
        <v>2</v>
      </c>
      <c r="G17" s="325"/>
      <c r="H17" s="325"/>
      <c r="I17" s="325"/>
      <c r="J17" s="325"/>
      <c r="K17" s="325"/>
      <c r="L17" s="455" t="s">
        <v>214</v>
      </c>
      <c r="M17" s="455" t="s">
        <v>222</v>
      </c>
      <c r="N17" s="437"/>
    </row>
    <row r="18" spans="1:14" s="211" customFormat="1" ht="15" customHeight="1" x14ac:dyDescent="0.2">
      <c r="A18" s="326">
        <f>A17+0.1</f>
        <v>1.4000000000000004</v>
      </c>
      <c r="B18" s="332"/>
      <c r="C18" s="333" t="s">
        <v>159</v>
      </c>
      <c r="D18" s="1"/>
      <c r="E18" s="380"/>
      <c r="F18" s="334"/>
      <c r="G18" s="334"/>
      <c r="H18" s="325"/>
      <c r="I18" s="334"/>
      <c r="J18" s="325"/>
      <c r="K18" s="334"/>
      <c r="L18" s="1079" t="s">
        <v>240</v>
      </c>
      <c r="M18" s="1079" t="s">
        <v>221</v>
      </c>
      <c r="N18" s="1079"/>
    </row>
    <row r="19" spans="1:14" s="211" customFormat="1" ht="15" customHeight="1" x14ac:dyDescent="0.2">
      <c r="A19" s="335"/>
      <c r="B19" s="329" t="s">
        <v>34</v>
      </c>
      <c r="C19" s="128" t="s">
        <v>160</v>
      </c>
      <c r="D19" s="325" t="s">
        <v>5</v>
      </c>
      <c r="E19" s="353" t="s">
        <v>49</v>
      </c>
      <c r="F19" s="325"/>
      <c r="G19" s="325"/>
      <c r="H19" s="325"/>
      <c r="I19" s="325"/>
      <c r="J19" s="325"/>
      <c r="K19" s="325"/>
      <c r="L19" s="1080"/>
      <c r="M19" s="1080"/>
      <c r="N19" s="1080"/>
    </row>
    <row r="20" spans="1:14" s="211" customFormat="1" ht="15" customHeight="1" x14ac:dyDescent="0.2">
      <c r="A20" s="326">
        <f>A18+0.1</f>
        <v>1.5000000000000004</v>
      </c>
      <c r="B20" s="329"/>
      <c r="C20" s="244" t="s">
        <v>161</v>
      </c>
      <c r="D20" s="322"/>
      <c r="E20" s="380"/>
      <c r="F20" s="322"/>
      <c r="G20" s="322"/>
      <c r="H20" s="325"/>
      <c r="I20" s="322"/>
      <c r="J20" s="325"/>
      <c r="K20" s="322"/>
      <c r="L20" s="456"/>
      <c r="M20" s="456"/>
      <c r="N20" s="456"/>
    </row>
    <row r="21" spans="1:14" s="211" customFormat="1" ht="20.100000000000001" customHeight="1" x14ac:dyDescent="0.2">
      <c r="A21" s="336"/>
      <c r="B21" s="337" t="s">
        <v>34</v>
      </c>
      <c r="C21" s="338" t="s">
        <v>193</v>
      </c>
      <c r="D21" s="325" t="str">
        <f>IF(C21="","",IF(E21="","",IF(E21&gt;1,"Nos.","No.")))</f>
        <v>Nos.</v>
      </c>
      <c r="E21" s="353">
        <v>4</v>
      </c>
      <c r="F21" s="325"/>
      <c r="G21" s="325"/>
      <c r="H21" s="325"/>
      <c r="I21" s="325"/>
      <c r="J21" s="325"/>
      <c r="K21" s="325"/>
      <c r="L21" s="455" t="s">
        <v>240</v>
      </c>
      <c r="M21" s="455" t="s">
        <v>221</v>
      </c>
      <c r="N21" s="456"/>
    </row>
    <row r="22" spans="1:14" s="211" customFormat="1" ht="20.100000000000001" customHeight="1" x14ac:dyDescent="0.2">
      <c r="A22" s="335"/>
      <c r="B22" s="337" t="s">
        <v>57</v>
      </c>
      <c r="C22" s="339" t="s">
        <v>162</v>
      </c>
      <c r="D22" s="340" t="str">
        <f>IF(C22="","",IF(E22="","",IF(E22&gt;1,"Nos.","No.")))</f>
        <v>Nos.</v>
      </c>
      <c r="E22" s="381" t="s">
        <v>49</v>
      </c>
      <c r="F22" s="340"/>
      <c r="G22" s="340"/>
      <c r="H22" s="325"/>
      <c r="I22" s="325"/>
      <c r="J22" s="325"/>
      <c r="K22" s="340"/>
      <c r="L22" s="455" t="s">
        <v>240</v>
      </c>
      <c r="M22" s="455" t="s">
        <v>221</v>
      </c>
      <c r="N22" s="456"/>
    </row>
    <row r="23" spans="1:14" s="211" customFormat="1" ht="20.100000000000001" customHeight="1" x14ac:dyDescent="0.2">
      <c r="A23" s="335"/>
      <c r="B23" s="337" t="s">
        <v>60</v>
      </c>
      <c r="C23" s="339" t="s">
        <v>194</v>
      </c>
      <c r="D23" s="340" t="str">
        <f>IF(C23="","",IF(E23="","",IF(E23&gt;1,"Nos.","No.")))</f>
        <v>Nos.</v>
      </c>
      <c r="E23" s="381">
        <v>4</v>
      </c>
      <c r="F23" s="340"/>
      <c r="G23" s="325"/>
      <c r="H23" s="325"/>
      <c r="I23" s="325"/>
      <c r="J23" s="325"/>
      <c r="K23" s="325"/>
      <c r="L23" s="455" t="s">
        <v>241</v>
      </c>
      <c r="M23" s="455" t="s">
        <v>221</v>
      </c>
      <c r="N23" s="456"/>
    </row>
    <row r="24" spans="1:14" s="211" customFormat="1" ht="20.100000000000001" customHeight="1" x14ac:dyDescent="0.2">
      <c r="A24" s="335"/>
      <c r="B24" s="337" t="s">
        <v>61</v>
      </c>
      <c r="C24" s="382" t="s">
        <v>197</v>
      </c>
      <c r="D24" s="340" t="s">
        <v>5</v>
      </c>
      <c r="E24" s="381">
        <v>2</v>
      </c>
      <c r="F24" s="340"/>
      <c r="G24" s="325"/>
      <c r="H24" s="325"/>
      <c r="I24" s="325"/>
      <c r="J24" s="325"/>
      <c r="K24" s="325"/>
      <c r="L24" s="455"/>
      <c r="M24" s="455" t="s">
        <v>221</v>
      </c>
      <c r="N24" s="456"/>
    </row>
    <row r="25" spans="1:14" s="211" customFormat="1" ht="20.100000000000001" customHeight="1" x14ac:dyDescent="0.2">
      <c r="A25" s="335"/>
      <c r="B25" s="337" t="s">
        <v>63</v>
      </c>
      <c r="C25" s="339" t="s">
        <v>195</v>
      </c>
      <c r="D25" s="340" t="str">
        <f>IF(C25="","",IF(E25="","",IF(E25&gt;1,"Nos.","No.")))</f>
        <v>Nos.</v>
      </c>
      <c r="E25" s="381">
        <v>6</v>
      </c>
      <c r="F25" s="340"/>
      <c r="G25" s="325"/>
      <c r="H25" s="325"/>
      <c r="I25" s="325"/>
      <c r="J25" s="325"/>
      <c r="K25" s="325"/>
      <c r="L25" s="455" t="s">
        <v>240</v>
      </c>
      <c r="M25" s="455" t="s">
        <v>221</v>
      </c>
      <c r="N25" s="456"/>
    </row>
    <row r="26" spans="1:14" s="211" customFormat="1" ht="20.100000000000001" customHeight="1" thickBot="1" x14ac:dyDescent="0.25">
      <c r="A26" s="335"/>
      <c r="B26" s="337" t="s">
        <v>65</v>
      </c>
      <c r="C26" s="379" t="s">
        <v>196</v>
      </c>
      <c r="D26" s="322" t="s">
        <v>5</v>
      </c>
      <c r="E26" s="380">
        <v>4</v>
      </c>
      <c r="F26" s="322"/>
      <c r="G26" s="325"/>
      <c r="H26" s="325"/>
      <c r="I26" s="325"/>
      <c r="J26" s="325"/>
      <c r="K26" s="325"/>
      <c r="L26" s="455" t="s">
        <v>240</v>
      </c>
      <c r="M26" s="455" t="s">
        <v>221</v>
      </c>
      <c r="N26" s="456"/>
    </row>
    <row r="27" spans="1:14" ht="20.100000000000001" customHeight="1" thickTop="1" thickBot="1" x14ac:dyDescent="0.25">
      <c r="A27" s="342"/>
      <c r="B27" s="343"/>
      <c r="C27" s="344" t="s">
        <v>163</v>
      </c>
      <c r="D27" s="345"/>
      <c r="E27" s="346"/>
      <c r="F27" s="346"/>
      <c r="G27" s="346"/>
      <c r="H27" s="325"/>
      <c r="I27" s="346"/>
      <c r="J27" s="325"/>
      <c r="K27" s="346"/>
      <c r="L27" s="424"/>
      <c r="M27" s="424"/>
      <c r="N27" s="346"/>
    </row>
    <row r="28" spans="1:14" ht="16.5" customHeight="1" x14ac:dyDescent="0.2">
      <c r="A28" s="348"/>
      <c r="B28" s="349"/>
      <c r="C28" s="350" t="s">
        <v>164</v>
      </c>
      <c r="D28" s="351"/>
      <c r="E28" s="351"/>
      <c r="F28" s="351"/>
      <c r="G28" s="351"/>
      <c r="H28" s="325"/>
      <c r="I28" s="351"/>
      <c r="J28" s="325"/>
      <c r="K28" s="351"/>
      <c r="L28" s="351"/>
      <c r="M28" s="351"/>
      <c r="N28" s="351"/>
    </row>
    <row r="29" spans="1:14" ht="54.75" customHeight="1" x14ac:dyDescent="0.2">
      <c r="A29" s="27"/>
      <c r="B29" s="352"/>
      <c r="C29" s="41" t="s">
        <v>165</v>
      </c>
      <c r="D29" s="322"/>
      <c r="E29" s="322"/>
      <c r="F29" s="322"/>
      <c r="G29" s="322"/>
      <c r="H29" s="325"/>
      <c r="I29" s="322"/>
      <c r="J29" s="325"/>
      <c r="K29" s="322"/>
      <c r="L29" s="322"/>
      <c r="M29" s="322"/>
      <c r="N29" s="322"/>
    </row>
    <row r="30" spans="1:14" ht="65.099999999999994" customHeight="1" x14ac:dyDescent="0.2">
      <c r="A30" s="242">
        <v>2.1</v>
      </c>
      <c r="B30" s="243"/>
      <c r="C30" s="321" t="s">
        <v>166</v>
      </c>
      <c r="D30" s="322"/>
      <c r="E30" s="322"/>
      <c r="F30" s="322"/>
      <c r="G30" s="322"/>
      <c r="H30" s="325"/>
      <c r="I30" s="322"/>
      <c r="J30" s="325"/>
      <c r="K30" s="322"/>
      <c r="L30" s="322"/>
      <c r="M30" s="322"/>
      <c r="N30" s="322"/>
    </row>
    <row r="31" spans="1:14" ht="15" customHeight="1" x14ac:dyDescent="0.2">
      <c r="A31" s="242"/>
      <c r="B31" s="330" t="s">
        <v>34</v>
      </c>
      <c r="C31" s="338" t="s">
        <v>167</v>
      </c>
      <c r="D31" s="325" t="s">
        <v>95</v>
      </c>
      <c r="E31" s="325" t="s">
        <v>49</v>
      </c>
      <c r="F31" s="325"/>
      <c r="G31" s="325"/>
      <c r="H31" s="325"/>
      <c r="I31" s="325"/>
      <c r="J31" s="325"/>
      <c r="K31" s="325"/>
      <c r="L31" s="325" t="s">
        <v>211</v>
      </c>
      <c r="M31" s="325" t="s">
        <v>215</v>
      </c>
      <c r="N31" s="325"/>
    </row>
    <row r="32" spans="1:14" ht="30" customHeight="1" x14ac:dyDescent="0.2">
      <c r="A32" s="242">
        <f>A30+0.1</f>
        <v>2.2000000000000002</v>
      </c>
      <c r="B32" s="243"/>
      <c r="C32" s="321" t="s">
        <v>168</v>
      </c>
      <c r="D32" s="1"/>
      <c r="E32" s="354"/>
      <c r="F32" s="354"/>
      <c r="G32" s="354"/>
      <c r="H32" s="325"/>
      <c r="I32" s="354"/>
      <c r="J32" s="325"/>
      <c r="K32" s="354"/>
      <c r="L32" s="354"/>
      <c r="M32" s="354"/>
      <c r="N32" s="354"/>
    </row>
    <row r="33" spans="1:14" ht="15" customHeight="1" x14ac:dyDescent="0.2">
      <c r="A33" s="355"/>
      <c r="B33" s="314" t="s">
        <v>34</v>
      </c>
      <c r="C33" s="338" t="s">
        <v>169</v>
      </c>
      <c r="D33" s="122" t="s">
        <v>95</v>
      </c>
      <c r="E33" s="356" t="s">
        <v>49</v>
      </c>
      <c r="F33" s="356"/>
      <c r="G33" s="325"/>
      <c r="H33" s="325"/>
      <c r="I33" s="325"/>
      <c r="J33" s="325"/>
      <c r="K33" s="325"/>
      <c r="L33" s="1076" t="s">
        <v>211</v>
      </c>
      <c r="M33" s="1076" t="s">
        <v>215</v>
      </c>
      <c r="N33" s="356"/>
    </row>
    <row r="34" spans="1:14" ht="15" customHeight="1" x14ac:dyDescent="0.2">
      <c r="A34" s="355"/>
      <c r="B34" s="250" t="s">
        <v>57</v>
      </c>
      <c r="C34" s="339" t="s">
        <v>170</v>
      </c>
      <c r="D34" s="275" t="s">
        <v>95</v>
      </c>
      <c r="E34" s="357" t="s">
        <v>49</v>
      </c>
      <c r="F34" s="357"/>
      <c r="G34" s="325"/>
      <c r="H34" s="325"/>
      <c r="I34" s="325"/>
      <c r="J34" s="325"/>
      <c r="K34" s="325"/>
      <c r="L34" s="1077"/>
      <c r="M34" s="1077"/>
      <c r="N34" s="357"/>
    </row>
    <row r="35" spans="1:14" ht="27" customHeight="1" x14ac:dyDescent="0.2">
      <c r="A35" s="242">
        <f>A32+0.1</f>
        <v>2.3000000000000003</v>
      </c>
      <c r="B35" s="358"/>
      <c r="C35" s="333" t="s">
        <v>171</v>
      </c>
      <c r="D35" s="42"/>
      <c r="E35" s="354"/>
      <c r="F35" s="354"/>
      <c r="G35" s="354"/>
      <c r="H35" s="325"/>
      <c r="I35" s="354"/>
      <c r="J35" s="325"/>
      <c r="K35" s="354"/>
      <c r="L35" s="354"/>
      <c r="M35" s="354"/>
      <c r="N35" s="354"/>
    </row>
    <row r="36" spans="1:14" ht="15" customHeight="1" x14ac:dyDescent="0.2">
      <c r="A36" s="355"/>
      <c r="B36" s="314" t="s">
        <v>34</v>
      </c>
      <c r="C36" s="338" t="s">
        <v>172</v>
      </c>
      <c r="D36" s="122" t="s">
        <v>95</v>
      </c>
      <c r="E36" s="356" t="s">
        <v>49</v>
      </c>
      <c r="F36" s="356"/>
      <c r="G36" s="309"/>
      <c r="H36" s="325"/>
      <c r="I36" s="325"/>
      <c r="J36" s="325"/>
      <c r="K36" s="325"/>
      <c r="L36" s="1076" t="s">
        <v>233</v>
      </c>
      <c r="M36" s="1076" t="s">
        <v>218</v>
      </c>
      <c r="N36" s="356"/>
    </row>
    <row r="37" spans="1:14" ht="15" customHeight="1" x14ac:dyDescent="0.2">
      <c r="A37" s="355"/>
      <c r="B37" s="250" t="s">
        <v>57</v>
      </c>
      <c r="C37" s="339" t="s">
        <v>173</v>
      </c>
      <c r="D37" s="275" t="s">
        <v>95</v>
      </c>
      <c r="E37" s="357" t="s">
        <v>49</v>
      </c>
      <c r="F37" s="357"/>
      <c r="G37" s="309"/>
      <c r="H37" s="325"/>
      <c r="I37" s="325"/>
      <c r="J37" s="325"/>
      <c r="K37" s="325"/>
      <c r="L37" s="1077"/>
      <c r="M37" s="1077"/>
      <c r="N37" s="357"/>
    </row>
    <row r="38" spans="1:14" ht="15" customHeight="1" x14ac:dyDescent="0.2">
      <c r="A38" s="242">
        <f>A35+0.1</f>
        <v>2.4000000000000004</v>
      </c>
      <c r="B38" s="243"/>
      <c r="C38" s="359" t="s">
        <v>174</v>
      </c>
      <c r="D38" s="328"/>
      <c r="E38" s="328"/>
      <c r="F38" s="328"/>
      <c r="G38" s="328"/>
      <c r="H38" s="325"/>
      <c r="I38" s="328"/>
      <c r="J38" s="325"/>
      <c r="K38" s="328"/>
      <c r="L38" s="328"/>
      <c r="M38" s="328"/>
      <c r="N38" s="328"/>
    </row>
    <row r="39" spans="1:14" ht="20.100000000000001" customHeight="1" x14ac:dyDescent="0.2">
      <c r="A39" s="242"/>
      <c r="B39" s="337" t="s">
        <v>34</v>
      </c>
      <c r="C39" s="338" t="s">
        <v>175</v>
      </c>
      <c r="D39" s="325" t="str">
        <f>IF(C39="","",IF(E39="","",IF(E39&gt;1,"Nos.","No.")))</f>
        <v>Nos.</v>
      </c>
      <c r="E39" s="325" t="s">
        <v>49</v>
      </c>
      <c r="F39" s="325"/>
      <c r="G39" s="325"/>
      <c r="H39" s="325"/>
      <c r="I39" s="325"/>
      <c r="J39" s="325"/>
      <c r="K39" s="325"/>
      <c r="L39" s="1076" t="s">
        <v>212</v>
      </c>
      <c r="M39" s="1076" t="s">
        <v>215</v>
      </c>
      <c r="N39" s="325"/>
    </row>
    <row r="40" spans="1:14" ht="14.25" customHeight="1" x14ac:dyDescent="0.2">
      <c r="A40" s="242">
        <f>A38+0.1</f>
        <v>2.5000000000000004</v>
      </c>
      <c r="B40" s="243"/>
      <c r="C40" s="333" t="s">
        <v>176</v>
      </c>
      <c r="D40" s="322"/>
      <c r="E40" s="322"/>
      <c r="F40" s="322"/>
      <c r="G40" s="322"/>
      <c r="H40" s="325"/>
      <c r="I40" s="325"/>
      <c r="J40" s="325"/>
      <c r="K40" s="322"/>
      <c r="L40" s="1076"/>
      <c r="M40" s="1076"/>
      <c r="N40" s="322"/>
    </row>
    <row r="41" spans="1:14" ht="20.100000000000001" customHeight="1" x14ac:dyDescent="0.2">
      <c r="A41" s="242"/>
      <c r="B41" s="337" t="s">
        <v>34</v>
      </c>
      <c r="C41" s="338" t="s">
        <v>177</v>
      </c>
      <c r="D41" s="325" t="str">
        <f>IF(C41="","",IF(E41="","",IF(E41&gt;1,"Nos.","No.")))</f>
        <v>Nos.</v>
      </c>
      <c r="E41" s="325" t="s">
        <v>49</v>
      </c>
      <c r="F41" s="325"/>
      <c r="G41" s="325"/>
      <c r="H41" s="325"/>
      <c r="I41" s="325"/>
      <c r="J41" s="325"/>
      <c r="K41" s="325"/>
      <c r="L41" s="1076"/>
      <c r="M41" s="1076"/>
      <c r="N41" s="325"/>
    </row>
    <row r="42" spans="1:14" ht="14.25" customHeight="1" x14ac:dyDescent="0.2">
      <c r="A42" s="242">
        <f>A40+0.1</f>
        <v>2.6000000000000005</v>
      </c>
      <c r="B42" s="243"/>
      <c r="C42" s="333" t="s">
        <v>178</v>
      </c>
      <c r="D42" s="322"/>
      <c r="E42" s="322"/>
      <c r="F42" s="322"/>
      <c r="G42" s="322"/>
      <c r="H42" s="325"/>
      <c r="I42" s="322"/>
      <c r="J42" s="325"/>
      <c r="K42" s="322"/>
      <c r="L42" s="1076"/>
      <c r="M42" s="1076"/>
      <c r="N42" s="322"/>
    </row>
    <row r="43" spans="1:14" ht="15" customHeight="1" thickBot="1" x14ac:dyDescent="0.25">
      <c r="A43" s="242"/>
      <c r="B43" s="337" t="s">
        <v>34</v>
      </c>
      <c r="C43" s="360" t="s">
        <v>177</v>
      </c>
      <c r="D43" s="325" t="str">
        <f>IF(C43="","",IF(E43="","",IF(E43&gt;1,"Nos.","No.")))</f>
        <v>Nos.</v>
      </c>
      <c r="E43" s="325" t="s">
        <v>49</v>
      </c>
      <c r="F43" s="325"/>
      <c r="G43" s="325"/>
      <c r="H43" s="325"/>
      <c r="I43" s="325"/>
      <c r="J43" s="325"/>
      <c r="K43" s="325"/>
      <c r="L43" s="1078"/>
      <c r="M43" s="1078"/>
      <c r="N43" s="325"/>
    </row>
    <row r="44" spans="1:14" ht="20.100000000000001" customHeight="1" thickTop="1" thickBot="1" x14ac:dyDescent="0.25">
      <c r="A44" s="342"/>
      <c r="B44" s="343"/>
      <c r="C44" s="344" t="s">
        <v>163</v>
      </c>
      <c r="D44" s="347"/>
      <c r="E44" s="346"/>
      <c r="F44" s="346"/>
      <c r="G44" s="346"/>
      <c r="H44" s="325"/>
      <c r="I44" s="346"/>
      <c r="J44" s="325"/>
      <c r="K44" s="346"/>
      <c r="L44" s="346"/>
      <c r="M44" s="346"/>
      <c r="N44" s="346"/>
    </row>
    <row r="45" spans="1:14" ht="28.5" customHeight="1" x14ac:dyDescent="0.2">
      <c r="A45" s="27"/>
      <c r="B45" s="352"/>
      <c r="C45" s="361" t="s">
        <v>179</v>
      </c>
      <c r="D45" s="322"/>
      <c r="E45" s="322"/>
      <c r="F45" s="322"/>
      <c r="G45" s="322"/>
      <c r="H45" s="325"/>
      <c r="I45" s="322"/>
      <c r="J45" s="325"/>
      <c r="K45" s="322"/>
      <c r="L45" s="322"/>
      <c r="M45" s="322"/>
      <c r="N45" s="322"/>
    </row>
    <row r="46" spans="1:14" ht="66.75" customHeight="1" x14ac:dyDescent="0.2">
      <c r="A46" s="27"/>
      <c r="B46" s="352"/>
      <c r="C46" s="287" t="s">
        <v>180</v>
      </c>
      <c r="D46" s="322"/>
      <c r="E46" s="322"/>
      <c r="F46" s="322"/>
      <c r="G46" s="322"/>
      <c r="H46" s="325"/>
      <c r="I46" s="322"/>
      <c r="J46" s="325"/>
      <c r="K46" s="322"/>
      <c r="L46" s="322"/>
      <c r="M46" s="322"/>
      <c r="N46" s="322"/>
    </row>
    <row r="47" spans="1:14" ht="63.75" x14ac:dyDescent="0.2">
      <c r="A47" s="242">
        <v>3.1</v>
      </c>
      <c r="B47" s="243"/>
      <c r="C47" s="244" t="s">
        <v>181</v>
      </c>
      <c r="D47" s="322"/>
      <c r="E47" s="322"/>
      <c r="F47" s="322"/>
      <c r="G47" s="322"/>
      <c r="H47" s="325"/>
      <c r="I47" s="322"/>
      <c r="J47" s="325"/>
      <c r="K47" s="322"/>
      <c r="L47" s="322"/>
      <c r="M47" s="322"/>
      <c r="N47" s="322"/>
    </row>
    <row r="48" spans="1:14" ht="20.100000000000001" customHeight="1" x14ac:dyDescent="0.2">
      <c r="A48" s="242"/>
      <c r="B48" s="337" t="s">
        <v>34</v>
      </c>
      <c r="C48" s="338" t="s">
        <v>182</v>
      </c>
      <c r="D48" s="325" t="s">
        <v>95</v>
      </c>
      <c r="E48" s="325" t="s">
        <v>49</v>
      </c>
      <c r="F48" s="325"/>
      <c r="G48" s="325"/>
      <c r="H48" s="325"/>
      <c r="I48" s="325"/>
      <c r="J48" s="325"/>
      <c r="K48" s="325"/>
      <c r="L48" s="1074" t="s">
        <v>213</v>
      </c>
      <c r="M48" s="1074" t="s">
        <v>218</v>
      </c>
      <c r="N48" s="325"/>
    </row>
    <row r="49" spans="1:21" ht="20.100000000000001" customHeight="1" x14ac:dyDescent="0.2">
      <c r="A49" s="242"/>
      <c r="B49" s="337" t="s">
        <v>57</v>
      </c>
      <c r="C49" s="338" t="s">
        <v>183</v>
      </c>
      <c r="D49" s="325" t="s">
        <v>95</v>
      </c>
      <c r="E49" s="325">
        <v>15</v>
      </c>
      <c r="F49" s="325"/>
      <c r="G49" s="325"/>
      <c r="H49" s="325"/>
      <c r="I49" s="325"/>
      <c r="J49" s="325"/>
      <c r="K49" s="325"/>
      <c r="L49" s="1074"/>
      <c r="M49" s="1074"/>
      <c r="N49" s="325"/>
    </row>
    <row r="50" spans="1:21" ht="20.100000000000001" customHeight="1" x14ac:dyDescent="0.2">
      <c r="A50" s="242"/>
      <c r="B50" s="337" t="s">
        <v>60</v>
      </c>
      <c r="C50" s="338" t="s">
        <v>184</v>
      </c>
      <c r="D50" s="325" t="s">
        <v>95</v>
      </c>
      <c r="E50" s="325" t="s">
        <v>49</v>
      </c>
      <c r="F50" s="325"/>
      <c r="G50" s="325"/>
      <c r="H50" s="325"/>
      <c r="I50" s="325"/>
      <c r="J50" s="325"/>
      <c r="K50" s="325"/>
      <c r="L50" s="1074"/>
      <c r="M50" s="1074"/>
      <c r="N50" s="325"/>
    </row>
    <row r="51" spans="1:21" ht="28.5" customHeight="1" x14ac:dyDescent="0.2">
      <c r="A51" s="242">
        <f>A47+0.1</f>
        <v>3.2</v>
      </c>
      <c r="B51" s="243"/>
      <c r="C51" s="362" t="s">
        <v>185</v>
      </c>
      <c r="D51" s="322"/>
      <c r="E51" s="322"/>
      <c r="F51" s="322"/>
      <c r="G51" s="322"/>
      <c r="H51" s="325"/>
      <c r="I51" s="322"/>
      <c r="J51" s="325"/>
      <c r="K51" s="322"/>
      <c r="L51" s="322"/>
      <c r="M51" s="322"/>
      <c r="N51" s="322"/>
    </row>
    <row r="52" spans="1:21" s="3" customFormat="1" ht="15" customHeight="1" thickBot="1" x14ac:dyDescent="0.25">
      <c r="A52" s="363"/>
      <c r="B52" s="341" t="s">
        <v>34</v>
      </c>
      <c r="C52" s="364" t="s">
        <v>186</v>
      </c>
      <c r="D52" s="325" t="str">
        <f>IF(C52="","",IF(E52="","",IF(E52&gt;1,"Nos.","No.")))</f>
        <v>Nos.</v>
      </c>
      <c r="E52" s="325" t="s">
        <v>49</v>
      </c>
      <c r="F52" s="325"/>
      <c r="G52" s="325"/>
      <c r="H52" s="325"/>
      <c r="I52" s="325"/>
      <c r="J52" s="325"/>
      <c r="K52" s="325"/>
      <c r="L52" s="325" t="s">
        <v>213</v>
      </c>
      <c r="M52" s="325" t="s">
        <v>218</v>
      </c>
      <c r="N52" s="325"/>
    </row>
    <row r="53" spans="1:21" ht="20.100000000000001" customHeight="1" thickTop="1" thickBot="1" x14ac:dyDescent="0.25">
      <c r="A53" s="365"/>
      <c r="B53" s="366"/>
      <c r="C53" s="367" t="s">
        <v>163</v>
      </c>
      <c r="D53" s="368"/>
      <c r="E53" s="369"/>
      <c r="F53" s="369"/>
      <c r="G53" s="369"/>
      <c r="H53" s="325"/>
      <c r="I53" s="369"/>
      <c r="J53" s="325"/>
      <c r="K53" s="369"/>
      <c r="L53" s="369"/>
      <c r="M53" s="369"/>
      <c r="N53" s="369"/>
    </row>
    <row r="54" spans="1:21" ht="17.25" customHeight="1" x14ac:dyDescent="0.2">
      <c r="A54" s="242"/>
      <c r="B54" s="243"/>
      <c r="C54" s="370" t="s">
        <v>187</v>
      </c>
      <c r="D54" s="351"/>
      <c r="E54" s="351"/>
      <c r="F54" s="351"/>
      <c r="G54" s="351"/>
      <c r="H54" s="325"/>
      <c r="I54" s="351"/>
      <c r="J54" s="325"/>
      <c r="K54" s="351"/>
      <c r="L54" s="351"/>
      <c r="M54" s="351"/>
      <c r="N54" s="351"/>
    </row>
    <row r="55" spans="1:21" ht="42.75" customHeight="1" x14ac:dyDescent="0.2">
      <c r="A55" s="242"/>
      <c r="B55" s="243"/>
      <c r="C55" s="371" t="s">
        <v>188</v>
      </c>
      <c r="D55" s="322"/>
      <c r="E55" s="322"/>
      <c r="F55" s="322"/>
      <c r="G55" s="322"/>
      <c r="H55" s="325"/>
      <c r="I55" s="322"/>
      <c r="J55" s="325"/>
      <c r="K55" s="322"/>
      <c r="L55" s="322"/>
      <c r="M55" s="322"/>
      <c r="N55" s="322"/>
    </row>
    <row r="56" spans="1:21" ht="42" customHeight="1" x14ac:dyDescent="0.2">
      <c r="A56" s="242">
        <f>4+0.1</f>
        <v>4.0999999999999996</v>
      </c>
      <c r="B56" s="243"/>
      <c r="C56" s="287" t="s">
        <v>189</v>
      </c>
      <c r="D56" s="325" t="s">
        <v>4</v>
      </c>
      <c r="E56" s="325">
        <v>1</v>
      </c>
      <c r="F56" s="325"/>
      <c r="G56" s="325"/>
      <c r="H56" s="325"/>
      <c r="I56" s="325"/>
      <c r="J56" s="325"/>
      <c r="K56" s="325"/>
      <c r="L56" s="325"/>
      <c r="M56" s="325"/>
      <c r="N56" s="325"/>
    </row>
    <row r="57" spans="1:21" ht="27" customHeight="1" thickBot="1" x14ac:dyDescent="0.25">
      <c r="A57" s="242">
        <f>A56+0.1</f>
        <v>4.1999999999999993</v>
      </c>
      <c r="B57" s="243"/>
      <c r="C57" s="287" t="s">
        <v>190</v>
      </c>
      <c r="D57" s="325" t="s">
        <v>4</v>
      </c>
      <c r="E57" s="325">
        <v>1</v>
      </c>
      <c r="F57" s="325"/>
      <c r="G57" s="325"/>
      <c r="H57" s="325"/>
      <c r="I57" s="325"/>
      <c r="J57" s="325"/>
      <c r="K57" s="325"/>
      <c r="L57" s="325"/>
      <c r="M57" s="325"/>
      <c r="N57" s="325"/>
    </row>
    <row r="58" spans="1:21" ht="20.100000000000001" customHeight="1" thickTop="1" thickBot="1" x14ac:dyDescent="0.25">
      <c r="A58" s="1081"/>
      <c r="B58" s="1082"/>
      <c r="C58" s="344" t="s">
        <v>163</v>
      </c>
      <c r="D58" s="347"/>
      <c r="E58" s="345"/>
      <c r="F58" s="345"/>
      <c r="G58" s="345"/>
      <c r="H58" s="345"/>
      <c r="I58" s="345"/>
      <c r="J58" s="345"/>
      <c r="K58" s="345"/>
      <c r="L58" s="345"/>
      <c r="M58" s="345"/>
      <c r="N58" s="345"/>
    </row>
    <row r="59" spans="1:21" ht="13.5" thickBot="1" x14ac:dyDescent="0.25">
      <c r="A59" s="372"/>
      <c r="I59" s="72"/>
      <c r="J59" s="72"/>
      <c r="K59" s="72"/>
    </row>
    <row r="60" spans="1:21" ht="20.100000000000001" customHeight="1" thickTop="1" thickBot="1" x14ac:dyDescent="0.25">
      <c r="A60" s="373"/>
      <c r="B60" s="374"/>
      <c r="C60" s="375" t="s">
        <v>191</v>
      </c>
      <c r="D60" s="376"/>
      <c r="E60" s="377"/>
      <c r="F60" s="377"/>
      <c r="G60" s="377"/>
      <c r="H60" s="418">
        <f>SUM(H5:H59)</f>
        <v>0</v>
      </c>
      <c r="I60" s="418"/>
      <c r="J60" s="418">
        <f>SUM(J5:J59)</f>
        <v>0</v>
      </c>
      <c r="K60" s="418">
        <f>SUM(K5:K59)</f>
        <v>0</v>
      </c>
      <c r="L60" s="377"/>
      <c r="M60" s="377"/>
      <c r="N60" s="377"/>
    </row>
    <row r="62" spans="1:21" s="222" customFormat="1" ht="14.25" x14ac:dyDescent="0.2">
      <c r="A62" s="1069" t="s">
        <v>13</v>
      </c>
      <c r="B62" s="1069"/>
      <c r="C62" s="28"/>
      <c r="D62" s="29"/>
      <c r="E62" s="29"/>
      <c r="F62" s="29"/>
      <c r="L62" s="29"/>
      <c r="M62" s="29"/>
      <c r="N62" s="29"/>
    </row>
    <row r="63" spans="1:21" s="222" customFormat="1" ht="15" customHeight="1" x14ac:dyDescent="0.2">
      <c r="A63" s="294" t="s">
        <v>114</v>
      </c>
      <c r="B63" s="62" t="s">
        <v>41</v>
      </c>
      <c r="C63" s="62"/>
      <c r="D63" s="62"/>
      <c r="E63" s="62"/>
      <c r="F63" s="62"/>
      <c r="G63" s="378"/>
      <c r="H63" s="378"/>
      <c r="I63" s="378"/>
      <c r="J63" s="295"/>
      <c r="K63" s="295"/>
      <c r="L63" s="62"/>
      <c r="M63" s="62"/>
      <c r="N63" s="62"/>
      <c r="O63" s="295"/>
      <c r="P63" s="295"/>
      <c r="Q63" s="295"/>
      <c r="R63" s="295"/>
      <c r="S63" s="295"/>
      <c r="T63" s="295"/>
      <c r="U63" s="295"/>
    </row>
    <row r="64" spans="1:21" s="222" customFormat="1" ht="28.5" customHeight="1" x14ac:dyDescent="0.2">
      <c r="A64" s="294" t="s">
        <v>114</v>
      </c>
      <c r="B64" s="1035" t="s">
        <v>192</v>
      </c>
      <c r="C64" s="1035"/>
      <c r="D64" s="1035"/>
      <c r="E64" s="1035"/>
      <c r="F64" s="1035"/>
      <c r="G64" s="1035"/>
      <c r="H64" s="1035"/>
      <c r="I64" s="1035"/>
      <c r="J64" s="1035"/>
      <c r="K64" s="295"/>
      <c r="L64" s="295"/>
      <c r="M64" s="295"/>
      <c r="N64" s="295"/>
      <c r="O64" s="295"/>
      <c r="P64" s="295"/>
      <c r="Q64" s="295"/>
      <c r="R64" s="295"/>
      <c r="S64" s="295"/>
      <c r="T64" s="295"/>
      <c r="U64" s="295"/>
    </row>
    <row r="65" spans="1:21" s="222" customFormat="1" ht="30.75" customHeight="1" x14ac:dyDescent="0.2">
      <c r="A65" s="294" t="s">
        <v>114</v>
      </c>
      <c r="B65" s="1035" t="s">
        <v>116</v>
      </c>
      <c r="C65" s="1035"/>
      <c r="D65" s="1035"/>
      <c r="E65" s="1035"/>
      <c r="F65" s="1035"/>
      <c r="G65" s="1035"/>
      <c r="H65" s="1035"/>
      <c r="I65" s="1035"/>
      <c r="J65" s="1035"/>
      <c r="K65" s="295"/>
      <c r="L65" s="295"/>
      <c r="M65" s="295"/>
      <c r="N65" s="295"/>
      <c r="O65" s="295"/>
      <c r="P65" s="295"/>
      <c r="Q65" s="295"/>
      <c r="R65" s="295"/>
      <c r="S65" s="295"/>
      <c r="T65" s="295"/>
      <c r="U65" s="295"/>
    </row>
  </sheetData>
  <mergeCells count="30">
    <mergeCell ref="L36:L37"/>
    <mergeCell ref="L33:L34"/>
    <mergeCell ref="L39:L43"/>
    <mergeCell ref="A1:C1"/>
    <mergeCell ref="A2:C2"/>
    <mergeCell ref="A7:B8"/>
    <mergeCell ref="C7:C8"/>
    <mergeCell ref="D7:D8"/>
    <mergeCell ref="A58:B58"/>
    <mergeCell ref="A62:B62"/>
    <mergeCell ref="B64:J64"/>
    <mergeCell ref="B65:J65"/>
    <mergeCell ref="F7:F8"/>
    <mergeCell ref="E7:E8"/>
    <mergeCell ref="M7:M8"/>
    <mergeCell ref="N7:N8"/>
    <mergeCell ref="G7:H7"/>
    <mergeCell ref="I7:J7"/>
    <mergeCell ref="M48:M50"/>
    <mergeCell ref="M12:M16"/>
    <mergeCell ref="M33:M34"/>
    <mergeCell ref="M36:M37"/>
    <mergeCell ref="M39:M43"/>
    <mergeCell ref="M18:M19"/>
    <mergeCell ref="L48:L50"/>
    <mergeCell ref="L12:L16"/>
    <mergeCell ref="L18:L19"/>
    <mergeCell ref="L7:L8"/>
    <mergeCell ref="N12:N16"/>
    <mergeCell ref="N18:N19"/>
  </mergeCells>
  <printOptions horizontalCentered="1"/>
  <pageMargins left="0.4" right="0.4" top="0.43" bottom="0.75" header="0.3" footer="0.3"/>
  <pageSetup paperSize="9" scale="81" fitToHeight="0" orientation="landscape" r:id="rId1"/>
  <rowBreaks count="3" manualBreakCount="3">
    <brk id="27" max="12" man="1"/>
    <brk id="44" max="12" man="1"/>
    <brk id="53"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550DF-EDAD-4427-8E52-126554DCB49F}">
  <sheetPr>
    <pageSetUpPr fitToPage="1"/>
  </sheetPr>
  <dimension ref="A1:Q69"/>
  <sheetViews>
    <sheetView showGridLines="0" view="pageBreakPreview" zoomScale="85" zoomScaleNormal="100" zoomScaleSheetLayoutView="85" workbookViewId="0">
      <pane ySplit="7" topLeftCell="A48" activePane="bottomLeft" state="frozen"/>
      <selection activeCell="H10" sqref="H10"/>
      <selection pane="bottomLeft" activeCell="G10" sqref="G10:K61"/>
    </sheetView>
  </sheetViews>
  <sheetFormatPr defaultColWidth="9" defaultRowHeight="14.25" x14ac:dyDescent="0.2"/>
  <cols>
    <col min="1" max="1" width="4.625" style="29" customWidth="1"/>
    <col min="2" max="2" width="5.625" style="38" customWidth="1"/>
    <col min="3" max="3" width="46.125" style="28" customWidth="1"/>
    <col min="4" max="4" width="6.375" style="29" customWidth="1"/>
    <col min="5" max="5" width="7.875" style="8" customWidth="1"/>
    <col min="6" max="6" width="12.5" style="551" bestFit="1" customWidth="1"/>
    <col min="7" max="7" width="13.625" style="30" customWidth="1"/>
    <col min="8" max="8" width="15.625" style="30" customWidth="1"/>
    <col min="9" max="9" width="11.625" style="30" customWidth="1"/>
    <col min="10" max="10" width="13.625" style="30" customWidth="1"/>
    <col min="11" max="11" width="17.625" style="30" customWidth="1"/>
    <col min="12" max="14" width="17.625" style="189" customWidth="1"/>
    <col min="15" max="16384" width="9" style="28"/>
  </cols>
  <sheetData>
    <row r="1" spans="1:14" s="3" customFormat="1" ht="18" customHeight="1" x14ac:dyDescent="0.2">
      <c r="A1" s="20" t="s">
        <v>68</v>
      </c>
      <c r="B1" s="20"/>
      <c r="C1" s="21"/>
      <c r="D1" s="22"/>
      <c r="E1" s="7"/>
      <c r="F1" s="486"/>
      <c r="G1" s="23"/>
      <c r="H1" s="23"/>
      <c r="I1" s="23"/>
      <c r="J1" s="23"/>
      <c r="K1" s="23"/>
      <c r="L1" s="168"/>
      <c r="M1" s="168"/>
      <c r="N1" s="168"/>
    </row>
    <row r="2" spans="1:14" s="3" customFormat="1" ht="18" customHeight="1" x14ac:dyDescent="0.2">
      <c r="A2" s="5" t="s">
        <v>35</v>
      </c>
      <c r="B2" s="5"/>
      <c r="C2" s="21"/>
      <c r="D2" s="22"/>
      <c r="E2" s="7"/>
      <c r="F2" s="486"/>
      <c r="G2" s="23"/>
      <c r="H2" s="92"/>
      <c r="I2" s="25"/>
      <c r="J2" s="23"/>
      <c r="K2" s="24"/>
      <c r="L2" s="168"/>
      <c r="M2" s="168"/>
      <c r="N2" s="168"/>
    </row>
    <row r="3" spans="1:14" s="25" customFormat="1" ht="18" customHeight="1" x14ac:dyDescent="0.2">
      <c r="A3" s="20"/>
      <c r="B3" s="5"/>
      <c r="D3" s="22"/>
      <c r="E3" s="7"/>
      <c r="F3" s="486"/>
      <c r="G3" s="23"/>
      <c r="H3" s="23"/>
      <c r="I3" s="23"/>
      <c r="J3" s="23"/>
      <c r="K3" s="91"/>
      <c r="L3" s="169"/>
      <c r="M3" s="169"/>
      <c r="N3" s="169"/>
    </row>
    <row r="4" spans="1:14" s="25" customFormat="1" ht="17.25" customHeight="1" x14ac:dyDescent="0.2">
      <c r="A4" s="127" t="s">
        <v>50</v>
      </c>
      <c r="B4" s="5"/>
      <c r="D4" s="22"/>
      <c r="E4" s="7"/>
      <c r="F4" s="486"/>
      <c r="G4" s="23"/>
      <c r="H4" s="23"/>
      <c r="I4" s="23"/>
      <c r="J4" s="23"/>
      <c r="K4" s="91"/>
      <c r="L4" s="169"/>
      <c r="M4" s="169"/>
      <c r="N4" s="169"/>
    </row>
    <row r="5" spans="1:14" s="25" customFormat="1" ht="6" customHeight="1" thickBot="1" x14ac:dyDescent="0.25">
      <c r="A5" s="5"/>
      <c r="B5" s="5"/>
      <c r="D5" s="22"/>
      <c r="E5" s="7"/>
      <c r="F5" s="486"/>
      <c r="G5" s="23"/>
      <c r="H5" s="23"/>
      <c r="I5" s="23"/>
      <c r="J5" s="23"/>
      <c r="K5" s="34"/>
      <c r="L5" s="170"/>
      <c r="M5" s="170"/>
      <c r="N5" s="170"/>
    </row>
    <row r="6" spans="1:14" s="3" customFormat="1" ht="18" customHeight="1" thickBot="1" x14ac:dyDescent="0.25">
      <c r="A6" s="93"/>
      <c r="B6" s="93"/>
      <c r="C6" s="19"/>
      <c r="D6" s="94"/>
      <c r="E6" s="95"/>
      <c r="F6" s="487"/>
      <c r="G6" s="1036" t="s">
        <v>6</v>
      </c>
      <c r="H6" s="1037"/>
      <c r="I6" s="1038" t="s">
        <v>7</v>
      </c>
      <c r="J6" s="1037"/>
      <c r="K6" s="103" t="s">
        <v>8</v>
      </c>
      <c r="L6" s="1033" t="s">
        <v>76</v>
      </c>
      <c r="M6" s="1033" t="s">
        <v>77</v>
      </c>
      <c r="N6" s="1033" t="s">
        <v>78</v>
      </c>
    </row>
    <row r="7" spans="1:14" s="102" customFormat="1" ht="18" customHeight="1" thickBot="1" x14ac:dyDescent="0.25">
      <c r="A7" s="1039" t="s">
        <v>12</v>
      </c>
      <c r="B7" s="1040"/>
      <c r="C7" s="96" t="s">
        <v>0</v>
      </c>
      <c r="D7" s="96" t="s">
        <v>1</v>
      </c>
      <c r="E7" s="97" t="s">
        <v>2</v>
      </c>
      <c r="F7" s="488" t="s">
        <v>75</v>
      </c>
      <c r="G7" s="98" t="s">
        <v>3</v>
      </c>
      <c r="H7" s="99" t="s">
        <v>10</v>
      </c>
      <c r="I7" s="100" t="s">
        <v>3</v>
      </c>
      <c r="J7" s="99" t="s">
        <v>10</v>
      </c>
      <c r="K7" s="101" t="s">
        <v>10</v>
      </c>
      <c r="L7" s="1034"/>
      <c r="M7" s="1034"/>
      <c r="N7" s="1034"/>
    </row>
    <row r="8" spans="1:14" s="26" customFormat="1" ht="8.25" customHeight="1" thickTop="1" x14ac:dyDescent="0.2">
      <c r="A8" s="44"/>
      <c r="B8" s="47"/>
      <c r="C8" s="48"/>
      <c r="D8" s="48"/>
      <c r="E8" s="49"/>
      <c r="F8" s="489"/>
      <c r="G8" s="73"/>
      <c r="H8" s="74"/>
      <c r="I8" s="83"/>
      <c r="J8" s="84"/>
      <c r="K8" s="45"/>
      <c r="L8" s="171"/>
      <c r="M8" s="171"/>
      <c r="N8" s="171"/>
    </row>
    <row r="9" spans="1:14" s="2" customFormat="1" ht="38.25" x14ac:dyDescent="0.2">
      <c r="A9" s="27"/>
      <c r="B9" s="472"/>
      <c r="C9" s="41" t="s">
        <v>32</v>
      </c>
      <c r="D9" s="1"/>
      <c r="E9" s="15"/>
      <c r="F9" s="490"/>
      <c r="G9" s="75"/>
      <c r="H9" s="76"/>
      <c r="I9" s="85"/>
      <c r="J9" s="76"/>
      <c r="K9" s="14"/>
      <c r="L9" s="172"/>
      <c r="M9" s="172"/>
      <c r="N9" s="172"/>
    </row>
    <row r="10" spans="1:14" s="2" customFormat="1" ht="127.5" x14ac:dyDescent="0.2">
      <c r="A10" s="10">
        <f>1</f>
        <v>1</v>
      </c>
      <c r="B10" s="36"/>
      <c r="C10" s="401" t="s">
        <v>203</v>
      </c>
      <c r="D10" s="1"/>
      <c r="E10" s="15"/>
      <c r="F10" s="490"/>
      <c r="G10" s="77"/>
      <c r="H10" s="78"/>
      <c r="I10" s="86"/>
      <c r="J10" s="78"/>
      <c r="K10" s="14"/>
      <c r="L10" s="172"/>
      <c r="M10" s="172"/>
      <c r="N10" s="172"/>
    </row>
    <row r="11" spans="1:14" s="162" customFormat="1" ht="20.100000000000001" customHeight="1" x14ac:dyDescent="0.2">
      <c r="A11" s="161"/>
      <c r="B11" s="194">
        <f>A10+0.1</f>
        <v>1.1000000000000001</v>
      </c>
      <c r="C11" s="163" t="s">
        <v>69</v>
      </c>
      <c r="D11" s="164" t="s">
        <v>5</v>
      </c>
      <c r="E11" s="165">
        <v>3</v>
      </c>
      <c r="F11" s="166">
        <v>3</v>
      </c>
      <c r="G11" s="491"/>
      <c r="H11" s="492"/>
      <c r="I11" s="491"/>
      <c r="J11" s="492"/>
      <c r="K11" s="493"/>
      <c r="L11" s="173"/>
      <c r="M11" s="173"/>
      <c r="N11" s="173"/>
    </row>
    <row r="12" spans="1:14" s="162" customFormat="1" ht="20.100000000000001" customHeight="1" x14ac:dyDescent="0.2">
      <c r="A12" s="161"/>
      <c r="B12" s="194">
        <f t="shared" ref="B12:B15" si="0">B11+0.1</f>
        <v>1.2000000000000002</v>
      </c>
      <c r="C12" s="163" t="s">
        <v>70</v>
      </c>
      <c r="D12" s="164" t="s">
        <v>5</v>
      </c>
      <c r="E12" s="165">
        <v>5</v>
      </c>
      <c r="F12" s="166">
        <v>5</v>
      </c>
      <c r="G12" s="491"/>
      <c r="H12" s="492"/>
      <c r="I12" s="491"/>
      <c r="J12" s="492"/>
      <c r="K12" s="493"/>
      <c r="L12" s="173"/>
      <c r="M12" s="173"/>
      <c r="N12" s="173"/>
    </row>
    <row r="13" spans="1:14" s="162" customFormat="1" ht="20.100000000000001" customHeight="1" x14ac:dyDescent="0.2">
      <c r="A13" s="161"/>
      <c r="B13" s="194">
        <f t="shared" si="0"/>
        <v>1.3000000000000003</v>
      </c>
      <c r="C13" s="163" t="s">
        <v>72</v>
      </c>
      <c r="D13" s="164" t="s">
        <v>5</v>
      </c>
      <c r="E13" s="165">
        <v>4</v>
      </c>
      <c r="F13" s="166">
        <v>4</v>
      </c>
      <c r="G13" s="491"/>
      <c r="H13" s="492"/>
      <c r="I13" s="491"/>
      <c r="J13" s="492"/>
      <c r="K13" s="493"/>
      <c r="L13" s="173"/>
      <c r="M13" s="173"/>
      <c r="N13" s="173"/>
    </row>
    <row r="14" spans="1:14" s="162" customFormat="1" ht="20.100000000000001" customHeight="1" x14ac:dyDescent="0.2">
      <c r="A14" s="161"/>
      <c r="B14" s="194">
        <f t="shared" si="0"/>
        <v>1.4000000000000004</v>
      </c>
      <c r="C14" s="163" t="s">
        <v>71</v>
      </c>
      <c r="D14" s="164" t="s">
        <v>5</v>
      </c>
      <c r="E14" s="165">
        <v>8</v>
      </c>
      <c r="F14" s="166">
        <v>8</v>
      </c>
      <c r="G14" s="491"/>
      <c r="H14" s="492"/>
      <c r="I14" s="491"/>
      <c r="J14" s="492"/>
      <c r="K14" s="493"/>
      <c r="L14" s="173"/>
      <c r="M14" s="173"/>
      <c r="N14" s="173"/>
    </row>
    <row r="15" spans="1:14" s="162" customFormat="1" ht="20.100000000000001" customHeight="1" x14ac:dyDescent="0.2">
      <c r="A15" s="161"/>
      <c r="B15" s="194">
        <f t="shared" si="0"/>
        <v>1.5000000000000004</v>
      </c>
      <c r="C15" s="163" t="s">
        <v>79</v>
      </c>
      <c r="D15" s="164" t="s">
        <v>5</v>
      </c>
      <c r="E15" s="165">
        <v>2</v>
      </c>
      <c r="F15" s="166">
        <v>2</v>
      </c>
      <c r="G15" s="491"/>
      <c r="H15" s="492"/>
      <c r="I15" s="491"/>
      <c r="J15" s="492"/>
      <c r="K15" s="493"/>
      <c r="L15" s="173"/>
      <c r="M15" s="173"/>
      <c r="N15" s="173"/>
    </row>
    <row r="16" spans="1:14" s="2" customFormat="1" ht="174" x14ac:dyDescent="0.2">
      <c r="A16" s="10">
        <f>A10+1</f>
        <v>2</v>
      </c>
      <c r="B16" s="63"/>
      <c r="C16" s="383" t="s">
        <v>204</v>
      </c>
      <c r="D16" s="12"/>
      <c r="E16" s="112"/>
      <c r="F16" s="494"/>
      <c r="G16" s="79"/>
      <c r="H16" s="495"/>
      <c r="I16" s="87"/>
      <c r="J16" s="492"/>
      <c r="K16" s="13"/>
      <c r="L16" s="175"/>
      <c r="M16" s="175"/>
      <c r="N16" s="175"/>
    </row>
    <row r="17" spans="1:17" s="3" customFormat="1" ht="21.95" customHeight="1" x14ac:dyDescent="0.2">
      <c r="A17" s="32"/>
      <c r="B17" s="54"/>
      <c r="C17" s="119" t="s">
        <v>67</v>
      </c>
      <c r="D17" s="434"/>
      <c r="E17" s="113"/>
      <c r="F17" s="496"/>
      <c r="G17" s="80"/>
      <c r="H17" s="497"/>
      <c r="I17" s="88"/>
      <c r="J17" s="492"/>
      <c r="K17" s="53"/>
      <c r="L17" s="176"/>
      <c r="M17" s="176"/>
      <c r="N17" s="176"/>
    </row>
    <row r="18" spans="1:17" s="3" customFormat="1" ht="21.95" customHeight="1" x14ac:dyDescent="0.2">
      <c r="A18" s="40"/>
      <c r="B18" s="31">
        <f>A16+0.1</f>
        <v>2.1</v>
      </c>
      <c r="C18" s="498" t="s">
        <v>22</v>
      </c>
      <c r="D18" s="6" t="s">
        <v>28</v>
      </c>
      <c r="E18" s="16">
        <v>50</v>
      </c>
      <c r="F18" s="208">
        <v>50</v>
      </c>
      <c r="G18" s="499"/>
      <c r="H18" s="492"/>
      <c r="I18" s="500"/>
      <c r="J18" s="492"/>
      <c r="K18" s="501"/>
      <c r="L18" s="1043" t="s">
        <v>234</v>
      </c>
      <c r="M18" s="1053" t="s">
        <v>215</v>
      </c>
      <c r="N18" s="174"/>
      <c r="P18" s="110"/>
    </row>
    <row r="19" spans="1:17" s="3" customFormat="1" ht="21.95" customHeight="1" x14ac:dyDescent="0.2">
      <c r="A19" s="40"/>
      <c r="B19" s="31">
        <f>B18+0.1</f>
        <v>2.2000000000000002</v>
      </c>
      <c r="C19" s="502" t="s">
        <v>23</v>
      </c>
      <c r="D19" s="43" t="s">
        <v>28</v>
      </c>
      <c r="E19" s="17">
        <v>70</v>
      </c>
      <c r="F19" s="208">
        <v>70</v>
      </c>
      <c r="G19" s="499"/>
      <c r="H19" s="492"/>
      <c r="I19" s="500"/>
      <c r="J19" s="492"/>
      <c r="K19" s="501"/>
      <c r="L19" s="1044"/>
      <c r="M19" s="1054"/>
      <c r="N19" s="177"/>
      <c r="P19" s="110"/>
    </row>
    <row r="20" spans="1:17" s="3" customFormat="1" ht="21.95" customHeight="1" x14ac:dyDescent="0.2">
      <c r="A20" s="40"/>
      <c r="B20" s="31">
        <f>B19+0.1</f>
        <v>2.3000000000000003</v>
      </c>
      <c r="C20" s="498" t="s">
        <v>24</v>
      </c>
      <c r="D20" s="6" t="s">
        <v>28</v>
      </c>
      <c r="E20" s="16">
        <v>65</v>
      </c>
      <c r="F20" s="166">
        <v>65</v>
      </c>
      <c r="G20" s="499"/>
      <c r="H20" s="492"/>
      <c r="I20" s="500"/>
      <c r="J20" s="492"/>
      <c r="K20" s="501"/>
      <c r="L20" s="1044"/>
      <c r="M20" s="1054"/>
      <c r="N20" s="174"/>
      <c r="P20" s="110"/>
      <c r="Q20" s="111"/>
    </row>
    <row r="21" spans="1:17" s="3" customFormat="1" ht="21.95" customHeight="1" x14ac:dyDescent="0.2">
      <c r="A21" s="40"/>
      <c r="B21" s="31">
        <f>B20+0.1</f>
        <v>2.4000000000000004</v>
      </c>
      <c r="C21" s="502" t="s">
        <v>25</v>
      </c>
      <c r="D21" s="43" t="s">
        <v>28</v>
      </c>
      <c r="E21" s="17">
        <v>50</v>
      </c>
      <c r="F21" s="209">
        <v>50</v>
      </c>
      <c r="G21" s="499"/>
      <c r="H21" s="492"/>
      <c r="I21" s="500"/>
      <c r="J21" s="492"/>
      <c r="K21" s="501"/>
      <c r="L21" s="1044"/>
      <c r="M21" s="1054"/>
      <c r="N21" s="177"/>
      <c r="P21" s="110"/>
    </row>
    <row r="22" spans="1:17" s="3" customFormat="1" ht="21.95" customHeight="1" x14ac:dyDescent="0.2">
      <c r="A22" s="40"/>
      <c r="B22" s="31">
        <f t="shared" ref="B22:B26" si="1">B21+0.1</f>
        <v>2.5000000000000004</v>
      </c>
      <c r="C22" s="498" t="s">
        <v>26</v>
      </c>
      <c r="D22" s="6" t="s">
        <v>28</v>
      </c>
      <c r="E22" s="16">
        <v>20</v>
      </c>
      <c r="F22" s="209">
        <v>20</v>
      </c>
      <c r="G22" s="499"/>
      <c r="H22" s="492"/>
      <c r="I22" s="500"/>
      <c r="J22" s="492"/>
      <c r="K22" s="501"/>
      <c r="L22" s="1044"/>
      <c r="M22" s="1054"/>
      <c r="N22" s="174"/>
      <c r="P22" s="110"/>
    </row>
    <row r="23" spans="1:17" s="3" customFormat="1" ht="21.95" customHeight="1" x14ac:dyDescent="0.2">
      <c r="A23" s="40"/>
      <c r="B23" s="31">
        <f t="shared" si="1"/>
        <v>2.6000000000000005</v>
      </c>
      <c r="C23" s="498" t="s">
        <v>27</v>
      </c>
      <c r="D23" s="6" t="s">
        <v>28</v>
      </c>
      <c r="E23" s="16">
        <v>10</v>
      </c>
      <c r="F23" s="209">
        <v>10</v>
      </c>
      <c r="G23" s="499"/>
      <c r="H23" s="492"/>
      <c r="I23" s="500"/>
      <c r="J23" s="492"/>
      <c r="K23" s="501"/>
      <c r="L23" s="1044"/>
      <c r="M23" s="1054"/>
      <c r="N23" s="174"/>
      <c r="P23" s="110"/>
    </row>
    <row r="24" spans="1:17" s="3" customFormat="1" ht="21.95" customHeight="1" x14ac:dyDescent="0.2">
      <c r="A24" s="40"/>
      <c r="B24" s="31">
        <f t="shared" si="1"/>
        <v>2.7000000000000006</v>
      </c>
      <c r="C24" s="498" t="s">
        <v>47</v>
      </c>
      <c r="D24" s="6" t="s">
        <v>28</v>
      </c>
      <c r="E24" s="17">
        <v>33</v>
      </c>
      <c r="F24" s="209">
        <v>33</v>
      </c>
      <c r="G24" s="499"/>
      <c r="H24" s="492"/>
      <c r="I24" s="500"/>
      <c r="J24" s="492"/>
      <c r="K24" s="501"/>
      <c r="L24" s="1044"/>
      <c r="M24" s="1054"/>
      <c r="N24" s="174"/>
      <c r="P24" s="110"/>
    </row>
    <row r="25" spans="1:17" s="3" customFormat="1" ht="21.95" customHeight="1" x14ac:dyDescent="0.2">
      <c r="A25" s="40"/>
      <c r="B25" s="31">
        <f t="shared" si="1"/>
        <v>2.8000000000000007</v>
      </c>
      <c r="C25" s="498" t="s">
        <v>31</v>
      </c>
      <c r="D25" s="6" t="s">
        <v>28</v>
      </c>
      <c r="E25" s="17" t="s">
        <v>49</v>
      </c>
      <c r="F25" s="166">
        <v>50</v>
      </c>
      <c r="G25" s="407"/>
      <c r="H25" s="492"/>
      <c r="I25" s="408"/>
      <c r="J25" s="492"/>
      <c r="K25" s="409"/>
      <c r="L25" s="1044"/>
      <c r="M25" s="1054"/>
      <c r="N25" s="174"/>
      <c r="P25" s="110"/>
    </row>
    <row r="26" spans="1:17" s="3" customFormat="1" ht="21.95" customHeight="1" thickBot="1" x14ac:dyDescent="0.25">
      <c r="A26" s="135"/>
      <c r="B26" s="136">
        <f t="shared" si="1"/>
        <v>2.9000000000000008</v>
      </c>
      <c r="C26" s="503" t="s">
        <v>30</v>
      </c>
      <c r="D26" s="130" t="s">
        <v>28</v>
      </c>
      <c r="E26" s="131" t="s">
        <v>49</v>
      </c>
      <c r="F26" s="166">
        <v>50</v>
      </c>
      <c r="G26" s="410"/>
      <c r="H26" s="492"/>
      <c r="I26" s="411"/>
      <c r="J26" s="492"/>
      <c r="K26" s="412"/>
      <c r="L26" s="1045"/>
      <c r="M26" s="1055"/>
      <c r="N26" s="178"/>
      <c r="P26" s="110"/>
    </row>
    <row r="27" spans="1:17" s="3" customFormat="1" ht="21.95" customHeight="1" thickBot="1" x14ac:dyDescent="0.25">
      <c r="A27" s="135"/>
      <c r="B27" s="136"/>
      <c r="C27" s="459" t="s">
        <v>237</v>
      </c>
      <c r="D27" s="460" t="s">
        <v>5</v>
      </c>
      <c r="E27" s="461">
        <v>5</v>
      </c>
      <c r="F27" s="461">
        <v>5</v>
      </c>
      <c r="G27" s="504"/>
      <c r="H27" s="505"/>
      <c r="I27" s="506"/>
      <c r="J27" s="505"/>
      <c r="K27" s="507"/>
      <c r="L27" s="457" t="s">
        <v>238</v>
      </c>
      <c r="M27" s="458" t="s">
        <v>215</v>
      </c>
      <c r="N27" s="183"/>
      <c r="P27" s="110"/>
    </row>
    <row r="28" spans="1:17" s="3" customFormat="1" ht="64.5" thickBot="1" x14ac:dyDescent="0.25">
      <c r="A28" s="508">
        <f>A16+1</f>
        <v>3</v>
      </c>
      <c r="B28" s="509"/>
      <c r="C28" s="510" t="s">
        <v>202</v>
      </c>
      <c r="D28" s="511" t="s">
        <v>9</v>
      </c>
      <c r="E28" s="512">
        <v>1</v>
      </c>
      <c r="F28" s="513">
        <v>1</v>
      </c>
      <c r="G28" s="514"/>
      <c r="H28" s="515"/>
      <c r="I28" s="516"/>
      <c r="J28" s="515"/>
      <c r="K28" s="517"/>
      <c r="L28" s="441" t="s">
        <v>216</v>
      </c>
      <c r="M28" s="419" t="s">
        <v>217</v>
      </c>
      <c r="N28" s="180"/>
    </row>
    <row r="29" spans="1:17" s="2" customFormat="1" ht="83.25" customHeight="1" thickBot="1" x14ac:dyDescent="0.25">
      <c r="A29" s="10">
        <f>A28+1</f>
        <v>4</v>
      </c>
      <c r="B29" s="63"/>
      <c r="C29" s="518" t="s">
        <v>198</v>
      </c>
      <c r="D29" s="122" t="s">
        <v>9</v>
      </c>
      <c r="E29" s="104">
        <v>1</v>
      </c>
      <c r="F29" s="519">
        <v>1</v>
      </c>
      <c r="G29" s="499"/>
      <c r="H29" s="515"/>
      <c r="I29" s="500"/>
      <c r="J29" s="515"/>
      <c r="K29" s="520"/>
      <c r="L29" s="442" t="s">
        <v>228</v>
      </c>
      <c r="M29" s="425" t="s">
        <v>218</v>
      </c>
      <c r="N29" s="179"/>
    </row>
    <row r="30" spans="1:17" s="3" customFormat="1" ht="82.5" customHeight="1" x14ac:dyDescent="0.2">
      <c r="A30" s="10">
        <f>A29+1</f>
        <v>5</v>
      </c>
      <c r="B30" s="31"/>
      <c r="C30" s="385" t="s">
        <v>199</v>
      </c>
      <c r="D30" s="122" t="s">
        <v>28</v>
      </c>
      <c r="E30" s="521">
        <v>15</v>
      </c>
      <c r="F30" s="522">
        <v>15</v>
      </c>
      <c r="G30" s="499"/>
      <c r="H30" s="515"/>
      <c r="I30" s="500"/>
      <c r="J30" s="515"/>
      <c r="K30" s="501"/>
      <c r="L30" s="443" t="s">
        <v>229</v>
      </c>
      <c r="M30" s="430" t="s">
        <v>215</v>
      </c>
      <c r="N30" s="180"/>
    </row>
    <row r="31" spans="1:17" s="3" customFormat="1" ht="89.25" x14ac:dyDescent="0.2">
      <c r="A31" s="10">
        <f>A30+1</f>
        <v>6</v>
      </c>
      <c r="B31" s="31"/>
      <c r="C31" s="386" t="s">
        <v>200</v>
      </c>
      <c r="D31" s="12"/>
      <c r="E31" s="18"/>
      <c r="F31" s="523"/>
      <c r="G31" s="114"/>
      <c r="H31" s="524"/>
      <c r="I31" s="115"/>
      <c r="J31" s="515"/>
      <c r="K31" s="413"/>
      <c r="L31" s="419"/>
      <c r="M31" s="419"/>
      <c r="N31" s="172"/>
    </row>
    <row r="32" spans="1:17" s="3" customFormat="1" ht="24" customHeight="1" x14ac:dyDescent="0.2">
      <c r="A32" s="35"/>
      <c r="B32" s="37">
        <f>A31+0.1</f>
        <v>6.1</v>
      </c>
      <c r="C32" s="33" t="s">
        <v>36</v>
      </c>
      <c r="D32" s="4" t="s">
        <v>28</v>
      </c>
      <c r="E32" s="16">
        <v>310</v>
      </c>
      <c r="F32" s="209">
        <v>310</v>
      </c>
      <c r="G32" s="499"/>
      <c r="H32" s="515"/>
      <c r="I32" s="500"/>
      <c r="J32" s="492"/>
      <c r="K32" s="501"/>
      <c r="L32" s="1046" t="s">
        <v>235</v>
      </c>
      <c r="M32" s="1046" t="s">
        <v>218</v>
      </c>
      <c r="N32" s="174"/>
    </row>
    <row r="33" spans="1:15" s="3" customFormat="1" ht="24" customHeight="1" x14ac:dyDescent="0.2">
      <c r="A33" s="35"/>
      <c r="B33" s="37">
        <f>B32+0.1</f>
        <v>6.1999999999999993</v>
      </c>
      <c r="C33" s="33" t="s">
        <v>37</v>
      </c>
      <c r="D33" s="4" t="s">
        <v>28</v>
      </c>
      <c r="E33" s="16">
        <v>110</v>
      </c>
      <c r="F33" s="209">
        <v>110</v>
      </c>
      <c r="G33" s="499"/>
      <c r="H33" s="515"/>
      <c r="I33" s="500"/>
      <c r="J33" s="492"/>
      <c r="K33" s="501"/>
      <c r="L33" s="1047"/>
      <c r="M33" s="1047"/>
      <c r="N33" s="174"/>
    </row>
    <row r="34" spans="1:15" s="3" customFormat="1" ht="24" customHeight="1" x14ac:dyDescent="0.2">
      <c r="A34" s="35"/>
      <c r="B34" s="37">
        <f>B33+0.1</f>
        <v>6.2999999999999989</v>
      </c>
      <c r="C34" s="33" t="s">
        <v>38</v>
      </c>
      <c r="D34" s="4" t="s">
        <v>28</v>
      </c>
      <c r="E34" s="16">
        <v>10</v>
      </c>
      <c r="F34" s="209">
        <v>10</v>
      </c>
      <c r="G34" s="499"/>
      <c r="H34" s="515"/>
      <c r="I34" s="500"/>
      <c r="J34" s="492"/>
      <c r="K34" s="501"/>
      <c r="L34" s="1047"/>
      <c r="M34" s="1047"/>
      <c r="N34" s="174"/>
    </row>
    <row r="35" spans="1:15" s="3" customFormat="1" ht="24" customHeight="1" thickBot="1" x14ac:dyDescent="0.25">
      <c r="A35" s="525"/>
      <c r="B35" s="526">
        <f>B34+0.1</f>
        <v>6.3999999999999986</v>
      </c>
      <c r="C35" s="527" t="s">
        <v>39</v>
      </c>
      <c r="D35" s="528" t="s">
        <v>28</v>
      </c>
      <c r="E35" s="131">
        <v>2</v>
      </c>
      <c r="F35" s="529">
        <v>2</v>
      </c>
      <c r="G35" s="499"/>
      <c r="H35" s="515"/>
      <c r="I35" s="500"/>
      <c r="J35" s="492"/>
      <c r="K35" s="501"/>
      <c r="L35" s="1048"/>
      <c r="M35" s="1048"/>
      <c r="N35" s="174"/>
    </row>
    <row r="36" spans="1:15" s="2" customFormat="1" ht="91.5" customHeight="1" x14ac:dyDescent="0.2">
      <c r="A36" s="11">
        <f>A31+1</f>
        <v>7</v>
      </c>
      <c r="B36" s="58"/>
      <c r="C36" s="124" t="s">
        <v>45</v>
      </c>
      <c r="D36" s="122" t="s">
        <v>29</v>
      </c>
      <c r="E36" s="104">
        <v>760</v>
      </c>
      <c r="F36" s="530">
        <v>760</v>
      </c>
      <c r="G36" s="531"/>
      <c r="H36" s="515"/>
      <c r="I36" s="500"/>
      <c r="J36" s="492"/>
      <c r="K36" s="520"/>
      <c r="L36" s="444" t="s">
        <v>206</v>
      </c>
      <c r="M36" s="444" t="s">
        <v>218</v>
      </c>
      <c r="N36" s="182"/>
      <c r="O36" s="62"/>
    </row>
    <row r="37" spans="1:15" s="2" customFormat="1" ht="64.5" thickBot="1" x14ac:dyDescent="0.25">
      <c r="A37" s="142">
        <f>A36+1</f>
        <v>8</v>
      </c>
      <c r="B37" s="153"/>
      <c r="C37" s="154" t="s">
        <v>51</v>
      </c>
      <c r="D37" s="155" t="s">
        <v>29</v>
      </c>
      <c r="E37" s="210">
        <v>760</v>
      </c>
      <c r="F37" s="530">
        <v>760</v>
      </c>
      <c r="G37" s="532"/>
      <c r="H37" s="515"/>
      <c r="I37" s="533"/>
      <c r="J37" s="492"/>
      <c r="K37" s="534"/>
      <c r="L37" s="441" t="s">
        <v>208</v>
      </c>
      <c r="M37" s="441" t="s">
        <v>219</v>
      </c>
      <c r="N37" s="174"/>
      <c r="O37" s="62"/>
    </row>
    <row r="38" spans="1:15" s="3" customFormat="1" ht="64.5" thickBot="1" x14ac:dyDescent="0.25">
      <c r="A38" s="11">
        <f>A37+1</f>
        <v>9</v>
      </c>
      <c r="B38" s="31"/>
      <c r="C38" s="535" t="s">
        <v>18</v>
      </c>
      <c r="D38" s="1"/>
      <c r="E38" s="15"/>
      <c r="F38" s="536"/>
      <c r="G38" s="114"/>
      <c r="H38" s="524"/>
      <c r="I38" s="115"/>
      <c r="J38" s="492"/>
      <c r="K38" s="413"/>
      <c r="L38" s="445"/>
      <c r="M38" s="445"/>
      <c r="N38" s="174"/>
    </row>
    <row r="39" spans="1:15" s="3" customFormat="1" ht="24" customHeight="1" x14ac:dyDescent="0.2">
      <c r="A39" s="9"/>
      <c r="B39" s="39">
        <f>A38+0.1</f>
        <v>9.1</v>
      </c>
      <c r="C39" s="33" t="s">
        <v>52</v>
      </c>
      <c r="D39" s="4" t="s">
        <v>5</v>
      </c>
      <c r="E39" s="16">
        <v>5</v>
      </c>
      <c r="F39" s="537">
        <v>5</v>
      </c>
      <c r="G39" s="499"/>
      <c r="H39" s="515"/>
      <c r="I39" s="500"/>
      <c r="J39" s="492"/>
      <c r="K39" s="501"/>
      <c r="L39" s="1049" t="s">
        <v>230</v>
      </c>
      <c r="M39" s="1049" t="s">
        <v>220</v>
      </c>
      <c r="N39" s="177"/>
    </row>
    <row r="40" spans="1:15" s="3" customFormat="1" ht="24" customHeight="1" x14ac:dyDescent="0.2">
      <c r="A40" s="9"/>
      <c r="B40" s="39">
        <f>B39+0.1</f>
        <v>9.1999999999999993</v>
      </c>
      <c r="C40" s="33" t="s">
        <v>53</v>
      </c>
      <c r="D40" s="4" t="s">
        <v>5</v>
      </c>
      <c r="E40" s="16">
        <v>1</v>
      </c>
      <c r="F40" s="523">
        <v>1</v>
      </c>
      <c r="G40" s="499"/>
      <c r="H40" s="515"/>
      <c r="I40" s="500"/>
      <c r="J40" s="492"/>
      <c r="K40" s="501"/>
      <c r="L40" s="1047"/>
      <c r="M40" s="1047"/>
      <c r="N40" s="175"/>
    </row>
    <row r="41" spans="1:15" s="3" customFormat="1" ht="24" customHeight="1" x14ac:dyDescent="0.2">
      <c r="A41" s="9"/>
      <c r="B41" s="39">
        <f>B40+0.1</f>
        <v>9.2999999999999989</v>
      </c>
      <c r="C41" s="125" t="s">
        <v>54</v>
      </c>
      <c r="D41" s="126" t="s">
        <v>5</v>
      </c>
      <c r="E41" s="17">
        <v>1</v>
      </c>
      <c r="F41" s="538">
        <v>2</v>
      </c>
      <c r="G41" s="499"/>
      <c r="H41" s="515"/>
      <c r="I41" s="500"/>
      <c r="J41" s="492"/>
      <c r="K41" s="501"/>
      <c r="L41" s="1048"/>
      <c r="M41" s="1048"/>
      <c r="N41" s="183"/>
    </row>
    <row r="42" spans="1:15" s="2" customFormat="1" ht="76.5" x14ac:dyDescent="0.2">
      <c r="A42" s="152">
        <f>A38+1</f>
        <v>10</v>
      </c>
      <c r="B42" s="64"/>
      <c r="C42" s="157" t="s">
        <v>11</v>
      </c>
      <c r="D42" s="12"/>
      <c r="E42" s="18"/>
      <c r="F42" s="536"/>
      <c r="G42" s="81"/>
      <c r="H42" s="539"/>
      <c r="I42" s="89"/>
      <c r="J42" s="492"/>
      <c r="K42" s="415"/>
      <c r="L42" s="420"/>
      <c r="M42" s="420"/>
      <c r="N42" s="174"/>
    </row>
    <row r="43" spans="1:15" s="3" customFormat="1" ht="24" customHeight="1" x14ac:dyDescent="0.2">
      <c r="A43" s="9"/>
      <c r="B43" s="39">
        <f>A42+0.1</f>
        <v>10.1</v>
      </c>
      <c r="C43" s="123" t="s">
        <v>43</v>
      </c>
      <c r="D43" s="120"/>
      <c r="E43" s="121"/>
      <c r="F43" s="540"/>
      <c r="G43" s="114"/>
      <c r="H43" s="524"/>
      <c r="I43" s="115"/>
      <c r="J43" s="492"/>
      <c r="K43" s="413"/>
      <c r="L43" s="422"/>
      <c r="M43" s="422"/>
      <c r="N43" s="184"/>
    </row>
    <row r="44" spans="1:15" s="3" customFormat="1" ht="24" customHeight="1" x14ac:dyDescent="0.2">
      <c r="A44" s="9"/>
      <c r="B44" s="39" t="s">
        <v>34</v>
      </c>
      <c r="C44" s="33" t="s">
        <v>55</v>
      </c>
      <c r="D44" s="4" t="s">
        <v>5</v>
      </c>
      <c r="E44" s="16">
        <v>5</v>
      </c>
      <c r="F44" s="536">
        <v>5</v>
      </c>
      <c r="G44" s="499"/>
      <c r="H44" s="515"/>
      <c r="I44" s="500"/>
      <c r="J44" s="492"/>
      <c r="K44" s="501"/>
      <c r="L44" s="1050" t="s">
        <v>230</v>
      </c>
      <c r="M44" s="1050" t="s">
        <v>220</v>
      </c>
      <c r="N44" s="174"/>
    </row>
    <row r="45" spans="1:15" s="3" customFormat="1" ht="24" customHeight="1" x14ac:dyDescent="0.2">
      <c r="A45" s="9"/>
      <c r="B45" s="39">
        <f>B43+0.1</f>
        <v>10.199999999999999</v>
      </c>
      <c r="C45" s="107" t="s">
        <v>42</v>
      </c>
      <c r="D45" s="108"/>
      <c r="E45" s="57"/>
      <c r="F45" s="536"/>
      <c r="G45" s="81"/>
      <c r="H45" s="515"/>
      <c r="I45" s="89"/>
      <c r="J45" s="492"/>
      <c r="K45" s="415"/>
      <c r="L45" s="1050"/>
      <c r="M45" s="1050"/>
      <c r="N45" s="174"/>
    </row>
    <row r="46" spans="1:15" s="3" customFormat="1" ht="24" customHeight="1" x14ac:dyDescent="0.2">
      <c r="A46" s="9"/>
      <c r="B46" s="39" t="s">
        <v>34</v>
      </c>
      <c r="C46" s="33" t="s">
        <v>56</v>
      </c>
      <c r="D46" s="4" t="s">
        <v>5</v>
      </c>
      <c r="E46" s="16">
        <v>14</v>
      </c>
      <c r="F46" s="536">
        <v>12</v>
      </c>
      <c r="G46" s="499"/>
      <c r="H46" s="515"/>
      <c r="I46" s="500"/>
      <c r="J46" s="492"/>
      <c r="K46" s="501"/>
      <c r="L46" s="1050"/>
      <c r="M46" s="1050"/>
      <c r="N46" s="174"/>
    </row>
    <row r="47" spans="1:15" s="3" customFormat="1" ht="24" customHeight="1" x14ac:dyDescent="0.2">
      <c r="A47" s="9"/>
      <c r="B47" s="39" t="s">
        <v>57</v>
      </c>
      <c r="C47" s="33" t="s">
        <v>55</v>
      </c>
      <c r="D47" s="4" t="s">
        <v>5</v>
      </c>
      <c r="E47" s="16">
        <v>4</v>
      </c>
      <c r="F47" s="536">
        <v>3</v>
      </c>
      <c r="G47" s="499"/>
      <c r="H47" s="515"/>
      <c r="I47" s="500"/>
      <c r="J47" s="492"/>
      <c r="K47" s="501"/>
      <c r="L47" s="1050"/>
      <c r="M47" s="1050"/>
      <c r="N47" s="174"/>
    </row>
    <row r="48" spans="1:15" s="3" customFormat="1" ht="24" customHeight="1" x14ac:dyDescent="0.2">
      <c r="A48" s="9"/>
      <c r="B48" s="39" t="s">
        <v>60</v>
      </c>
      <c r="C48" s="33" t="s">
        <v>58</v>
      </c>
      <c r="D48" s="4" t="s">
        <v>5</v>
      </c>
      <c r="E48" s="16" t="s">
        <v>49</v>
      </c>
      <c r="F48" s="536"/>
      <c r="G48" s="499"/>
      <c r="H48" s="515"/>
      <c r="I48" s="500"/>
      <c r="J48" s="492"/>
      <c r="K48" s="501"/>
      <c r="L48" s="1050"/>
      <c r="M48" s="1050"/>
      <c r="N48" s="174"/>
    </row>
    <row r="49" spans="1:14" s="3" customFormat="1" ht="24" customHeight="1" x14ac:dyDescent="0.2">
      <c r="A49" s="9"/>
      <c r="B49" s="39" t="s">
        <v>61</v>
      </c>
      <c r="C49" s="33" t="s">
        <v>59</v>
      </c>
      <c r="D49" s="4" t="s">
        <v>5</v>
      </c>
      <c r="E49" s="16" t="s">
        <v>49</v>
      </c>
      <c r="F49" s="536"/>
      <c r="G49" s="499"/>
      <c r="H49" s="515"/>
      <c r="I49" s="500"/>
      <c r="J49" s="492"/>
      <c r="K49" s="501"/>
      <c r="L49" s="1050"/>
      <c r="M49" s="1050"/>
      <c r="N49" s="174"/>
    </row>
    <row r="50" spans="1:14" s="3" customFormat="1" ht="24" customHeight="1" x14ac:dyDescent="0.2">
      <c r="A50" s="9"/>
      <c r="B50" s="39" t="s">
        <v>63</v>
      </c>
      <c r="C50" s="33" t="s">
        <v>62</v>
      </c>
      <c r="D50" s="4" t="s">
        <v>5</v>
      </c>
      <c r="E50" s="16" t="s">
        <v>49</v>
      </c>
      <c r="F50" s="536">
        <v>2</v>
      </c>
      <c r="G50" s="499"/>
      <c r="H50" s="515"/>
      <c r="I50" s="500"/>
      <c r="J50" s="492"/>
      <c r="K50" s="501"/>
      <c r="L50" s="1050"/>
      <c r="M50" s="1050"/>
      <c r="N50" s="174"/>
    </row>
    <row r="51" spans="1:14" s="3" customFormat="1" ht="24" customHeight="1" thickBot="1" x14ac:dyDescent="0.25">
      <c r="A51" s="129"/>
      <c r="B51" s="149" t="s">
        <v>65</v>
      </c>
      <c r="C51" s="143" t="s">
        <v>64</v>
      </c>
      <c r="D51" s="144" t="s">
        <v>5</v>
      </c>
      <c r="E51" s="541" t="s">
        <v>49</v>
      </c>
      <c r="F51" s="542"/>
      <c r="G51" s="543"/>
      <c r="H51" s="515"/>
      <c r="I51" s="533"/>
      <c r="J51" s="492"/>
      <c r="K51" s="534"/>
      <c r="L51" s="1051"/>
      <c r="M51" s="1051"/>
      <c r="N51" s="174"/>
    </row>
    <row r="52" spans="1:14" s="2" customFormat="1" ht="51.75" thickBot="1" x14ac:dyDescent="0.25">
      <c r="A52" s="11">
        <f>A42+1</f>
        <v>11</v>
      </c>
      <c r="B52" s="58"/>
      <c r="C52" s="544" t="s">
        <v>46</v>
      </c>
      <c r="D52" s="319"/>
      <c r="E52" s="15"/>
      <c r="F52" s="536"/>
      <c r="G52" s="114"/>
      <c r="H52" s="524"/>
      <c r="I52" s="115"/>
      <c r="J52" s="492"/>
      <c r="K52" s="413"/>
      <c r="L52" s="425"/>
      <c r="M52" s="425"/>
      <c r="N52" s="174"/>
    </row>
    <row r="53" spans="1:14" s="3" customFormat="1" ht="24" customHeight="1" x14ac:dyDescent="0.2">
      <c r="A53" s="9"/>
      <c r="B53" s="39">
        <f>A52+0.1</f>
        <v>11.1</v>
      </c>
      <c r="C53" s="33" t="s">
        <v>56</v>
      </c>
      <c r="D53" s="4" t="s">
        <v>5</v>
      </c>
      <c r="E53" s="16">
        <v>10</v>
      </c>
      <c r="F53" s="536">
        <v>12</v>
      </c>
      <c r="G53" s="499"/>
      <c r="H53" s="515"/>
      <c r="I53" s="500"/>
      <c r="J53" s="492"/>
      <c r="K53" s="501"/>
      <c r="L53" s="1052" t="s">
        <v>230</v>
      </c>
      <c r="M53" s="1052" t="s">
        <v>220</v>
      </c>
      <c r="N53" s="174"/>
    </row>
    <row r="54" spans="1:14" s="3" customFormat="1" ht="24" customHeight="1" x14ac:dyDescent="0.2">
      <c r="A54" s="9"/>
      <c r="B54" s="39">
        <f>B53+0.1</f>
        <v>11.2</v>
      </c>
      <c r="C54" s="33" t="s">
        <v>55</v>
      </c>
      <c r="D54" s="4" t="s">
        <v>5</v>
      </c>
      <c r="E54" s="16">
        <v>3</v>
      </c>
      <c r="F54" s="536">
        <v>3</v>
      </c>
      <c r="G54" s="499"/>
      <c r="H54" s="515"/>
      <c r="I54" s="500"/>
      <c r="J54" s="492"/>
      <c r="K54" s="501"/>
      <c r="L54" s="1050"/>
      <c r="M54" s="1050"/>
      <c r="N54" s="174"/>
    </row>
    <row r="55" spans="1:14" s="3" customFormat="1" ht="24" customHeight="1" x14ac:dyDescent="0.2">
      <c r="A55" s="9"/>
      <c r="B55" s="39">
        <f>B54+0.1</f>
        <v>11.299999999999999</v>
      </c>
      <c r="C55" s="33" t="s">
        <v>58</v>
      </c>
      <c r="D55" s="4" t="s">
        <v>5</v>
      </c>
      <c r="E55" s="16" t="s">
        <v>49</v>
      </c>
      <c r="F55" s="537">
        <v>2</v>
      </c>
      <c r="G55" s="499"/>
      <c r="H55" s="515"/>
      <c r="I55" s="500"/>
      <c r="J55" s="492"/>
      <c r="K55" s="409"/>
      <c r="L55" s="1050"/>
      <c r="M55" s="1050"/>
      <c r="N55" s="177"/>
    </row>
    <row r="56" spans="1:14" s="3" customFormat="1" ht="24" customHeight="1" x14ac:dyDescent="0.2">
      <c r="A56" s="9"/>
      <c r="B56" s="39">
        <f>B55+0.1</f>
        <v>11.399999999999999</v>
      </c>
      <c r="C56" s="33" t="s">
        <v>66</v>
      </c>
      <c r="D56" s="4" t="s">
        <v>5</v>
      </c>
      <c r="E56" s="16" t="s">
        <v>49</v>
      </c>
      <c r="F56" s="537">
        <v>2</v>
      </c>
      <c r="G56" s="105"/>
      <c r="H56" s="515"/>
      <c r="I56" s="500"/>
      <c r="J56" s="492"/>
      <c r="K56" s="409"/>
      <c r="L56" s="1050"/>
      <c r="M56" s="1050"/>
      <c r="N56" s="177"/>
    </row>
    <row r="57" spans="1:14" s="3" customFormat="1" ht="24" customHeight="1" x14ac:dyDescent="0.2">
      <c r="A57" s="9"/>
      <c r="B57" s="39">
        <f>B56+0.1</f>
        <v>11.499999999999998</v>
      </c>
      <c r="C57" s="125" t="s">
        <v>59</v>
      </c>
      <c r="D57" s="126" t="s">
        <v>5</v>
      </c>
      <c r="E57" s="16" t="s">
        <v>49</v>
      </c>
      <c r="F57" s="537">
        <v>2</v>
      </c>
      <c r="G57" s="105"/>
      <c r="H57" s="515"/>
      <c r="I57" s="500"/>
      <c r="J57" s="492"/>
      <c r="K57" s="416"/>
      <c r="L57" s="1051"/>
      <c r="M57" s="1051"/>
      <c r="N57" s="177"/>
    </row>
    <row r="58" spans="1:14" s="200" customFormat="1" ht="51" x14ac:dyDescent="0.2">
      <c r="A58" s="198">
        <f>A52+1</f>
        <v>12</v>
      </c>
      <c r="B58" s="199"/>
      <c r="C58" s="128" t="s">
        <v>80</v>
      </c>
      <c r="D58" s="106" t="s">
        <v>29</v>
      </c>
      <c r="E58" s="104">
        <v>120</v>
      </c>
      <c r="F58" s="545">
        <v>120</v>
      </c>
      <c r="G58" s="499"/>
      <c r="H58" s="515"/>
      <c r="I58" s="500"/>
      <c r="J58" s="492"/>
      <c r="K58" s="501"/>
      <c r="L58" s="422" t="s">
        <v>207</v>
      </c>
      <c r="M58" s="422" t="s">
        <v>219</v>
      </c>
      <c r="N58" s="175"/>
    </row>
    <row r="59" spans="1:14" s="2" customFormat="1" ht="51.75" thickBot="1" x14ac:dyDescent="0.25">
      <c r="A59" s="11">
        <f>A58+1</f>
        <v>13</v>
      </c>
      <c r="B59" s="58"/>
      <c r="C59" s="128" t="s">
        <v>74</v>
      </c>
      <c r="D59" s="106" t="s">
        <v>9</v>
      </c>
      <c r="E59" s="104">
        <v>1</v>
      </c>
      <c r="F59" s="545">
        <v>1</v>
      </c>
      <c r="G59" s="499"/>
      <c r="H59" s="515"/>
      <c r="I59" s="500"/>
      <c r="J59" s="492"/>
      <c r="K59" s="501"/>
      <c r="L59" s="420"/>
      <c r="M59" s="420"/>
      <c r="N59" s="186"/>
    </row>
    <row r="60" spans="1:14" s="3" customFormat="1" ht="87" customHeight="1" thickTop="1" thickBot="1" x14ac:dyDescent="0.25">
      <c r="A60" s="11">
        <f t="shared" ref="A60:A61" si="2">A59+1</f>
        <v>14</v>
      </c>
      <c r="B60" s="64"/>
      <c r="C60" s="128" t="s">
        <v>21</v>
      </c>
      <c r="D60" s="106" t="s">
        <v>4</v>
      </c>
      <c r="E60" s="104">
        <v>1</v>
      </c>
      <c r="F60" s="545">
        <v>1</v>
      </c>
      <c r="G60" s="499"/>
      <c r="H60" s="515"/>
      <c r="I60" s="500"/>
      <c r="J60" s="492"/>
      <c r="K60" s="501"/>
      <c r="L60" s="420"/>
      <c r="M60" s="420"/>
      <c r="N60" s="187"/>
    </row>
    <row r="61" spans="1:14" s="162" customFormat="1" ht="59.25" customHeight="1" thickBot="1" x14ac:dyDescent="0.25">
      <c r="A61" s="201">
        <f t="shared" si="2"/>
        <v>15</v>
      </c>
      <c r="B61" s="202"/>
      <c r="C61" s="203" t="s">
        <v>73</v>
      </c>
      <c r="D61" s="204" t="s">
        <v>4</v>
      </c>
      <c r="E61" s="205">
        <v>1</v>
      </c>
      <c r="F61" s="205">
        <v>1</v>
      </c>
      <c r="G61" s="543"/>
      <c r="H61" s="515"/>
      <c r="I61" s="533"/>
      <c r="J61" s="492"/>
      <c r="K61" s="534"/>
      <c r="L61" s="431"/>
      <c r="M61" s="431"/>
      <c r="N61" s="546"/>
    </row>
    <row r="62" spans="1:14" s="3" customFormat="1" ht="35.25" customHeight="1" thickBot="1" x14ac:dyDescent="0.25">
      <c r="A62" s="129"/>
      <c r="B62" s="547"/>
      <c r="C62" s="548" t="s">
        <v>48</v>
      </c>
      <c r="D62" s="549"/>
      <c r="E62" s="550"/>
      <c r="F62" s="551"/>
      <c r="G62" s="552"/>
      <c r="H62" s="553">
        <f>SUM(H7:H61)</f>
        <v>0</v>
      </c>
      <c r="I62" s="554"/>
      <c r="J62" s="553">
        <f>SUM(J7:J61)</f>
        <v>0</v>
      </c>
      <c r="K62" s="553">
        <f>SUM(K7:K61)</f>
        <v>0</v>
      </c>
      <c r="L62" s="189"/>
      <c r="M62" s="189"/>
      <c r="N62" s="189"/>
    </row>
    <row r="63" spans="1:14" s="3" customFormat="1" ht="12.75" customHeight="1" x14ac:dyDescent="0.2">
      <c r="A63" s="66"/>
      <c r="B63" s="67"/>
      <c r="C63" s="68"/>
      <c r="D63" s="69"/>
      <c r="E63" s="70"/>
      <c r="F63" s="66"/>
      <c r="G63" s="71"/>
      <c r="H63" s="71"/>
      <c r="I63" s="71"/>
      <c r="J63" s="71"/>
      <c r="K63" s="71"/>
      <c r="L63" s="555"/>
      <c r="M63" s="555"/>
      <c r="N63" s="190"/>
    </row>
    <row r="64" spans="1:14" s="2" customFormat="1" ht="12.75" x14ac:dyDescent="0.2">
      <c r="A64" s="160" t="s">
        <v>13</v>
      </c>
      <c r="B64" s="472"/>
      <c r="D64" s="72"/>
      <c r="E64" s="116"/>
      <c r="F64" s="116"/>
      <c r="G64" s="117"/>
      <c r="H64" s="117"/>
      <c r="I64" s="117"/>
      <c r="J64" s="117"/>
      <c r="K64" s="117"/>
      <c r="L64" s="555"/>
      <c r="M64" s="555"/>
      <c r="N64" s="190"/>
    </row>
    <row r="65" spans="1:14" s="62" customFormat="1" ht="18.75" customHeight="1" x14ac:dyDescent="0.2">
      <c r="A65" s="118" t="s">
        <v>14</v>
      </c>
      <c r="B65" s="1035" t="s">
        <v>44</v>
      </c>
      <c r="C65" s="1041"/>
      <c r="D65" s="1041"/>
      <c r="E65" s="1041"/>
      <c r="F65" s="1041"/>
      <c r="G65" s="1041"/>
      <c r="H65" s="1041"/>
      <c r="I65" s="1041"/>
      <c r="J65" s="1041"/>
      <c r="K65" s="1041"/>
      <c r="L65" s="191"/>
      <c r="M65" s="191"/>
      <c r="N65" s="192"/>
    </row>
    <row r="66" spans="1:14" s="62" customFormat="1" ht="27.75" customHeight="1" x14ac:dyDescent="0.2">
      <c r="A66" s="118" t="s">
        <v>15</v>
      </c>
      <c r="B66" s="1035" t="s">
        <v>16</v>
      </c>
      <c r="C66" s="1041"/>
      <c r="D66" s="1041"/>
      <c r="E66" s="1041"/>
      <c r="F66" s="1041"/>
      <c r="G66" s="1041"/>
      <c r="H66" s="1041"/>
      <c r="I66" s="1041"/>
      <c r="J66" s="1041"/>
      <c r="K66" s="1041"/>
      <c r="L66" s="555"/>
      <c r="M66" s="555"/>
      <c r="N66" s="190"/>
    </row>
    <row r="67" spans="1:14" s="3" customFormat="1" ht="21" customHeight="1" x14ac:dyDescent="0.2">
      <c r="A67" s="109" t="s">
        <v>17</v>
      </c>
      <c r="B67" s="1042" t="s">
        <v>41</v>
      </c>
      <c r="C67" s="1042"/>
      <c r="D67" s="1042"/>
      <c r="E67" s="1042"/>
      <c r="F67" s="1042"/>
      <c r="G67" s="1042"/>
      <c r="H67" s="1042"/>
      <c r="I67" s="1042"/>
      <c r="J67" s="1042"/>
      <c r="K67" s="1042"/>
      <c r="L67" s="555"/>
      <c r="M67" s="555"/>
      <c r="N67" s="190"/>
    </row>
    <row r="68" spans="1:14" s="62" customFormat="1" ht="26.25" customHeight="1" x14ac:dyDescent="0.2">
      <c r="A68" s="118" t="s">
        <v>20</v>
      </c>
      <c r="B68" s="1035" t="s">
        <v>19</v>
      </c>
      <c r="C68" s="1035"/>
      <c r="D68" s="1035"/>
      <c r="E68" s="1035"/>
      <c r="F68" s="1035"/>
      <c r="G68" s="1035"/>
      <c r="H68" s="1035"/>
      <c r="I68" s="1035"/>
      <c r="J68" s="1035"/>
      <c r="K68" s="1035"/>
      <c r="L68" s="189"/>
      <c r="M68" s="189"/>
      <c r="N68" s="189"/>
    </row>
    <row r="69" spans="1:14" s="62" customFormat="1" ht="33.75" customHeight="1" x14ac:dyDescent="0.2">
      <c r="A69" s="118" t="s">
        <v>40</v>
      </c>
      <c r="B69" s="1035" t="s">
        <v>33</v>
      </c>
      <c r="C69" s="1035"/>
      <c r="D69" s="1035"/>
      <c r="E69" s="1035"/>
      <c r="F69" s="1035"/>
      <c r="G69" s="1035"/>
      <c r="H69" s="1035"/>
      <c r="I69" s="1035"/>
      <c r="J69" s="1035"/>
      <c r="K69" s="1035"/>
      <c r="L69" s="189"/>
      <c r="M69" s="189"/>
      <c r="N69" s="189"/>
    </row>
  </sheetData>
  <mergeCells count="21">
    <mergeCell ref="A7:B7"/>
    <mergeCell ref="G6:H6"/>
    <mergeCell ref="I6:J6"/>
    <mergeCell ref="L6:L7"/>
    <mergeCell ref="M6:M7"/>
    <mergeCell ref="N6:N7"/>
    <mergeCell ref="L18:L26"/>
    <mergeCell ref="M18:M26"/>
    <mergeCell ref="L32:L35"/>
    <mergeCell ref="M32:M35"/>
    <mergeCell ref="L39:L41"/>
    <mergeCell ref="M39:M41"/>
    <mergeCell ref="B67:K67"/>
    <mergeCell ref="B68:K68"/>
    <mergeCell ref="B69:K69"/>
    <mergeCell ref="L44:L51"/>
    <mergeCell ref="M44:M51"/>
    <mergeCell ref="L53:L57"/>
    <mergeCell ref="M53:M57"/>
    <mergeCell ref="B65:K65"/>
    <mergeCell ref="B66:K66"/>
  </mergeCells>
  <printOptions horizontalCentered="1"/>
  <pageMargins left="0.4" right="0.4" top="0.43" bottom="0.75" header="0.3" footer="0.3"/>
  <pageSetup paperSize="9" scale="61" fitToHeight="0" orientation="landscape" r:id="rId1"/>
  <rowBreaks count="1" manualBreakCount="1">
    <brk id="51" max="1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96365-359C-466D-91DC-B286A9BA1B35}">
  <sheetPr>
    <pageSetUpPr fitToPage="1"/>
  </sheetPr>
  <dimension ref="A1:V87"/>
  <sheetViews>
    <sheetView showGridLines="0" zoomScale="115" zoomScaleNormal="115" zoomScaleSheetLayoutView="100" workbookViewId="0">
      <selection activeCell="G11" sqref="G11:K56"/>
    </sheetView>
  </sheetViews>
  <sheetFormatPr defaultColWidth="8.875" defaultRowHeight="14.25" x14ac:dyDescent="0.2"/>
  <cols>
    <col min="1" max="1" width="3" style="296" customWidth="1"/>
    <col min="2" max="2" width="4.625" style="296" customWidth="1"/>
    <col min="3" max="3" width="44" style="297" customWidth="1"/>
    <col min="4" max="4" width="6.125" style="296" customWidth="1"/>
    <col min="5" max="5" width="8.625" style="296" customWidth="1"/>
    <col min="6" max="6" width="12.25" style="296" bestFit="1" customWidth="1"/>
    <col min="7" max="7" width="10.625" style="296" customWidth="1"/>
    <col min="8" max="11" width="12.625" style="296" customWidth="1"/>
    <col min="12" max="12" width="12.25" style="296" bestFit="1" customWidth="1"/>
    <col min="13" max="13" width="15.25" style="296" customWidth="1"/>
    <col min="14" max="14" width="12.25" style="296" bestFit="1" customWidth="1"/>
    <col min="15" max="16384" width="8.875" style="222"/>
  </cols>
  <sheetData>
    <row r="1" spans="1:14" s="216" customFormat="1" ht="20.25" x14ac:dyDescent="0.3">
      <c r="A1" s="212" t="s">
        <v>68</v>
      </c>
      <c r="B1" s="212"/>
      <c r="C1" s="213"/>
      <c r="D1" s="214"/>
      <c r="E1" s="215"/>
      <c r="F1" s="215"/>
      <c r="G1" s="215"/>
      <c r="H1" s="215"/>
      <c r="I1" s="215"/>
      <c r="J1" s="215"/>
      <c r="K1" s="215"/>
      <c r="L1" s="215"/>
      <c r="M1" s="215"/>
      <c r="N1" s="215"/>
    </row>
    <row r="2" spans="1:14" s="216" customFormat="1" ht="12.75" customHeight="1" x14ac:dyDescent="0.2">
      <c r="A2" s="217" t="s">
        <v>81</v>
      </c>
      <c r="B2" s="217"/>
      <c r="C2" s="218"/>
      <c r="D2" s="219"/>
      <c r="E2" s="215"/>
      <c r="F2" s="215"/>
      <c r="G2" s="215"/>
      <c r="H2" s="215"/>
      <c r="I2" s="215"/>
      <c r="J2" s="215"/>
      <c r="K2" s="215"/>
      <c r="L2" s="215"/>
      <c r="M2" s="215"/>
      <c r="N2" s="215"/>
    </row>
    <row r="3" spans="1:14" s="216" customFormat="1" ht="5.25" customHeight="1" x14ac:dyDescent="0.25">
      <c r="A3" s="218"/>
      <c r="B3" s="218"/>
      <c r="C3" s="218"/>
      <c r="D3" s="220"/>
      <c r="E3" s="215"/>
      <c r="F3" s="215"/>
      <c r="G3" s="215"/>
      <c r="H3" s="215"/>
      <c r="I3" s="215"/>
      <c r="J3" s="215"/>
      <c r="K3" s="215"/>
      <c r="L3" s="215"/>
      <c r="M3" s="215"/>
      <c r="N3" s="215"/>
    </row>
    <row r="4" spans="1:14" ht="15.75" x14ac:dyDescent="0.25">
      <c r="A4" s="212" t="s">
        <v>246</v>
      </c>
      <c r="B4" s="212"/>
      <c r="C4" s="28"/>
      <c r="D4" s="29"/>
      <c r="E4" s="215"/>
      <c r="F4" s="215"/>
      <c r="G4" s="215"/>
      <c r="H4" s="215"/>
      <c r="I4" s="215"/>
      <c r="J4" s="29"/>
      <c r="K4" s="221"/>
      <c r="L4" s="215"/>
      <c r="M4" s="215"/>
      <c r="N4" s="215"/>
    </row>
    <row r="5" spans="1:14" ht="15.75" x14ac:dyDescent="0.25">
      <c r="A5" s="481"/>
      <c r="B5" s="480"/>
      <c r="C5" s="28"/>
      <c r="D5" s="29"/>
      <c r="E5" s="215"/>
      <c r="F5" s="215"/>
      <c r="G5" s="29"/>
      <c r="H5" s="225"/>
      <c r="I5" s="225"/>
      <c r="J5" s="225"/>
      <c r="K5" s="226"/>
      <c r="L5" s="215"/>
      <c r="M5" s="215"/>
      <c r="N5" s="215"/>
    </row>
    <row r="6" spans="1:14" ht="8.25" customHeight="1" thickBot="1" x14ac:dyDescent="0.25">
      <c r="A6" s="481"/>
      <c r="B6" s="481"/>
      <c r="C6" s="218"/>
      <c r="D6" s="227"/>
      <c r="E6" s="215"/>
      <c r="F6" s="215"/>
      <c r="G6" s="1058"/>
      <c r="H6" s="1058"/>
      <c r="I6" s="1058"/>
      <c r="J6" s="1058"/>
      <c r="K6" s="1058"/>
      <c r="L6" s="215"/>
      <c r="M6" s="215"/>
      <c r="N6" s="215"/>
    </row>
    <row r="7" spans="1:14" ht="15" customHeight="1" x14ac:dyDescent="0.2">
      <c r="A7" s="1059" t="s">
        <v>83</v>
      </c>
      <c r="B7" s="1060"/>
      <c r="C7" s="1063" t="s">
        <v>84</v>
      </c>
      <c r="D7" s="1063" t="s">
        <v>85</v>
      </c>
      <c r="E7" s="1056" t="s">
        <v>117</v>
      </c>
      <c r="F7" s="1056" t="s">
        <v>75</v>
      </c>
      <c r="G7" s="1065" t="s">
        <v>86</v>
      </c>
      <c r="H7" s="1066"/>
      <c r="I7" s="1065" t="s">
        <v>87</v>
      </c>
      <c r="J7" s="1067"/>
      <c r="K7" s="228" t="s">
        <v>88</v>
      </c>
      <c r="L7" s="1056" t="s">
        <v>76</v>
      </c>
      <c r="M7" s="1056" t="s">
        <v>118</v>
      </c>
      <c r="N7" s="1056" t="s">
        <v>78</v>
      </c>
    </row>
    <row r="8" spans="1:14" s="232" customFormat="1" ht="15" customHeight="1" thickBot="1" x14ac:dyDescent="0.25">
      <c r="A8" s="1061"/>
      <c r="B8" s="1062"/>
      <c r="C8" s="1064"/>
      <c r="D8" s="1064"/>
      <c r="E8" s="1057"/>
      <c r="F8" s="1057"/>
      <c r="G8" s="229" t="s">
        <v>89</v>
      </c>
      <c r="H8" s="230" t="s">
        <v>90</v>
      </c>
      <c r="I8" s="229" t="s">
        <v>89</v>
      </c>
      <c r="J8" s="230" t="s">
        <v>90</v>
      </c>
      <c r="K8" s="231" t="s">
        <v>91</v>
      </c>
      <c r="L8" s="1057"/>
      <c r="M8" s="1057"/>
      <c r="N8" s="1057"/>
    </row>
    <row r="9" spans="1:14" ht="18" customHeight="1" thickTop="1" x14ac:dyDescent="0.2">
      <c r="A9" s="233"/>
      <c r="B9" s="234"/>
      <c r="C9" s="235" t="s">
        <v>92</v>
      </c>
      <c r="D9" s="236"/>
      <c r="E9" s="433"/>
      <c r="F9" s="433"/>
      <c r="G9" s="433"/>
      <c r="H9" s="433"/>
      <c r="I9" s="433"/>
      <c r="J9" s="433"/>
      <c r="K9" s="238"/>
      <c r="L9" s="433"/>
      <c r="M9" s="433"/>
      <c r="N9" s="433"/>
    </row>
    <row r="10" spans="1:14" ht="52.5" customHeight="1" x14ac:dyDescent="0.2">
      <c r="A10" s="11"/>
      <c r="B10" s="239"/>
      <c r="C10" s="240" t="s">
        <v>93</v>
      </c>
      <c r="D10" s="120"/>
      <c r="E10" s="433"/>
      <c r="F10" s="433"/>
      <c r="G10" s="433"/>
      <c r="H10" s="433"/>
      <c r="I10" s="433"/>
      <c r="J10" s="433"/>
      <c r="K10" s="241"/>
      <c r="L10" s="433"/>
      <c r="M10" s="433"/>
      <c r="N10" s="433"/>
    </row>
    <row r="11" spans="1:14" ht="178.5" x14ac:dyDescent="0.2">
      <c r="A11" s="242">
        <v>1</v>
      </c>
      <c r="B11" s="243"/>
      <c r="C11" s="244" t="s">
        <v>147</v>
      </c>
      <c r="D11" s="245"/>
      <c r="E11" s="246"/>
      <c r="F11" s="246"/>
      <c r="G11" s="247"/>
      <c r="H11" s="248"/>
      <c r="I11" s="247"/>
      <c r="J11" s="248"/>
      <c r="K11" s="249"/>
      <c r="L11" s="246"/>
      <c r="M11" s="246"/>
      <c r="N11" s="246"/>
    </row>
    <row r="12" spans="1:14" ht="20.100000000000001" customHeight="1" x14ac:dyDescent="0.2">
      <c r="A12" s="242"/>
      <c r="B12" s="250" t="s">
        <v>34</v>
      </c>
      <c r="C12" s="251" t="s">
        <v>94</v>
      </c>
      <c r="D12" s="252" t="s">
        <v>95</v>
      </c>
      <c r="E12" s="253">
        <v>120</v>
      </c>
      <c r="F12" s="253">
        <v>120</v>
      </c>
      <c r="G12" s="325"/>
      <c r="H12" s="325"/>
      <c r="I12" s="325"/>
      <c r="J12" s="325"/>
      <c r="K12" s="325"/>
      <c r="L12" s="1070" t="s">
        <v>209</v>
      </c>
      <c r="M12" s="1070" t="s">
        <v>215</v>
      </c>
      <c r="N12" s="253"/>
    </row>
    <row r="13" spans="1:14" ht="20.100000000000001" customHeight="1" x14ac:dyDescent="0.2">
      <c r="A13" s="242"/>
      <c r="B13" s="250" t="s">
        <v>57</v>
      </c>
      <c r="C13" s="251" t="s">
        <v>96</v>
      </c>
      <c r="D13" s="252" t="s">
        <v>95</v>
      </c>
      <c r="E13" s="253">
        <v>20</v>
      </c>
      <c r="F13" s="253">
        <v>20</v>
      </c>
      <c r="G13" s="325"/>
      <c r="H13" s="325"/>
      <c r="I13" s="325"/>
      <c r="J13" s="325"/>
      <c r="K13" s="325"/>
      <c r="L13" s="1070"/>
      <c r="M13" s="1070"/>
      <c r="N13" s="253"/>
    </row>
    <row r="14" spans="1:14" ht="20.100000000000001" customHeight="1" x14ac:dyDescent="0.2">
      <c r="A14" s="242"/>
      <c r="B14" s="250" t="s">
        <v>60</v>
      </c>
      <c r="C14" s="255" t="s">
        <v>97</v>
      </c>
      <c r="D14" s="256" t="s">
        <v>95</v>
      </c>
      <c r="E14" s="257">
        <v>15</v>
      </c>
      <c r="F14" s="257">
        <v>15</v>
      </c>
      <c r="G14" s="325"/>
      <c r="H14" s="325"/>
      <c r="I14" s="325"/>
      <c r="J14" s="325"/>
      <c r="K14" s="325"/>
      <c r="L14" s="1070"/>
      <c r="M14" s="1070"/>
      <c r="N14" s="257"/>
    </row>
    <row r="15" spans="1:14" ht="20.100000000000001" customHeight="1" x14ac:dyDescent="0.2">
      <c r="A15" s="242"/>
      <c r="B15" s="250" t="s">
        <v>61</v>
      </c>
      <c r="C15" s="251" t="s">
        <v>98</v>
      </c>
      <c r="D15" s="252" t="s">
        <v>95</v>
      </c>
      <c r="E15" s="253">
        <v>10</v>
      </c>
      <c r="F15" s="253">
        <v>10</v>
      </c>
      <c r="G15" s="325"/>
      <c r="H15" s="325"/>
      <c r="I15" s="325"/>
      <c r="J15" s="325"/>
      <c r="K15" s="325"/>
      <c r="L15" s="1070"/>
      <c r="M15" s="1070"/>
      <c r="N15" s="253"/>
    </row>
    <row r="16" spans="1:14" ht="20.100000000000001" customHeight="1" x14ac:dyDescent="0.2">
      <c r="A16" s="242"/>
      <c r="B16" s="250" t="s">
        <v>63</v>
      </c>
      <c r="C16" s="251" t="s">
        <v>99</v>
      </c>
      <c r="D16" s="252" t="s">
        <v>95</v>
      </c>
      <c r="E16" s="253">
        <v>10</v>
      </c>
      <c r="F16" s="253">
        <v>10</v>
      </c>
      <c r="G16" s="325"/>
      <c r="H16" s="325"/>
      <c r="I16" s="325"/>
      <c r="J16" s="325"/>
      <c r="K16" s="325"/>
      <c r="L16" s="1071"/>
      <c r="M16" s="1071"/>
      <c r="N16" s="253"/>
    </row>
    <row r="17" spans="1:14" s="266" customFormat="1" ht="15" customHeight="1" x14ac:dyDescent="0.2">
      <c r="A17" s="242">
        <f>A11+1</f>
        <v>2</v>
      </c>
      <c r="B17" s="259"/>
      <c r="C17" s="260" t="s">
        <v>100</v>
      </c>
      <c r="D17" s="261"/>
      <c r="E17" s="262"/>
      <c r="F17" s="262"/>
      <c r="G17" s="263"/>
      <c r="H17" s="264"/>
      <c r="I17" s="263"/>
      <c r="J17" s="325"/>
      <c r="K17" s="265"/>
      <c r="L17" s="446"/>
      <c r="M17" s="446"/>
      <c r="N17" s="262"/>
    </row>
    <row r="18" spans="1:14" s="266" customFormat="1" ht="25.5" x14ac:dyDescent="0.2">
      <c r="A18" s="242"/>
      <c r="B18" s="267" t="s">
        <v>34</v>
      </c>
      <c r="C18" s="251" t="s">
        <v>146</v>
      </c>
      <c r="D18" s="252" t="s">
        <v>5</v>
      </c>
      <c r="E18" s="253">
        <v>15</v>
      </c>
      <c r="F18" s="253">
        <v>15</v>
      </c>
      <c r="G18" s="310"/>
      <c r="H18" s="309"/>
      <c r="I18" s="310"/>
      <c r="J18" s="325"/>
      <c r="K18" s="325"/>
      <c r="L18" s="1068" t="s">
        <v>210</v>
      </c>
      <c r="M18" s="1068" t="s">
        <v>223</v>
      </c>
      <c r="N18" s="253"/>
    </row>
    <row r="19" spans="1:14" s="266" customFormat="1" ht="25.5" x14ac:dyDescent="0.2">
      <c r="A19" s="9"/>
      <c r="B19" s="250" t="s">
        <v>57</v>
      </c>
      <c r="C19" s="251" t="s">
        <v>101</v>
      </c>
      <c r="D19" s="252" t="str">
        <f>IF(C19="","",IF(E19="","",IF(E19&gt;1,"Nos.","No.")))</f>
        <v>Nos.</v>
      </c>
      <c r="E19" s="253">
        <v>60</v>
      </c>
      <c r="F19" s="253">
        <v>60</v>
      </c>
      <c r="G19" s="325"/>
      <c r="H19" s="325"/>
      <c r="I19" s="325"/>
      <c r="J19" s="325"/>
      <c r="K19" s="325"/>
      <c r="L19" s="1068"/>
      <c r="M19" s="1068"/>
      <c r="N19" s="253"/>
    </row>
    <row r="20" spans="1:14" s="266" customFormat="1" ht="23.1" customHeight="1" x14ac:dyDescent="0.2">
      <c r="A20" s="9"/>
      <c r="B20" s="250" t="s">
        <v>60</v>
      </c>
      <c r="C20" s="251" t="s">
        <v>102</v>
      </c>
      <c r="D20" s="252" t="str">
        <f>IF(C20="","",IF(E20="","",IF(E20&gt;1,"Nos.","No.")))</f>
        <v>Nos.</v>
      </c>
      <c r="E20" s="253">
        <v>60</v>
      </c>
      <c r="F20" s="253">
        <v>60</v>
      </c>
      <c r="G20" s="325"/>
      <c r="H20" s="325"/>
      <c r="I20" s="325"/>
      <c r="J20" s="325"/>
      <c r="K20" s="325"/>
      <c r="L20" s="471" t="s">
        <v>231</v>
      </c>
      <c r="M20" s="471" t="s">
        <v>223</v>
      </c>
      <c r="N20" s="253"/>
    </row>
    <row r="21" spans="1:14" s="266" customFormat="1" ht="18" customHeight="1" x14ac:dyDescent="0.2">
      <c r="A21" s="9">
        <f>A17+1</f>
        <v>3</v>
      </c>
      <c r="B21" s="268"/>
      <c r="C21" s="269" t="s">
        <v>103</v>
      </c>
      <c r="D21" s="270"/>
      <c r="E21" s="434"/>
      <c r="F21" s="434"/>
      <c r="G21" s="271"/>
      <c r="H21" s="325"/>
      <c r="I21" s="271"/>
      <c r="J21" s="325"/>
      <c r="K21" s="273"/>
      <c r="L21" s="474"/>
      <c r="M21" s="474"/>
      <c r="N21" s="434"/>
    </row>
    <row r="22" spans="1:14" ht="18" customHeight="1" x14ac:dyDescent="0.2">
      <c r="A22" s="274"/>
      <c r="B22" s="250" t="s">
        <v>34</v>
      </c>
      <c r="C22" s="251" t="s">
        <v>104</v>
      </c>
      <c r="D22" s="252" t="str">
        <f>IF(C22="","",IF(E22="","",IF(E22&gt;1,"Nos.","No.")))</f>
        <v>Nos.</v>
      </c>
      <c r="E22" s="122">
        <v>2</v>
      </c>
      <c r="F22" s="122">
        <v>2</v>
      </c>
      <c r="G22" s="325"/>
      <c r="H22" s="325"/>
      <c r="I22" s="325"/>
      <c r="J22" s="325"/>
      <c r="K22" s="325"/>
      <c r="L22" s="1072" t="s">
        <v>236</v>
      </c>
      <c r="M22" s="1072" t="s">
        <v>224</v>
      </c>
      <c r="N22" s="122"/>
    </row>
    <row r="23" spans="1:14" ht="18" customHeight="1" x14ac:dyDescent="0.2">
      <c r="A23" s="274"/>
      <c r="B23" s="250" t="s">
        <v>57</v>
      </c>
      <c r="C23" s="255" t="s">
        <v>105</v>
      </c>
      <c r="D23" s="256" t="str">
        <f>IF(C23="","",IF(E23="","",IF(E23&gt;1,"Nos.","No.")))</f>
        <v>Nos.</v>
      </c>
      <c r="E23" s="122">
        <v>2</v>
      </c>
      <c r="F23" s="122">
        <v>2</v>
      </c>
      <c r="G23" s="325"/>
      <c r="H23" s="325"/>
      <c r="I23" s="325"/>
      <c r="J23" s="325"/>
      <c r="K23" s="325"/>
      <c r="L23" s="1072"/>
      <c r="M23" s="1072"/>
      <c r="N23" s="122"/>
    </row>
    <row r="24" spans="1:14" ht="18" customHeight="1" x14ac:dyDescent="0.2">
      <c r="A24" s="274"/>
      <c r="B24" s="250" t="s">
        <v>60</v>
      </c>
      <c r="C24" s="255" t="s">
        <v>106</v>
      </c>
      <c r="D24" s="256" t="str">
        <f>IF(C24="","",IF(E24="","",IF(E24&gt;1,"Nos.","No.")))</f>
        <v>Nos.</v>
      </c>
      <c r="E24" s="122">
        <v>2</v>
      </c>
      <c r="F24" s="122">
        <v>2</v>
      </c>
      <c r="G24" s="325"/>
      <c r="H24" s="325"/>
      <c r="I24" s="325"/>
      <c r="J24" s="325"/>
      <c r="K24" s="325"/>
      <c r="L24" s="1072"/>
      <c r="M24" s="1072"/>
      <c r="N24" s="275"/>
    </row>
    <row r="25" spans="1:14" s="281" customFormat="1" ht="18" customHeight="1" thickBot="1" x14ac:dyDescent="0.25">
      <c r="A25" s="276"/>
      <c r="B25" s="277" t="s">
        <v>61</v>
      </c>
      <c r="C25" s="278" t="s">
        <v>107</v>
      </c>
      <c r="D25" s="279" t="s">
        <v>5</v>
      </c>
      <c r="E25" s="556">
        <v>1</v>
      </c>
      <c r="F25" s="556">
        <v>1</v>
      </c>
      <c r="G25" s="325"/>
      <c r="H25" s="325"/>
      <c r="I25" s="325"/>
      <c r="J25" s="325"/>
      <c r="K25" s="325"/>
      <c r="L25" s="1073"/>
      <c r="M25" s="1073"/>
      <c r="N25" s="280"/>
    </row>
    <row r="26" spans="1:14" ht="65.25" customHeight="1" x14ac:dyDescent="0.2">
      <c r="A26" s="282">
        <f>A21+1</f>
        <v>4</v>
      </c>
      <c r="B26" s="283"/>
      <c r="C26" s="139" t="s">
        <v>108</v>
      </c>
      <c r="D26" s="284" t="s">
        <v>4</v>
      </c>
      <c r="E26" s="285">
        <v>1</v>
      </c>
      <c r="F26" s="285">
        <v>1</v>
      </c>
      <c r="G26" s="325"/>
      <c r="H26" s="325"/>
      <c r="I26" s="325"/>
      <c r="J26" s="325"/>
      <c r="K26" s="325"/>
      <c r="L26" s="449" t="s">
        <v>232</v>
      </c>
      <c r="M26" s="450" t="s">
        <v>218</v>
      </c>
      <c r="N26" s="285"/>
    </row>
    <row r="27" spans="1:14" ht="39" customHeight="1" x14ac:dyDescent="0.2">
      <c r="A27" s="242">
        <f>A26+1</f>
        <v>5</v>
      </c>
      <c r="B27" s="243"/>
      <c r="C27" s="286" t="s">
        <v>109</v>
      </c>
      <c r="D27" s="256" t="s">
        <v>4</v>
      </c>
      <c r="E27" s="253">
        <v>1</v>
      </c>
      <c r="F27" s="253">
        <v>1</v>
      </c>
      <c r="G27" s="325"/>
      <c r="H27" s="325"/>
      <c r="I27" s="325"/>
      <c r="J27" s="325"/>
      <c r="K27" s="325"/>
      <c r="L27" s="451"/>
      <c r="M27" s="451"/>
      <c r="N27" s="253"/>
    </row>
    <row r="28" spans="1:14" s="266" customFormat="1" ht="27.75" customHeight="1" x14ac:dyDescent="0.2">
      <c r="A28" s="242">
        <f>A27+1</f>
        <v>6</v>
      </c>
      <c r="B28" s="259"/>
      <c r="C28" s="251" t="s">
        <v>110</v>
      </c>
      <c r="D28" s="252" t="s">
        <v>4</v>
      </c>
      <c r="E28" s="253">
        <v>1</v>
      </c>
      <c r="F28" s="253">
        <v>1</v>
      </c>
      <c r="G28" s="325"/>
      <c r="H28" s="325"/>
      <c r="I28" s="325"/>
      <c r="J28" s="325"/>
      <c r="K28" s="325"/>
      <c r="L28" s="450" t="s">
        <v>225</v>
      </c>
      <c r="M28" s="450" t="s">
        <v>218</v>
      </c>
      <c r="N28" s="257"/>
    </row>
    <row r="29" spans="1:14" s="266" customFormat="1" ht="20.100000000000001" customHeight="1" x14ac:dyDescent="0.2">
      <c r="A29" s="9">
        <f t="shared" ref="A29:A31" si="0">A28+1</f>
        <v>7</v>
      </c>
      <c r="B29" s="259"/>
      <c r="C29" s="255" t="s">
        <v>111</v>
      </c>
      <c r="D29" s="256" t="s">
        <v>4</v>
      </c>
      <c r="E29" s="253">
        <v>1</v>
      </c>
      <c r="F29" s="253">
        <v>1</v>
      </c>
      <c r="G29" s="325"/>
      <c r="H29" s="325"/>
      <c r="I29" s="325"/>
      <c r="J29" s="325"/>
      <c r="K29" s="325"/>
      <c r="L29" s="451"/>
      <c r="M29" s="451"/>
      <c r="N29" s="253"/>
    </row>
    <row r="30" spans="1:14" ht="30" customHeight="1" x14ac:dyDescent="0.2">
      <c r="A30" s="242">
        <f t="shared" si="0"/>
        <v>8</v>
      </c>
      <c r="B30" s="243"/>
      <c r="C30" s="287" t="s">
        <v>112</v>
      </c>
      <c r="D30" s="252" t="s">
        <v>4</v>
      </c>
      <c r="E30" s="253">
        <v>1</v>
      </c>
      <c r="F30" s="253">
        <v>1</v>
      </c>
      <c r="G30" s="325"/>
      <c r="H30" s="325"/>
      <c r="I30" s="325"/>
      <c r="J30" s="325"/>
      <c r="K30" s="325"/>
      <c r="L30" s="450"/>
      <c r="M30" s="450"/>
      <c r="N30" s="433"/>
    </row>
    <row r="31" spans="1:14" ht="18" customHeight="1" x14ac:dyDescent="0.2">
      <c r="A31" s="242">
        <f t="shared" si="0"/>
        <v>9</v>
      </c>
      <c r="B31" s="234"/>
      <c r="C31" s="269" t="s">
        <v>119</v>
      </c>
      <c r="D31" s="236"/>
      <c r="E31" s="433"/>
      <c r="F31" s="433"/>
      <c r="G31" s="433"/>
      <c r="H31" s="325"/>
      <c r="I31" s="433"/>
      <c r="J31" s="325"/>
      <c r="K31" s="433"/>
      <c r="L31" s="473"/>
      <c r="M31" s="473"/>
      <c r="N31" s="433"/>
    </row>
    <row r="32" spans="1:14" s="299" customFormat="1" ht="28.5" customHeight="1" x14ac:dyDescent="0.2">
      <c r="A32" s="308">
        <f>A31+0.1</f>
        <v>9.1</v>
      </c>
      <c r="B32" s="298"/>
      <c r="C32" s="269" t="s">
        <v>120</v>
      </c>
      <c r="D32" s="245"/>
      <c r="E32" s="1"/>
      <c r="F32" s="1"/>
      <c r="G32" s="272"/>
      <c r="H32" s="325"/>
      <c r="I32" s="272"/>
      <c r="J32" s="325"/>
      <c r="K32" s="272"/>
      <c r="L32" s="272"/>
      <c r="M32" s="272"/>
      <c r="N32" s="272"/>
    </row>
    <row r="33" spans="1:14" s="281" customFormat="1" ht="51" x14ac:dyDescent="0.2">
      <c r="A33" s="300"/>
      <c r="B33" s="301"/>
      <c r="C33" s="302" t="s">
        <v>121</v>
      </c>
      <c r="D33" s="245"/>
      <c r="E33" s="246"/>
      <c r="F33" s="246"/>
      <c r="G33" s="247"/>
      <c r="H33" s="325"/>
      <c r="I33" s="247"/>
      <c r="J33" s="325"/>
      <c r="K33" s="247"/>
      <c r="L33" s="247"/>
      <c r="M33" s="247"/>
      <c r="N33" s="247"/>
    </row>
    <row r="34" spans="1:14" s="281" customFormat="1" ht="18" customHeight="1" x14ac:dyDescent="0.2">
      <c r="A34" s="274"/>
      <c r="B34" s="298" t="s">
        <v>60</v>
      </c>
      <c r="C34" s="303" t="s">
        <v>124</v>
      </c>
      <c r="D34" s="252" t="s">
        <v>122</v>
      </c>
      <c r="E34" s="253">
        <v>1</v>
      </c>
      <c r="F34" s="253">
        <v>1</v>
      </c>
      <c r="G34" s="325"/>
      <c r="H34" s="325"/>
      <c r="I34" s="325"/>
      <c r="J34" s="325"/>
      <c r="K34" s="325"/>
      <c r="L34" s="309" t="s">
        <v>242</v>
      </c>
      <c r="M34" s="309" t="s">
        <v>243</v>
      </c>
      <c r="N34" s="254"/>
    </row>
    <row r="35" spans="1:14" s="281" customFormat="1" ht="38.25" x14ac:dyDescent="0.2">
      <c r="A35" s="274"/>
      <c r="B35" s="301" t="s">
        <v>61</v>
      </c>
      <c r="C35" s="304" t="s">
        <v>123</v>
      </c>
      <c r="D35" s="252" t="s">
        <v>122</v>
      </c>
      <c r="E35" s="257">
        <v>1</v>
      </c>
      <c r="F35" s="257">
        <v>1</v>
      </c>
      <c r="G35" s="325"/>
      <c r="H35" s="325"/>
      <c r="I35" s="325"/>
      <c r="J35" s="325"/>
      <c r="K35" s="325"/>
      <c r="L35" s="309" t="s">
        <v>242</v>
      </c>
      <c r="M35" s="309" t="s">
        <v>243</v>
      </c>
      <c r="N35" s="254"/>
    </row>
    <row r="36" spans="1:14" s="281" customFormat="1" ht="114.75" x14ac:dyDescent="0.2">
      <c r="A36" s="308">
        <f>A32+0.1</f>
        <v>9.1999999999999993</v>
      </c>
      <c r="B36" s="301"/>
      <c r="C36" s="303" t="s">
        <v>125</v>
      </c>
      <c r="D36" s="261"/>
      <c r="E36" s="262"/>
      <c r="F36" s="262"/>
      <c r="G36" s="264"/>
      <c r="H36" s="325"/>
      <c r="I36" s="264"/>
      <c r="J36" s="325"/>
      <c r="K36" s="264"/>
      <c r="L36" s="264"/>
      <c r="M36" s="264"/>
      <c r="N36" s="264"/>
    </row>
    <row r="37" spans="1:14" ht="20.100000000000001" customHeight="1" x14ac:dyDescent="0.2">
      <c r="A37" s="242"/>
      <c r="B37" s="250" t="s">
        <v>34</v>
      </c>
      <c r="C37" s="251" t="s">
        <v>126</v>
      </c>
      <c r="D37" s="252" t="s">
        <v>95</v>
      </c>
      <c r="E37" s="253">
        <v>20</v>
      </c>
      <c r="F37" s="253">
        <v>20</v>
      </c>
      <c r="G37" s="325"/>
      <c r="H37" s="325"/>
      <c r="I37" s="325"/>
      <c r="J37" s="325"/>
      <c r="K37" s="325"/>
      <c r="L37" s="309" t="s">
        <v>209</v>
      </c>
      <c r="M37" s="309" t="s">
        <v>218</v>
      </c>
      <c r="N37" s="254"/>
    </row>
    <row r="38" spans="1:14" s="299" customFormat="1" ht="15" customHeight="1" x14ac:dyDescent="0.2">
      <c r="A38" s="308">
        <f>A36+0.1</f>
        <v>9.2999999999999989</v>
      </c>
      <c r="B38" s="298"/>
      <c r="C38" s="269" t="s">
        <v>127</v>
      </c>
      <c r="D38" s="245"/>
      <c r="E38" s="1"/>
      <c r="F38" s="1"/>
      <c r="G38" s="272"/>
      <c r="H38" s="325"/>
      <c r="I38" s="272"/>
      <c r="J38" s="325"/>
      <c r="K38" s="272"/>
      <c r="L38" s="272"/>
      <c r="M38" s="272"/>
      <c r="N38" s="272"/>
    </row>
    <row r="39" spans="1:14" s="281" customFormat="1" ht="38.25" x14ac:dyDescent="0.2">
      <c r="A39" s="300"/>
      <c r="B39" s="301"/>
      <c r="C39" s="302" t="s">
        <v>128</v>
      </c>
      <c r="D39" s="245"/>
      <c r="E39" s="246"/>
      <c r="F39" s="246"/>
      <c r="G39" s="247"/>
      <c r="H39" s="325"/>
      <c r="I39" s="247"/>
      <c r="J39" s="325"/>
      <c r="K39" s="247"/>
      <c r="L39" s="247"/>
      <c r="M39" s="247"/>
      <c r="N39" s="247"/>
    </row>
    <row r="40" spans="1:14" s="281" customFormat="1" ht="16.5" customHeight="1" x14ac:dyDescent="0.2">
      <c r="A40" s="274"/>
      <c r="B40" s="301"/>
      <c r="C40" s="303" t="s">
        <v>129</v>
      </c>
      <c r="D40" s="245"/>
      <c r="E40" s="246"/>
      <c r="F40" s="246"/>
      <c r="G40" s="247"/>
      <c r="H40" s="325"/>
      <c r="I40" s="247"/>
      <c r="J40" s="325"/>
      <c r="K40" s="247"/>
      <c r="L40" s="247"/>
      <c r="M40" s="247"/>
      <c r="N40" s="247"/>
    </row>
    <row r="41" spans="1:14" s="281" customFormat="1" ht="20.100000000000001" customHeight="1" x14ac:dyDescent="0.2">
      <c r="A41" s="274"/>
      <c r="B41" s="250" t="s">
        <v>34</v>
      </c>
      <c r="C41" s="251" t="s">
        <v>130</v>
      </c>
      <c r="D41" s="252" t="s">
        <v>5</v>
      </c>
      <c r="E41" s="253">
        <v>1</v>
      </c>
      <c r="F41" s="253">
        <v>1</v>
      </c>
      <c r="G41" s="325"/>
      <c r="H41" s="325"/>
      <c r="I41" s="325"/>
      <c r="J41" s="325"/>
      <c r="K41" s="325"/>
      <c r="L41" s="309" t="s">
        <v>226</v>
      </c>
      <c r="M41" s="309" t="s">
        <v>227</v>
      </c>
      <c r="N41" s="254"/>
    </row>
    <row r="42" spans="1:14" s="299" customFormat="1" ht="15" customHeight="1" x14ac:dyDescent="0.2">
      <c r="A42" s="308">
        <f>A38+0.1</f>
        <v>9.3999999999999986</v>
      </c>
      <c r="B42" s="298"/>
      <c r="C42" s="269" t="s">
        <v>131</v>
      </c>
      <c r="D42" s="245"/>
      <c r="E42" s="1"/>
      <c r="F42" s="1"/>
      <c r="G42" s="272"/>
      <c r="H42" s="325"/>
      <c r="I42" s="272"/>
      <c r="J42" s="325"/>
      <c r="K42" s="272"/>
      <c r="L42" s="272"/>
      <c r="M42" s="272"/>
      <c r="N42" s="272"/>
    </row>
    <row r="43" spans="1:14" s="281" customFormat="1" ht="51" x14ac:dyDescent="0.2">
      <c r="A43" s="300"/>
      <c r="B43" s="301"/>
      <c r="C43" s="302" t="s">
        <v>145</v>
      </c>
      <c r="D43" s="245"/>
      <c r="E43" s="246"/>
      <c r="F43" s="246"/>
      <c r="G43" s="247"/>
      <c r="H43" s="325"/>
      <c r="I43" s="247"/>
      <c r="J43" s="325"/>
      <c r="K43" s="247"/>
      <c r="L43" s="247"/>
      <c r="M43" s="247"/>
      <c r="N43" s="247"/>
    </row>
    <row r="44" spans="1:14" s="281" customFormat="1" ht="25.5" x14ac:dyDescent="0.2">
      <c r="A44" s="274"/>
      <c r="B44" s="301" t="s">
        <v>34</v>
      </c>
      <c r="C44" s="470" t="s">
        <v>132</v>
      </c>
      <c r="D44" s="252" t="s">
        <v>5</v>
      </c>
      <c r="E44" s="253">
        <v>1</v>
      </c>
      <c r="F44" s="253">
        <v>1</v>
      </c>
      <c r="G44" s="325"/>
      <c r="H44" s="325"/>
      <c r="I44" s="325"/>
      <c r="J44" s="325"/>
      <c r="K44" s="325"/>
      <c r="L44" s="309" t="s">
        <v>226</v>
      </c>
      <c r="M44" s="309" t="s">
        <v>227</v>
      </c>
      <c r="N44" s="254"/>
    </row>
    <row r="45" spans="1:14" s="281" customFormat="1" ht="18" customHeight="1" x14ac:dyDescent="0.2">
      <c r="A45" s="274"/>
      <c r="B45" s="301" t="s">
        <v>57</v>
      </c>
      <c r="C45" s="304" t="s">
        <v>133</v>
      </c>
      <c r="D45" s="252" t="s">
        <v>5</v>
      </c>
      <c r="E45" s="253">
        <v>2</v>
      </c>
      <c r="F45" s="253">
        <v>2</v>
      </c>
      <c r="G45" s="325"/>
      <c r="H45" s="325"/>
      <c r="I45" s="325"/>
      <c r="J45" s="325"/>
      <c r="K45" s="325"/>
      <c r="L45" s="309" t="s">
        <v>226</v>
      </c>
      <c r="M45" s="309" t="s">
        <v>227</v>
      </c>
      <c r="N45" s="254"/>
    </row>
    <row r="46" spans="1:14" s="281" customFormat="1" ht="18" customHeight="1" x14ac:dyDescent="0.2">
      <c r="A46" s="274"/>
      <c r="B46" s="301" t="s">
        <v>60</v>
      </c>
      <c r="C46" s="304" t="s">
        <v>134</v>
      </c>
      <c r="D46" s="252" t="s">
        <v>5</v>
      </c>
      <c r="E46" s="253">
        <v>2</v>
      </c>
      <c r="F46" s="253">
        <v>2</v>
      </c>
      <c r="G46" s="325"/>
      <c r="H46" s="325"/>
      <c r="I46" s="325"/>
      <c r="J46" s="325"/>
      <c r="K46" s="325"/>
      <c r="L46" s="309" t="s">
        <v>226</v>
      </c>
      <c r="M46" s="309" t="s">
        <v>227</v>
      </c>
      <c r="N46" s="254"/>
    </row>
    <row r="47" spans="1:14" s="281" customFormat="1" ht="18" customHeight="1" x14ac:dyDescent="0.2">
      <c r="A47" s="274"/>
      <c r="B47" s="301" t="s">
        <v>61</v>
      </c>
      <c r="C47" s="304" t="s">
        <v>135</v>
      </c>
      <c r="D47" s="252" t="s">
        <v>5</v>
      </c>
      <c r="E47" s="253">
        <v>1</v>
      </c>
      <c r="F47" s="253">
        <v>1</v>
      </c>
      <c r="G47" s="325"/>
      <c r="H47" s="325"/>
      <c r="I47" s="325"/>
      <c r="J47" s="325"/>
      <c r="K47" s="325"/>
      <c r="L47" s="309" t="s">
        <v>226</v>
      </c>
      <c r="M47" s="309" t="s">
        <v>227</v>
      </c>
      <c r="N47" s="254"/>
    </row>
    <row r="48" spans="1:14" s="281" customFormat="1" ht="18" customHeight="1" x14ac:dyDescent="0.2">
      <c r="A48" s="274"/>
      <c r="B48" s="301" t="s">
        <v>63</v>
      </c>
      <c r="C48" s="304" t="s">
        <v>136</v>
      </c>
      <c r="D48" s="252" t="s">
        <v>5</v>
      </c>
      <c r="E48" s="253">
        <v>1</v>
      </c>
      <c r="F48" s="253">
        <v>1</v>
      </c>
      <c r="G48" s="325"/>
      <c r="H48" s="325"/>
      <c r="I48" s="325"/>
      <c r="J48" s="325"/>
      <c r="K48" s="325"/>
      <c r="L48" s="309" t="s">
        <v>226</v>
      </c>
      <c r="M48" s="309" t="s">
        <v>227</v>
      </c>
      <c r="N48" s="254"/>
    </row>
    <row r="49" spans="1:22" s="299" customFormat="1" ht="15" customHeight="1" x14ac:dyDescent="0.2">
      <c r="A49" s="308">
        <f>A42+0.1</f>
        <v>9.4999999999999982</v>
      </c>
      <c r="B49" s="298"/>
      <c r="C49" s="269" t="s">
        <v>137</v>
      </c>
      <c r="D49" s="245"/>
      <c r="E49" s="1"/>
      <c r="F49" s="1"/>
      <c r="G49" s="272"/>
      <c r="H49" s="325"/>
      <c r="I49" s="272"/>
      <c r="J49" s="325"/>
      <c r="K49" s="272"/>
      <c r="L49" s="272"/>
      <c r="M49" s="272"/>
      <c r="N49" s="272"/>
    </row>
    <row r="50" spans="1:22" s="281" customFormat="1" ht="38.25" x14ac:dyDescent="0.2">
      <c r="A50" s="300"/>
      <c r="B50" s="301"/>
      <c r="C50" s="302" t="s">
        <v>138</v>
      </c>
      <c r="D50" s="245"/>
      <c r="E50" s="246"/>
      <c r="F50" s="246"/>
      <c r="G50" s="247"/>
      <c r="H50" s="325"/>
      <c r="I50" s="247"/>
      <c r="J50" s="325"/>
      <c r="K50" s="247"/>
      <c r="L50" s="247"/>
      <c r="M50" s="247"/>
      <c r="N50" s="247"/>
    </row>
    <row r="51" spans="1:22" s="281" customFormat="1" x14ac:dyDescent="0.2">
      <c r="A51" s="274"/>
      <c r="B51" s="301" t="s">
        <v>34</v>
      </c>
      <c r="C51" s="305" t="s">
        <v>139</v>
      </c>
      <c r="D51" s="252" t="s">
        <v>5</v>
      </c>
      <c r="E51" s="253">
        <v>1</v>
      </c>
      <c r="F51" s="253">
        <v>1</v>
      </c>
      <c r="G51" s="325"/>
      <c r="H51" s="325"/>
      <c r="I51" s="325"/>
      <c r="J51" s="325"/>
      <c r="K51" s="325"/>
      <c r="L51" s="309" t="s">
        <v>226</v>
      </c>
      <c r="M51" s="309" t="s">
        <v>227</v>
      </c>
      <c r="N51" s="254"/>
    </row>
    <row r="52" spans="1:22" s="281" customFormat="1" ht="25.5" x14ac:dyDescent="0.2">
      <c r="A52" s="274"/>
      <c r="B52" s="301" t="s">
        <v>57</v>
      </c>
      <c r="C52" s="302" t="s">
        <v>140</v>
      </c>
      <c r="D52" s="252" t="s">
        <v>5</v>
      </c>
      <c r="E52" s="253">
        <v>1</v>
      </c>
      <c r="F52" s="253">
        <v>1</v>
      </c>
      <c r="G52" s="325"/>
      <c r="H52" s="325"/>
      <c r="I52" s="325"/>
      <c r="J52" s="325"/>
      <c r="K52" s="325"/>
      <c r="L52" s="309" t="s">
        <v>226</v>
      </c>
      <c r="M52" s="309" t="s">
        <v>227</v>
      </c>
      <c r="N52" s="254"/>
    </row>
    <row r="53" spans="1:22" s="281" customFormat="1" ht="25.5" x14ac:dyDescent="0.2">
      <c r="A53" s="274"/>
      <c r="B53" s="301" t="s">
        <v>60</v>
      </c>
      <c r="C53" s="305" t="s">
        <v>141</v>
      </c>
      <c r="D53" s="252" t="s">
        <v>5</v>
      </c>
      <c r="E53" s="253">
        <v>1</v>
      </c>
      <c r="F53" s="253">
        <v>1</v>
      </c>
      <c r="G53" s="325"/>
      <c r="H53" s="325"/>
      <c r="I53" s="325"/>
      <c r="J53" s="325"/>
      <c r="K53" s="325"/>
      <c r="L53" s="309" t="s">
        <v>226</v>
      </c>
      <c r="M53" s="309" t="s">
        <v>227</v>
      </c>
      <c r="N53" s="254"/>
    </row>
    <row r="54" spans="1:22" s="281" customFormat="1" ht="25.5" x14ac:dyDescent="0.2">
      <c r="A54" s="274"/>
      <c r="B54" s="301" t="s">
        <v>61</v>
      </c>
      <c r="C54" s="305" t="s">
        <v>142</v>
      </c>
      <c r="D54" s="256" t="s">
        <v>5</v>
      </c>
      <c r="E54" s="253">
        <v>1</v>
      </c>
      <c r="F54" s="253">
        <v>1</v>
      </c>
      <c r="G54" s="325"/>
      <c r="H54" s="325"/>
      <c r="I54" s="325"/>
      <c r="J54" s="325"/>
      <c r="K54" s="325"/>
      <c r="L54" s="309" t="s">
        <v>226</v>
      </c>
      <c r="M54" s="309" t="s">
        <v>227</v>
      </c>
      <c r="N54" s="258"/>
    </row>
    <row r="55" spans="1:22" s="299" customFormat="1" ht="15" customHeight="1" x14ac:dyDescent="0.2">
      <c r="A55" s="308">
        <f>A49+0.1</f>
        <v>9.5999999999999979</v>
      </c>
      <c r="B55" s="298"/>
      <c r="C55" s="269" t="s">
        <v>143</v>
      </c>
      <c r="D55" s="245"/>
      <c r="E55" s="1"/>
      <c r="F55" s="1"/>
      <c r="G55" s="272"/>
      <c r="H55" s="325"/>
      <c r="I55" s="272"/>
      <c r="J55" s="325"/>
      <c r="K55" s="272"/>
      <c r="L55" s="272"/>
      <c r="M55" s="272"/>
      <c r="N55" s="272"/>
    </row>
    <row r="56" spans="1:22" s="281" customFormat="1" ht="78.75" customHeight="1" thickBot="1" x14ac:dyDescent="0.25">
      <c r="A56" s="276"/>
      <c r="B56" s="306" t="s">
        <v>34</v>
      </c>
      <c r="C56" s="307" t="s">
        <v>144</v>
      </c>
      <c r="D56" s="279" t="s">
        <v>4</v>
      </c>
      <c r="E56" s="253">
        <v>1</v>
      </c>
      <c r="F56" s="253">
        <v>1</v>
      </c>
      <c r="G56" s="325"/>
      <c r="H56" s="325"/>
      <c r="I56" s="325"/>
      <c r="J56" s="325"/>
      <c r="K56" s="325"/>
      <c r="L56" s="453" t="s">
        <v>228</v>
      </c>
      <c r="M56" s="454" t="s">
        <v>218</v>
      </c>
      <c r="N56" s="254"/>
    </row>
    <row r="57" spans="1:22" ht="24.95" customHeight="1" thickTop="1" thickBot="1" x14ac:dyDescent="0.25">
      <c r="A57" s="478"/>
      <c r="B57" s="479"/>
      <c r="C57" s="290" t="s">
        <v>113</v>
      </c>
      <c r="D57" s="291"/>
      <c r="E57" s="291"/>
      <c r="F57" s="291"/>
      <c r="G57" s="292"/>
      <c r="H57" s="293">
        <f>SUM(H5:H56)</f>
        <v>0</v>
      </c>
      <c r="I57" s="292"/>
      <c r="J57" s="293">
        <f>SUM(J5:J56)</f>
        <v>0</v>
      </c>
      <c r="K57" s="293">
        <f>SUM(K5:K56)</f>
        <v>0</v>
      </c>
      <c r="L57" s="293"/>
      <c r="M57" s="293"/>
      <c r="N57" s="293"/>
    </row>
    <row r="58" spans="1:22" ht="9" customHeight="1" x14ac:dyDescent="0.2">
      <c r="A58" s="29"/>
      <c r="B58" s="29"/>
      <c r="C58" s="28"/>
      <c r="D58" s="29"/>
      <c r="E58" s="29"/>
      <c r="F58" s="247"/>
      <c r="G58" s="29"/>
      <c r="H58" s="29"/>
      <c r="I58" s="29"/>
      <c r="J58" s="29"/>
      <c r="K58" s="29"/>
      <c r="L58" s="247"/>
      <c r="M58" s="247"/>
      <c r="N58" s="247"/>
    </row>
    <row r="59" spans="1:22" x14ac:dyDescent="0.2">
      <c r="A59" s="1069" t="s">
        <v>13</v>
      </c>
      <c r="B59" s="1069"/>
      <c r="C59" s="28"/>
      <c r="D59" s="29"/>
      <c r="E59" s="29"/>
      <c r="F59" s="254"/>
      <c r="G59" s="29"/>
      <c r="H59" s="29"/>
      <c r="I59" s="29"/>
      <c r="J59" s="29"/>
      <c r="K59" s="29"/>
      <c r="L59" s="254"/>
      <c r="M59" s="254"/>
      <c r="N59" s="254"/>
    </row>
    <row r="60" spans="1:22" ht="15" customHeight="1" x14ac:dyDescent="0.2">
      <c r="A60" s="294" t="s">
        <v>114</v>
      </c>
      <c r="B60" s="1035" t="s">
        <v>41</v>
      </c>
      <c r="C60" s="1035"/>
      <c r="D60" s="1035"/>
      <c r="E60" s="1035"/>
      <c r="F60" s="1035"/>
      <c r="G60" s="1035"/>
      <c r="H60" s="1035"/>
      <c r="I60" s="1035"/>
      <c r="J60" s="1035"/>
      <c r="K60" s="1035"/>
      <c r="L60" s="254"/>
      <c r="M60" s="254"/>
      <c r="N60" s="254"/>
      <c r="O60" s="295"/>
      <c r="P60" s="295"/>
      <c r="Q60" s="295"/>
      <c r="R60" s="295"/>
      <c r="S60" s="295"/>
      <c r="T60" s="295"/>
      <c r="U60" s="295"/>
      <c r="V60" s="295"/>
    </row>
    <row r="61" spans="1:22" ht="28.5" customHeight="1" x14ac:dyDescent="0.2">
      <c r="A61" s="294" t="s">
        <v>114</v>
      </c>
      <c r="B61" s="1035" t="s">
        <v>115</v>
      </c>
      <c r="C61" s="1035"/>
      <c r="D61" s="1035"/>
      <c r="E61" s="1035"/>
      <c r="F61" s="1035"/>
      <c r="G61" s="1035"/>
      <c r="H61" s="1035"/>
      <c r="I61" s="1035"/>
      <c r="J61" s="1035"/>
      <c r="K61" s="1035"/>
      <c r="L61" s="264"/>
      <c r="M61" s="264"/>
      <c r="N61" s="264"/>
      <c r="O61" s="295"/>
      <c r="P61" s="295"/>
      <c r="Q61" s="295"/>
      <c r="R61" s="295"/>
      <c r="S61" s="295"/>
      <c r="T61" s="295"/>
      <c r="U61" s="295"/>
      <c r="V61" s="295"/>
    </row>
    <row r="62" spans="1:22" ht="30.75" customHeight="1" x14ac:dyDescent="0.2">
      <c r="A62" s="294" t="s">
        <v>114</v>
      </c>
      <c r="B62" s="1035" t="s">
        <v>116</v>
      </c>
      <c r="C62" s="1035"/>
      <c r="D62" s="1035"/>
      <c r="E62" s="1035"/>
      <c r="F62" s="1035"/>
      <c r="G62" s="1035"/>
      <c r="H62" s="1035"/>
      <c r="I62" s="1035"/>
      <c r="J62" s="1035"/>
      <c r="K62" s="1035"/>
      <c r="L62" s="254"/>
      <c r="M62" s="254"/>
      <c r="N62" s="254"/>
      <c r="O62" s="295"/>
      <c r="P62" s="295"/>
      <c r="Q62" s="295"/>
      <c r="R62" s="295"/>
      <c r="S62" s="295"/>
      <c r="T62" s="295"/>
      <c r="U62" s="295"/>
      <c r="V62" s="295"/>
    </row>
    <row r="63" spans="1:22" x14ac:dyDescent="0.2">
      <c r="F63" s="247"/>
      <c r="L63" s="272"/>
      <c r="M63" s="272"/>
      <c r="N63" s="272"/>
    </row>
    <row r="64" spans="1:22" x14ac:dyDescent="0.2">
      <c r="F64" s="247"/>
      <c r="L64" s="247"/>
      <c r="M64" s="247"/>
      <c r="N64" s="247"/>
    </row>
    <row r="65" spans="6:14" x14ac:dyDescent="0.2">
      <c r="F65" s="247"/>
      <c r="L65" s="247"/>
      <c r="M65" s="247"/>
      <c r="N65" s="247"/>
    </row>
    <row r="66" spans="6:14" x14ac:dyDescent="0.2">
      <c r="F66" s="254"/>
      <c r="L66" s="254"/>
      <c r="M66" s="254"/>
      <c r="N66" s="254"/>
    </row>
    <row r="67" spans="6:14" x14ac:dyDescent="0.2">
      <c r="F67" s="247"/>
      <c r="L67" s="272"/>
      <c r="M67" s="272"/>
      <c r="N67" s="272"/>
    </row>
    <row r="68" spans="6:14" x14ac:dyDescent="0.2">
      <c r="F68" s="247"/>
      <c r="L68" s="247"/>
      <c r="M68" s="247"/>
      <c r="N68" s="247"/>
    </row>
    <row r="69" spans="6:14" x14ac:dyDescent="0.2">
      <c r="F69" s="254"/>
      <c r="L69" s="254"/>
      <c r="M69" s="254"/>
      <c r="N69" s="254"/>
    </row>
    <row r="70" spans="6:14" x14ac:dyDescent="0.2">
      <c r="F70" s="254"/>
      <c r="L70" s="254"/>
      <c r="M70" s="254"/>
      <c r="N70" s="254"/>
    </row>
    <row r="71" spans="6:14" x14ac:dyDescent="0.2">
      <c r="F71" s="254"/>
      <c r="L71" s="254"/>
      <c r="M71" s="254"/>
      <c r="N71" s="254"/>
    </row>
    <row r="72" spans="6:14" x14ac:dyDescent="0.2">
      <c r="F72" s="254"/>
      <c r="L72" s="254"/>
      <c r="M72" s="254"/>
      <c r="N72" s="254"/>
    </row>
    <row r="73" spans="6:14" x14ac:dyDescent="0.2">
      <c r="F73" s="254"/>
      <c r="L73" s="254"/>
      <c r="M73" s="254"/>
      <c r="N73" s="254"/>
    </row>
    <row r="74" spans="6:14" x14ac:dyDescent="0.2">
      <c r="F74" s="247"/>
      <c r="L74" s="272"/>
      <c r="M74" s="272"/>
      <c r="N74" s="272"/>
    </row>
    <row r="75" spans="6:14" x14ac:dyDescent="0.2">
      <c r="F75" s="247"/>
      <c r="L75" s="247"/>
      <c r="M75" s="247"/>
      <c r="N75" s="247"/>
    </row>
    <row r="76" spans="6:14" x14ac:dyDescent="0.2">
      <c r="F76" s="254"/>
      <c r="L76" s="254"/>
      <c r="M76" s="254"/>
      <c r="N76" s="254"/>
    </row>
    <row r="77" spans="6:14" x14ac:dyDescent="0.2">
      <c r="F77" s="254"/>
      <c r="L77" s="254"/>
      <c r="M77" s="254"/>
      <c r="N77" s="254"/>
    </row>
    <row r="78" spans="6:14" x14ac:dyDescent="0.2">
      <c r="F78" s="254"/>
      <c r="L78" s="254"/>
      <c r="M78" s="254"/>
      <c r="N78" s="254"/>
    </row>
    <row r="79" spans="6:14" x14ac:dyDescent="0.2">
      <c r="F79" s="258"/>
      <c r="L79" s="258"/>
      <c r="M79" s="258"/>
      <c r="N79" s="258"/>
    </row>
    <row r="80" spans="6:14" x14ac:dyDescent="0.2">
      <c r="F80" s="247"/>
      <c r="L80" s="272"/>
      <c r="M80" s="272"/>
      <c r="N80" s="272"/>
    </row>
    <row r="81" spans="6:14" ht="15" thickBot="1" x14ac:dyDescent="0.25">
      <c r="F81" s="254"/>
      <c r="L81" s="254"/>
      <c r="M81" s="254"/>
      <c r="N81" s="254"/>
    </row>
    <row r="82" spans="6:14" ht="16.5" thickTop="1" thickBot="1" x14ac:dyDescent="0.25">
      <c r="F82" s="291"/>
      <c r="L82" s="291"/>
      <c r="M82" s="291"/>
      <c r="N82" s="291"/>
    </row>
    <row r="83" spans="6:14" x14ac:dyDescent="0.2">
      <c r="F83" s="29"/>
      <c r="L83" s="29"/>
      <c r="M83" s="29"/>
      <c r="N83" s="29"/>
    </row>
    <row r="84" spans="6:14" x14ac:dyDescent="0.2">
      <c r="F84" s="29"/>
      <c r="L84" s="29"/>
      <c r="M84" s="29"/>
      <c r="N84" s="29"/>
    </row>
    <row r="85" spans="6:14" x14ac:dyDescent="0.2">
      <c r="L85" s="295"/>
      <c r="M85" s="295"/>
      <c r="N85" s="295"/>
    </row>
    <row r="86" spans="6:14" x14ac:dyDescent="0.2">
      <c r="L86" s="295"/>
      <c r="M86" s="295"/>
      <c r="N86" s="295"/>
    </row>
    <row r="87" spans="6:14" x14ac:dyDescent="0.2">
      <c r="L87" s="295"/>
      <c r="M87" s="295"/>
      <c r="N87" s="295"/>
    </row>
  </sheetData>
  <mergeCells count="21">
    <mergeCell ref="G6:K6"/>
    <mergeCell ref="A7:B8"/>
    <mergeCell ref="C7:C8"/>
    <mergeCell ref="D7:D8"/>
    <mergeCell ref="E7:E8"/>
    <mergeCell ref="F7:F8"/>
    <mergeCell ref="G7:H7"/>
    <mergeCell ref="I7:J7"/>
    <mergeCell ref="B62:K62"/>
    <mergeCell ref="L7:L8"/>
    <mergeCell ref="M7:M8"/>
    <mergeCell ref="N7:N8"/>
    <mergeCell ref="L12:L16"/>
    <mergeCell ref="M12:M16"/>
    <mergeCell ref="L18:L19"/>
    <mergeCell ref="M18:M19"/>
    <mergeCell ref="L22:L25"/>
    <mergeCell ref="M22:M25"/>
    <mergeCell ref="A59:B59"/>
    <mergeCell ref="B60:K60"/>
    <mergeCell ref="B61:K61"/>
  </mergeCells>
  <printOptions horizontalCentered="1"/>
  <pageMargins left="0.4" right="0.4" top="0.43" bottom="0.75" header="0.3" footer="0.3"/>
  <pageSetup paperSize="9" scale="76" fitToHeight="0" orientation="landscape" r:id="rId1"/>
  <rowBreaks count="1" manualBreakCount="1">
    <brk id="25" max="12" man="1"/>
  </rowBreaks>
  <colBreaks count="1" manualBreakCount="1">
    <brk id="13" max="61"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10AB9-26EE-42FC-91FB-16D4C4A72448}">
  <sheetPr>
    <pageSetUpPr fitToPage="1"/>
  </sheetPr>
  <dimension ref="A1:U65"/>
  <sheetViews>
    <sheetView showGridLines="0" view="pageBreakPreview" zoomScaleNormal="100" zoomScaleSheetLayoutView="100" workbookViewId="0">
      <pane xSplit="5" ySplit="8" topLeftCell="F46" activePane="bottomRight" state="frozen"/>
      <selection activeCell="H10" sqref="H10"/>
      <selection pane="topRight" activeCell="H10" sqref="H10"/>
      <selection pane="bottomLeft" activeCell="H10" sqref="H10"/>
      <selection pane="bottomRight" activeCell="G11" sqref="G11:K57"/>
    </sheetView>
  </sheetViews>
  <sheetFormatPr defaultColWidth="8.625" defaultRowHeight="12.75" x14ac:dyDescent="0.2"/>
  <cols>
    <col min="1" max="1" width="4.125" style="472" customWidth="1"/>
    <col min="2" max="2" width="2.5" style="472" customWidth="1"/>
    <col min="3" max="3" width="44.125" style="2" customWidth="1"/>
    <col min="4" max="4" width="5.625" style="72" customWidth="1"/>
    <col min="5" max="5" width="8.625" style="72" customWidth="1"/>
    <col min="6" max="6" width="12.25" style="72" bestFit="1" customWidth="1"/>
    <col min="7" max="8" width="10.625" style="72" customWidth="1"/>
    <col min="9" max="10" width="10.625" style="2" customWidth="1"/>
    <col min="11" max="11" width="12.625" style="2" customWidth="1"/>
    <col min="12" max="14" width="12.25" style="72" bestFit="1" customWidth="1"/>
    <col min="15" max="16384" width="8.625" style="2"/>
  </cols>
  <sheetData>
    <row r="1" spans="1:14" ht="17.25" customHeight="1" x14ac:dyDescent="0.25">
      <c r="A1" s="1083" t="s">
        <v>68</v>
      </c>
      <c r="B1" s="1083"/>
      <c r="C1" s="1083"/>
      <c r="D1" s="311"/>
      <c r="E1" s="311"/>
      <c r="F1" s="311"/>
      <c r="G1" s="311"/>
      <c r="H1" s="311"/>
      <c r="I1" s="226"/>
      <c r="J1" s="226"/>
      <c r="K1" s="312"/>
      <c r="L1" s="311"/>
      <c r="M1" s="311"/>
      <c r="N1" s="311"/>
    </row>
    <row r="2" spans="1:14" ht="15.75" customHeight="1" x14ac:dyDescent="0.2">
      <c r="A2" s="1084" t="s">
        <v>148</v>
      </c>
      <c r="B2" s="1084"/>
      <c r="C2" s="1084"/>
      <c r="D2" s="311"/>
      <c r="E2" s="311"/>
      <c r="F2" s="311"/>
      <c r="G2" s="311"/>
      <c r="H2" s="311"/>
      <c r="L2" s="311"/>
      <c r="M2" s="311"/>
      <c r="N2" s="311"/>
    </row>
    <row r="3" spans="1:14" ht="6" customHeight="1" x14ac:dyDescent="0.25">
      <c r="A3" s="313"/>
      <c r="B3" s="313"/>
      <c r="C3" s="28"/>
      <c r="D3" s="311"/>
      <c r="E3" s="311"/>
      <c r="F3" s="311"/>
      <c r="G3" s="311"/>
      <c r="H3" s="311"/>
      <c r="L3" s="311"/>
      <c r="M3" s="311"/>
      <c r="N3" s="311"/>
    </row>
    <row r="4" spans="1:14" ht="15.75" x14ac:dyDescent="0.25">
      <c r="A4" s="212" t="s">
        <v>247</v>
      </c>
      <c r="B4" s="212"/>
      <c r="C4" s="28"/>
      <c r="D4" s="311"/>
      <c r="E4" s="311"/>
      <c r="F4" s="311"/>
      <c r="G4" s="311"/>
      <c r="H4" s="311"/>
      <c r="K4" s="314"/>
      <c r="L4" s="311"/>
      <c r="M4" s="311"/>
      <c r="N4" s="311"/>
    </row>
    <row r="5" spans="1:14" ht="15.75" x14ac:dyDescent="0.25">
      <c r="A5" s="481"/>
      <c r="B5" s="480"/>
      <c r="C5" s="313"/>
      <c r="D5" s="311"/>
      <c r="E5" s="311"/>
      <c r="F5" s="311"/>
      <c r="G5" s="311"/>
      <c r="H5" s="311"/>
      <c r="I5" s="315"/>
      <c r="J5" s="315"/>
      <c r="K5" s="314"/>
      <c r="L5" s="311"/>
      <c r="M5" s="311"/>
      <c r="N5" s="311"/>
    </row>
    <row r="6" spans="1:14" ht="4.5" customHeight="1" thickBot="1" x14ac:dyDescent="0.3">
      <c r="A6" s="481"/>
      <c r="B6" s="313"/>
      <c r="C6" s="313" t="s">
        <v>149</v>
      </c>
      <c r="D6" s="311"/>
      <c r="E6" s="311"/>
      <c r="F6" s="311"/>
      <c r="G6" s="311"/>
      <c r="H6" s="311"/>
      <c r="I6" s="315"/>
      <c r="J6" s="315"/>
      <c r="K6" s="312"/>
      <c r="L6" s="311"/>
      <c r="M6" s="311"/>
      <c r="N6" s="311"/>
    </row>
    <row r="7" spans="1:14" ht="15" customHeight="1" x14ac:dyDescent="0.2">
      <c r="A7" s="1059" t="s">
        <v>83</v>
      </c>
      <c r="B7" s="1060"/>
      <c r="C7" s="1063" t="s">
        <v>84</v>
      </c>
      <c r="D7" s="1063" t="s">
        <v>85</v>
      </c>
      <c r="E7" s="1056" t="s">
        <v>117</v>
      </c>
      <c r="F7" s="1056" t="s">
        <v>75</v>
      </c>
      <c r="G7" s="1065" t="s">
        <v>86</v>
      </c>
      <c r="H7" s="1066"/>
      <c r="I7" s="1065" t="s">
        <v>87</v>
      </c>
      <c r="J7" s="1067"/>
      <c r="K7" s="228" t="s">
        <v>88</v>
      </c>
      <c r="L7" s="1056" t="s">
        <v>76</v>
      </c>
      <c r="M7" s="1056" t="s">
        <v>77</v>
      </c>
      <c r="N7" s="1056" t="s">
        <v>78</v>
      </c>
    </row>
    <row r="8" spans="1:14" ht="15" customHeight="1" thickBot="1" x14ac:dyDescent="0.25">
      <c r="A8" s="1061"/>
      <c r="B8" s="1062"/>
      <c r="C8" s="1064"/>
      <c r="D8" s="1064"/>
      <c r="E8" s="1057"/>
      <c r="F8" s="1057"/>
      <c r="G8" s="229" t="s">
        <v>89</v>
      </c>
      <c r="H8" s="230" t="s">
        <v>90</v>
      </c>
      <c r="I8" s="229" t="s">
        <v>89</v>
      </c>
      <c r="J8" s="230" t="s">
        <v>90</v>
      </c>
      <c r="K8" s="231" t="s">
        <v>91</v>
      </c>
      <c r="L8" s="1057"/>
      <c r="M8" s="1057"/>
      <c r="N8" s="1057"/>
    </row>
    <row r="9" spans="1:14" ht="18" customHeight="1" thickTop="1" x14ac:dyDescent="0.2">
      <c r="A9" s="316"/>
      <c r="B9" s="317"/>
      <c r="C9" s="318" t="s">
        <v>150</v>
      </c>
      <c r="D9" s="319"/>
      <c r="E9" s="319"/>
      <c r="F9" s="319"/>
      <c r="G9" s="319"/>
      <c r="H9" s="319"/>
      <c r="I9" s="319"/>
      <c r="J9" s="319"/>
      <c r="K9" s="319"/>
      <c r="L9" s="319"/>
      <c r="M9" s="319"/>
      <c r="N9" s="319"/>
    </row>
    <row r="10" spans="1:14" s="469" customFormat="1" ht="51" customHeight="1" x14ac:dyDescent="0.2">
      <c r="A10" s="242"/>
      <c r="B10" s="243"/>
      <c r="C10" s="41" t="s">
        <v>151</v>
      </c>
      <c r="D10" s="1"/>
      <c r="E10" s="1"/>
      <c r="F10" s="1"/>
      <c r="G10" s="1"/>
      <c r="H10" s="1"/>
      <c r="I10" s="1"/>
      <c r="J10" s="1"/>
      <c r="K10" s="1"/>
      <c r="L10" s="1"/>
      <c r="M10" s="1"/>
      <c r="N10" s="1"/>
    </row>
    <row r="11" spans="1:14" s="469" customFormat="1" ht="24.95" customHeight="1" x14ac:dyDescent="0.2">
      <c r="A11" s="308">
        <v>1.1000000000000001</v>
      </c>
      <c r="B11" s="320"/>
      <c r="C11" s="321" t="s">
        <v>152</v>
      </c>
      <c r="D11" s="322"/>
      <c r="E11" s="322"/>
      <c r="F11" s="322"/>
      <c r="G11" s="322"/>
      <c r="H11" s="322"/>
      <c r="I11" s="322"/>
      <c r="J11" s="322"/>
      <c r="K11" s="322"/>
      <c r="L11" s="322"/>
      <c r="M11" s="322"/>
      <c r="N11" s="322"/>
    </row>
    <row r="12" spans="1:14" s="469" customFormat="1" ht="15" customHeight="1" x14ac:dyDescent="0.2">
      <c r="A12" s="308"/>
      <c r="B12" s="323" t="s">
        <v>34</v>
      </c>
      <c r="C12" s="324" t="s">
        <v>153</v>
      </c>
      <c r="D12" s="325" t="str">
        <f>IF(C12="","",IF(E12="","",IF(E12&gt;1,"Nos.","No.")))</f>
        <v>Nos.</v>
      </c>
      <c r="E12" s="325" t="s">
        <v>49</v>
      </c>
      <c r="F12" s="325"/>
      <c r="G12" s="325"/>
      <c r="H12" s="325"/>
      <c r="I12" s="325"/>
      <c r="J12" s="325"/>
      <c r="K12" s="325"/>
      <c r="L12" s="1075" t="s">
        <v>239</v>
      </c>
      <c r="M12" s="1075" t="s">
        <v>221</v>
      </c>
      <c r="N12" s="325"/>
    </row>
    <row r="13" spans="1:14" s="469" customFormat="1" ht="15" customHeight="1" x14ac:dyDescent="0.2">
      <c r="A13" s="308"/>
      <c r="B13" s="323" t="s">
        <v>57</v>
      </c>
      <c r="C13" s="324" t="s">
        <v>154</v>
      </c>
      <c r="D13" s="325" t="str">
        <f>IF(C13="","",IF(E13="","",IF(E13&gt;1,"Nos.","No.")))</f>
        <v>Nos.</v>
      </c>
      <c r="E13" s="325" t="s">
        <v>49</v>
      </c>
      <c r="F13" s="325"/>
      <c r="G13" s="325"/>
      <c r="H13" s="325"/>
      <c r="I13" s="325"/>
      <c r="J13" s="325"/>
      <c r="K13" s="325"/>
      <c r="L13" s="1075"/>
      <c r="M13" s="1075"/>
      <c r="N13" s="325"/>
    </row>
    <row r="14" spans="1:14" s="469" customFormat="1" ht="15" customHeight="1" x14ac:dyDescent="0.2">
      <c r="A14" s="326">
        <f>A11+0.1</f>
        <v>1.2000000000000002</v>
      </c>
      <c r="B14" s="320"/>
      <c r="C14" s="327" t="s">
        <v>155</v>
      </c>
      <c r="D14" s="328"/>
      <c r="E14" s="328"/>
      <c r="F14" s="328"/>
      <c r="G14" s="328"/>
      <c r="H14" s="325"/>
      <c r="I14" s="328"/>
      <c r="J14" s="325"/>
      <c r="K14" s="328"/>
      <c r="L14" s="1075"/>
      <c r="M14" s="1075"/>
      <c r="N14" s="328"/>
    </row>
    <row r="15" spans="1:14" s="469" customFormat="1" ht="15" customHeight="1" x14ac:dyDescent="0.2">
      <c r="A15" s="242"/>
      <c r="B15" s="329" t="s">
        <v>34</v>
      </c>
      <c r="C15" s="41" t="s">
        <v>156</v>
      </c>
      <c r="D15" s="325" t="str">
        <f>IF(C15="","",IF(E15="","",IF(E15&gt;1,"Nos.","No.")))</f>
        <v>Nos.</v>
      </c>
      <c r="E15" s="325" t="s">
        <v>49</v>
      </c>
      <c r="F15" s="325"/>
      <c r="G15" s="325"/>
      <c r="H15" s="325"/>
      <c r="I15" s="325"/>
      <c r="J15" s="325"/>
      <c r="K15" s="325"/>
      <c r="L15" s="1075"/>
      <c r="M15" s="1075"/>
      <c r="N15" s="325"/>
    </row>
    <row r="16" spans="1:14" s="469" customFormat="1" ht="15" customHeight="1" x14ac:dyDescent="0.2">
      <c r="A16" s="242"/>
      <c r="B16" s="329" t="s">
        <v>57</v>
      </c>
      <c r="C16" s="41" t="s">
        <v>157</v>
      </c>
      <c r="D16" s="325" t="str">
        <f>IF(C16="","",IF(E16="","",IF(E16&gt;1,"Nos.","No.")))</f>
        <v>Nos.</v>
      </c>
      <c r="E16" s="325" t="s">
        <v>49</v>
      </c>
      <c r="F16" s="325"/>
      <c r="G16" s="325"/>
      <c r="H16" s="325"/>
      <c r="I16" s="325"/>
      <c r="J16" s="325"/>
      <c r="K16" s="325"/>
      <c r="L16" s="1075"/>
      <c r="M16" s="1075"/>
      <c r="N16" s="325"/>
    </row>
    <row r="17" spans="1:14" s="469" customFormat="1" ht="25.5" x14ac:dyDescent="0.2">
      <c r="A17" s="326">
        <f>A14+0.1</f>
        <v>1.3000000000000003</v>
      </c>
      <c r="B17" s="330"/>
      <c r="C17" s="331" t="s">
        <v>158</v>
      </c>
      <c r="D17" s="325" t="s">
        <v>5</v>
      </c>
      <c r="E17" s="477">
        <v>2</v>
      </c>
      <c r="F17" s="325">
        <v>2</v>
      </c>
      <c r="G17" s="325"/>
      <c r="H17" s="325"/>
      <c r="I17" s="325"/>
      <c r="J17" s="325"/>
      <c r="K17" s="325"/>
      <c r="L17" s="475" t="s">
        <v>214</v>
      </c>
      <c r="M17" s="475" t="s">
        <v>222</v>
      </c>
      <c r="N17" s="325"/>
    </row>
    <row r="18" spans="1:14" s="469" customFormat="1" ht="15" customHeight="1" x14ac:dyDescent="0.2">
      <c r="A18" s="326">
        <f>A17+0.1</f>
        <v>1.4000000000000004</v>
      </c>
      <c r="B18" s="332"/>
      <c r="C18" s="333" t="s">
        <v>159</v>
      </c>
      <c r="D18" s="1"/>
      <c r="E18" s="476"/>
      <c r="F18" s="334"/>
      <c r="G18" s="334"/>
      <c r="H18" s="325"/>
      <c r="I18" s="334"/>
      <c r="J18" s="325"/>
      <c r="K18" s="334"/>
      <c r="L18" s="1079" t="s">
        <v>240</v>
      </c>
      <c r="M18" s="1079" t="s">
        <v>221</v>
      </c>
      <c r="N18" s="334"/>
    </row>
    <row r="19" spans="1:14" s="469" customFormat="1" ht="15" customHeight="1" x14ac:dyDescent="0.2">
      <c r="A19" s="335"/>
      <c r="B19" s="329" t="s">
        <v>34</v>
      </c>
      <c r="C19" s="128" t="s">
        <v>160</v>
      </c>
      <c r="D19" s="325" t="s">
        <v>5</v>
      </c>
      <c r="E19" s="477" t="s">
        <v>49</v>
      </c>
      <c r="F19" s="325"/>
      <c r="G19" s="325"/>
      <c r="H19" s="325"/>
      <c r="I19" s="325"/>
      <c r="J19" s="325"/>
      <c r="K19" s="325"/>
      <c r="L19" s="1080"/>
      <c r="M19" s="1080"/>
      <c r="N19" s="325"/>
    </row>
    <row r="20" spans="1:14" s="469" customFormat="1" ht="15" customHeight="1" x14ac:dyDescent="0.2">
      <c r="A20" s="326">
        <f>A18+0.1</f>
        <v>1.5000000000000004</v>
      </c>
      <c r="B20" s="329"/>
      <c r="C20" s="244" t="s">
        <v>161</v>
      </c>
      <c r="D20" s="322"/>
      <c r="E20" s="476"/>
      <c r="F20" s="322"/>
      <c r="G20" s="322"/>
      <c r="H20" s="325"/>
      <c r="I20" s="322"/>
      <c r="J20" s="325"/>
      <c r="K20" s="322"/>
      <c r="L20" s="456"/>
      <c r="M20" s="456"/>
      <c r="N20" s="322"/>
    </row>
    <row r="21" spans="1:14" s="469" customFormat="1" ht="20.100000000000001" customHeight="1" x14ac:dyDescent="0.2">
      <c r="A21" s="336"/>
      <c r="B21" s="337" t="s">
        <v>34</v>
      </c>
      <c r="C21" s="338" t="s">
        <v>193</v>
      </c>
      <c r="D21" s="325" t="str">
        <f>IF(C21="","",IF(E21="","",IF(E21&gt;1,"Nos.","No.")))</f>
        <v>Nos.</v>
      </c>
      <c r="E21" s="477">
        <v>4</v>
      </c>
      <c r="F21" s="325"/>
      <c r="G21" s="325"/>
      <c r="H21" s="325"/>
      <c r="I21" s="325"/>
      <c r="J21" s="325"/>
      <c r="K21" s="325"/>
      <c r="L21" s="475" t="s">
        <v>240</v>
      </c>
      <c r="M21" s="475" t="s">
        <v>221</v>
      </c>
      <c r="N21" s="325"/>
    </row>
    <row r="22" spans="1:14" s="469" customFormat="1" ht="20.100000000000001" customHeight="1" x14ac:dyDescent="0.2">
      <c r="A22" s="335"/>
      <c r="B22" s="337" t="s">
        <v>57</v>
      </c>
      <c r="C22" s="339" t="s">
        <v>162</v>
      </c>
      <c r="D22" s="340" t="str">
        <f>IF(C22="","",IF(E22="","",IF(E22&gt;1,"Nos.","No.")))</f>
        <v>Nos.</v>
      </c>
      <c r="E22" s="381" t="s">
        <v>49</v>
      </c>
      <c r="F22" s="340"/>
      <c r="G22" s="340"/>
      <c r="H22" s="325"/>
      <c r="I22" s="325"/>
      <c r="J22" s="325"/>
      <c r="K22" s="340"/>
      <c r="L22" s="475" t="s">
        <v>240</v>
      </c>
      <c r="M22" s="475" t="s">
        <v>221</v>
      </c>
      <c r="N22" s="340"/>
    </row>
    <row r="23" spans="1:14" s="469" customFormat="1" ht="20.100000000000001" customHeight="1" x14ac:dyDescent="0.2">
      <c r="A23" s="335"/>
      <c r="B23" s="337" t="s">
        <v>60</v>
      </c>
      <c r="C23" s="339" t="s">
        <v>194</v>
      </c>
      <c r="D23" s="340" t="str">
        <f>IF(C23="","",IF(E23="","",IF(E23&gt;1,"Nos.","No.")))</f>
        <v>Nos.</v>
      </c>
      <c r="E23" s="381">
        <v>4</v>
      </c>
      <c r="F23" s="340"/>
      <c r="G23" s="325"/>
      <c r="H23" s="325"/>
      <c r="I23" s="325"/>
      <c r="J23" s="325"/>
      <c r="K23" s="325"/>
      <c r="L23" s="475" t="s">
        <v>241</v>
      </c>
      <c r="M23" s="475" t="s">
        <v>221</v>
      </c>
      <c r="N23" s="340"/>
    </row>
    <row r="24" spans="1:14" s="469" customFormat="1" ht="20.100000000000001" customHeight="1" x14ac:dyDescent="0.2">
      <c r="A24" s="335"/>
      <c r="B24" s="337" t="s">
        <v>61</v>
      </c>
      <c r="C24" s="339" t="s">
        <v>248</v>
      </c>
      <c r="D24" s="340" t="s">
        <v>5</v>
      </c>
      <c r="E24" s="381">
        <v>2</v>
      </c>
      <c r="F24" s="340"/>
      <c r="G24" s="325"/>
      <c r="H24" s="325"/>
      <c r="I24" s="325"/>
      <c r="J24" s="325"/>
      <c r="K24" s="325"/>
      <c r="L24" s="475"/>
      <c r="M24" s="475" t="s">
        <v>221</v>
      </c>
      <c r="N24" s="340"/>
    </row>
    <row r="25" spans="1:14" s="469" customFormat="1" ht="20.100000000000001" customHeight="1" x14ac:dyDescent="0.2">
      <c r="A25" s="335"/>
      <c r="B25" s="337" t="s">
        <v>63</v>
      </c>
      <c r="C25" s="339" t="s">
        <v>195</v>
      </c>
      <c r="D25" s="340" t="str">
        <f>IF(C25="","",IF(E25="","",IF(E25&gt;1,"Nos.","No.")))</f>
        <v>Nos.</v>
      </c>
      <c r="E25" s="381">
        <v>6</v>
      </c>
      <c r="F25" s="340"/>
      <c r="G25" s="325"/>
      <c r="H25" s="325"/>
      <c r="I25" s="325"/>
      <c r="J25" s="325"/>
      <c r="K25" s="325"/>
      <c r="L25" s="475" t="s">
        <v>240</v>
      </c>
      <c r="M25" s="475" t="s">
        <v>221</v>
      </c>
      <c r="N25" s="340"/>
    </row>
    <row r="26" spans="1:14" s="469" customFormat="1" ht="20.100000000000001" customHeight="1" thickBot="1" x14ac:dyDescent="0.25">
      <c r="A26" s="335"/>
      <c r="B26" s="337" t="s">
        <v>65</v>
      </c>
      <c r="C26" s="379" t="s">
        <v>196</v>
      </c>
      <c r="D26" s="322" t="s">
        <v>5</v>
      </c>
      <c r="E26" s="476">
        <v>4</v>
      </c>
      <c r="F26" s="322"/>
      <c r="G26" s="325"/>
      <c r="H26" s="325"/>
      <c r="I26" s="325"/>
      <c r="J26" s="325"/>
      <c r="K26" s="325"/>
      <c r="L26" s="475" t="s">
        <v>240</v>
      </c>
      <c r="M26" s="475" t="s">
        <v>221</v>
      </c>
      <c r="N26" s="322"/>
    </row>
    <row r="27" spans="1:14" ht="20.100000000000001" customHeight="1" thickTop="1" thickBot="1" x14ac:dyDescent="0.25">
      <c r="A27" s="342"/>
      <c r="B27" s="343"/>
      <c r="C27" s="344" t="s">
        <v>163</v>
      </c>
      <c r="D27" s="345"/>
      <c r="E27" s="346"/>
      <c r="F27" s="346"/>
      <c r="G27" s="346"/>
      <c r="H27" s="325"/>
      <c r="I27" s="346"/>
      <c r="J27" s="325"/>
      <c r="K27" s="346"/>
      <c r="L27" s="424"/>
      <c r="M27" s="424"/>
      <c r="N27" s="346"/>
    </row>
    <row r="28" spans="1:14" ht="16.5" customHeight="1" x14ac:dyDescent="0.2">
      <c r="A28" s="348"/>
      <c r="B28" s="349"/>
      <c r="C28" s="350" t="s">
        <v>164</v>
      </c>
      <c r="D28" s="351"/>
      <c r="E28" s="351"/>
      <c r="F28" s="351"/>
      <c r="G28" s="351"/>
      <c r="H28" s="325"/>
      <c r="I28" s="351"/>
      <c r="J28" s="325"/>
      <c r="K28" s="351"/>
      <c r="L28" s="351"/>
      <c r="M28" s="351"/>
      <c r="N28" s="351"/>
    </row>
    <row r="29" spans="1:14" ht="54.75" customHeight="1" x14ac:dyDescent="0.2">
      <c r="A29" s="27"/>
      <c r="B29" s="352"/>
      <c r="C29" s="41" t="s">
        <v>165</v>
      </c>
      <c r="D29" s="322"/>
      <c r="E29" s="322"/>
      <c r="F29" s="322"/>
      <c r="G29" s="322"/>
      <c r="H29" s="325"/>
      <c r="I29" s="322"/>
      <c r="J29" s="325"/>
      <c r="K29" s="322"/>
      <c r="L29" s="322"/>
      <c r="M29" s="322"/>
      <c r="N29" s="322"/>
    </row>
    <row r="30" spans="1:14" ht="65.099999999999994" customHeight="1" x14ac:dyDescent="0.2">
      <c r="A30" s="242">
        <v>2.1</v>
      </c>
      <c r="B30" s="243"/>
      <c r="C30" s="321" t="s">
        <v>166</v>
      </c>
      <c r="D30" s="322"/>
      <c r="E30" s="322"/>
      <c r="F30" s="322"/>
      <c r="G30" s="322"/>
      <c r="H30" s="325"/>
      <c r="I30" s="322"/>
      <c r="J30" s="325"/>
      <c r="K30" s="322"/>
      <c r="L30" s="322"/>
      <c r="M30" s="322"/>
      <c r="N30" s="322"/>
    </row>
    <row r="31" spans="1:14" ht="15" customHeight="1" x14ac:dyDescent="0.2">
      <c r="A31" s="242"/>
      <c r="B31" s="330" t="s">
        <v>34</v>
      </c>
      <c r="C31" s="338" t="s">
        <v>167</v>
      </c>
      <c r="D31" s="325" t="s">
        <v>95</v>
      </c>
      <c r="E31" s="325" t="s">
        <v>49</v>
      </c>
      <c r="F31" s="325"/>
      <c r="G31" s="325"/>
      <c r="H31" s="325"/>
      <c r="I31" s="325"/>
      <c r="J31" s="325"/>
      <c r="K31" s="325"/>
      <c r="L31" s="325" t="s">
        <v>211</v>
      </c>
      <c r="M31" s="325" t="s">
        <v>215</v>
      </c>
      <c r="N31" s="325"/>
    </row>
    <row r="32" spans="1:14" ht="30" customHeight="1" x14ac:dyDescent="0.2">
      <c r="A32" s="242">
        <f>A30+0.1</f>
        <v>2.2000000000000002</v>
      </c>
      <c r="B32" s="243"/>
      <c r="C32" s="321" t="s">
        <v>168</v>
      </c>
      <c r="D32" s="1"/>
      <c r="E32" s="354"/>
      <c r="F32" s="354"/>
      <c r="G32" s="354"/>
      <c r="H32" s="325"/>
      <c r="I32" s="354"/>
      <c r="J32" s="325"/>
      <c r="K32" s="354"/>
      <c r="L32" s="354"/>
      <c r="M32" s="354"/>
      <c r="N32" s="354"/>
    </row>
    <row r="33" spans="1:14" ht="15" customHeight="1" x14ac:dyDescent="0.2">
      <c r="A33" s="355"/>
      <c r="B33" s="314" t="s">
        <v>34</v>
      </c>
      <c r="C33" s="338" t="s">
        <v>169</v>
      </c>
      <c r="D33" s="122" t="s">
        <v>95</v>
      </c>
      <c r="E33" s="356" t="s">
        <v>49</v>
      </c>
      <c r="F33" s="356"/>
      <c r="G33" s="325"/>
      <c r="H33" s="325"/>
      <c r="I33" s="325"/>
      <c r="J33" s="325"/>
      <c r="K33" s="325"/>
      <c r="L33" s="1076" t="s">
        <v>211</v>
      </c>
      <c r="M33" s="1076" t="s">
        <v>215</v>
      </c>
      <c r="N33" s="356"/>
    </row>
    <row r="34" spans="1:14" ht="15" customHeight="1" x14ac:dyDescent="0.2">
      <c r="A34" s="355"/>
      <c r="B34" s="250" t="s">
        <v>57</v>
      </c>
      <c r="C34" s="339" t="s">
        <v>170</v>
      </c>
      <c r="D34" s="275" t="s">
        <v>95</v>
      </c>
      <c r="E34" s="357" t="s">
        <v>49</v>
      </c>
      <c r="F34" s="357"/>
      <c r="G34" s="325"/>
      <c r="H34" s="325"/>
      <c r="I34" s="325"/>
      <c r="J34" s="325"/>
      <c r="K34" s="325"/>
      <c r="L34" s="1077"/>
      <c r="M34" s="1077"/>
      <c r="N34" s="357"/>
    </row>
    <row r="35" spans="1:14" ht="27" customHeight="1" x14ac:dyDescent="0.2">
      <c r="A35" s="242">
        <f>A32+0.1</f>
        <v>2.3000000000000003</v>
      </c>
      <c r="B35" s="358"/>
      <c r="C35" s="333" t="s">
        <v>171</v>
      </c>
      <c r="D35" s="434"/>
      <c r="E35" s="354"/>
      <c r="F35" s="354"/>
      <c r="G35" s="354"/>
      <c r="H35" s="325"/>
      <c r="I35" s="354"/>
      <c r="J35" s="325"/>
      <c r="K35" s="354"/>
      <c r="L35" s="354"/>
      <c r="M35" s="354"/>
      <c r="N35" s="354"/>
    </row>
    <row r="36" spans="1:14" ht="15" customHeight="1" x14ac:dyDescent="0.2">
      <c r="A36" s="355"/>
      <c r="B36" s="314" t="s">
        <v>34</v>
      </c>
      <c r="C36" s="338" t="s">
        <v>172</v>
      </c>
      <c r="D36" s="122" t="s">
        <v>95</v>
      </c>
      <c r="E36" s="356" t="s">
        <v>49</v>
      </c>
      <c r="F36" s="356"/>
      <c r="G36" s="325"/>
      <c r="H36" s="325"/>
      <c r="I36" s="325"/>
      <c r="J36" s="325"/>
      <c r="K36" s="325"/>
      <c r="L36" s="1076" t="s">
        <v>233</v>
      </c>
      <c r="M36" s="1076" t="s">
        <v>218</v>
      </c>
      <c r="N36" s="356"/>
    </row>
    <row r="37" spans="1:14" ht="15" customHeight="1" x14ac:dyDescent="0.2">
      <c r="A37" s="355"/>
      <c r="B37" s="250" t="s">
        <v>57</v>
      </c>
      <c r="C37" s="339" t="s">
        <v>173</v>
      </c>
      <c r="D37" s="275" t="s">
        <v>95</v>
      </c>
      <c r="E37" s="357" t="s">
        <v>49</v>
      </c>
      <c r="F37" s="357"/>
      <c r="G37" s="325"/>
      <c r="H37" s="325"/>
      <c r="I37" s="325"/>
      <c r="J37" s="325"/>
      <c r="K37" s="325"/>
      <c r="L37" s="1077"/>
      <c r="M37" s="1077"/>
      <c r="N37" s="357"/>
    </row>
    <row r="38" spans="1:14" ht="15" customHeight="1" x14ac:dyDescent="0.2">
      <c r="A38" s="242">
        <f>A35+0.1</f>
        <v>2.4000000000000004</v>
      </c>
      <c r="B38" s="243"/>
      <c r="C38" s="359" t="s">
        <v>174</v>
      </c>
      <c r="D38" s="328"/>
      <c r="E38" s="328"/>
      <c r="F38" s="328"/>
      <c r="G38" s="328"/>
      <c r="H38" s="325"/>
      <c r="I38" s="328"/>
      <c r="J38" s="325"/>
      <c r="K38" s="328"/>
      <c r="L38" s="328"/>
      <c r="M38" s="328"/>
      <c r="N38" s="328"/>
    </row>
    <row r="39" spans="1:14" ht="20.100000000000001" customHeight="1" x14ac:dyDescent="0.2">
      <c r="A39" s="242"/>
      <c r="B39" s="337" t="s">
        <v>34</v>
      </c>
      <c r="C39" s="338" t="s">
        <v>175</v>
      </c>
      <c r="D39" s="325" t="str">
        <f>IF(C39="","",IF(E39="","",IF(E39&gt;1,"Nos.","No.")))</f>
        <v>Nos.</v>
      </c>
      <c r="E39" s="325" t="s">
        <v>49</v>
      </c>
      <c r="F39" s="325"/>
      <c r="G39" s="325"/>
      <c r="H39" s="325"/>
      <c r="I39" s="325"/>
      <c r="J39" s="325"/>
      <c r="K39" s="325"/>
      <c r="L39" s="1076" t="s">
        <v>212</v>
      </c>
      <c r="M39" s="1076" t="s">
        <v>215</v>
      </c>
      <c r="N39" s="325"/>
    </row>
    <row r="40" spans="1:14" ht="14.25" customHeight="1" x14ac:dyDescent="0.2">
      <c r="A40" s="242">
        <f>A38+0.1</f>
        <v>2.5000000000000004</v>
      </c>
      <c r="B40" s="243"/>
      <c r="C40" s="333" t="s">
        <v>176</v>
      </c>
      <c r="D40" s="322"/>
      <c r="E40" s="322"/>
      <c r="F40" s="322"/>
      <c r="G40" s="322"/>
      <c r="H40" s="325"/>
      <c r="I40" s="325"/>
      <c r="J40" s="325"/>
      <c r="K40" s="322"/>
      <c r="L40" s="1076"/>
      <c r="M40" s="1076"/>
      <c r="N40" s="322"/>
    </row>
    <row r="41" spans="1:14" ht="20.100000000000001" customHeight="1" x14ac:dyDescent="0.2">
      <c r="A41" s="242"/>
      <c r="B41" s="337" t="s">
        <v>34</v>
      </c>
      <c r="C41" s="338" t="s">
        <v>177</v>
      </c>
      <c r="D41" s="325" t="str">
        <f>IF(C41="","",IF(E41="","",IF(E41&gt;1,"Nos.","No.")))</f>
        <v>Nos.</v>
      </c>
      <c r="E41" s="325" t="s">
        <v>49</v>
      </c>
      <c r="F41" s="325"/>
      <c r="G41" s="325"/>
      <c r="H41" s="325"/>
      <c r="I41" s="325"/>
      <c r="J41" s="325"/>
      <c r="K41" s="325"/>
      <c r="L41" s="1076"/>
      <c r="M41" s="1076"/>
      <c r="N41" s="325"/>
    </row>
    <row r="42" spans="1:14" ht="14.25" customHeight="1" x14ac:dyDescent="0.2">
      <c r="A42" s="242">
        <f>A40+0.1</f>
        <v>2.6000000000000005</v>
      </c>
      <c r="B42" s="243"/>
      <c r="C42" s="333" t="s">
        <v>178</v>
      </c>
      <c r="D42" s="322"/>
      <c r="E42" s="322"/>
      <c r="F42" s="322"/>
      <c r="G42" s="322"/>
      <c r="H42" s="325"/>
      <c r="I42" s="322"/>
      <c r="J42" s="325"/>
      <c r="K42" s="322"/>
      <c r="L42" s="1076"/>
      <c r="M42" s="1076"/>
      <c r="N42" s="322"/>
    </row>
    <row r="43" spans="1:14" ht="15" customHeight="1" thickBot="1" x14ac:dyDescent="0.25">
      <c r="A43" s="242"/>
      <c r="B43" s="337" t="s">
        <v>34</v>
      </c>
      <c r="C43" s="360" t="s">
        <v>177</v>
      </c>
      <c r="D43" s="325" t="str">
        <f>IF(C43="","",IF(E43="","",IF(E43&gt;1,"Nos.","No.")))</f>
        <v>Nos.</v>
      </c>
      <c r="E43" s="325" t="s">
        <v>49</v>
      </c>
      <c r="F43" s="325"/>
      <c r="G43" s="325"/>
      <c r="H43" s="325"/>
      <c r="I43" s="325"/>
      <c r="J43" s="325"/>
      <c r="K43" s="325"/>
      <c r="L43" s="1078"/>
      <c r="M43" s="1078"/>
      <c r="N43" s="325"/>
    </row>
    <row r="44" spans="1:14" ht="20.100000000000001" customHeight="1" thickTop="1" thickBot="1" x14ac:dyDescent="0.25">
      <c r="A44" s="342"/>
      <c r="B44" s="343"/>
      <c r="C44" s="344" t="s">
        <v>163</v>
      </c>
      <c r="D44" s="347"/>
      <c r="E44" s="346"/>
      <c r="F44" s="346"/>
      <c r="G44" s="346"/>
      <c r="H44" s="325"/>
      <c r="I44" s="346"/>
      <c r="J44" s="325"/>
      <c r="K44" s="346"/>
      <c r="L44" s="346"/>
      <c r="M44" s="346"/>
      <c r="N44" s="346"/>
    </row>
    <row r="45" spans="1:14" ht="28.5" customHeight="1" x14ac:dyDescent="0.2">
      <c r="A45" s="27"/>
      <c r="B45" s="352"/>
      <c r="C45" s="361" t="s">
        <v>179</v>
      </c>
      <c r="D45" s="322"/>
      <c r="E45" s="322"/>
      <c r="F45" s="322"/>
      <c r="G45" s="322"/>
      <c r="H45" s="325"/>
      <c r="I45" s="322"/>
      <c r="J45" s="325"/>
      <c r="K45" s="322"/>
      <c r="L45" s="322"/>
      <c r="M45" s="322"/>
      <c r="N45" s="322"/>
    </row>
    <row r="46" spans="1:14" ht="66.75" customHeight="1" x14ac:dyDescent="0.2">
      <c r="A46" s="27"/>
      <c r="B46" s="352"/>
      <c r="C46" s="287" t="s">
        <v>180</v>
      </c>
      <c r="D46" s="322"/>
      <c r="E46" s="322"/>
      <c r="F46" s="322"/>
      <c r="G46" s="322"/>
      <c r="H46" s="325"/>
      <c r="I46" s="322"/>
      <c r="J46" s="325"/>
      <c r="K46" s="322"/>
      <c r="L46" s="322"/>
      <c r="M46" s="322"/>
      <c r="N46" s="322"/>
    </row>
    <row r="47" spans="1:14" ht="63.75" x14ac:dyDescent="0.2">
      <c r="A47" s="242">
        <v>3.1</v>
      </c>
      <c r="B47" s="243"/>
      <c r="C47" s="244" t="s">
        <v>181</v>
      </c>
      <c r="D47" s="322"/>
      <c r="E47" s="322"/>
      <c r="F47" s="322"/>
      <c r="G47" s="322"/>
      <c r="H47" s="325"/>
      <c r="I47" s="322"/>
      <c r="J47" s="325"/>
      <c r="K47" s="322"/>
      <c r="L47" s="322"/>
      <c r="M47" s="322"/>
      <c r="N47" s="322"/>
    </row>
    <row r="48" spans="1:14" ht="20.100000000000001" customHeight="1" x14ac:dyDescent="0.2">
      <c r="A48" s="242"/>
      <c r="B48" s="337" t="s">
        <v>34</v>
      </c>
      <c r="C48" s="338" t="s">
        <v>182</v>
      </c>
      <c r="D48" s="325" t="s">
        <v>95</v>
      </c>
      <c r="E48" s="325" t="s">
        <v>49</v>
      </c>
      <c r="F48" s="325"/>
      <c r="G48" s="325"/>
      <c r="H48" s="325"/>
      <c r="I48" s="325"/>
      <c r="J48" s="325"/>
      <c r="K48" s="325"/>
      <c r="L48" s="1074" t="s">
        <v>213</v>
      </c>
      <c r="M48" s="1074" t="s">
        <v>218</v>
      </c>
      <c r="N48" s="325"/>
    </row>
    <row r="49" spans="1:21" ht="20.100000000000001" customHeight="1" x14ac:dyDescent="0.2">
      <c r="A49" s="242"/>
      <c r="B49" s="337" t="s">
        <v>57</v>
      </c>
      <c r="C49" s="338" t="s">
        <v>183</v>
      </c>
      <c r="D49" s="325" t="s">
        <v>95</v>
      </c>
      <c r="E49" s="325">
        <v>15</v>
      </c>
      <c r="F49" s="325"/>
      <c r="G49" s="325"/>
      <c r="H49" s="325"/>
      <c r="I49" s="325"/>
      <c r="J49" s="325"/>
      <c r="K49" s="325"/>
      <c r="L49" s="1074"/>
      <c r="M49" s="1074"/>
      <c r="N49" s="325"/>
    </row>
    <row r="50" spans="1:21" ht="20.100000000000001" customHeight="1" x14ac:dyDescent="0.2">
      <c r="A50" s="242"/>
      <c r="B50" s="337" t="s">
        <v>60</v>
      </c>
      <c r="C50" s="338" t="s">
        <v>184</v>
      </c>
      <c r="D50" s="325" t="s">
        <v>95</v>
      </c>
      <c r="E50" s="325" t="s">
        <v>49</v>
      </c>
      <c r="F50" s="325"/>
      <c r="G50" s="325"/>
      <c r="H50" s="325"/>
      <c r="I50" s="325"/>
      <c r="J50" s="325"/>
      <c r="K50" s="325"/>
      <c r="L50" s="1074"/>
      <c r="M50" s="1074"/>
      <c r="N50" s="325"/>
    </row>
    <row r="51" spans="1:21" ht="28.5" customHeight="1" x14ac:dyDescent="0.2">
      <c r="A51" s="242">
        <f>A47+0.1</f>
        <v>3.2</v>
      </c>
      <c r="B51" s="243"/>
      <c r="C51" s="362" t="s">
        <v>185</v>
      </c>
      <c r="D51" s="322"/>
      <c r="E51" s="322"/>
      <c r="F51" s="322"/>
      <c r="G51" s="322"/>
      <c r="H51" s="325"/>
      <c r="I51" s="322"/>
      <c r="J51" s="325"/>
      <c r="K51" s="322"/>
      <c r="L51" s="322"/>
      <c r="M51" s="322"/>
      <c r="N51" s="322"/>
    </row>
    <row r="52" spans="1:21" s="3" customFormat="1" ht="15" customHeight="1" thickBot="1" x14ac:dyDescent="0.25">
      <c r="A52" s="363"/>
      <c r="B52" s="341" t="s">
        <v>34</v>
      </c>
      <c r="C52" s="364" t="s">
        <v>186</v>
      </c>
      <c r="D52" s="325" t="str">
        <f>IF(C52="","",IF(E52="","",IF(E52&gt;1,"Nos.","No.")))</f>
        <v>Nos.</v>
      </c>
      <c r="E52" s="325" t="s">
        <v>49</v>
      </c>
      <c r="F52" s="325"/>
      <c r="G52" s="325"/>
      <c r="H52" s="325"/>
      <c r="I52" s="325"/>
      <c r="J52" s="325"/>
      <c r="K52" s="325"/>
      <c r="L52" s="325" t="s">
        <v>213</v>
      </c>
      <c r="M52" s="325" t="s">
        <v>218</v>
      </c>
      <c r="N52" s="325"/>
    </row>
    <row r="53" spans="1:21" ht="20.100000000000001" customHeight="1" thickTop="1" thickBot="1" x14ac:dyDescent="0.25">
      <c r="A53" s="365"/>
      <c r="B53" s="366"/>
      <c r="C53" s="367" t="s">
        <v>163</v>
      </c>
      <c r="D53" s="368"/>
      <c r="E53" s="369"/>
      <c r="F53" s="369"/>
      <c r="G53" s="369"/>
      <c r="H53" s="325"/>
      <c r="I53" s="369"/>
      <c r="J53" s="325"/>
      <c r="K53" s="369"/>
      <c r="L53" s="369"/>
      <c r="M53" s="369"/>
      <c r="N53" s="369"/>
    </row>
    <row r="54" spans="1:21" ht="17.25" customHeight="1" x14ac:dyDescent="0.2">
      <c r="A54" s="242"/>
      <c r="B54" s="243"/>
      <c r="C54" s="370" t="s">
        <v>187</v>
      </c>
      <c r="D54" s="351"/>
      <c r="E54" s="351"/>
      <c r="F54" s="351"/>
      <c r="G54" s="351"/>
      <c r="H54" s="325"/>
      <c r="I54" s="351"/>
      <c r="J54" s="325"/>
      <c r="K54" s="351"/>
      <c r="L54" s="351"/>
      <c r="M54" s="351"/>
      <c r="N54" s="351"/>
    </row>
    <row r="55" spans="1:21" ht="42.75" customHeight="1" x14ac:dyDescent="0.2">
      <c r="A55" s="242"/>
      <c r="B55" s="243"/>
      <c r="C55" s="371" t="s">
        <v>188</v>
      </c>
      <c r="D55" s="322"/>
      <c r="E55" s="322"/>
      <c r="F55" s="322"/>
      <c r="G55" s="322"/>
      <c r="H55" s="325"/>
      <c r="I55" s="322"/>
      <c r="J55" s="325"/>
      <c r="K55" s="322"/>
      <c r="L55" s="322"/>
      <c r="M55" s="322"/>
      <c r="N55" s="322"/>
    </row>
    <row r="56" spans="1:21" ht="42" customHeight="1" x14ac:dyDescent="0.2">
      <c r="A56" s="242">
        <f>4+0.1</f>
        <v>4.0999999999999996</v>
      </c>
      <c r="B56" s="243"/>
      <c r="C56" s="287" t="s">
        <v>189</v>
      </c>
      <c r="D56" s="325" t="s">
        <v>4</v>
      </c>
      <c r="E56" s="325">
        <v>1</v>
      </c>
      <c r="F56" s="325"/>
      <c r="G56" s="325"/>
      <c r="H56" s="325"/>
      <c r="I56" s="325"/>
      <c r="J56" s="325"/>
      <c r="K56" s="325"/>
      <c r="L56" s="325"/>
      <c r="M56" s="325"/>
      <c r="N56" s="325"/>
    </row>
    <row r="57" spans="1:21" ht="27" customHeight="1" thickBot="1" x14ac:dyDescent="0.25">
      <c r="A57" s="242">
        <f>A56+0.1</f>
        <v>4.1999999999999993</v>
      </c>
      <c r="B57" s="243"/>
      <c r="C57" s="287" t="s">
        <v>190</v>
      </c>
      <c r="D57" s="325" t="s">
        <v>4</v>
      </c>
      <c r="E57" s="325">
        <v>1</v>
      </c>
      <c r="F57" s="325"/>
      <c r="G57" s="325"/>
      <c r="H57" s="325"/>
      <c r="I57" s="325"/>
      <c r="J57" s="325"/>
      <c r="K57" s="325"/>
      <c r="L57" s="325"/>
      <c r="M57" s="325"/>
      <c r="N57" s="325"/>
    </row>
    <row r="58" spans="1:21" ht="20.100000000000001" customHeight="1" thickTop="1" thickBot="1" x14ac:dyDescent="0.25">
      <c r="A58" s="1081"/>
      <c r="B58" s="1082"/>
      <c r="C58" s="344" t="s">
        <v>163</v>
      </c>
      <c r="D58" s="347"/>
      <c r="E58" s="345"/>
      <c r="F58" s="345"/>
      <c r="G58" s="345"/>
      <c r="H58" s="345"/>
      <c r="I58" s="345"/>
      <c r="J58" s="345"/>
      <c r="K58" s="345"/>
      <c r="L58" s="345"/>
      <c r="M58" s="345"/>
      <c r="N58" s="345"/>
    </row>
    <row r="59" spans="1:21" ht="13.5" thickBot="1" x14ac:dyDescent="0.25">
      <c r="A59" s="372"/>
      <c r="I59" s="72"/>
      <c r="J59" s="72"/>
      <c r="K59" s="72"/>
    </row>
    <row r="60" spans="1:21" ht="20.100000000000001" customHeight="1" thickTop="1" thickBot="1" x14ac:dyDescent="0.25">
      <c r="A60" s="373"/>
      <c r="B60" s="374"/>
      <c r="C60" s="375" t="s">
        <v>191</v>
      </c>
      <c r="D60" s="376"/>
      <c r="E60" s="377"/>
      <c r="F60" s="377"/>
      <c r="G60" s="377"/>
      <c r="H60" s="418">
        <f>SUM(H5:H59)</f>
        <v>0</v>
      </c>
      <c r="I60" s="418"/>
      <c r="J60" s="418">
        <f>SUM(J5:J59)</f>
        <v>0</v>
      </c>
      <c r="K60" s="418">
        <f>SUM(K5:K59)</f>
        <v>0</v>
      </c>
      <c r="L60" s="377"/>
      <c r="M60" s="377"/>
      <c r="N60" s="377"/>
    </row>
    <row r="62" spans="1:21" s="222" customFormat="1" ht="14.25" x14ac:dyDescent="0.2">
      <c r="A62" s="1069" t="s">
        <v>13</v>
      </c>
      <c r="B62" s="1069"/>
      <c r="C62" s="28"/>
      <c r="D62" s="29"/>
      <c r="E62" s="29"/>
      <c r="F62" s="29"/>
      <c r="L62" s="29"/>
      <c r="M62" s="29"/>
      <c r="N62" s="29"/>
    </row>
    <row r="63" spans="1:21" s="222" customFormat="1" ht="15" customHeight="1" x14ac:dyDescent="0.2">
      <c r="A63" s="294" t="s">
        <v>114</v>
      </c>
      <c r="B63" s="62" t="s">
        <v>41</v>
      </c>
      <c r="C63" s="62"/>
      <c r="D63" s="62"/>
      <c r="E63" s="62"/>
      <c r="F63" s="62"/>
      <c r="G63" s="378"/>
      <c r="H63" s="378"/>
      <c r="I63" s="378"/>
      <c r="J63" s="295"/>
      <c r="K63" s="295"/>
      <c r="L63" s="62"/>
      <c r="M63" s="62"/>
      <c r="N63" s="62"/>
      <c r="O63" s="295"/>
      <c r="P63" s="295"/>
      <c r="Q63" s="295"/>
      <c r="R63" s="295"/>
      <c r="S63" s="295"/>
      <c r="T63" s="295"/>
      <c r="U63" s="295"/>
    </row>
    <row r="64" spans="1:21" s="222" customFormat="1" ht="28.5" customHeight="1" x14ac:dyDescent="0.2">
      <c r="A64" s="294" t="s">
        <v>114</v>
      </c>
      <c r="B64" s="1035" t="s">
        <v>192</v>
      </c>
      <c r="C64" s="1035"/>
      <c r="D64" s="1035"/>
      <c r="E64" s="1035"/>
      <c r="F64" s="1035"/>
      <c r="G64" s="1035"/>
      <c r="H64" s="1035"/>
      <c r="I64" s="1035"/>
      <c r="J64" s="1035"/>
      <c r="K64" s="295"/>
      <c r="L64" s="295"/>
      <c r="M64" s="295"/>
      <c r="N64" s="295"/>
      <c r="O64" s="295"/>
      <c r="P64" s="295"/>
      <c r="Q64" s="295"/>
      <c r="R64" s="295"/>
      <c r="S64" s="295"/>
      <c r="T64" s="295"/>
      <c r="U64" s="295"/>
    </row>
    <row r="65" spans="1:21" s="222" customFormat="1" ht="30.75" customHeight="1" x14ac:dyDescent="0.2">
      <c r="A65" s="294" t="s">
        <v>114</v>
      </c>
      <c r="B65" s="1035" t="s">
        <v>116</v>
      </c>
      <c r="C65" s="1035"/>
      <c r="D65" s="1035"/>
      <c r="E65" s="1035"/>
      <c r="F65" s="1035"/>
      <c r="G65" s="1035"/>
      <c r="H65" s="1035"/>
      <c r="I65" s="1035"/>
      <c r="J65" s="1035"/>
      <c r="K65" s="295"/>
      <c r="L65" s="295"/>
      <c r="M65" s="295"/>
      <c r="N65" s="295"/>
      <c r="O65" s="295"/>
      <c r="P65" s="295"/>
      <c r="Q65" s="295"/>
      <c r="R65" s="295"/>
      <c r="S65" s="295"/>
      <c r="T65" s="295"/>
      <c r="U65" s="295"/>
    </row>
  </sheetData>
  <mergeCells count="28">
    <mergeCell ref="N7:N8"/>
    <mergeCell ref="A1:C1"/>
    <mergeCell ref="A2:C2"/>
    <mergeCell ref="A7:B8"/>
    <mergeCell ref="C7:C8"/>
    <mergeCell ref="D7:D8"/>
    <mergeCell ref="E7:E8"/>
    <mergeCell ref="F7:F8"/>
    <mergeCell ref="G7:H7"/>
    <mergeCell ref="I7:J7"/>
    <mergeCell ref="L7:L8"/>
    <mergeCell ref="M7:M8"/>
    <mergeCell ref="L12:L16"/>
    <mergeCell ref="M12:M16"/>
    <mergeCell ref="L18:L19"/>
    <mergeCell ref="M18:M19"/>
    <mergeCell ref="L33:L34"/>
    <mergeCell ref="M33:M34"/>
    <mergeCell ref="M36:M37"/>
    <mergeCell ref="L39:L43"/>
    <mergeCell ref="M39:M43"/>
    <mergeCell ref="L48:L50"/>
    <mergeCell ref="M48:M50"/>
    <mergeCell ref="A58:B58"/>
    <mergeCell ref="A62:B62"/>
    <mergeCell ref="B64:J64"/>
    <mergeCell ref="B65:J65"/>
    <mergeCell ref="L36:L37"/>
  </mergeCells>
  <printOptions horizontalCentered="1"/>
  <pageMargins left="0.4" right="0.4" top="0.43" bottom="0.75" header="0.3" footer="0.3"/>
  <pageSetup paperSize="9" scale="75" fitToHeight="0" orientation="landscape" r:id="rId1"/>
  <rowBreaks count="3" manualBreakCount="3">
    <brk id="27" max="13" man="1"/>
    <brk id="44" max="13" man="1"/>
    <brk id="53"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CB79-9DE5-4030-AB91-1370F23AB99E}">
  <sheetPr>
    <pageSetUpPr fitToPage="1"/>
  </sheetPr>
  <dimension ref="A1:Q69"/>
  <sheetViews>
    <sheetView showGridLines="0" zoomScaleNormal="100" zoomScaleSheetLayoutView="85" workbookViewId="0">
      <pane ySplit="7" topLeftCell="A53" activePane="bottomLeft" state="frozen"/>
      <selection activeCell="H10" sqref="H10"/>
      <selection pane="bottomLeft" activeCell="G10" sqref="G10:K61"/>
    </sheetView>
  </sheetViews>
  <sheetFormatPr defaultColWidth="8.75" defaultRowHeight="14.25" x14ac:dyDescent="0.2"/>
  <cols>
    <col min="1" max="1" width="4.5" style="788" customWidth="1"/>
    <col min="2" max="2" width="5.5" style="789" customWidth="1"/>
    <col min="3" max="3" width="44.875" style="790" customWidth="1"/>
    <col min="4" max="4" width="6.25" style="788" customWidth="1"/>
    <col min="5" max="5" width="8.375" style="791" bestFit="1" customWidth="1"/>
    <col min="6" max="6" width="12.125" style="791" bestFit="1" customWidth="1"/>
    <col min="7" max="7" width="13.25" style="792" customWidth="1"/>
    <col min="8" max="8" width="15.125" style="792" customWidth="1"/>
    <col min="9" max="9" width="11.25" style="792" customWidth="1"/>
    <col min="10" max="10" width="13.25" style="792" customWidth="1"/>
    <col min="11" max="14" width="17.125" style="792" customWidth="1"/>
    <col min="15" max="16384" width="8.75" style="790"/>
  </cols>
  <sheetData>
    <row r="1" spans="1:14" s="568" customFormat="1" ht="18" customHeight="1" x14ac:dyDescent="0.2">
      <c r="A1" s="563" t="s">
        <v>68</v>
      </c>
      <c r="B1" s="563"/>
      <c r="C1" s="564"/>
      <c r="D1" s="565"/>
      <c r="E1" s="566"/>
      <c r="F1" s="566"/>
      <c r="G1" s="567"/>
      <c r="H1" s="567"/>
      <c r="I1" s="567"/>
      <c r="J1" s="567"/>
      <c r="K1" s="567"/>
      <c r="L1" s="567"/>
      <c r="M1" s="567"/>
      <c r="N1" s="567"/>
    </row>
    <row r="2" spans="1:14" s="568" customFormat="1" ht="18" customHeight="1" x14ac:dyDescent="0.2">
      <c r="A2" s="569" t="s">
        <v>35</v>
      </c>
      <c r="B2" s="569"/>
      <c r="C2" s="564"/>
      <c r="D2" s="565"/>
      <c r="E2" s="566"/>
      <c r="F2" s="566"/>
      <c r="G2" s="567"/>
      <c r="H2" s="570"/>
      <c r="I2" s="571"/>
      <c r="J2" s="567"/>
      <c r="K2" s="572"/>
      <c r="L2" s="572"/>
      <c r="M2" s="572"/>
      <c r="N2" s="572"/>
    </row>
    <row r="3" spans="1:14" s="571" customFormat="1" ht="18" customHeight="1" x14ac:dyDescent="0.2">
      <c r="A3" s="563"/>
      <c r="B3" s="569"/>
      <c r="D3" s="565"/>
      <c r="E3" s="566"/>
      <c r="F3" s="566"/>
      <c r="G3" s="567"/>
      <c r="H3" s="567"/>
      <c r="I3" s="567"/>
      <c r="J3" s="567"/>
      <c r="K3" s="573"/>
      <c r="L3" s="573"/>
      <c r="M3" s="573"/>
      <c r="N3" s="573"/>
    </row>
    <row r="4" spans="1:14" s="571" customFormat="1" ht="17.25" customHeight="1" x14ac:dyDescent="0.2">
      <c r="A4" s="574" t="s">
        <v>50</v>
      </c>
      <c r="B4" s="569"/>
      <c r="D4" s="565"/>
      <c r="E4" s="566"/>
      <c r="F4" s="566"/>
      <c r="G4" s="567"/>
      <c r="H4" s="567"/>
      <c r="I4" s="567"/>
      <c r="J4" s="567"/>
      <c r="K4" s="573"/>
      <c r="L4" s="573"/>
      <c r="M4" s="573"/>
      <c r="N4" s="573"/>
    </row>
    <row r="5" spans="1:14" s="571" customFormat="1" ht="6" customHeight="1" thickBot="1" x14ac:dyDescent="0.25">
      <c r="A5" s="569"/>
      <c r="B5" s="569"/>
      <c r="D5" s="565"/>
      <c r="E5" s="566"/>
      <c r="F5" s="566"/>
      <c r="G5" s="567"/>
      <c r="H5" s="567"/>
      <c r="I5" s="567"/>
      <c r="J5" s="567"/>
      <c r="K5" s="575"/>
      <c r="L5" s="575"/>
      <c r="M5" s="575"/>
      <c r="N5" s="575"/>
    </row>
    <row r="6" spans="1:14" s="568" customFormat="1" ht="18" customHeight="1" thickBot="1" x14ac:dyDescent="0.25">
      <c r="A6" s="576"/>
      <c r="B6" s="576"/>
      <c r="C6" s="577"/>
      <c r="D6" s="578"/>
      <c r="E6" s="579"/>
      <c r="F6" s="579"/>
      <c r="G6" s="1105" t="s">
        <v>6</v>
      </c>
      <c r="H6" s="1106"/>
      <c r="I6" s="1107" t="s">
        <v>7</v>
      </c>
      <c r="J6" s="1106"/>
      <c r="K6" s="580" t="s">
        <v>8</v>
      </c>
      <c r="L6" s="1094" t="s">
        <v>76</v>
      </c>
      <c r="M6" s="1094" t="s">
        <v>77</v>
      </c>
      <c r="N6" s="1094" t="s">
        <v>78</v>
      </c>
    </row>
    <row r="7" spans="1:14" s="587" customFormat="1" ht="18" customHeight="1" thickBot="1" x14ac:dyDescent="0.25">
      <c r="A7" s="1103" t="s">
        <v>12</v>
      </c>
      <c r="B7" s="1104"/>
      <c r="C7" s="581" t="s">
        <v>0</v>
      </c>
      <c r="D7" s="581" t="s">
        <v>1</v>
      </c>
      <c r="E7" s="582" t="s">
        <v>117</v>
      </c>
      <c r="F7" s="582" t="s">
        <v>75</v>
      </c>
      <c r="G7" s="583" t="s">
        <v>3</v>
      </c>
      <c r="H7" s="584" t="s">
        <v>10</v>
      </c>
      <c r="I7" s="585" t="s">
        <v>3</v>
      </c>
      <c r="J7" s="584" t="s">
        <v>10</v>
      </c>
      <c r="K7" s="586" t="s">
        <v>10</v>
      </c>
      <c r="L7" s="1095"/>
      <c r="M7" s="1095"/>
      <c r="N7" s="1095"/>
    </row>
    <row r="8" spans="1:14" s="597" customFormat="1" ht="8.25" customHeight="1" thickTop="1" x14ac:dyDescent="0.2">
      <c r="A8" s="588"/>
      <c r="B8" s="589"/>
      <c r="C8" s="590"/>
      <c r="D8" s="590"/>
      <c r="E8" s="591"/>
      <c r="F8" s="591"/>
      <c r="G8" s="592"/>
      <c r="H8" s="593"/>
      <c r="I8" s="594"/>
      <c r="J8" s="595"/>
      <c r="K8" s="596"/>
      <c r="L8" s="596"/>
      <c r="M8" s="596"/>
      <c r="N8" s="596"/>
    </row>
    <row r="9" spans="1:14" s="607" customFormat="1" ht="38.25" x14ac:dyDescent="0.2">
      <c r="A9" s="598"/>
      <c r="B9" s="599"/>
      <c r="C9" s="600" t="s">
        <v>32</v>
      </c>
      <c r="D9" s="601"/>
      <c r="E9" s="602"/>
      <c r="F9" s="602"/>
      <c r="G9" s="603"/>
      <c r="H9" s="604"/>
      <c r="I9" s="605"/>
      <c r="J9" s="604"/>
      <c r="K9" s="606"/>
      <c r="L9" s="606"/>
      <c r="M9" s="606"/>
      <c r="N9" s="606"/>
    </row>
    <row r="10" spans="1:14" s="607" customFormat="1" ht="127.5" x14ac:dyDescent="0.2">
      <c r="A10" s="608">
        <f>1</f>
        <v>1</v>
      </c>
      <c r="B10" s="609"/>
      <c r="C10" s="610" t="s">
        <v>203</v>
      </c>
      <c r="D10" s="601"/>
      <c r="E10" s="602"/>
      <c r="F10" s="602"/>
      <c r="G10" s="611"/>
      <c r="H10" s="612"/>
      <c r="I10" s="613"/>
      <c r="J10" s="612"/>
      <c r="K10" s="606"/>
      <c r="L10" s="606"/>
      <c r="M10" s="606"/>
      <c r="N10" s="606"/>
    </row>
    <row r="11" spans="1:14" s="623" customFormat="1" ht="20.100000000000001" customHeight="1" x14ac:dyDescent="0.2">
      <c r="A11" s="614"/>
      <c r="B11" s="615">
        <f>A10+0.1</f>
        <v>1.1000000000000001</v>
      </c>
      <c r="C11" s="616" t="s">
        <v>69</v>
      </c>
      <c r="D11" s="617" t="s">
        <v>5</v>
      </c>
      <c r="E11" s="618">
        <v>3</v>
      </c>
      <c r="F11" s="618">
        <v>3</v>
      </c>
      <c r="G11" s="619"/>
      <c r="H11" s="620"/>
      <c r="I11" s="619"/>
      <c r="J11" s="620"/>
      <c r="K11" s="621"/>
      <c r="L11" s="622"/>
      <c r="M11" s="622"/>
      <c r="N11" s="622"/>
    </row>
    <row r="12" spans="1:14" s="623" customFormat="1" ht="20.100000000000001" customHeight="1" x14ac:dyDescent="0.2">
      <c r="A12" s="614"/>
      <c r="B12" s="615">
        <f t="shared" ref="B12:B15" si="0">B11+0.1</f>
        <v>1.2000000000000002</v>
      </c>
      <c r="C12" s="616" t="s">
        <v>70</v>
      </c>
      <c r="D12" s="617" t="s">
        <v>5</v>
      </c>
      <c r="E12" s="618">
        <v>5</v>
      </c>
      <c r="F12" s="618">
        <v>5</v>
      </c>
      <c r="G12" s="619"/>
      <c r="H12" s="620"/>
      <c r="I12" s="619"/>
      <c r="J12" s="620"/>
      <c r="K12" s="621"/>
      <c r="L12" s="622"/>
      <c r="M12" s="622"/>
      <c r="N12" s="622"/>
    </row>
    <row r="13" spans="1:14" s="623" customFormat="1" ht="20.100000000000001" customHeight="1" x14ac:dyDescent="0.2">
      <c r="A13" s="614"/>
      <c r="B13" s="615">
        <f t="shared" si="0"/>
        <v>1.3000000000000003</v>
      </c>
      <c r="C13" s="616" t="s">
        <v>72</v>
      </c>
      <c r="D13" s="617" t="s">
        <v>5</v>
      </c>
      <c r="E13" s="618">
        <v>4</v>
      </c>
      <c r="F13" s="618">
        <v>4</v>
      </c>
      <c r="G13" s="619"/>
      <c r="H13" s="620"/>
      <c r="I13" s="619"/>
      <c r="J13" s="620"/>
      <c r="K13" s="621"/>
      <c r="L13" s="622"/>
      <c r="M13" s="622"/>
      <c r="N13" s="622"/>
    </row>
    <row r="14" spans="1:14" s="623" customFormat="1" ht="20.100000000000001" customHeight="1" x14ac:dyDescent="0.2">
      <c r="A14" s="614"/>
      <c r="B14" s="615">
        <f t="shared" si="0"/>
        <v>1.4000000000000004</v>
      </c>
      <c r="C14" s="616" t="s">
        <v>71</v>
      </c>
      <c r="D14" s="617" t="s">
        <v>5</v>
      </c>
      <c r="E14" s="618">
        <v>8</v>
      </c>
      <c r="F14" s="618">
        <v>8</v>
      </c>
      <c r="G14" s="619"/>
      <c r="H14" s="620"/>
      <c r="I14" s="619"/>
      <c r="J14" s="620"/>
      <c r="K14" s="621"/>
      <c r="L14" s="622"/>
      <c r="M14" s="622"/>
      <c r="N14" s="622"/>
    </row>
    <row r="15" spans="1:14" s="623" customFormat="1" ht="20.100000000000001" customHeight="1" x14ac:dyDescent="0.2">
      <c r="A15" s="614"/>
      <c r="B15" s="615">
        <f t="shared" si="0"/>
        <v>1.5000000000000004</v>
      </c>
      <c r="C15" s="616" t="s">
        <v>79</v>
      </c>
      <c r="D15" s="617" t="s">
        <v>5</v>
      </c>
      <c r="E15" s="618">
        <v>2</v>
      </c>
      <c r="F15" s="618">
        <v>2</v>
      </c>
      <c r="G15" s="619"/>
      <c r="H15" s="620"/>
      <c r="I15" s="619"/>
      <c r="J15" s="620"/>
      <c r="K15" s="621"/>
      <c r="L15" s="622"/>
      <c r="M15" s="622"/>
      <c r="N15" s="622"/>
    </row>
    <row r="16" spans="1:14" s="607" customFormat="1" ht="186.75" x14ac:dyDescent="0.2">
      <c r="A16" s="608">
        <f>A10+1</f>
        <v>2</v>
      </c>
      <c r="B16" s="624"/>
      <c r="C16" s="625" t="s">
        <v>204</v>
      </c>
      <c r="D16" s="626"/>
      <c r="E16" s="627"/>
      <c r="F16" s="627"/>
      <c r="G16" s="628"/>
      <c r="H16" s="620"/>
      <c r="I16" s="629"/>
      <c r="J16" s="620"/>
      <c r="K16" s="630"/>
      <c r="L16" s="630"/>
      <c r="M16" s="630"/>
      <c r="N16" s="630"/>
    </row>
    <row r="17" spans="1:17" s="568" customFormat="1" ht="21.95" customHeight="1" x14ac:dyDescent="0.2">
      <c r="A17" s="631"/>
      <c r="B17" s="632"/>
      <c r="C17" s="633" t="s">
        <v>67</v>
      </c>
      <c r="D17" s="634"/>
      <c r="E17" s="635"/>
      <c r="F17" s="635"/>
      <c r="G17" s="636"/>
      <c r="H17" s="620"/>
      <c r="I17" s="637"/>
      <c r="J17" s="620"/>
      <c r="K17" s="638"/>
      <c r="L17" s="638"/>
      <c r="M17" s="638"/>
      <c r="N17" s="638"/>
    </row>
    <row r="18" spans="1:17" s="568" customFormat="1" ht="21.95" customHeight="1" x14ac:dyDescent="0.2">
      <c r="A18" s="639"/>
      <c r="B18" s="640">
        <f>A16+0.1</f>
        <v>2.1</v>
      </c>
      <c r="C18" s="498" t="s">
        <v>22</v>
      </c>
      <c r="D18" s="641" t="s">
        <v>28</v>
      </c>
      <c r="E18" s="642">
        <v>50</v>
      </c>
      <c r="F18" s="643">
        <v>50</v>
      </c>
      <c r="G18" s="644"/>
      <c r="H18" s="620"/>
      <c r="I18" s="645"/>
      <c r="J18" s="620"/>
      <c r="K18" s="646"/>
      <c r="L18" s="1096" t="s">
        <v>234</v>
      </c>
      <c r="M18" s="1099" t="s">
        <v>215</v>
      </c>
      <c r="N18" s="647"/>
      <c r="P18" s="648"/>
    </row>
    <row r="19" spans="1:17" s="568" customFormat="1" ht="21.95" customHeight="1" x14ac:dyDescent="0.2">
      <c r="A19" s="639"/>
      <c r="B19" s="640">
        <f>B18+0.1</f>
        <v>2.2000000000000002</v>
      </c>
      <c r="C19" s="502" t="s">
        <v>23</v>
      </c>
      <c r="D19" s="649" t="s">
        <v>28</v>
      </c>
      <c r="E19" s="650">
        <v>70</v>
      </c>
      <c r="F19" s="643">
        <v>70</v>
      </c>
      <c r="G19" s="644"/>
      <c r="H19" s="620"/>
      <c r="I19" s="645"/>
      <c r="J19" s="620"/>
      <c r="K19" s="646"/>
      <c r="L19" s="1097"/>
      <c r="M19" s="1100"/>
      <c r="N19" s="651"/>
      <c r="P19" s="648"/>
    </row>
    <row r="20" spans="1:17" s="568" customFormat="1" ht="21.95" customHeight="1" x14ac:dyDescent="0.2">
      <c r="A20" s="639"/>
      <c r="B20" s="640">
        <f>B19+0.1</f>
        <v>2.3000000000000003</v>
      </c>
      <c r="C20" s="498" t="s">
        <v>24</v>
      </c>
      <c r="D20" s="641" t="s">
        <v>28</v>
      </c>
      <c r="E20" s="642">
        <v>65</v>
      </c>
      <c r="F20" s="643">
        <v>65</v>
      </c>
      <c r="G20" s="644"/>
      <c r="H20" s="620"/>
      <c r="I20" s="645"/>
      <c r="J20" s="620"/>
      <c r="K20" s="646"/>
      <c r="L20" s="1097"/>
      <c r="M20" s="1100"/>
      <c r="N20" s="647"/>
      <c r="P20" s="648"/>
      <c r="Q20" s="652"/>
    </row>
    <row r="21" spans="1:17" s="568" customFormat="1" ht="21.95" customHeight="1" x14ac:dyDescent="0.2">
      <c r="A21" s="639"/>
      <c r="B21" s="640">
        <f>B20+0.1</f>
        <v>2.4000000000000004</v>
      </c>
      <c r="C21" s="502" t="s">
        <v>25</v>
      </c>
      <c r="D21" s="649" t="s">
        <v>28</v>
      </c>
      <c r="E21" s="650">
        <v>50</v>
      </c>
      <c r="F21" s="653">
        <v>50</v>
      </c>
      <c r="G21" s="644"/>
      <c r="H21" s="620"/>
      <c r="I21" s="645"/>
      <c r="J21" s="620"/>
      <c r="K21" s="646"/>
      <c r="L21" s="1097"/>
      <c r="M21" s="1100"/>
      <c r="N21" s="651"/>
      <c r="P21" s="648"/>
    </row>
    <row r="22" spans="1:17" s="568" customFormat="1" ht="21.95" customHeight="1" x14ac:dyDescent="0.2">
      <c r="A22" s="639"/>
      <c r="B22" s="640">
        <f t="shared" ref="B22:B26" si="1">B21+0.1</f>
        <v>2.5000000000000004</v>
      </c>
      <c r="C22" s="498" t="s">
        <v>26</v>
      </c>
      <c r="D22" s="641" t="s">
        <v>28</v>
      </c>
      <c r="E22" s="642">
        <v>20</v>
      </c>
      <c r="F22" s="653">
        <v>20</v>
      </c>
      <c r="G22" s="644"/>
      <c r="H22" s="620"/>
      <c r="I22" s="645"/>
      <c r="J22" s="620"/>
      <c r="K22" s="646"/>
      <c r="L22" s="1097"/>
      <c r="M22" s="1100"/>
      <c r="N22" s="647"/>
      <c r="P22" s="648"/>
    </row>
    <row r="23" spans="1:17" s="568" customFormat="1" ht="21.95" customHeight="1" x14ac:dyDescent="0.2">
      <c r="A23" s="639"/>
      <c r="B23" s="640">
        <f t="shared" si="1"/>
        <v>2.6000000000000005</v>
      </c>
      <c r="C23" s="498" t="s">
        <v>27</v>
      </c>
      <c r="D23" s="641" t="s">
        <v>28</v>
      </c>
      <c r="E23" s="642">
        <v>10</v>
      </c>
      <c r="F23" s="653">
        <v>10</v>
      </c>
      <c r="G23" s="644"/>
      <c r="H23" s="620"/>
      <c r="I23" s="645"/>
      <c r="J23" s="620"/>
      <c r="K23" s="646"/>
      <c r="L23" s="1097"/>
      <c r="M23" s="1100"/>
      <c r="N23" s="647"/>
      <c r="P23" s="648"/>
    </row>
    <row r="24" spans="1:17" s="568" customFormat="1" ht="21.95" customHeight="1" x14ac:dyDescent="0.2">
      <c r="A24" s="639"/>
      <c r="B24" s="640">
        <f t="shared" si="1"/>
        <v>2.7000000000000006</v>
      </c>
      <c r="C24" s="498" t="s">
        <v>47</v>
      </c>
      <c r="D24" s="641" t="s">
        <v>28</v>
      </c>
      <c r="E24" s="650">
        <v>33</v>
      </c>
      <c r="F24" s="653">
        <v>33</v>
      </c>
      <c r="G24" s="644"/>
      <c r="H24" s="620"/>
      <c r="I24" s="645"/>
      <c r="J24" s="620"/>
      <c r="K24" s="646"/>
      <c r="L24" s="1097"/>
      <c r="M24" s="1100"/>
      <c r="N24" s="647"/>
      <c r="P24" s="648"/>
    </row>
    <row r="25" spans="1:17" s="568" customFormat="1" ht="21.95" customHeight="1" x14ac:dyDescent="0.2">
      <c r="A25" s="639"/>
      <c r="B25" s="640">
        <f t="shared" si="1"/>
        <v>2.8000000000000007</v>
      </c>
      <c r="C25" s="498" t="s">
        <v>31</v>
      </c>
      <c r="D25" s="641" t="s">
        <v>28</v>
      </c>
      <c r="E25" s="650" t="s">
        <v>49</v>
      </c>
      <c r="F25" s="643">
        <v>40</v>
      </c>
      <c r="G25" s="654"/>
      <c r="H25" s="620"/>
      <c r="I25" s="655"/>
      <c r="J25" s="620"/>
      <c r="K25" s="656"/>
      <c r="L25" s="1097"/>
      <c r="M25" s="1100"/>
      <c r="N25" s="647"/>
      <c r="P25" s="648"/>
    </row>
    <row r="26" spans="1:17" s="568" customFormat="1" ht="21.95" customHeight="1" thickBot="1" x14ac:dyDescent="0.25">
      <c r="A26" s="657"/>
      <c r="B26" s="658">
        <f t="shared" si="1"/>
        <v>2.9000000000000008</v>
      </c>
      <c r="C26" s="503" t="s">
        <v>30</v>
      </c>
      <c r="D26" s="659" t="s">
        <v>28</v>
      </c>
      <c r="E26" s="660" t="s">
        <v>49</v>
      </c>
      <c r="F26" s="643">
        <v>40</v>
      </c>
      <c r="G26" s="661"/>
      <c r="H26" s="620"/>
      <c r="I26" s="662"/>
      <c r="J26" s="620"/>
      <c r="K26" s="663"/>
      <c r="L26" s="1098"/>
      <c r="M26" s="1101"/>
      <c r="N26" s="664"/>
      <c r="P26" s="648"/>
    </row>
    <row r="27" spans="1:17" s="568" customFormat="1" ht="21.95" customHeight="1" thickBot="1" x14ac:dyDescent="0.25">
      <c r="A27" s="639"/>
      <c r="B27" s="658"/>
      <c r="C27" s="665" t="s">
        <v>237</v>
      </c>
      <c r="D27" s="666" t="s">
        <v>5</v>
      </c>
      <c r="E27" s="667">
        <v>5</v>
      </c>
      <c r="F27" s="667">
        <v>5</v>
      </c>
      <c r="G27" s="668"/>
      <c r="H27" s="669"/>
      <c r="I27" s="670"/>
      <c r="J27" s="669"/>
      <c r="K27" s="671"/>
      <c r="L27" s="672" t="s">
        <v>238</v>
      </c>
      <c r="M27" s="673" t="s">
        <v>215</v>
      </c>
      <c r="N27" s="664"/>
      <c r="P27" s="648"/>
    </row>
    <row r="28" spans="1:17" s="568" customFormat="1" ht="64.5" thickBot="1" x14ac:dyDescent="0.25">
      <c r="A28" s="674">
        <f>A16+1</f>
        <v>3</v>
      </c>
      <c r="B28" s="658"/>
      <c r="C28" s="675" t="s">
        <v>202</v>
      </c>
      <c r="D28" s="659" t="s">
        <v>9</v>
      </c>
      <c r="E28" s="660">
        <v>1</v>
      </c>
      <c r="F28" s="660">
        <v>1</v>
      </c>
      <c r="G28" s="676"/>
      <c r="H28" s="677"/>
      <c r="I28" s="678"/>
      <c r="J28" s="677"/>
      <c r="K28" s="679"/>
      <c r="L28" s="680" t="s">
        <v>216</v>
      </c>
      <c r="M28" s="681" t="s">
        <v>217</v>
      </c>
      <c r="N28" s="664"/>
      <c r="P28" s="648"/>
    </row>
    <row r="29" spans="1:17" s="607" customFormat="1" ht="83.25" customHeight="1" thickBot="1" x14ac:dyDescent="0.25">
      <c r="A29" s="674">
        <f>A28+1</f>
        <v>4</v>
      </c>
      <c r="B29" s="682"/>
      <c r="C29" s="683" t="s">
        <v>198</v>
      </c>
      <c r="D29" s="684" t="s">
        <v>9</v>
      </c>
      <c r="E29" s="685">
        <v>1</v>
      </c>
      <c r="F29" s="685">
        <v>1</v>
      </c>
      <c r="G29" s="644"/>
      <c r="H29" s="677"/>
      <c r="I29" s="645"/>
      <c r="J29" s="677"/>
      <c r="K29" s="686"/>
      <c r="L29" s="687" t="s">
        <v>228</v>
      </c>
      <c r="M29" s="688" t="s">
        <v>218</v>
      </c>
      <c r="N29" s="689"/>
    </row>
    <row r="30" spans="1:17" s="568" customFormat="1" ht="82.5" customHeight="1" x14ac:dyDescent="0.2">
      <c r="A30" s="608">
        <f>A29+1</f>
        <v>5</v>
      </c>
      <c r="B30" s="640"/>
      <c r="C30" s="690" t="s">
        <v>199</v>
      </c>
      <c r="D30" s="691" t="s">
        <v>28</v>
      </c>
      <c r="E30" s="692">
        <v>15</v>
      </c>
      <c r="F30" s="692">
        <v>15</v>
      </c>
      <c r="G30" s="644"/>
      <c r="H30" s="677"/>
      <c r="I30" s="645"/>
      <c r="J30" s="677"/>
      <c r="K30" s="646"/>
      <c r="L30" s="693" t="s">
        <v>229</v>
      </c>
      <c r="M30" s="694" t="s">
        <v>215</v>
      </c>
      <c r="N30" s="695"/>
    </row>
    <row r="31" spans="1:17" s="568" customFormat="1" ht="89.25" x14ac:dyDescent="0.2">
      <c r="A31" s="608">
        <f>A30+1</f>
        <v>6</v>
      </c>
      <c r="B31" s="640"/>
      <c r="C31" s="696" t="s">
        <v>200</v>
      </c>
      <c r="D31" s="626"/>
      <c r="E31" s="697"/>
      <c r="F31" s="697"/>
      <c r="G31" s="698"/>
      <c r="H31" s="620"/>
      <c r="I31" s="699"/>
      <c r="J31" s="620"/>
      <c r="K31" s="700"/>
      <c r="L31" s="681"/>
      <c r="M31" s="681"/>
      <c r="N31" s="606"/>
    </row>
    <row r="32" spans="1:17" s="568" customFormat="1" ht="24" customHeight="1" x14ac:dyDescent="0.2">
      <c r="A32" s="701"/>
      <c r="B32" s="702">
        <f>A31+0.1</f>
        <v>6.1</v>
      </c>
      <c r="C32" s="703" t="s">
        <v>36</v>
      </c>
      <c r="D32" s="704" t="s">
        <v>28</v>
      </c>
      <c r="E32" s="642">
        <v>310</v>
      </c>
      <c r="F32" s="642">
        <v>310</v>
      </c>
      <c r="G32" s="644"/>
      <c r="H32" s="620"/>
      <c r="I32" s="645"/>
      <c r="J32" s="620"/>
      <c r="K32" s="646"/>
      <c r="L32" s="1102" t="s">
        <v>235</v>
      </c>
      <c r="M32" s="1102" t="s">
        <v>218</v>
      </c>
      <c r="N32" s="647"/>
    </row>
    <row r="33" spans="1:15" s="568" customFormat="1" ht="24" customHeight="1" x14ac:dyDescent="0.2">
      <c r="A33" s="701"/>
      <c r="B33" s="702">
        <f>B32+0.1</f>
        <v>6.1999999999999993</v>
      </c>
      <c r="C33" s="703" t="s">
        <v>37</v>
      </c>
      <c r="D33" s="704" t="s">
        <v>28</v>
      </c>
      <c r="E33" s="642">
        <v>110</v>
      </c>
      <c r="F33" s="642">
        <v>110</v>
      </c>
      <c r="G33" s="644"/>
      <c r="H33" s="620"/>
      <c r="I33" s="645"/>
      <c r="J33" s="620"/>
      <c r="K33" s="646"/>
      <c r="L33" s="1086"/>
      <c r="M33" s="1086"/>
      <c r="N33" s="647"/>
    </row>
    <row r="34" spans="1:15" s="568" customFormat="1" ht="24" customHeight="1" x14ac:dyDescent="0.2">
      <c r="A34" s="701"/>
      <c r="B34" s="702">
        <f>B33+0.1</f>
        <v>6.2999999999999989</v>
      </c>
      <c r="C34" s="703" t="s">
        <v>38</v>
      </c>
      <c r="D34" s="704" t="s">
        <v>28</v>
      </c>
      <c r="E34" s="642">
        <v>10</v>
      </c>
      <c r="F34" s="642">
        <v>10</v>
      </c>
      <c r="G34" s="644"/>
      <c r="H34" s="620"/>
      <c r="I34" s="645"/>
      <c r="J34" s="620"/>
      <c r="K34" s="646"/>
      <c r="L34" s="1086"/>
      <c r="M34" s="1086"/>
      <c r="N34" s="647"/>
    </row>
    <row r="35" spans="1:15" s="568" customFormat="1" ht="24" customHeight="1" x14ac:dyDescent="0.2">
      <c r="A35" s="701"/>
      <c r="B35" s="702">
        <f>B34+0.1</f>
        <v>6.3999999999999986</v>
      </c>
      <c r="C35" s="705" t="s">
        <v>39</v>
      </c>
      <c r="D35" s="706" t="s">
        <v>28</v>
      </c>
      <c r="E35" s="650">
        <v>2</v>
      </c>
      <c r="F35" s="650">
        <v>2</v>
      </c>
      <c r="G35" s="644"/>
      <c r="H35" s="620"/>
      <c r="I35" s="645"/>
      <c r="J35" s="620"/>
      <c r="K35" s="646"/>
      <c r="L35" s="1087"/>
      <c r="M35" s="1087"/>
      <c r="N35" s="651"/>
    </row>
    <row r="36" spans="1:15" s="607" customFormat="1" ht="91.5" customHeight="1" x14ac:dyDescent="0.2">
      <c r="A36" s="707">
        <f>A31+1</f>
        <v>7</v>
      </c>
      <c r="B36" s="708"/>
      <c r="C36" s="709" t="s">
        <v>45</v>
      </c>
      <c r="D36" s="691" t="s">
        <v>29</v>
      </c>
      <c r="E36" s="710">
        <v>580</v>
      </c>
      <c r="F36" s="710">
        <v>580</v>
      </c>
      <c r="G36" s="644"/>
      <c r="H36" s="620"/>
      <c r="I36" s="645"/>
      <c r="J36" s="620"/>
      <c r="K36" s="686"/>
      <c r="L36" s="711" t="s">
        <v>206</v>
      </c>
      <c r="M36" s="711" t="s">
        <v>218</v>
      </c>
      <c r="N36" s="695"/>
      <c r="O36" s="712"/>
    </row>
    <row r="37" spans="1:15" s="607" customFormat="1" ht="64.5" thickBot="1" x14ac:dyDescent="0.25">
      <c r="A37" s="713">
        <f>A36+1</f>
        <v>8</v>
      </c>
      <c r="B37" s="714"/>
      <c r="C37" s="715" t="s">
        <v>51</v>
      </c>
      <c r="D37" s="716" t="s">
        <v>29</v>
      </c>
      <c r="E37" s="710">
        <v>580</v>
      </c>
      <c r="F37" s="710">
        <v>580</v>
      </c>
      <c r="G37" s="717"/>
      <c r="H37" s="620"/>
      <c r="I37" s="718"/>
      <c r="J37" s="620"/>
      <c r="K37" s="719"/>
      <c r="L37" s="680" t="s">
        <v>208</v>
      </c>
      <c r="M37" s="680" t="s">
        <v>219</v>
      </c>
      <c r="N37" s="720"/>
      <c r="O37" s="712"/>
    </row>
    <row r="38" spans="1:15" s="568" customFormat="1" ht="64.5" thickBot="1" x14ac:dyDescent="0.25">
      <c r="A38" s="721">
        <f>A37+1</f>
        <v>9</v>
      </c>
      <c r="B38" s="722"/>
      <c r="C38" s="723" t="s">
        <v>18</v>
      </c>
      <c r="D38" s="724"/>
      <c r="E38" s="725"/>
      <c r="F38" s="725"/>
      <c r="G38" s="698"/>
      <c r="H38" s="620"/>
      <c r="I38" s="699"/>
      <c r="J38" s="620"/>
      <c r="K38" s="700"/>
      <c r="L38" s="726"/>
      <c r="M38" s="726"/>
      <c r="N38" s="727"/>
    </row>
    <row r="39" spans="1:15" s="568" customFormat="1" ht="24" customHeight="1" x14ac:dyDescent="0.2">
      <c r="A39" s="728"/>
      <c r="B39" s="729">
        <f>A38+0.1</f>
        <v>9.1</v>
      </c>
      <c r="C39" s="703" t="s">
        <v>52</v>
      </c>
      <c r="D39" s="704" t="s">
        <v>5</v>
      </c>
      <c r="E39" s="642">
        <v>3</v>
      </c>
      <c r="F39" s="642">
        <v>3</v>
      </c>
      <c r="G39" s="644"/>
      <c r="H39" s="620"/>
      <c r="I39" s="645"/>
      <c r="J39" s="620"/>
      <c r="K39" s="646"/>
      <c r="L39" s="1085" t="s">
        <v>230</v>
      </c>
      <c r="M39" s="1085" t="s">
        <v>220</v>
      </c>
      <c r="N39" s="647"/>
    </row>
    <row r="40" spans="1:15" s="568" customFormat="1" ht="24" customHeight="1" x14ac:dyDescent="0.2">
      <c r="A40" s="728"/>
      <c r="B40" s="729">
        <f>B39+0.1</f>
        <v>9.1999999999999993</v>
      </c>
      <c r="C40" s="703" t="s">
        <v>53</v>
      </c>
      <c r="D40" s="704" t="s">
        <v>5</v>
      </c>
      <c r="E40" s="642">
        <v>1</v>
      </c>
      <c r="F40" s="642">
        <v>1</v>
      </c>
      <c r="G40" s="644"/>
      <c r="H40" s="620"/>
      <c r="I40" s="645"/>
      <c r="J40" s="620"/>
      <c r="K40" s="646"/>
      <c r="L40" s="1086"/>
      <c r="M40" s="1086"/>
      <c r="N40" s="647"/>
    </row>
    <row r="41" spans="1:15" s="568" customFormat="1" ht="24" customHeight="1" x14ac:dyDescent="0.2">
      <c r="A41" s="728"/>
      <c r="B41" s="729">
        <f>B40+0.1</f>
        <v>9.2999999999999989</v>
      </c>
      <c r="C41" s="705" t="s">
        <v>54</v>
      </c>
      <c r="D41" s="706" t="s">
        <v>5</v>
      </c>
      <c r="E41" s="650">
        <v>1</v>
      </c>
      <c r="F41" s="650">
        <v>3</v>
      </c>
      <c r="G41" s="644"/>
      <c r="H41" s="620"/>
      <c r="I41" s="645"/>
      <c r="J41" s="620"/>
      <c r="K41" s="646"/>
      <c r="L41" s="1087"/>
      <c r="M41" s="1087"/>
      <c r="N41" s="651"/>
    </row>
    <row r="42" spans="1:15" s="607" customFormat="1" ht="89.25" x14ac:dyDescent="0.2">
      <c r="A42" s="730">
        <f>A38+1</f>
        <v>10</v>
      </c>
      <c r="B42" s="731"/>
      <c r="C42" s="732" t="s">
        <v>11</v>
      </c>
      <c r="D42" s="626"/>
      <c r="E42" s="697"/>
      <c r="F42" s="697"/>
      <c r="G42" s="733"/>
      <c r="H42" s="620"/>
      <c r="I42" s="734"/>
      <c r="J42" s="620"/>
      <c r="K42" s="735"/>
      <c r="L42" s="736"/>
      <c r="M42" s="736"/>
      <c r="N42" s="630"/>
    </row>
    <row r="43" spans="1:15" s="568" customFormat="1" ht="24" customHeight="1" x14ac:dyDescent="0.2">
      <c r="A43" s="728"/>
      <c r="B43" s="729">
        <f>A42+0.1</f>
        <v>10.1</v>
      </c>
      <c r="C43" s="737" t="s">
        <v>43</v>
      </c>
      <c r="D43" s="738"/>
      <c r="E43" s="739"/>
      <c r="F43" s="739"/>
      <c r="G43" s="698"/>
      <c r="H43" s="620"/>
      <c r="I43" s="699"/>
      <c r="J43" s="620"/>
      <c r="K43" s="700"/>
      <c r="L43" s="740"/>
      <c r="M43" s="740"/>
      <c r="N43" s="741"/>
    </row>
    <row r="44" spans="1:15" s="568" customFormat="1" ht="24" customHeight="1" x14ac:dyDescent="0.2">
      <c r="A44" s="728"/>
      <c r="B44" s="729" t="s">
        <v>34</v>
      </c>
      <c r="C44" s="703" t="s">
        <v>55</v>
      </c>
      <c r="D44" s="704" t="s">
        <v>5</v>
      </c>
      <c r="E44" s="642">
        <v>3</v>
      </c>
      <c r="F44" s="642">
        <v>3</v>
      </c>
      <c r="G44" s="644"/>
      <c r="H44" s="620"/>
      <c r="I44" s="645"/>
      <c r="J44" s="620"/>
      <c r="K44" s="646"/>
      <c r="L44" s="1090" t="s">
        <v>230</v>
      </c>
      <c r="M44" s="1090" t="s">
        <v>220</v>
      </c>
      <c r="N44" s="647"/>
    </row>
    <row r="45" spans="1:15" s="568" customFormat="1" ht="24" customHeight="1" x14ac:dyDescent="0.2">
      <c r="A45" s="728"/>
      <c r="B45" s="729">
        <f>B43+0.1</f>
        <v>10.199999999999999</v>
      </c>
      <c r="C45" s="742" t="s">
        <v>42</v>
      </c>
      <c r="D45" s="743"/>
      <c r="E45" s="744"/>
      <c r="F45" s="744"/>
      <c r="G45" s="733"/>
      <c r="H45" s="620"/>
      <c r="I45" s="734"/>
      <c r="J45" s="620"/>
      <c r="K45" s="735"/>
      <c r="L45" s="1090"/>
      <c r="M45" s="1090"/>
      <c r="N45" s="745"/>
    </row>
    <row r="46" spans="1:15" s="568" customFormat="1" ht="24" customHeight="1" x14ac:dyDescent="0.2">
      <c r="A46" s="728"/>
      <c r="B46" s="729" t="s">
        <v>34</v>
      </c>
      <c r="C46" s="703" t="s">
        <v>56</v>
      </c>
      <c r="D46" s="704" t="s">
        <v>5</v>
      </c>
      <c r="E46" s="642">
        <v>12</v>
      </c>
      <c r="F46" s="642">
        <v>6</v>
      </c>
      <c r="G46" s="644"/>
      <c r="H46" s="620"/>
      <c r="I46" s="645"/>
      <c r="J46" s="620"/>
      <c r="K46" s="646"/>
      <c r="L46" s="1090"/>
      <c r="M46" s="1090"/>
      <c r="N46" s="647"/>
    </row>
    <row r="47" spans="1:15" s="568" customFormat="1" ht="24" customHeight="1" x14ac:dyDescent="0.2">
      <c r="A47" s="728"/>
      <c r="B47" s="729" t="s">
        <v>57</v>
      </c>
      <c r="C47" s="703" t="s">
        <v>55</v>
      </c>
      <c r="D47" s="704" t="s">
        <v>5</v>
      </c>
      <c r="E47" s="642">
        <v>2</v>
      </c>
      <c r="F47" s="642">
        <v>5</v>
      </c>
      <c r="G47" s="644"/>
      <c r="H47" s="620"/>
      <c r="I47" s="645"/>
      <c r="J47" s="620"/>
      <c r="K47" s="646"/>
      <c r="L47" s="1090"/>
      <c r="M47" s="1090"/>
      <c r="N47" s="647"/>
    </row>
    <row r="48" spans="1:15" s="568" customFormat="1" ht="24" customHeight="1" x14ac:dyDescent="0.2">
      <c r="A48" s="728"/>
      <c r="B48" s="729" t="s">
        <v>60</v>
      </c>
      <c r="C48" s="703" t="s">
        <v>58</v>
      </c>
      <c r="D48" s="704" t="s">
        <v>5</v>
      </c>
      <c r="E48" s="642" t="s">
        <v>49</v>
      </c>
      <c r="F48" s="642"/>
      <c r="G48" s="644"/>
      <c r="H48" s="620"/>
      <c r="I48" s="645"/>
      <c r="J48" s="620"/>
      <c r="K48" s="646"/>
      <c r="L48" s="1090"/>
      <c r="M48" s="1090"/>
      <c r="N48" s="647"/>
    </row>
    <row r="49" spans="1:14" s="568" customFormat="1" ht="24" customHeight="1" x14ac:dyDescent="0.2">
      <c r="A49" s="728"/>
      <c r="B49" s="729" t="s">
        <v>61</v>
      </c>
      <c r="C49" s="703" t="s">
        <v>59</v>
      </c>
      <c r="D49" s="704" t="s">
        <v>5</v>
      </c>
      <c r="E49" s="642" t="s">
        <v>49</v>
      </c>
      <c r="F49" s="642"/>
      <c r="G49" s="644"/>
      <c r="H49" s="620"/>
      <c r="I49" s="645"/>
      <c r="J49" s="620"/>
      <c r="K49" s="646"/>
      <c r="L49" s="1090"/>
      <c r="M49" s="1090"/>
      <c r="N49" s="647"/>
    </row>
    <row r="50" spans="1:14" s="568" customFormat="1" ht="24" customHeight="1" x14ac:dyDescent="0.2">
      <c r="A50" s="728"/>
      <c r="B50" s="729" t="s">
        <v>63</v>
      </c>
      <c r="C50" s="703" t="s">
        <v>62</v>
      </c>
      <c r="D50" s="704" t="s">
        <v>5</v>
      </c>
      <c r="E50" s="642" t="s">
        <v>49</v>
      </c>
      <c r="F50" s="642">
        <v>2</v>
      </c>
      <c r="G50" s="644"/>
      <c r="H50" s="620"/>
      <c r="I50" s="645"/>
      <c r="J50" s="620"/>
      <c r="K50" s="646"/>
      <c r="L50" s="1090"/>
      <c r="M50" s="1090"/>
      <c r="N50" s="647"/>
    </row>
    <row r="51" spans="1:14" s="568" customFormat="1" ht="24" customHeight="1" thickBot="1" x14ac:dyDescent="0.25">
      <c r="A51" s="746"/>
      <c r="B51" s="747" t="s">
        <v>65</v>
      </c>
      <c r="C51" s="748" t="s">
        <v>64</v>
      </c>
      <c r="D51" s="749" t="s">
        <v>5</v>
      </c>
      <c r="E51" s="642" t="s">
        <v>49</v>
      </c>
      <c r="F51" s="750"/>
      <c r="G51" s="717"/>
      <c r="H51" s="620"/>
      <c r="I51" s="718"/>
      <c r="J51" s="620"/>
      <c r="K51" s="719"/>
      <c r="L51" s="1091"/>
      <c r="M51" s="1091"/>
      <c r="N51" s="664"/>
    </row>
    <row r="52" spans="1:14" s="607" customFormat="1" ht="51.75" thickBot="1" x14ac:dyDescent="0.25">
      <c r="A52" s="721">
        <f>A42+1</f>
        <v>11</v>
      </c>
      <c r="B52" s="751"/>
      <c r="C52" s="752" t="s">
        <v>46</v>
      </c>
      <c r="D52" s="753"/>
      <c r="E52" s="725"/>
      <c r="F52" s="725"/>
      <c r="G52" s="698"/>
      <c r="H52" s="620"/>
      <c r="I52" s="699"/>
      <c r="J52" s="620"/>
      <c r="K52" s="700"/>
      <c r="L52" s="688"/>
      <c r="M52" s="688"/>
      <c r="N52" s="727"/>
    </row>
    <row r="53" spans="1:14" s="568" customFormat="1" ht="24" customHeight="1" x14ac:dyDescent="0.2">
      <c r="A53" s="728"/>
      <c r="B53" s="729">
        <f>A52+0.1</f>
        <v>11.1</v>
      </c>
      <c r="C53" s="703" t="s">
        <v>56</v>
      </c>
      <c r="D53" s="704" t="s">
        <v>5</v>
      </c>
      <c r="E53" s="642">
        <v>9</v>
      </c>
      <c r="F53" s="642">
        <v>6</v>
      </c>
      <c r="G53" s="644"/>
      <c r="H53" s="620"/>
      <c r="I53" s="645"/>
      <c r="J53" s="620"/>
      <c r="K53" s="646"/>
      <c r="L53" s="1092" t="s">
        <v>230</v>
      </c>
      <c r="M53" s="1092" t="s">
        <v>220</v>
      </c>
      <c r="N53" s="647"/>
    </row>
    <row r="54" spans="1:14" s="568" customFormat="1" ht="24" customHeight="1" x14ac:dyDescent="0.2">
      <c r="A54" s="728"/>
      <c r="B54" s="729">
        <f>B53+0.1</f>
        <v>11.2</v>
      </c>
      <c r="C54" s="703" t="s">
        <v>55</v>
      </c>
      <c r="D54" s="704" t="s">
        <v>5</v>
      </c>
      <c r="E54" s="642">
        <v>3</v>
      </c>
      <c r="F54" s="642">
        <v>5</v>
      </c>
      <c r="G54" s="644"/>
      <c r="H54" s="620"/>
      <c r="I54" s="645"/>
      <c r="J54" s="620"/>
      <c r="K54" s="646"/>
      <c r="L54" s="1090"/>
      <c r="M54" s="1090"/>
      <c r="N54" s="647"/>
    </row>
    <row r="55" spans="1:14" s="568" customFormat="1" ht="24" customHeight="1" x14ac:dyDescent="0.2">
      <c r="A55" s="728"/>
      <c r="B55" s="729">
        <f>B54+0.1</f>
        <v>11.299999999999999</v>
      </c>
      <c r="C55" s="703" t="s">
        <v>58</v>
      </c>
      <c r="D55" s="704" t="s">
        <v>5</v>
      </c>
      <c r="E55" s="642" t="s">
        <v>49</v>
      </c>
      <c r="F55" s="642">
        <v>2</v>
      </c>
      <c r="G55" s="644"/>
      <c r="H55" s="620"/>
      <c r="I55" s="645"/>
      <c r="J55" s="620"/>
      <c r="K55" s="656"/>
      <c r="L55" s="1090"/>
      <c r="M55" s="1090"/>
      <c r="N55" s="647"/>
    </row>
    <row r="56" spans="1:14" s="568" customFormat="1" ht="24" customHeight="1" x14ac:dyDescent="0.2">
      <c r="A56" s="728"/>
      <c r="B56" s="729">
        <f>B55+0.1</f>
        <v>11.399999999999999</v>
      </c>
      <c r="C56" s="703" t="s">
        <v>66</v>
      </c>
      <c r="D56" s="704" t="s">
        <v>5</v>
      </c>
      <c r="E56" s="642" t="s">
        <v>49</v>
      </c>
      <c r="F56" s="642">
        <v>2</v>
      </c>
      <c r="G56" s="754"/>
      <c r="H56" s="620"/>
      <c r="I56" s="645"/>
      <c r="J56" s="620"/>
      <c r="K56" s="656"/>
      <c r="L56" s="1090"/>
      <c r="M56" s="1090"/>
      <c r="N56" s="647"/>
    </row>
    <row r="57" spans="1:14" s="568" customFormat="1" ht="24" customHeight="1" x14ac:dyDescent="0.2">
      <c r="A57" s="728"/>
      <c r="B57" s="729">
        <f>B56+0.1</f>
        <v>11.499999999999998</v>
      </c>
      <c r="C57" s="705" t="s">
        <v>59</v>
      </c>
      <c r="D57" s="706" t="s">
        <v>5</v>
      </c>
      <c r="E57" s="642" t="s">
        <v>49</v>
      </c>
      <c r="F57" s="650">
        <v>2</v>
      </c>
      <c r="G57" s="754"/>
      <c r="H57" s="620"/>
      <c r="I57" s="645"/>
      <c r="J57" s="620"/>
      <c r="K57" s="755"/>
      <c r="L57" s="1091"/>
      <c r="M57" s="1091"/>
      <c r="N57" s="651"/>
    </row>
    <row r="58" spans="1:14" s="607" customFormat="1" ht="51.75" thickBot="1" x14ac:dyDescent="0.25">
      <c r="A58" s="730">
        <f>A52+1</f>
        <v>12</v>
      </c>
      <c r="B58" s="731"/>
      <c r="C58" s="715" t="s">
        <v>80</v>
      </c>
      <c r="D58" s="716" t="s">
        <v>29</v>
      </c>
      <c r="E58" s="756">
        <v>120</v>
      </c>
      <c r="F58" s="756">
        <v>120</v>
      </c>
      <c r="G58" s="644"/>
      <c r="H58" s="620"/>
      <c r="I58" s="645"/>
      <c r="J58" s="620"/>
      <c r="K58" s="646"/>
      <c r="L58" s="740" t="s">
        <v>207</v>
      </c>
      <c r="M58" s="740" t="s">
        <v>219</v>
      </c>
      <c r="N58" s="630"/>
    </row>
    <row r="59" spans="1:14" s="607" customFormat="1" ht="51" x14ac:dyDescent="0.2">
      <c r="A59" s="707">
        <f>A58+1</f>
        <v>13</v>
      </c>
      <c r="B59" s="708"/>
      <c r="C59" s="757" t="s">
        <v>74</v>
      </c>
      <c r="D59" s="758" t="s">
        <v>9</v>
      </c>
      <c r="E59" s="759">
        <v>1</v>
      </c>
      <c r="F59" s="759">
        <v>1</v>
      </c>
      <c r="G59" s="644"/>
      <c r="H59" s="620"/>
      <c r="I59" s="645"/>
      <c r="J59" s="620"/>
      <c r="K59" s="646"/>
      <c r="L59" s="736"/>
      <c r="M59" s="736"/>
      <c r="N59" s="760"/>
    </row>
    <row r="60" spans="1:14" s="568" customFormat="1" ht="87" customHeight="1" x14ac:dyDescent="0.2">
      <c r="A60" s="707">
        <f t="shared" ref="A60:A61" si="2">A59+1</f>
        <v>14</v>
      </c>
      <c r="B60" s="731"/>
      <c r="C60" s="690" t="s">
        <v>21</v>
      </c>
      <c r="D60" s="761" t="s">
        <v>4</v>
      </c>
      <c r="E60" s="710">
        <v>1</v>
      </c>
      <c r="F60" s="710">
        <v>1</v>
      </c>
      <c r="G60" s="644"/>
      <c r="H60" s="620"/>
      <c r="I60" s="645"/>
      <c r="J60" s="620"/>
      <c r="K60" s="646"/>
      <c r="L60" s="736"/>
      <c r="M60" s="736"/>
      <c r="N60" s="695"/>
    </row>
    <row r="61" spans="1:14" s="568" customFormat="1" ht="90" thickBot="1" x14ac:dyDescent="0.25">
      <c r="A61" s="713">
        <f t="shared" si="2"/>
        <v>15</v>
      </c>
      <c r="B61" s="762"/>
      <c r="C61" s="763" t="s">
        <v>73</v>
      </c>
      <c r="D61" s="764" t="s">
        <v>4</v>
      </c>
      <c r="E61" s="765">
        <v>1</v>
      </c>
      <c r="F61" s="765">
        <v>1</v>
      </c>
      <c r="G61" s="717"/>
      <c r="H61" s="620"/>
      <c r="I61" s="718"/>
      <c r="J61" s="620"/>
      <c r="K61" s="719"/>
      <c r="L61" s="766"/>
      <c r="M61" s="766"/>
      <c r="N61" s="767"/>
    </row>
    <row r="62" spans="1:14" s="568" customFormat="1" ht="35.25" customHeight="1" thickTop="1" thickBot="1" x14ac:dyDescent="0.25">
      <c r="A62" s="768"/>
      <c r="B62" s="769"/>
      <c r="C62" s="770" t="s">
        <v>48</v>
      </c>
      <c r="D62" s="771"/>
      <c r="E62" s="772"/>
      <c r="F62" s="772"/>
      <c r="G62" s="773"/>
      <c r="H62" s="774">
        <f>SUM(H7:H61)</f>
        <v>0</v>
      </c>
      <c r="I62" s="775"/>
      <c r="J62" s="774">
        <f>SUM(J7:J61)</f>
        <v>0</v>
      </c>
      <c r="K62" s="774">
        <f>SUM(K7:K61)</f>
        <v>0</v>
      </c>
      <c r="L62" s="774"/>
      <c r="M62" s="774"/>
      <c r="N62" s="774"/>
    </row>
    <row r="63" spans="1:14" s="568" customFormat="1" ht="12.75" customHeight="1" x14ac:dyDescent="0.2">
      <c r="A63" s="776"/>
      <c r="B63" s="777"/>
      <c r="C63" s="778"/>
      <c r="D63" s="779"/>
      <c r="E63" s="780"/>
      <c r="F63" s="780"/>
      <c r="G63" s="781"/>
      <c r="H63" s="781"/>
      <c r="I63" s="781"/>
      <c r="J63" s="781"/>
      <c r="K63" s="781"/>
      <c r="L63" s="781"/>
      <c r="M63" s="781"/>
      <c r="N63" s="781"/>
    </row>
    <row r="64" spans="1:14" s="607" customFormat="1" ht="12.75" x14ac:dyDescent="0.2">
      <c r="A64" s="782" t="s">
        <v>13</v>
      </c>
      <c r="B64" s="599"/>
      <c r="D64" s="783"/>
      <c r="E64" s="784"/>
      <c r="F64" s="784"/>
      <c r="G64" s="785"/>
      <c r="H64" s="785"/>
      <c r="I64" s="785"/>
      <c r="J64" s="785"/>
      <c r="K64" s="785"/>
      <c r="L64" s="785"/>
      <c r="M64" s="785"/>
      <c r="N64" s="785"/>
    </row>
    <row r="65" spans="1:13" s="712" customFormat="1" ht="18.75" customHeight="1" x14ac:dyDescent="0.2">
      <c r="A65" s="786" t="s">
        <v>14</v>
      </c>
      <c r="B65" s="1089" t="s">
        <v>44</v>
      </c>
      <c r="C65" s="1093"/>
      <c r="D65" s="1093"/>
      <c r="E65" s="1093"/>
      <c r="F65" s="1093"/>
      <c r="G65" s="1093"/>
      <c r="H65" s="1093"/>
      <c r="I65" s="1093"/>
      <c r="J65" s="1093"/>
      <c r="K65" s="1093"/>
      <c r="L65" s="786"/>
      <c r="M65" s="786"/>
    </row>
    <row r="66" spans="1:13" s="712" customFormat="1" ht="27.75" customHeight="1" x14ac:dyDescent="0.2">
      <c r="A66" s="786" t="s">
        <v>15</v>
      </c>
      <c r="B66" s="1089" t="s">
        <v>16</v>
      </c>
      <c r="C66" s="1093"/>
      <c r="D66" s="1093"/>
      <c r="E66" s="1093"/>
      <c r="F66" s="1093"/>
      <c r="G66" s="1093"/>
      <c r="H66" s="1093"/>
      <c r="I66" s="1093"/>
      <c r="J66" s="1093"/>
      <c r="K66" s="1093"/>
      <c r="L66" s="786"/>
      <c r="M66" s="786"/>
    </row>
    <row r="67" spans="1:13" s="568" customFormat="1" ht="21" customHeight="1" x14ac:dyDescent="0.2">
      <c r="A67" s="787" t="s">
        <v>17</v>
      </c>
      <c r="B67" s="1088" t="s">
        <v>41</v>
      </c>
      <c r="C67" s="1088"/>
      <c r="D67" s="1088"/>
      <c r="E67" s="1088"/>
      <c r="F67" s="1088"/>
      <c r="G67" s="1088"/>
      <c r="H67" s="1088"/>
      <c r="I67" s="1088"/>
      <c r="J67" s="1088"/>
      <c r="K67" s="1088"/>
      <c r="L67" s="787"/>
      <c r="M67" s="787"/>
    </row>
    <row r="68" spans="1:13" s="712" customFormat="1" ht="26.25" customHeight="1" x14ac:dyDescent="0.2">
      <c r="A68" s="786" t="s">
        <v>20</v>
      </c>
      <c r="B68" s="1089" t="s">
        <v>19</v>
      </c>
      <c r="C68" s="1089"/>
      <c r="D68" s="1089"/>
      <c r="E68" s="1089"/>
      <c r="F68" s="1089"/>
      <c r="G68" s="1089"/>
      <c r="H68" s="1089"/>
      <c r="I68" s="1089"/>
      <c r="J68" s="1089"/>
      <c r="K68" s="1089"/>
      <c r="L68" s="786"/>
      <c r="M68" s="786"/>
    </row>
    <row r="69" spans="1:13" s="712" customFormat="1" ht="33.75" customHeight="1" x14ac:dyDescent="0.2">
      <c r="A69" s="786" t="s">
        <v>40</v>
      </c>
      <c r="B69" s="1089" t="s">
        <v>33</v>
      </c>
      <c r="C69" s="1089"/>
      <c r="D69" s="1089"/>
      <c r="E69" s="1089"/>
      <c r="F69" s="1089"/>
      <c r="G69" s="1089"/>
      <c r="H69" s="1089"/>
      <c r="I69" s="1089"/>
      <c r="J69" s="1089"/>
      <c r="K69" s="1089"/>
      <c r="L69" s="786"/>
      <c r="M69" s="786"/>
    </row>
  </sheetData>
  <mergeCells count="21">
    <mergeCell ref="A7:B7"/>
    <mergeCell ref="G6:H6"/>
    <mergeCell ref="I6:J6"/>
    <mergeCell ref="L6:L7"/>
    <mergeCell ref="M6:M7"/>
    <mergeCell ref="N6:N7"/>
    <mergeCell ref="L18:L26"/>
    <mergeCell ref="M18:M26"/>
    <mergeCell ref="L32:L35"/>
    <mergeCell ref="M32:M35"/>
    <mergeCell ref="L39:L41"/>
    <mergeCell ref="M39:M41"/>
    <mergeCell ref="B67:K67"/>
    <mergeCell ref="B68:K68"/>
    <mergeCell ref="B69:K69"/>
    <mergeCell ref="L44:L51"/>
    <mergeCell ref="M44:M51"/>
    <mergeCell ref="L53:L57"/>
    <mergeCell ref="M53:M57"/>
    <mergeCell ref="B65:K65"/>
    <mergeCell ref="B66:K66"/>
  </mergeCells>
  <printOptions horizontalCentered="1"/>
  <pageMargins left="0.4" right="0.4" top="0.43" bottom="0.75" header="0.3" footer="0.3"/>
  <pageSetup paperSize="9" scale="63" fitToHeight="0" orientation="landscape" r:id="rId1"/>
  <rowBreaks count="1" manualBreakCount="1">
    <brk id="51"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DBC23-ADD6-43EC-8A56-580696BA7EF1}">
  <sheetPr>
    <pageSetUpPr fitToPage="1"/>
  </sheetPr>
  <dimension ref="A1:W95"/>
  <sheetViews>
    <sheetView showGridLines="0" topLeftCell="A4" zoomScale="115" zoomScaleNormal="115" zoomScaleSheetLayoutView="70" workbookViewId="0">
      <pane xSplit="4" ySplit="5" topLeftCell="E43" activePane="bottomRight" state="frozen"/>
      <selection activeCell="H10" sqref="H10"/>
      <selection pane="topRight" activeCell="H10" sqref="H10"/>
      <selection pane="bottomLeft" activeCell="H10" sqref="H10"/>
      <selection pane="bottomRight" activeCell="G11" sqref="G11:K56"/>
    </sheetView>
  </sheetViews>
  <sheetFormatPr defaultColWidth="8.625" defaultRowHeight="14.25" x14ac:dyDescent="0.2"/>
  <cols>
    <col min="1" max="1" width="6.25" style="882" customWidth="1"/>
    <col min="2" max="2" width="4.5" style="882" customWidth="1"/>
    <col min="3" max="3" width="42.75" style="883" customWidth="1"/>
    <col min="4" max="4" width="5.875" style="882" customWidth="1"/>
    <col min="5" max="5" width="8.375" style="882" customWidth="1"/>
    <col min="6" max="6" width="12.125" style="791" bestFit="1" customWidth="1"/>
    <col min="7" max="7" width="10.25" style="882" customWidth="1"/>
    <col min="8" max="11" width="12.25" style="882" customWidth="1"/>
    <col min="12" max="14" width="12.125" style="791" bestFit="1" customWidth="1"/>
    <col min="15" max="16384" width="8.625" style="803"/>
  </cols>
  <sheetData>
    <row r="1" spans="1:14" s="797" customFormat="1" ht="20.25" x14ac:dyDescent="0.3">
      <c r="A1" s="793" t="s">
        <v>68</v>
      </c>
      <c r="B1" s="793"/>
      <c r="C1" s="794"/>
      <c r="D1" s="795"/>
      <c r="E1" s="796"/>
      <c r="F1" s="566"/>
      <c r="G1" s="796"/>
      <c r="H1" s="796"/>
      <c r="I1" s="796"/>
      <c r="J1" s="796"/>
      <c r="K1" s="796"/>
      <c r="L1" s="566"/>
      <c r="M1" s="566"/>
      <c r="N1" s="566"/>
    </row>
    <row r="2" spans="1:14" s="797" customFormat="1" ht="12.75" customHeight="1" x14ac:dyDescent="0.2">
      <c r="A2" s="798" t="s">
        <v>81</v>
      </c>
      <c r="B2" s="798"/>
      <c r="C2" s="799"/>
      <c r="D2" s="800"/>
      <c r="E2" s="796"/>
      <c r="F2" s="566"/>
      <c r="G2" s="796"/>
      <c r="H2" s="796"/>
      <c r="I2" s="796"/>
      <c r="J2" s="796"/>
      <c r="K2" s="796"/>
      <c r="L2" s="566"/>
      <c r="M2" s="566"/>
      <c r="N2" s="566"/>
    </row>
    <row r="3" spans="1:14" s="797" customFormat="1" ht="5.25" customHeight="1" x14ac:dyDescent="0.25">
      <c r="A3" s="799"/>
      <c r="B3" s="799"/>
      <c r="C3" s="799"/>
      <c r="D3" s="801"/>
      <c r="E3" s="796"/>
      <c r="F3" s="566"/>
      <c r="G3" s="796"/>
      <c r="H3" s="796"/>
      <c r="I3" s="796"/>
      <c r="J3" s="796"/>
      <c r="K3" s="796"/>
      <c r="L3" s="566"/>
      <c r="M3" s="566"/>
      <c r="N3" s="566"/>
    </row>
    <row r="4" spans="1:14" ht="15.75" x14ac:dyDescent="0.25">
      <c r="A4" s="793" t="s">
        <v>249</v>
      </c>
      <c r="B4" s="793"/>
      <c r="C4" s="790"/>
      <c r="D4" s="788"/>
      <c r="E4" s="796"/>
      <c r="F4" s="566"/>
      <c r="G4" s="796"/>
      <c r="H4" s="796"/>
      <c r="I4" s="796"/>
      <c r="J4" s="788"/>
      <c r="K4" s="802"/>
      <c r="L4" s="566"/>
      <c r="M4" s="566"/>
      <c r="N4" s="566"/>
    </row>
    <row r="5" spans="1:14" ht="15.75" x14ac:dyDescent="0.25">
      <c r="A5" s="804"/>
      <c r="B5" s="805"/>
      <c r="C5" s="790"/>
      <c r="D5" s="788"/>
      <c r="E5" s="796"/>
      <c r="F5" s="566"/>
      <c r="G5" s="788"/>
      <c r="H5" s="806"/>
      <c r="I5" s="806"/>
      <c r="J5" s="806"/>
      <c r="K5" s="807"/>
      <c r="L5" s="566"/>
      <c r="M5" s="566"/>
      <c r="N5" s="566"/>
    </row>
    <row r="6" spans="1:14" ht="8.25" customHeight="1" thickBot="1" x14ac:dyDescent="0.25">
      <c r="A6" s="804"/>
      <c r="B6" s="804"/>
      <c r="C6" s="799"/>
      <c r="D6" s="808"/>
      <c r="E6" s="796"/>
      <c r="F6" s="579"/>
      <c r="G6" s="1116"/>
      <c r="H6" s="1116"/>
      <c r="I6" s="1116"/>
      <c r="J6" s="1116"/>
      <c r="K6" s="1116"/>
      <c r="L6" s="579"/>
      <c r="M6" s="579"/>
      <c r="N6" s="579"/>
    </row>
    <row r="7" spans="1:14" ht="15" customHeight="1" x14ac:dyDescent="0.2">
      <c r="A7" s="1117" t="s">
        <v>83</v>
      </c>
      <c r="B7" s="1118"/>
      <c r="C7" s="1121" t="s">
        <v>84</v>
      </c>
      <c r="D7" s="1121" t="s">
        <v>85</v>
      </c>
      <c r="E7" s="1108" t="s">
        <v>117</v>
      </c>
      <c r="F7" s="1108" t="s">
        <v>75</v>
      </c>
      <c r="G7" s="1123" t="s">
        <v>86</v>
      </c>
      <c r="H7" s="1124"/>
      <c r="I7" s="1123" t="s">
        <v>87</v>
      </c>
      <c r="J7" s="1125"/>
      <c r="K7" s="809" t="s">
        <v>88</v>
      </c>
      <c r="L7" s="1108" t="s">
        <v>76</v>
      </c>
      <c r="M7" s="1108" t="s">
        <v>77</v>
      </c>
      <c r="N7" s="1108" t="s">
        <v>78</v>
      </c>
    </row>
    <row r="8" spans="1:14" s="232" customFormat="1" ht="15" customHeight="1" thickBot="1" x14ac:dyDescent="0.25">
      <c r="A8" s="1119"/>
      <c r="B8" s="1120"/>
      <c r="C8" s="1122"/>
      <c r="D8" s="1122"/>
      <c r="E8" s="1109"/>
      <c r="F8" s="1109"/>
      <c r="G8" s="229" t="s">
        <v>89</v>
      </c>
      <c r="H8" s="230" t="s">
        <v>90</v>
      </c>
      <c r="I8" s="229" t="s">
        <v>89</v>
      </c>
      <c r="J8" s="230" t="s">
        <v>90</v>
      </c>
      <c r="K8" s="231" t="s">
        <v>91</v>
      </c>
      <c r="L8" s="1109"/>
      <c r="M8" s="1109"/>
      <c r="N8" s="1109"/>
    </row>
    <row r="9" spans="1:14" ht="18" customHeight="1" thickTop="1" x14ac:dyDescent="0.2">
      <c r="A9" s="810"/>
      <c r="B9" s="811"/>
      <c r="C9" s="812" t="s">
        <v>92</v>
      </c>
      <c r="D9" s="813"/>
      <c r="E9" s="814"/>
      <c r="F9" s="814"/>
      <c r="G9" s="814"/>
      <c r="H9" s="814"/>
      <c r="I9" s="814"/>
      <c r="J9" s="814"/>
      <c r="K9" s="814"/>
      <c r="L9" s="814"/>
      <c r="M9" s="814"/>
      <c r="N9" s="814"/>
    </row>
    <row r="10" spans="1:14" ht="52.5" customHeight="1" x14ac:dyDescent="0.2">
      <c r="A10" s="707"/>
      <c r="B10" s="815"/>
      <c r="C10" s="816" t="s">
        <v>93</v>
      </c>
      <c r="D10" s="738"/>
      <c r="E10" s="814"/>
      <c r="F10" s="814"/>
      <c r="G10" s="814"/>
      <c r="H10" s="814"/>
      <c r="I10" s="814"/>
      <c r="J10" s="814"/>
      <c r="K10" s="814"/>
      <c r="L10" s="814"/>
      <c r="M10" s="814"/>
      <c r="N10" s="814"/>
    </row>
    <row r="11" spans="1:14" ht="76.5" customHeight="1" x14ac:dyDescent="0.2">
      <c r="A11" s="817">
        <v>1</v>
      </c>
      <c r="B11" s="818"/>
      <c r="C11" s="819" t="s">
        <v>250</v>
      </c>
      <c r="D11" s="820"/>
      <c r="E11" s="821"/>
      <c r="F11" s="821"/>
      <c r="G11" s="821"/>
      <c r="H11" s="821"/>
      <c r="I11" s="821"/>
      <c r="J11" s="821"/>
      <c r="K11" s="821"/>
      <c r="L11" s="821"/>
      <c r="M11" s="821"/>
      <c r="N11" s="821"/>
    </row>
    <row r="12" spans="1:14" ht="20.100000000000001" customHeight="1" x14ac:dyDescent="0.2">
      <c r="A12" s="817"/>
      <c r="B12" s="822" t="s">
        <v>34</v>
      </c>
      <c r="C12" s="823" t="s">
        <v>94</v>
      </c>
      <c r="D12" s="824" t="s">
        <v>95</v>
      </c>
      <c r="E12" s="825">
        <v>120</v>
      </c>
      <c r="F12" s="825">
        <v>120</v>
      </c>
      <c r="G12" s="325"/>
      <c r="H12" s="325"/>
      <c r="I12" s="325"/>
      <c r="J12" s="325"/>
      <c r="K12" s="325"/>
      <c r="L12" s="1110" t="s">
        <v>209</v>
      </c>
      <c r="M12" s="1110" t="s">
        <v>215</v>
      </c>
      <c r="N12" s="825"/>
    </row>
    <row r="13" spans="1:14" ht="20.100000000000001" customHeight="1" x14ac:dyDescent="0.2">
      <c r="A13" s="817"/>
      <c r="B13" s="822" t="s">
        <v>57</v>
      </c>
      <c r="C13" s="823" t="s">
        <v>96</v>
      </c>
      <c r="D13" s="824" t="s">
        <v>95</v>
      </c>
      <c r="E13" s="825">
        <v>20</v>
      </c>
      <c r="F13" s="825">
        <v>20</v>
      </c>
      <c r="G13" s="325"/>
      <c r="H13" s="325"/>
      <c r="I13" s="325"/>
      <c r="J13" s="325"/>
      <c r="K13" s="325"/>
      <c r="L13" s="1110"/>
      <c r="M13" s="1110"/>
      <c r="N13" s="825"/>
    </row>
    <row r="14" spans="1:14" ht="20.100000000000001" customHeight="1" x14ac:dyDescent="0.2">
      <c r="A14" s="817"/>
      <c r="B14" s="822" t="s">
        <v>60</v>
      </c>
      <c r="C14" s="826" t="s">
        <v>97</v>
      </c>
      <c r="D14" s="827" t="s">
        <v>95</v>
      </c>
      <c r="E14" s="828">
        <v>15</v>
      </c>
      <c r="F14" s="828">
        <v>15</v>
      </c>
      <c r="G14" s="325"/>
      <c r="H14" s="325"/>
      <c r="I14" s="325"/>
      <c r="J14" s="325"/>
      <c r="K14" s="325"/>
      <c r="L14" s="1110"/>
      <c r="M14" s="1110"/>
      <c r="N14" s="828"/>
    </row>
    <row r="15" spans="1:14" ht="20.100000000000001" customHeight="1" x14ac:dyDescent="0.2">
      <c r="A15" s="817"/>
      <c r="B15" s="822" t="s">
        <v>61</v>
      </c>
      <c r="C15" s="823" t="s">
        <v>98</v>
      </c>
      <c r="D15" s="824" t="s">
        <v>95</v>
      </c>
      <c r="E15" s="825">
        <v>5</v>
      </c>
      <c r="F15" s="825">
        <v>5</v>
      </c>
      <c r="G15" s="325"/>
      <c r="H15" s="325"/>
      <c r="I15" s="325"/>
      <c r="J15" s="325"/>
      <c r="K15" s="325"/>
      <c r="L15" s="1110"/>
      <c r="M15" s="1110"/>
      <c r="N15" s="825"/>
    </row>
    <row r="16" spans="1:14" ht="20.100000000000001" customHeight="1" x14ac:dyDescent="0.2">
      <c r="A16" s="817"/>
      <c r="B16" s="822" t="s">
        <v>63</v>
      </c>
      <c r="C16" s="823" t="s">
        <v>99</v>
      </c>
      <c r="D16" s="824" t="s">
        <v>95</v>
      </c>
      <c r="E16" s="825">
        <v>5</v>
      </c>
      <c r="F16" s="825">
        <v>5</v>
      </c>
      <c r="G16" s="325"/>
      <c r="H16" s="325"/>
      <c r="I16" s="325"/>
      <c r="J16" s="325"/>
      <c r="K16" s="325"/>
      <c r="L16" s="1111"/>
      <c r="M16" s="1111"/>
      <c r="N16" s="825"/>
    </row>
    <row r="17" spans="1:14" s="834" customFormat="1" ht="15" customHeight="1" x14ac:dyDescent="0.2">
      <c r="A17" s="817">
        <f>A11+1</f>
        <v>2</v>
      </c>
      <c r="B17" s="829"/>
      <c r="C17" s="830" t="s">
        <v>100</v>
      </c>
      <c r="D17" s="831"/>
      <c r="E17" s="832"/>
      <c r="F17" s="832"/>
      <c r="G17" s="832"/>
      <c r="H17" s="832"/>
      <c r="I17" s="832"/>
      <c r="J17" s="325"/>
      <c r="K17" s="832"/>
      <c r="L17" s="833"/>
      <c r="M17" s="833"/>
      <c r="N17" s="832"/>
    </row>
    <row r="18" spans="1:14" s="834" customFormat="1" ht="25.5" x14ac:dyDescent="0.2">
      <c r="A18" s="817"/>
      <c r="B18" s="835" t="s">
        <v>34</v>
      </c>
      <c r="C18" s="823" t="s">
        <v>146</v>
      </c>
      <c r="D18" s="824" t="s">
        <v>5</v>
      </c>
      <c r="E18" s="825">
        <v>15</v>
      </c>
      <c r="F18" s="825">
        <v>15</v>
      </c>
      <c r="G18" s="825"/>
      <c r="H18" s="825"/>
      <c r="I18" s="825"/>
      <c r="J18" s="325"/>
      <c r="K18" s="825"/>
      <c r="L18" s="1112" t="s">
        <v>210</v>
      </c>
      <c r="M18" s="1112" t="s">
        <v>223</v>
      </c>
      <c r="N18" s="825"/>
    </row>
    <row r="19" spans="1:14" s="834" customFormat="1" ht="25.5" x14ac:dyDescent="0.2">
      <c r="A19" s="728"/>
      <c r="B19" s="822" t="s">
        <v>57</v>
      </c>
      <c r="C19" s="823" t="s">
        <v>101</v>
      </c>
      <c r="D19" s="824" t="str">
        <f>IF(C19="","",IF(E19="","",IF(E19&gt;1,"Nos.","No.")))</f>
        <v>Nos.</v>
      </c>
      <c r="E19" s="825">
        <v>60</v>
      </c>
      <c r="F19" s="825">
        <v>60</v>
      </c>
      <c r="G19" s="325"/>
      <c r="H19" s="325"/>
      <c r="I19" s="325"/>
      <c r="J19" s="325"/>
      <c r="K19" s="325"/>
      <c r="L19" s="1112"/>
      <c r="M19" s="1112"/>
      <c r="N19" s="825"/>
    </row>
    <row r="20" spans="1:14" s="834" customFormat="1" ht="23.1" customHeight="1" x14ac:dyDescent="0.2">
      <c r="A20" s="728"/>
      <c r="B20" s="822" t="s">
        <v>60</v>
      </c>
      <c r="C20" s="823" t="s">
        <v>102</v>
      </c>
      <c r="D20" s="824" t="str">
        <f>IF(C20="","",IF(E20="","",IF(E20&gt;1,"Nos.","No.")))</f>
        <v>Nos.</v>
      </c>
      <c r="E20" s="825">
        <v>60</v>
      </c>
      <c r="F20" s="825">
        <v>60</v>
      </c>
      <c r="G20" s="325"/>
      <c r="H20" s="325"/>
      <c r="I20" s="325"/>
      <c r="J20" s="325"/>
      <c r="K20" s="325"/>
      <c r="L20" s="836" t="s">
        <v>231</v>
      </c>
      <c r="M20" s="836" t="s">
        <v>223</v>
      </c>
      <c r="N20" s="825"/>
    </row>
    <row r="21" spans="1:14" s="834" customFormat="1" ht="18" customHeight="1" x14ac:dyDescent="0.2">
      <c r="A21" s="728">
        <f>A17+1</f>
        <v>3</v>
      </c>
      <c r="B21" s="837"/>
      <c r="C21" s="838" t="s">
        <v>103</v>
      </c>
      <c r="D21" s="839"/>
      <c r="E21" s="634"/>
      <c r="F21" s="634"/>
      <c r="G21" s="271"/>
      <c r="H21" s="325"/>
      <c r="I21" s="271"/>
      <c r="J21" s="325"/>
      <c r="K21" s="273"/>
      <c r="L21" s="840"/>
      <c r="M21" s="840"/>
      <c r="N21" s="634"/>
    </row>
    <row r="22" spans="1:14" ht="18" customHeight="1" x14ac:dyDescent="0.2">
      <c r="A22" s="841"/>
      <c r="B22" s="822" t="s">
        <v>34</v>
      </c>
      <c r="C22" s="823" t="s">
        <v>104</v>
      </c>
      <c r="D22" s="824" t="str">
        <f>IF(C22="","",IF(E22="","",IF(E22&gt;1,"Nos.","No.")))</f>
        <v>Nos.</v>
      </c>
      <c r="E22" s="691">
        <v>2</v>
      </c>
      <c r="F22" s="691">
        <v>2</v>
      </c>
      <c r="G22" s="325"/>
      <c r="H22" s="325"/>
      <c r="I22" s="325"/>
      <c r="J22" s="325"/>
      <c r="K22" s="325"/>
      <c r="L22" s="1113" t="s">
        <v>242</v>
      </c>
      <c r="M22" s="1113" t="s">
        <v>224</v>
      </c>
      <c r="N22" s="691"/>
    </row>
    <row r="23" spans="1:14" ht="18" customHeight="1" x14ac:dyDescent="0.2">
      <c r="A23" s="841"/>
      <c r="B23" s="822" t="s">
        <v>57</v>
      </c>
      <c r="C23" s="826" t="s">
        <v>105</v>
      </c>
      <c r="D23" s="827" t="str">
        <f>IF(C23="","",IF(E23="","",IF(E23&gt;1,"Nos.","No.")))</f>
        <v>Nos.</v>
      </c>
      <c r="E23" s="691">
        <v>2</v>
      </c>
      <c r="F23" s="691">
        <v>2</v>
      </c>
      <c r="G23" s="325"/>
      <c r="H23" s="325"/>
      <c r="I23" s="325"/>
      <c r="J23" s="325"/>
      <c r="K23" s="325"/>
      <c r="L23" s="1113"/>
      <c r="M23" s="1113"/>
      <c r="N23" s="691"/>
    </row>
    <row r="24" spans="1:14" ht="18" customHeight="1" x14ac:dyDescent="0.2">
      <c r="A24" s="841"/>
      <c r="B24" s="822" t="s">
        <v>60</v>
      </c>
      <c r="C24" s="826" t="s">
        <v>106</v>
      </c>
      <c r="D24" s="827" t="str">
        <f>IF(C24="","",IF(E24="","",IF(E24&gt;1,"Nos.","No.")))</f>
        <v>Nos.</v>
      </c>
      <c r="E24" s="691">
        <v>2</v>
      </c>
      <c r="F24" s="691">
        <v>2</v>
      </c>
      <c r="G24" s="325"/>
      <c r="H24" s="325"/>
      <c r="I24" s="325"/>
      <c r="J24" s="325"/>
      <c r="K24" s="325"/>
      <c r="L24" s="1113"/>
      <c r="M24" s="1113"/>
      <c r="N24" s="691"/>
    </row>
    <row r="25" spans="1:14" s="848" customFormat="1" ht="18" customHeight="1" thickBot="1" x14ac:dyDescent="0.25">
      <c r="A25" s="843"/>
      <c r="B25" s="844" t="s">
        <v>61</v>
      </c>
      <c r="C25" s="845" t="s">
        <v>107</v>
      </c>
      <c r="D25" s="846" t="s">
        <v>5</v>
      </c>
      <c r="E25" s="847">
        <v>1</v>
      </c>
      <c r="F25" s="847">
        <v>1</v>
      </c>
      <c r="G25" s="325"/>
      <c r="H25" s="325"/>
      <c r="I25" s="325"/>
      <c r="J25" s="325"/>
      <c r="K25" s="325"/>
      <c r="L25" s="1114"/>
      <c r="M25" s="1114"/>
      <c r="N25" s="847"/>
    </row>
    <row r="26" spans="1:14" ht="65.25" customHeight="1" x14ac:dyDescent="0.2">
      <c r="A26" s="849">
        <f>A21+1</f>
        <v>4</v>
      </c>
      <c r="B26" s="850"/>
      <c r="C26" s="683" t="s">
        <v>108</v>
      </c>
      <c r="D26" s="851" t="s">
        <v>4</v>
      </c>
      <c r="E26" s="852">
        <v>1</v>
      </c>
      <c r="F26" s="852">
        <v>1</v>
      </c>
      <c r="G26" s="325"/>
      <c r="H26" s="325"/>
      <c r="I26" s="325"/>
      <c r="J26" s="325"/>
      <c r="K26" s="325"/>
      <c r="L26" s="853" t="s">
        <v>236</v>
      </c>
      <c r="M26" s="854" t="s">
        <v>218</v>
      </c>
      <c r="N26" s="852"/>
    </row>
    <row r="27" spans="1:14" ht="39" customHeight="1" x14ac:dyDescent="0.2">
      <c r="A27" s="817">
        <f>A26+1</f>
        <v>5</v>
      </c>
      <c r="B27" s="818"/>
      <c r="C27" s="855" t="s">
        <v>109</v>
      </c>
      <c r="D27" s="827" t="s">
        <v>4</v>
      </c>
      <c r="E27" s="825">
        <v>1</v>
      </c>
      <c r="F27" s="825">
        <v>1</v>
      </c>
      <c r="G27" s="325"/>
      <c r="H27" s="325"/>
      <c r="I27" s="325"/>
      <c r="J27" s="325"/>
      <c r="K27" s="325"/>
      <c r="L27" s="856"/>
      <c r="M27" s="856"/>
      <c r="N27" s="825"/>
    </row>
    <row r="28" spans="1:14" s="834" customFormat="1" ht="27.75" customHeight="1" x14ac:dyDescent="0.2">
      <c r="A28" s="817">
        <f>A27+1</f>
        <v>6</v>
      </c>
      <c r="B28" s="829"/>
      <c r="C28" s="823" t="s">
        <v>110</v>
      </c>
      <c r="D28" s="824" t="s">
        <v>4</v>
      </c>
      <c r="E28" s="825">
        <v>1</v>
      </c>
      <c r="F28" s="825">
        <v>1</v>
      </c>
      <c r="G28" s="325"/>
      <c r="H28" s="325"/>
      <c r="I28" s="325"/>
      <c r="J28" s="325"/>
      <c r="K28" s="325"/>
      <c r="L28" s="854" t="s">
        <v>225</v>
      </c>
      <c r="M28" s="854" t="s">
        <v>218</v>
      </c>
      <c r="N28" s="825"/>
    </row>
    <row r="29" spans="1:14" s="834" customFormat="1" ht="20.100000000000001" customHeight="1" x14ac:dyDescent="0.2">
      <c r="A29" s="728">
        <f t="shared" ref="A29:A31" si="0">A28+1</f>
        <v>7</v>
      </c>
      <c r="B29" s="829"/>
      <c r="C29" s="826" t="s">
        <v>111</v>
      </c>
      <c r="D29" s="827" t="s">
        <v>4</v>
      </c>
      <c r="E29" s="825">
        <v>1</v>
      </c>
      <c r="F29" s="825">
        <v>1</v>
      </c>
      <c r="G29" s="325"/>
      <c r="H29" s="325"/>
      <c r="I29" s="325"/>
      <c r="J29" s="325"/>
      <c r="K29" s="325"/>
      <c r="L29" s="856"/>
      <c r="M29" s="856"/>
      <c r="N29" s="825"/>
    </row>
    <row r="30" spans="1:14" ht="30" customHeight="1" x14ac:dyDescent="0.2">
      <c r="A30" s="817">
        <f t="shared" si="0"/>
        <v>8</v>
      </c>
      <c r="B30" s="818"/>
      <c r="C30" s="857" t="s">
        <v>112</v>
      </c>
      <c r="D30" s="824" t="s">
        <v>4</v>
      </c>
      <c r="E30" s="825">
        <v>1</v>
      </c>
      <c r="F30" s="825">
        <v>1</v>
      </c>
      <c r="G30" s="325"/>
      <c r="H30" s="325"/>
      <c r="I30" s="325"/>
      <c r="J30" s="325"/>
      <c r="K30" s="325"/>
      <c r="L30" s="854"/>
      <c r="M30" s="854"/>
      <c r="N30" s="825"/>
    </row>
    <row r="31" spans="1:14" ht="18" customHeight="1" x14ac:dyDescent="0.2">
      <c r="A31" s="817">
        <f t="shared" si="0"/>
        <v>9</v>
      </c>
      <c r="B31" s="811"/>
      <c r="C31" s="838" t="s">
        <v>119</v>
      </c>
      <c r="D31" s="813"/>
      <c r="E31" s="814"/>
      <c r="F31" s="814"/>
      <c r="G31" s="814"/>
      <c r="H31" s="325"/>
      <c r="I31" s="814"/>
      <c r="J31" s="325"/>
      <c r="K31" s="814"/>
      <c r="L31" s="858"/>
      <c r="M31" s="858"/>
      <c r="N31" s="814"/>
    </row>
    <row r="32" spans="1:14" s="861" customFormat="1" ht="28.5" customHeight="1" x14ac:dyDescent="0.2">
      <c r="A32" s="859">
        <f>A31+0.1</f>
        <v>9.1</v>
      </c>
      <c r="B32" s="860"/>
      <c r="C32" s="838" t="s">
        <v>120</v>
      </c>
      <c r="D32" s="820"/>
      <c r="E32" s="601"/>
      <c r="F32" s="601"/>
      <c r="G32" s="601"/>
      <c r="H32" s="325"/>
      <c r="I32" s="601"/>
      <c r="J32" s="325"/>
      <c r="K32" s="601"/>
      <c r="L32" s="272"/>
      <c r="M32" s="272"/>
      <c r="N32" s="601"/>
    </row>
    <row r="33" spans="1:14" s="848" customFormat="1" ht="51" x14ac:dyDescent="0.2">
      <c r="A33" s="862"/>
      <c r="B33" s="863"/>
      <c r="C33" s="864" t="s">
        <v>121</v>
      </c>
      <c r="D33" s="820"/>
      <c r="E33" s="821"/>
      <c r="F33" s="821"/>
      <c r="G33" s="821"/>
      <c r="H33" s="325"/>
      <c r="I33" s="821"/>
      <c r="J33" s="325"/>
      <c r="K33" s="821"/>
      <c r="L33" s="247"/>
      <c r="M33" s="247"/>
      <c r="N33" s="821"/>
    </row>
    <row r="34" spans="1:14" s="848" customFormat="1" ht="18" customHeight="1" x14ac:dyDescent="0.2">
      <c r="A34" s="841"/>
      <c r="B34" s="860" t="s">
        <v>60</v>
      </c>
      <c r="C34" s="865" t="s">
        <v>124</v>
      </c>
      <c r="D34" s="824" t="s">
        <v>122</v>
      </c>
      <c r="E34" s="825">
        <v>1</v>
      </c>
      <c r="F34" s="825">
        <v>1</v>
      </c>
      <c r="G34" s="325"/>
      <c r="H34" s="325"/>
      <c r="I34" s="325"/>
      <c r="J34" s="325"/>
      <c r="K34" s="325"/>
      <c r="L34" s="309" t="s">
        <v>251</v>
      </c>
      <c r="M34" s="309" t="s">
        <v>252</v>
      </c>
      <c r="N34" s="825"/>
    </row>
    <row r="35" spans="1:14" s="848" customFormat="1" ht="38.25" x14ac:dyDescent="0.2">
      <c r="A35" s="841"/>
      <c r="B35" s="863" t="s">
        <v>61</v>
      </c>
      <c r="C35" s="866" t="s">
        <v>123</v>
      </c>
      <c r="D35" s="824" t="s">
        <v>122</v>
      </c>
      <c r="E35" s="828">
        <v>1</v>
      </c>
      <c r="F35" s="828">
        <v>1</v>
      </c>
      <c r="G35" s="325"/>
      <c r="H35" s="325"/>
      <c r="I35" s="325"/>
      <c r="J35" s="325"/>
      <c r="K35" s="325"/>
      <c r="L35" s="309" t="s">
        <v>251</v>
      </c>
      <c r="M35" s="309" t="s">
        <v>252</v>
      </c>
      <c r="N35" s="828"/>
    </row>
    <row r="36" spans="1:14" s="848" customFormat="1" ht="114.75" x14ac:dyDescent="0.2">
      <c r="A36" s="859">
        <f>A32+0.1</f>
        <v>9.1999999999999993</v>
      </c>
      <c r="B36" s="863"/>
      <c r="C36" s="865" t="s">
        <v>125</v>
      </c>
      <c r="D36" s="831"/>
      <c r="E36" s="832"/>
      <c r="F36" s="832"/>
      <c r="G36" s="264"/>
      <c r="H36" s="325"/>
      <c r="I36" s="264"/>
      <c r="J36" s="325"/>
      <c r="K36" s="264"/>
      <c r="L36" s="264"/>
      <c r="M36" s="264"/>
      <c r="N36" s="832"/>
    </row>
    <row r="37" spans="1:14" ht="20.100000000000001" customHeight="1" x14ac:dyDescent="0.2">
      <c r="A37" s="817"/>
      <c r="B37" s="822" t="s">
        <v>34</v>
      </c>
      <c r="C37" s="823" t="s">
        <v>126</v>
      </c>
      <c r="D37" s="824" t="s">
        <v>95</v>
      </c>
      <c r="E37" s="825">
        <v>20</v>
      </c>
      <c r="F37" s="825">
        <v>20</v>
      </c>
      <c r="G37" s="325"/>
      <c r="H37" s="325"/>
      <c r="I37" s="325"/>
      <c r="J37" s="325"/>
      <c r="K37" s="325"/>
      <c r="L37" s="309" t="s">
        <v>209</v>
      </c>
      <c r="M37" s="309" t="s">
        <v>218</v>
      </c>
      <c r="N37" s="825"/>
    </row>
    <row r="38" spans="1:14" s="861" customFormat="1" ht="15" customHeight="1" x14ac:dyDescent="0.2">
      <c r="A38" s="859">
        <f>A36+0.1</f>
        <v>9.2999999999999989</v>
      </c>
      <c r="B38" s="860"/>
      <c r="C38" s="838" t="s">
        <v>127</v>
      </c>
      <c r="D38" s="820"/>
      <c r="E38" s="601"/>
      <c r="F38" s="601"/>
      <c r="G38" s="272"/>
      <c r="H38" s="325"/>
      <c r="I38" s="272"/>
      <c r="J38" s="325"/>
      <c r="K38" s="272"/>
      <c r="L38" s="272"/>
      <c r="M38" s="272"/>
      <c r="N38" s="601"/>
    </row>
    <row r="39" spans="1:14" s="848" customFormat="1" ht="38.25" x14ac:dyDescent="0.2">
      <c r="A39" s="862"/>
      <c r="B39" s="863"/>
      <c r="C39" s="864" t="s">
        <v>128</v>
      </c>
      <c r="D39" s="820"/>
      <c r="E39" s="821"/>
      <c r="F39" s="821"/>
      <c r="G39" s="247"/>
      <c r="H39" s="325"/>
      <c r="I39" s="247"/>
      <c r="J39" s="325"/>
      <c r="K39" s="247"/>
      <c r="L39" s="247"/>
      <c r="M39" s="247"/>
      <c r="N39" s="821"/>
    </row>
    <row r="40" spans="1:14" s="848" customFormat="1" ht="16.5" customHeight="1" x14ac:dyDescent="0.2">
      <c r="A40" s="841"/>
      <c r="B40" s="863"/>
      <c r="C40" s="865" t="s">
        <v>129</v>
      </c>
      <c r="D40" s="820"/>
      <c r="E40" s="821"/>
      <c r="F40" s="821"/>
      <c r="G40" s="247"/>
      <c r="H40" s="325"/>
      <c r="I40" s="247"/>
      <c r="J40" s="325"/>
      <c r="K40" s="247"/>
      <c r="L40" s="247"/>
      <c r="M40" s="247"/>
      <c r="N40" s="821"/>
    </row>
    <row r="41" spans="1:14" s="848" customFormat="1" ht="20.100000000000001" customHeight="1" x14ac:dyDescent="0.2">
      <c r="A41" s="841"/>
      <c r="B41" s="822" t="s">
        <v>34</v>
      </c>
      <c r="C41" s="823" t="s">
        <v>130</v>
      </c>
      <c r="D41" s="824" t="s">
        <v>5</v>
      </c>
      <c r="E41" s="825">
        <v>1</v>
      </c>
      <c r="F41" s="825">
        <v>1</v>
      </c>
      <c r="G41" s="325"/>
      <c r="H41" s="325"/>
      <c r="I41" s="325"/>
      <c r="J41" s="325"/>
      <c r="K41" s="325"/>
      <c r="L41" s="309" t="s">
        <v>226</v>
      </c>
      <c r="M41" s="309" t="s">
        <v>227</v>
      </c>
      <c r="N41" s="825"/>
    </row>
    <row r="42" spans="1:14" s="861" customFormat="1" ht="15" customHeight="1" x14ac:dyDescent="0.2">
      <c r="A42" s="859">
        <f>A38+0.1</f>
        <v>9.3999999999999986</v>
      </c>
      <c r="B42" s="860"/>
      <c r="C42" s="838" t="s">
        <v>131</v>
      </c>
      <c r="D42" s="820"/>
      <c r="E42" s="601"/>
      <c r="F42" s="601"/>
      <c r="G42" s="272"/>
      <c r="H42" s="325"/>
      <c r="I42" s="272"/>
      <c r="J42" s="325"/>
      <c r="K42" s="272"/>
      <c r="L42" s="272"/>
      <c r="M42" s="272"/>
      <c r="N42" s="601"/>
    </row>
    <row r="43" spans="1:14" s="848" customFormat="1" ht="51" x14ac:dyDescent="0.2">
      <c r="A43" s="862"/>
      <c r="B43" s="863"/>
      <c r="C43" s="864" t="s">
        <v>145</v>
      </c>
      <c r="D43" s="820"/>
      <c r="E43" s="821"/>
      <c r="F43" s="821"/>
      <c r="G43" s="247"/>
      <c r="H43" s="325"/>
      <c r="I43" s="247"/>
      <c r="J43" s="325"/>
      <c r="K43" s="247"/>
      <c r="L43" s="247"/>
      <c r="M43" s="247"/>
      <c r="N43" s="821"/>
    </row>
    <row r="44" spans="1:14" s="848" customFormat="1" ht="25.5" x14ac:dyDescent="0.2">
      <c r="A44" s="841"/>
      <c r="B44" s="863" t="s">
        <v>34</v>
      </c>
      <c r="C44" s="867" t="s">
        <v>132</v>
      </c>
      <c r="D44" s="824" t="s">
        <v>5</v>
      </c>
      <c r="E44" s="825">
        <v>1</v>
      </c>
      <c r="F44" s="825">
        <v>1</v>
      </c>
      <c r="G44" s="325"/>
      <c r="H44" s="325"/>
      <c r="I44" s="325"/>
      <c r="J44" s="325"/>
      <c r="K44" s="325"/>
      <c r="L44" s="309" t="s">
        <v>226</v>
      </c>
      <c r="M44" s="309" t="s">
        <v>227</v>
      </c>
      <c r="N44" s="825"/>
    </row>
    <row r="45" spans="1:14" s="848" customFormat="1" ht="18" customHeight="1" x14ac:dyDescent="0.2">
      <c r="A45" s="841"/>
      <c r="B45" s="863" t="s">
        <v>57</v>
      </c>
      <c r="C45" s="866" t="s">
        <v>133</v>
      </c>
      <c r="D45" s="824" t="s">
        <v>5</v>
      </c>
      <c r="E45" s="825">
        <v>2</v>
      </c>
      <c r="F45" s="825">
        <v>2</v>
      </c>
      <c r="G45" s="325"/>
      <c r="H45" s="325"/>
      <c r="I45" s="325"/>
      <c r="J45" s="325"/>
      <c r="K45" s="325"/>
      <c r="L45" s="309" t="s">
        <v>226</v>
      </c>
      <c r="M45" s="309" t="s">
        <v>227</v>
      </c>
      <c r="N45" s="825"/>
    </row>
    <row r="46" spans="1:14" s="848" customFormat="1" ht="18" customHeight="1" x14ac:dyDescent="0.2">
      <c r="A46" s="841"/>
      <c r="B46" s="863" t="s">
        <v>60</v>
      </c>
      <c r="C46" s="866" t="s">
        <v>134</v>
      </c>
      <c r="D46" s="824" t="s">
        <v>5</v>
      </c>
      <c r="E46" s="825">
        <v>2</v>
      </c>
      <c r="F46" s="825">
        <v>2</v>
      </c>
      <c r="G46" s="325"/>
      <c r="H46" s="325"/>
      <c r="I46" s="325"/>
      <c r="J46" s="325"/>
      <c r="K46" s="325"/>
      <c r="L46" s="309" t="s">
        <v>226</v>
      </c>
      <c r="M46" s="309" t="s">
        <v>227</v>
      </c>
      <c r="N46" s="825"/>
    </row>
    <row r="47" spans="1:14" s="848" customFormat="1" ht="18" customHeight="1" x14ac:dyDescent="0.2">
      <c r="A47" s="841"/>
      <c r="B47" s="863" t="s">
        <v>61</v>
      </c>
      <c r="C47" s="866" t="s">
        <v>135</v>
      </c>
      <c r="D47" s="824" t="s">
        <v>5</v>
      </c>
      <c r="E47" s="825">
        <v>1</v>
      </c>
      <c r="F47" s="825">
        <v>1</v>
      </c>
      <c r="G47" s="325"/>
      <c r="H47" s="325"/>
      <c r="I47" s="325"/>
      <c r="J47" s="325"/>
      <c r="K47" s="325"/>
      <c r="L47" s="309" t="s">
        <v>226</v>
      </c>
      <c r="M47" s="309" t="s">
        <v>227</v>
      </c>
      <c r="N47" s="825"/>
    </row>
    <row r="48" spans="1:14" s="848" customFormat="1" ht="18" customHeight="1" x14ac:dyDescent="0.2">
      <c r="A48" s="841"/>
      <c r="B48" s="863" t="s">
        <v>63</v>
      </c>
      <c r="C48" s="866" t="s">
        <v>136</v>
      </c>
      <c r="D48" s="824" t="s">
        <v>5</v>
      </c>
      <c r="E48" s="825">
        <v>1</v>
      </c>
      <c r="F48" s="825">
        <v>1</v>
      </c>
      <c r="G48" s="325"/>
      <c r="H48" s="325"/>
      <c r="I48" s="325"/>
      <c r="J48" s="325"/>
      <c r="K48" s="325"/>
      <c r="L48" s="309" t="s">
        <v>226</v>
      </c>
      <c r="M48" s="309" t="s">
        <v>227</v>
      </c>
      <c r="N48" s="825"/>
    </row>
    <row r="49" spans="1:23" s="861" customFormat="1" ht="15" customHeight="1" x14ac:dyDescent="0.2">
      <c r="A49" s="859">
        <f>A42+0.1</f>
        <v>9.4999999999999982</v>
      </c>
      <c r="B49" s="860"/>
      <c r="C49" s="838" t="s">
        <v>137</v>
      </c>
      <c r="D49" s="820"/>
      <c r="E49" s="601"/>
      <c r="F49" s="601"/>
      <c r="G49" s="272"/>
      <c r="H49" s="325"/>
      <c r="I49" s="272"/>
      <c r="J49" s="325"/>
      <c r="K49" s="272"/>
      <c r="L49" s="272"/>
      <c r="M49" s="272"/>
      <c r="N49" s="601"/>
    </row>
    <row r="50" spans="1:23" s="848" customFormat="1" ht="38.25" x14ac:dyDescent="0.2">
      <c r="A50" s="862"/>
      <c r="B50" s="863"/>
      <c r="C50" s="864" t="s">
        <v>138</v>
      </c>
      <c r="D50" s="820"/>
      <c r="E50" s="821"/>
      <c r="F50" s="821"/>
      <c r="G50" s="247"/>
      <c r="H50" s="325"/>
      <c r="I50" s="247"/>
      <c r="J50" s="325"/>
      <c r="K50" s="247"/>
      <c r="L50" s="247"/>
      <c r="M50" s="247"/>
      <c r="N50" s="821"/>
    </row>
    <row r="51" spans="1:23" s="848" customFormat="1" x14ac:dyDescent="0.2">
      <c r="A51" s="841"/>
      <c r="B51" s="863" t="s">
        <v>34</v>
      </c>
      <c r="C51" s="868" t="s">
        <v>139</v>
      </c>
      <c r="D51" s="824" t="s">
        <v>5</v>
      </c>
      <c r="E51" s="825">
        <v>1</v>
      </c>
      <c r="F51" s="825">
        <v>1</v>
      </c>
      <c r="G51" s="325"/>
      <c r="H51" s="325"/>
      <c r="I51" s="325"/>
      <c r="J51" s="325"/>
      <c r="K51" s="325"/>
      <c r="L51" s="309" t="s">
        <v>226</v>
      </c>
      <c r="M51" s="309" t="s">
        <v>227</v>
      </c>
      <c r="N51" s="825"/>
    </row>
    <row r="52" spans="1:23" s="848" customFormat="1" ht="25.5" x14ac:dyDescent="0.2">
      <c r="A52" s="841"/>
      <c r="B52" s="863" t="s">
        <v>57</v>
      </c>
      <c r="C52" s="864" t="s">
        <v>140</v>
      </c>
      <c r="D52" s="824" t="s">
        <v>5</v>
      </c>
      <c r="E52" s="825">
        <v>1</v>
      </c>
      <c r="F52" s="825">
        <v>1</v>
      </c>
      <c r="G52" s="325"/>
      <c r="H52" s="325"/>
      <c r="I52" s="325"/>
      <c r="J52" s="325"/>
      <c r="K52" s="325"/>
      <c r="L52" s="309" t="s">
        <v>226</v>
      </c>
      <c r="M52" s="309" t="s">
        <v>227</v>
      </c>
      <c r="N52" s="825"/>
    </row>
    <row r="53" spans="1:23" s="848" customFormat="1" ht="25.5" x14ac:dyDescent="0.2">
      <c r="A53" s="841"/>
      <c r="B53" s="863" t="s">
        <v>60</v>
      </c>
      <c r="C53" s="868" t="s">
        <v>141</v>
      </c>
      <c r="D53" s="824" t="s">
        <v>5</v>
      </c>
      <c r="E53" s="825">
        <v>1</v>
      </c>
      <c r="F53" s="825">
        <v>1</v>
      </c>
      <c r="G53" s="325"/>
      <c r="H53" s="325"/>
      <c r="I53" s="325"/>
      <c r="J53" s="325"/>
      <c r="K53" s="325"/>
      <c r="L53" s="309" t="s">
        <v>226</v>
      </c>
      <c r="M53" s="309" t="s">
        <v>227</v>
      </c>
      <c r="N53" s="825"/>
    </row>
    <row r="54" spans="1:23" s="848" customFormat="1" ht="25.5" x14ac:dyDescent="0.2">
      <c r="A54" s="841"/>
      <c r="B54" s="863" t="s">
        <v>61</v>
      </c>
      <c r="C54" s="868" t="s">
        <v>142</v>
      </c>
      <c r="D54" s="827" t="s">
        <v>5</v>
      </c>
      <c r="E54" s="825">
        <v>1</v>
      </c>
      <c r="F54" s="825">
        <v>1</v>
      </c>
      <c r="G54" s="325"/>
      <c r="H54" s="325"/>
      <c r="I54" s="325"/>
      <c r="J54" s="325"/>
      <c r="K54" s="325"/>
      <c r="L54" s="309" t="s">
        <v>226</v>
      </c>
      <c r="M54" s="309" t="s">
        <v>227</v>
      </c>
      <c r="N54" s="825"/>
    </row>
    <row r="55" spans="1:23" s="861" customFormat="1" ht="15" customHeight="1" x14ac:dyDescent="0.2">
      <c r="A55" s="859">
        <f>A49+0.1</f>
        <v>9.5999999999999979</v>
      </c>
      <c r="B55" s="860"/>
      <c r="C55" s="838" t="s">
        <v>143</v>
      </c>
      <c r="D55" s="820"/>
      <c r="E55" s="601"/>
      <c r="F55" s="601"/>
      <c r="G55" s="272"/>
      <c r="H55" s="325"/>
      <c r="I55" s="272"/>
      <c r="J55" s="325"/>
      <c r="K55" s="272"/>
      <c r="L55" s="272"/>
      <c r="M55" s="272"/>
      <c r="N55" s="601"/>
    </row>
    <row r="56" spans="1:23" s="848" customFormat="1" ht="78.75" customHeight="1" thickBot="1" x14ac:dyDescent="0.25">
      <c r="A56" s="843"/>
      <c r="B56" s="869" t="s">
        <v>34</v>
      </c>
      <c r="C56" s="870" t="s">
        <v>144</v>
      </c>
      <c r="D56" s="846" t="s">
        <v>4</v>
      </c>
      <c r="E56" s="825">
        <v>1</v>
      </c>
      <c r="F56" s="825">
        <v>1</v>
      </c>
      <c r="G56" s="325"/>
      <c r="H56" s="325"/>
      <c r="I56" s="325"/>
      <c r="J56" s="325"/>
      <c r="K56" s="325"/>
      <c r="L56" s="871" t="s">
        <v>228</v>
      </c>
      <c r="M56" s="872" t="s">
        <v>218</v>
      </c>
      <c r="N56" s="825"/>
    </row>
    <row r="57" spans="1:23" ht="24.95" customHeight="1" thickTop="1" thickBot="1" x14ac:dyDescent="0.25">
      <c r="A57" s="873"/>
      <c r="B57" s="874"/>
      <c r="C57" s="875" t="s">
        <v>113</v>
      </c>
      <c r="D57" s="876"/>
      <c r="E57" s="876"/>
      <c r="F57" s="876"/>
      <c r="G57" s="876"/>
      <c r="H57" s="877">
        <f>SUM(H5:H56)</f>
        <v>0</v>
      </c>
      <c r="I57" s="878"/>
      <c r="J57" s="877">
        <f>SUM(J5:J56)</f>
        <v>0</v>
      </c>
      <c r="K57" s="877">
        <f>SUM(K5:K56)</f>
        <v>0</v>
      </c>
      <c r="L57" s="876"/>
      <c r="M57" s="876"/>
      <c r="N57" s="876"/>
    </row>
    <row r="58" spans="1:23" ht="9" customHeight="1" x14ac:dyDescent="0.2">
      <c r="A58" s="788"/>
      <c r="B58" s="788"/>
      <c r="C58" s="790"/>
      <c r="D58" s="788"/>
      <c r="E58" s="788"/>
      <c r="F58" s="653"/>
      <c r="G58" s="788"/>
      <c r="H58" s="788"/>
      <c r="I58" s="788"/>
      <c r="J58" s="788"/>
      <c r="K58" s="788"/>
      <c r="L58" s="653"/>
      <c r="M58" s="653"/>
      <c r="N58" s="653"/>
    </row>
    <row r="59" spans="1:23" x14ac:dyDescent="0.2">
      <c r="A59" s="1115" t="s">
        <v>13</v>
      </c>
      <c r="B59" s="1115"/>
      <c r="C59" s="790"/>
      <c r="D59" s="788"/>
      <c r="E59" s="788"/>
      <c r="F59" s="653"/>
      <c r="G59" s="788"/>
      <c r="H59" s="788"/>
      <c r="I59" s="788"/>
      <c r="J59" s="788"/>
      <c r="K59" s="788"/>
      <c r="L59" s="653"/>
      <c r="M59" s="653"/>
      <c r="N59" s="653"/>
    </row>
    <row r="60" spans="1:23" ht="15" customHeight="1" x14ac:dyDescent="0.2">
      <c r="A60" s="880" t="s">
        <v>114</v>
      </c>
      <c r="B60" s="1089" t="s">
        <v>41</v>
      </c>
      <c r="C60" s="1089"/>
      <c r="D60" s="1089"/>
      <c r="E60" s="1089"/>
      <c r="F60" s="1089"/>
      <c r="G60" s="1089"/>
      <c r="H60" s="1089"/>
      <c r="I60" s="1089"/>
      <c r="J60" s="1089"/>
      <c r="K60" s="1089"/>
      <c r="L60" s="881"/>
      <c r="M60" s="881"/>
      <c r="N60" s="881"/>
      <c r="O60" s="881"/>
      <c r="P60" s="881"/>
      <c r="Q60" s="881"/>
      <c r="R60" s="881"/>
      <c r="S60" s="881"/>
      <c r="T60" s="881"/>
      <c r="U60" s="881"/>
      <c r="V60" s="881"/>
      <c r="W60" s="881"/>
    </row>
    <row r="61" spans="1:23" ht="28.5" customHeight="1" x14ac:dyDescent="0.2">
      <c r="A61" s="880" t="s">
        <v>114</v>
      </c>
      <c r="B61" s="1089" t="s">
        <v>115</v>
      </c>
      <c r="C61" s="1089"/>
      <c r="D61" s="1089"/>
      <c r="E61" s="1089"/>
      <c r="F61" s="1089"/>
      <c r="G61" s="1089"/>
      <c r="H61" s="1089"/>
      <c r="I61" s="1089"/>
      <c r="J61" s="1089"/>
      <c r="K61" s="1089"/>
      <c r="L61" s="881"/>
      <c r="M61" s="881"/>
      <c r="N61" s="881"/>
      <c r="O61" s="881"/>
      <c r="P61" s="881"/>
      <c r="Q61" s="881"/>
      <c r="R61" s="881"/>
      <c r="S61" s="881"/>
      <c r="T61" s="881"/>
      <c r="U61" s="881"/>
      <c r="V61" s="881"/>
      <c r="W61" s="881"/>
    </row>
    <row r="62" spans="1:23" ht="30.75" customHeight="1" x14ac:dyDescent="0.2">
      <c r="A62" s="880" t="s">
        <v>114</v>
      </c>
      <c r="B62" s="1089" t="s">
        <v>116</v>
      </c>
      <c r="C62" s="1089"/>
      <c r="D62" s="1089"/>
      <c r="E62" s="1089"/>
      <c r="F62" s="1089"/>
      <c r="G62" s="1089"/>
      <c r="H62" s="1089"/>
      <c r="I62" s="1089"/>
      <c r="J62" s="1089"/>
      <c r="K62" s="1089"/>
      <c r="L62" s="881"/>
      <c r="M62" s="881"/>
      <c r="N62" s="881"/>
      <c r="O62" s="881"/>
      <c r="P62" s="881"/>
      <c r="Q62" s="881"/>
      <c r="R62" s="881"/>
      <c r="S62" s="881"/>
      <c r="T62" s="881"/>
      <c r="U62" s="881"/>
      <c r="V62" s="881"/>
      <c r="W62" s="881"/>
    </row>
    <row r="63" spans="1:23" x14ac:dyDescent="0.2">
      <c r="F63" s="884"/>
      <c r="L63" s="884"/>
      <c r="M63" s="884"/>
      <c r="N63" s="884"/>
    </row>
    <row r="64" spans="1:23" x14ac:dyDescent="0.2">
      <c r="F64" s="884"/>
      <c r="L64" s="884"/>
      <c r="M64" s="884"/>
      <c r="N64" s="884"/>
    </row>
    <row r="65" spans="6:14" x14ac:dyDescent="0.2">
      <c r="F65" s="885"/>
      <c r="L65" s="885"/>
      <c r="M65" s="885"/>
      <c r="N65" s="885"/>
    </row>
    <row r="66" spans="6:14" x14ac:dyDescent="0.2">
      <c r="F66" s="886"/>
      <c r="L66" s="886"/>
      <c r="M66" s="886"/>
      <c r="N66" s="886"/>
    </row>
    <row r="67" spans="6:14" x14ac:dyDescent="0.2">
      <c r="F67" s="887"/>
      <c r="L67" s="887"/>
      <c r="M67" s="887"/>
      <c r="N67" s="887"/>
    </row>
    <row r="68" spans="6:14" x14ac:dyDescent="0.2">
      <c r="F68" s="884"/>
      <c r="L68" s="884"/>
      <c r="M68" s="884"/>
      <c r="N68" s="884"/>
    </row>
    <row r="69" spans="6:14" x14ac:dyDescent="0.2">
      <c r="F69" s="888"/>
      <c r="L69" s="888"/>
      <c r="M69" s="888"/>
      <c r="N69" s="888"/>
    </row>
    <row r="70" spans="6:14" x14ac:dyDescent="0.2">
      <c r="F70" s="884"/>
      <c r="L70" s="884"/>
      <c r="M70" s="884"/>
      <c r="N70" s="884"/>
    </row>
    <row r="71" spans="6:14" x14ac:dyDescent="0.2">
      <c r="F71" s="884"/>
      <c r="L71" s="884"/>
      <c r="M71" s="884"/>
      <c r="N71" s="884"/>
    </row>
    <row r="72" spans="6:14" x14ac:dyDescent="0.2">
      <c r="F72" s="884"/>
      <c r="L72" s="884"/>
      <c r="M72" s="884"/>
      <c r="N72" s="884"/>
    </row>
    <row r="73" spans="6:14" x14ac:dyDescent="0.2">
      <c r="F73" s="884"/>
      <c r="L73" s="884"/>
      <c r="M73" s="884"/>
      <c r="N73" s="884"/>
    </row>
    <row r="74" spans="6:14" x14ac:dyDescent="0.2">
      <c r="F74" s="884"/>
      <c r="L74" s="884"/>
      <c r="M74" s="884"/>
      <c r="N74" s="884"/>
    </row>
    <row r="75" spans="6:14" ht="15" thickBot="1" x14ac:dyDescent="0.25">
      <c r="F75" s="889"/>
      <c r="L75" s="889"/>
      <c r="M75" s="889"/>
      <c r="N75" s="889"/>
    </row>
    <row r="76" spans="6:14" x14ac:dyDescent="0.2">
      <c r="F76" s="890"/>
      <c r="L76" s="890"/>
      <c r="M76" s="890"/>
      <c r="N76" s="890"/>
    </row>
    <row r="77" spans="6:14" x14ac:dyDescent="0.2">
      <c r="F77" s="884"/>
      <c r="L77" s="884"/>
      <c r="M77" s="884"/>
      <c r="N77" s="884"/>
    </row>
    <row r="78" spans="6:14" x14ac:dyDescent="0.2">
      <c r="F78" s="884"/>
      <c r="L78" s="884"/>
      <c r="M78" s="884"/>
      <c r="N78" s="884"/>
    </row>
    <row r="79" spans="6:14" x14ac:dyDescent="0.2">
      <c r="F79" s="884"/>
      <c r="L79" s="884"/>
      <c r="M79" s="884"/>
      <c r="N79" s="884"/>
    </row>
    <row r="80" spans="6:14" x14ac:dyDescent="0.2">
      <c r="F80" s="884"/>
      <c r="L80" s="884"/>
      <c r="M80" s="884"/>
      <c r="N80" s="884"/>
    </row>
    <row r="81" spans="6:14" x14ac:dyDescent="0.2">
      <c r="F81" s="885"/>
      <c r="L81" s="885"/>
      <c r="M81" s="885"/>
      <c r="N81" s="885"/>
    </row>
    <row r="82" spans="6:14" x14ac:dyDescent="0.2">
      <c r="F82" s="886"/>
      <c r="L82" s="886"/>
      <c r="M82" s="886"/>
      <c r="N82" s="886"/>
    </row>
    <row r="83" spans="6:14" x14ac:dyDescent="0.2">
      <c r="F83" s="884"/>
      <c r="L83" s="884"/>
      <c r="M83" s="884"/>
      <c r="N83" s="884"/>
    </row>
    <row r="84" spans="6:14" x14ac:dyDescent="0.2">
      <c r="F84" s="886"/>
      <c r="L84" s="886"/>
      <c r="M84" s="886"/>
      <c r="N84" s="886"/>
    </row>
    <row r="85" spans="6:14" ht="15" thickBot="1" x14ac:dyDescent="0.25">
      <c r="F85" s="891"/>
      <c r="L85" s="891"/>
      <c r="M85" s="891"/>
      <c r="N85" s="891"/>
    </row>
    <row r="86" spans="6:14" ht="15.75" thickTop="1" thickBot="1" x14ac:dyDescent="0.25">
      <c r="F86" s="892"/>
      <c r="L86" s="892"/>
      <c r="M86" s="892"/>
      <c r="N86" s="892"/>
    </row>
    <row r="87" spans="6:14" ht="15" thickBot="1" x14ac:dyDescent="0.25">
      <c r="F87" s="893"/>
      <c r="L87" s="893"/>
      <c r="M87" s="893"/>
      <c r="N87" s="893"/>
    </row>
    <row r="88" spans="6:14" ht="15" thickBot="1" x14ac:dyDescent="0.25"/>
    <row r="89" spans="6:14" x14ac:dyDescent="0.2">
      <c r="F89" s="780"/>
      <c r="L89" s="780"/>
      <c r="M89" s="780"/>
      <c r="N89" s="780"/>
    </row>
    <row r="90" spans="6:14" x14ac:dyDescent="0.2">
      <c r="F90" s="784"/>
      <c r="L90" s="784"/>
      <c r="M90" s="784"/>
      <c r="N90" s="784"/>
    </row>
    <row r="91" spans="6:14" x14ac:dyDescent="0.2">
      <c r="F91" s="882"/>
      <c r="L91" s="882"/>
      <c r="M91" s="882"/>
      <c r="N91" s="882"/>
    </row>
    <row r="92" spans="6:14" x14ac:dyDescent="0.2">
      <c r="F92" s="882"/>
      <c r="L92" s="882"/>
      <c r="M92" s="882"/>
      <c r="N92" s="882"/>
    </row>
    <row r="93" spans="6:14" x14ac:dyDescent="0.2">
      <c r="F93" s="882"/>
      <c r="L93" s="882"/>
      <c r="M93" s="882"/>
      <c r="N93" s="882"/>
    </row>
    <row r="94" spans="6:14" x14ac:dyDescent="0.2">
      <c r="F94" s="882"/>
      <c r="L94" s="882"/>
      <c r="M94" s="882"/>
      <c r="N94" s="882"/>
    </row>
    <row r="95" spans="6:14" x14ac:dyDescent="0.2">
      <c r="F95" s="882"/>
      <c r="L95" s="882"/>
      <c r="M95" s="882"/>
      <c r="N95" s="882"/>
    </row>
  </sheetData>
  <mergeCells count="21">
    <mergeCell ref="G6:K6"/>
    <mergeCell ref="A7:B8"/>
    <mergeCell ref="C7:C8"/>
    <mergeCell ref="D7:D8"/>
    <mergeCell ref="E7:E8"/>
    <mergeCell ref="F7:F8"/>
    <mergeCell ref="G7:H7"/>
    <mergeCell ref="I7:J7"/>
    <mergeCell ref="B62:K62"/>
    <mergeCell ref="L7:L8"/>
    <mergeCell ref="M7:M8"/>
    <mergeCell ref="N7:N8"/>
    <mergeCell ref="L12:L16"/>
    <mergeCell ref="M12:M16"/>
    <mergeCell ref="L18:L19"/>
    <mergeCell ref="M18:M19"/>
    <mergeCell ref="L22:L25"/>
    <mergeCell ref="M22:M25"/>
    <mergeCell ref="A59:B59"/>
    <mergeCell ref="B60:K60"/>
    <mergeCell ref="B61:K61"/>
  </mergeCells>
  <printOptions horizontalCentered="1"/>
  <pageMargins left="0.4" right="0.4" top="0.43" bottom="0.75" header="0.3" footer="0.3"/>
  <pageSetup paperSize="9" scale="72" fitToHeight="0" orientation="landscape" r:id="rId1"/>
  <rowBreaks count="1" manualBreakCount="1">
    <brk id="25" max="1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23518-7B01-412D-BE70-5B7A02356053}">
  <sheetPr>
    <pageSetUpPr fitToPage="1"/>
  </sheetPr>
  <dimension ref="A1:U65"/>
  <sheetViews>
    <sheetView showGridLines="0" view="pageBreakPreview" zoomScaleNormal="100" zoomScaleSheetLayoutView="100" workbookViewId="0">
      <pane xSplit="4" ySplit="8" topLeftCell="E45" activePane="bottomRight" state="frozen"/>
      <selection activeCell="H10" sqref="H10"/>
      <selection pane="topRight" activeCell="H10" sqref="H10"/>
      <selection pane="bottomLeft" activeCell="H10" sqref="H10"/>
      <selection pane="bottomRight" activeCell="G11" sqref="G11:K57"/>
    </sheetView>
  </sheetViews>
  <sheetFormatPr defaultColWidth="8.375" defaultRowHeight="12.75" x14ac:dyDescent="0.2"/>
  <cols>
    <col min="1" max="1" width="4" style="599" customWidth="1"/>
    <col min="2" max="2" width="2.375" style="599" customWidth="1"/>
    <col min="3" max="3" width="42.875" style="607" customWidth="1"/>
    <col min="4" max="4" width="5.5" style="783" customWidth="1"/>
    <col min="5" max="5" width="8.375" style="783" customWidth="1"/>
    <col min="6" max="6" width="11.875" style="783" bestFit="1" customWidth="1"/>
    <col min="7" max="8" width="10.25" style="783" customWidth="1"/>
    <col min="9" max="10" width="10.25" style="607" customWidth="1"/>
    <col min="11" max="11" width="12.25" style="607" customWidth="1"/>
    <col min="12" max="14" width="11.875" style="783" bestFit="1" customWidth="1"/>
    <col min="15" max="16384" width="8.375" style="607"/>
  </cols>
  <sheetData>
    <row r="1" spans="1:14" ht="17.25" customHeight="1" x14ac:dyDescent="0.25">
      <c r="A1" s="1128" t="s">
        <v>68</v>
      </c>
      <c r="B1" s="1128"/>
      <c r="C1" s="1128"/>
      <c r="D1" s="895"/>
      <c r="E1" s="895"/>
      <c r="F1" s="895"/>
      <c r="G1" s="895"/>
      <c r="H1" s="895"/>
      <c r="I1" s="807"/>
      <c r="J1" s="807"/>
      <c r="K1" s="896"/>
      <c r="L1" s="895"/>
      <c r="M1" s="895"/>
      <c r="N1" s="895"/>
    </row>
    <row r="2" spans="1:14" ht="15.75" customHeight="1" x14ac:dyDescent="0.2">
      <c r="A2" s="1129" t="s">
        <v>148</v>
      </c>
      <c r="B2" s="1129"/>
      <c r="C2" s="1129"/>
      <c r="D2" s="895"/>
      <c r="E2" s="895"/>
      <c r="F2" s="895"/>
      <c r="G2" s="895"/>
      <c r="H2" s="895"/>
      <c r="L2" s="895"/>
      <c r="M2" s="895"/>
      <c r="N2" s="895"/>
    </row>
    <row r="3" spans="1:14" ht="6" customHeight="1" x14ac:dyDescent="0.25">
      <c r="A3" s="898"/>
      <c r="B3" s="898"/>
      <c r="C3" s="790"/>
      <c r="D3" s="895"/>
      <c r="E3" s="895"/>
      <c r="F3" s="895"/>
      <c r="G3" s="895"/>
      <c r="H3" s="895"/>
      <c r="L3" s="895"/>
      <c r="M3" s="895"/>
      <c r="N3" s="895"/>
    </row>
    <row r="4" spans="1:14" ht="15.75" x14ac:dyDescent="0.25">
      <c r="A4" s="793" t="s">
        <v>253</v>
      </c>
      <c r="B4" s="793"/>
      <c r="C4" s="790"/>
      <c r="D4" s="895"/>
      <c r="E4" s="895"/>
      <c r="F4" s="895"/>
      <c r="G4" s="895"/>
      <c r="H4" s="895"/>
      <c r="K4" s="899"/>
      <c r="L4" s="895"/>
      <c r="M4" s="895"/>
      <c r="N4" s="895"/>
    </row>
    <row r="5" spans="1:14" ht="15.75" x14ac:dyDescent="0.25">
      <c r="A5" s="804"/>
      <c r="B5" s="805"/>
      <c r="C5" s="898"/>
      <c r="D5" s="895"/>
      <c r="E5" s="895"/>
      <c r="F5" s="895"/>
      <c r="G5" s="895"/>
      <c r="H5" s="895"/>
      <c r="I5" s="900"/>
      <c r="J5" s="900"/>
      <c r="K5" s="899"/>
      <c r="L5" s="895"/>
      <c r="M5" s="895"/>
      <c r="N5" s="895"/>
    </row>
    <row r="6" spans="1:14" ht="4.5" customHeight="1" thickBot="1" x14ac:dyDescent="0.3">
      <c r="A6" s="804"/>
      <c r="B6" s="898"/>
      <c r="C6" s="898" t="s">
        <v>149</v>
      </c>
      <c r="D6" s="895"/>
      <c r="E6" s="895"/>
      <c r="F6" s="895"/>
      <c r="G6" s="895"/>
      <c r="H6" s="895"/>
      <c r="I6" s="900"/>
      <c r="J6" s="900"/>
      <c r="K6" s="896"/>
      <c r="L6" s="895"/>
      <c r="M6" s="895"/>
      <c r="N6" s="895"/>
    </row>
    <row r="7" spans="1:14" ht="15" customHeight="1" x14ac:dyDescent="0.2">
      <c r="A7" s="1117" t="s">
        <v>83</v>
      </c>
      <c r="B7" s="1118"/>
      <c r="C7" s="1121" t="s">
        <v>84</v>
      </c>
      <c r="D7" s="1121" t="s">
        <v>85</v>
      </c>
      <c r="E7" s="1108" t="s">
        <v>117</v>
      </c>
      <c r="F7" s="1108" t="s">
        <v>75</v>
      </c>
      <c r="G7" s="1123" t="s">
        <v>86</v>
      </c>
      <c r="H7" s="1124"/>
      <c r="I7" s="1123" t="s">
        <v>87</v>
      </c>
      <c r="J7" s="1125"/>
      <c r="K7" s="809" t="s">
        <v>88</v>
      </c>
      <c r="L7" s="1108" t="s">
        <v>76</v>
      </c>
      <c r="M7" s="1108" t="s">
        <v>77</v>
      </c>
      <c r="N7" s="1108" t="s">
        <v>78</v>
      </c>
    </row>
    <row r="8" spans="1:14" ht="15" customHeight="1" thickBot="1" x14ac:dyDescent="0.25">
      <c r="A8" s="1119"/>
      <c r="B8" s="1120"/>
      <c r="C8" s="1122"/>
      <c r="D8" s="1122"/>
      <c r="E8" s="1109"/>
      <c r="F8" s="1109"/>
      <c r="G8" s="229" t="s">
        <v>89</v>
      </c>
      <c r="H8" s="230" t="s">
        <v>90</v>
      </c>
      <c r="I8" s="229" t="s">
        <v>89</v>
      </c>
      <c r="J8" s="230" t="s">
        <v>90</v>
      </c>
      <c r="K8" s="231" t="s">
        <v>91</v>
      </c>
      <c r="L8" s="1109"/>
      <c r="M8" s="1109"/>
      <c r="N8" s="1109"/>
    </row>
    <row r="9" spans="1:14" ht="18" customHeight="1" thickTop="1" x14ac:dyDescent="0.2">
      <c r="A9" s="901"/>
      <c r="B9" s="902"/>
      <c r="C9" s="903" t="s">
        <v>150</v>
      </c>
      <c r="D9" s="904"/>
      <c r="E9" s="904"/>
      <c r="F9" s="904"/>
      <c r="G9" s="904"/>
      <c r="H9" s="904"/>
      <c r="I9" s="904"/>
      <c r="J9" s="904"/>
      <c r="K9" s="904"/>
      <c r="L9" s="904"/>
      <c r="M9" s="904"/>
      <c r="N9" s="904"/>
    </row>
    <row r="10" spans="1:14" s="905" customFormat="1" ht="51" customHeight="1" x14ac:dyDescent="0.2">
      <c r="A10" s="817"/>
      <c r="B10" s="818"/>
      <c r="C10" s="600" t="s">
        <v>151</v>
      </c>
      <c r="D10" s="601"/>
      <c r="E10" s="601"/>
      <c r="F10" s="601"/>
      <c r="G10" s="601"/>
      <c r="H10" s="601"/>
      <c r="I10" s="601"/>
      <c r="J10" s="601"/>
      <c r="K10" s="601"/>
      <c r="L10" s="601"/>
      <c r="M10" s="601"/>
      <c r="N10" s="601"/>
    </row>
    <row r="11" spans="1:14" s="905" customFormat="1" ht="24.95" customHeight="1" x14ac:dyDescent="0.2">
      <c r="A11" s="859">
        <v>1.1000000000000001</v>
      </c>
      <c r="B11" s="906"/>
      <c r="C11" s="907" t="s">
        <v>152</v>
      </c>
      <c r="D11" s="322"/>
      <c r="E11" s="322"/>
      <c r="F11" s="322"/>
      <c r="G11" s="322"/>
      <c r="H11" s="322"/>
      <c r="I11" s="322"/>
      <c r="J11" s="322"/>
      <c r="K11" s="322"/>
      <c r="L11" s="322"/>
      <c r="M11" s="322"/>
      <c r="N11" s="322"/>
    </row>
    <row r="12" spans="1:14" s="905" customFormat="1" ht="15" customHeight="1" x14ac:dyDescent="0.2">
      <c r="A12" s="859"/>
      <c r="B12" s="908" t="s">
        <v>34</v>
      </c>
      <c r="C12" s="909" t="s">
        <v>153</v>
      </c>
      <c r="D12" s="325" t="str">
        <f>IF(C12="","",IF(E12="","",IF(E12&gt;1,"Nos.","No.")))</f>
        <v>Nos.</v>
      </c>
      <c r="E12" s="325" t="s">
        <v>49</v>
      </c>
      <c r="F12" s="325"/>
      <c r="G12" s="325"/>
      <c r="H12" s="325"/>
      <c r="I12" s="325"/>
      <c r="J12" s="325"/>
      <c r="K12" s="325"/>
      <c r="L12" s="1075" t="s">
        <v>239</v>
      </c>
      <c r="M12" s="1075" t="s">
        <v>221</v>
      </c>
      <c r="N12" s="325"/>
    </row>
    <row r="13" spans="1:14" s="905" customFormat="1" ht="15" customHeight="1" x14ac:dyDescent="0.2">
      <c r="A13" s="859"/>
      <c r="B13" s="908" t="s">
        <v>57</v>
      </c>
      <c r="C13" s="909" t="s">
        <v>154</v>
      </c>
      <c r="D13" s="325" t="str">
        <f>IF(C13="","",IF(E13="","",IF(E13&gt;1,"Nos.","No.")))</f>
        <v>Nos.</v>
      </c>
      <c r="E13" s="325" t="s">
        <v>49</v>
      </c>
      <c r="F13" s="325"/>
      <c r="G13" s="325"/>
      <c r="H13" s="325"/>
      <c r="I13" s="325"/>
      <c r="J13" s="325"/>
      <c r="K13" s="325"/>
      <c r="L13" s="1075"/>
      <c r="M13" s="1075"/>
      <c r="N13" s="325"/>
    </row>
    <row r="14" spans="1:14" s="905" customFormat="1" ht="15" customHeight="1" x14ac:dyDescent="0.2">
      <c r="A14" s="910">
        <f>A11+0.1</f>
        <v>1.2000000000000002</v>
      </c>
      <c r="B14" s="906"/>
      <c r="C14" s="911" t="s">
        <v>155</v>
      </c>
      <c r="D14" s="328"/>
      <c r="E14" s="328"/>
      <c r="F14" s="328"/>
      <c r="G14" s="328"/>
      <c r="H14" s="325"/>
      <c r="I14" s="328"/>
      <c r="J14" s="325"/>
      <c r="K14" s="328"/>
      <c r="L14" s="1075"/>
      <c r="M14" s="1075"/>
      <c r="N14" s="328"/>
    </row>
    <row r="15" spans="1:14" s="905" customFormat="1" ht="15" customHeight="1" x14ac:dyDescent="0.2">
      <c r="A15" s="817"/>
      <c r="B15" s="912" t="s">
        <v>34</v>
      </c>
      <c r="C15" s="600" t="s">
        <v>156</v>
      </c>
      <c r="D15" s="325" t="str">
        <f>IF(C15="","",IF(E15="","",IF(E15&gt;1,"Nos.","No.")))</f>
        <v>Nos.</v>
      </c>
      <c r="E15" s="325" t="s">
        <v>49</v>
      </c>
      <c r="F15" s="325"/>
      <c r="G15" s="325"/>
      <c r="H15" s="325"/>
      <c r="I15" s="325"/>
      <c r="J15" s="325"/>
      <c r="K15" s="325"/>
      <c r="L15" s="1075"/>
      <c r="M15" s="1075"/>
      <c r="N15" s="325"/>
    </row>
    <row r="16" spans="1:14" s="905" customFormat="1" ht="15" customHeight="1" x14ac:dyDescent="0.2">
      <c r="A16" s="817"/>
      <c r="B16" s="912" t="s">
        <v>57</v>
      </c>
      <c r="C16" s="600" t="s">
        <v>157</v>
      </c>
      <c r="D16" s="325" t="str">
        <f>IF(C16="","",IF(E16="","",IF(E16&gt;1,"Nos.","No.")))</f>
        <v>Nos.</v>
      </c>
      <c r="E16" s="325" t="s">
        <v>49</v>
      </c>
      <c r="F16" s="325"/>
      <c r="G16" s="325"/>
      <c r="H16" s="325"/>
      <c r="I16" s="325"/>
      <c r="J16" s="325"/>
      <c r="K16" s="325"/>
      <c r="L16" s="1075"/>
      <c r="M16" s="1075"/>
      <c r="N16" s="325"/>
    </row>
    <row r="17" spans="1:14" s="905" customFormat="1" ht="25.5" x14ac:dyDescent="0.2">
      <c r="A17" s="910">
        <f>A14+0.1</f>
        <v>1.3000000000000003</v>
      </c>
      <c r="B17" s="913"/>
      <c r="C17" s="914" t="s">
        <v>158</v>
      </c>
      <c r="D17" s="325" t="s">
        <v>5</v>
      </c>
      <c r="E17" s="559">
        <v>2</v>
      </c>
      <c r="F17" s="325">
        <v>2</v>
      </c>
      <c r="G17" s="325"/>
      <c r="H17" s="325"/>
      <c r="I17" s="325"/>
      <c r="J17" s="325"/>
      <c r="K17" s="325"/>
      <c r="L17" s="557" t="s">
        <v>214</v>
      </c>
      <c r="M17" s="557" t="s">
        <v>222</v>
      </c>
      <c r="N17" s="325"/>
    </row>
    <row r="18" spans="1:14" s="905" customFormat="1" ht="15" customHeight="1" x14ac:dyDescent="0.2">
      <c r="A18" s="910">
        <f>A17+0.1</f>
        <v>1.4000000000000004</v>
      </c>
      <c r="B18" s="915"/>
      <c r="C18" s="916" t="s">
        <v>159</v>
      </c>
      <c r="D18" s="601"/>
      <c r="E18" s="558"/>
      <c r="F18" s="334"/>
      <c r="G18" s="334"/>
      <c r="H18" s="325"/>
      <c r="I18" s="334"/>
      <c r="J18" s="325"/>
      <c r="K18" s="334"/>
      <c r="L18" s="1079" t="s">
        <v>240</v>
      </c>
      <c r="M18" s="1079" t="s">
        <v>221</v>
      </c>
      <c r="N18" s="334"/>
    </row>
    <row r="19" spans="1:14" s="905" customFormat="1" ht="15" customHeight="1" x14ac:dyDescent="0.2">
      <c r="A19" s="917"/>
      <c r="B19" s="912" t="s">
        <v>34</v>
      </c>
      <c r="C19" s="690" t="s">
        <v>160</v>
      </c>
      <c r="D19" s="325" t="s">
        <v>5</v>
      </c>
      <c r="E19" s="559" t="s">
        <v>49</v>
      </c>
      <c r="F19" s="325"/>
      <c r="G19" s="325"/>
      <c r="H19" s="325"/>
      <c r="I19" s="325"/>
      <c r="J19" s="325"/>
      <c r="K19" s="325"/>
      <c r="L19" s="1080"/>
      <c r="M19" s="1080"/>
      <c r="N19" s="325"/>
    </row>
    <row r="20" spans="1:14" s="905" customFormat="1" ht="15" customHeight="1" x14ac:dyDescent="0.2">
      <c r="A20" s="910">
        <f>A18+0.1</f>
        <v>1.5000000000000004</v>
      </c>
      <c r="B20" s="912"/>
      <c r="C20" s="819" t="s">
        <v>161</v>
      </c>
      <c r="D20" s="322"/>
      <c r="E20" s="558"/>
      <c r="F20" s="322"/>
      <c r="G20" s="322"/>
      <c r="H20" s="325"/>
      <c r="I20" s="322"/>
      <c r="J20" s="325"/>
      <c r="K20" s="322"/>
      <c r="L20" s="456"/>
      <c r="M20" s="456"/>
      <c r="N20" s="322"/>
    </row>
    <row r="21" spans="1:14" s="905" customFormat="1" ht="20.100000000000001" customHeight="1" x14ac:dyDescent="0.2">
      <c r="A21" s="918"/>
      <c r="B21" s="919" t="s">
        <v>34</v>
      </c>
      <c r="C21" s="920" t="s">
        <v>193</v>
      </c>
      <c r="D21" s="325" t="str">
        <f>IF(C21="","",IF(E21="","",IF(E21&gt;1,"Nos.","No.")))</f>
        <v>Nos.</v>
      </c>
      <c r="E21" s="559">
        <v>4</v>
      </c>
      <c r="F21" s="325"/>
      <c r="G21" s="325"/>
      <c r="H21" s="325"/>
      <c r="I21" s="325"/>
      <c r="J21" s="325"/>
      <c r="K21" s="325"/>
      <c r="L21" s="557" t="s">
        <v>240</v>
      </c>
      <c r="M21" s="557" t="s">
        <v>221</v>
      </c>
      <c r="N21" s="325"/>
    </row>
    <row r="22" spans="1:14" s="905" customFormat="1" ht="20.100000000000001" customHeight="1" x14ac:dyDescent="0.2">
      <c r="A22" s="917"/>
      <c r="B22" s="919" t="s">
        <v>57</v>
      </c>
      <c r="C22" s="921" t="s">
        <v>162</v>
      </c>
      <c r="D22" s="340" t="str">
        <f>IF(C22="","",IF(E22="","",IF(E22&gt;1,"Nos.","No.")))</f>
        <v>Nos.</v>
      </c>
      <c r="E22" s="381" t="s">
        <v>49</v>
      </c>
      <c r="F22" s="340"/>
      <c r="G22" s="340"/>
      <c r="H22" s="325"/>
      <c r="I22" s="325"/>
      <c r="J22" s="325"/>
      <c r="K22" s="340"/>
      <c r="L22" s="557" t="s">
        <v>240</v>
      </c>
      <c r="M22" s="557" t="s">
        <v>221</v>
      </c>
      <c r="N22" s="340"/>
    </row>
    <row r="23" spans="1:14" s="905" customFormat="1" ht="20.100000000000001" customHeight="1" x14ac:dyDescent="0.2">
      <c r="A23" s="917"/>
      <c r="B23" s="919" t="s">
        <v>60</v>
      </c>
      <c r="C23" s="921" t="s">
        <v>194</v>
      </c>
      <c r="D23" s="340" t="str">
        <f>IF(C23="","",IF(E23="","",IF(E23&gt;1,"Nos.","No.")))</f>
        <v>Nos.</v>
      </c>
      <c r="E23" s="381">
        <v>4</v>
      </c>
      <c r="F23" s="340"/>
      <c r="G23" s="325"/>
      <c r="H23" s="325"/>
      <c r="I23" s="325"/>
      <c r="J23" s="325"/>
      <c r="K23" s="325"/>
      <c r="L23" s="557" t="s">
        <v>241</v>
      </c>
      <c r="M23" s="557" t="s">
        <v>221</v>
      </c>
      <c r="N23" s="340"/>
    </row>
    <row r="24" spans="1:14" s="905" customFormat="1" ht="20.100000000000001" customHeight="1" x14ac:dyDescent="0.2">
      <c r="A24" s="917"/>
      <c r="B24" s="919" t="s">
        <v>61</v>
      </c>
      <c r="C24" s="921" t="s">
        <v>248</v>
      </c>
      <c r="D24" s="340" t="s">
        <v>5</v>
      </c>
      <c r="E24" s="381">
        <v>2</v>
      </c>
      <c r="F24" s="340"/>
      <c r="G24" s="325"/>
      <c r="H24" s="325"/>
      <c r="I24" s="325"/>
      <c r="J24" s="325"/>
      <c r="K24" s="325"/>
      <c r="L24" s="557"/>
      <c r="M24" s="557" t="s">
        <v>221</v>
      </c>
      <c r="N24" s="340"/>
    </row>
    <row r="25" spans="1:14" s="905" customFormat="1" ht="20.100000000000001" customHeight="1" x14ac:dyDescent="0.2">
      <c r="A25" s="917"/>
      <c r="B25" s="919" t="s">
        <v>63</v>
      </c>
      <c r="C25" s="921" t="s">
        <v>195</v>
      </c>
      <c r="D25" s="340" t="str">
        <f>IF(C25="","",IF(E25="","",IF(E25&gt;1,"Nos.","No.")))</f>
        <v>Nos.</v>
      </c>
      <c r="E25" s="381">
        <v>6</v>
      </c>
      <c r="F25" s="340"/>
      <c r="G25" s="325"/>
      <c r="H25" s="325"/>
      <c r="I25" s="325"/>
      <c r="J25" s="325"/>
      <c r="K25" s="325"/>
      <c r="L25" s="557" t="s">
        <v>240</v>
      </c>
      <c r="M25" s="557" t="s">
        <v>221</v>
      </c>
      <c r="N25" s="340"/>
    </row>
    <row r="26" spans="1:14" s="905" customFormat="1" ht="20.100000000000001" customHeight="1" thickBot="1" x14ac:dyDescent="0.25">
      <c r="A26" s="917"/>
      <c r="B26" s="919" t="s">
        <v>65</v>
      </c>
      <c r="C26" s="922" t="s">
        <v>196</v>
      </c>
      <c r="D26" s="322" t="s">
        <v>5</v>
      </c>
      <c r="E26" s="558">
        <v>4</v>
      </c>
      <c r="F26" s="322"/>
      <c r="G26" s="325"/>
      <c r="H26" s="325"/>
      <c r="I26" s="325"/>
      <c r="J26" s="325"/>
      <c r="K26" s="325"/>
      <c r="L26" s="557" t="s">
        <v>240</v>
      </c>
      <c r="M26" s="557" t="s">
        <v>221</v>
      </c>
      <c r="N26" s="322"/>
    </row>
    <row r="27" spans="1:14" ht="20.100000000000001" customHeight="1" thickTop="1" thickBot="1" x14ac:dyDescent="0.25">
      <c r="A27" s="923"/>
      <c r="B27" s="924"/>
      <c r="C27" s="344" t="s">
        <v>163</v>
      </c>
      <c r="D27" s="345"/>
      <c r="E27" s="346"/>
      <c r="F27" s="346"/>
      <c r="G27" s="346"/>
      <c r="H27" s="325"/>
      <c r="I27" s="346"/>
      <c r="J27" s="325"/>
      <c r="K27" s="346"/>
      <c r="L27" s="424"/>
      <c r="M27" s="424"/>
      <c r="N27" s="346"/>
    </row>
    <row r="28" spans="1:14" ht="16.5" customHeight="1" x14ac:dyDescent="0.2">
      <c r="A28" s="925"/>
      <c r="B28" s="926"/>
      <c r="C28" s="927" t="s">
        <v>164</v>
      </c>
      <c r="D28" s="351"/>
      <c r="E28" s="351"/>
      <c r="F28" s="351"/>
      <c r="G28" s="351"/>
      <c r="H28" s="325"/>
      <c r="I28" s="351"/>
      <c r="J28" s="325"/>
      <c r="K28" s="351"/>
      <c r="L28" s="351"/>
      <c r="M28" s="351"/>
      <c r="N28" s="351"/>
    </row>
    <row r="29" spans="1:14" ht="54.75" customHeight="1" x14ac:dyDescent="0.2">
      <c r="A29" s="598"/>
      <c r="B29" s="928"/>
      <c r="C29" s="600" t="s">
        <v>165</v>
      </c>
      <c r="D29" s="322"/>
      <c r="E29" s="322"/>
      <c r="F29" s="322"/>
      <c r="G29" s="322"/>
      <c r="H29" s="325"/>
      <c r="I29" s="322"/>
      <c r="J29" s="325"/>
      <c r="K29" s="322"/>
      <c r="L29" s="322"/>
      <c r="M29" s="322"/>
      <c r="N29" s="322"/>
    </row>
    <row r="30" spans="1:14" ht="65.099999999999994" customHeight="1" x14ac:dyDescent="0.2">
      <c r="A30" s="817">
        <v>2.1</v>
      </c>
      <c r="B30" s="818"/>
      <c r="C30" s="907" t="s">
        <v>166</v>
      </c>
      <c r="D30" s="322"/>
      <c r="E30" s="322"/>
      <c r="F30" s="322"/>
      <c r="G30" s="322"/>
      <c r="H30" s="325"/>
      <c r="I30" s="322"/>
      <c r="J30" s="325"/>
      <c r="K30" s="322"/>
      <c r="L30" s="322"/>
      <c r="M30" s="322"/>
      <c r="N30" s="322"/>
    </row>
    <row r="31" spans="1:14" ht="15" customHeight="1" x14ac:dyDescent="0.2">
      <c r="A31" s="817"/>
      <c r="B31" s="913" t="s">
        <v>34</v>
      </c>
      <c r="C31" s="920" t="s">
        <v>167</v>
      </c>
      <c r="D31" s="325" t="s">
        <v>95</v>
      </c>
      <c r="E31" s="325" t="s">
        <v>49</v>
      </c>
      <c r="F31" s="325"/>
      <c r="G31" s="325"/>
      <c r="H31" s="325"/>
      <c r="I31" s="325"/>
      <c r="J31" s="325"/>
      <c r="K31" s="325"/>
      <c r="L31" s="325" t="s">
        <v>211</v>
      </c>
      <c r="M31" s="325" t="s">
        <v>215</v>
      </c>
      <c r="N31" s="325"/>
    </row>
    <row r="32" spans="1:14" ht="30" customHeight="1" x14ac:dyDescent="0.2">
      <c r="A32" s="817">
        <f>A30+0.1</f>
        <v>2.2000000000000002</v>
      </c>
      <c r="B32" s="818"/>
      <c r="C32" s="907" t="s">
        <v>168</v>
      </c>
      <c r="D32" s="601"/>
      <c r="E32" s="354"/>
      <c r="F32" s="354"/>
      <c r="G32" s="354"/>
      <c r="H32" s="325"/>
      <c r="I32" s="354"/>
      <c r="J32" s="325"/>
      <c r="K32" s="354"/>
      <c r="L32" s="354"/>
      <c r="M32" s="354"/>
      <c r="N32" s="354"/>
    </row>
    <row r="33" spans="1:14" ht="15" customHeight="1" x14ac:dyDescent="0.2">
      <c r="A33" s="929"/>
      <c r="B33" s="899" t="s">
        <v>34</v>
      </c>
      <c r="C33" s="920" t="s">
        <v>169</v>
      </c>
      <c r="D33" s="691" t="s">
        <v>95</v>
      </c>
      <c r="E33" s="356" t="s">
        <v>49</v>
      </c>
      <c r="F33" s="356"/>
      <c r="G33" s="325"/>
      <c r="H33" s="325"/>
      <c r="I33" s="325"/>
      <c r="J33" s="325"/>
      <c r="K33" s="325"/>
      <c r="L33" s="1076" t="s">
        <v>211</v>
      </c>
      <c r="M33" s="1076" t="s">
        <v>215</v>
      </c>
      <c r="N33" s="356"/>
    </row>
    <row r="34" spans="1:14" ht="15" customHeight="1" x14ac:dyDescent="0.2">
      <c r="A34" s="929"/>
      <c r="B34" s="822" t="s">
        <v>57</v>
      </c>
      <c r="C34" s="921" t="s">
        <v>170</v>
      </c>
      <c r="D34" s="930" t="s">
        <v>95</v>
      </c>
      <c r="E34" s="357" t="s">
        <v>49</v>
      </c>
      <c r="F34" s="357"/>
      <c r="G34" s="325"/>
      <c r="H34" s="325"/>
      <c r="I34" s="325"/>
      <c r="J34" s="325"/>
      <c r="K34" s="325"/>
      <c r="L34" s="1077"/>
      <c r="M34" s="1077"/>
      <c r="N34" s="357"/>
    </row>
    <row r="35" spans="1:14" ht="27" customHeight="1" x14ac:dyDescent="0.2">
      <c r="A35" s="817">
        <f>A32+0.1</f>
        <v>2.3000000000000003</v>
      </c>
      <c r="B35" s="931"/>
      <c r="C35" s="916" t="s">
        <v>171</v>
      </c>
      <c r="D35" s="634"/>
      <c r="E35" s="354"/>
      <c r="F35" s="354"/>
      <c r="G35" s="354"/>
      <c r="H35" s="325"/>
      <c r="I35" s="354"/>
      <c r="J35" s="325"/>
      <c r="K35" s="354"/>
      <c r="L35" s="354"/>
      <c r="M35" s="354"/>
      <c r="N35" s="354"/>
    </row>
    <row r="36" spans="1:14" ht="15" customHeight="1" x14ac:dyDescent="0.2">
      <c r="A36" s="929"/>
      <c r="B36" s="899" t="s">
        <v>34</v>
      </c>
      <c r="C36" s="920" t="s">
        <v>172</v>
      </c>
      <c r="D36" s="691" t="s">
        <v>95</v>
      </c>
      <c r="E36" s="356" t="s">
        <v>49</v>
      </c>
      <c r="F36" s="356"/>
      <c r="G36" s="325"/>
      <c r="H36" s="325"/>
      <c r="I36" s="325"/>
      <c r="J36" s="325"/>
      <c r="K36" s="325"/>
      <c r="L36" s="1076" t="s">
        <v>233</v>
      </c>
      <c r="M36" s="1076" t="s">
        <v>218</v>
      </c>
      <c r="N36" s="356"/>
    </row>
    <row r="37" spans="1:14" ht="15" customHeight="1" x14ac:dyDescent="0.2">
      <c r="A37" s="929"/>
      <c r="B37" s="822" t="s">
        <v>57</v>
      </c>
      <c r="C37" s="921" t="s">
        <v>173</v>
      </c>
      <c r="D37" s="930" t="s">
        <v>95</v>
      </c>
      <c r="E37" s="357" t="s">
        <v>49</v>
      </c>
      <c r="F37" s="357"/>
      <c r="G37" s="325"/>
      <c r="H37" s="325"/>
      <c r="I37" s="325"/>
      <c r="J37" s="325"/>
      <c r="K37" s="325"/>
      <c r="L37" s="1077"/>
      <c r="M37" s="1077"/>
      <c r="N37" s="357"/>
    </row>
    <row r="38" spans="1:14" ht="15" customHeight="1" x14ac:dyDescent="0.2">
      <c r="A38" s="817">
        <f>A35+0.1</f>
        <v>2.4000000000000004</v>
      </c>
      <c r="B38" s="818"/>
      <c r="C38" s="932" t="s">
        <v>174</v>
      </c>
      <c r="D38" s="328"/>
      <c r="E38" s="328"/>
      <c r="F38" s="328"/>
      <c r="G38" s="328"/>
      <c r="H38" s="325"/>
      <c r="I38" s="328"/>
      <c r="J38" s="325"/>
      <c r="K38" s="328"/>
      <c r="L38" s="328"/>
      <c r="M38" s="328"/>
      <c r="N38" s="328"/>
    </row>
    <row r="39" spans="1:14" ht="20.100000000000001" customHeight="1" x14ac:dyDescent="0.2">
      <c r="A39" s="817"/>
      <c r="B39" s="919" t="s">
        <v>34</v>
      </c>
      <c r="C39" s="920" t="s">
        <v>175</v>
      </c>
      <c r="D39" s="325" t="str">
        <f>IF(C39="","",IF(E39="","",IF(E39&gt;1,"Nos.","No.")))</f>
        <v>Nos.</v>
      </c>
      <c r="E39" s="325" t="s">
        <v>49</v>
      </c>
      <c r="F39" s="325"/>
      <c r="G39" s="325"/>
      <c r="H39" s="325"/>
      <c r="I39" s="325"/>
      <c r="J39" s="325"/>
      <c r="K39" s="325"/>
      <c r="L39" s="1076" t="s">
        <v>212</v>
      </c>
      <c r="M39" s="1076" t="s">
        <v>215</v>
      </c>
      <c r="N39" s="325"/>
    </row>
    <row r="40" spans="1:14" ht="14.25" customHeight="1" x14ac:dyDescent="0.2">
      <c r="A40" s="817">
        <f>A38+0.1</f>
        <v>2.5000000000000004</v>
      </c>
      <c r="B40" s="818"/>
      <c r="C40" s="916" t="s">
        <v>176</v>
      </c>
      <c r="D40" s="322"/>
      <c r="E40" s="322"/>
      <c r="F40" s="322"/>
      <c r="G40" s="322"/>
      <c r="H40" s="325"/>
      <c r="I40" s="325"/>
      <c r="J40" s="325"/>
      <c r="K40" s="322"/>
      <c r="L40" s="1076"/>
      <c r="M40" s="1076"/>
      <c r="N40" s="322"/>
    </row>
    <row r="41" spans="1:14" ht="20.100000000000001" customHeight="1" x14ac:dyDescent="0.2">
      <c r="A41" s="817"/>
      <c r="B41" s="919" t="s">
        <v>34</v>
      </c>
      <c r="C41" s="920" t="s">
        <v>177</v>
      </c>
      <c r="D41" s="325" t="str">
        <f>IF(C41="","",IF(E41="","",IF(E41&gt;1,"Nos.","No.")))</f>
        <v>Nos.</v>
      </c>
      <c r="E41" s="325" t="s">
        <v>49</v>
      </c>
      <c r="F41" s="325"/>
      <c r="G41" s="325"/>
      <c r="H41" s="325"/>
      <c r="I41" s="325"/>
      <c r="J41" s="325"/>
      <c r="K41" s="325"/>
      <c r="L41" s="1076"/>
      <c r="M41" s="1076"/>
      <c r="N41" s="325"/>
    </row>
    <row r="42" spans="1:14" ht="14.25" customHeight="1" x14ac:dyDescent="0.2">
      <c r="A42" s="817">
        <f>A40+0.1</f>
        <v>2.6000000000000005</v>
      </c>
      <c r="B42" s="818"/>
      <c r="C42" s="916" t="s">
        <v>178</v>
      </c>
      <c r="D42" s="322"/>
      <c r="E42" s="322"/>
      <c r="F42" s="322"/>
      <c r="G42" s="322"/>
      <c r="H42" s="325"/>
      <c r="I42" s="322"/>
      <c r="J42" s="325"/>
      <c r="K42" s="322"/>
      <c r="L42" s="1076"/>
      <c r="M42" s="1076"/>
      <c r="N42" s="322"/>
    </row>
    <row r="43" spans="1:14" ht="15" customHeight="1" thickBot="1" x14ac:dyDescent="0.25">
      <c r="A43" s="817"/>
      <c r="B43" s="919" t="s">
        <v>34</v>
      </c>
      <c r="C43" s="933" t="s">
        <v>177</v>
      </c>
      <c r="D43" s="325" t="str">
        <f>IF(C43="","",IF(E43="","",IF(E43&gt;1,"Nos.","No.")))</f>
        <v>Nos.</v>
      </c>
      <c r="E43" s="325" t="s">
        <v>49</v>
      </c>
      <c r="F43" s="325"/>
      <c r="G43" s="325"/>
      <c r="H43" s="325"/>
      <c r="I43" s="325"/>
      <c r="J43" s="325"/>
      <c r="K43" s="325"/>
      <c r="L43" s="1078"/>
      <c r="M43" s="1078"/>
      <c r="N43" s="325"/>
    </row>
    <row r="44" spans="1:14" ht="20.100000000000001" customHeight="1" thickTop="1" thickBot="1" x14ac:dyDescent="0.25">
      <c r="A44" s="923"/>
      <c r="B44" s="924"/>
      <c r="C44" s="344" t="s">
        <v>163</v>
      </c>
      <c r="D44" s="347"/>
      <c r="E44" s="346"/>
      <c r="F44" s="346"/>
      <c r="G44" s="346"/>
      <c r="H44" s="325"/>
      <c r="I44" s="346"/>
      <c r="J44" s="325"/>
      <c r="K44" s="346"/>
      <c r="L44" s="346"/>
      <c r="M44" s="346"/>
      <c r="N44" s="346"/>
    </row>
    <row r="45" spans="1:14" ht="28.5" customHeight="1" x14ac:dyDescent="0.2">
      <c r="A45" s="598"/>
      <c r="B45" s="928"/>
      <c r="C45" s="934" t="s">
        <v>179</v>
      </c>
      <c r="D45" s="322"/>
      <c r="E45" s="322"/>
      <c r="F45" s="322"/>
      <c r="G45" s="322"/>
      <c r="H45" s="325"/>
      <c r="I45" s="322"/>
      <c r="J45" s="325"/>
      <c r="K45" s="322"/>
      <c r="L45" s="322"/>
      <c r="M45" s="322"/>
      <c r="N45" s="322"/>
    </row>
    <row r="46" spans="1:14" ht="66.75" customHeight="1" x14ac:dyDescent="0.2">
      <c r="A46" s="598"/>
      <c r="B46" s="928"/>
      <c r="C46" s="857" t="s">
        <v>180</v>
      </c>
      <c r="D46" s="322"/>
      <c r="E46" s="322"/>
      <c r="F46" s="322"/>
      <c r="G46" s="322"/>
      <c r="H46" s="325"/>
      <c r="I46" s="322"/>
      <c r="J46" s="325"/>
      <c r="K46" s="322"/>
      <c r="L46" s="322"/>
      <c r="M46" s="322"/>
      <c r="N46" s="322"/>
    </row>
    <row r="47" spans="1:14" ht="63.75" x14ac:dyDescent="0.2">
      <c r="A47" s="817">
        <v>3.1</v>
      </c>
      <c r="B47" s="818"/>
      <c r="C47" s="819" t="s">
        <v>181</v>
      </c>
      <c r="D47" s="322"/>
      <c r="E47" s="322"/>
      <c r="F47" s="322"/>
      <c r="G47" s="322"/>
      <c r="H47" s="325"/>
      <c r="I47" s="322"/>
      <c r="J47" s="325"/>
      <c r="K47" s="322"/>
      <c r="L47" s="322"/>
      <c r="M47" s="322"/>
      <c r="N47" s="322"/>
    </row>
    <row r="48" spans="1:14" ht="20.100000000000001" customHeight="1" x14ac:dyDescent="0.2">
      <c r="A48" s="817"/>
      <c r="B48" s="919" t="s">
        <v>34</v>
      </c>
      <c r="C48" s="920" t="s">
        <v>182</v>
      </c>
      <c r="D48" s="325" t="s">
        <v>95</v>
      </c>
      <c r="E48" s="325" t="s">
        <v>49</v>
      </c>
      <c r="F48" s="325"/>
      <c r="G48" s="325"/>
      <c r="H48" s="325"/>
      <c r="I48" s="325"/>
      <c r="J48" s="325"/>
      <c r="K48" s="325"/>
      <c r="L48" s="1074" t="s">
        <v>213</v>
      </c>
      <c r="M48" s="1074" t="s">
        <v>218</v>
      </c>
      <c r="N48" s="325"/>
    </row>
    <row r="49" spans="1:21" ht="20.100000000000001" customHeight="1" x14ac:dyDescent="0.2">
      <c r="A49" s="817"/>
      <c r="B49" s="919" t="s">
        <v>57</v>
      </c>
      <c r="C49" s="920" t="s">
        <v>183</v>
      </c>
      <c r="D49" s="325" t="s">
        <v>95</v>
      </c>
      <c r="E49" s="325">
        <v>15</v>
      </c>
      <c r="F49" s="325"/>
      <c r="G49" s="325"/>
      <c r="H49" s="325"/>
      <c r="I49" s="325"/>
      <c r="J49" s="325"/>
      <c r="K49" s="325"/>
      <c r="L49" s="1074"/>
      <c r="M49" s="1074"/>
      <c r="N49" s="325"/>
    </row>
    <row r="50" spans="1:21" ht="20.100000000000001" customHeight="1" x14ac:dyDescent="0.2">
      <c r="A50" s="817"/>
      <c r="B50" s="919" t="s">
        <v>60</v>
      </c>
      <c r="C50" s="920" t="s">
        <v>184</v>
      </c>
      <c r="D50" s="325" t="s">
        <v>95</v>
      </c>
      <c r="E50" s="325" t="s">
        <v>49</v>
      </c>
      <c r="F50" s="325"/>
      <c r="G50" s="325"/>
      <c r="H50" s="325"/>
      <c r="I50" s="325"/>
      <c r="J50" s="325"/>
      <c r="K50" s="325"/>
      <c r="L50" s="1074"/>
      <c r="M50" s="1074"/>
      <c r="N50" s="325"/>
    </row>
    <row r="51" spans="1:21" ht="28.5" customHeight="1" x14ac:dyDescent="0.2">
      <c r="A51" s="817">
        <f>A47+0.1</f>
        <v>3.2</v>
      </c>
      <c r="B51" s="818"/>
      <c r="C51" s="935" t="s">
        <v>185</v>
      </c>
      <c r="D51" s="322"/>
      <c r="E51" s="322"/>
      <c r="F51" s="322"/>
      <c r="G51" s="322"/>
      <c r="H51" s="325"/>
      <c r="I51" s="322"/>
      <c r="J51" s="325"/>
      <c r="K51" s="322"/>
      <c r="L51" s="322"/>
      <c r="M51" s="322"/>
      <c r="N51" s="322"/>
    </row>
    <row r="52" spans="1:21" s="568" customFormat="1" ht="15" customHeight="1" thickBot="1" x14ac:dyDescent="0.25">
      <c r="A52" s="936"/>
      <c r="B52" s="937" t="s">
        <v>34</v>
      </c>
      <c r="C52" s="938" t="s">
        <v>186</v>
      </c>
      <c r="D52" s="325" t="str">
        <f>IF(C52="","",IF(E52="","",IF(E52&gt;1,"Nos.","No.")))</f>
        <v>Nos.</v>
      </c>
      <c r="E52" s="325" t="s">
        <v>49</v>
      </c>
      <c r="F52" s="325"/>
      <c r="G52" s="325"/>
      <c r="H52" s="325"/>
      <c r="I52" s="325"/>
      <c r="J52" s="325"/>
      <c r="K52" s="325"/>
      <c r="L52" s="325" t="s">
        <v>213</v>
      </c>
      <c r="M52" s="325" t="s">
        <v>218</v>
      </c>
      <c r="N52" s="325"/>
    </row>
    <row r="53" spans="1:21" ht="20.100000000000001" customHeight="1" thickTop="1" thickBot="1" x14ac:dyDescent="0.25">
      <c r="A53" s="939"/>
      <c r="B53" s="940"/>
      <c r="C53" s="367" t="s">
        <v>163</v>
      </c>
      <c r="D53" s="368"/>
      <c r="E53" s="369"/>
      <c r="F53" s="369"/>
      <c r="G53" s="369"/>
      <c r="H53" s="325"/>
      <c r="I53" s="369"/>
      <c r="J53" s="325"/>
      <c r="K53" s="369"/>
      <c r="L53" s="369"/>
      <c r="M53" s="369"/>
      <c r="N53" s="369"/>
    </row>
    <row r="54" spans="1:21" ht="17.25" customHeight="1" x14ac:dyDescent="0.2">
      <c r="A54" s="817"/>
      <c r="B54" s="818"/>
      <c r="C54" s="941" t="s">
        <v>187</v>
      </c>
      <c r="D54" s="351"/>
      <c r="E54" s="351"/>
      <c r="F54" s="351"/>
      <c r="G54" s="351"/>
      <c r="H54" s="325"/>
      <c r="I54" s="351"/>
      <c r="J54" s="325"/>
      <c r="K54" s="351"/>
      <c r="L54" s="351"/>
      <c r="M54" s="351"/>
      <c r="N54" s="351"/>
    </row>
    <row r="55" spans="1:21" ht="42.75" customHeight="1" x14ac:dyDescent="0.2">
      <c r="A55" s="817"/>
      <c r="B55" s="818"/>
      <c r="C55" s="942" t="s">
        <v>188</v>
      </c>
      <c r="D55" s="322"/>
      <c r="E55" s="322"/>
      <c r="F55" s="322"/>
      <c r="G55" s="322"/>
      <c r="H55" s="325"/>
      <c r="I55" s="322"/>
      <c r="J55" s="325"/>
      <c r="K55" s="322"/>
      <c r="L55" s="322"/>
      <c r="M55" s="322"/>
      <c r="N55" s="322"/>
    </row>
    <row r="56" spans="1:21" ht="42" customHeight="1" x14ac:dyDescent="0.2">
      <c r="A56" s="817">
        <f>4+0.1</f>
        <v>4.0999999999999996</v>
      </c>
      <c r="B56" s="818"/>
      <c r="C56" s="857" t="s">
        <v>189</v>
      </c>
      <c r="D56" s="325" t="s">
        <v>4</v>
      </c>
      <c r="E56" s="325">
        <v>1</v>
      </c>
      <c r="F56" s="325"/>
      <c r="G56" s="325"/>
      <c r="H56" s="325"/>
      <c r="I56" s="325"/>
      <c r="J56" s="325"/>
      <c r="K56" s="325"/>
      <c r="L56" s="325"/>
      <c r="M56" s="325"/>
      <c r="N56" s="325"/>
    </row>
    <row r="57" spans="1:21" ht="27" customHeight="1" thickBot="1" x14ac:dyDescent="0.25">
      <c r="A57" s="817">
        <f>A56+0.1</f>
        <v>4.1999999999999993</v>
      </c>
      <c r="B57" s="818"/>
      <c r="C57" s="857" t="s">
        <v>190</v>
      </c>
      <c r="D57" s="325" t="s">
        <v>4</v>
      </c>
      <c r="E57" s="325">
        <v>1</v>
      </c>
      <c r="F57" s="325"/>
      <c r="G57" s="325"/>
      <c r="H57" s="325"/>
      <c r="I57" s="325"/>
      <c r="J57" s="325"/>
      <c r="K57" s="325"/>
      <c r="L57" s="325"/>
      <c r="M57" s="325"/>
      <c r="N57" s="325"/>
    </row>
    <row r="58" spans="1:21" ht="20.100000000000001" customHeight="1" thickTop="1" thickBot="1" x14ac:dyDescent="0.25">
      <c r="A58" s="1126"/>
      <c r="B58" s="1127"/>
      <c r="C58" s="344" t="s">
        <v>163</v>
      </c>
      <c r="D58" s="347"/>
      <c r="E58" s="345"/>
      <c r="F58" s="345"/>
      <c r="G58" s="345"/>
      <c r="H58" s="345"/>
      <c r="I58" s="345"/>
      <c r="J58" s="345"/>
      <c r="K58" s="345"/>
      <c r="L58" s="345"/>
      <c r="M58" s="345"/>
      <c r="N58" s="345"/>
    </row>
    <row r="59" spans="1:21" ht="13.5" thickBot="1" x14ac:dyDescent="0.25">
      <c r="A59" s="945"/>
      <c r="I59" s="783"/>
      <c r="J59" s="783"/>
      <c r="K59" s="783"/>
    </row>
    <row r="60" spans="1:21" ht="20.100000000000001" customHeight="1" thickTop="1" thickBot="1" x14ac:dyDescent="0.25">
      <c r="A60" s="946"/>
      <c r="B60" s="947"/>
      <c r="C60" s="948" t="s">
        <v>191</v>
      </c>
      <c r="D60" s="949"/>
      <c r="E60" s="377"/>
      <c r="F60" s="377"/>
      <c r="G60" s="377"/>
      <c r="H60" s="418">
        <f>SUM(H5:H59)</f>
        <v>0</v>
      </c>
      <c r="I60" s="418"/>
      <c r="J60" s="418">
        <f>SUM(J5:J59)</f>
        <v>0</v>
      </c>
      <c r="K60" s="418">
        <f>SUM(K5:K59)</f>
        <v>0</v>
      </c>
      <c r="L60" s="377"/>
      <c r="M60" s="377"/>
      <c r="N60" s="377"/>
    </row>
    <row r="62" spans="1:21" s="803" customFormat="1" ht="14.25" x14ac:dyDescent="0.2">
      <c r="A62" s="1115" t="s">
        <v>13</v>
      </c>
      <c r="B62" s="1115"/>
      <c r="C62" s="790"/>
      <c r="D62" s="788"/>
      <c r="E62" s="788"/>
      <c r="F62" s="788"/>
      <c r="L62" s="788"/>
      <c r="M62" s="788"/>
      <c r="N62" s="788"/>
    </row>
    <row r="63" spans="1:21" s="803" customFormat="1" ht="15" customHeight="1" x14ac:dyDescent="0.2">
      <c r="A63" s="880" t="s">
        <v>114</v>
      </c>
      <c r="B63" s="712" t="s">
        <v>41</v>
      </c>
      <c r="C63" s="712"/>
      <c r="D63" s="712"/>
      <c r="E63" s="712"/>
      <c r="F63" s="712"/>
      <c r="G63" s="950"/>
      <c r="H63" s="950"/>
      <c r="I63" s="950"/>
      <c r="J63" s="881"/>
      <c r="K63" s="881"/>
      <c r="L63" s="712"/>
      <c r="M63" s="712"/>
      <c r="N63" s="712"/>
      <c r="O63" s="881"/>
      <c r="P63" s="881"/>
      <c r="Q63" s="881"/>
      <c r="R63" s="881"/>
      <c r="S63" s="881"/>
      <c r="T63" s="881"/>
      <c r="U63" s="881"/>
    </row>
    <row r="64" spans="1:21" s="803" customFormat="1" ht="28.5" customHeight="1" x14ac:dyDescent="0.2">
      <c r="A64" s="880" t="s">
        <v>114</v>
      </c>
      <c r="B64" s="1089" t="s">
        <v>192</v>
      </c>
      <c r="C64" s="1089"/>
      <c r="D64" s="1089"/>
      <c r="E64" s="1089"/>
      <c r="F64" s="1089"/>
      <c r="G64" s="1089"/>
      <c r="H64" s="1089"/>
      <c r="I64" s="1089"/>
      <c r="J64" s="1089"/>
      <c r="K64" s="881"/>
      <c r="L64" s="881"/>
      <c r="M64" s="881"/>
      <c r="N64" s="881"/>
      <c r="O64" s="881"/>
      <c r="P64" s="881"/>
      <c r="Q64" s="881"/>
      <c r="R64" s="881"/>
      <c r="S64" s="881"/>
      <c r="T64" s="881"/>
      <c r="U64" s="881"/>
    </row>
    <row r="65" spans="1:21" s="803" customFormat="1" ht="30.75" customHeight="1" x14ac:dyDescent="0.2">
      <c r="A65" s="880" t="s">
        <v>114</v>
      </c>
      <c r="B65" s="1089" t="s">
        <v>116</v>
      </c>
      <c r="C65" s="1089"/>
      <c r="D65" s="1089"/>
      <c r="E65" s="1089"/>
      <c r="F65" s="1089"/>
      <c r="G65" s="1089"/>
      <c r="H65" s="1089"/>
      <c r="I65" s="1089"/>
      <c r="J65" s="1089"/>
      <c r="K65" s="881"/>
      <c r="L65" s="881"/>
      <c r="M65" s="881"/>
      <c r="N65" s="881"/>
      <c r="O65" s="881"/>
      <c r="P65" s="881"/>
      <c r="Q65" s="881"/>
      <c r="R65" s="881"/>
      <c r="S65" s="881"/>
      <c r="T65" s="881"/>
      <c r="U65" s="881"/>
    </row>
  </sheetData>
  <mergeCells count="28">
    <mergeCell ref="N7:N8"/>
    <mergeCell ref="A1:C1"/>
    <mergeCell ref="A2:C2"/>
    <mergeCell ref="A7:B8"/>
    <mergeCell ref="C7:C8"/>
    <mergeCell ref="D7:D8"/>
    <mergeCell ref="E7:E8"/>
    <mergeCell ref="F7:F8"/>
    <mergeCell ref="G7:H7"/>
    <mergeCell ref="I7:J7"/>
    <mergeCell ref="L7:L8"/>
    <mergeCell ref="M7:M8"/>
    <mergeCell ref="L12:L16"/>
    <mergeCell ref="M12:M16"/>
    <mergeCell ref="L18:L19"/>
    <mergeCell ref="M18:M19"/>
    <mergeCell ref="L33:L34"/>
    <mergeCell ref="M33:M34"/>
    <mergeCell ref="M36:M37"/>
    <mergeCell ref="L39:L43"/>
    <mergeCell ref="M39:M43"/>
    <mergeCell ref="L48:L50"/>
    <mergeCell ref="M48:M50"/>
    <mergeCell ref="A58:B58"/>
    <mergeCell ref="A62:B62"/>
    <mergeCell ref="B64:J64"/>
    <mergeCell ref="B65:J65"/>
    <mergeCell ref="L36:L37"/>
  </mergeCells>
  <printOptions horizontalCentered="1"/>
  <pageMargins left="0.4" right="0.4" top="0.43" bottom="0.75" header="0.3" footer="0.3"/>
  <pageSetup paperSize="9" scale="78" fitToHeight="0" orientation="landscape" r:id="rId1"/>
  <rowBreaks count="3" manualBreakCount="3">
    <brk id="27" max="13" man="1"/>
    <brk id="44" max="13" man="1"/>
    <brk id="53" max="1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F14C0A-CCD0-4D63-9AC1-EADC7B116665}">
  <ds:schemaRefs>
    <ds:schemaRef ds:uri="http://schemas.microsoft.com/sharepoint/v3/contenttype/forms"/>
  </ds:schemaRefs>
</ds:datastoreItem>
</file>

<file path=customXml/itemProps2.xml><?xml version="1.0" encoding="utf-8"?>
<ds:datastoreItem xmlns:ds="http://schemas.openxmlformats.org/officeDocument/2006/customXml" ds:itemID="{10702F95-B375-4CF5-9D63-3C737BDF748C}">
  <ds:schemaRefs>
    <ds:schemaRef ds:uri="http://schemas.microsoft.com/office/2006/documentManagement/types"/>
    <ds:schemaRef ds:uri="http://purl.org/dc/dcmitype/"/>
    <ds:schemaRef ds:uri="http://schemas.microsoft.com/office/infopath/2007/PartnerControls"/>
    <ds:schemaRef ds:uri="http://www.w3.org/XML/1998/namespace"/>
    <ds:schemaRef ds:uri="http://purl.org/dc/elements/1.1/"/>
    <ds:schemaRef ds:uri="http://schemas.microsoft.com/office/2006/metadata/properties"/>
    <ds:schemaRef ds:uri="http://schemas.openxmlformats.org/package/2006/metadata/core-properties"/>
    <ds:schemaRef ds:uri="2a2a445e-c453-4f04-9b2f-8a0068eac90e"/>
    <ds:schemaRef ds:uri="db23c72c-e112-43fc-8a02-148203d9c31c"/>
    <ds:schemaRef ds:uri="http://purl.org/dc/terms/"/>
  </ds:schemaRefs>
</ds:datastoreItem>
</file>

<file path=customXml/itemProps3.xml><?xml version="1.0" encoding="utf-8"?>
<ds:datastoreItem xmlns:ds="http://schemas.openxmlformats.org/officeDocument/2006/customXml" ds:itemID="{92F38AD3-94DF-4DB2-BEAC-190485E4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19</vt:i4>
      </vt:variant>
    </vt:vector>
  </HeadingPairs>
  <TitlesOfParts>
    <vt:vector size="35" baseType="lpstr">
      <vt:lpstr>ACMV 9</vt:lpstr>
      <vt:lpstr>FIRE 9</vt:lpstr>
      <vt:lpstr>PLUM 9</vt:lpstr>
      <vt:lpstr>ACMV 10</vt:lpstr>
      <vt:lpstr>FSS 10</vt:lpstr>
      <vt:lpstr>PLUM 10</vt:lpstr>
      <vt:lpstr>ACMV 11</vt:lpstr>
      <vt:lpstr>FSS BOQ 11</vt:lpstr>
      <vt:lpstr>PLUM 11</vt:lpstr>
      <vt:lpstr>ACMV 12</vt:lpstr>
      <vt:lpstr>ACMV-IT 12</vt:lpstr>
      <vt:lpstr>FIRE 12</vt:lpstr>
      <vt:lpstr>Plum 12</vt:lpstr>
      <vt:lpstr>ACMV 13</vt:lpstr>
      <vt:lpstr>FIRE 13</vt:lpstr>
      <vt:lpstr>PLUM 13</vt:lpstr>
      <vt:lpstr>'ACMV 10'!Print_Area</vt:lpstr>
      <vt:lpstr>'ACMV 11'!Print_Area</vt:lpstr>
      <vt:lpstr>'ACMV 12'!Print_Area</vt:lpstr>
      <vt:lpstr>'ACMV 9'!Print_Area</vt:lpstr>
      <vt:lpstr>'FIRE 9'!Print_Area</vt:lpstr>
      <vt:lpstr>'FSS 10'!Print_Area</vt:lpstr>
      <vt:lpstr>'FSS BOQ 11'!Print_Area</vt:lpstr>
      <vt:lpstr>'PLUM 10'!Print_Area</vt:lpstr>
      <vt:lpstr>'PLUM 11'!Print_Area</vt:lpstr>
      <vt:lpstr>'PLUM 9'!Print_Area</vt:lpstr>
      <vt:lpstr>'ACMV 10'!Print_Titles</vt:lpstr>
      <vt:lpstr>'ACMV 11'!Print_Titles</vt:lpstr>
      <vt:lpstr>'ACMV 9'!Print_Titles</vt:lpstr>
      <vt:lpstr>'FIRE 9'!Print_Titles</vt:lpstr>
      <vt:lpstr>'FSS 10'!Print_Titles</vt:lpstr>
      <vt:lpstr>'FSS BOQ 11'!Print_Titles</vt:lpstr>
      <vt:lpstr>'PLUM 10'!Print_Titles</vt:lpstr>
      <vt:lpstr>'PLUM 11'!Print_Titles</vt:lpstr>
      <vt:lpstr>'PLUM 9'!Print_Titles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2025-05-20T10:58:14Z</cp:lastPrinted>
  <dcterms:created xsi:type="dcterms:W3CDTF">2001-08-24T09:20:00Z</dcterms:created>
  <dcterms:modified xsi:type="dcterms:W3CDTF">2025-06-12T07:57:11Z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ies>
</file>