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D179A84F-5DD4-44E0-B52A-7560EFE53A5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9" i="12" l="1"/>
  <c r="K218" i="12"/>
  <c r="K217" i="12"/>
  <c r="K216" i="12"/>
  <c r="K333" i="3"/>
  <c r="K332" i="3"/>
  <c r="K331" i="3"/>
  <c r="F351" i="3"/>
  <c r="E351" i="3"/>
  <c r="E350" i="3"/>
  <c r="F350" i="3" s="1"/>
  <c r="E349" i="3" l="1"/>
  <c r="K215" i="12"/>
  <c r="R42" i="12" l="1"/>
  <c r="R41" i="12"/>
  <c r="R40" i="12"/>
  <c r="K205" i="12" l="1"/>
  <c r="K206" i="12" s="1"/>
  <c r="K207" i="12" s="1"/>
  <c r="K208" i="12" s="1"/>
  <c r="K209" i="12" s="1"/>
  <c r="K210" i="12" s="1"/>
  <c r="K211" i="12" s="1"/>
  <c r="K212" i="12" s="1"/>
  <c r="K213" i="12" s="1"/>
  <c r="K214" i="12" s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6" i="3" l="1"/>
  <c r="F356" i="3" s="1"/>
  <c r="E320" i="3" l="1"/>
  <c r="F320" i="3" s="1"/>
  <c r="E313" i="3" l="1"/>
  <c r="F313" i="3" s="1"/>
  <c r="E354" i="3"/>
  <c r="F35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61" i="3"/>
  <c r="F361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<sst xmlns="http://schemas.openxmlformats.org/spreadsheetml/2006/main" count="10144" uniqueCount="7902">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</sst>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0"/>
      <c r="B1" s="720"/>
      <c r="C1" s="720"/>
      <c r="D1" s="720"/>
      <c r="E1" s="72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5" t="s">
        <v>3255</v>
      </c>
      <c r="F1120" s="725"/>
      <c r="G1120" s="72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6" t="s">
        <v>4176</v>
      </c>
      <c r="B1490" s="728"/>
      <c r="C1490" s="730" t="s">
        <v>4177</v>
      </c>
      <c r="D1490" s="732"/>
      <c r="E1490" s="732"/>
    </row>
    <row r="1491" spans="1:5" ht="26.45" customHeight="1" x14ac:dyDescent="0.25">
      <c r="A1491" s="727"/>
      <c r="B1491" s="729"/>
      <c r="C1491" s="731"/>
      <c r="D1491" s="733"/>
      <c r="E1491" s="73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4" t="s">
        <v>4984</v>
      </c>
      <c r="D1803" s="73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5" t="s">
        <v>5223</v>
      </c>
      <c r="I1893" s="73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7" t="s">
        <v>5540</v>
      </c>
      <c r="E2010" s="73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9" t="s">
        <v>5632</v>
      </c>
      <c r="G2048" s="73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9" t="s">
        <v>5963</v>
      </c>
      <c r="D2183" s="719"/>
      <c r="E2183" s="71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0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1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1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2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3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3"/>
      <c r="B2303" s="72" t="s">
        <v>6252</v>
      </c>
      <c r="C2303" s="250"/>
      <c r="D2303" s="298"/>
      <c r="E2303" s="209"/>
    </row>
    <row r="2304" spans="1:5" ht="20.25" customHeight="1" x14ac:dyDescent="0.3">
      <c r="A2304" s="743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4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4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5" t="s">
        <v>6575</v>
      </c>
      <c r="E2443" s="745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6" t="s">
        <v>6583</v>
      </c>
      <c r="C2446" s="746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7" t="s">
        <v>7617</v>
      </c>
      <c r="B1" s="748"/>
      <c r="C1" s="624"/>
      <c r="D1" s="747" t="s">
        <v>7616</v>
      </c>
      <c r="E1" s="748"/>
      <c r="F1" s="624"/>
      <c r="G1" s="747" t="s">
        <v>7607</v>
      </c>
      <c r="H1" s="748"/>
      <c r="I1" s="624"/>
      <c r="J1" s="747" t="s">
        <v>7601</v>
      </c>
      <c r="K1" s="748"/>
      <c r="L1" s="624"/>
      <c r="M1" s="747" t="s">
        <v>7588</v>
      </c>
      <c r="N1" s="748"/>
      <c r="O1" s="624"/>
      <c r="P1" s="747" t="s">
        <v>7585</v>
      </c>
      <c r="Q1" s="748"/>
      <c r="R1" s="624"/>
      <c r="S1" s="747" t="s">
        <v>7569</v>
      </c>
      <c r="T1" s="748"/>
      <c r="U1" s="624"/>
      <c r="V1" s="747" t="s">
        <v>7535</v>
      </c>
      <c r="W1" s="748"/>
      <c r="X1" s="624"/>
      <c r="Y1" s="747" t="s">
        <v>7518</v>
      </c>
      <c r="Z1" s="748"/>
      <c r="AA1" s="624"/>
      <c r="AB1" s="747" t="s">
        <v>7509</v>
      </c>
      <c r="AC1" s="748"/>
      <c r="AD1" s="624"/>
      <c r="AE1" s="747" t="s">
        <v>7506</v>
      </c>
      <c r="AF1" s="748"/>
      <c r="AG1" s="624"/>
      <c r="AH1" s="747" t="s">
        <v>7470</v>
      </c>
      <c r="AI1" s="748"/>
      <c r="AJ1" s="624"/>
      <c r="AK1" s="747" t="s">
        <v>7433</v>
      </c>
      <c r="AL1" s="748"/>
      <c r="AM1" s="624"/>
      <c r="AN1" s="747" t="s">
        <v>7429</v>
      </c>
      <c r="AO1" s="748"/>
      <c r="AP1" s="624"/>
      <c r="AQ1" s="747" t="s">
        <v>7410</v>
      </c>
      <c r="AR1" s="748"/>
      <c r="AS1" s="624"/>
      <c r="AT1" s="747" t="s">
        <v>7340</v>
      </c>
      <c r="AU1" s="748"/>
      <c r="AV1" s="624"/>
      <c r="AW1" s="747" t="s">
        <v>7341</v>
      </c>
      <c r="AX1" s="748"/>
      <c r="AY1" s="625"/>
      <c r="AZ1" s="747" t="s">
        <v>7342</v>
      </c>
      <c r="BA1" s="748"/>
      <c r="BC1" s="747" t="s">
        <v>7343</v>
      </c>
      <c r="BD1" s="748"/>
      <c r="BE1" s="625"/>
      <c r="BF1" s="747" t="s">
        <v>7344</v>
      </c>
      <c r="BG1" s="748"/>
      <c r="BI1" s="747" t="s">
        <v>7345</v>
      </c>
      <c r="BJ1" s="748"/>
      <c r="BK1" s="626"/>
      <c r="BL1" s="751" t="s">
        <v>7346</v>
      </c>
      <c r="BM1" s="752"/>
      <c r="BN1" s="626"/>
      <c r="BO1" s="626"/>
      <c r="BP1" s="751" t="s">
        <v>7346</v>
      </c>
      <c r="BQ1" s="752"/>
      <c r="BS1" s="751" t="s">
        <v>7347</v>
      </c>
      <c r="BT1" s="752"/>
      <c r="BV1" s="751" t="s">
        <v>7347</v>
      </c>
      <c r="BW1" s="752"/>
      <c r="BY1" s="751" t="s">
        <v>7347</v>
      </c>
      <c r="BZ1" s="752"/>
    </row>
    <row r="2" spans="1:78" s="493" customFormat="1" ht="18" customHeight="1" x14ac:dyDescent="0.35">
      <c r="A2" s="749"/>
      <c r="B2" s="750"/>
      <c r="C2" s="627"/>
      <c r="D2" s="749"/>
      <c r="E2" s="750"/>
      <c r="F2" s="627"/>
      <c r="G2" s="749"/>
      <c r="H2" s="750"/>
      <c r="I2" s="627"/>
      <c r="J2" s="749"/>
      <c r="K2" s="750"/>
      <c r="L2" s="627"/>
      <c r="M2" s="749"/>
      <c r="N2" s="750"/>
      <c r="O2" s="627"/>
      <c r="P2" s="749"/>
      <c r="Q2" s="750"/>
      <c r="R2" s="627"/>
      <c r="S2" s="749"/>
      <c r="T2" s="750"/>
      <c r="U2" s="627"/>
      <c r="V2" s="749"/>
      <c r="W2" s="750"/>
      <c r="X2" s="627"/>
      <c r="Y2" s="749"/>
      <c r="Z2" s="750"/>
      <c r="AA2" s="627"/>
      <c r="AB2" s="749"/>
      <c r="AC2" s="750"/>
      <c r="AD2" s="627"/>
      <c r="AE2" s="749"/>
      <c r="AF2" s="750"/>
      <c r="AG2" s="627"/>
      <c r="AH2" s="749"/>
      <c r="AI2" s="750"/>
      <c r="AJ2" s="627"/>
      <c r="AK2" s="749"/>
      <c r="AL2" s="750"/>
      <c r="AM2" s="627"/>
      <c r="AN2" s="749"/>
      <c r="AO2" s="750"/>
      <c r="AP2" s="627"/>
      <c r="AQ2" s="749"/>
      <c r="AR2" s="750"/>
      <c r="AS2" s="627"/>
      <c r="AT2" s="749"/>
      <c r="AU2" s="750"/>
      <c r="AV2" s="627"/>
      <c r="AW2" s="749"/>
      <c r="AX2" s="750"/>
      <c r="AY2" s="628"/>
      <c r="AZ2" s="749"/>
      <c r="BA2" s="750"/>
      <c r="BC2" s="749"/>
      <c r="BD2" s="750"/>
      <c r="BE2" s="628"/>
      <c r="BF2" s="749"/>
      <c r="BG2" s="750"/>
      <c r="BI2" s="749"/>
      <c r="BJ2" s="750"/>
      <c r="BK2" s="629"/>
      <c r="BL2" s="753"/>
      <c r="BM2" s="754"/>
      <c r="BN2" s="629"/>
      <c r="BO2" s="629"/>
      <c r="BP2" s="753"/>
      <c r="BQ2" s="754"/>
      <c r="BS2" s="753"/>
      <c r="BT2" s="754"/>
      <c r="BV2" s="753"/>
      <c r="BW2" s="754"/>
      <c r="BY2" s="753"/>
      <c r="BZ2" s="754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5" t="s">
        <v>7782</v>
      </c>
      <c r="B1" s="755"/>
      <c r="C1" s="755"/>
      <c r="D1" s="755"/>
      <c r="E1" s="755"/>
      <c r="G1" s="755" t="s">
        <v>7788</v>
      </c>
      <c r="H1" s="755"/>
      <c r="I1" s="755"/>
      <c r="J1" s="755"/>
      <c r="K1" s="755"/>
      <c r="M1" s="755" t="s">
        <v>7790</v>
      </c>
      <c r="N1" s="755"/>
      <c r="O1" s="755"/>
      <c r="P1" s="755"/>
      <c r="Q1" s="755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tabSelected="1" zoomScale="110" zoomScaleNormal="110" workbookViewId="0">
      <pane ySplit="2" topLeftCell="A204" activePane="bottomLeft" state="frozen"/>
      <selection pane="bottomLeft" activeCell="M219" sqref="M21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6" t="s">
        <v>7624</v>
      </c>
      <c r="B1" s="756"/>
      <c r="C1" s="756"/>
      <c r="D1" s="756"/>
      <c r="E1" s="756"/>
      <c r="G1" s="757" t="s">
        <v>7726</v>
      </c>
      <c r="H1" s="757"/>
      <c r="I1" s="757"/>
      <c r="J1" s="757"/>
      <c r="K1" s="757"/>
      <c r="N1" s="758" t="s">
        <v>7768</v>
      </c>
      <c r="O1" s="758"/>
      <c r="P1" s="758"/>
      <c r="Q1" s="758"/>
      <c r="R1" s="758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4590000</v>
      </c>
      <c r="M4" s="382">
        <f>L4+L5+L6</f>
        <v>10439000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3599000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5048821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5048821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5048821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5048821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5048821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5048821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5048821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5048821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5048821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5048821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9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45318</v>
      </c>
      <c r="H213" s="656" t="s">
        <v>7892</v>
      </c>
      <c r="I213" s="349">
        <v>48000</v>
      </c>
      <c r="J213" s="349"/>
      <c r="K213" s="420">
        <f t="shared" si="9"/>
        <v>12024436.67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7856</v>
      </c>
      <c r="I214" s="349">
        <v>50000</v>
      </c>
      <c r="J214" s="349"/>
      <c r="K214" s="420">
        <f t="shared" si="9"/>
        <v>11974436.67</v>
      </c>
      <c r="N214" s="16"/>
      <c r="O214" s="656"/>
      <c r="P214" s="348"/>
      <c r="Q214" s="348"/>
      <c r="R214" s="563"/>
    </row>
    <row r="215" spans="1:18" ht="45" x14ac:dyDescent="0.25">
      <c r="A215" s="16"/>
      <c r="B215" s="337"/>
      <c r="C215" s="348"/>
      <c r="D215" s="348"/>
      <c r="E215" s="349"/>
      <c r="G215" s="670">
        <v>45322</v>
      </c>
      <c r="H215" s="656" t="s">
        <v>7895</v>
      </c>
      <c r="I215" s="349">
        <v>25000</v>
      </c>
      <c r="J215" s="349"/>
      <c r="K215" s="420">
        <f t="shared" si="9"/>
        <v>11949436.67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45323</v>
      </c>
      <c r="H216" s="813" t="s">
        <v>7899</v>
      </c>
      <c r="I216" s="814">
        <v>500000</v>
      </c>
      <c r="J216" s="349"/>
      <c r="K216" s="420">
        <f t="shared" si="9"/>
        <v>11449436.67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45324</v>
      </c>
      <c r="H217" s="656" t="s">
        <v>7895</v>
      </c>
      <c r="I217" s="349">
        <v>25000</v>
      </c>
      <c r="J217" s="349"/>
      <c r="K217" s="420">
        <f t="shared" si="9"/>
        <v>11424436.67</v>
      </c>
      <c r="N217" s="16"/>
      <c r="O217" s="656"/>
      <c r="P217" s="348"/>
      <c r="Q217" s="348"/>
      <c r="R217" s="563"/>
    </row>
    <row r="218" spans="1:18" ht="30" x14ac:dyDescent="0.25">
      <c r="A218" s="16"/>
      <c r="B218" s="337"/>
      <c r="C218" s="348"/>
      <c r="D218" s="348"/>
      <c r="E218" s="349"/>
      <c r="G218" s="670">
        <v>45325</v>
      </c>
      <c r="H218" s="656" t="s">
        <v>7900</v>
      </c>
      <c r="I218" s="348">
        <v>50000</v>
      </c>
      <c r="J218" s="349"/>
      <c r="K218" s="420">
        <f t="shared" si="9"/>
        <v>11374436.67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7901</v>
      </c>
      <c r="I219" s="348">
        <v>50000</v>
      </c>
      <c r="J219" s="349"/>
      <c r="K219" s="420">
        <f t="shared" si="9"/>
        <v>11324436.67</v>
      </c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9" t="s">
        <v>7442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1" t="s">
        <v>7413</v>
      </c>
      <c r="C5" s="761"/>
      <c r="D5" s="761"/>
      <c r="E5" s="76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4" t="s">
        <v>94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28"/>
      <c r="N1" s="29"/>
    </row>
    <row r="2" spans="1:14" ht="30.75" customHeight="1" x14ac:dyDescent="0.25">
      <c r="A2" s="766" t="s">
        <v>95</v>
      </c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2" t="s">
        <v>7116</v>
      </c>
      <c r="B62" s="763"/>
      <c r="C62" s="76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8" t="s">
        <v>94</v>
      </c>
      <c r="B1" s="769"/>
      <c r="C1" s="769"/>
      <c r="D1" s="769"/>
      <c r="E1" s="769"/>
      <c r="F1" s="769"/>
      <c r="G1" s="769"/>
    </row>
    <row r="2" spans="1:9" ht="30.75" customHeight="1" x14ac:dyDescent="0.25">
      <c r="A2" s="768" t="s">
        <v>95</v>
      </c>
      <c r="B2" s="769"/>
      <c r="C2" s="769"/>
      <c r="D2" s="769"/>
      <c r="E2" s="769"/>
      <c r="F2" s="769"/>
      <c r="G2" s="769"/>
    </row>
    <row r="3" spans="1:9" ht="18.75" customHeight="1" x14ac:dyDescent="0.25">
      <c r="A3" s="773" t="s">
        <v>103</v>
      </c>
      <c r="B3" s="773" t="s">
        <v>7126</v>
      </c>
      <c r="C3" s="775" t="s">
        <v>7140</v>
      </c>
      <c r="D3" s="771" t="s">
        <v>7124</v>
      </c>
      <c r="E3" s="771" t="s">
        <v>7141</v>
      </c>
      <c r="F3" s="771" t="s">
        <v>7277</v>
      </c>
      <c r="G3" s="771" t="s">
        <v>7142</v>
      </c>
    </row>
    <row r="4" spans="1:9" ht="59.25" customHeight="1" x14ac:dyDescent="0.25">
      <c r="A4" s="774"/>
      <c r="B4" s="774"/>
      <c r="C4" s="776"/>
      <c r="D4" s="772"/>
      <c r="E4" s="772"/>
      <c r="F4" s="772"/>
      <c r="G4" s="77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7" t="s">
        <v>7276</v>
      </c>
      <c r="B26" s="778"/>
      <c r="C26" s="778"/>
      <c r="D26" s="778"/>
      <c r="E26" s="778"/>
      <c r="F26" s="779"/>
      <c r="G26" s="492">
        <f>SUM(G7:G25)</f>
        <v>45222819.086999997</v>
      </c>
    </row>
    <row r="27" spans="1:9" s="15" customFormat="1" ht="23.25" x14ac:dyDescent="0.35">
      <c r="A27" s="770"/>
      <c r="B27" s="770"/>
      <c r="C27" s="770"/>
      <c r="D27" s="770"/>
      <c r="E27" s="770"/>
      <c r="F27" s="770"/>
      <c r="G27" s="77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0" t="s">
        <v>7486</v>
      </c>
      <c r="B1" s="780"/>
      <c r="D1" s="783" t="s">
        <v>7473</v>
      </c>
      <c r="E1" s="783"/>
      <c r="G1" s="783" t="s">
        <v>7439</v>
      </c>
      <c r="H1" s="783"/>
      <c r="J1" s="783" t="s">
        <v>7434</v>
      </c>
      <c r="K1" s="783"/>
      <c r="M1" s="783" t="s">
        <v>7335</v>
      </c>
      <c r="N1" s="783"/>
      <c r="P1" s="783" t="s">
        <v>7336</v>
      </c>
      <c r="Q1" s="783"/>
      <c r="S1" s="783" t="s">
        <v>7332</v>
      </c>
      <c r="T1" s="783"/>
      <c r="V1" s="783" t="s">
        <v>7313</v>
      </c>
      <c r="W1" s="783"/>
      <c r="Y1" s="783" t="s">
        <v>7468</v>
      </c>
      <c r="Z1" s="783"/>
      <c r="AB1" s="783" t="s">
        <v>7314</v>
      </c>
      <c r="AC1" s="783"/>
      <c r="AE1" s="783" t="s">
        <v>7147</v>
      </c>
      <c r="AF1" s="783"/>
      <c r="AH1" s="783" t="s">
        <v>7121</v>
      </c>
      <c r="AI1" s="783"/>
      <c r="AK1" s="780" t="s">
        <v>7218</v>
      </c>
      <c r="AL1" s="780"/>
      <c r="AN1" s="785" t="s">
        <v>7220</v>
      </c>
      <c r="AO1" s="785"/>
      <c r="AP1" s="785"/>
      <c r="AR1" s="783" t="s">
        <v>7235</v>
      </c>
      <c r="AS1" s="783"/>
      <c r="AU1" s="783" t="s">
        <v>7230</v>
      </c>
      <c r="AV1" s="783"/>
      <c r="AX1" s="783" t="s">
        <v>7238</v>
      </c>
      <c r="AY1" s="783"/>
      <c r="BA1" s="783" t="s">
        <v>7252</v>
      </c>
      <c r="BB1" s="783"/>
      <c r="BD1" s="785" t="s">
        <v>87</v>
      </c>
      <c r="BE1" s="785"/>
      <c r="BF1" s="785"/>
      <c r="BH1" s="783" t="s">
        <v>7273</v>
      </c>
      <c r="BI1" s="78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1" t="s">
        <v>7161</v>
      </c>
      <c r="AV12" s="782"/>
      <c r="AW12" s="332"/>
      <c r="AX12" s="781" t="s">
        <v>7161</v>
      </c>
      <c r="AY12" s="782"/>
      <c r="AZ12" s="332"/>
      <c r="BA12" s="781" t="s">
        <v>7161</v>
      </c>
      <c r="BB12" s="78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1" t="s">
        <v>7161</v>
      </c>
      <c r="BI12" s="78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1" t="s">
        <v>7161</v>
      </c>
      <c r="AS13" s="78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1" t="s">
        <v>7161</v>
      </c>
      <c r="B15" s="782"/>
      <c r="C15" s="332"/>
      <c r="D15" s="781" t="s">
        <v>7161</v>
      </c>
      <c r="E15" s="782"/>
      <c r="F15" s="332"/>
      <c r="G15" s="781" t="s">
        <v>7161</v>
      </c>
      <c r="H15" s="782"/>
      <c r="I15" s="332"/>
      <c r="J15" s="781" t="s">
        <v>7161</v>
      </c>
      <c r="K15" s="782"/>
      <c r="L15" s="332"/>
      <c r="M15" s="781" t="s">
        <v>7161</v>
      </c>
      <c r="N15" s="782"/>
      <c r="O15" s="332"/>
      <c r="P15" s="781" t="s">
        <v>7161</v>
      </c>
      <c r="Q15" s="782"/>
      <c r="R15" s="332"/>
      <c r="S15" s="781" t="s">
        <v>7161</v>
      </c>
      <c r="T15" s="782"/>
      <c r="U15" s="332"/>
      <c r="V15" s="781" t="s">
        <v>7161</v>
      </c>
      <c r="W15" s="782"/>
      <c r="X15" s="332"/>
      <c r="Y15" s="781" t="s">
        <v>7161</v>
      </c>
      <c r="Z15" s="782"/>
      <c r="AA15" s="332"/>
      <c r="AB15" s="781" t="s">
        <v>7161</v>
      </c>
      <c r="AC15" s="782"/>
      <c r="AD15" s="332"/>
      <c r="AE15" s="781" t="s">
        <v>7161</v>
      </c>
      <c r="AF15" s="782"/>
      <c r="AG15" s="332"/>
      <c r="AH15" s="781" t="s">
        <v>7161</v>
      </c>
      <c r="AI15" s="782"/>
      <c r="AJ15" s="332"/>
      <c r="AK15" s="781" t="s">
        <v>7161</v>
      </c>
      <c r="AL15" s="78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4"/>
      <c r="BE18" s="784"/>
      <c r="BF18" s="78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4"/>
      <c r="AO20" s="784"/>
      <c r="AP20" s="78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5"/>
  <sheetViews>
    <sheetView zoomScaleNormal="100" zoomScaleSheetLayoutView="110" workbookViewId="0">
      <pane ySplit="1" topLeftCell="A335" activePane="bottomLeft" state="frozen"/>
      <selection pane="bottomLeft" activeCell="H363" sqref="H36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6" t="s">
        <v>122</v>
      </c>
      <c r="C4" s="787"/>
      <c r="D4" s="787"/>
      <c r="E4" s="787"/>
      <c r="F4" s="78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6" t="s">
        <v>122</v>
      </c>
      <c r="C7" s="787"/>
      <c r="D7" s="787"/>
      <c r="E7" s="787"/>
      <c r="F7" s="78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6" t="s">
        <v>122</v>
      </c>
      <c r="C9" s="787"/>
      <c r="D9" s="787"/>
      <c r="E9" s="787"/>
      <c r="F9" s="78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6" t="s">
        <v>122</v>
      </c>
      <c r="C10" s="787"/>
      <c r="D10" s="787"/>
      <c r="E10" s="787"/>
      <c r="F10" s="78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6" t="s">
        <v>122</v>
      </c>
      <c r="C11" s="787"/>
      <c r="D11" s="787"/>
      <c r="E11" s="787"/>
      <c r="F11" s="78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6" t="s">
        <v>122</v>
      </c>
      <c r="C18" s="787"/>
      <c r="D18" s="787"/>
      <c r="E18" s="787"/>
      <c r="F18" s="78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6" t="s">
        <v>122</v>
      </c>
      <c r="C19" s="787"/>
      <c r="D19" s="787"/>
      <c r="E19" s="787"/>
      <c r="F19" s="78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6" t="s">
        <v>122</v>
      </c>
      <c r="C20" s="787"/>
      <c r="D20" s="787"/>
      <c r="E20" s="787"/>
      <c r="F20" s="78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6" t="s">
        <v>122</v>
      </c>
      <c r="C26" s="787"/>
      <c r="D26" s="787"/>
      <c r="E26" s="787"/>
      <c r="F26" s="78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6" t="s">
        <v>122</v>
      </c>
      <c r="C31" s="787"/>
      <c r="D31" s="787"/>
      <c r="E31" s="787"/>
      <c r="F31" s="78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6" t="s">
        <v>122</v>
      </c>
      <c r="C36" s="787"/>
      <c r="D36" s="787"/>
      <c r="E36" s="787"/>
      <c r="F36" s="78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6" t="s">
        <v>122</v>
      </c>
      <c r="C37" s="787"/>
      <c r="D37" s="787"/>
      <c r="E37" s="787"/>
      <c r="F37" s="78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6" t="s">
        <v>122</v>
      </c>
      <c r="C43" s="787"/>
      <c r="D43" s="787"/>
      <c r="E43" s="787"/>
      <c r="F43" s="78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6" t="s">
        <v>122</v>
      </c>
      <c r="C44" s="787"/>
      <c r="D44" s="787"/>
      <c r="E44" s="787"/>
      <c r="F44" s="78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6" t="s">
        <v>122</v>
      </c>
      <c r="C46" s="787"/>
      <c r="D46" s="787"/>
      <c r="E46" s="787"/>
      <c r="F46" s="78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6" t="s">
        <v>122</v>
      </c>
      <c r="C49" s="787"/>
      <c r="D49" s="787"/>
      <c r="E49" s="787"/>
      <c r="F49" s="78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6" t="s">
        <v>122</v>
      </c>
      <c r="C50" s="787"/>
      <c r="D50" s="787"/>
      <c r="E50" s="787"/>
      <c r="F50" s="78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6" t="s">
        <v>122</v>
      </c>
      <c r="C69" s="787"/>
      <c r="D69" s="787"/>
      <c r="E69" s="787"/>
      <c r="F69" s="78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6" t="s">
        <v>122</v>
      </c>
      <c r="C82" s="787"/>
      <c r="D82" s="787"/>
      <c r="E82" s="787"/>
      <c r="F82" s="78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  <c r="K331" s="688">
        <f>E324+E323+E322+E321+E320+E319+E318</f>
        <v>1584194.1700000002</v>
      </c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  <c r="K332" s="718">
        <f>K331*80%</f>
        <v>1267355.3360000001</v>
      </c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89" t="s">
        <v>7816</v>
      </c>
      <c r="B342" s="790"/>
      <c r="C342" s="790"/>
      <c r="D342" s="790"/>
      <c r="E342" s="790"/>
      <c r="F342" s="790"/>
      <c r="G342" s="790"/>
      <c r="H342" s="790"/>
      <c r="I342" s="790"/>
      <c r="J342" s="790"/>
      <c r="K342" s="790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2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2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2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2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2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2" s="7" customFormat="1" ht="15.75" x14ac:dyDescent="0.25">
      <c r="A354" s="544">
        <v>1016</v>
      </c>
      <c r="B354" s="5" t="s">
        <v>121</v>
      </c>
      <c r="C354" s="11">
        <v>85000</v>
      </c>
      <c r="D354" s="34">
        <v>0.13</v>
      </c>
      <c r="E354" s="11">
        <f>D354*C354</f>
        <v>11050</v>
      </c>
      <c r="F354" s="11">
        <f>E354+C354</f>
        <v>96050</v>
      </c>
      <c r="G354" s="554"/>
      <c r="H354" s="494" t="s">
        <v>7312</v>
      </c>
      <c r="I354" s="433"/>
      <c r="J354" s="554"/>
      <c r="K354" s="38"/>
      <c r="L354" s="545" t="s">
        <v>7814</v>
      </c>
    </row>
    <row r="356" spans="1:12" s="7" customFormat="1" ht="15.75" x14ac:dyDescent="0.25">
      <c r="A356" s="6">
        <v>1019</v>
      </c>
      <c r="B356" s="5" t="s">
        <v>7675</v>
      </c>
      <c r="C356" s="11">
        <v>93096</v>
      </c>
      <c r="D356" s="34">
        <v>0.13</v>
      </c>
      <c r="E356" s="11">
        <f>D356*C356</f>
        <v>12102.48</v>
      </c>
      <c r="F356" s="11">
        <f t="shared" ref="F356" si="49">E356+C356</f>
        <v>105198.48</v>
      </c>
      <c r="G356" s="33"/>
      <c r="H356" s="494" t="s">
        <v>7312</v>
      </c>
      <c r="I356" s="614"/>
      <c r="J356" s="554"/>
      <c r="L356" s="7" t="s">
        <v>7758</v>
      </c>
    </row>
    <row r="358" spans="1:12" s="7" customFormat="1" ht="15.75" x14ac:dyDescent="0.25">
      <c r="A358" s="40"/>
      <c r="C358" s="643"/>
      <c r="D358" s="644"/>
      <c r="E358" s="645"/>
      <c r="F358" s="645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6"/>
      <c r="B361" s="5"/>
      <c r="C361" s="11">
        <v>158000</v>
      </c>
      <c r="D361" s="34">
        <v>0.13</v>
      </c>
      <c r="E361" s="11">
        <f>D361*C361</f>
        <v>20540</v>
      </c>
      <c r="F361" s="11">
        <f>E361+C361</f>
        <v>178540</v>
      </c>
      <c r="G361" s="33"/>
      <c r="H361" s="494" t="s">
        <v>7312</v>
      </c>
      <c r="I361" s="432"/>
      <c r="J361" s="554"/>
      <c r="K361" s="5"/>
      <c r="L361" s="5" t="s">
        <v>7581</v>
      </c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1:H341 H343:H354 H356 H358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2" t="s">
        <v>7042</v>
      </c>
      <c r="B1" s="793"/>
      <c r="C1" s="793"/>
      <c r="D1" s="793"/>
      <c r="E1" s="794"/>
      <c r="G1" s="799" t="s">
        <v>7043</v>
      </c>
      <c r="H1" s="799"/>
      <c r="I1" s="799"/>
      <c r="J1" s="799"/>
      <c r="K1" s="333"/>
      <c r="L1" s="791" t="s">
        <v>7501</v>
      </c>
      <c r="M1" s="791"/>
      <c r="N1" s="791"/>
      <c r="O1" s="791"/>
      <c r="P1" s="791"/>
      <c r="R1" s="791" t="s">
        <v>7045</v>
      </c>
      <c r="S1" s="791"/>
      <c r="T1" s="791"/>
      <c r="U1" s="791"/>
    </row>
    <row r="2" spans="1:28" ht="28.15" customHeight="1" x14ac:dyDescent="0.25">
      <c r="A2" s="795"/>
      <c r="B2" s="796"/>
      <c r="C2" s="796"/>
      <c r="D2" s="796"/>
      <c r="E2" s="797"/>
      <c r="G2" s="799"/>
      <c r="H2" s="799"/>
      <c r="I2" s="799"/>
      <c r="J2" s="799"/>
      <c r="K2" s="333"/>
      <c r="L2" s="791"/>
      <c r="M2" s="791"/>
      <c r="N2" s="791"/>
      <c r="O2" s="791"/>
      <c r="P2" s="791"/>
      <c r="R2" s="791"/>
      <c r="S2" s="791"/>
      <c r="T2" s="791"/>
      <c r="U2" s="79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1" t="s">
        <v>7044</v>
      </c>
      <c r="M35" s="791"/>
      <c r="N35" s="791"/>
      <c r="O35" s="791"/>
      <c r="P35" s="791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2" t="s">
        <v>7042</v>
      </c>
      <c r="B36" s="793"/>
      <c r="C36" s="793"/>
      <c r="D36" s="793"/>
      <c r="E36" s="794"/>
      <c r="L36" s="791"/>
      <c r="M36" s="791"/>
      <c r="N36" s="791"/>
      <c r="O36" s="791"/>
      <c r="P36" s="791"/>
      <c r="W36">
        <v>26200</v>
      </c>
    </row>
    <row r="37" spans="1:31" ht="31.5" x14ac:dyDescent="0.25">
      <c r="A37" s="795"/>
      <c r="B37" s="796"/>
      <c r="C37" s="796"/>
      <c r="D37" s="796"/>
      <c r="E37" s="797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1" t="s">
        <v>7045</v>
      </c>
      <c r="S38" s="791"/>
      <c r="T38" s="791"/>
      <c r="U38" s="791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1"/>
      <c r="S39" s="791"/>
      <c r="T39" s="791"/>
      <c r="U39" s="791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1" t="s">
        <v>7081</v>
      </c>
      <c r="H44" s="791"/>
      <c r="I44" s="791"/>
      <c r="J44" s="791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1"/>
      <c r="H45" s="791"/>
      <c r="I45" s="791"/>
      <c r="J45" s="791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8" t="s">
        <v>7090</v>
      </c>
      <c r="H51" s="798"/>
      <c r="I51" s="798"/>
      <c r="J51" s="416">
        <f>J49+I48</f>
        <v>73164</v>
      </c>
      <c r="K51" s="415"/>
      <c r="L51" s="800" t="s">
        <v>7044</v>
      </c>
      <c r="M51" s="800"/>
      <c r="N51" s="800"/>
      <c r="O51" s="800"/>
      <c r="P51" s="800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1"/>
      <c r="M52" s="791"/>
      <c r="N52" s="791"/>
      <c r="O52" s="791"/>
      <c r="P52" s="791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2" t="s">
        <v>7068</v>
      </c>
      <c r="B53" s="793"/>
      <c r="C53" s="793"/>
      <c r="D53" s="793"/>
      <c r="E53" s="794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5"/>
      <c r="B54" s="796"/>
      <c r="C54" s="796"/>
      <c r="D54" s="796"/>
      <c r="E54" s="79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1" t="s">
        <v>7077</v>
      </c>
      <c r="B69" s="802"/>
      <c r="C69" s="802"/>
      <c r="D69" s="802"/>
      <c r="E69" s="803"/>
      <c r="R69" s="375"/>
      <c r="S69" s="395"/>
      <c r="U69" s="396"/>
    </row>
    <row r="70" spans="1:21" x14ac:dyDescent="0.25">
      <c r="A70" s="804"/>
      <c r="B70" s="805"/>
      <c r="C70" s="805"/>
      <c r="D70" s="805"/>
      <c r="E70" s="806"/>
      <c r="R70" s="791" t="s">
        <v>7045</v>
      </c>
      <c r="S70" s="791"/>
      <c r="T70" s="791"/>
      <c r="U70" s="791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1"/>
      <c r="S71" s="791"/>
      <c r="T71" s="791"/>
      <c r="U71" s="791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7">
        <v>30000</v>
      </c>
      <c r="U74" s="810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8"/>
      <c r="U75" s="811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9"/>
      <c r="U76" s="812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1" t="s">
        <v>7081</v>
      </c>
      <c r="M94" s="791"/>
      <c r="N94" s="791"/>
      <c r="O94" s="791"/>
      <c r="P94" s="791"/>
    </row>
    <row r="95" spans="1:21" x14ac:dyDescent="0.25">
      <c r="L95" s="791"/>
      <c r="M95" s="791"/>
      <c r="N95" s="791"/>
      <c r="O95" s="791"/>
      <c r="P95" s="791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8" t="s">
        <v>7090</v>
      </c>
      <c r="M101" s="798"/>
      <c r="N101" s="798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2024-02-03T14:07:32Z</dcterms:modified>
</cp:coreProperties>
</file>