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C2609295-80FE-4CD7-BCF6-B1D4B89C142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 s="1"/>
  <c r="E28" i="2" l="1"/>
  <c r="K9" i="2"/>
  <c r="E27" i="2" l="1"/>
  <c r="F18" i="1" l="1"/>
  <c r="Q12" i="1" l="1"/>
  <c r="Q14" i="1"/>
  <c r="Q15" i="1"/>
  <c r="Q16" i="1"/>
  <c r="Q21" i="1"/>
  <c r="D18" i="1" l="1"/>
  <c r="T24" i="1"/>
  <c r="J7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8" i="1" l="1"/>
  <c r="L4" i="1" s="1"/>
  <c r="L13" i="1"/>
  <c r="K7" i="2"/>
  <c r="K8" i="2" s="1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<sst xmlns="http://schemas.openxmlformats.org/spreadsheetml/2006/main" count="83" uniqueCount="66">
  <si>
    <t xml:space="preserve">CHARITY </t>
  </si>
  <si>
    <t>Months</t>
  </si>
  <si>
    <t>Details</t>
  </si>
  <si>
    <t>Charity Due</t>
  </si>
  <si>
    <t>Paid</t>
  </si>
  <si>
    <t>Balance</t>
  </si>
  <si>
    <t>Zakat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</si>
  <si>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</si>
  <si>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</si>
  <si>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</si>
  <si>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</si>
  <si>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</si>
  <si>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</si>
  <si>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</si>
  <si>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</si>
  <si>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</si>
  <si>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</si>
  <si>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</si>
  <si>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</si>
  <si>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</si>
  <si>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</si>
  <si>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</si>
  <si>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</si>
  <si>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</si>
  <si>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</si>
  <si>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</si>
  <si>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</si>
  <si>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</si>
  <si>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</si>
  <si>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</si>
  <si>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</si>
  <si>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</si>
  <si>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</si>
  <si>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</si>
  <si>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</si>
  <si>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</si>
  <si>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</si>
  <si>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</si>
  <si>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</si>
  <si>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</si>
  <si>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</si>
  <si>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</si>
  <si>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</si>
  <si>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</si>
  <si>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</si>
  <si>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</si>
  <si>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</si>
  <si>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</si>
  <si>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</si>
  <si>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</si>
  <si>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</si>
  <si>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</si>
  <si>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</si>
  <si>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</si>
  <si>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</si>
  <si>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</si>
  <si>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</si>
  <si>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</si>
  <si>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</si>
  <si>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</si>
  <si>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</si>
  <si>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</si>
  <si>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</si>
  <si>
    <t>Paid to Darul Uloom online for Palastine Zakat fund</t>
  </si>
  <si>
    <t>ZAKAT for 2024</t>
  </si>
  <si>
    <t>Paid to Darul Uloom online for Jamia zakat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</si>
</sst>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topLeftCell="A4" workbookViewId="0">
      <selection activeCell="B29" sqref="B29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7" max="7" width="10.7109375" bestFit="1" customWidth="1"/>
    <col min="8" max="8" width="31.140625" customWidth="1"/>
    <col min="9" max="9" width="14.14062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.75" thickBot="1" x14ac:dyDescent="0.4">
      <c r="A3" s="31" t="s">
        <v>0</v>
      </c>
      <c r="B3" s="31"/>
      <c r="C3" s="31"/>
      <c r="D3" s="31"/>
      <c r="E3" s="31"/>
      <c r="G3" s="32" t="s">
        <v>24</v>
      </c>
      <c r="H3" s="32"/>
      <c r="I3" s="32"/>
      <c r="J3" s="32"/>
      <c r="K3" s="32"/>
    </row>
    <row r="4" spans="1:16" ht="24" thickBot="1" x14ac:dyDescent="0.4">
      <c r="G4" s="33" t="s">
        <v>64</v>
      </c>
      <c r="H4" s="34"/>
      <c r="I4" s="34"/>
      <c r="J4" s="34"/>
      <c r="K4" s="35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</row>
    <row r="6" spans="1:16" ht="18.75" x14ac:dyDescent="0.25">
      <c r="A6" s="26"/>
      <c r="B6" s="26"/>
      <c r="C6" s="24"/>
      <c r="D6" s="25"/>
      <c r="E6" s="25">
        <v>16000</v>
      </c>
      <c r="G6" s="1" t="s">
        <v>7</v>
      </c>
      <c r="H6" s="1" t="s">
        <v>2</v>
      </c>
      <c r="I6" s="1" t="s">
        <v>6</v>
      </c>
      <c r="J6" s="1" t="s">
        <v>4</v>
      </c>
      <c r="K6" s="1" t="s">
        <v>5</v>
      </c>
    </row>
    <row r="7" spans="1:16" ht="45" x14ac:dyDescent="0.25">
      <c r="A7" s="19">
        <v>45458</v>
      </c>
      <c r="B7" s="23" t="s">
        <v>25</v>
      </c>
      <c r="C7" s="24"/>
      <c r="D7" s="25">
        <v>1000</v>
      </c>
      <c r="E7" s="25">
        <f t="shared" ref="E7:E22" si="0">E6-D7+C7</f>
        <v>15000</v>
      </c>
      <c r="G7" s="26"/>
      <c r="H7" s="26"/>
      <c r="I7" s="26"/>
      <c r="J7" s="11"/>
      <c r="K7" s="11">
        <f>26000+10000-10000</f>
        <v>26000</v>
      </c>
    </row>
    <row r="8" spans="1:16" ht="30" x14ac:dyDescent="0.25">
      <c r="A8" s="19">
        <v>45460</v>
      </c>
      <c r="B8" s="23" t="s">
        <v>26</v>
      </c>
      <c r="C8" s="24"/>
      <c r="D8" s="25">
        <v>500</v>
      </c>
      <c r="E8" s="25">
        <f t="shared" si="0"/>
        <v>14500</v>
      </c>
      <c r="G8" s="19">
        <v>45363</v>
      </c>
      <c r="H8" s="30" t="s">
        <v>63</v>
      </c>
      <c r="I8" s="27"/>
      <c r="J8" s="11">
        <v>20000</v>
      </c>
      <c r="K8" s="11">
        <f>K7-J8</f>
        <v>6000</v>
      </c>
      <c r="N8" s="2"/>
      <c r="P8" s="3"/>
    </row>
    <row r="9" spans="1:16" ht="30" x14ac:dyDescent="0.25">
      <c r="A9" s="19">
        <v>45458</v>
      </c>
      <c r="B9" s="23" t="s">
        <v>27</v>
      </c>
      <c r="C9" s="24"/>
      <c r="D9" s="25">
        <v>5000</v>
      </c>
      <c r="E9" s="25">
        <f t="shared" si="0"/>
        <v>9500</v>
      </c>
      <c r="G9" s="19">
        <v>45369</v>
      </c>
      <c r="H9" s="30" t="s">
        <v>65</v>
      </c>
      <c r="I9" s="27"/>
      <c r="J9" s="11">
        <v>6000</v>
      </c>
      <c r="K9" s="11">
        <f>K8-J9</f>
        <v>0</v>
      </c>
      <c r="N9" s="2"/>
      <c r="P9" s="3"/>
    </row>
    <row r="10" spans="1:16" ht="15.75" x14ac:dyDescent="0.25">
      <c r="A10" s="19">
        <v>45483</v>
      </c>
      <c r="B10" s="26" t="s">
        <v>31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11"/>
      <c r="K10" s="11"/>
      <c r="M10" s="3"/>
      <c r="N10" s="2"/>
    </row>
    <row r="11" spans="1:16" ht="15.75" x14ac:dyDescent="0.25">
      <c r="A11" s="19">
        <v>45514</v>
      </c>
      <c r="B11" s="26" t="s">
        <v>54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11"/>
      <c r="K11" s="11"/>
    </row>
    <row r="12" spans="1:16" ht="15.75" x14ac:dyDescent="0.25">
      <c r="A12" s="19">
        <v>45514</v>
      </c>
      <c r="B12" s="23" t="s">
        <v>32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11"/>
      <c r="K12" s="11"/>
    </row>
    <row r="13" spans="1:16" ht="15.75" x14ac:dyDescent="0.25">
      <c r="A13" s="19">
        <v>45545</v>
      </c>
      <c r="B13" s="26" t="s">
        <v>55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11"/>
      <c r="K13" s="11"/>
    </row>
    <row r="14" spans="1:16" ht="15.75" x14ac:dyDescent="0.25">
      <c r="A14" s="19">
        <v>45547</v>
      </c>
      <c r="B14" s="23" t="s">
        <v>32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11"/>
      <c r="K14" s="11"/>
    </row>
    <row r="15" spans="1:16" ht="15.75" x14ac:dyDescent="0.25">
      <c r="A15" s="19">
        <v>45562</v>
      </c>
      <c r="B15" s="26" t="s">
        <v>50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11"/>
      <c r="K15" s="11"/>
    </row>
    <row r="16" spans="1:16" ht="45" x14ac:dyDescent="0.25">
      <c r="A16" s="19">
        <v>45562</v>
      </c>
      <c r="B16" s="23" t="s">
        <v>51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11"/>
      <c r="K16" s="11"/>
    </row>
    <row r="17" spans="1:11" ht="15.75" x14ac:dyDescent="0.25">
      <c r="A17" s="19">
        <v>45609</v>
      </c>
      <c r="B17" s="26" t="s">
        <v>52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11"/>
      <c r="K17" s="11"/>
    </row>
    <row r="18" spans="1:11" ht="15.75" x14ac:dyDescent="0.25">
      <c r="A18" s="19">
        <v>45609</v>
      </c>
      <c r="B18" s="26" t="s">
        <v>53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11"/>
      <c r="K18" s="11"/>
    </row>
    <row r="19" spans="1:11" ht="15.75" x14ac:dyDescent="0.25">
      <c r="A19" s="19">
        <v>45609</v>
      </c>
      <c r="B19" s="26" t="s">
        <v>56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11"/>
      <c r="K19" s="11"/>
    </row>
    <row r="20" spans="1:11" ht="15.75" x14ac:dyDescent="0.25">
      <c r="A20" s="19">
        <v>45609</v>
      </c>
      <c r="B20" s="26" t="s">
        <v>57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11"/>
      <c r="K20" s="11"/>
    </row>
    <row r="21" spans="1:11" ht="15.75" x14ac:dyDescent="0.25">
      <c r="A21" s="19">
        <v>45626</v>
      </c>
      <c r="B21" s="26" t="s">
        <v>58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11"/>
      <c r="K21" s="11"/>
    </row>
    <row r="22" spans="1:11" ht="15.75" x14ac:dyDescent="0.25">
      <c r="A22" s="19">
        <v>45639</v>
      </c>
      <c r="B22" s="26" t="s">
        <v>59</v>
      </c>
      <c r="C22" s="24">
        <v>3750</v>
      </c>
      <c r="D22" s="25"/>
      <c r="E22" s="25">
        <f t="shared" si="0"/>
        <v>9500</v>
      </c>
      <c r="G22" s="27"/>
      <c r="H22" s="27"/>
      <c r="I22" s="27"/>
      <c r="J22" s="11"/>
      <c r="K22" s="11"/>
    </row>
    <row r="23" spans="1:11" ht="15.75" x14ac:dyDescent="0.25">
      <c r="A23" s="19">
        <v>45670</v>
      </c>
      <c r="B23" s="26" t="s">
        <v>60</v>
      </c>
      <c r="C23" s="24">
        <v>3750</v>
      </c>
      <c r="D23" s="25"/>
      <c r="E23" s="25">
        <f t="shared" ref="E23:E24" si="1">E22-D23+C23</f>
        <v>13250</v>
      </c>
    </row>
    <row r="24" spans="1:11" ht="15.75" x14ac:dyDescent="0.25">
      <c r="A24" s="19">
        <v>45701</v>
      </c>
      <c r="B24" s="26" t="s">
        <v>61</v>
      </c>
      <c r="C24" s="24">
        <v>3750</v>
      </c>
      <c r="D24" s="25"/>
      <c r="E24" s="25">
        <f t="shared" si="1"/>
        <v>17000</v>
      </c>
    </row>
    <row r="25" spans="1:11" ht="15.75" x14ac:dyDescent="0.25">
      <c r="A25" s="19">
        <v>45724</v>
      </c>
      <c r="B25" s="26" t="s">
        <v>61</v>
      </c>
      <c r="C25" s="24">
        <v>5000</v>
      </c>
      <c r="D25" s="25"/>
      <c r="E25" s="25">
        <f t="shared" ref="E25:E28" si="2">E24-D25+C25</f>
        <v>22000</v>
      </c>
    </row>
    <row r="26" spans="1:11" ht="15.75" x14ac:dyDescent="0.25">
      <c r="A26" s="19">
        <v>45724</v>
      </c>
      <c r="B26" s="26" t="s">
        <v>53</v>
      </c>
      <c r="C26" s="24"/>
      <c r="D26" s="25">
        <v>550</v>
      </c>
      <c r="E26" s="25">
        <f t="shared" si="2"/>
        <v>21450</v>
      </c>
    </row>
    <row r="27" spans="1:11" ht="15.75" x14ac:dyDescent="0.25">
      <c r="A27" s="19">
        <v>45724</v>
      </c>
      <c r="B27" s="26" t="s">
        <v>53</v>
      </c>
      <c r="C27" s="24"/>
      <c r="D27" s="25">
        <v>2000</v>
      </c>
      <c r="E27" s="25">
        <f t="shared" si="2"/>
        <v>19450</v>
      </c>
    </row>
    <row r="28" spans="1:11" ht="15.75" x14ac:dyDescent="0.25">
      <c r="A28" s="19">
        <v>45734</v>
      </c>
      <c r="B28" s="26" t="s">
        <v>53</v>
      </c>
      <c r="C28" s="24"/>
      <c r="D28" s="25">
        <v>1000</v>
      </c>
      <c r="E28" s="25">
        <f t="shared" si="2"/>
        <v>18450</v>
      </c>
    </row>
    <row r="29" spans="1:11" ht="15.75" x14ac:dyDescent="0.25">
      <c r="A29" s="19">
        <v>45735</v>
      </c>
      <c r="B29" s="23" t="s">
        <v>26</v>
      </c>
      <c r="C29" s="24"/>
      <c r="D29" s="25">
        <v>500</v>
      </c>
      <c r="E29" s="25">
        <f t="shared" ref="E29:E30" si="3">E28-D29+C29</f>
        <v>17950</v>
      </c>
    </row>
    <row r="30" spans="1:11" ht="45" x14ac:dyDescent="0.25">
      <c r="A30" s="19">
        <v>45735</v>
      </c>
      <c r="B30" s="23" t="s">
        <v>25</v>
      </c>
      <c r="C30" s="24"/>
      <c r="D30" s="25">
        <v>1500</v>
      </c>
      <c r="E30" s="25">
        <f t="shared" si="3"/>
        <v>16450</v>
      </c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3">
    <mergeCell ref="A3:E3"/>
    <mergeCell ref="G3:K3"/>
    <mergeCell ref="G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workbookViewId="0">
      <selection activeCell="F9" sqref="F9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6" t="s">
        <v>62</v>
      </c>
      <c r="J3" s="36"/>
      <c r="K3" s="36"/>
      <c r="L3" s="36"/>
      <c r="O3" s="37" t="s">
        <v>12</v>
      </c>
      <c r="P3" s="37"/>
      <c r="Q3" s="37"/>
    </row>
    <row r="4" spans="1:17" ht="21" x14ac:dyDescent="0.25">
      <c r="A4" s="5" t="s">
        <v>7</v>
      </c>
      <c r="B4" s="5" t="s">
        <v>46</v>
      </c>
      <c r="C4" s="5" t="s">
        <v>2</v>
      </c>
      <c r="D4" s="10" t="s">
        <v>8</v>
      </c>
      <c r="E4" s="10" t="s">
        <v>9</v>
      </c>
      <c r="F4" s="10" t="s">
        <v>10</v>
      </c>
      <c r="I4" s="8" t="s">
        <v>16</v>
      </c>
      <c r="J4" s="8"/>
      <c r="K4" s="8"/>
      <c r="L4" s="17">
        <f>E18</f>
        <v>3000</v>
      </c>
      <c r="O4" s="14" t="s">
        <v>13</v>
      </c>
      <c r="P4" s="14" t="s">
        <v>46</v>
      </c>
      <c r="Q4" s="15"/>
    </row>
    <row r="5" spans="1:17" ht="30" x14ac:dyDescent="0.25">
      <c r="A5" s="6">
        <v>45413</v>
      </c>
      <c r="B5" s="14">
        <v>100</v>
      </c>
      <c r="C5" s="7" t="s">
        <v>33</v>
      </c>
      <c r="D5" s="11">
        <v>29000</v>
      </c>
      <c r="E5" s="11"/>
      <c r="F5" s="11">
        <v>11160</v>
      </c>
      <c r="I5" s="8" t="s">
        <v>11</v>
      </c>
      <c r="J5" s="17">
        <v>21900</v>
      </c>
      <c r="K5" s="8"/>
      <c r="L5" s="8"/>
      <c r="O5" s="14" t="s">
        <v>29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34</v>
      </c>
      <c r="D6" s="11">
        <v>9000</v>
      </c>
      <c r="E6" s="11"/>
      <c r="F6" s="11">
        <v>580</v>
      </c>
      <c r="G6" s="29">
        <v>45705</v>
      </c>
      <c r="I6" s="8" t="s">
        <v>8</v>
      </c>
      <c r="J6" s="17">
        <f>D18</f>
        <v>113200</v>
      </c>
      <c r="K6" s="8"/>
      <c r="L6" s="8"/>
      <c r="O6" s="14" t="s">
        <v>37</v>
      </c>
      <c r="P6" s="14"/>
      <c r="Q6" s="15"/>
    </row>
    <row r="7" spans="1:17" x14ac:dyDescent="0.25">
      <c r="A7" s="6">
        <v>45452</v>
      </c>
      <c r="B7" s="14"/>
      <c r="C7" s="7" t="s">
        <v>28</v>
      </c>
      <c r="D7" s="11"/>
      <c r="E7" s="11">
        <v>3000</v>
      </c>
      <c r="F7" s="11">
        <v>790</v>
      </c>
      <c r="G7" s="29">
        <v>45715</v>
      </c>
      <c r="I7" s="8" t="s">
        <v>20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35</v>
      </c>
      <c r="D8" s="11">
        <v>16500</v>
      </c>
      <c r="E8" s="11"/>
      <c r="F8" s="11">
        <v>560</v>
      </c>
      <c r="G8" s="28"/>
      <c r="I8" s="8"/>
      <c r="J8" s="8"/>
      <c r="K8" s="8"/>
      <c r="L8" s="8"/>
      <c r="O8" s="14" t="s">
        <v>38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42</v>
      </c>
      <c r="D9" s="11">
        <v>18000</v>
      </c>
      <c r="E9" s="11"/>
      <c r="F9" s="11"/>
      <c r="I9" s="8" t="s">
        <v>19</v>
      </c>
      <c r="J9" s="17">
        <f>J5+J6-J7</f>
        <v>-700</v>
      </c>
      <c r="K9" s="8"/>
      <c r="L9" s="8"/>
      <c r="O9" s="14" t="s">
        <v>14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41</v>
      </c>
      <c r="D10" s="11">
        <v>29000</v>
      </c>
      <c r="E10" s="11"/>
      <c r="F10" s="11"/>
      <c r="I10" s="8"/>
      <c r="J10" s="8"/>
      <c r="K10" s="8"/>
      <c r="L10" s="8"/>
      <c r="O10" s="14" t="s">
        <v>18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43</v>
      </c>
      <c r="D11" s="11">
        <v>3500</v>
      </c>
      <c r="E11" s="11"/>
      <c r="F11" s="11"/>
      <c r="I11" s="8" t="s">
        <v>22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43</v>
      </c>
      <c r="D12" s="11">
        <v>4000</v>
      </c>
      <c r="E12" s="11"/>
      <c r="F12" s="11"/>
      <c r="I12" s="8"/>
      <c r="J12" s="8"/>
      <c r="K12" s="8"/>
      <c r="L12" s="8"/>
      <c r="O12" s="14" t="s">
        <v>30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44</v>
      </c>
      <c r="D13" s="11">
        <v>4200</v>
      </c>
      <c r="E13" s="11"/>
      <c r="F13" s="11"/>
      <c r="I13" s="8" t="s">
        <v>10</v>
      </c>
      <c r="J13" s="8"/>
      <c r="K13" s="8"/>
      <c r="L13" s="17">
        <f>F18</f>
        <v>13090</v>
      </c>
      <c r="O13" s="14" t="s">
        <v>36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39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40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45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21</v>
      </c>
      <c r="J17" s="8"/>
      <c r="K17" s="8"/>
      <c r="L17" s="18">
        <f>L11-L13</f>
        <v>-9390</v>
      </c>
      <c r="O17" s="14" t="s">
        <v>47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17</v>
      </c>
      <c r="D18" s="10">
        <f>SUM(D5:D17)</f>
        <v>113200</v>
      </c>
      <c r="E18" s="10">
        <f>SUM(E5:E17)</f>
        <v>3000</v>
      </c>
      <c r="F18" s="10">
        <f>SUM(F5:F17)</f>
        <v>13090</v>
      </c>
      <c r="I18" s="8" t="s">
        <v>23</v>
      </c>
      <c r="J18" s="8"/>
      <c r="K18" s="8"/>
      <c r="L18" s="18">
        <f>L17/4</f>
        <v>-2347.5</v>
      </c>
      <c r="O18" s="14" t="s">
        <v>48</v>
      </c>
      <c r="P18" s="14">
        <v>105</v>
      </c>
      <c r="Q18" s="15">
        <v>5000</v>
      </c>
    </row>
    <row r="19" spans="1:20" x14ac:dyDescent="0.25">
      <c r="O19" s="14" t="s">
        <v>48</v>
      </c>
      <c r="P19" s="14">
        <v>106</v>
      </c>
      <c r="Q19" s="15">
        <v>5000</v>
      </c>
    </row>
    <row r="20" spans="1:20" x14ac:dyDescent="0.25">
      <c r="O20" s="14" t="s">
        <v>49</v>
      </c>
      <c r="P20" s="14">
        <v>107</v>
      </c>
      <c r="Q20" s="15">
        <v>6000</v>
      </c>
    </row>
    <row r="21" spans="1:20" ht="21" x14ac:dyDescent="0.25">
      <c r="O21" s="14" t="s">
        <v>15</v>
      </c>
      <c r="P21" s="14"/>
      <c r="Q21" s="16">
        <f>SUM(Q4:Q20)</f>
        <v>135800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2025-03-19T05:42:50Z</dcterms:modified>
</cp:coreProperties>
</file>