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E2374D0E-E1EF-4905-B792-0C252DEE0D14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13" i="12" l="1"/>
  <c r="G712" i="12" l="1"/>
  <c r="G711" i="12"/>
  <c r="G710" i="12"/>
  <c r="G709" i="12"/>
  <c r="H610" i="3" l="1"/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29" i="3"/>
  <c r="F630" i="3" s="1"/>
  <c r="H631" i="3" s="1"/>
  <c r="C627" i="3"/>
  <c r="C628" i="3" s="1"/>
  <c r="C631" i="3" s="1"/>
  <c r="C632" i="3" s="1"/>
  <c r="C633" i="3" s="1"/>
  <c r="H628" i="3" l="1"/>
  <c r="H629" i="3" s="1"/>
  <c r="H632" i="3" s="1"/>
  <c r="C629" i="3"/>
  <c r="E606" i="3" l="1"/>
  <c r="F606" i="3" s="1"/>
  <c r="F612" i="3" l="1"/>
  <c r="H613" i="3" s="1"/>
  <c r="H611" i="3"/>
  <c r="C610" i="3"/>
  <c r="C613" i="3" s="1"/>
  <c r="C614" i="3" s="1"/>
  <c r="C615" i="3" s="1"/>
  <c r="K608" i="3"/>
  <c r="K609" i="3" s="1"/>
  <c r="H614" i="3" l="1"/>
  <c r="C611" i="3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<sst xmlns="http://schemas.openxmlformats.org/spreadsheetml/2006/main" count="11996" uniqueCount="8830">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</sst>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842" workbookViewId="0">
      <selection activeCell="D854" sqref="D85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1"/>
      <c r="B1" s="781"/>
      <c r="C1" s="781"/>
      <c r="D1" s="781"/>
      <c r="E1" s="78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6" t="s">
        <v>3196</v>
      </c>
      <c r="F1120" s="786"/>
      <c r="G1120" s="78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7" t="s">
        <v>4117</v>
      </c>
      <c r="B1490" s="789"/>
      <c r="C1490" s="791" t="s">
        <v>4118</v>
      </c>
      <c r="D1490" s="793"/>
      <c r="E1490" s="793"/>
    </row>
    <row r="1491" spans="1:5" ht="26.45" customHeight="1" x14ac:dyDescent="0.25">
      <c r="A1491" s="788"/>
      <c r="B1491" s="790"/>
      <c r="C1491" s="792"/>
      <c r="D1491" s="794"/>
      <c r="E1491" s="79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5" t="s">
        <v>4925</v>
      </c>
      <c r="D1803" s="79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6" t="s">
        <v>5164</v>
      </c>
      <c r="I1893" s="79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8" t="s">
        <v>5481</v>
      </c>
      <c r="E2010" s="79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0" t="s">
        <v>5573</v>
      </c>
      <c r="G2048" s="80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0" t="s">
        <v>5904</v>
      </c>
      <c r="D2183" s="780"/>
      <c r="E2183" s="78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1"/>
      <c r="B2303" s="63" t="s">
        <v>6193</v>
      </c>
      <c r="C2303" s="241"/>
      <c r="D2303" s="289"/>
      <c r="E2303" s="200"/>
    </row>
    <row r="2304" spans="1:5" ht="20.25" customHeight="1" x14ac:dyDescent="0.3">
      <c r="A2304" s="80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3" t="s">
        <v>6516</v>
      </c>
      <c r="E2443" s="80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4" t="s">
        <v>6524</v>
      </c>
      <c r="C2446" s="80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5" t="s">
        <v>8122</v>
      </c>
      <c r="C2687" s="805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="130" zoomScaleNormal="130" workbookViewId="0">
      <pane ySplit="2" topLeftCell="A706" activePane="bottomLeft" state="frozen"/>
      <selection pane="bottomLeft" activeCell="C714" sqref="C71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123432566.84999999</v>
      </c>
      <c r="Q4" s="373">
        <f>P4+P5</f>
        <v>259015119.53999999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170364184.84999999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176979039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6614854.150000006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92644200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189488885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13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599" activePane="bottomLeft" state="frozen"/>
      <selection pane="bottomLeft" activeCell="I625" sqref="I62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3" t="s">
        <v>65</v>
      </c>
      <c r="C4" s="824"/>
      <c r="D4" s="824"/>
      <c r="E4" s="824"/>
      <c r="F4" s="82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3" t="s">
        <v>65</v>
      </c>
      <c r="C7" s="824"/>
      <c r="D7" s="824"/>
      <c r="E7" s="824"/>
      <c r="F7" s="82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3" t="s">
        <v>65</v>
      </c>
      <c r="C9" s="824"/>
      <c r="D9" s="824"/>
      <c r="E9" s="824"/>
      <c r="F9" s="82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3" t="s">
        <v>65</v>
      </c>
      <c r="C10" s="824"/>
      <c r="D10" s="824"/>
      <c r="E10" s="824"/>
      <c r="F10" s="82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3" t="s">
        <v>65</v>
      </c>
      <c r="C11" s="824"/>
      <c r="D11" s="824"/>
      <c r="E11" s="824"/>
      <c r="F11" s="82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3" t="s">
        <v>65</v>
      </c>
      <c r="C18" s="824"/>
      <c r="D18" s="824"/>
      <c r="E18" s="824"/>
      <c r="F18" s="82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3" t="s">
        <v>65</v>
      </c>
      <c r="C19" s="824"/>
      <c r="D19" s="824"/>
      <c r="E19" s="824"/>
      <c r="F19" s="82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3" t="s">
        <v>65</v>
      </c>
      <c r="C20" s="824"/>
      <c r="D20" s="824"/>
      <c r="E20" s="824"/>
      <c r="F20" s="82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3" t="s">
        <v>65</v>
      </c>
      <c r="C26" s="824"/>
      <c r="D26" s="824"/>
      <c r="E26" s="824"/>
      <c r="F26" s="82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3" t="s">
        <v>65</v>
      </c>
      <c r="C31" s="824"/>
      <c r="D31" s="824"/>
      <c r="E31" s="824"/>
      <c r="F31" s="82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3" t="s">
        <v>65</v>
      </c>
      <c r="C36" s="824"/>
      <c r="D36" s="824"/>
      <c r="E36" s="824"/>
      <c r="F36" s="82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3" t="s">
        <v>65</v>
      </c>
      <c r="C37" s="824"/>
      <c r="D37" s="824"/>
      <c r="E37" s="824"/>
      <c r="F37" s="82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3" t="s">
        <v>65</v>
      </c>
      <c r="C43" s="824"/>
      <c r="D43" s="824"/>
      <c r="E43" s="824"/>
      <c r="F43" s="82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3" t="s">
        <v>65</v>
      </c>
      <c r="C44" s="824"/>
      <c r="D44" s="824"/>
      <c r="E44" s="824"/>
      <c r="F44" s="82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3" t="s">
        <v>65</v>
      </c>
      <c r="C46" s="824"/>
      <c r="D46" s="824"/>
      <c r="E46" s="824"/>
      <c r="F46" s="82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3" t="s">
        <v>65</v>
      </c>
      <c r="C49" s="824"/>
      <c r="D49" s="824"/>
      <c r="E49" s="824"/>
      <c r="F49" s="82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3" t="s">
        <v>65</v>
      </c>
      <c r="C50" s="824"/>
      <c r="D50" s="824"/>
      <c r="E50" s="824"/>
      <c r="F50" s="82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3" t="s">
        <v>65</v>
      </c>
      <c r="C69" s="824"/>
      <c r="D69" s="824"/>
      <c r="E69" s="824"/>
      <c r="F69" s="82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3" t="s">
        <v>65</v>
      </c>
      <c r="C82" s="824"/>
      <c r="D82" s="824"/>
      <c r="E82" s="824"/>
      <c r="F82" s="82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6" t="s">
        <v>7706</v>
      </c>
      <c r="B327" s="827"/>
      <c r="C327" s="827"/>
      <c r="D327" s="827"/>
      <c r="E327" s="827"/>
      <c r="F327" s="827"/>
      <c r="G327" s="827"/>
      <c r="H327" s="82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6" t="s">
        <v>7705</v>
      </c>
      <c r="B353" s="827"/>
      <c r="C353" s="827"/>
      <c r="D353" s="827"/>
      <c r="E353" s="827"/>
      <c r="F353" s="827"/>
      <c r="G353" s="827"/>
      <c r="H353" s="82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6" t="s">
        <v>7745</v>
      </c>
      <c r="B371" s="827"/>
      <c r="C371" s="827"/>
      <c r="D371" s="827"/>
      <c r="E371" s="827"/>
      <c r="F371" s="827"/>
      <c r="G371" s="827"/>
      <c r="H371" s="82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1" t="s">
        <v>7907</v>
      </c>
      <c r="B384" s="822"/>
      <c r="C384" s="822"/>
      <c r="D384" s="822"/>
      <c r="E384" s="822"/>
      <c r="F384" s="822"/>
      <c r="G384" s="822"/>
      <c r="H384" s="651"/>
    </row>
    <row r="385" spans="1:9" s="7" customFormat="1" ht="28.5" x14ac:dyDescent="0.25">
      <c r="A385" s="821"/>
      <c r="B385" s="822"/>
      <c r="C385" s="822"/>
      <c r="D385" s="822"/>
      <c r="E385" s="822"/>
      <c r="F385" s="822"/>
      <c r="G385" s="82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4" t="s">
        <v>7792</v>
      </c>
      <c r="B399" s="815"/>
      <c r="C399" s="815"/>
      <c r="D399" s="815"/>
      <c r="E399" s="815"/>
      <c r="F399" s="815"/>
      <c r="G399" s="815"/>
      <c r="H399" s="81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1" t="s">
        <v>7849</v>
      </c>
      <c r="B410" s="822"/>
      <c r="C410" s="822"/>
      <c r="D410" s="822"/>
      <c r="E410" s="822"/>
      <c r="F410" s="822"/>
      <c r="G410" s="82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4" t="s">
        <v>7870</v>
      </c>
      <c r="B424" s="815"/>
      <c r="C424" s="815"/>
      <c r="D424" s="815"/>
      <c r="E424" s="815"/>
      <c r="F424" s="815"/>
      <c r="G424" s="815"/>
      <c r="H424" s="81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4" t="s">
        <v>7945</v>
      </c>
      <c r="B451" s="815"/>
      <c r="C451" s="815"/>
      <c r="D451" s="815"/>
      <c r="E451" s="815"/>
      <c r="F451" s="815"/>
      <c r="G451" s="815"/>
      <c r="H451" s="816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4" t="s">
        <v>7954</v>
      </c>
      <c r="B472" s="815"/>
      <c r="C472" s="815"/>
      <c r="D472" s="815"/>
      <c r="E472" s="815"/>
      <c r="F472" s="815"/>
      <c r="G472" s="815"/>
      <c r="H472" s="81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4" t="s">
        <v>8259</v>
      </c>
      <c r="B490" s="815"/>
      <c r="C490" s="815"/>
      <c r="D490" s="815"/>
      <c r="E490" s="815"/>
      <c r="F490" s="815"/>
      <c r="G490" s="815"/>
      <c r="H490" s="81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4" t="s">
        <v>8273</v>
      </c>
      <c r="B509" s="815"/>
      <c r="C509" s="815"/>
      <c r="D509" s="815"/>
      <c r="E509" s="815"/>
      <c r="F509" s="815"/>
      <c r="G509" s="815"/>
      <c r="H509" s="81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4" t="s">
        <v>8273</v>
      </c>
      <c r="B528" s="815"/>
      <c r="C528" s="815"/>
      <c r="D528" s="815"/>
      <c r="E528" s="815"/>
      <c r="F528" s="815"/>
      <c r="G528" s="815"/>
      <c r="H528" s="81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4" t="s">
        <v>8273</v>
      </c>
      <c r="B549" s="815"/>
      <c r="C549" s="815"/>
      <c r="D549" s="815"/>
      <c r="E549" s="815"/>
      <c r="F549" s="815"/>
      <c r="G549" s="815"/>
      <c r="H549" s="816"/>
      <c r="I549" s="82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0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4" t="s">
        <v>8273</v>
      </c>
      <c r="B570" s="815"/>
      <c r="C570" s="815"/>
      <c r="D570" s="815"/>
      <c r="E570" s="815"/>
      <c r="F570" s="815"/>
      <c r="G570" s="815"/>
      <c r="H570" s="816"/>
      <c r="I570" s="82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0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4" t="s">
        <v>8758</v>
      </c>
      <c r="B590" s="815"/>
      <c r="C590" s="815"/>
      <c r="D590" s="815"/>
      <c r="E590" s="815"/>
      <c r="F590" s="815"/>
      <c r="G590" s="815"/>
      <c r="H590" s="816"/>
      <c r="I590" s="82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0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4" t="s">
        <v>8758</v>
      </c>
      <c r="B608" s="815"/>
      <c r="C608" s="815"/>
      <c r="D608" s="815"/>
      <c r="E608" s="815"/>
      <c r="F608" s="815"/>
      <c r="G608" s="815"/>
      <c r="H608" s="816"/>
      <c r="I608" s="820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2585769</v>
      </c>
      <c r="D609" s="648"/>
      <c r="E609" s="657" t="s">
        <v>7620</v>
      </c>
      <c r="F609" s="657"/>
      <c r="G609" s="650"/>
      <c r="H609" s="651"/>
      <c r="I609" s="820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1551461.4</v>
      </c>
      <c r="D610" s="648"/>
      <c r="E610" s="647"/>
      <c r="F610" s="647"/>
      <c r="G610" s="650" t="s">
        <v>7663</v>
      </c>
      <c r="H610" s="659">
        <f>SUM(E601:E606)</f>
        <v>387865.35</v>
      </c>
      <c r="I610" s="820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1034307.6000000001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310292.27999999997</v>
      </c>
      <c r="I611" s="820"/>
      <c r="J611" s="817"/>
      <c r="K611" s="817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20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1551461.4</v>
      </c>
      <c r="D613" s="648"/>
      <c r="E613" s="660"/>
      <c r="F613" s="660"/>
      <c r="G613" s="650" t="s">
        <v>7881</v>
      </c>
      <c r="H613" s="659">
        <f>F612</f>
        <v>203496.9</v>
      </c>
      <c r="I613" s="820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1551461.4</v>
      </c>
      <c r="D614" s="648"/>
      <c r="E614" s="663"/>
      <c r="F614" s="660"/>
      <c r="G614" s="650" t="s">
        <v>7882</v>
      </c>
      <c r="H614" s="659">
        <f>H611-H613</f>
        <v>106795.37999999998</v>
      </c>
      <c r="I614" s="820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341321.50799999997</v>
      </c>
      <c r="D615" s="648"/>
      <c r="E615" s="663"/>
      <c r="F615" s="660"/>
      <c r="G615" s="650"/>
      <c r="H615" s="651"/>
      <c r="I615" s="820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8" t="s">
        <v>8812</v>
      </c>
      <c r="B619" s="819"/>
      <c r="C619" s="819"/>
      <c r="D619" s="819"/>
      <c r="E619" s="819"/>
      <c r="F619" s="819"/>
      <c r="G619" s="819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1115500</v>
      </c>
      <c r="D623" s="25">
        <v>0.15</v>
      </c>
      <c r="E623" s="10">
        <f>D623*C623</f>
        <v>167325</v>
      </c>
      <c r="F623" s="10">
        <f>E623+C623</f>
        <v>1282825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</row>
    <row r="626" spans="1:13" s="7" customFormat="1" ht="23.25" x14ac:dyDescent="0.25">
      <c r="A626" s="814" t="s">
        <v>8758</v>
      </c>
      <c r="B626" s="815"/>
      <c r="C626" s="815"/>
      <c r="D626" s="815"/>
      <c r="E626" s="815"/>
      <c r="F626" s="815"/>
      <c r="G626" s="815"/>
      <c r="H626" s="816"/>
      <c r="I626" s="820"/>
      <c r="J626" s="615"/>
      <c r="K626" s="632"/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1503500</v>
      </c>
      <c r="D627" s="648"/>
      <c r="E627" s="657" t="s">
        <v>7620</v>
      </c>
      <c r="F627" s="657"/>
      <c r="G627" s="650"/>
      <c r="H627" s="651"/>
      <c r="I627" s="820"/>
      <c r="K627" s="590"/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902100</v>
      </c>
      <c r="D628" s="648"/>
      <c r="E628" s="647"/>
      <c r="F628" s="647"/>
      <c r="G628" s="650" t="s">
        <v>7663</v>
      </c>
      <c r="H628" s="659">
        <f>SUM(E620:E624)</f>
        <v>225525</v>
      </c>
      <c r="I628" s="820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601400</v>
      </c>
      <c r="D629" s="648"/>
      <c r="E629" s="660"/>
      <c r="F629" s="660">
        <f>K625</f>
        <v>0</v>
      </c>
      <c r="G629" s="661">
        <v>0.8</v>
      </c>
      <c r="H629" s="662">
        <f>H628*80%</f>
        <v>180420</v>
      </c>
      <c r="I629" s="820"/>
      <c r="J629" s="817"/>
      <c r="K629" s="817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0</v>
      </c>
      <c r="G630" s="650"/>
      <c r="H630" s="651"/>
      <c r="I630" s="820"/>
      <c r="J630" s="753"/>
      <c r="K630" s="632"/>
    </row>
    <row r="631" spans="1:13" s="7" customFormat="1" ht="15.75" x14ac:dyDescent="0.25">
      <c r="A631" s="645"/>
      <c r="B631" s="658" t="s">
        <v>7665</v>
      </c>
      <c r="C631" s="647">
        <f>C628</f>
        <v>902100</v>
      </c>
      <c r="D631" s="648"/>
      <c r="E631" s="660"/>
      <c r="F631" s="660"/>
      <c r="G631" s="650" t="s">
        <v>7881</v>
      </c>
      <c r="H631" s="659">
        <f>F630</f>
        <v>0</v>
      </c>
      <c r="I631" s="820"/>
      <c r="J631" s="615"/>
      <c r="K631" s="632"/>
    </row>
    <row r="632" spans="1:13" s="7" customFormat="1" ht="15.75" x14ac:dyDescent="0.25">
      <c r="A632" s="645"/>
      <c r="B632" s="658" t="s">
        <v>7623</v>
      </c>
      <c r="C632" s="647">
        <f>C631</f>
        <v>902100</v>
      </c>
      <c r="D632" s="648"/>
      <c r="E632" s="663"/>
      <c r="F632" s="660"/>
      <c r="G632" s="650" t="s">
        <v>7882</v>
      </c>
      <c r="H632" s="659">
        <f>H629-H631</f>
        <v>180420</v>
      </c>
      <c r="I632" s="820"/>
      <c r="J632" s="753"/>
      <c r="K632" s="632"/>
    </row>
    <row r="633" spans="1:13" s="7" customFormat="1" ht="15.75" x14ac:dyDescent="0.25">
      <c r="A633" s="645"/>
      <c r="B633" s="664">
        <v>0.22</v>
      </c>
      <c r="C633" s="647">
        <f>C632*22%</f>
        <v>198462</v>
      </c>
      <c r="D633" s="648"/>
      <c r="E633" s="663"/>
      <c r="F633" s="660"/>
      <c r="G633" s="650"/>
      <c r="H633" s="651"/>
      <c r="I633" s="820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619:G619"/>
    <mergeCell ref="A626:H626"/>
    <mergeCell ref="I626:I633"/>
    <mergeCell ref="J629:K629"/>
    <mergeCell ref="A600:G600"/>
    <mergeCell ref="A608:H608"/>
    <mergeCell ref="I608:I615"/>
    <mergeCell ref="J611:K611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8" t="s">
        <v>6984</v>
      </c>
      <c r="H1" s="838"/>
      <c r="I1" s="838"/>
      <c r="J1" s="838"/>
      <c r="K1" s="324"/>
      <c r="L1" s="830" t="s">
        <v>7290</v>
      </c>
      <c r="M1" s="830"/>
      <c r="N1" s="830"/>
      <c r="O1" s="830"/>
      <c r="P1" s="830"/>
      <c r="R1" s="830" t="s">
        <v>6986</v>
      </c>
      <c r="S1" s="830"/>
      <c r="T1" s="830"/>
      <c r="U1" s="830"/>
    </row>
    <row r="2" spans="1:28" ht="28.15" customHeight="1" x14ac:dyDescent="0.25">
      <c r="A2" s="834"/>
      <c r="B2" s="835"/>
      <c r="C2" s="835"/>
      <c r="D2" s="835"/>
      <c r="E2" s="836"/>
      <c r="G2" s="838"/>
      <c r="H2" s="838"/>
      <c r="I2" s="838"/>
      <c r="J2" s="838"/>
      <c r="K2" s="324"/>
      <c r="L2" s="830"/>
      <c r="M2" s="830"/>
      <c r="N2" s="830"/>
      <c r="O2" s="830"/>
      <c r="P2" s="830"/>
      <c r="R2" s="830"/>
      <c r="S2" s="830"/>
      <c r="T2" s="830"/>
      <c r="U2" s="83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0" t="s">
        <v>7022</v>
      </c>
      <c r="H44" s="830"/>
      <c r="I44" s="830"/>
      <c r="J44" s="83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0"/>
      <c r="H45" s="830"/>
      <c r="I45" s="830"/>
      <c r="J45" s="83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1" t="s">
        <v>6983</v>
      </c>
      <c r="B50" s="832"/>
      <c r="C50" s="832"/>
      <c r="D50" s="832"/>
      <c r="E50" s="833"/>
      <c r="K50" s="406"/>
      <c r="L50" s="830" t="s">
        <v>6985</v>
      </c>
      <c r="M50" s="830"/>
      <c r="N50" s="830"/>
      <c r="O50" s="830"/>
      <c r="P50" s="83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4"/>
      <c r="B51" s="835"/>
      <c r="C51" s="835"/>
      <c r="D51" s="835"/>
      <c r="E51" s="836"/>
      <c r="G51" s="837" t="s">
        <v>7031</v>
      </c>
      <c r="H51" s="837"/>
      <c r="I51" s="837"/>
      <c r="J51" s="407">
        <f>J49+I48</f>
        <v>73164</v>
      </c>
      <c r="K51" s="406"/>
      <c r="L51" s="830"/>
      <c r="M51" s="830"/>
      <c r="N51" s="830"/>
      <c r="O51" s="830"/>
      <c r="P51" s="83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0" t="s">
        <v>6986</v>
      </c>
      <c r="S53" s="830"/>
      <c r="T53" s="830"/>
      <c r="U53" s="83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0"/>
      <c r="S54" s="830"/>
      <c r="T54" s="830"/>
      <c r="U54" s="83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9" t="s">
        <v>6985</v>
      </c>
      <c r="M66" s="829"/>
      <c r="N66" s="829"/>
      <c r="O66" s="829"/>
      <c r="P66" s="82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1" t="s">
        <v>7009</v>
      </c>
      <c r="B67" s="832"/>
      <c r="C67" s="832"/>
      <c r="D67" s="832"/>
      <c r="E67" s="833"/>
      <c r="L67" s="830"/>
      <c r="M67" s="830"/>
      <c r="N67" s="830"/>
      <c r="O67" s="830"/>
      <c r="P67" s="83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4"/>
      <c r="B68" s="835"/>
      <c r="C68" s="835"/>
      <c r="D68" s="835"/>
      <c r="E68" s="83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0" t="s">
        <v>6986</v>
      </c>
      <c r="S85" s="830"/>
      <c r="T85" s="830"/>
      <c r="U85" s="83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0"/>
      <c r="S86" s="830"/>
      <c r="T86" s="830"/>
      <c r="U86" s="83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0" t="s">
        <v>7022</v>
      </c>
      <c r="M109" s="830"/>
      <c r="N109" s="830"/>
      <c r="O109" s="830"/>
      <c r="P109" s="830"/>
    </row>
    <row r="110" spans="3:21" x14ac:dyDescent="0.25">
      <c r="L110" s="830"/>
      <c r="M110" s="830"/>
      <c r="N110" s="830"/>
      <c r="O110" s="830"/>
      <c r="P110" s="83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7" t="s">
        <v>7031</v>
      </c>
      <c r="M116" s="837"/>
      <c r="N116" s="83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2025-04-16T12:56:14Z</dcterms:modified>
</cp:coreProperties>
</file>