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Salaam Takaful\"/>
    </mc:Choice>
  </mc:AlternateContent>
  <xr:revisionPtr revIDLastSave="0" documentId="13_ncr:1_{EEE0757B-445F-438A-979C-FF35DBABE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  <sheet name="Sheet1" sheetId="2" r:id="rId2"/>
  </sheets>
  <definedNames>
    <definedName name="_xlnm.Print_Area" localSheetId="0">'Table 1'!$A$1:$F$36</definedName>
    <definedName name="_xlnm.Print_Titles" localSheetId="0">'Table 1'!$14:$14</definedName>
  </definedNames>
  <calcPr calcId="181029"/>
</workbook>
</file>

<file path=xl/calcChain.xml><?xml version="1.0" encoding="utf-8"?>
<calcChain xmlns="http://schemas.openxmlformats.org/spreadsheetml/2006/main">
  <c r="F23" i="1" l="1"/>
  <c r="E22" i="1"/>
  <c r="F22" i="1" s="1"/>
  <c r="F20" i="1"/>
  <c r="F19" i="1"/>
  <c r="F26" i="1"/>
  <c r="F17" i="1"/>
  <c r="F18" i="1"/>
  <c r="F24" i="1"/>
  <c r="F25" i="1"/>
  <c r="F21" i="1"/>
  <c r="F27" i="1"/>
  <c r="F15" i="1"/>
  <c r="F23" i="2"/>
  <c r="F22" i="2"/>
  <c r="F21" i="2"/>
  <c r="F20" i="2"/>
  <c r="F19" i="2"/>
  <c r="F28" i="1" l="1"/>
  <c r="F30" i="1" s="1"/>
  <c r="F31" i="1" s="1"/>
  <c r="F32" i="1" s="1"/>
</calcChain>
</file>

<file path=xl/sharedStrings.xml><?xml version="1.0" encoding="utf-8"?>
<sst xmlns="http://schemas.openxmlformats.org/spreadsheetml/2006/main" count="54" uniqueCount="42">
  <si>
    <t>Description</t>
  </si>
  <si>
    <t>Qty</t>
  </si>
  <si>
    <t>Unit</t>
  </si>
  <si>
    <t>Rate</t>
  </si>
  <si>
    <t>Amount</t>
  </si>
  <si>
    <t>Supply and Installation of Aluminum Faced XPLE insulation 3/4'' thick for internal ducts of different sections complete in all respects as per specification, drawings</t>
  </si>
  <si>
    <t>Sft</t>
  </si>
  <si>
    <t>S/F of Powder Coated Jet Nozzle Eye Ball Diffuser of Aluminum with damper , dia 6'' &amp; 360 degree rotation</t>
  </si>
  <si>
    <t>Each</t>
  </si>
  <si>
    <t>Supply and Installation of Volume control damper 42'' x 24'' High Quality Aluminum</t>
  </si>
  <si>
    <t>Dismantling , Lifting , Shifting , Installation , Testing , Balancing &amp; Commissioning of Existing DX Air Handling Units with outdoor units of different capacities to the locations as per new layouts including hangers supports, steel base , vibration , isolators , interconnecting power &amp; control wiring , thermostat with inlets &amp; outlet connection / connector, refrigerant gas recharging etc complete in all respects</t>
  </si>
  <si>
    <t>Job</t>
  </si>
  <si>
    <t>S.No</t>
  </si>
  <si>
    <t>Total Amount RS</t>
  </si>
  <si>
    <t>M/S Sameen Enterprises</t>
  </si>
  <si>
    <t>BILLL OF QUANTITES</t>
  </si>
  <si>
    <t>FOR PIONEER SERVICES</t>
  </si>
  <si>
    <t>Nos.</t>
  </si>
  <si>
    <t>Supply and installation of refrigerant piping (Liquid + Gas) with expanded rubber foam Insulation.</t>
  </si>
  <si>
    <t xml:space="preserve">Supply, Installation of U-PVC piping condensate drain including with rubber foam insulation, for drain water piping.
</t>
  </si>
  <si>
    <t>Rft</t>
  </si>
  <si>
    <t>Supply &amp; Installation of 2.5mm 4 core flexible control wire with UPVC conduit.</t>
  </si>
  <si>
    <t>Coil</t>
  </si>
  <si>
    <t>Supply &amp; Installation of PVC duct 60mm x 60mm</t>
  </si>
  <si>
    <t>Supply &amp; installation of M.S angle iron bracket for condensing unit.</t>
  </si>
  <si>
    <t>Set</t>
  </si>
  <si>
    <t>Core cutting3"</t>
  </si>
  <si>
    <t>Nos</t>
  </si>
  <si>
    <t xml:space="preserve">a) 1/4 </t>
  </si>
  <si>
    <t>a) 3/8</t>
  </si>
  <si>
    <t xml:space="preserve">a) 1/2 </t>
  </si>
  <si>
    <t>a) 3/4</t>
  </si>
  <si>
    <t>Total Amount.</t>
  </si>
  <si>
    <t>No</t>
  </si>
  <si>
    <t>Qty.</t>
  </si>
  <si>
    <t>1”  dia</t>
  </si>
  <si>
    <t>Supply &amp; Installation of hangers supports with clips.</t>
  </si>
  <si>
    <t>Installation of Air Conditioning Units.</t>
  </si>
  <si>
    <t>SST 15%</t>
  </si>
  <si>
    <t>Grand Total Amount.</t>
  </si>
  <si>
    <t>Quotation for Air conditioning work for Salaam Taqaful Limited.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</si>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</sst>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5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7" fillId="2" borderId="1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1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" fontId="5" fillId="0" borderId="1" xfId="1" applyNumberFormat="1" applyFont="1" applyBorder="1" applyAlignment="1">
      <alignment horizontal="center" vertical="center" shrinkToFit="1"/>
    </xf>
    <xf numFmtId="1" fontId="5" fillId="0" borderId="1" xfId="1" applyNumberFormat="1" applyFont="1" applyBorder="1" applyAlignment="1">
      <alignment horizontal="center" vertical="top" shrinkToFit="1"/>
    </xf>
    <xf numFmtId="0" fontId="9" fillId="2" borderId="2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59943</xdr:colOff>
      <xdr:row>13</xdr:row>
      <xdr:rowOff>0</xdr:rowOff>
    </xdr:from>
    <xdr:ext cx="7213600" cy="6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213600" cy="6350"/>
        </a:xfrm>
        <a:custGeom>
          <a:avLst/>
          <a:gdLst/>
          <a:ahLst/>
          <a:cxnLst/>
          <a:rect l="0" t="0" r="0" b="0"/>
          <a:pathLst>
            <a:path w="7213600" h="6350">
              <a:moveTo>
                <a:pt x="7213092" y="0"/>
              </a:moveTo>
              <a:lnTo>
                <a:pt x="0" y="0"/>
              </a:lnTo>
              <a:lnTo>
                <a:pt x="0" y="6096"/>
              </a:lnTo>
              <a:lnTo>
                <a:pt x="7213092" y="6096"/>
              </a:lnTo>
              <a:lnTo>
                <a:pt x="721309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0</xdr:col>
      <xdr:colOff>180975</xdr:colOff>
      <xdr:row>0</xdr:row>
      <xdr:rowOff>76200</xdr:rowOff>
    </xdr:from>
    <xdr:to>
      <xdr:col>1</xdr:col>
      <xdr:colOff>751647</xdr:colOff>
      <xdr:row>5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B1ABA9-B22C-48E3-A6A4-B39726B3C5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6200"/>
          <a:ext cx="923097" cy="752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676275</xdr:colOff>
      <xdr:row>1</xdr:row>
      <xdr:rowOff>76200</xdr:rowOff>
    </xdr:from>
    <xdr:to>
      <xdr:col>5</xdr:col>
      <xdr:colOff>852694</xdr:colOff>
      <xdr:row>5</xdr:row>
      <xdr:rowOff>86967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44E8A9E2-2013-4E0C-953F-3ED269679A48}"/>
            </a:ext>
          </a:extLst>
        </xdr:cNvPr>
        <xdr:cNvSpPr txBox="1">
          <a:spLocks noChangeArrowheads="1"/>
        </xdr:cNvSpPr>
      </xdr:nvSpPr>
      <xdr:spPr bwMode="auto">
        <a:xfrm>
          <a:off x="1028700" y="238125"/>
          <a:ext cx="4367419" cy="6584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161925</xdr:colOff>
      <xdr:row>33</xdr:row>
      <xdr:rowOff>28575</xdr:rowOff>
    </xdr:from>
    <xdr:to>
      <xdr:col>1</xdr:col>
      <xdr:colOff>268357</xdr:colOff>
      <xdr:row>35</xdr:row>
      <xdr:rowOff>86554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7919C2-8507-4306-A847-26D20CE4940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258300"/>
          <a:ext cx="458857" cy="381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28575</xdr:rowOff>
    </xdr:from>
    <xdr:to>
      <xdr:col>5</xdr:col>
      <xdr:colOff>819150</xdr:colOff>
      <xdr:row>6</xdr:row>
      <xdr:rowOff>28574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A1B4C8B-FDC1-4D3C-A11B-53CC666EDE6B}"/>
            </a:ext>
          </a:extLst>
        </xdr:cNvPr>
        <xdr:cNvSpPr txBox="1">
          <a:spLocks noChangeArrowheads="1"/>
        </xdr:cNvSpPr>
      </xdr:nvSpPr>
      <xdr:spPr bwMode="auto">
        <a:xfrm>
          <a:off x="1219200" y="352425"/>
          <a:ext cx="4495800" cy="6476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219075</xdr:colOff>
      <xdr:row>0</xdr:row>
      <xdr:rowOff>0</xdr:rowOff>
    </xdr:from>
    <xdr:to>
      <xdr:col>1</xdr:col>
      <xdr:colOff>923925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0A21A-A800-4B11-B3F4-2D4E8CFEB3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123950" cy="971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706093</xdr:colOff>
      <xdr:row>30</xdr:row>
      <xdr:rowOff>43070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66203B-8C6C-4535-BCE8-2D24032511F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9305925"/>
          <a:ext cx="706093" cy="528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J32"/>
  <sheetViews>
    <sheetView tabSelected="1" view="pageBreakPreview" topLeftCell="A19" zoomScale="60" zoomScaleNormal="100" workbookViewId="0">
      <selection activeCell="Z44" sqref="Z44"/>
    </sheetView>
  </sheetViews>
  <sheetFormatPr defaultRowHeight="12.75" x14ac:dyDescent="0.2"/>
  <cols>
    <col min="1" max="1" width="6.1640625" style="27" customWidth="1"/>
    <col min="2" max="2" width="44.33203125" customWidth="1"/>
    <col min="3" max="3" width="8.6640625" style="1" customWidth="1"/>
    <col min="4" max="4" width="8.83203125" style="1" customWidth="1"/>
    <col min="5" max="5" width="11.33203125" style="3" customWidth="1"/>
    <col min="6" max="6" width="16.83203125" style="3" customWidth="1"/>
    <col min="7" max="7" width="2.6640625" customWidth="1"/>
  </cols>
  <sheetData>
    <row r="8" spans="1:10" s="4" customFormat="1" ht="18.75" x14ac:dyDescent="0.2">
      <c r="A8" s="26"/>
      <c r="C8" s="5"/>
      <c r="D8" s="5"/>
      <c r="E8" s="6"/>
      <c r="F8" s="7"/>
    </row>
    <row r="9" spans="1:10" s="4" customFormat="1" ht="18.75" x14ac:dyDescent="0.2">
      <c r="A9" s="26"/>
      <c r="C9" s="5"/>
      <c r="D9" s="5"/>
      <c r="E9" s="6"/>
      <c r="F9" s="25">
        <v>45551</v>
      </c>
    </row>
    <row r="10" spans="1:10" s="4" customFormat="1" ht="18.75" x14ac:dyDescent="0.2">
      <c r="A10" s="26"/>
      <c r="C10" s="5"/>
      <c r="D10" s="5"/>
      <c r="E10" s="6"/>
      <c r="F10" s="6"/>
    </row>
    <row r="11" spans="1:10" s="4" customFormat="1" ht="18.75" x14ac:dyDescent="0.2">
      <c r="A11" s="32" t="s">
        <v>40</v>
      </c>
      <c r="B11" s="32"/>
      <c r="C11" s="32"/>
      <c r="D11" s="32"/>
      <c r="E11" s="32"/>
      <c r="F11" s="32"/>
    </row>
    <row r="12" spans="1:10" s="4" customFormat="1" ht="18.75" x14ac:dyDescent="0.2">
      <c r="A12" s="32"/>
      <c r="B12" s="32"/>
      <c r="C12" s="32"/>
      <c r="D12" s="32"/>
      <c r="E12" s="32"/>
      <c r="F12" s="32"/>
    </row>
    <row r="14" spans="1:10" s="8" customFormat="1" ht="36" customHeight="1" x14ac:dyDescent="0.2">
      <c r="A14" s="24" t="s">
        <v>33</v>
      </c>
      <c r="B14" s="24" t="s">
        <v>0</v>
      </c>
      <c r="C14" s="24" t="s">
        <v>34</v>
      </c>
      <c r="D14" s="24" t="s">
        <v>2</v>
      </c>
      <c r="E14" s="24" t="s">
        <v>3</v>
      </c>
      <c r="F14" s="24" t="s">
        <v>4</v>
      </c>
    </row>
    <row r="15" spans="1:10" s="8" customFormat="1" ht="27.75" customHeight="1" x14ac:dyDescent="0.2">
      <c r="A15" s="28">
        <v>1</v>
      </c>
      <c r="B15" s="17" t="s">
        <v>37</v>
      </c>
      <c r="C15" s="18">
        <v>3</v>
      </c>
      <c r="D15" s="19" t="s">
        <v>17</v>
      </c>
      <c r="E15" s="2">
        <v>5000</v>
      </c>
      <c r="F15" s="2">
        <f>E15*C15</f>
        <v>15000</v>
      </c>
    </row>
    <row r="16" spans="1:10" s="8" customFormat="1" ht="52.5" customHeight="1" x14ac:dyDescent="0.2">
      <c r="A16" s="28">
        <v>2</v>
      </c>
      <c r="B16" s="17" t="s">
        <v>18</v>
      </c>
      <c r="C16" s="18"/>
      <c r="D16" s="19"/>
      <c r="E16" s="2"/>
      <c r="F16" s="2"/>
      <c r="I16" s="8">
        <v>3</v>
      </c>
      <c r="J16" s="8">
        <v>7000</v>
      </c>
    </row>
    <row r="17" spans="1:6" s="8" customFormat="1" ht="15.75" x14ac:dyDescent="0.2">
      <c r="A17" s="28"/>
      <c r="B17" s="17" t="s">
        <v>28</v>
      </c>
      <c r="C17" s="18">
        <v>150</v>
      </c>
      <c r="D17" s="19" t="s">
        <v>20</v>
      </c>
      <c r="E17" s="2">
        <v>435</v>
      </c>
      <c r="F17" s="2">
        <f t="shared" ref="F17:F27" si="0">E17*C17</f>
        <v>65250</v>
      </c>
    </row>
    <row r="18" spans="1:6" s="8" customFormat="1" ht="15.75" x14ac:dyDescent="0.2">
      <c r="A18" s="28"/>
      <c r="B18" s="17" t="s">
        <v>29</v>
      </c>
      <c r="C18" s="18">
        <v>150</v>
      </c>
      <c r="D18" s="19" t="s">
        <v>20</v>
      </c>
      <c r="E18" s="2">
        <v>730</v>
      </c>
      <c r="F18" s="2">
        <f t="shared" si="0"/>
        <v>109500</v>
      </c>
    </row>
    <row r="19" spans="1:6" s="8" customFormat="1" ht="15.75" x14ac:dyDescent="0.2">
      <c r="A19" s="28"/>
      <c r="B19" s="17" t="s">
        <v>30</v>
      </c>
      <c r="C19" s="18">
        <v>150</v>
      </c>
      <c r="D19" s="19" t="s">
        <v>20</v>
      </c>
      <c r="E19" s="2">
        <v>950</v>
      </c>
      <c r="F19" s="2">
        <f t="shared" si="0"/>
        <v>142500</v>
      </c>
    </row>
    <row r="20" spans="1:6" s="8" customFormat="1" ht="15.75" x14ac:dyDescent="0.2">
      <c r="A20" s="28"/>
      <c r="B20" s="17" t="s">
        <v>31</v>
      </c>
      <c r="C20" s="18">
        <v>150</v>
      </c>
      <c r="D20" s="19" t="s">
        <v>20</v>
      </c>
      <c r="E20" s="2">
        <v>1550</v>
      </c>
      <c r="F20" s="2">
        <f t="shared" si="0"/>
        <v>232500</v>
      </c>
    </row>
    <row r="21" spans="1:6" s="8" customFormat="1" ht="44.25" customHeight="1" x14ac:dyDescent="0.2">
      <c r="A21" s="29">
        <v>3</v>
      </c>
      <c r="B21" s="17" t="s">
        <v>21</v>
      </c>
      <c r="C21" s="18">
        <v>1</v>
      </c>
      <c r="D21" s="19" t="s">
        <v>22</v>
      </c>
      <c r="E21" s="2">
        <v>75000</v>
      </c>
      <c r="F21" s="2">
        <f>E21*C21</f>
        <v>75000</v>
      </c>
    </row>
    <row r="22" spans="1:6" s="8" customFormat="1" ht="30" x14ac:dyDescent="0.2">
      <c r="A22" s="29">
        <v>4</v>
      </c>
      <c r="B22" s="17" t="s">
        <v>23</v>
      </c>
      <c r="C22" s="18">
        <v>100</v>
      </c>
      <c r="D22" s="19" t="s">
        <v>20</v>
      </c>
      <c r="E22" s="2">
        <f>7000/100</f>
        <v>70</v>
      </c>
      <c r="F22" s="2">
        <f>E22*C22</f>
        <v>7000</v>
      </c>
    </row>
    <row r="23" spans="1:6" s="8" customFormat="1" ht="39.75" customHeight="1" x14ac:dyDescent="0.2">
      <c r="A23" s="29">
        <v>5</v>
      </c>
      <c r="B23" s="17" t="s">
        <v>36</v>
      </c>
      <c r="C23" s="18">
        <v>1</v>
      </c>
      <c r="D23" s="19" t="s">
        <v>11</v>
      </c>
      <c r="E23" s="2">
        <v>35000</v>
      </c>
      <c r="F23" s="2">
        <f>E23*C23</f>
        <v>35000</v>
      </c>
    </row>
    <row r="24" spans="1:6" s="8" customFormat="1" ht="58.5" customHeight="1" x14ac:dyDescent="0.2">
      <c r="A24" s="28">
        <v>6</v>
      </c>
      <c r="B24" s="17" t="s">
        <v>19</v>
      </c>
      <c r="C24" s="20"/>
      <c r="D24" s="20"/>
      <c r="E24" s="2"/>
      <c r="F24" s="2">
        <f t="shared" si="0"/>
        <v>0</v>
      </c>
    </row>
    <row r="25" spans="1:6" s="8" customFormat="1" ht="15.75" x14ac:dyDescent="0.2">
      <c r="A25" s="29"/>
      <c r="B25" s="17" t="s">
        <v>35</v>
      </c>
      <c r="C25" s="18">
        <v>60</v>
      </c>
      <c r="D25" s="19" t="s">
        <v>20</v>
      </c>
      <c r="E25" s="2">
        <v>450</v>
      </c>
      <c r="F25" s="2">
        <f>E25*C25</f>
        <v>27000</v>
      </c>
    </row>
    <row r="26" spans="1:6" s="8" customFormat="1" ht="15.75" x14ac:dyDescent="0.2">
      <c r="A26" s="28">
        <v>7</v>
      </c>
      <c r="B26" s="17" t="s">
        <v>26</v>
      </c>
      <c r="C26" s="20">
        <v>3</v>
      </c>
      <c r="D26" s="20" t="s">
        <v>27</v>
      </c>
      <c r="E26" s="2">
        <v>2500</v>
      </c>
      <c r="F26" s="2">
        <f>E26*C26</f>
        <v>7500</v>
      </c>
    </row>
    <row r="27" spans="1:6" s="8" customFormat="1" ht="41.25" customHeight="1" x14ac:dyDescent="0.2">
      <c r="A27" s="28">
        <v>8</v>
      </c>
      <c r="B27" s="17" t="s">
        <v>24</v>
      </c>
      <c r="C27" s="18">
        <v>3</v>
      </c>
      <c r="D27" s="19" t="s">
        <v>25</v>
      </c>
      <c r="E27" s="2">
        <v>7000</v>
      </c>
      <c r="F27" s="2">
        <f t="shared" si="0"/>
        <v>21000</v>
      </c>
    </row>
    <row r="28" spans="1:6" s="8" customFormat="1" ht="18.75" x14ac:dyDescent="0.2">
      <c r="A28" s="30" t="s">
        <v>32</v>
      </c>
      <c r="B28" s="31"/>
      <c r="C28" s="21"/>
      <c r="D28" s="21"/>
      <c r="E28" s="22"/>
      <c r="F28" s="23">
        <f>SUM(F15:F27)</f>
        <v>737250</v>
      </c>
    </row>
    <row r="29" spans="1:6" s="8" customFormat="1" ht="18.75" x14ac:dyDescent="0.2">
      <c r="A29" s="30" t="s">
        <v>41</v>
      </c>
      <c r="B29" s="31"/>
      <c r="C29" s="21"/>
      <c r="D29" s="21"/>
      <c r="E29" s="22"/>
      <c r="F29" s="23">
        <v>62250</v>
      </c>
    </row>
    <row r="30" spans="1:6" s="8" customFormat="1" ht="18.75" x14ac:dyDescent="0.2">
      <c r="A30" s="30" t="s">
        <v>32</v>
      </c>
      <c r="B30" s="31"/>
      <c r="C30" s="21"/>
      <c r="D30" s="21"/>
      <c r="E30" s="22"/>
      <c r="F30" s="23">
        <f>F28-F29</f>
        <v>675000</v>
      </c>
    </row>
    <row r="31" spans="1:6" s="8" customFormat="1" ht="18.75" x14ac:dyDescent="0.2">
      <c r="A31" s="30" t="s">
        <v>38</v>
      </c>
      <c r="B31" s="31"/>
      <c r="C31" s="21"/>
      <c r="D31" s="21"/>
      <c r="E31" s="22"/>
      <c r="F31" s="23">
        <f>F30*15%</f>
        <v>101250</v>
      </c>
    </row>
    <row r="32" spans="1:6" s="8" customFormat="1" ht="18.75" x14ac:dyDescent="0.2">
      <c r="A32" s="30" t="s">
        <v>39</v>
      </c>
      <c r="B32" s="31"/>
      <c r="C32" s="21"/>
      <c r="D32" s="21"/>
      <c r="E32" s="22"/>
      <c r="F32" s="23">
        <f>F31+F30</f>
        <v>776250</v>
      </c>
    </row>
  </sheetData>
  <mergeCells count="6">
    <mergeCell ref="A32:B32"/>
    <mergeCell ref="A28:B28"/>
    <mergeCell ref="A11:F12"/>
    <mergeCell ref="A31:B31"/>
    <mergeCell ref="A29:B29"/>
    <mergeCell ref="A30:B30"/>
  </mergeCells>
  <printOptions horizontalCentered="1"/>
  <pageMargins left="0.70866141732283472" right="0.70866141732283472" top="0" bottom="0.74803149606299213" header="0.31496062992125984" footer="0.31496062992125984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E9B3-A62C-4D91-BC18-AD609C229478}">
  <dimension ref="A11:F27"/>
  <sheetViews>
    <sheetView workbookViewId="0">
      <selection activeCell="F12" sqref="F12"/>
    </sheetView>
  </sheetViews>
  <sheetFormatPr defaultRowHeight="12.75" x14ac:dyDescent="0.2"/>
  <cols>
    <col min="1" max="1" width="7.33203125" customWidth="1"/>
    <col min="2" max="2" width="46.6640625" customWidth="1"/>
    <col min="4" max="4" width="11" customWidth="1"/>
    <col min="5" max="5" width="11.33203125" customWidth="1"/>
    <col min="6" max="6" width="15.83203125" customWidth="1"/>
  </cols>
  <sheetData>
    <row r="11" spans="1:6" s="4" customFormat="1" ht="18.75" x14ac:dyDescent="0.2">
      <c r="A11" s="4" t="s">
        <v>14</v>
      </c>
      <c r="C11" s="5"/>
      <c r="D11" s="5"/>
      <c r="E11" s="6"/>
      <c r="F11" s="6"/>
    </row>
    <row r="12" spans="1:6" s="4" customFormat="1" ht="18.75" x14ac:dyDescent="0.2">
      <c r="C12" s="5"/>
      <c r="D12" s="5"/>
      <c r="E12" s="6"/>
      <c r="F12" s="7"/>
    </row>
    <row r="13" spans="1:6" s="4" customFormat="1" ht="18.75" x14ac:dyDescent="0.2">
      <c r="A13"/>
      <c r="B13"/>
      <c r="C13"/>
      <c r="D13"/>
      <c r="E13"/>
      <c r="F13"/>
    </row>
    <row r="15" spans="1:6" x14ac:dyDescent="0.2">
      <c r="A15" s="33" t="s">
        <v>15</v>
      </c>
      <c r="B15" s="33"/>
      <c r="C15" s="33"/>
      <c r="D15" s="33"/>
      <c r="E15" s="33"/>
      <c r="F15" s="33"/>
    </row>
    <row r="16" spans="1:6" x14ac:dyDescent="0.2">
      <c r="A16" s="33"/>
      <c r="B16" s="33"/>
      <c r="C16" s="33"/>
      <c r="D16" s="33"/>
      <c r="E16" s="33"/>
      <c r="F16" s="33"/>
    </row>
    <row r="18" spans="1:6" s="8" customFormat="1" ht="21" customHeight="1" x14ac:dyDescent="0.2">
      <c r="A18" s="15" t="s">
        <v>12</v>
      </c>
      <c r="B18" s="15" t="s">
        <v>0</v>
      </c>
      <c r="C18" s="15" t="s">
        <v>1</v>
      </c>
      <c r="D18" s="15" t="s">
        <v>2</v>
      </c>
      <c r="E18" s="15" t="s">
        <v>3</v>
      </c>
      <c r="F18" s="15" t="s">
        <v>4</v>
      </c>
    </row>
    <row r="19" spans="1:6" s="8" customFormat="1" ht="75" x14ac:dyDescent="0.2">
      <c r="A19" s="9">
        <v>1</v>
      </c>
      <c r="B19" s="10" t="s">
        <v>5</v>
      </c>
      <c r="C19" s="9">
        <v>860</v>
      </c>
      <c r="D19" s="9" t="s">
        <v>6</v>
      </c>
      <c r="E19" s="11">
        <v>637</v>
      </c>
      <c r="F19" s="11">
        <f>E19*C19</f>
        <v>547820</v>
      </c>
    </row>
    <row r="20" spans="1:6" s="8" customFormat="1" ht="45" x14ac:dyDescent="0.2">
      <c r="A20" s="9">
        <v>2</v>
      </c>
      <c r="B20" s="10" t="s">
        <v>7</v>
      </c>
      <c r="C20" s="9">
        <v>22</v>
      </c>
      <c r="D20" s="9" t="s">
        <v>8</v>
      </c>
      <c r="E20" s="11">
        <v>6000</v>
      </c>
      <c r="F20" s="11">
        <f>E20*C20</f>
        <v>132000</v>
      </c>
    </row>
    <row r="21" spans="1:6" s="8" customFormat="1" ht="30" x14ac:dyDescent="0.2">
      <c r="A21" s="9">
        <v>3</v>
      </c>
      <c r="B21" s="10" t="s">
        <v>9</v>
      </c>
      <c r="C21" s="9">
        <v>1</v>
      </c>
      <c r="D21" s="9" t="s">
        <v>8</v>
      </c>
      <c r="E21" s="11">
        <v>42500</v>
      </c>
      <c r="F21" s="11">
        <f>E21*C21</f>
        <v>42500</v>
      </c>
    </row>
    <row r="22" spans="1:6" s="8" customFormat="1" ht="176.25" customHeight="1" x14ac:dyDescent="0.2">
      <c r="A22" s="9">
        <v>4</v>
      </c>
      <c r="B22" s="10" t="s">
        <v>10</v>
      </c>
      <c r="C22" s="9">
        <v>1</v>
      </c>
      <c r="D22" s="9" t="s">
        <v>11</v>
      </c>
      <c r="E22" s="11">
        <v>750000</v>
      </c>
      <c r="F22" s="11">
        <f>E22*C22</f>
        <v>750000</v>
      </c>
    </row>
    <row r="23" spans="1:6" s="14" customFormat="1" ht="23.25" customHeight="1" x14ac:dyDescent="0.2">
      <c r="A23" s="12"/>
      <c r="B23" s="12" t="s">
        <v>13</v>
      </c>
      <c r="C23" s="12"/>
      <c r="D23" s="12"/>
      <c r="E23" s="12"/>
      <c r="F23" s="13">
        <f>SUM(F19:F22)</f>
        <v>1472320</v>
      </c>
    </row>
    <row r="24" spans="1:6" s="8" customFormat="1" x14ac:dyDescent="0.2"/>
    <row r="25" spans="1:6" s="8" customFormat="1" ht="18.75" x14ac:dyDescent="0.2">
      <c r="A25" s="16" t="s">
        <v>16</v>
      </c>
    </row>
    <row r="26" spans="1:6" s="8" customFormat="1" x14ac:dyDescent="0.2"/>
    <row r="27" spans="1:6" s="8" customFormat="1" x14ac:dyDescent="0.2"/>
  </sheetData>
  <mergeCells count="1">
    <mergeCell ref="A15:F16"/>
  </mergeCells>
  <printOptions horizontalCentered="1"/>
  <pageMargins left="0.31496062992125984" right="0.31496062992125984" top="0" bottom="0.35433070866141736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 Saleem</dc:creator>
  <cp:lastModifiedBy>Rehan Aslam</cp:lastModifiedBy>
  <cp:lastPrinted>2024-09-19T07:40:08Z</cp:lastPrinted>
  <dcterms:created xsi:type="dcterms:W3CDTF">2024-08-05T10:30:40Z</dcterms:created>
  <dcterms:modified xsi:type="dcterms:W3CDTF">2024-09-19T13:33:58Z</dcterms:modified>
</cp:coreProperties>
</file>