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Sent BOQ\Salaam Takaful\"/>
    </mc:Choice>
  </mc:AlternateContent>
  <xr:revisionPtr revIDLastSave="0" documentId="13_ncr:1_{2777CB1C-2B37-44DE-A169-1703732E27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  <sheet name="Sheet1" sheetId="2" r:id="rId2"/>
  </sheets>
  <definedNames>
    <definedName name="_xlnm.Print_Area" localSheetId="0">'Table 1'!$A$1:$F$45</definedName>
    <definedName name="_xlnm.Print_Titles" localSheetId="0">'Table 1'!$21:$22</definedName>
  </definedNames>
  <calcPr calcId="181029"/>
</workbook>
</file>

<file path=xl/calcChain.xml><?xml version="1.0" encoding="utf-8"?>
<calcChain xmlns="http://schemas.openxmlformats.org/spreadsheetml/2006/main">
  <c r="F39" i="1" l="1"/>
  <c r="F38" i="1"/>
  <c r="F23" i="2"/>
  <c r="F22" i="2"/>
  <c r="F21" i="2"/>
  <c r="F20" i="2"/>
  <c r="F19" i="2"/>
  <c r="F36" i="1" l="1"/>
  <c r="F35" i="1"/>
  <c r="F34" i="1"/>
  <c r="F32" i="1"/>
  <c r="F31" i="1"/>
  <c r="F30" i="1"/>
  <c r="F29" i="1"/>
  <c r="F28" i="1"/>
  <c r="F27" i="1"/>
  <c r="F37" i="1" s="1"/>
  <c r="F26" i="1"/>
</calcChain>
</file>

<file path=xl/sharedStrings.xml><?xml version="1.0" encoding="utf-8"?>
<sst xmlns="http://schemas.openxmlformats.org/spreadsheetml/2006/main" count="59" uniqueCount="49">
  <si>
    <r>
      <rPr>
        <b/>
        <sz val="12"/>
        <rFont val="Arial"/>
        <family val="2"/>
      </rPr>
      <t>Air-Conditioning Works</t>
    </r>
  </si>
  <si>
    <r>
      <rPr>
        <b/>
        <sz val="11"/>
        <rFont val="Arial"/>
        <family val="2"/>
      </rPr>
      <t>No</t>
    </r>
  </si>
  <si>
    <r>
      <rPr>
        <b/>
        <sz val="11"/>
        <rFont val="Arial"/>
        <family val="2"/>
      </rPr>
      <t>Description</t>
    </r>
  </si>
  <si>
    <r>
      <rPr>
        <b/>
        <sz val="11"/>
        <rFont val="Arial"/>
        <family val="2"/>
      </rPr>
      <t>Unit</t>
    </r>
  </si>
  <si>
    <r>
      <rPr>
        <b/>
        <sz val="11"/>
        <rFont val="Arial"/>
        <family val="2"/>
      </rPr>
      <t>Qty.</t>
    </r>
  </si>
  <si>
    <r>
      <rPr>
        <b/>
        <sz val="11"/>
        <rFont val="Arial"/>
        <family val="2"/>
      </rPr>
      <t>Rate</t>
    </r>
  </si>
  <si>
    <r>
      <rPr>
        <b/>
        <sz val="11"/>
        <rFont val="Arial"/>
        <family val="2"/>
      </rPr>
      <t>Amount</t>
    </r>
  </si>
  <si>
    <r>
      <rPr>
        <b/>
        <sz val="10"/>
        <rFont val="Arial"/>
        <family val="2"/>
      </rPr>
      <t>Section - 1</t>
    </r>
  </si>
  <si>
    <r>
      <rPr>
        <b/>
        <sz val="10"/>
        <rFont val="Arial"/>
        <family val="2"/>
      </rPr>
      <t>Air-Conditioning System</t>
    </r>
  </si>
  <si>
    <r>
      <rPr>
        <sz val="11"/>
        <rFont val="Arial MT"/>
        <family val="2"/>
      </rPr>
      <t xml:space="preserve">Installation, Testing &amp; Commissioning of following Air Conditioning Units Complete in all respect ready to operate complete in all respect. The work should be completed with control / power wiring / E.C.C. with conduiting as required
</t>
    </r>
    <r>
      <rPr>
        <sz val="11"/>
        <rFont val="Arial MT"/>
        <family val="2"/>
      </rPr>
      <t>between indoor and outdoor unit.</t>
    </r>
  </si>
  <si>
    <r>
      <rPr>
        <sz val="11"/>
        <rFont val="Arial MT"/>
        <family val="2"/>
      </rPr>
      <t>i)</t>
    </r>
  </si>
  <si>
    <r>
      <rPr>
        <sz val="11"/>
        <rFont val="Arial MT"/>
        <family val="2"/>
      </rPr>
      <t>1 TR Wall Mounted Type A/C unit.</t>
    </r>
  </si>
  <si>
    <r>
      <rPr>
        <sz val="11"/>
        <rFont val="Arial MT"/>
        <family val="2"/>
      </rPr>
      <t>Nos.</t>
    </r>
  </si>
  <si>
    <r>
      <rPr>
        <sz val="11"/>
        <rFont val="Arial MT"/>
        <family val="2"/>
      </rPr>
      <t>ii)</t>
    </r>
  </si>
  <si>
    <r>
      <rPr>
        <sz val="11"/>
        <rFont val="Arial MT"/>
        <family val="2"/>
      </rPr>
      <t>1.5 TR Wall Mounted Type A/C unit.</t>
    </r>
  </si>
  <si>
    <r>
      <rPr>
        <sz val="11"/>
        <rFont val="Arial MT"/>
        <family val="2"/>
      </rPr>
      <t>iii)</t>
    </r>
  </si>
  <si>
    <r>
      <rPr>
        <sz val="11"/>
        <rFont val="Arial MT"/>
        <family val="2"/>
      </rPr>
      <t>2.0 TR Wall Mounted Type A/C unit.</t>
    </r>
  </si>
  <si>
    <r>
      <rPr>
        <sz val="11"/>
        <rFont val="Arial MT"/>
        <family val="2"/>
      </rPr>
      <t>iv)</t>
    </r>
  </si>
  <si>
    <r>
      <rPr>
        <sz val="11"/>
        <rFont val="Arial MT"/>
        <family val="2"/>
      </rPr>
      <t>2.0 TR Ceiling Mounted Cassette Type A/C unit.</t>
    </r>
  </si>
  <si>
    <r>
      <rPr>
        <sz val="11"/>
        <rFont val="Arial MT"/>
        <family val="2"/>
      </rPr>
      <t>Supply, installation, testing &amp; commissioning of refrigerant piping (Liquid + Gas - 1/4 +3/8) make Muller USA with expanded rubber foam Insulation protected with Grey Tape, Gas Charging if required. Control wiring with 4x2.5mm² PVC insulated copper cable in P.V.C. Conduit between internal and external units, complete in all respect. (up to 1 TR Unit)</t>
    </r>
  </si>
  <si>
    <r>
      <rPr>
        <sz val="11"/>
        <rFont val="Arial MT"/>
        <family val="2"/>
      </rPr>
      <t>Mtr.</t>
    </r>
  </si>
  <si>
    <r>
      <rPr>
        <sz val="11"/>
        <rFont val="Arial MT"/>
        <family val="2"/>
      </rPr>
      <t xml:space="preserve">Supply, installation, testing &amp; commissioning of refrigerant piping (Liquid + Gas - 1/4 +1/2) make Muller USA with expanded rubber foam Insulation  protected with Grey Tape, Gas Charging if required. Control wiring with 4x2.5mm² PVC
</t>
    </r>
    <r>
      <rPr>
        <sz val="11"/>
        <rFont val="Arial MT"/>
        <family val="2"/>
      </rPr>
      <t>insulated copper cable in P.V.C. Conduit between internal and external units, complete in all respect. (up to 1.5 / 2 TR Unit)</t>
    </r>
  </si>
  <si>
    <r>
      <rPr>
        <sz val="11"/>
        <rFont val="Arial MT"/>
        <family val="2"/>
      </rPr>
      <t xml:space="preserve">Supply, Installation, testing and Commissioning of Refrigerant piping (Liquid + Gas-5/8+3/8) make Muller USA with expanded rubber foam Insulation protected with Grey Tape, Gas Charging if required. Control wiring with 4x4 mm² PVC insulated copper cable in P.V.C. Conduit between internal and external units,
</t>
    </r>
    <r>
      <rPr>
        <sz val="11"/>
        <rFont val="Arial MT"/>
        <family val="2"/>
      </rPr>
      <t>complete in all respect. (up to 2 TR Unit)</t>
    </r>
  </si>
  <si>
    <r>
      <rPr>
        <sz val="11"/>
        <rFont val="Arial MT"/>
        <family val="2"/>
      </rPr>
      <t xml:space="preserve">Supply, Installation of U-PVC piping condensate drain including all cutting, fixing fitting, laying, cleaning and making good with 10 mm thick rubber foamed insulation, for drain water piping.
</t>
    </r>
    <r>
      <rPr>
        <sz val="11"/>
        <rFont val="Arial MT"/>
        <family val="2"/>
      </rPr>
      <t>The joints shall be properly sealed with manufacturer recommended solution and tape on circumferential joints and on longitudinal joints. Complete in all respect as per drawings and specifications.</t>
    </r>
  </si>
  <si>
    <r>
      <rPr>
        <sz val="11"/>
        <rFont val="Arial MT"/>
        <family val="2"/>
      </rPr>
      <t>¾” dia</t>
    </r>
  </si>
  <si>
    <r>
      <rPr>
        <sz val="11"/>
        <rFont val="Arial MT"/>
        <family val="2"/>
      </rPr>
      <t>1”  dia</t>
    </r>
  </si>
  <si>
    <r>
      <rPr>
        <sz val="11"/>
        <rFont val="Arial MT"/>
        <family val="2"/>
      </rPr>
      <t xml:space="preserve">Supply &amp; installation of angle iron frame with antirust enamel of 2 costs &amp; final grey paint, for split A/C outdoor units including antivibration pads, to be fixed on exterior wall, as per approval
</t>
    </r>
    <r>
      <rPr>
        <sz val="11"/>
        <rFont val="Arial MT"/>
        <family val="2"/>
      </rPr>
      <t>of Consultant.</t>
    </r>
  </si>
  <si>
    <t>M/S ASPL</t>
  </si>
  <si>
    <t>Attn: Safia Saleem</t>
  </si>
  <si>
    <t>Please find the attached cost proposal for HVAC work for the project SALAM TAKAFUL LIMITED</t>
  </si>
  <si>
    <t>Total cost of Air-Conditioning Works</t>
  </si>
  <si>
    <t>Description</t>
  </si>
  <si>
    <t>Qty</t>
  </si>
  <si>
    <t>Unit</t>
  </si>
  <si>
    <t>Rate</t>
  </si>
  <si>
    <t>Amount</t>
  </si>
  <si>
    <t>Supply and Installation of Aluminum Faced XPLE insulation 3/4'' thick for internal ducts of different sections complete in all respects as per specification, drawings</t>
  </si>
  <si>
    <t>Sft</t>
  </si>
  <si>
    <t>S/F of Powder Coated Jet Nozzle Eye Ball Diffuser of Aluminum with damper , dia 6'' &amp; 360 degree rotation</t>
  </si>
  <si>
    <t>Each</t>
  </si>
  <si>
    <t>Supply and Installation of Volume control damper 42'' x 24'' High Quality Aluminum</t>
  </si>
  <si>
    <t>Dismantling , Lifting , Shifting , Installation , Testing , Balancing &amp; Commissioning of Existing DX Air Handling Units with outdoor units of different capacities to the locations as per new layouts including hangers supports, steel base , vibration , isolators , interconnecting power &amp; control wiring , thermostat with inlets &amp; outlet connection / connector, refrigerant gas recharging etc complete in all respects</t>
  </si>
  <si>
    <t>Job</t>
  </si>
  <si>
    <t>S.No</t>
  </si>
  <si>
    <t>Total Amount RS</t>
  </si>
  <si>
    <t>M/S Sameen Enterprises</t>
  </si>
  <si>
    <t>BILLL OF QUANTITES</t>
  </si>
  <si>
    <t>FOR PIONEER SERVICES</t>
  </si>
  <si>
    <t>Discount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</si>
</sst>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7">
    <font>
      <sz val="10"/>
      <color rgb="FF000000"/>
      <name val="Times New Roman"/>
      <charset val="204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rgb="FF000000"/>
      <name val="Arial MT"/>
      <family val="2"/>
    </font>
    <font>
      <sz val="11"/>
      <name val="Arial MT"/>
    </font>
    <font>
      <b/>
      <sz val="11"/>
      <name val="Arial"/>
      <family val="2"/>
    </font>
    <font>
      <sz val="11"/>
      <name val="Arial MT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rgb="FFD9D9D9"/>
      </patternFill>
    </fill>
    <fill>
      <patternFill patternType="solid">
        <fgColor rgb="FFDEEAF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0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right" vertical="center" indent="1" shrinkToFit="1"/>
    </xf>
    <xf numFmtId="0" fontId="0" fillId="0" borderId="1" xfId="0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 inden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164" fontId="4" fillId="0" borderId="1" xfId="0" applyNumberFormat="1" applyFont="1" applyBorder="1" applyAlignment="1">
      <alignment horizontal="right" vertical="top" indent="1" shrinkToFit="1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5" fontId="9" fillId="0" borderId="1" xfId="1" applyNumberFormat="1" applyFont="1" applyBorder="1" applyAlignment="1">
      <alignment horizontal="right" vertical="center" wrapText="1"/>
    </xf>
    <xf numFmtId="165" fontId="9" fillId="0" borderId="1" xfId="1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65" fontId="10" fillId="2" borderId="1" xfId="1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65" fontId="13" fillId="0" borderId="1" xfId="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254553</xdr:colOff>
      <xdr:row>26</xdr:row>
      <xdr:rowOff>114300</xdr:rowOff>
    </xdr:from>
    <xdr:ext cx="3124939" cy="807962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5453" y="2743200"/>
          <a:ext cx="3124939" cy="807962"/>
        </a:xfrm>
        <a:prstGeom prst="rect">
          <a:avLst/>
        </a:prstGeom>
      </xdr:spPr>
    </xdr:pic>
    <xdr:clientData/>
  </xdr:oneCellAnchor>
  <xdr:oneCellAnchor>
    <xdr:from>
      <xdr:col>14</xdr:col>
      <xdr:colOff>238376</xdr:colOff>
      <xdr:row>22</xdr:row>
      <xdr:rowOff>0</xdr:rowOff>
    </xdr:from>
    <xdr:ext cx="1539417" cy="1339709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476" y="1085850"/>
          <a:ext cx="1539417" cy="1339709"/>
        </a:xfrm>
        <a:prstGeom prst="rect">
          <a:avLst/>
        </a:prstGeom>
      </xdr:spPr>
    </xdr:pic>
    <xdr:clientData/>
  </xdr:oneCellAnchor>
  <xdr:oneCellAnchor>
    <xdr:from>
      <xdr:col>0</xdr:col>
      <xdr:colOff>59943</xdr:colOff>
      <xdr:row>20</xdr:row>
      <xdr:rowOff>0</xdr:rowOff>
    </xdr:from>
    <xdr:ext cx="7213600" cy="63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213600" cy="6350"/>
        </a:xfrm>
        <a:custGeom>
          <a:avLst/>
          <a:gdLst/>
          <a:ahLst/>
          <a:cxnLst/>
          <a:rect l="0" t="0" r="0" b="0"/>
          <a:pathLst>
            <a:path w="7213600" h="6350">
              <a:moveTo>
                <a:pt x="7213092" y="0"/>
              </a:moveTo>
              <a:lnTo>
                <a:pt x="0" y="0"/>
              </a:lnTo>
              <a:lnTo>
                <a:pt x="0" y="6096"/>
              </a:lnTo>
              <a:lnTo>
                <a:pt x="7213092" y="6096"/>
              </a:lnTo>
              <a:lnTo>
                <a:pt x="721309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11</xdr:col>
      <xdr:colOff>404494</xdr:colOff>
      <xdr:row>22</xdr:row>
      <xdr:rowOff>110617</xdr:rowOff>
    </xdr:from>
    <xdr:ext cx="666216" cy="598804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394" y="1196467"/>
          <a:ext cx="666216" cy="598804"/>
        </a:xfrm>
        <a:prstGeom prst="rect">
          <a:avLst/>
        </a:prstGeom>
      </xdr:spPr>
    </xdr:pic>
    <xdr:clientData/>
  </xdr:oneCellAnchor>
  <xdr:twoCellAnchor editAs="oneCell">
    <xdr:from>
      <xdr:col>0</xdr:col>
      <xdr:colOff>276225</xdr:colOff>
      <xdr:row>1</xdr:row>
      <xdr:rowOff>0</xdr:rowOff>
    </xdr:from>
    <xdr:to>
      <xdr:col>1</xdr:col>
      <xdr:colOff>846897</xdr:colOff>
      <xdr:row>5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B1ABA9-B22C-48E3-A6A4-B39726B3C5B5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61925"/>
          <a:ext cx="923097" cy="752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771525</xdr:colOff>
      <xdr:row>2</xdr:row>
      <xdr:rowOff>0</xdr:rowOff>
    </xdr:from>
    <xdr:to>
      <xdr:col>5</xdr:col>
      <xdr:colOff>947944</xdr:colOff>
      <xdr:row>6</xdr:row>
      <xdr:rowOff>10767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44E8A9E2-2013-4E0C-953F-3ED269679A48}"/>
            </a:ext>
          </a:extLst>
        </xdr:cNvPr>
        <xdr:cNvSpPr txBox="1">
          <a:spLocks noChangeArrowheads="1"/>
        </xdr:cNvSpPr>
      </xdr:nvSpPr>
      <xdr:spPr bwMode="auto">
        <a:xfrm>
          <a:off x="1123950" y="323850"/>
          <a:ext cx="4319794" cy="65846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332132</xdr:colOff>
      <xdr:row>39</xdr:row>
      <xdr:rowOff>128380</xdr:rowOff>
    </xdr:from>
    <xdr:to>
      <xdr:col>1</xdr:col>
      <xdr:colOff>685800</xdr:colOff>
      <xdr:row>43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23D88-FA22-46CC-B820-4D3FE16EF652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2132" y="16549480"/>
          <a:ext cx="706093" cy="528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2</xdr:row>
      <xdr:rowOff>28575</xdr:rowOff>
    </xdr:from>
    <xdr:to>
      <xdr:col>5</xdr:col>
      <xdr:colOff>819150</xdr:colOff>
      <xdr:row>6</xdr:row>
      <xdr:rowOff>28574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A1B4C8B-FDC1-4D3C-A11B-53CC666EDE6B}"/>
            </a:ext>
          </a:extLst>
        </xdr:cNvPr>
        <xdr:cNvSpPr txBox="1">
          <a:spLocks noChangeArrowheads="1"/>
        </xdr:cNvSpPr>
      </xdr:nvSpPr>
      <xdr:spPr bwMode="auto">
        <a:xfrm>
          <a:off x="1219200" y="352425"/>
          <a:ext cx="4495800" cy="6476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219075</xdr:colOff>
      <xdr:row>0</xdr:row>
      <xdr:rowOff>0</xdr:rowOff>
    </xdr:from>
    <xdr:to>
      <xdr:col>1</xdr:col>
      <xdr:colOff>923925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0A21A-A800-4B11-B3F4-2D4E8CFEB3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1123950" cy="971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706093</xdr:colOff>
      <xdr:row>30</xdr:row>
      <xdr:rowOff>43070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66203B-8C6C-4535-BCE8-2D24032511F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9305925"/>
          <a:ext cx="706093" cy="528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F39"/>
  <sheetViews>
    <sheetView tabSelected="1" topLeftCell="A4" zoomScaleNormal="100" workbookViewId="0">
      <selection activeCell="F15" sqref="F15"/>
    </sheetView>
  </sheetViews>
  <sheetFormatPr defaultRowHeight="12.75"/>
  <cols>
    <col min="1" max="1" width="6.1640625" customWidth="1"/>
    <col min="2" max="2" width="44.5" customWidth="1"/>
    <col min="3" max="3" width="6.1640625" style="10" bestFit="1" customWidth="1"/>
    <col min="4" max="4" width="10.5" style="10" customWidth="1"/>
    <col min="5" max="5" width="11.33203125" style="19" customWidth="1"/>
    <col min="6" max="6" width="16.83203125" style="19" customWidth="1"/>
    <col min="7" max="7" width="2.6640625" customWidth="1"/>
  </cols>
  <sheetData>
    <row r="13" spans="1:6" s="22" customFormat="1" ht="18.75">
      <c r="A13" s="22" t="s">
        <v>27</v>
      </c>
      <c r="C13" s="23"/>
      <c r="D13" s="23"/>
      <c r="E13" s="24"/>
      <c r="F13" s="24"/>
    </row>
    <row r="14" spans="1:6" s="22" customFormat="1" ht="18.75">
      <c r="C14" s="23"/>
      <c r="D14" s="23"/>
      <c r="E14" s="24"/>
      <c r="F14" s="25">
        <v>45516</v>
      </c>
    </row>
    <row r="15" spans="1:6" s="22" customFormat="1" ht="18.75">
      <c r="A15" s="22" t="s">
        <v>28</v>
      </c>
      <c r="C15" s="23"/>
      <c r="D15" s="23"/>
      <c r="E15" s="24"/>
      <c r="F15" s="24"/>
    </row>
    <row r="16" spans="1:6" s="22" customFormat="1" ht="18.75">
      <c r="C16" s="23"/>
      <c r="D16" s="23"/>
      <c r="E16" s="24"/>
      <c r="F16" s="24"/>
    </row>
    <row r="17" spans="1:6" s="22" customFormat="1" ht="18.75">
      <c r="A17" s="36" t="s">
        <v>29</v>
      </c>
      <c r="B17" s="36"/>
      <c r="C17" s="36"/>
      <c r="D17" s="36"/>
      <c r="E17" s="36"/>
      <c r="F17" s="36"/>
    </row>
    <row r="18" spans="1:6" s="22" customFormat="1" ht="18.75">
      <c r="A18" s="36"/>
      <c r="B18" s="36"/>
      <c r="C18" s="36"/>
      <c r="D18" s="36"/>
      <c r="E18" s="36"/>
      <c r="F18" s="36"/>
    </row>
    <row r="19" spans="1:6">
      <c r="A19" s="36"/>
      <c r="B19" s="36"/>
      <c r="C19" s="36"/>
      <c r="D19" s="36"/>
      <c r="E19" s="36"/>
      <c r="F19" s="36"/>
    </row>
    <row r="21" spans="1:6" ht="17.25" customHeight="1">
      <c r="A21" s="35" t="s">
        <v>0</v>
      </c>
      <c r="B21" s="35"/>
      <c r="C21" s="35"/>
      <c r="D21" s="35"/>
      <c r="E21" s="35"/>
      <c r="F21" s="35"/>
    </row>
    <row r="22" spans="1:6" ht="20.25" customHeight="1">
      <c r="A22" s="11" t="s">
        <v>1</v>
      </c>
      <c r="B22" s="11" t="s">
        <v>2</v>
      </c>
      <c r="C22" s="11" t="s">
        <v>3</v>
      </c>
      <c r="D22" s="11" t="s">
        <v>4</v>
      </c>
      <c r="E22" s="11" t="s">
        <v>5</v>
      </c>
      <c r="F22" s="11" t="s">
        <v>6</v>
      </c>
    </row>
    <row r="23" spans="1:6" ht="21" customHeight="1">
      <c r="A23" s="1"/>
      <c r="B23" s="2" t="s">
        <v>7</v>
      </c>
      <c r="C23" s="12"/>
      <c r="D23" s="12"/>
      <c r="E23" s="14"/>
      <c r="F23" s="14"/>
    </row>
    <row r="24" spans="1:6" ht="21" customHeight="1">
      <c r="A24" s="1"/>
      <c r="B24" s="2" t="s">
        <v>8</v>
      </c>
      <c r="C24" s="12"/>
      <c r="D24" s="12"/>
      <c r="E24" s="14"/>
      <c r="F24" s="14"/>
    </row>
    <row r="25" spans="1:6" ht="120" customHeight="1">
      <c r="A25" s="3">
        <v>1</v>
      </c>
      <c r="B25" s="4" t="s">
        <v>9</v>
      </c>
      <c r="C25" s="12"/>
      <c r="D25" s="12"/>
      <c r="E25" s="16"/>
      <c r="F25" s="16"/>
    </row>
    <row r="26" spans="1:6" ht="15.75" customHeight="1">
      <c r="A26" s="5" t="s">
        <v>10</v>
      </c>
      <c r="B26" s="6" t="s">
        <v>11</v>
      </c>
      <c r="C26" s="7" t="s">
        <v>12</v>
      </c>
      <c r="D26" s="8">
        <v>1</v>
      </c>
      <c r="E26" s="16">
        <v>20000</v>
      </c>
      <c r="F26" s="15">
        <f t="shared" ref="F26:F32" si="0">E26*D26</f>
        <v>20000</v>
      </c>
    </row>
    <row r="27" spans="1:6" ht="15.75" customHeight="1">
      <c r="A27" s="5" t="s">
        <v>13</v>
      </c>
      <c r="B27" s="6" t="s">
        <v>14</v>
      </c>
      <c r="C27" s="7" t="s">
        <v>12</v>
      </c>
      <c r="D27" s="8">
        <v>1</v>
      </c>
      <c r="E27" s="16">
        <v>23000</v>
      </c>
      <c r="F27" s="15">
        <f t="shared" si="0"/>
        <v>23000</v>
      </c>
    </row>
    <row r="28" spans="1:6" ht="15.75">
      <c r="A28" s="5" t="s">
        <v>15</v>
      </c>
      <c r="B28" s="6" t="s">
        <v>16</v>
      </c>
      <c r="C28" s="7" t="s">
        <v>12</v>
      </c>
      <c r="D28" s="8">
        <v>4</v>
      </c>
      <c r="E28" s="16">
        <v>30000</v>
      </c>
      <c r="F28" s="15">
        <f t="shared" si="0"/>
        <v>120000</v>
      </c>
    </row>
    <row r="29" spans="1:6" s="19" customFormat="1" ht="28.5">
      <c r="A29" s="17" t="s">
        <v>17</v>
      </c>
      <c r="B29" s="18" t="s">
        <v>18</v>
      </c>
      <c r="C29" s="7" t="s">
        <v>12</v>
      </c>
      <c r="D29" s="8">
        <v>2</v>
      </c>
      <c r="E29" s="16">
        <v>30000</v>
      </c>
      <c r="F29" s="15">
        <f t="shared" si="0"/>
        <v>60000</v>
      </c>
    </row>
    <row r="30" spans="1:6" ht="156.75">
      <c r="A30" s="3">
        <v>2</v>
      </c>
      <c r="B30" s="6" t="s">
        <v>19</v>
      </c>
      <c r="C30" s="7" t="s">
        <v>20</v>
      </c>
      <c r="D30" s="8">
        <v>10</v>
      </c>
      <c r="E30" s="16">
        <v>3600</v>
      </c>
      <c r="F30" s="15">
        <f t="shared" si="0"/>
        <v>36000</v>
      </c>
    </row>
    <row r="31" spans="1:6" ht="156.75">
      <c r="A31" s="3">
        <v>3</v>
      </c>
      <c r="B31" s="4" t="s">
        <v>21</v>
      </c>
      <c r="C31" s="7" t="s">
        <v>20</v>
      </c>
      <c r="D31" s="8">
        <v>10</v>
      </c>
      <c r="E31" s="16">
        <v>4050</v>
      </c>
      <c r="F31" s="15">
        <f t="shared" si="0"/>
        <v>40500</v>
      </c>
    </row>
    <row r="32" spans="1:6" ht="156.75">
      <c r="A32" s="3">
        <v>4</v>
      </c>
      <c r="B32" s="4" t="s">
        <v>22</v>
      </c>
      <c r="C32" s="7" t="s">
        <v>20</v>
      </c>
      <c r="D32" s="8">
        <v>80</v>
      </c>
      <c r="E32" s="16">
        <v>4950</v>
      </c>
      <c r="F32" s="15">
        <f t="shared" si="0"/>
        <v>396000</v>
      </c>
    </row>
    <row r="33" spans="1:6" ht="171">
      <c r="A33" s="3">
        <v>5</v>
      </c>
      <c r="B33" s="4" t="s">
        <v>23</v>
      </c>
      <c r="C33" s="12"/>
      <c r="D33" s="12"/>
      <c r="E33" s="16"/>
      <c r="F33" s="16"/>
    </row>
    <row r="34" spans="1:6" ht="15.75">
      <c r="A34" s="9">
        <v>5.0999999999999996</v>
      </c>
      <c r="B34" s="6" t="s">
        <v>24</v>
      </c>
      <c r="C34" s="7" t="s">
        <v>20</v>
      </c>
      <c r="D34" s="8">
        <v>50</v>
      </c>
      <c r="E34" s="16">
        <v>1350</v>
      </c>
      <c r="F34" s="15">
        <f>E34*D34</f>
        <v>67500</v>
      </c>
    </row>
    <row r="35" spans="1:6" ht="15.75">
      <c r="A35" s="9">
        <v>5.2</v>
      </c>
      <c r="B35" s="6" t="s">
        <v>25</v>
      </c>
      <c r="C35" s="7" t="s">
        <v>20</v>
      </c>
      <c r="D35" s="8">
        <v>100</v>
      </c>
      <c r="E35" s="16">
        <v>1650</v>
      </c>
      <c r="F35" s="15">
        <f>E35*D35</f>
        <v>165000</v>
      </c>
    </row>
    <row r="36" spans="1:6" ht="99.75">
      <c r="A36" s="3">
        <v>6</v>
      </c>
      <c r="B36" s="4" t="s">
        <v>26</v>
      </c>
      <c r="C36" s="7" t="s">
        <v>12</v>
      </c>
      <c r="D36" s="8">
        <v>14</v>
      </c>
      <c r="E36" s="16">
        <v>9500</v>
      </c>
      <c r="F36" s="15">
        <f>E36*D36</f>
        <v>133000</v>
      </c>
    </row>
    <row r="37" spans="1:6" ht="18.75">
      <c r="A37" s="38" t="s">
        <v>30</v>
      </c>
      <c r="B37" s="39"/>
      <c r="C37" s="13"/>
      <c r="D37" s="13"/>
      <c r="E37" s="20"/>
      <c r="F37" s="21">
        <f>SUM(F23:F36)</f>
        <v>1061000</v>
      </c>
    </row>
    <row r="38" spans="1:6" ht="18.75">
      <c r="A38" s="38" t="s">
        <v>48</v>
      </c>
      <c r="B38" s="39"/>
      <c r="C38" s="13"/>
      <c r="D38" s="13"/>
      <c r="E38" s="20"/>
      <c r="F38" s="21">
        <f>F37*2%</f>
        <v>21220</v>
      </c>
    </row>
    <row r="39" spans="1:6" ht="18.75">
      <c r="A39" s="38" t="s">
        <v>30</v>
      </c>
      <c r="B39" s="39"/>
      <c r="C39" s="13"/>
      <c r="D39" s="13"/>
      <c r="E39" s="20"/>
      <c r="F39" s="21">
        <f>F37-F38</f>
        <v>1039780</v>
      </c>
    </row>
  </sheetData>
  <mergeCells count="5">
    <mergeCell ref="A39:B39"/>
    <mergeCell ref="A37:B37"/>
    <mergeCell ref="A21:F21"/>
    <mergeCell ref="A17:F19"/>
    <mergeCell ref="A38:B38"/>
  </mergeCells>
  <printOptions horizontalCentered="1"/>
  <pageMargins left="0.70866141732283472" right="0.70866141732283472" top="0" bottom="0.74803149606299213" header="0.31496062992125984" footer="0.31496062992125984"/>
  <pageSetup paperSize="9" orientation="portrait" horizontalDpi="4294967295" verticalDpi="4294967295" r:id="rId1"/>
  <rowBreaks count="1" manualBreakCount="1">
    <brk id="32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E9B3-A62C-4D91-BC18-AD609C229478}">
  <dimension ref="A11:F27"/>
  <sheetViews>
    <sheetView workbookViewId="0">
      <selection activeCell="F12" sqref="F12"/>
    </sheetView>
  </sheetViews>
  <sheetFormatPr defaultRowHeight="12.75"/>
  <cols>
    <col min="1" max="1" width="7.33203125" customWidth="1"/>
    <col min="2" max="2" width="46.6640625" customWidth="1"/>
    <col min="4" max="4" width="11" customWidth="1"/>
    <col min="5" max="5" width="11.33203125" customWidth="1"/>
    <col min="6" max="6" width="15.83203125" customWidth="1"/>
  </cols>
  <sheetData>
    <row r="11" spans="1:6" s="22" customFormat="1" ht="18.75">
      <c r="A11" s="22" t="s">
        <v>45</v>
      </c>
      <c r="C11" s="23"/>
      <c r="D11" s="23"/>
      <c r="E11" s="24"/>
      <c r="F11" s="24"/>
    </row>
    <row r="12" spans="1:6" s="22" customFormat="1" ht="18.75">
      <c r="C12" s="23"/>
      <c r="D12" s="23"/>
      <c r="E12" s="24"/>
      <c r="F12" s="25"/>
    </row>
    <row r="13" spans="1:6" s="22" customFormat="1" ht="18.75">
      <c r="A13"/>
      <c r="B13"/>
      <c r="C13"/>
      <c r="D13"/>
      <c r="E13"/>
      <c r="F13"/>
    </row>
    <row r="15" spans="1:6">
      <c r="A15" s="37" t="s">
        <v>46</v>
      </c>
      <c r="B15" s="37"/>
      <c r="C15" s="37"/>
      <c r="D15" s="37"/>
      <c r="E15" s="37"/>
      <c r="F15" s="37"/>
    </row>
    <row r="16" spans="1:6">
      <c r="A16" s="37"/>
      <c r="B16" s="37"/>
      <c r="C16" s="37"/>
      <c r="D16" s="37"/>
      <c r="E16" s="37"/>
      <c r="F16" s="37"/>
    </row>
    <row r="18" spans="1:6" s="26" customFormat="1" ht="21" customHeight="1">
      <c r="A18" s="33" t="s">
        <v>43</v>
      </c>
      <c r="B18" s="33" t="s">
        <v>31</v>
      </c>
      <c r="C18" s="33" t="s">
        <v>32</v>
      </c>
      <c r="D18" s="33" t="s">
        <v>33</v>
      </c>
      <c r="E18" s="33" t="s">
        <v>34</v>
      </c>
      <c r="F18" s="33" t="s">
        <v>35</v>
      </c>
    </row>
    <row r="19" spans="1:6" s="26" customFormat="1" ht="75">
      <c r="A19" s="27">
        <v>1</v>
      </c>
      <c r="B19" s="28" t="s">
        <v>36</v>
      </c>
      <c r="C19" s="27">
        <v>860</v>
      </c>
      <c r="D19" s="27" t="s">
        <v>37</v>
      </c>
      <c r="E19" s="29">
        <v>637</v>
      </c>
      <c r="F19" s="29">
        <f>E19*C19</f>
        <v>547820</v>
      </c>
    </row>
    <row r="20" spans="1:6" s="26" customFormat="1" ht="45">
      <c r="A20" s="27">
        <v>2</v>
      </c>
      <c r="B20" s="28" t="s">
        <v>38</v>
      </c>
      <c r="C20" s="27">
        <v>22</v>
      </c>
      <c r="D20" s="27" t="s">
        <v>39</v>
      </c>
      <c r="E20" s="29">
        <v>6000</v>
      </c>
      <c r="F20" s="29">
        <f>E20*C20</f>
        <v>132000</v>
      </c>
    </row>
    <row r="21" spans="1:6" s="26" customFormat="1" ht="30">
      <c r="A21" s="27">
        <v>3</v>
      </c>
      <c r="B21" s="28" t="s">
        <v>40</v>
      </c>
      <c r="C21" s="27">
        <v>1</v>
      </c>
      <c r="D21" s="27" t="s">
        <v>39</v>
      </c>
      <c r="E21" s="29">
        <v>42500</v>
      </c>
      <c r="F21" s="29">
        <f>E21*C21</f>
        <v>42500</v>
      </c>
    </row>
    <row r="22" spans="1:6" s="26" customFormat="1" ht="176.25" customHeight="1">
      <c r="A22" s="27">
        <v>4</v>
      </c>
      <c r="B22" s="28" t="s">
        <v>41</v>
      </c>
      <c r="C22" s="27">
        <v>1</v>
      </c>
      <c r="D22" s="27" t="s">
        <v>42</v>
      </c>
      <c r="E22" s="29">
        <v>750000</v>
      </c>
      <c r="F22" s="29">
        <f>E22*C22</f>
        <v>750000</v>
      </c>
    </row>
    <row r="23" spans="1:6" s="32" customFormat="1" ht="23.25" customHeight="1">
      <c r="A23" s="30"/>
      <c r="B23" s="30" t="s">
        <v>44</v>
      </c>
      <c r="C23" s="30"/>
      <c r="D23" s="30"/>
      <c r="E23" s="30"/>
      <c r="F23" s="31">
        <f>SUM(F19:F22)</f>
        <v>1472320</v>
      </c>
    </row>
    <row r="24" spans="1:6" s="26" customFormat="1"/>
    <row r="25" spans="1:6" s="26" customFormat="1" ht="18.75">
      <c r="A25" s="34" t="s">
        <v>47</v>
      </c>
    </row>
    <row r="26" spans="1:6" s="26" customFormat="1"/>
    <row r="27" spans="1:6" s="26" customFormat="1"/>
  </sheetData>
  <mergeCells count="1">
    <mergeCell ref="A15:F16"/>
  </mergeCells>
  <printOptions horizontalCentered="1"/>
  <pageMargins left="0.31496062992125984" right="0.31496062992125984" top="0" bottom="0.35433070866141736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1</vt:lpstr>
      <vt:lpstr>Sheet1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Safia Saleem</dc:creator>
  <cp:lastModifiedBy>Rehan Aslam</cp:lastModifiedBy>
  <cp:lastPrinted>2024-08-06T10:02:10Z</cp:lastPrinted>
  <dcterms:created xsi:type="dcterms:W3CDTF">2024-08-05T10:30:40Z</dcterms:created>
  <dcterms:modified xsi:type="dcterms:W3CDTF">2024-08-12T12:11:47Z</dcterms:modified>
</cp:coreProperties>
</file>