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Xls\Sent BOQ\NASTP Sierra 3rd Floor\"/>
    </mc:Choice>
  </mc:AlternateContent>
  <xr:revisionPtr revIDLastSave="0" documentId="13_ncr:1_{081338E2-64D9-45B5-B4DC-BFBED40B7A28}" xr6:coauthVersionLast="47" xr6:coauthVersionMax="47" xr10:uidLastSave="{00000000-0000-0000-0000-000000000000}"/>
  <bookViews>
    <workbookView xWindow="-120" yWindow="-120" windowWidth="29040" windowHeight="15840" activeTab="1" xr2:uid="{00000000-000D-0000-FFFF-FFFF00000000}"/>
  </bookViews>
  <sheets>
    <sheet name="Summary" sheetId="7" r:id="rId1"/>
    <sheet name="BOQ HVAC" sheetId="6" r:id="rId2"/>
  </sheets>
  <definedNames>
    <definedName name="_xlnm.Print_Area" localSheetId="1">'BOQ HVAC'!$A$1:$N$102</definedName>
    <definedName name="_xlnm.Print_Area" localSheetId="0">Summary!$A$1:$C$17</definedName>
    <definedName name="_xlnm.Print_Titles" localSheetId="1">'BOQ HVAC'!$1:$4</definedName>
  </definedNames>
  <calcPr calcId="181029"/>
</workbook>
</file>

<file path=xl/calcChain.xml><?xml version="1.0" encoding="utf-8"?>
<calcChain xmlns="http://schemas.openxmlformats.org/spreadsheetml/2006/main">
  <c r="M101" i="6" l="1"/>
  <c r="L101" i="6"/>
  <c r="M100" i="6"/>
  <c r="L100" i="6"/>
  <c r="M97" i="6"/>
  <c r="L97" i="6"/>
  <c r="M92" i="6"/>
  <c r="L92" i="6"/>
  <c r="M89" i="6"/>
  <c r="L89" i="6"/>
  <c r="M88" i="6"/>
  <c r="L88" i="6"/>
  <c r="M85" i="6"/>
  <c r="N85" i="6" s="1"/>
  <c r="L85" i="6"/>
  <c r="M84" i="6"/>
  <c r="L84" i="6"/>
  <c r="M83" i="6"/>
  <c r="L83" i="6"/>
  <c r="M82" i="6"/>
  <c r="L82" i="6"/>
  <c r="M81" i="6"/>
  <c r="L81" i="6"/>
  <c r="M80" i="6"/>
  <c r="L80" i="6"/>
  <c r="M79" i="6"/>
  <c r="L79" i="6"/>
  <c r="M76" i="6"/>
  <c r="L76" i="6"/>
  <c r="M75" i="6"/>
  <c r="L75" i="6"/>
  <c r="M74" i="6"/>
  <c r="L74" i="6"/>
  <c r="M71" i="6"/>
  <c r="N71" i="6" s="1"/>
  <c r="L71" i="6"/>
  <c r="M70" i="6"/>
  <c r="L70" i="6"/>
  <c r="M66" i="6"/>
  <c r="L66" i="6"/>
  <c r="M63" i="6"/>
  <c r="L63" i="6"/>
  <c r="M62" i="6"/>
  <c r="L62" i="6"/>
  <c r="M61" i="6"/>
  <c r="L61" i="6"/>
  <c r="M58" i="6"/>
  <c r="L58" i="6"/>
  <c r="M57" i="6"/>
  <c r="L57" i="6"/>
  <c r="M56" i="6"/>
  <c r="L56" i="6"/>
  <c r="M55" i="6"/>
  <c r="L55" i="6"/>
  <c r="M54" i="6"/>
  <c r="L54" i="6"/>
  <c r="M53" i="6"/>
  <c r="L53" i="6"/>
  <c r="M49" i="6"/>
  <c r="N49" i="6" s="1"/>
  <c r="L49" i="6"/>
  <c r="M46" i="6"/>
  <c r="L46" i="6"/>
  <c r="M44" i="6"/>
  <c r="L44" i="6"/>
  <c r="M42" i="6"/>
  <c r="L42" i="6"/>
  <c r="M40" i="6"/>
  <c r="L40" i="6"/>
  <c r="M38" i="6"/>
  <c r="L38" i="6"/>
  <c r="M36" i="6"/>
  <c r="L36" i="6"/>
  <c r="N36" i="6" s="1"/>
  <c r="M34" i="6"/>
  <c r="L34" i="6"/>
  <c r="M32" i="6"/>
  <c r="L32" i="6"/>
  <c r="M30" i="6"/>
  <c r="L30" i="6"/>
  <c r="M31" i="6"/>
  <c r="L31" i="6"/>
  <c r="M25" i="6"/>
  <c r="L25" i="6"/>
  <c r="M24" i="6"/>
  <c r="L24" i="6"/>
  <c r="M23" i="6"/>
  <c r="L23" i="6"/>
  <c r="M22" i="6"/>
  <c r="L22" i="6"/>
  <c r="M18" i="6"/>
  <c r="L18" i="6"/>
  <c r="M16" i="6"/>
  <c r="L16" i="6"/>
  <c r="M13" i="6"/>
  <c r="L13" i="6"/>
  <c r="M7" i="6"/>
  <c r="N7" i="6" s="1"/>
  <c r="L7" i="6"/>
  <c r="M6" i="6"/>
  <c r="L6" i="6"/>
  <c r="F75" i="6"/>
  <c r="E75" i="6"/>
  <c r="F61" i="6"/>
  <c r="E61" i="6"/>
  <c r="N31" i="6" l="1"/>
  <c r="N61" i="6"/>
  <c r="N34" i="6"/>
  <c r="N100" i="6"/>
  <c r="N101" i="6"/>
  <c r="N97" i="6"/>
  <c r="N92" i="6"/>
  <c r="N89" i="6"/>
  <c r="N88" i="6"/>
  <c r="N84" i="6"/>
  <c r="N82" i="6"/>
  <c r="N80" i="6"/>
  <c r="N83" i="6"/>
  <c r="N81" i="6"/>
  <c r="N79" i="6"/>
  <c r="N75" i="6"/>
  <c r="N76" i="6"/>
  <c r="N74" i="6"/>
  <c r="N70" i="6"/>
  <c r="N66" i="6"/>
  <c r="N62" i="6"/>
  <c r="N63" i="6"/>
  <c r="N57" i="6"/>
  <c r="N53" i="6"/>
  <c r="N58" i="6"/>
  <c r="N56" i="6"/>
  <c r="N55" i="6"/>
  <c r="N54" i="6"/>
  <c r="N46" i="6"/>
  <c r="N44" i="6"/>
  <c r="N42" i="6"/>
  <c r="N40" i="6"/>
  <c r="N38" i="6"/>
  <c r="N32" i="6"/>
  <c r="N30" i="6"/>
  <c r="N25" i="6"/>
  <c r="N24" i="6"/>
  <c r="N23" i="6"/>
  <c r="N22" i="6"/>
  <c r="L102" i="6"/>
  <c r="N18" i="6"/>
  <c r="N16" i="6"/>
  <c r="N13" i="6"/>
  <c r="M102" i="6"/>
  <c r="N6" i="6"/>
  <c r="G61" i="6"/>
  <c r="G75" i="6"/>
  <c r="F89" i="6"/>
  <c r="E89" i="6"/>
  <c r="N102" i="6" l="1"/>
  <c r="G89" i="6"/>
  <c r="F103" i="6"/>
  <c r="E103" i="6"/>
  <c r="F102" i="6"/>
  <c r="E102" i="6"/>
  <c r="G102" i="6" l="1"/>
  <c r="G103" i="6"/>
  <c r="F99" i="6" l="1"/>
  <c r="E99" i="6"/>
  <c r="F93" i="6"/>
  <c r="E93" i="6"/>
  <c r="F91" i="6"/>
  <c r="E91" i="6"/>
  <c r="F90" i="6"/>
  <c r="E90" i="6"/>
  <c r="F88" i="6"/>
  <c r="E88" i="6"/>
  <c r="F76" i="6"/>
  <c r="E76" i="6"/>
  <c r="F74" i="6"/>
  <c r="E74" i="6"/>
  <c r="F71" i="6"/>
  <c r="E71" i="6"/>
  <c r="F70" i="6"/>
  <c r="E70" i="6"/>
  <c r="F66" i="6"/>
  <c r="E66" i="6"/>
  <c r="F62" i="6"/>
  <c r="E62" i="6"/>
  <c r="F55" i="6"/>
  <c r="E55" i="6"/>
  <c r="F54" i="6"/>
  <c r="E54" i="6"/>
  <c r="F49" i="6"/>
  <c r="E49" i="6"/>
  <c r="F46" i="6"/>
  <c r="E46" i="6"/>
  <c r="F44" i="6"/>
  <c r="E44" i="6"/>
  <c r="F42" i="6"/>
  <c r="E42" i="6"/>
  <c r="F40" i="6"/>
  <c r="E40" i="6"/>
  <c r="F38" i="6"/>
  <c r="E38" i="6"/>
  <c r="G38" i="6" l="1"/>
  <c r="G40" i="6"/>
  <c r="G42" i="6"/>
  <c r="G44" i="6"/>
  <c r="G46" i="6"/>
  <c r="G49" i="6"/>
  <c r="G54" i="6"/>
  <c r="G55" i="6"/>
  <c r="G62" i="6"/>
  <c r="G66" i="6"/>
  <c r="G70" i="6"/>
  <c r="G71" i="6"/>
  <c r="G74" i="6"/>
  <c r="G76" i="6"/>
  <c r="G88" i="6"/>
  <c r="G90" i="6"/>
  <c r="G91" i="6"/>
  <c r="G93" i="6"/>
  <c r="G99" i="6"/>
  <c r="F34" i="6"/>
  <c r="E34" i="6"/>
  <c r="F32" i="6"/>
  <c r="E32" i="6"/>
  <c r="F30" i="6"/>
  <c r="E30" i="6"/>
  <c r="F25" i="6"/>
  <c r="E25" i="6"/>
  <c r="F24" i="6"/>
  <c r="E24" i="6"/>
  <c r="F23" i="6"/>
  <c r="E23" i="6"/>
  <c r="F22" i="6"/>
  <c r="E22" i="6"/>
  <c r="F18" i="6"/>
  <c r="E18" i="6"/>
  <c r="F16" i="6"/>
  <c r="E16" i="6"/>
  <c r="F13" i="6"/>
  <c r="E13" i="6"/>
  <c r="F7" i="6"/>
  <c r="E7" i="6"/>
  <c r="F6" i="6"/>
  <c r="F104" i="6" s="1"/>
  <c r="E6" i="6"/>
  <c r="E104" i="6" s="1"/>
  <c r="G6" i="6" l="1"/>
  <c r="G7" i="6"/>
  <c r="G16" i="6"/>
  <c r="G22" i="6"/>
  <c r="G23" i="6"/>
  <c r="G24" i="6"/>
  <c r="G25" i="6"/>
  <c r="G30" i="6"/>
  <c r="G32" i="6"/>
  <c r="G34" i="6"/>
  <c r="G18" i="6"/>
  <c r="G13" i="6"/>
  <c r="G10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2" authorId="0" shapeId="0" xr:uid="{00000000-0006-0000-0000-00000100000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<sst xmlns="http://schemas.openxmlformats.org/spreadsheetml/2006/main" count="251" uniqueCount="131">
  <si>
    <t>Item #</t>
  </si>
  <si>
    <t>Description</t>
  </si>
  <si>
    <t>Unit</t>
  </si>
  <si>
    <t>Rate</t>
  </si>
  <si>
    <t>Amount</t>
  </si>
  <si>
    <t>Material</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</si>
  <si>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</si>
  <si>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</si>
  <si>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</si>
  <si>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</si>
  <si>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</si>
  <si>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</si>
  <si>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</si>
  <si>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</si>
  <si>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</si>
  <si>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</si>
  <si>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</si>
  <si>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</si>
  <si>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</si>
  <si>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</si>
  <si>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</si>
  <si>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</si>
  <si>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</si>
  <si>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</si>
  <si>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</si>
  <si>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</si>
  <si>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</si>
  <si>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</si>
  <si>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</si>
  <si>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</si>
  <si>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</si>
  <si>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</si>
  <si>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</si>
  <si>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</si>
  <si>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</si>
  <si>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</si>
  <si>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</si>
  <si>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</si>
  <si>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</si>
  <si>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</si>
  <si>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</si>
  <si>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</si>
  <si>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</si>
  <si>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</si>
  <si>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</si>
  <si>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</si>
  <si>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</si>
  <si>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</si>
  <si>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</si>
  <si>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</si>
  <si>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</si>
  <si>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</si>
  <si>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</si>
  <si>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</si>
  <si>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</si>
  <si>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</si>
  <si>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</si>
  <si>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</si>
  <si>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</si>
  <si>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</si>
  <si>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</si>
  <si>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</si>
  <si>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</si>
  <si>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</si>
  <si>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</si>
  <si>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Instrumentation and Control for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</si>
  <si>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</si>
  <si>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</si>
  <si>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</si>
  <si>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</si>
  <si>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</si>
  <si>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</si>
  <si>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</si>
  <si>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</si>
  <si>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</si>
  <si>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</si>
  <si>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</si>
  <si>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TOTAL COST OF HVAC WORKS</t>
  </si>
  <si>
    <t>ITEM #</t>
  </si>
  <si>
    <t>DESCRIPTION</t>
  </si>
  <si>
    <t>TOTAL COST PAK RUPEES</t>
  </si>
  <si>
    <t>Common Work Results for HVAC</t>
  </si>
  <si>
    <t>HVAC Insulation</t>
  </si>
  <si>
    <t>Commissioning of HVAC</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</si>
  <si>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</si>
  <si>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</si>
  <si>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</si>
  <si>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</si>
  <si>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</si>
  <si>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</si>
  <si>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</si>
  <si>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</si>
  <si>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</si>
  <si>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</si>
  <si>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</si>
  <si>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Chilled Water Piping Insulation</t>
  </si>
  <si>
    <t>NOTE:</t>
  </si>
  <si>
    <t>All chilled water piping shall have 26 Gauge G.I. Sheet Jacketting.</t>
  </si>
  <si>
    <t>320</t>
  </si>
  <si>
    <t xml:space="preserve">24 gauge </t>
  </si>
  <si>
    <t>30</t>
  </si>
  <si>
    <t>20</t>
  </si>
  <si>
    <t>140</t>
  </si>
  <si>
    <t>38 mm (1-1/2 inch) Diameter</t>
  </si>
  <si>
    <t>FAN COIL UNITS ISOLATOR BOX</t>
  </si>
  <si>
    <t>For FAN COIL UNITS (s)</t>
  </si>
  <si>
    <t>42</t>
  </si>
  <si>
    <t>FAN COIL UNIT'S</t>
  </si>
  <si>
    <t>21</t>
  </si>
  <si>
    <t>5500</t>
  </si>
  <si>
    <t>13 mm (1/2 inch) Diameter</t>
  </si>
  <si>
    <t xml:space="preserve">63 mm (2-1/2 inch) Diameter </t>
  </si>
  <si>
    <t xml:space="preserve">75 mm (3 Inch) Diameter </t>
  </si>
  <si>
    <t xml:space="preserve">100 mm (4 Inch) Diameter </t>
  </si>
  <si>
    <t>225</t>
  </si>
  <si>
    <t>230</t>
  </si>
  <si>
    <t>150</t>
  </si>
  <si>
    <t>250</t>
  </si>
  <si>
    <t>195</t>
  </si>
  <si>
    <t>750</t>
  </si>
  <si>
    <t>325</t>
  </si>
  <si>
    <t>1100</t>
  </si>
  <si>
    <t>4400</t>
  </si>
  <si>
    <t>Fan coil unit's</t>
  </si>
  <si>
    <t>Installation, lifting, testing &amp; Commissioning of fan coil units complete in all respect as per drawings and specifications.</t>
  </si>
  <si>
    <t>FCU #  -06  (600 CFM)</t>
  </si>
  <si>
    <t>FCU #  -12  (1200 CFM)</t>
  </si>
  <si>
    <t xml:space="preserve">Fan coil Unit's </t>
  </si>
  <si>
    <t>SUMMARY OF PRICES FOR HVAC WORKS
(THIRD FLOOR ROOF EXTENTION)</t>
  </si>
  <si>
    <t xml:space="preserve">Supply and installation of 25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</si>
  <si>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BILL OF QUANTITIES (THIRD FLOOR ROOF EXTENTION)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</si>
</sst>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4" x14ac:knownFonts="1">
    <font>
      <sz val="11"/>
      <color theme="1"/>
      <name val="Calibri"/>
      <family val="2"/>
      <scheme val="minor"/>
    </font>
    <font>
      <sz val="11"/>
      <color theme="1"/>
      <name val="Arial"/>
      <family val="2"/>
    </font>
    <font>
      <b/>
      <sz val="11"/>
      <color theme="1"/>
      <name val="Arial"/>
      <family val="2"/>
    </font>
    <font>
      <b/>
      <sz val="9"/>
      <color indexed="81"/>
      <name val="Tahoma"/>
      <family val="2"/>
    </font>
    <font>
      <sz val="9"/>
      <color indexed="81"/>
      <name val="Tahoma"/>
      <family val="2"/>
    </font>
    <font>
      <b/>
      <u/>
      <sz val="11"/>
      <color theme="1"/>
      <name val="Arial"/>
      <family val="2"/>
    </font>
    <font>
      <sz val="11"/>
      <color theme="1"/>
      <name val="Calibri"/>
      <family val="2"/>
      <scheme val="minor"/>
    </font>
    <font>
      <b/>
      <sz val="12"/>
      <name val="Arial"/>
      <family val="2"/>
    </font>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b/>
      <sz val="14"/>
      <color theme="1"/>
      <name val="Calibri"/>
      <family val="2"/>
      <scheme val="minor"/>
    </font>
    <font>
      <b/>
      <u/>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6" fillId="0" borderId="0" applyFont="0" applyFill="0" applyBorder="0" applyAlignment="0" applyProtection="0"/>
  </cellStyleXfs>
  <cellXfs count="76">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protection locked="0"/>
    </xf>
    <xf numFmtId="0" fontId="2" fillId="0" borderId="1" xfId="0" applyFont="1" applyBorder="1" applyAlignment="1">
      <alignment horizontal="left" vertical="center" wrapText="1"/>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2" fillId="0" borderId="0" xfId="0" applyFont="1" applyAlignment="1" applyProtection="1">
      <alignment horizontal="center" vertical="center"/>
      <protection locked="0"/>
    </xf>
    <xf numFmtId="4" fontId="1" fillId="0" borderId="1" xfId="0" applyNumberFormat="1" applyFont="1" applyBorder="1" applyAlignment="1" applyProtection="1">
      <alignment vertical="center"/>
      <protection locked="0"/>
    </xf>
    <xf numFmtId="4" fontId="2" fillId="0" borderId="1" xfId="0" applyNumberFormat="1" applyFont="1" applyBorder="1" applyAlignment="1" applyProtection="1">
      <alignment vertical="center"/>
      <protection locked="0"/>
    </xf>
    <xf numFmtId="0" fontId="7" fillId="0" borderId="1" xfId="0" applyFont="1" applyBorder="1" applyAlignment="1">
      <alignment horizontal="left" vertical="center"/>
    </xf>
    <xf numFmtId="0" fontId="8" fillId="0" borderId="0" xfId="0" applyFont="1"/>
    <xf numFmtId="0" fontId="5" fillId="0" borderId="2"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protection locked="0"/>
    </xf>
    <xf numFmtId="0" fontId="2" fillId="0" borderId="0" xfId="0" applyFont="1" applyAlignment="1" applyProtection="1">
      <alignment horizontal="left" vertical="center" wrapText="1"/>
      <protection locked="0"/>
    </xf>
    <xf numFmtId="0" fontId="8" fillId="0" borderId="0" xfId="0" applyFont="1" applyAlignment="1">
      <alignment vertical="center"/>
    </xf>
    <xf numFmtId="0" fontId="8"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vertical="top" wrapText="1"/>
    </xf>
    <xf numFmtId="0" fontId="8" fillId="0" borderId="1" xfId="0" applyFont="1" applyBorder="1" applyAlignment="1">
      <alignment horizontal="left" vertical="center" wrapText="1"/>
    </xf>
    <xf numFmtId="0" fontId="8" fillId="0" borderId="1" xfId="0" applyFont="1" applyBorder="1" applyAlignment="1">
      <alignment horizontal="justify" vertical="center" wrapText="1"/>
    </xf>
    <xf numFmtId="3" fontId="8" fillId="0" borderId="1" xfId="0" applyNumberFormat="1" applyFont="1" applyBorder="1" applyAlignment="1">
      <alignment vertical="center"/>
    </xf>
    <xf numFmtId="3" fontId="8" fillId="0" borderId="1" xfId="0" applyNumberFormat="1" applyFont="1" applyBorder="1" applyAlignment="1">
      <alignment horizontal="center" vertical="center"/>
    </xf>
    <xf numFmtId="0" fontId="8" fillId="0" borderId="1" xfId="0" applyFont="1" applyBorder="1" applyAlignment="1">
      <alignment horizontal="center" vertical="center"/>
    </xf>
    <xf numFmtId="165" fontId="8" fillId="0" borderId="1" xfId="1" applyNumberFormat="1" applyFont="1" applyBorder="1" applyAlignment="1">
      <alignment horizontal="right" vertical="center"/>
    </xf>
    <xf numFmtId="3" fontId="8" fillId="0" borderId="1" xfId="0" applyNumberFormat="1" applyFont="1" applyBorder="1"/>
    <xf numFmtId="0" fontId="10" fillId="2" borderId="1" xfId="0" applyFont="1" applyFill="1" applyBorder="1" applyAlignment="1">
      <alignment horizontal="justify" vertical="center" wrapText="1"/>
    </xf>
    <xf numFmtId="0" fontId="10" fillId="2" borderId="1" xfId="0" applyFont="1" applyFill="1" applyBorder="1" applyAlignment="1">
      <alignment horizontal="left" vertical="center"/>
    </xf>
    <xf numFmtId="0" fontId="11" fillId="2" borderId="1" xfId="0" applyFont="1" applyFill="1" applyBorder="1" applyAlignment="1">
      <alignment horizontal="justify" vertical="center" wrapText="1"/>
    </xf>
    <xf numFmtId="0" fontId="9" fillId="0" borderId="1" xfId="0" applyFont="1" applyBorder="1" applyAlignment="1">
      <alignment vertical="center" wrapText="1"/>
    </xf>
    <xf numFmtId="0" fontId="11" fillId="2" borderId="1" xfId="0" applyFont="1" applyFill="1" applyBorder="1" applyAlignment="1">
      <alignment horizontal="left" vertical="center"/>
    </xf>
    <xf numFmtId="164" fontId="8" fillId="0" borderId="1" xfId="1" applyFont="1" applyBorder="1" applyAlignment="1">
      <alignment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3" fontId="8" fillId="2" borderId="1" xfId="0" applyNumberFormat="1" applyFont="1" applyFill="1" applyBorder="1" applyAlignment="1">
      <alignment vertical="center"/>
    </xf>
    <xf numFmtId="164" fontId="8" fillId="2" borderId="1" xfId="1" applyFont="1" applyFill="1" applyBorder="1" applyAlignment="1">
      <alignment vertical="center"/>
    </xf>
    <xf numFmtId="3" fontId="8" fillId="2" borderId="1" xfId="0" applyNumberFormat="1" applyFont="1" applyFill="1" applyBorder="1"/>
    <xf numFmtId="1" fontId="10" fillId="2" borderId="1" xfId="0" applyNumberFormat="1" applyFont="1" applyFill="1" applyBorder="1" applyAlignment="1">
      <alignment horizontal="justify" vertical="center" wrapText="1"/>
    </xf>
    <xf numFmtId="0" fontId="10" fillId="2" borderId="1" xfId="0" applyFont="1" applyFill="1" applyBorder="1" applyAlignment="1">
      <alignment horizontal="left" vertical="center" wrapText="1"/>
    </xf>
    <xf numFmtId="3" fontId="11" fillId="2" borderId="1" xfId="0" applyNumberFormat="1" applyFont="1" applyFill="1" applyBorder="1" applyAlignment="1">
      <alignment vertical="center"/>
    </xf>
    <xf numFmtId="0" fontId="11" fillId="2" borderId="0" xfId="0" applyFont="1" applyFill="1" applyAlignment="1">
      <alignment vertical="center"/>
    </xf>
    <xf numFmtId="0" fontId="10" fillId="0" borderId="1" xfId="0" applyFont="1" applyBorder="1" applyAlignment="1">
      <alignment horizontal="justify" vertical="center" wrapText="1"/>
    </xf>
    <xf numFmtId="0" fontId="11" fillId="0" borderId="1" xfId="0" applyFont="1" applyBorder="1" applyAlignment="1">
      <alignment horizontal="justify" vertical="center" wrapText="1"/>
    </xf>
    <xf numFmtId="0" fontId="10" fillId="0" borderId="1" xfId="0" applyFont="1" applyBorder="1" applyAlignment="1">
      <alignment horizontal="left" vertical="center" wrapText="1"/>
    </xf>
    <xf numFmtId="3" fontId="9" fillId="0" borderId="1" xfId="0" applyNumberFormat="1" applyFont="1" applyBorder="1" applyAlignment="1">
      <alignment vertical="center"/>
    </xf>
    <xf numFmtId="0" fontId="9" fillId="0" borderId="0" xfId="0" applyFont="1" applyAlignment="1">
      <alignment vertical="center"/>
    </xf>
    <xf numFmtId="0" fontId="10" fillId="0" borderId="1" xfId="0" applyFont="1" applyBorder="1" applyAlignment="1">
      <alignment horizontal="left" vertical="center"/>
    </xf>
    <xf numFmtId="0" fontId="11" fillId="0" borderId="1" xfId="0" applyFont="1" applyBorder="1" applyAlignment="1">
      <alignment horizontal="left" vertical="center"/>
    </xf>
    <xf numFmtId="0" fontId="8" fillId="2" borderId="0" xfId="0" applyFont="1" applyFill="1" applyAlignment="1">
      <alignment vertical="center"/>
    </xf>
    <xf numFmtId="3" fontId="8" fillId="3" borderId="1" xfId="0" applyNumberFormat="1" applyFont="1" applyFill="1" applyBorder="1" applyAlignment="1">
      <alignment vertical="center"/>
    </xf>
    <xf numFmtId="0" fontId="8" fillId="3" borderId="0" xfId="0" applyFont="1" applyFill="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vertical="center" wrapText="1"/>
    </xf>
    <xf numFmtId="3" fontId="9" fillId="0" borderId="1" xfId="0" applyNumberFormat="1" applyFont="1" applyBorder="1"/>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3" fontId="8" fillId="0" borderId="1" xfId="0" applyNumberFormat="1" applyFont="1" applyBorder="1" applyAlignment="1" applyProtection="1">
      <alignment vertical="center"/>
      <protection locked="0"/>
    </xf>
    <xf numFmtId="165" fontId="8" fillId="0" borderId="1" xfId="1" applyNumberFormat="1" applyFont="1" applyBorder="1" applyAlignment="1">
      <alignment vertical="center"/>
    </xf>
    <xf numFmtId="0" fontId="8" fillId="0" borderId="1" xfId="0" applyFont="1" applyBorder="1" applyAlignment="1">
      <alignment vertical="center"/>
    </xf>
    <xf numFmtId="0" fontId="8" fillId="0" borderId="0" xfId="0" applyFont="1" applyAlignment="1">
      <alignment vertical="center" wrapText="1"/>
    </xf>
    <xf numFmtId="3" fontId="8" fillId="0" borderId="0" xfId="0" applyNumberFormat="1" applyFont="1" applyAlignment="1">
      <alignment vertical="center"/>
    </xf>
    <xf numFmtId="165" fontId="8" fillId="0" borderId="0" xfId="1" applyNumberFormat="1" applyFont="1" applyBorder="1" applyAlignment="1">
      <alignment vertical="center"/>
    </xf>
    <xf numFmtId="3" fontId="8" fillId="2" borderId="0" xfId="0" applyNumberFormat="1" applyFont="1" applyFill="1"/>
    <xf numFmtId="3" fontId="9" fillId="0" borderId="0" xfId="0" applyNumberFormat="1" applyFont="1" applyAlignment="1">
      <alignment vertical="center"/>
    </xf>
    <xf numFmtId="0" fontId="10" fillId="0" borderId="0" xfId="0" applyFont="1" applyAlignment="1">
      <alignment vertical="center" wrapText="1"/>
    </xf>
    <xf numFmtId="3" fontId="8" fillId="0" borderId="0" xfId="0" applyNumberFormat="1" applyFont="1"/>
    <xf numFmtId="0" fontId="10" fillId="2" borderId="0" xfId="0" applyFont="1" applyFill="1" applyAlignment="1">
      <alignment vertical="center" wrapText="1"/>
    </xf>
    <xf numFmtId="3" fontId="9" fillId="2" borderId="0" xfId="0" applyNumberFormat="1" applyFont="1" applyFill="1"/>
    <xf numFmtId="3" fontId="9" fillId="0" borderId="0" xfId="0" applyNumberFormat="1" applyFont="1"/>
    <xf numFmtId="0" fontId="1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2" xfId="0" applyFont="1" applyBorder="1" applyAlignment="1">
      <alignment horizontal="center" vertical="center"/>
    </xf>
    <xf numFmtId="165" fontId="9" fillId="2" borderId="1" xfId="1" applyNumberFormat="1" applyFont="1" applyFill="1" applyBorder="1" applyAlignment="1">
      <alignment horizontal="right" vertical="center"/>
    </xf>
    <xf numFmtId="0" fontId="13" fillId="0" borderId="0" xfId="0"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view="pageBreakPreview" zoomScaleNormal="100" zoomScaleSheetLayoutView="100" workbookViewId="0">
      <selection activeCell="B7" sqref="B7"/>
    </sheetView>
  </sheetViews>
  <sheetFormatPr defaultRowHeight="15" x14ac:dyDescent="0.25"/>
  <cols>
    <col min="1" max="1" width="12.42578125" style="5" customWidth="1"/>
    <col min="2" max="2" width="44.5703125" style="6" customWidth="1"/>
    <col min="3" max="3" width="30.85546875" style="5" customWidth="1"/>
  </cols>
  <sheetData>
    <row r="1" spans="1:3" ht="35.25" customHeight="1" x14ac:dyDescent="0.25">
      <c r="A1" s="12" t="s">
        <v>128</v>
      </c>
      <c r="B1" s="13"/>
      <c r="C1" s="13"/>
    </row>
    <row r="2" spans="1:3" ht="30" customHeight="1" x14ac:dyDescent="0.25">
      <c r="A2" s="1" t="s">
        <v>78</v>
      </c>
      <c r="B2" s="2" t="s">
        <v>79</v>
      </c>
      <c r="C2" s="3" t="s">
        <v>80</v>
      </c>
    </row>
    <row r="3" spans="1:3" ht="30" customHeight="1" x14ac:dyDescent="0.25">
      <c r="A3" s="4">
        <v>230010</v>
      </c>
      <c r="B3" s="4" t="s">
        <v>15</v>
      </c>
      <c r="C3" s="8"/>
    </row>
    <row r="4" spans="1:3" ht="30" customHeight="1" x14ac:dyDescent="0.25">
      <c r="A4" s="4">
        <v>230100</v>
      </c>
      <c r="B4" s="4" t="s">
        <v>16</v>
      </c>
      <c r="C4" s="8"/>
    </row>
    <row r="5" spans="1:3" ht="30" customHeight="1" x14ac:dyDescent="0.25">
      <c r="A5" s="4">
        <v>230500</v>
      </c>
      <c r="B5" s="4" t="s">
        <v>81</v>
      </c>
      <c r="C5" s="8"/>
    </row>
    <row r="6" spans="1:3" ht="30" customHeight="1" x14ac:dyDescent="0.25">
      <c r="A6" s="4">
        <v>230700</v>
      </c>
      <c r="B6" s="4" t="s">
        <v>82</v>
      </c>
      <c r="C6" s="8"/>
    </row>
    <row r="7" spans="1:3" ht="30" customHeight="1" x14ac:dyDescent="0.25">
      <c r="A7" s="4">
        <v>230800</v>
      </c>
      <c r="B7" s="4" t="s">
        <v>83</v>
      </c>
      <c r="C7" s="8"/>
    </row>
    <row r="8" spans="1:3" ht="30" customHeight="1" x14ac:dyDescent="0.25">
      <c r="A8" s="4">
        <v>230900</v>
      </c>
      <c r="B8" s="4" t="s">
        <v>65</v>
      </c>
      <c r="C8" s="8"/>
    </row>
    <row r="9" spans="1:3" ht="30" customHeight="1" x14ac:dyDescent="0.25">
      <c r="A9" s="4">
        <v>232100</v>
      </c>
      <c r="B9" s="4" t="s">
        <v>66</v>
      </c>
      <c r="C9" s="8"/>
    </row>
    <row r="10" spans="1:3" ht="30" customHeight="1" x14ac:dyDescent="0.25">
      <c r="A10" s="4">
        <v>233100</v>
      </c>
      <c r="B10" s="4" t="s">
        <v>67</v>
      </c>
      <c r="C10" s="8"/>
    </row>
    <row r="11" spans="1:3" ht="30" customHeight="1" x14ac:dyDescent="0.25">
      <c r="A11" s="4">
        <v>233300</v>
      </c>
      <c r="B11" s="4" t="s">
        <v>68</v>
      </c>
      <c r="C11" s="8"/>
    </row>
    <row r="12" spans="1:3" ht="30" customHeight="1" x14ac:dyDescent="0.25">
      <c r="A12" s="4">
        <v>233700</v>
      </c>
      <c r="B12" s="4" t="s">
        <v>69</v>
      </c>
      <c r="C12" s="8"/>
    </row>
    <row r="13" spans="1:3" ht="30" customHeight="1" x14ac:dyDescent="0.25">
      <c r="A13" s="10">
        <v>238219</v>
      </c>
      <c r="B13" s="4" t="s">
        <v>127</v>
      </c>
      <c r="C13" s="8"/>
    </row>
    <row r="14" spans="1:3" ht="30" customHeight="1" x14ac:dyDescent="0.25">
      <c r="A14" s="4"/>
      <c r="B14" s="2" t="s">
        <v>77</v>
      </c>
      <c r="C14" s="9"/>
    </row>
    <row r="16" spans="1:3" x14ac:dyDescent="0.25">
      <c r="A16" s="7" t="s">
        <v>96</v>
      </c>
    </row>
    <row r="17" spans="1:3" ht="16.5" customHeight="1" x14ac:dyDescent="0.25">
      <c r="A17" s="7">
        <v>1</v>
      </c>
      <c r="B17" s="14" t="s">
        <v>97</v>
      </c>
      <c r="C17" s="14"/>
    </row>
  </sheetData>
  <mergeCells count="2">
    <mergeCell ref="A1:C1"/>
    <mergeCell ref="B17:C17"/>
  </mergeCells>
  <printOptions horizontalCentered="1"/>
  <pageMargins left="0.7" right="0.7" top="0.75" bottom="0.75" header="0.3" footer="0.3"/>
  <pageSetup paperSize="9" scale="99" orientation="portrait" r:id="rId1"/>
  <headerFooter>
    <oddHeader>&amp;L&amp;"Arial,Bold"22/32/NS&amp;R&amp;"-,Bold"&amp;10SUMMARY FOR PRICES OF HVAC WORKS</oddHeader>
    <oddFooter>&amp;C&amp;"-,Bold"Y.H.ASSOCIATES &amp;"-,Regular"CONSULTING ENGINEER'S&amp;R&amp;P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201"/>
  <sheetViews>
    <sheetView tabSelected="1" zoomScaleNormal="100" zoomScaleSheetLayoutView="85" zoomScalePageLayoutView="70" workbookViewId="0">
      <selection sqref="A1:N1"/>
    </sheetView>
  </sheetViews>
  <sheetFormatPr defaultRowHeight="15.75" x14ac:dyDescent="0.25"/>
  <cols>
    <col min="1" max="1" width="11.140625" style="15" customWidth="1"/>
    <col min="2" max="2" width="101" style="61" customWidth="1"/>
    <col min="3" max="7" width="16.7109375" style="15" hidden="1" customWidth="1"/>
    <col min="8" max="8" width="9.28515625" style="15" customWidth="1"/>
    <col min="9" max="9" width="11.140625" style="15" customWidth="1"/>
    <col min="10" max="10" width="15.85546875" style="15" customWidth="1"/>
    <col min="11" max="11" width="15.42578125" style="15" customWidth="1"/>
    <col min="12" max="12" width="14.85546875" style="15" customWidth="1"/>
    <col min="13" max="13" width="17" style="15" customWidth="1"/>
    <col min="14" max="14" width="20.42578125" style="15" customWidth="1"/>
    <col min="15" max="16384" width="9.140625" style="15"/>
  </cols>
  <sheetData>
    <row r="1" spans="1:14" ht="34.5" customHeight="1" x14ac:dyDescent="0.25">
      <c r="A1" s="75" t="s">
        <v>130</v>
      </c>
      <c r="B1" s="75"/>
      <c r="C1" s="75"/>
      <c r="D1" s="75"/>
      <c r="E1" s="75"/>
      <c r="F1" s="75"/>
      <c r="G1" s="75"/>
      <c r="H1" s="75"/>
      <c r="I1" s="75"/>
      <c r="J1" s="75"/>
      <c r="K1" s="75"/>
      <c r="L1" s="75"/>
      <c r="M1" s="75"/>
      <c r="N1" s="75"/>
    </row>
    <row r="2" spans="1:14" ht="18" customHeight="1" x14ac:dyDescent="0.25">
      <c r="A2" s="73"/>
      <c r="B2" s="73"/>
      <c r="C2" s="73"/>
      <c r="D2" s="73"/>
      <c r="E2" s="73"/>
      <c r="F2" s="73"/>
      <c r="G2" s="73"/>
      <c r="H2" s="73"/>
      <c r="I2" s="73"/>
      <c r="J2" s="73"/>
      <c r="K2" s="73"/>
      <c r="L2" s="73"/>
      <c r="M2" s="73"/>
      <c r="N2" s="73"/>
    </row>
    <row r="3" spans="1:14" s="16" customFormat="1" ht="22.5" customHeight="1" x14ac:dyDescent="0.25">
      <c r="A3" s="71" t="s">
        <v>0</v>
      </c>
      <c r="B3" s="71" t="s">
        <v>1</v>
      </c>
      <c r="C3" s="71" t="s">
        <v>3</v>
      </c>
      <c r="D3" s="71"/>
      <c r="E3" s="71" t="s">
        <v>4</v>
      </c>
      <c r="F3" s="71"/>
      <c r="G3" s="71" t="s">
        <v>6</v>
      </c>
      <c r="H3" s="71" t="s">
        <v>8</v>
      </c>
      <c r="I3" s="71" t="s">
        <v>2</v>
      </c>
      <c r="J3" s="71" t="s">
        <v>3</v>
      </c>
      <c r="K3" s="71"/>
      <c r="L3" s="71" t="s">
        <v>4</v>
      </c>
      <c r="M3" s="71"/>
      <c r="N3" s="71" t="s">
        <v>6</v>
      </c>
    </row>
    <row r="4" spans="1:14" s="16" customFormat="1" ht="18.75" x14ac:dyDescent="0.25">
      <c r="A4" s="71"/>
      <c r="B4" s="71"/>
      <c r="C4" s="72" t="s">
        <v>5</v>
      </c>
      <c r="D4" s="72" t="s">
        <v>53</v>
      </c>
      <c r="E4" s="72" t="s">
        <v>5</v>
      </c>
      <c r="F4" s="72" t="s">
        <v>53</v>
      </c>
      <c r="G4" s="71"/>
      <c r="H4" s="71"/>
      <c r="I4" s="71"/>
      <c r="J4" s="72" t="s">
        <v>5</v>
      </c>
      <c r="K4" s="72" t="s">
        <v>53</v>
      </c>
      <c r="L4" s="72" t="s">
        <v>5</v>
      </c>
      <c r="M4" s="72" t="s">
        <v>53</v>
      </c>
      <c r="N4" s="71"/>
    </row>
    <row r="5" spans="1:14" x14ac:dyDescent="0.25">
      <c r="A5" s="18">
        <v>230010</v>
      </c>
      <c r="B5" s="19" t="s">
        <v>15</v>
      </c>
      <c r="C5" s="19"/>
      <c r="D5" s="19"/>
      <c r="E5" s="19"/>
      <c r="F5" s="19"/>
      <c r="G5" s="19"/>
      <c r="H5" s="18"/>
      <c r="I5" s="18"/>
      <c r="J5" s="20"/>
      <c r="K5" s="20"/>
      <c r="L5" s="20"/>
      <c r="M5" s="20"/>
      <c r="N5" s="20"/>
    </row>
    <row r="6" spans="1:14" ht="38.25" customHeight="1" x14ac:dyDescent="0.25">
      <c r="A6" s="21" t="s">
        <v>9</v>
      </c>
      <c r="B6" s="22" t="s">
        <v>84</v>
      </c>
      <c r="C6" s="23"/>
      <c r="D6" s="23">
        <v>5000</v>
      </c>
      <c r="E6" s="23" t="e">
        <f>C6*#REF!</f>
        <v>#REF!</v>
      </c>
      <c r="F6" s="23" t="e">
        <f>D6*#REF!</f>
        <v>#REF!</v>
      </c>
      <c r="G6" s="23" t="e">
        <f>F6+E6</f>
        <v>#REF!</v>
      </c>
      <c r="H6" s="24">
        <v>1</v>
      </c>
      <c r="I6" s="25" t="s">
        <v>14</v>
      </c>
      <c r="J6" s="26">
        <v>10000</v>
      </c>
      <c r="K6" s="26">
        <v>15000</v>
      </c>
      <c r="L6" s="26">
        <f>J6*H6</f>
        <v>10000</v>
      </c>
      <c r="M6" s="26">
        <f>K6*H6</f>
        <v>15000</v>
      </c>
      <c r="N6" s="26">
        <f>M6+L6</f>
        <v>25000</v>
      </c>
    </row>
    <row r="7" spans="1:14" ht="31.5" x14ac:dyDescent="0.25">
      <c r="A7" s="21" t="s">
        <v>10</v>
      </c>
      <c r="B7" s="22" t="s">
        <v>85</v>
      </c>
      <c r="C7" s="23"/>
      <c r="D7" s="23">
        <v>5000</v>
      </c>
      <c r="E7" s="23" t="e">
        <f>C7*#REF!</f>
        <v>#REF!</v>
      </c>
      <c r="F7" s="23" t="e">
        <f>D7*#REF!</f>
        <v>#REF!</v>
      </c>
      <c r="G7" s="23" t="e">
        <f>F7+E7</f>
        <v>#REF!</v>
      </c>
      <c r="H7" s="24">
        <v>1</v>
      </c>
      <c r="I7" s="25" t="s">
        <v>14</v>
      </c>
      <c r="J7" s="26">
        <v>10000</v>
      </c>
      <c r="K7" s="26">
        <v>10000</v>
      </c>
      <c r="L7" s="26">
        <f>J7*H7</f>
        <v>10000</v>
      </c>
      <c r="M7" s="26">
        <f>K7*H7</f>
        <v>10000</v>
      </c>
      <c r="N7" s="26">
        <f>M7+L7</f>
        <v>20000</v>
      </c>
    </row>
    <row r="8" spans="1:14" ht="63" x14ac:dyDescent="0.25">
      <c r="A8" s="21" t="s">
        <v>12</v>
      </c>
      <c r="B8" s="22" t="s">
        <v>13</v>
      </c>
      <c r="C8" s="23"/>
      <c r="D8" s="23"/>
      <c r="E8" s="23"/>
      <c r="F8" s="23"/>
      <c r="G8" s="23"/>
      <c r="H8" s="27"/>
      <c r="I8" s="27"/>
      <c r="J8" s="27"/>
      <c r="K8" s="27"/>
      <c r="L8" s="27"/>
      <c r="M8" s="27"/>
      <c r="N8" s="27"/>
    </row>
    <row r="9" spans="1:14" x14ac:dyDescent="0.25">
      <c r="A9" s="21"/>
      <c r="B9" s="22"/>
      <c r="C9" s="23"/>
      <c r="D9" s="23"/>
      <c r="E9" s="23"/>
      <c r="F9" s="23"/>
      <c r="G9" s="23"/>
      <c r="H9" s="27"/>
      <c r="I9" s="27"/>
      <c r="J9" s="27"/>
      <c r="K9" s="27"/>
      <c r="L9" s="27"/>
      <c r="M9" s="27"/>
      <c r="N9" s="27"/>
    </row>
    <row r="10" spans="1:14" x14ac:dyDescent="0.25">
      <c r="A10" s="21"/>
      <c r="B10" s="22"/>
      <c r="C10" s="23"/>
      <c r="D10" s="23"/>
      <c r="E10" s="23"/>
      <c r="F10" s="23"/>
      <c r="G10" s="23"/>
      <c r="H10" s="27"/>
      <c r="I10" s="27"/>
      <c r="J10" s="27"/>
      <c r="K10" s="27"/>
      <c r="L10" s="27"/>
      <c r="M10" s="27"/>
      <c r="N10" s="27"/>
    </row>
    <row r="11" spans="1:14" x14ac:dyDescent="0.25">
      <c r="A11" s="18">
        <v>230100</v>
      </c>
      <c r="B11" s="19" t="s">
        <v>16</v>
      </c>
      <c r="C11" s="19"/>
      <c r="D11" s="19"/>
      <c r="E11" s="19"/>
      <c r="F11" s="19"/>
      <c r="G11" s="19"/>
      <c r="H11" s="27"/>
      <c r="I11" s="27"/>
      <c r="J11" s="27"/>
      <c r="K11" s="27"/>
      <c r="L11" s="27"/>
      <c r="M11" s="27"/>
      <c r="N11" s="27"/>
    </row>
    <row r="12" spans="1:14" x14ac:dyDescent="0.25">
      <c r="A12" s="21">
        <v>230113</v>
      </c>
      <c r="B12" s="22" t="s">
        <v>16</v>
      </c>
      <c r="C12" s="23"/>
      <c r="D12" s="23"/>
      <c r="E12" s="23"/>
      <c r="F12" s="23"/>
      <c r="G12" s="23"/>
      <c r="H12" s="27"/>
      <c r="I12" s="27"/>
      <c r="J12" s="27"/>
      <c r="K12" s="27"/>
      <c r="L12" s="27"/>
      <c r="M12" s="27"/>
      <c r="N12" s="27"/>
    </row>
    <row r="13" spans="1:14" x14ac:dyDescent="0.25">
      <c r="A13" s="21" t="s">
        <v>9</v>
      </c>
      <c r="B13" s="22" t="s">
        <v>62</v>
      </c>
      <c r="C13" s="23">
        <v>25000</v>
      </c>
      <c r="D13" s="23"/>
      <c r="E13" s="23" t="e">
        <f>C13*#REF!</f>
        <v>#REF!</v>
      </c>
      <c r="F13" s="23" t="e">
        <f>D13*#REF!</f>
        <v>#REF!</v>
      </c>
      <c r="G13" s="23" t="e">
        <f>F13+E13</f>
        <v>#REF!</v>
      </c>
      <c r="H13" s="24">
        <v>1</v>
      </c>
      <c r="I13" s="25" t="s">
        <v>14</v>
      </c>
      <c r="J13" s="26">
        <v>0</v>
      </c>
      <c r="K13" s="26">
        <v>0</v>
      </c>
      <c r="L13" s="26">
        <f>J13*H13</f>
        <v>0</v>
      </c>
      <c r="M13" s="26">
        <f>K13*H13</f>
        <v>0</v>
      </c>
      <c r="N13" s="26">
        <f>M13+L13</f>
        <v>0</v>
      </c>
    </row>
    <row r="14" spans="1:14" x14ac:dyDescent="0.25">
      <c r="A14" s="18">
        <v>230500</v>
      </c>
      <c r="B14" s="19" t="s">
        <v>17</v>
      </c>
      <c r="C14" s="19"/>
      <c r="D14" s="19"/>
      <c r="E14" s="19"/>
      <c r="F14" s="19"/>
      <c r="G14" s="19"/>
      <c r="H14" s="27"/>
      <c r="I14" s="27"/>
      <c r="J14" s="27"/>
      <c r="K14" s="27"/>
      <c r="L14" s="27"/>
      <c r="M14" s="27"/>
      <c r="N14" s="27"/>
    </row>
    <row r="15" spans="1:14" x14ac:dyDescent="0.25">
      <c r="A15" s="18">
        <v>230513.13</v>
      </c>
      <c r="B15" s="28" t="s">
        <v>104</v>
      </c>
      <c r="C15" s="23"/>
      <c r="D15" s="23"/>
      <c r="E15" s="23"/>
      <c r="F15" s="23"/>
      <c r="G15" s="23"/>
      <c r="H15" s="27"/>
      <c r="I15" s="27"/>
      <c r="J15" s="27"/>
      <c r="K15" s="27"/>
      <c r="L15" s="27"/>
      <c r="M15" s="27"/>
      <c r="N15" s="27"/>
    </row>
    <row r="16" spans="1:14" ht="95.25" customHeight="1" x14ac:dyDescent="0.25">
      <c r="A16" s="18" t="s">
        <v>9</v>
      </c>
      <c r="B16" s="22" t="s">
        <v>87</v>
      </c>
      <c r="C16" s="23">
        <v>35000</v>
      </c>
      <c r="D16" s="23">
        <v>5000</v>
      </c>
      <c r="E16" s="23" t="e">
        <f>C16*#REF!</f>
        <v>#REF!</v>
      </c>
      <c r="F16" s="23" t="e">
        <f>D16*#REF!</f>
        <v>#REF!</v>
      </c>
      <c r="G16" s="23" t="e">
        <f>F16+E16</f>
        <v>#REF!</v>
      </c>
      <c r="H16" s="24">
        <v>21</v>
      </c>
      <c r="I16" s="25" t="s">
        <v>7</v>
      </c>
      <c r="J16" s="26">
        <v>35000</v>
      </c>
      <c r="K16" s="26">
        <v>1500</v>
      </c>
      <c r="L16" s="26">
        <f>J16*H16</f>
        <v>735000</v>
      </c>
      <c r="M16" s="26">
        <f>K16*H16</f>
        <v>31500</v>
      </c>
      <c r="N16" s="26">
        <f>M16+L16</f>
        <v>766500</v>
      </c>
    </row>
    <row r="17" spans="1:14" x14ac:dyDescent="0.25">
      <c r="A17" s="18">
        <v>230513.16</v>
      </c>
      <c r="B17" s="28" t="s">
        <v>56</v>
      </c>
      <c r="C17" s="23"/>
      <c r="D17" s="23"/>
      <c r="E17" s="23"/>
      <c r="F17" s="23"/>
      <c r="G17" s="23"/>
      <c r="H17" s="27"/>
      <c r="I17" s="27"/>
      <c r="J17" s="27"/>
      <c r="K17" s="27"/>
      <c r="L17" s="27"/>
      <c r="M17" s="27"/>
      <c r="N17" s="27"/>
    </row>
    <row r="18" spans="1:14" ht="31.5" x14ac:dyDescent="0.25">
      <c r="A18" s="18" t="s">
        <v>9</v>
      </c>
      <c r="B18" s="22" t="s">
        <v>18</v>
      </c>
      <c r="C18" s="23">
        <v>40000</v>
      </c>
      <c r="D18" s="23">
        <v>15000</v>
      </c>
      <c r="E18" s="23" t="e">
        <f>C18*#REF!</f>
        <v>#REF!</v>
      </c>
      <c r="F18" s="23" t="e">
        <f>D18*#REF!</f>
        <v>#REF!</v>
      </c>
      <c r="G18" s="23" t="e">
        <f>F18+E18</f>
        <v>#REF!</v>
      </c>
      <c r="H18" s="24">
        <v>1</v>
      </c>
      <c r="I18" s="25" t="s">
        <v>14</v>
      </c>
      <c r="J18" s="26">
        <v>350000</v>
      </c>
      <c r="K18" s="26">
        <v>50000</v>
      </c>
      <c r="L18" s="26">
        <f>J18*H18</f>
        <v>350000</v>
      </c>
      <c r="M18" s="26">
        <f>K18*H18</f>
        <v>50000</v>
      </c>
      <c r="N18" s="26">
        <f>M18+L18</f>
        <v>400000</v>
      </c>
    </row>
    <row r="19" spans="1:14" x14ac:dyDescent="0.25">
      <c r="A19" s="29">
        <v>230519</v>
      </c>
      <c r="B19" s="28" t="s">
        <v>20</v>
      </c>
      <c r="C19" s="23"/>
      <c r="D19" s="23"/>
      <c r="E19" s="23"/>
      <c r="F19" s="23"/>
      <c r="G19" s="23"/>
      <c r="H19" s="27"/>
      <c r="I19" s="27"/>
      <c r="J19" s="27"/>
      <c r="K19" s="27"/>
      <c r="L19" s="27"/>
      <c r="M19" s="27"/>
      <c r="N19" s="27"/>
    </row>
    <row r="20" spans="1:14" ht="31.5" x14ac:dyDescent="0.25">
      <c r="A20" s="29" t="s">
        <v>9</v>
      </c>
      <c r="B20" s="30" t="s">
        <v>21</v>
      </c>
      <c r="C20" s="23"/>
      <c r="D20" s="23"/>
      <c r="E20" s="23"/>
      <c r="F20" s="23"/>
      <c r="G20" s="23"/>
      <c r="H20" s="27"/>
      <c r="I20" s="27"/>
      <c r="J20" s="27"/>
      <c r="K20" s="27"/>
      <c r="L20" s="27"/>
      <c r="M20" s="27"/>
      <c r="N20" s="27"/>
    </row>
    <row r="21" spans="1:14" x14ac:dyDescent="0.25">
      <c r="A21" s="29"/>
      <c r="B21" s="28" t="s">
        <v>105</v>
      </c>
      <c r="C21" s="23"/>
      <c r="D21" s="23"/>
      <c r="E21" s="23"/>
      <c r="F21" s="23"/>
      <c r="G21" s="23"/>
      <c r="H21" s="31"/>
      <c r="I21" s="31"/>
      <c r="J21" s="31"/>
      <c r="K21" s="31"/>
      <c r="L21" s="31"/>
      <c r="M21" s="31"/>
      <c r="N21" s="31"/>
    </row>
    <row r="22" spans="1:14" x14ac:dyDescent="0.25">
      <c r="A22" s="32" t="s">
        <v>54</v>
      </c>
      <c r="B22" s="30" t="s">
        <v>58</v>
      </c>
      <c r="C22" s="33">
        <v>9000</v>
      </c>
      <c r="D22" s="33">
        <v>500</v>
      </c>
      <c r="E22" s="23" t="e">
        <f>C22*#REF!</f>
        <v>#REF!</v>
      </c>
      <c r="F22" s="23" t="e">
        <f>D22*#REF!</f>
        <v>#REF!</v>
      </c>
      <c r="G22" s="23" t="e">
        <f t="shared" ref="G22:G25" si="0">F22+E22</f>
        <v>#REF!</v>
      </c>
      <c r="H22" s="34" t="s">
        <v>106</v>
      </c>
      <c r="I22" s="35" t="s">
        <v>7</v>
      </c>
      <c r="J22" s="26">
        <v>10700</v>
      </c>
      <c r="K22" s="26">
        <v>1000</v>
      </c>
      <c r="L22" s="26">
        <f t="shared" ref="L22:L25" si="1">J22*H22</f>
        <v>449400</v>
      </c>
      <c r="M22" s="26">
        <f t="shared" ref="M22:M25" si="2">K22*H22</f>
        <v>42000</v>
      </c>
      <c r="N22" s="26">
        <f t="shared" ref="N22:N25" si="3">M22+L22</f>
        <v>491400</v>
      </c>
    </row>
    <row r="23" spans="1:14" x14ac:dyDescent="0.25">
      <c r="A23" s="32" t="s">
        <v>57</v>
      </c>
      <c r="B23" s="30" t="s">
        <v>22</v>
      </c>
      <c r="C23" s="33">
        <v>7000</v>
      </c>
      <c r="D23" s="33">
        <v>500</v>
      </c>
      <c r="E23" s="23" t="e">
        <f>C23*#REF!</f>
        <v>#REF!</v>
      </c>
      <c r="F23" s="23" t="e">
        <f>D23*#REF!</f>
        <v>#REF!</v>
      </c>
      <c r="G23" s="23" t="e">
        <f t="shared" si="0"/>
        <v>#REF!</v>
      </c>
      <c r="H23" s="34" t="s">
        <v>106</v>
      </c>
      <c r="I23" s="35" t="s">
        <v>7</v>
      </c>
      <c r="J23" s="26">
        <v>9700</v>
      </c>
      <c r="K23" s="26">
        <v>1000</v>
      </c>
      <c r="L23" s="26">
        <f t="shared" si="1"/>
        <v>407400</v>
      </c>
      <c r="M23" s="26">
        <f t="shared" si="2"/>
        <v>42000</v>
      </c>
      <c r="N23" s="26">
        <f t="shared" si="3"/>
        <v>449400</v>
      </c>
    </row>
    <row r="24" spans="1:14" x14ac:dyDescent="0.25">
      <c r="A24" s="32" t="s">
        <v>24</v>
      </c>
      <c r="B24" s="30" t="s">
        <v>25</v>
      </c>
      <c r="C24" s="33">
        <v>1800</v>
      </c>
      <c r="D24" s="33">
        <v>300</v>
      </c>
      <c r="E24" s="23" t="e">
        <f>C24*#REF!</f>
        <v>#REF!</v>
      </c>
      <c r="F24" s="23" t="e">
        <f>D24*#REF!</f>
        <v>#REF!</v>
      </c>
      <c r="G24" s="23" t="e">
        <f t="shared" si="0"/>
        <v>#REF!</v>
      </c>
      <c r="H24" s="34" t="s">
        <v>106</v>
      </c>
      <c r="I24" s="35" t="s">
        <v>7</v>
      </c>
      <c r="J24" s="26">
        <v>2000</v>
      </c>
      <c r="K24" s="26">
        <v>1000</v>
      </c>
      <c r="L24" s="26">
        <f t="shared" si="1"/>
        <v>84000</v>
      </c>
      <c r="M24" s="26">
        <f t="shared" si="2"/>
        <v>42000</v>
      </c>
      <c r="N24" s="26">
        <f t="shared" si="3"/>
        <v>126000</v>
      </c>
    </row>
    <row r="25" spans="1:14" x14ac:dyDescent="0.25">
      <c r="A25" s="32" t="s">
        <v>26</v>
      </c>
      <c r="B25" s="30" t="s">
        <v>88</v>
      </c>
      <c r="C25" s="33">
        <v>3500</v>
      </c>
      <c r="D25" s="33">
        <v>500</v>
      </c>
      <c r="E25" s="23" t="e">
        <f>C25*#REF!</f>
        <v>#REF!</v>
      </c>
      <c r="F25" s="23" t="e">
        <f>D25*#REF!</f>
        <v>#REF!</v>
      </c>
      <c r="G25" s="23" t="e">
        <f t="shared" si="0"/>
        <v>#REF!</v>
      </c>
      <c r="H25" s="34" t="s">
        <v>106</v>
      </c>
      <c r="I25" s="35" t="s">
        <v>7</v>
      </c>
      <c r="J25" s="26">
        <v>10700</v>
      </c>
      <c r="K25" s="26">
        <v>1000</v>
      </c>
      <c r="L25" s="26">
        <f t="shared" si="1"/>
        <v>449400</v>
      </c>
      <c r="M25" s="26">
        <f t="shared" si="2"/>
        <v>42000</v>
      </c>
      <c r="N25" s="26">
        <f t="shared" si="3"/>
        <v>491400</v>
      </c>
    </row>
    <row r="26" spans="1:14" x14ac:dyDescent="0.25">
      <c r="A26" s="29">
        <v>230523</v>
      </c>
      <c r="B26" s="28" t="s">
        <v>27</v>
      </c>
      <c r="C26" s="23"/>
      <c r="D26" s="23"/>
      <c r="E26" s="23"/>
      <c r="F26" s="23"/>
      <c r="G26" s="23"/>
      <c r="H26" s="27"/>
      <c r="I26" s="27"/>
      <c r="J26" s="27"/>
      <c r="K26" s="27"/>
      <c r="L26" s="27"/>
      <c r="M26" s="27"/>
      <c r="N26" s="27"/>
    </row>
    <row r="27" spans="1:14" ht="31.5" x14ac:dyDescent="0.25">
      <c r="A27" s="32"/>
      <c r="B27" s="30" t="s">
        <v>28</v>
      </c>
      <c r="C27" s="23"/>
      <c r="D27" s="23"/>
      <c r="E27" s="23"/>
      <c r="F27" s="23"/>
      <c r="G27" s="23"/>
      <c r="H27" s="27"/>
      <c r="I27" s="27"/>
      <c r="J27" s="27"/>
      <c r="K27" s="27"/>
      <c r="L27" s="27"/>
      <c r="M27" s="27"/>
      <c r="N27" s="27"/>
    </row>
    <row r="28" spans="1:14" x14ac:dyDescent="0.25">
      <c r="A28" s="32" t="s">
        <v>72</v>
      </c>
      <c r="B28" s="28" t="s">
        <v>107</v>
      </c>
      <c r="C28" s="36"/>
      <c r="D28" s="36"/>
      <c r="E28" s="36"/>
      <c r="F28" s="36"/>
      <c r="G28" s="36"/>
      <c r="H28" s="27"/>
      <c r="I28" s="27"/>
      <c r="J28" s="27"/>
      <c r="K28" s="27"/>
      <c r="L28" s="27"/>
      <c r="M28" s="27"/>
      <c r="N28" s="27"/>
    </row>
    <row r="29" spans="1:14" x14ac:dyDescent="0.25">
      <c r="A29" s="32" t="s">
        <v>9</v>
      </c>
      <c r="B29" s="30" t="s">
        <v>70</v>
      </c>
      <c r="C29" s="36"/>
      <c r="D29" s="36"/>
      <c r="E29" s="36"/>
      <c r="F29" s="36"/>
      <c r="G29" s="36"/>
      <c r="H29" s="27"/>
      <c r="I29" s="27"/>
      <c r="J29" s="27"/>
      <c r="K29" s="27"/>
      <c r="L29" s="27"/>
      <c r="M29" s="27"/>
      <c r="N29" s="27"/>
    </row>
    <row r="30" spans="1:14" x14ac:dyDescent="0.25">
      <c r="A30" s="32"/>
      <c r="B30" s="30" t="s">
        <v>30</v>
      </c>
      <c r="C30" s="37">
        <v>14000</v>
      </c>
      <c r="D30" s="37">
        <v>1000</v>
      </c>
      <c r="E30" s="23" t="e">
        <f>C30*#REF!</f>
        <v>#REF!</v>
      </c>
      <c r="F30" s="23" t="e">
        <f>D30*#REF!</f>
        <v>#REF!</v>
      </c>
      <c r="G30" s="23" t="e">
        <f t="shared" ref="G30" si="4">F30+E30</f>
        <v>#REF!</v>
      </c>
      <c r="H30" s="34" t="s">
        <v>106</v>
      </c>
      <c r="I30" s="35" t="s">
        <v>7</v>
      </c>
      <c r="J30" s="26">
        <v>9750</v>
      </c>
      <c r="K30" s="26">
        <v>1500</v>
      </c>
      <c r="L30" s="26">
        <f>J30*H30</f>
        <v>409500</v>
      </c>
      <c r="M30" s="26">
        <f>K30*H30</f>
        <v>63000</v>
      </c>
      <c r="N30" s="26">
        <f>M30+L30</f>
        <v>472500</v>
      </c>
    </row>
    <row r="31" spans="1:14" x14ac:dyDescent="0.25">
      <c r="A31" s="32" t="s">
        <v>10</v>
      </c>
      <c r="B31" s="30" t="s">
        <v>32</v>
      </c>
      <c r="C31" s="37"/>
      <c r="D31" s="37"/>
      <c r="E31" s="36"/>
      <c r="F31" s="36"/>
      <c r="G31" s="36"/>
      <c r="H31" s="34"/>
      <c r="I31" s="35"/>
      <c r="J31" s="26"/>
      <c r="K31" s="26"/>
      <c r="L31" s="26">
        <f>J31*H31</f>
        <v>0</v>
      </c>
      <c r="M31" s="26">
        <f>K31*H31</f>
        <v>0</v>
      </c>
      <c r="N31" s="26">
        <f>M31+L31</f>
        <v>0</v>
      </c>
    </row>
    <row r="32" spans="1:14" x14ac:dyDescent="0.25">
      <c r="A32" s="32"/>
      <c r="B32" s="30" t="s">
        <v>30</v>
      </c>
      <c r="C32" s="37">
        <v>19000</v>
      </c>
      <c r="D32" s="37">
        <v>1500</v>
      </c>
      <c r="E32" s="23" t="e">
        <f>C32*#REF!</f>
        <v>#REF!</v>
      </c>
      <c r="F32" s="23" t="e">
        <f>D32*#REF!</f>
        <v>#REF!</v>
      </c>
      <c r="G32" s="23" t="e">
        <f t="shared" ref="G32" si="5">F32+E32</f>
        <v>#REF!</v>
      </c>
      <c r="H32" s="34" t="s">
        <v>108</v>
      </c>
      <c r="I32" s="35" t="s">
        <v>7</v>
      </c>
      <c r="J32" s="26">
        <v>17500</v>
      </c>
      <c r="K32" s="26">
        <v>1500</v>
      </c>
      <c r="L32" s="26">
        <f>J32*H32</f>
        <v>367500</v>
      </c>
      <c r="M32" s="26">
        <f>K32*H32</f>
        <v>31500</v>
      </c>
      <c r="N32" s="26">
        <f>M32+L32</f>
        <v>399000</v>
      </c>
    </row>
    <row r="33" spans="1:14" x14ac:dyDescent="0.25">
      <c r="A33" s="32" t="s">
        <v>11</v>
      </c>
      <c r="B33" s="30" t="s">
        <v>71</v>
      </c>
      <c r="C33" s="37"/>
      <c r="D33" s="37"/>
      <c r="E33" s="36"/>
      <c r="F33" s="36"/>
      <c r="G33" s="36"/>
      <c r="H33" s="34"/>
      <c r="I33" s="35"/>
      <c r="J33" s="34"/>
      <c r="K33" s="35"/>
      <c r="L33" s="38"/>
      <c r="M33" s="38"/>
      <c r="N33" s="38"/>
    </row>
    <row r="34" spans="1:14" x14ac:dyDescent="0.25">
      <c r="A34" s="32"/>
      <c r="B34" s="30" t="s">
        <v>30</v>
      </c>
      <c r="C34" s="37">
        <v>120000</v>
      </c>
      <c r="D34" s="37">
        <v>2500</v>
      </c>
      <c r="E34" s="23" t="e">
        <f>C34*#REF!</f>
        <v>#REF!</v>
      </c>
      <c r="F34" s="23" t="e">
        <f>D34*#REF!</f>
        <v>#REF!</v>
      </c>
      <c r="G34" s="23" t="e">
        <f t="shared" ref="G34" si="6">F34+E34</f>
        <v>#REF!</v>
      </c>
      <c r="H34" s="34" t="s">
        <v>108</v>
      </c>
      <c r="I34" s="35" t="s">
        <v>7</v>
      </c>
      <c r="J34" s="26">
        <v>59000</v>
      </c>
      <c r="K34" s="26">
        <v>1500</v>
      </c>
      <c r="L34" s="26">
        <f>J34*H34</f>
        <v>1239000</v>
      </c>
      <c r="M34" s="26">
        <f>K34*H34</f>
        <v>31500</v>
      </c>
      <c r="N34" s="26">
        <f>M34+L34</f>
        <v>1270500</v>
      </c>
    </row>
    <row r="35" spans="1:14" x14ac:dyDescent="0.25">
      <c r="A35" s="32"/>
      <c r="B35" s="30" t="s">
        <v>61</v>
      </c>
      <c r="C35" s="37"/>
      <c r="D35" s="37"/>
      <c r="E35" s="23"/>
      <c r="F35" s="23"/>
      <c r="G35" s="23"/>
      <c r="H35" s="34"/>
      <c r="I35" s="35"/>
      <c r="J35" s="34"/>
      <c r="K35" s="35"/>
      <c r="L35" s="38"/>
      <c r="M35" s="38"/>
      <c r="N35" s="38"/>
    </row>
    <row r="36" spans="1:14" x14ac:dyDescent="0.25">
      <c r="A36" s="32"/>
      <c r="B36" s="30" t="s">
        <v>30</v>
      </c>
      <c r="C36" s="37"/>
      <c r="D36" s="37"/>
      <c r="E36" s="23"/>
      <c r="F36" s="23"/>
      <c r="G36" s="23"/>
      <c r="H36" s="34" t="s">
        <v>108</v>
      </c>
      <c r="I36" s="35" t="s">
        <v>7</v>
      </c>
      <c r="J36" s="26">
        <v>7250</v>
      </c>
      <c r="K36" s="26">
        <v>1500</v>
      </c>
      <c r="L36" s="26">
        <f>J36*H36</f>
        <v>152250</v>
      </c>
      <c r="M36" s="26">
        <f>K36*H36</f>
        <v>31500</v>
      </c>
      <c r="N36" s="26">
        <f>M36+L36</f>
        <v>183750</v>
      </c>
    </row>
    <row r="37" spans="1:14" x14ac:dyDescent="0.25">
      <c r="A37" s="29">
        <v>230526</v>
      </c>
      <c r="B37" s="28" t="s">
        <v>33</v>
      </c>
      <c r="C37" s="23"/>
      <c r="D37" s="23"/>
      <c r="E37" s="23"/>
      <c r="F37" s="23"/>
      <c r="G37" s="23"/>
      <c r="H37" s="34"/>
      <c r="I37" s="35"/>
      <c r="J37" s="34"/>
      <c r="K37" s="35"/>
      <c r="L37" s="38"/>
      <c r="M37" s="38"/>
      <c r="N37" s="38"/>
    </row>
    <row r="38" spans="1:14" ht="39" customHeight="1" x14ac:dyDescent="0.25">
      <c r="A38" s="32" t="s">
        <v>9</v>
      </c>
      <c r="B38" s="30" t="s">
        <v>34</v>
      </c>
      <c r="C38" s="23">
        <v>40000</v>
      </c>
      <c r="D38" s="23">
        <v>10000</v>
      </c>
      <c r="E38" s="23" t="e">
        <f>C38*#REF!</f>
        <v>#REF!</v>
      </c>
      <c r="F38" s="23" t="e">
        <f>D38*#REF!</f>
        <v>#REF!</v>
      </c>
      <c r="G38" s="23" t="e">
        <f t="shared" ref="G38" si="7">F38+E38</f>
        <v>#REF!</v>
      </c>
      <c r="H38" s="34" t="s">
        <v>23</v>
      </c>
      <c r="I38" s="35" t="s">
        <v>14</v>
      </c>
      <c r="J38" s="26">
        <v>120000</v>
      </c>
      <c r="K38" s="26">
        <v>20000</v>
      </c>
      <c r="L38" s="26">
        <f>J38*H38</f>
        <v>120000</v>
      </c>
      <c r="M38" s="26">
        <f>K38*H38</f>
        <v>20000</v>
      </c>
      <c r="N38" s="26">
        <f>M38+L38</f>
        <v>140000</v>
      </c>
    </row>
    <row r="39" spans="1:14" x14ac:dyDescent="0.25">
      <c r="A39" s="29">
        <v>230529.13</v>
      </c>
      <c r="B39" s="28" t="s">
        <v>35</v>
      </c>
      <c r="C39" s="23"/>
      <c r="D39" s="23"/>
      <c r="E39" s="23"/>
      <c r="F39" s="23"/>
      <c r="G39" s="23"/>
      <c r="H39" s="34"/>
      <c r="I39" s="35"/>
      <c r="J39" s="34"/>
      <c r="K39" s="35"/>
      <c r="L39" s="38"/>
      <c r="M39" s="38"/>
      <c r="N39" s="38"/>
    </row>
    <row r="40" spans="1:14" ht="31.5" x14ac:dyDescent="0.25">
      <c r="A40" s="32" t="s">
        <v>9</v>
      </c>
      <c r="B40" s="30" t="s">
        <v>36</v>
      </c>
      <c r="C40" s="23">
        <v>20000</v>
      </c>
      <c r="D40" s="23">
        <v>10000</v>
      </c>
      <c r="E40" s="23" t="e">
        <f>C40*#REF!</f>
        <v>#REF!</v>
      </c>
      <c r="F40" s="23" t="e">
        <f>D40*#REF!</f>
        <v>#REF!</v>
      </c>
      <c r="G40" s="23" t="e">
        <f t="shared" ref="G40" si="8">F40+E40</f>
        <v>#REF!</v>
      </c>
      <c r="H40" s="34" t="s">
        <v>23</v>
      </c>
      <c r="I40" s="35" t="s">
        <v>14</v>
      </c>
      <c r="J40" s="26">
        <v>165000</v>
      </c>
      <c r="K40" s="26">
        <v>32000</v>
      </c>
      <c r="L40" s="26">
        <f>J40*H40</f>
        <v>165000</v>
      </c>
      <c r="M40" s="26">
        <f>K40*H40</f>
        <v>32000</v>
      </c>
      <c r="N40" s="26">
        <f>M40+L40</f>
        <v>197000</v>
      </c>
    </row>
    <row r="41" spans="1:14" x14ac:dyDescent="0.25">
      <c r="A41" s="29">
        <v>230529.16</v>
      </c>
      <c r="B41" s="28" t="s">
        <v>37</v>
      </c>
      <c r="C41" s="23"/>
      <c r="D41" s="23"/>
      <c r="E41" s="23"/>
      <c r="F41" s="23"/>
      <c r="G41" s="23"/>
      <c r="H41" s="34"/>
      <c r="I41" s="35"/>
      <c r="J41" s="34"/>
      <c r="K41" s="35"/>
      <c r="L41" s="38"/>
      <c r="M41" s="38"/>
      <c r="N41" s="38"/>
    </row>
    <row r="42" spans="1:14" ht="31.5" x14ac:dyDescent="0.25">
      <c r="A42" s="32" t="s">
        <v>9</v>
      </c>
      <c r="B42" s="30" t="s">
        <v>38</v>
      </c>
      <c r="C42" s="23">
        <v>30000</v>
      </c>
      <c r="D42" s="23">
        <v>15000</v>
      </c>
      <c r="E42" s="23" t="e">
        <f>C42*#REF!</f>
        <v>#REF!</v>
      </c>
      <c r="F42" s="23" t="e">
        <f>D42*#REF!</f>
        <v>#REF!</v>
      </c>
      <c r="G42" s="23" t="e">
        <f t="shared" ref="G42" si="9">F42+E42</f>
        <v>#REF!</v>
      </c>
      <c r="H42" s="34" t="s">
        <v>23</v>
      </c>
      <c r="I42" s="35" t="s">
        <v>14</v>
      </c>
      <c r="J42" s="26">
        <v>200000</v>
      </c>
      <c r="K42" s="26">
        <v>35000</v>
      </c>
      <c r="L42" s="26">
        <f>J42*H42</f>
        <v>200000</v>
      </c>
      <c r="M42" s="26">
        <f>K42*H42</f>
        <v>35000</v>
      </c>
      <c r="N42" s="26">
        <f>M42+L42</f>
        <v>235000</v>
      </c>
    </row>
    <row r="43" spans="1:14" x14ac:dyDescent="0.25">
      <c r="A43" s="29">
        <v>230553</v>
      </c>
      <c r="B43" s="39" t="s">
        <v>59</v>
      </c>
      <c r="C43" s="23"/>
      <c r="D43" s="23"/>
      <c r="E43" s="23"/>
      <c r="F43" s="23"/>
      <c r="G43" s="23"/>
      <c r="H43" s="34"/>
      <c r="I43" s="35"/>
      <c r="J43" s="34"/>
      <c r="K43" s="35"/>
      <c r="L43" s="38"/>
      <c r="M43" s="38"/>
      <c r="N43" s="38"/>
    </row>
    <row r="44" spans="1:14" ht="31.5" x14ac:dyDescent="0.25">
      <c r="A44" s="32" t="s">
        <v>9</v>
      </c>
      <c r="B44" s="30" t="s">
        <v>60</v>
      </c>
      <c r="C44" s="23">
        <v>10000</v>
      </c>
      <c r="D44" s="23">
        <v>5000</v>
      </c>
      <c r="E44" s="23" t="e">
        <f>C44*#REF!</f>
        <v>#REF!</v>
      </c>
      <c r="F44" s="23" t="e">
        <f>D44*#REF!</f>
        <v>#REF!</v>
      </c>
      <c r="G44" s="23" t="e">
        <f t="shared" ref="G44" si="10">F44+E44</f>
        <v>#REF!</v>
      </c>
      <c r="H44" s="34" t="s">
        <v>23</v>
      </c>
      <c r="I44" s="35" t="s">
        <v>14</v>
      </c>
      <c r="J44" s="26">
        <v>15000</v>
      </c>
      <c r="K44" s="26">
        <v>10000</v>
      </c>
      <c r="L44" s="26">
        <f>J44*H44</f>
        <v>15000</v>
      </c>
      <c r="M44" s="26">
        <f>K44*H44</f>
        <v>10000</v>
      </c>
      <c r="N44" s="26">
        <f>M44+L44</f>
        <v>25000</v>
      </c>
    </row>
    <row r="45" spans="1:14" x14ac:dyDescent="0.25">
      <c r="A45" s="29">
        <v>230579</v>
      </c>
      <c r="B45" s="28" t="s">
        <v>39</v>
      </c>
      <c r="C45" s="23"/>
      <c r="D45" s="23"/>
      <c r="E45" s="23"/>
      <c r="F45" s="23"/>
      <c r="G45" s="23"/>
      <c r="H45" s="34"/>
      <c r="I45" s="35"/>
      <c r="J45" s="34"/>
      <c r="K45" s="35"/>
      <c r="L45" s="38"/>
      <c r="M45" s="38"/>
      <c r="N45" s="38"/>
    </row>
    <row r="46" spans="1:14" ht="31.5" x14ac:dyDescent="0.25">
      <c r="A46" s="32" t="s">
        <v>9</v>
      </c>
      <c r="B46" s="30" t="s">
        <v>40</v>
      </c>
      <c r="C46" s="23">
        <v>15000</v>
      </c>
      <c r="D46" s="23">
        <v>5000</v>
      </c>
      <c r="E46" s="23" t="e">
        <f>C46*#REF!</f>
        <v>#REF!</v>
      </c>
      <c r="F46" s="23" t="e">
        <f>D46*#REF!</f>
        <v>#REF!</v>
      </c>
      <c r="G46" s="23" t="e">
        <f t="shared" ref="G46" si="11">F46+E46</f>
        <v>#REF!</v>
      </c>
      <c r="H46" s="34" t="s">
        <v>23</v>
      </c>
      <c r="I46" s="35" t="s">
        <v>14</v>
      </c>
      <c r="J46" s="26">
        <v>30000</v>
      </c>
      <c r="K46" s="26">
        <v>10000</v>
      </c>
      <c r="L46" s="26">
        <f>J46*H46</f>
        <v>30000</v>
      </c>
      <c r="M46" s="26">
        <f>K46*H46</f>
        <v>10000</v>
      </c>
      <c r="N46" s="26">
        <f>M46+L46</f>
        <v>40000</v>
      </c>
    </row>
    <row r="47" spans="1:14" x14ac:dyDescent="0.25">
      <c r="A47" s="29">
        <v>230700</v>
      </c>
      <c r="B47" s="40" t="s">
        <v>63</v>
      </c>
      <c r="C47" s="40"/>
      <c r="D47" s="40"/>
      <c r="E47" s="40"/>
      <c r="F47" s="40"/>
      <c r="G47" s="40"/>
      <c r="H47" s="38"/>
      <c r="I47" s="38"/>
      <c r="J47" s="38"/>
      <c r="K47" s="38"/>
      <c r="L47" s="38"/>
      <c r="M47" s="38"/>
      <c r="N47" s="38"/>
    </row>
    <row r="48" spans="1:14" s="42" customFormat="1" x14ac:dyDescent="0.25">
      <c r="A48" s="29">
        <v>230713.13</v>
      </c>
      <c r="B48" s="28" t="s">
        <v>94</v>
      </c>
      <c r="C48" s="41"/>
      <c r="D48" s="41"/>
      <c r="E48" s="41"/>
      <c r="F48" s="41"/>
      <c r="G48" s="41"/>
      <c r="H48" s="38"/>
      <c r="I48" s="38"/>
      <c r="J48" s="38"/>
      <c r="K48" s="38"/>
      <c r="L48" s="38"/>
      <c r="M48" s="38"/>
      <c r="N48" s="38"/>
    </row>
    <row r="49" spans="1:14" s="42" customFormat="1" ht="63" x14ac:dyDescent="0.25">
      <c r="A49" s="32" t="s">
        <v>9</v>
      </c>
      <c r="B49" s="30" t="s">
        <v>129</v>
      </c>
      <c r="C49" s="41">
        <v>350</v>
      </c>
      <c r="D49" s="41">
        <v>60</v>
      </c>
      <c r="E49" s="36" t="e">
        <f>C49*#REF!</f>
        <v>#REF!</v>
      </c>
      <c r="F49" s="36" t="e">
        <f>D49*#REF!</f>
        <v>#REF!</v>
      </c>
      <c r="G49" s="36" t="e">
        <f t="shared" ref="G49" si="12">F49+E49</f>
        <v>#REF!</v>
      </c>
      <c r="H49" s="34" t="s">
        <v>109</v>
      </c>
      <c r="I49" s="35" t="s">
        <v>92</v>
      </c>
      <c r="J49" s="26">
        <v>225</v>
      </c>
      <c r="K49" s="26">
        <v>50</v>
      </c>
      <c r="L49" s="26">
        <f>J49*H49</f>
        <v>1237500</v>
      </c>
      <c r="M49" s="26">
        <f>K49*H49</f>
        <v>275000</v>
      </c>
      <c r="N49" s="26">
        <f>M49+L49</f>
        <v>1512500</v>
      </c>
    </row>
    <row r="50" spans="1:14" x14ac:dyDescent="0.25">
      <c r="A50" s="29">
        <v>230719.13</v>
      </c>
      <c r="B50" s="43" t="s">
        <v>95</v>
      </c>
      <c r="C50" s="23"/>
      <c r="D50" s="23"/>
      <c r="E50" s="23"/>
      <c r="F50" s="23"/>
      <c r="G50" s="23"/>
      <c r="H50" s="38"/>
      <c r="I50" s="38"/>
      <c r="J50" s="38"/>
      <c r="K50" s="38"/>
      <c r="L50" s="38"/>
      <c r="M50" s="38"/>
      <c r="N50" s="38"/>
    </row>
    <row r="51" spans="1:14" ht="63" x14ac:dyDescent="0.25">
      <c r="A51" s="32" t="s">
        <v>9</v>
      </c>
      <c r="B51" s="44" t="s">
        <v>41</v>
      </c>
      <c r="C51" s="23"/>
      <c r="D51" s="23"/>
      <c r="E51" s="23"/>
      <c r="F51" s="23"/>
      <c r="G51" s="23"/>
      <c r="H51" s="38"/>
      <c r="I51" s="38"/>
      <c r="J51" s="38"/>
      <c r="K51" s="38"/>
      <c r="L51" s="38"/>
      <c r="M51" s="38"/>
      <c r="N51" s="38"/>
    </row>
    <row r="52" spans="1:14" x14ac:dyDescent="0.25">
      <c r="A52" s="29"/>
      <c r="B52" s="43" t="s">
        <v>42</v>
      </c>
      <c r="C52" s="23"/>
      <c r="D52" s="23"/>
      <c r="E52" s="23"/>
      <c r="F52" s="23"/>
      <c r="G52" s="23"/>
      <c r="H52" s="38"/>
      <c r="I52" s="38"/>
      <c r="J52" s="38"/>
      <c r="K52" s="38"/>
      <c r="L52" s="38"/>
      <c r="M52" s="38"/>
      <c r="N52" s="38"/>
    </row>
    <row r="53" spans="1:14" x14ac:dyDescent="0.25">
      <c r="A53" s="29"/>
      <c r="B53" s="44" t="s">
        <v>110</v>
      </c>
      <c r="C53" s="23"/>
      <c r="D53" s="23"/>
      <c r="E53" s="23"/>
      <c r="F53" s="23"/>
      <c r="G53" s="23"/>
      <c r="H53" s="34" t="s">
        <v>114</v>
      </c>
      <c r="I53" s="35" t="s">
        <v>73</v>
      </c>
      <c r="J53" s="26">
        <v>720</v>
      </c>
      <c r="K53" s="26">
        <v>100</v>
      </c>
      <c r="L53" s="26">
        <f t="shared" ref="L53:L58" si="13">J53*H53</f>
        <v>162000</v>
      </c>
      <c r="M53" s="26">
        <f t="shared" ref="M53:M58" si="14">K53*H53</f>
        <v>22500</v>
      </c>
      <c r="N53" s="26">
        <f t="shared" ref="N53:N58" si="15">M53+L53</f>
        <v>184500</v>
      </c>
    </row>
    <row r="54" spans="1:14" x14ac:dyDescent="0.25">
      <c r="A54" s="29"/>
      <c r="B54" s="44" t="s">
        <v>30</v>
      </c>
      <c r="C54" s="37">
        <v>550</v>
      </c>
      <c r="D54" s="37">
        <v>130</v>
      </c>
      <c r="E54" s="36" t="e">
        <f>C54*#REF!</f>
        <v>#REF!</v>
      </c>
      <c r="F54" s="36" t="e">
        <f>D54*#REF!</f>
        <v>#REF!</v>
      </c>
      <c r="G54" s="36" t="e">
        <f t="shared" ref="G54:G55" si="16">F54+E54</f>
        <v>#REF!</v>
      </c>
      <c r="H54" s="34" t="s">
        <v>115</v>
      </c>
      <c r="I54" s="35" t="s">
        <v>73</v>
      </c>
      <c r="J54" s="26">
        <v>1045</v>
      </c>
      <c r="K54" s="26">
        <v>150</v>
      </c>
      <c r="L54" s="26">
        <f t="shared" si="13"/>
        <v>240350</v>
      </c>
      <c r="M54" s="26">
        <f t="shared" si="14"/>
        <v>34500</v>
      </c>
      <c r="N54" s="26">
        <f t="shared" si="15"/>
        <v>274850</v>
      </c>
    </row>
    <row r="55" spans="1:14" x14ac:dyDescent="0.25">
      <c r="A55" s="29"/>
      <c r="B55" s="44" t="s">
        <v>31</v>
      </c>
      <c r="C55" s="37">
        <v>620</v>
      </c>
      <c r="D55" s="37">
        <v>175</v>
      </c>
      <c r="E55" s="36" t="e">
        <f>C55*#REF!</f>
        <v>#REF!</v>
      </c>
      <c r="F55" s="36" t="e">
        <f>D55*#REF!</f>
        <v>#REF!</v>
      </c>
      <c r="G55" s="36" t="e">
        <f t="shared" si="16"/>
        <v>#REF!</v>
      </c>
      <c r="H55" s="34" t="s">
        <v>116</v>
      </c>
      <c r="I55" s="35" t="s">
        <v>73</v>
      </c>
      <c r="J55" s="26">
        <v>1255</v>
      </c>
      <c r="K55" s="26">
        <v>175</v>
      </c>
      <c r="L55" s="26">
        <f t="shared" si="13"/>
        <v>188250</v>
      </c>
      <c r="M55" s="26">
        <f t="shared" si="14"/>
        <v>26250</v>
      </c>
      <c r="N55" s="26">
        <f t="shared" si="15"/>
        <v>214500</v>
      </c>
    </row>
    <row r="56" spans="1:14" x14ac:dyDescent="0.25">
      <c r="A56" s="29"/>
      <c r="B56" s="44" t="s">
        <v>111</v>
      </c>
      <c r="C56" s="37"/>
      <c r="D56" s="37"/>
      <c r="E56" s="36"/>
      <c r="F56" s="36"/>
      <c r="G56" s="36"/>
      <c r="H56" s="34" t="s">
        <v>117</v>
      </c>
      <c r="I56" s="35" t="s">
        <v>73</v>
      </c>
      <c r="J56" s="26">
        <v>1380</v>
      </c>
      <c r="K56" s="26">
        <v>200</v>
      </c>
      <c r="L56" s="26">
        <f t="shared" si="13"/>
        <v>345000</v>
      </c>
      <c r="M56" s="26">
        <f t="shared" si="14"/>
        <v>50000</v>
      </c>
      <c r="N56" s="26">
        <f t="shared" si="15"/>
        <v>395000</v>
      </c>
    </row>
    <row r="57" spans="1:14" x14ac:dyDescent="0.25">
      <c r="A57" s="29"/>
      <c r="B57" s="44" t="s">
        <v>112</v>
      </c>
      <c r="C57" s="37"/>
      <c r="D57" s="37"/>
      <c r="E57" s="36"/>
      <c r="F57" s="36"/>
      <c r="G57" s="36"/>
      <c r="H57" s="34" t="s">
        <v>118</v>
      </c>
      <c r="I57" s="35" t="s">
        <v>73</v>
      </c>
      <c r="J57" s="26">
        <v>1580</v>
      </c>
      <c r="K57" s="26">
        <v>250</v>
      </c>
      <c r="L57" s="26">
        <f t="shared" si="13"/>
        <v>308100</v>
      </c>
      <c r="M57" s="26">
        <f t="shared" si="14"/>
        <v>48750</v>
      </c>
      <c r="N57" s="26">
        <f t="shared" si="15"/>
        <v>356850</v>
      </c>
    </row>
    <row r="58" spans="1:14" x14ac:dyDescent="0.25">
      <c r="A58" s="29"/>
      <c r="B58" s="44" t="s">
        <v>113</v>
      </c>
      <c r="C58" s="37"/>
      <c r="D58" s="37"/>
      <c r="E58" s="36"/>
      <c r="F58" s="36"/>
      <c r="G58" s="36"/>
      <c r="H58" s="34" t="s">
        <v>119</v>
      </c>
      <c r="I58" s="35" t="s">
        <v>73</v>
      </c>
      <c r="J58" s="26">
        <v>2220</v>
      </c>
      <c r="K58" s="26">
        <v>300</v>
      </c>
      <c r="L58" s="26">
        <f t="shared" si="13"/>
        <v>1665000</v>
      </c>
      <c r="M58" s="26">
        <f t="shared" si="14"/>
        <v>225000</v>
      </c>
      <c r="N58" s="26">
        <f t="shared" si="15"/>
        <v>1890000</v>
      </c>
    </row>
    <row r="59" spans="1:14" x14ac:dyDescent="0.25">
      <c r="A59" s="29">
        <v>230719.26</v>
      </c>
      <c r="B59" s="43" t="s">
        <v>43</v>
      </c>
      <c r="C59" s="36"/>
      <c r="D59" s="37"/>
      <c r="E59" s="36"/>
      <c r="F59" s="36"/>
      <c r="G59" s="36"/>
      <c r="H59" s="38"/>
      <c r="I59" s="38"/>
      <c r="J59" s="38"/>
      <c r="K59" s="38"/>
      <c r="L59" s="38"/>
      <c r="M59" s="38"/>
      <c r="N59" s="38"/>
    </row>
    <row r="60" spans="1:14" ht="31.5" x14ac:dyDescent="0.25">
      <c r="A60" s="32" t="s">
        <v>9</v>
      </c>
      <c r="B60" s="44" t="s">
        <v>44</v>
      </c>
      <c r="C60" s="36"/>
      <c r="D60" s="36"/>
      <c r="E60" s="36"/>
      <c r="F60" s="36"/>
      <c r="G60" s="36"/>
      <c r="H60" s="38"/>
      <c r="I60" s="38"/>
      <c r="J60" s="38"/>
      <c r="K60" s="38"/>
      <c r="L60" s="38"/>
      <c r="M60" s="38"/>
      <c r="N60" s="38"/>
    </row>
    <row r="61" spans="1:14" x14ac:dyDescent="0.25">
      <c r="A61" s="32"/>
      <c r="B61" s="44" t="s">
        <v>30</v>
      </c>
      <c r="C61" s="37">
        <v>280</v>
      </c>
      <c r="D61" s="37">
        <v>90</v>
      </c>
      <c r="E61" s="36" t="e">
        <f>C61*#REF!</f>
        <v>#REF!</v>
      </c>
      <c r="F61" s="36" t="e">
        <f>D61*#REF!</f>
        <v>#REF!</v>
      </c>
      <c r="G61" s="36" t="e">
        <f t="shared" ref="G61" si="17">F61+E61</f>
        <v>#REF!</v>
      </c>
      <c r="H61" s="34" t="s">
        <v>116</v>
      </c>
      <c r="I61" s="35" t="s">
        <v>73</v>
      </c>
      <c r="J61" s="26">
        <v>190</v>
      </c>
      <c r="K61" s="26">
        <v>50</v>
      </c>
      <c r="L61" s="26">
        <f t="shared" ref="L61:L63" si="18">J61*H61</f>
        <v>28500</v>
      </c>
      <c r="M61" s="26">
        <f t="shared" ref="M61:M63" si="19">K61*H61</f>
        <v>7500</v>
      </c>
      <c r="N61" s="26">
        <f t="shared" ref="N61:N63" si="20">M61+L61</f>
        <v>36000</v>
      </c>
    </row>
    <row r="62" spans="1:14" x14ac:dyDescent="0.25">
      <c r="A62" s="32"/>
      <c r="B62" s="44" t="s">
        <v>31</v>
      </c>
      <c r="C62" s="37">
        <v>280</v>
      </c>
      <c r="D62" s="37">
        <v>90</v>
      </c>
      <c r="E62" s="36" t="e">
        <f>C62*#REF!</f>
        <v>#REF!</v>
      </c>
      <c r="F62" s="36" t="e">
        <f>D62*#REF!</f>
        <v>#REF!</v>
      </c>
      <c r="G62" s="36" t="e">
        <f t="shared" ref="G62" si="21">F62+E62</f>
        <v>#REF!</v>
      </c>
      <c r="H62" s="34" t="s">
        <v>117</v>
      </c>
      <c r="I62" s="35" t="s">
        <v>73</v>
      </c>
      <c r="J62" s="26">
        <v>475</v>
      </c>
      <c r="K62" s="26">
        <v>50</v>
      </c>
      <c r="L62" s="26">
        <f t="shared" si="18"/>
        <v>118750</v>
      </c>
      <c r="M62" s="26">
        <f t="shared" si="19"/>
        <v>12500</v>
      </c>
      <c r="N62" s="26">
        <f t="shared" si="20"/>
        <v>131250</v>
      </c>
    </row>
    <row r="63" spans="1:14" x14ac:dyDescent="0.25">
      <c r="A63" s="32"/>
      <c r="B63" s="44" t="s">
        <v>111</v>
      </c>
      <c r="C63" s="37"/>
      <c r="D63" s="37"/>
      <c r="E63" s="36"/>
      <c r="F63" s="36"/>
      <c r="G63" s="36"/>
      <c r="H63" s="34" t="s">
        <v>120</v>
      </c>
      <c r="I63" s="35" t="s">
        <v>73</v>
      </c>
      <c r="J63" s="26">
        <v>675</v>
      </c>
      <c r="K63" s="26">
        <v>50</v>
      </c>
      <c r="L63" s="26">
        <f t="shared" si="18"/>
        <v>219375</v>
      </c>
      <c r="M63" s="26">
        <f t="shared" si="19"/>
        <v>16250</v>
      </c>
      <c r="N63" s="26">
        <f t="shared" si="20"/>
        <v>235625</v>
      </c>
    </row>
    <row r="64" spans="1:14" x14ac:dyDescent="0.25">
      <c r="A64" s="29">
        <v>230800</v>
      </c>
      <c r="B64" s="45" t="s">
        <v>64</v>
      </c>
      <c r="C64" s="45"/>
      <c r="D64" s="45"/>
      <c r="E64" s="45"/>
      <c r="F64" s="45"/>
      <c r="G64" s="45"/>
      <c r="H64" s="27"/>
      <c r="I64" s="27"/>
      <c r="J64" s="27"/>
      <c r="K64" s="27"/>
      <c r="L64" s="27"/>
      <c r="M64" s="27"/>
      <c r="N64" s="27"/>
    </row>
    <row r="65" spans="1:34" s="47" customFormat="1" x14ac:dyDescent="0.25">
      <c r="A65" s="29">
        <v>230813</v>
      </c>
      <c r="B65" s="43" t="s">
        <v>55</v>
      </c>
      <c r="C65" s="46"/>
      <c r="D65" s="46"/>
      <c r="E65" s="46"/>
      <c r="F65" s="46"/>
      <c r="G65" s="46"/>
      <c r="H65" s="27"/>
      <c r="I65" s="27"/>
      <c r="J65" s="27"/>
      <c r="K65" s="27"/>
      <c r="L65" s="27"/>
      <c r="M65" s="27"/>
      <c r="N65" s="27"/>
    </row>
    <row r="66" spans="1:34" ht="47.25" x14ac:dyDescent="0.25">
      <c r="A66" s="29" t="s">
        <v>9</v>
      </c>
      <c r="B66" s="22" t="s">
        <v>19</v>
      </c>
      <c r="C66" s="23">
        <v>40000</v>
      </c>
      <c r="D66" s="23"/>
      <c r="E66" s="23" t="e">
        <f>C66*#REF!</f>
        <v>#REF!</v>
      </c>
      <c r="F66" s="23" t="e">
        <f>D66*#REF!</f>
        <v>#REF!</v>
      </c>
      <c r="G66" s="23" t="e">
        <f t="shared" ref="G66" si="22">F66+E66</f>
        <v>#REF!</v>
      </c>
      <c r="H66" s="24">
        <v>1</v>
      </c>
      <c r="I66" s="25" t="s">
        <v>14</v>
      </c>
      <c r="J66" s="26">
        <v>0</v>
      </c>
      <c r="K66" s="26">
        <v>150000</v>
      </c>
      <c r="L66" s="26">
        <f>J66*H66</f>
        <v>0</v>
      </c>
      <c r="M66" s="26">
        <f>K66*H66</f>
        <v>150000</v>
      </c>
      <c r="N66" s="26">
        <f>M66+L66</f>
        <v>150000</v>
      </c>
    </row>
    <row r="67" spans="1:34" x14ac:dyDescent="0.25">
      <c r="A67" s="29">
        <v>232100</v>
      </c>
      <c r="B67" s="40" t="s">
        <v>66</v>
      </c>
      <c r="C67" s="40"/>
      <c r="D67" s="40"/>
      <c r="E67" s="40"/>
      <c r="F67" s="40"/>
      <c r="G67" s="40"/>
      <c r="H67" s="27"/>
      <c r="I67" s="27"/>
      <c r="J67" s="27"/>
      <c r="K67" s="27"/>
      <c r="L67" s="27"/>
      <c r="M67" s="27"/>
      <c r="N67" s="27"/>
    </row>
    <row r="68" spans="1:34" x14ac:dyDescent="0.25">
      <c r="A68" s="29">
        <v>232113.23</v>
      </c>
      <c r="B68" s="28" t="s">
        <v>45</v>
      </c>
      <c r="C68" s="23"/>
      <c r="D68" s="23"/>
      <c r="E68" s="23"/>
      <c r="F68" s="23"/>
      <c r="G68" s="23"/>
      <c r="H68" s="27"/>
      <c r="I68" s="27"/>
      <c r="J68" s="27"/>
      <c r="K68" s="27"/>
      <c r="L68" s="27"/>
      <c r="M68" s="27"/>
      <c r="N68" s="27"/>
    </row>
    <row r="69" spans="1:34" ht="63" x14ac:dyDescent="0.25">
      <c r="A69" s="32" t="s">
        <v>9</v>
      </c>
      <c r="B69" s="44" t="s">
        <v>46</v>
      </c>
      <c r="C69" s="23"/>
      <c r="D69" s="23"/>
      <c r="E69" s="23"/>
      <c r="F69" s="23"/>
      <c r="G69" s="23"/>
      <c r="H69" s="27"/>
      <c r="I69" s="27"/>
      <c r="J69" s="27"/>
      <c r="K69" s="27"/>
      <c r="L69" s="27"/>
      <c r="M69" s="27"/>
      <c r="N69" s="27"/>
    </row>
    <row r="70" spans="1:34" x14ac:dyDescent="0.25">
      <c r="A70" s="29"/>
      <c r="B70" s="44" t="s">
        <v>30</v>
      </c>
      <c r="C70" s="36">
        <v>970</v>
      </c>
      <c r="D70" s="36">
        <v>180</v>
      </c>
      <c r="E70" s="36" t="e">
        <f>C70*#REF!</f>
        <v>#REF!</v>
      </c>
      <c r="F70" s="36" t="e">
        <f>D70*#REF!</f>
        <v>#REF!</v>
      </c>
      <c r="G70" s="36" t="e">
        <f t="shared" ref="G70:G71" si="23">F70+E70</f>
        <v>#REF!</v>
      </c>
      <c r="H70" s="34" t="s">
        <v>100</v>
      </c>
      <c r="I70" s="35" t="s">
        <v>73</v>
      </c>
      <c r="J70" s="26">
        <v>950</v>
      </c>
      <c r="K70" s="26">
        <v>200</v>
      </c>
      <c r="L70" s="26">
        <f t="shared" ref="L70:L71" si="24">J70*H70</f>
        <v>28500</v>
      </c>
      <c r="M70" s="26">
        <f t="shared" ref="M70:M71" si="25">K70*H70</f>
        <v>6000</v>
      </c>
      <c r="N70" s="26">
        <f t="shared" ref="N70:N71" si="26">M70+L70</f>
        <v>34500</v>
      </c>
    </row>
    <row r="71" spans="1:34" x14ac:dyDescent="0.25">
      <c r="A71" s="29"/>
      <c r="B71" s="44" t="s">
        <v>31</v>
      </c>
      <c r="C71" s="36">
        <v>1300</v>
      </c>
      <c r="D71" s="36">
        <v>225</v>
      </c>
      <c r="E71" s="36" t="e">
        <f>C71*#REF!</f>
        <v>#REF!</v>
      </c>
      <c r="F71" s="36" t="e">
        <f>D71*#REF!</f>
        <v>#REF!</v>
      </c>
      <c r="G71" s="36" t="e">
        <f t="shared" si="23"/>
        <v>#REF!</v>
      </c>
      <c r="H71" s="34" t="s">
        <v>98</v>
      </c>
      <c r="I71" s="35" t="s">
        <v>73</v>
      </c>
      <c r="J71" s="26">
        <v>1480</v>
      </c>
      <c r="K71" s="26">
        <v>250</v>
      </c>
      <c r="L71" s="26">
        <f t="shared" si="24"/>
        <v>473600</v>
      </c>
      <c r="M71" s="26">
        <f t="shared" si="25"/>
        <v>80000</v>
      </c>
      <c r="N71" s="26">
        <f t="shared" si="26"/>
        <v>553600</v>
      </c>
    </row>
    <row r="72" spans="1:34" x14ac:dyDescent="0.25">
      <c r="A72" s="48">
        <v>232113.26</v>
      </c>
      <c r="B72" s="28" t="s">
        <v>75</v>
      </c>
      <c r="C72" s="23"/>
      <c r="D72" s="23"/>
      <c r="E72" s="23"/>
      <c r="F72" s="23"/>
      <c r="G72" s="23"/>
      <c r="H72" s="27"/>
      <c r="I72" s="27"/>
      <c r="J72" s="27"/>
      <c r="K72" s="27"/>
      <c r="L72" s="27"/>
      <c r="M72" s="27"/>
      <c r="N72" s="27"/>
    </row>
    <row r="73" spans="1:34" ht="47.25" x14ac:dyDescent="0.25">
      <c r="A73" s="49" t="s">
        <v>9</v>
      </c>
      <c r="B73" s="30" t="s">
        <v>76</v>
      </c>
      <c r="C73" s="23"/>
      <c r="D73" s="23"/>
      <c r="E73" s="23"/>
      <c r="F73" s="23"/>
      <c r="G73" s="23"/>
      <c r="H73" s="27"/>
      <c r="I73" s="27"/>
      <c r="J73" s="27"/>
      <c r="K73" s="27"/>
      <c r="L73" s="27"/>
      <c r="M73" s="27"/>
      <c r="N73" s="27"/>
    </row>
    <row r="74" spans="1:34" x14ac:dyDescent="0.25">
      <c r="A74" s="49"/>
      <c r="B74" s="44" t="s">
        <v>29</v>
      </c>
      <c r="C74" s="37">
        <v>430</v>
      </c>
      <c r="D74" s="37">
        <v>80</v>
      </c>
      <c r="E74" s="36" t="e">
        <f>C74*#REF!</f>
        <v>#REF!</v>
      </c>
      <c r="F74" s="36" t="e">
        <f>D74*#REF!</f>
        <v>#REF!</v>
      </c>
      <c r="G74" s="36" t="e">
        <f t="shared" ref="G74:G76" si="27">F74+E74</f>
        <v>#REF!</v>
      </c>
      <c r="H74" s="34" t="s">
        <v>101</v>
      </c>
      <c r="I74" s="35" t="s">
        <v>73</v>
      </c>
      <c r="J74" s="26">
        <v>325</v>
      </c>
      <c r="K74" s="26">
        <v>50</v>
      </c>
      <c r="L74" s="26">
        <f t="shared" ref="L74:L76" si="28">J74*H74</f>
        <v>6500</v>
      </c>
      <c r="M74" s="26">
        <f t="shared" ref="M74:M76" si="29">K74*H74</f>
        <v>1000</v>
      </c>
      <c r="N74" s="26">
        <f t="shared" ref="N74:N76" si="30">M74+L74</f>
        <v>7500</v>
      </c>
    </row>
    <row r="75" spans="1:34" x14ac:dyDescent="0.25">
      <c r="A75" s="49"/>
      <c r="B75" s="44" t="s">
        <v>30</v>
      </c>
      <c r="C75" s="37">
        <v>550</v>
      </c>
      <c r="D75" s="37">
        <v>110</v>
      </c>
      <c r="E75" s="36" t="e">
        <f>C75*#REF!</f>
        <v>#REF!</v>
      </c>
      <c r="F75" s="36" t="e">
        <f>D75*#REF!</f>
        <v>#REF!</v>
      </c>
      <c r="G75" s="36" t="e">
        <f t="shared" ref="G75" si="31">F75+E75</f>
        <v>#REF!</v>
      </c>
      <c r="H75" s="34" t="s">
        <v>102</v>
      </c>
      <c r="I75" s="35" t="s">
        <v>73</v>
      </c>
      <c r="J75" s="26">
        <v>435</v>
      </c>
      <c r="K75" s="26">
        <v>50</v>
      </c>
      <c r="L75" s="26">
        <f t="shared" si="28"/>
        <v>60900</v>
      </c>
      <c r="M75" s="26">
        <f t="shared" si="29"/>
        <v>7000</v>
      </c>
      <c r="N75" s="26">
        <f t="shared" si="30"/>
        <v>67900</v>
      </c>
    </row>
    <row r="76" spans="1:34" x14ac:dyDescent="0.25">
      <c r="A76" s="29"/>
      <c r="B76" s="29" t="s">
        <v>103</v>
      </c>
      <c r="C76" s="37">
        <v>550</v>
      </c>
      <c r="D76" s="37">
        <v>110</v>
      </c>
      <c r="E76" s="36" t="e">
        <f>C76*#REF!</f>
        <v>#REF!</v>
      </c>
      <c r="F76" s="36" t="e">
        <f>D76*#REF!</f>
        <v>#REF!</v>
      </c>
      <c r="G76" s="36" t="e">
        <f t="shared" si="27"/>
        <v>#REF!</v>
      </c>
      <c r="H76" s="34" t="s">
        <v>100</v>
      </c>
      <c r="I76" s="35" t="s">
        <v>73</v>
      </c>
      <c r="J76" s="26">
        <v>490</v>
      </c>
      <c r="K76" s="26">
        <v>50</v>
      </c>
      <c r="L76" s="26">
        <f t="shared" si="28"/>
        <v>14700</v>
      </c>
      <c r="M76" s="26">
        <f t="shared" si="29"/>
        <v>1500</v>
      </c>
      <c r="N76" s="26">
        <f t="shared" si="30"/>
        <v>16200</v>
      </c>
      <c r="O76" s="50"/>
      <c r="P76" s="50"/>
      <c r="Q76" s="50"/>
      <c r="R76" s="50"/>
      <c r="S76" s="50"/>
      <c r="T76" s="50"/>
      <c r="U76" s="50"/>
      <c r="V76" s="50"/>
      <c r="W76" s="50"/>
      <c r="X76" s="50"/>
      <c r="Y76" s="50"/>
      <c r="Z76" s="50"/>
      <c r="AA76" s="50"/>
      <c r="AB76" s="50"/>
      <c r="AC76" s="50"/>
      <c r="AD76" s="50"/>
      <c r="AE76" s="50"/>
      <c r="AF76" s="50"/>
      <c r="AG76" s="50"/>
      <c r="AH76" s="50"/>
    </row>
    <row r="77" spans="1:34" s="52" customFormat="1" x14ac:dyDescent="0.25">
      <c r="A77" s="29">
        <v>232113.23</v>
      </c>
      <c r="B77" s="29" t="s">
        <v>45</v>
      </c>
      <c r="C77" s="51"/>
      <c r="D77" s="51"/>
      <c r="E77" s="51"/>
      <c r="F77" s="51"/>
      <c r="G77" s="51"/>
      <c r="H77" s="38"/>
      <c r="I77" s="38"/>
      <c r="J77" s="38"/>
      <c r="K77" s="38"/>
      <c r="L77" s="38"/>
      <c r="M77" s="38"/>
      <c r="N77" s="38"/>
      <c r="O77" s="50"/>
      <c r="P77" s="50"/>
      <c r="Q77" s="50"/>
      <c r="R77" s="50"/>
      <c r="S77" s="50"/>
      <c r="T77" s="50"/>
      <c r="U77" s="50"/>
      <c r="V77" s="50"/>
      <c r="W77" s="50"/>
      <c r="X77" s="50"/>
      <c r="Y77" s="50"/>
      <c r="Z77" s="50"/>
      <c r="AA77" s="50"/>
      <c r="AB77" s="50"/>
      <c r="AC77" s="50"/>
      <c r="AD77" s="50"/>
      <c r="AE77" s="50"/>
      <c r="AF77" s="50"/>
      <c r="AG77" s="50"/>
      <c r="AH77" s="50"/>
    </row>
    <row r="78" spans="1:34" s="52" customFormat="1" ht="63" x14ac:dyDescent="0.25">
      <c r="A78" s="32" t="s">
        <v>9</v>
      </c>
      <c r="B78" s="30" t="s">
        <v>46</v>
      </c>
      <c r="C78" s="51"/>
      <c r="D78" s="51"/>
      <c r="E78" s="51"/>
      <c r="F78" s="51"/>
      <c r="G78" s="51"/>
      <c r="H78" s="38"/>
      <c r="I78" s="38"/>
      <c r="J78" s="38"/>
      <c r="K78" s="38"/>
      <c r="L78" s="38"/>
      <c r="M78" s="38"/>
      <c r="N78" s="38"/>
      <c r="O78" s="50"/>
      <c r="P78" s="50"/>
      <c r="Q78" s="50"/>
      <c r="R78" s="50"/>
      <c r="S78" s="50"/>
      <c r="T78" s="50"/>
      <c r="U78" s="50"/>
      <c r="V78" s="50"/>
      <c r="W78" s="50"/>
      <c r="X78" s="50"/>
      <c r="Y78" s="50"/>
      <c r="Z78" s="50"/>
      <c r="AA78" s="50"/>
      <c r="AB78" s="50"/>
      <c r="AC78" s="50"/>
      <c r="AD78" s="50"/>
      <c r="AE78" s="50"/>
      <c r="AF78" s="50"/>
      <c r="AG78" s="50"/>
      <c r="AH78" s="50"/>
    </row>
    <row r="79" spans="1:34" s="52" customFormat="1" x14ac:dyDescent="0.25">
      <c r="A79" s="32"/>
      <c r="B79" s="44" t="s">
        <v>110</v>
      </c>
      <c r="C79" s="51"/>
      <c r="D79" s="51"/>
      <c r="E79" s="51"/>
      <c r="F79" s="51"/>
      <c r="G79" s="51"/>
      <c r="H79" s="34" t="s">
        <v>114</v>
      </c>
      <c r="I79" s="35" t="s">
        <v>73</v>
      </c>
      <c r="J79" s="26">
        <v>560</v>
      </c>
      <c r="K79" s="26">
        <v>100</v>
      </c>
      <c r="L79" s="26">
        <f t="shared" ref="L79:L85" si="32">J79*H79</f>
        <v>126000</v>
      </c>
      <c r="M79" s="26">
        <f t="shared" ref="M79:M85" si="33">K79*H79</f>
        <v>22500</v>
      </c>
      <c r="N79" s="26">
        <f t="shared" ref="N79:N85" si="34">M79+L79</f>
        <v>148500</v>
      </c>
      <c r="O79" s="50"/>
      <c r="P79" s="50"/>
      <c r="Q79" s="50"/>
      <c r="R79" s="50"/>
      <c r="S79" s="50"/>
      <c r="T79" s="50"/>
      <c r="U79" s="50"/>
      <c r="V79" s="50"/>
      <c r="W79" s="50"/>
      <c r="X79" s="50"/>
      <c r="Y79" s="50"/>
      <c r="Z79" s="50"/>
      <c r="AA79" s="50"/>
      <c r="AB79" s="50"/>
      <c r="AC79" s="50"/>
      <c r="AD79" s="50"/>
      <c r="AE79" s="50"/>
      <c r="AF79" s="50"/>
      <c r="AG79" s="50"/>
      <c r="AH79" s="50"/>
    </row>
    <row r="80" spans="1:34" s="52" customFormat="1" x14ac:dyDescent="0.25">
      <c r="A80" s="32"/>
      <c r="B80" s="44" t="s">
        <v>30</v>
      </c>
      <c r="C80" s="51"/>
      <c r="D80" s="51"/>
      <c r="E80" s="51"/>
      <c r="F80" s="51"/>
      <c r="G80" s="51"/>
      <c r="H80" s="34" t="s">
        <v>115</v>
      </c>
      <c r="I80" s="35" t="s">
        <v>73</v>
      </c>
      <c r="J80" s="26">
        <v>1152</v>
      </c>
      <c r="K80" s="26">
        <v>150</v>
      </c>
      <c r="L80" s="26">
        <f t="shared" si="32"/>
        <v>264960</v>
      </c>
      <c r="M80" s="26">
        <f t="shared" si="33"/>
        <v>34500</v>
      </c>
      <c r="N80" s="26">
        <f t="shared" si="34"/>
        <v>299460</v>
      </c>
      <c r="O80" s="50"/>
      <c r="P80" s="50"/>
      <c r="Q80" s="50"/>
      <c r="R80" s="50"/>
      <c r="S80" s="50"/>
      <c r="T80" s="50"/>
      <c r="U80" s="50"/>
      <c r="V80" s="50"/>
      <c r="W80" s="50"/>
      <c r="X80" s="50"/>
      <c r="Y80" s="50"/>
      <c r="Z80" s="50"/>
      <c r="AA80" s="50"/>
      <c r="AB80" s="50"/>
      <c r="AC80" s="50"/>
      <c r="AD80" s="50"/>
      <c r="AE80" s="50"/>
      <c r="AF80" s="50"/>
      <c r="AG80" s="50"/>
      <c r="AH80" s="50"/>
    </row>
    <row r="81" spans="1:34" s="52" customFormat="1" x14ac:dyDescent="0.25">
      <c r="A81" s="32"/>
      <c r="B81" s="44" t="s">
        <v>31</v>
      </c>
      <c r="C81" s="51"/>
      <c r="D81" s="51"/>
      <c r="E81" s="51"/>
      <c r="F81" s="51"/>
      <c r="G81" s="51"/>
      <c r="H81" s="34" t="s">
        <v>116</v>
      </c>
      <c r="I81" s="35" t="s">
        <v>73</v>
      </c>
      <c r="J81" s="26">
        <v>1656</v>
      </c>
      <c r="K81" s="26">
        <v>200</v>
      </c>
      <c r="L81" s="26">
        <f t="shared" si="32"/>
        <v>248400</v>
      </c>
      <c r="M81" s="26">
        <f t="shared" si="33"/>
        <v>30000</v>
      </c>
      <c r="N81" s="26">
        <f t="shared" si="34"/>
        <v>278400</v>
      </c>
      <c r="O81" s="50"/>
      <c r="P81" s="50"/>
      <c r="Q81" s="50"/>
      <c r="R81" s="50"/>
      <c r="S81" s="50"/>
      <c r="T81" s="50"/>
      <c r="U81" s="50"/>
      <c r="V81" s="50"/>
      <c r="W81" s="50"/>
      <c r="X81" s="50"/>
      <c r="Y81" s="50"/>
      <c r="Z81" s="50"/>
      <c r="AA81" s="50"/>
      <c r="AB81" s="50"/>
      <c r="AC81" s="50"/>
      <c r="AD81" s="50"/>
      <c r="AE81" s="50"/>
      <c r="AF81" s="50"/>
      <c r="AG81" s="50"/>
      <c r="AH81" s="50"/>
    </row>
    <row r="82" spans="1:34" s="52" customFormat="1" x14ac:dyDescent="0.25">
      <c r="A82" s="32"/>
      <c r="B82" s="44" t="s">
        <v>111</v>
      </c>
      <c r="C82" s="51"/>
      <c r="D82" s="51"/>
      <c r="E82" s="51"/>
      <c r="F82" s="51"/>
      <c r="G82" s="51"/>
      <c r="H82" s="34" t="s">
        <v>117</v>
      </c>
      <c r="I82" s="35" t="s">
        <v>73</v>
      </c>
      <c r="J82" s="26">
        <v>2710</v>
      </c>
      <c r="K82" s="26">
        <v>300</v>
      </c>
      <c r="L82" s="26">
        <f t="shared" si="32"/>
        <v>677500</v>
      </c>
      <c r="M82" s="26">
        <f t="shared" si="33"/>
        <v>75000</v>
      </c>
      <c r="N82" s="26">
        <f t="shared" si="34"/>
        <v>752500</v>
      </c>
      <c r="O82" s="50"/>
      <c r="P82" s="50"/>
      <c r="Q82" s="50"/>
      <c r="R82" s="50"/>
      <c r="S82" s="50"/>
      <c r="T82" s="50"/>
      <c r="U82" s="50"/>
      <c r="V82" s="50"/>
      <c r="W82" s="50"/>
      <c r="X82" s="50"/>
      <c r="Y82" s="50"/>
      <c r="Z82" s="50"/>
      <c r="AA82" s="50"/>
      <c r="AB82" s="50"/>
      <c r="AC82" s="50"/>
      <c r="AD82" s="50"/>
      <c r="AE82" s="50"/>
      <c r="AF82" s="50"/>
      <c r="AG82" s="50"/>
      <c r="AH82" s="50"/>
    </row>
    <row r="83" spans="1:34" s="52" customFormat="1" x14ac:dyDescent="0.25">
      <c r="A83" s="32"/>
      <c r="B83" s="44" t="s">
        <v>112</v>
      </c>
      <c r="C83" s="51"/>
      <c r="D83" s="51"/>
      <c r="E83" s="51"/>
      <c r="F83" s="51"/>
      <c r="G83" s="51"/>
      <c r="H83" s="34" t="s">
        <v>118</v>
      </c>
      <c r="I83" s="35" t="s">
        <v>73</v>
      </c>
      <c r="J83" s="26">
        <v>3900</v>
      </c>
      <c r="K83" s="26">
        <v>400</v>
      </c>
      <c r="L83" s="26">
        <f t="shared" si="32"/>
        <v>760500</v>
      </c>
      <c r="M83" s="26">
        <f t="shared" si="33"/>
        <v>78000</v>
      </c>
      <c r="N83" s="26">
        <f t="shared" si="34"/>
        <v>838500</v>
      </c>
      <c r="O83" s="50"/>
      <c r="P83" s="50"/>
      <c r="Q83" s="50"/>
      <c r="R83" s="50"/>
      <c r="S83" s="50"/>
      <c r="T83" s="50"/>
      <c r="U83" s="50"/>
      <c r="V83" s="50"/>
      <c r="W83" s="50"/>
      <c r="X83" s="50"/>
      <c r="Y83" s="50"/>
      <c r="Z83" s="50"/>
      <c r="AA83" s="50"/>
      <c r="AB83" s="50"/>
      <c r="AC83" s="50"/>
      <c r="AD83" s="50"/>
      <c r="AE83" s="50"/>
      <c r="AF83" s="50"/>
      <c r="AG83" s="50"/>
      <c r="AH83" s="50"/>
    </row>
    <row r="84" spans="1:34" s="52" customFormat="1" x14ac:dyDescent="0.25">
      <c r="A84" s="32"/>
      <c r="B84" s="44" t="s">
        <v>113</v>
      </c>
      <c r="C84" s="51"/>
      <c r="D84" s="51"/>
      <c r="E84" s="51"/>
      <c r="F84" s="51"/>
      <c r="G84" s="51"/>
      <c r="H84" s="34" t="s">
        <v>119</v>
      </c>
      <c r="I84" s="35" t="s">
        <v>73</v>
      </c>
      <c r="J84" s="26">
        <v>4750</v>
      </c>
      <c r="K84" s="26">
        <v>500</v>
      </c>
      <c r="L84" s="26">
        <f t="shared" si="32"/>
        <v>3562500</v>
      </c>
      <c r="M84" s="26">
        <f t="shared" si="33"/>
        <v>375000</v>
      </c>
      <c r="N84" s="26">
        <f t="shared" si="34"/>
        <v>3937500</v>
      </c>
      <c r="O84" s="50"/>
      <c r="P84" s="50"/>
      <c r="Q84" s="50"/>
      <c r="R84" s="50"/>
      <c r="S84" s="50"/>
      <c r="T84" s="50"/>
      <c r="U84" s="50"/>
      <c r="V84" s="50"/>
      <c r="W84" s="50"/>
      <c r="X84" s="50"/>
      <c r="Y84" s="50"/>
      <c r="Z84" s="50"/>
      <c r="AA84" s="50"/>
      <c r="AB84" s="50"/>
      <c r="AC84" s="50"/>
      <c r="AD84" s="50"/>
      <c r="AE84" s="50"/>
      <c r="AF84" s="50"/>
      <c r="AG84" s="50"/>
      <c r="AH84" s="50"/>
    </row>
    <row r="85" spans="1:34" x14ac:dyDescent="0.25">
      <c r="A85" s="29">
        <v>233100</v>
      </c>
      <c r="B85" s="45" t="s">
        <v>67</v>
      </c>
      <c r="C85" s="45"/>
      <c r="D85" s="45"/>
      <c r="E85" s="45"/>
      <c r="F85" s="45"/>
      <c r="G85" s="45"/>
      <c r="H85" s="38"/>
      <c r="I85" s="38"/>
      <c r="J85" s="26"/>
      <c r="K85" s="26"/>
      <c r="L85" s="26">
        <f t="shared" si="32"/>
        <v>0</v>
      </c>
      <c r="M85" s="26">
        <f t="shared" si="33"/>
        <v>0</v>
      </c>
      <c r="N85" s="26">
        <f t="shared" si="34"/>
        <v>0</v>
      </c>
    </row>
    <row r="86" spans="1:34" s="42" customFormat="1" x14ac:dyDescent="0.25">
      <c r="A86" s="29">
        <v>233113.13</v>
      </c>
      <c r="B86" s="28" t="s">
        <v>89</v>
      </c>
      <c r="C86" s="41"/>
      <c r="D86" s="41"/>
      <c r="E86" s="41"/>
      <c r="F86" s="41"/>
      <c r="G86" s="41"/>
      <c r="H86" s="38"/>
      <c r="I86" s="38"/>
      <c r="J86" s="38"/>
      <c r="K86" s="38"/>
      <c r="L86" s="38"/>
      <c r="M86" s="38"/>
      <c r="N86" s="38"/>
    </row>
    <row r="87" spans="1:34" s="42" customFormat="1" ht="31.5" x14ac:dyDescent="0.25">
      <c r="A87" s="32" t="s">
        <v>9</v>
      </c>
      <c r="B87" s="30" t="s">
        <v>90</v>
      </c>
      <c r="C87" s="41"/>
      <c r="D87" s="41"/>
      <c r="E87" s="41"/>
      <c r="F87" s="41"/>
      <c r="G87" s="41"/>
      <c r="H87" s="38"/>
      <c r="I87" s="38"/>
      <c r="J87" s="38"/>
      <c r="K87" s="38"/>
      <c r="L87" s="38"/>
      <c r="M87" s="38"/>
      <c r="N87" s="38"/>
    </row>
    <row r="88" spans="1:34" s="42" customFormat="1" x14ac:dyDescent="0.25">
      <c r="A88" s="32" t="s">
        <v>24</v>
      </c>
      <c r="B88" s="30" t="s">
        <v>91</v>
      </c>
      <c r="C88" s="41">
        <v>420</v>
      </c>
      <c r="D88" s="41">
        <v>60</v>
      </c>
      <c r="E88" s="36" t="e">
        <f>C88*#REF!</f>
        <v>#REF!</v>
      </c>
      <c r="F88" s="36" t="e">
        <f>D88*#REF!</f>
        <v>#REF!</v>
      </c>
      <c r="G88" s="36" t="e">
        <f t="shared" ref="G88" si="35">F88+E88</f>
        <v>#REF!</v>
      </c>
      <c r="H88" s="34" t="s">
        <v>121</v>
      </c>
      <c r="I88" s="35" t="s">
        <v>92</v>
      </c>
      <c r="J88" s="26">
        <v>430</v>
      </c>
      <c r="K88" s="26">
        <v>60</v>
      </c>
      <c r="L88" s="26">
        <f t="shared" ref="L88:L89" si="36">J88*H88</f>
        <v>473000</v>
      </c>
      <c r="M88" s="26">
        <f t="shared" ref="M88:M89" si="37">K88*H88</f>
        <v>66000</v>
      </c>
      <c r="N88" s="26">
        <f t="shared" ref="N88:N89" si="38">M88+L88</f>
        <v>539000</v>
      </c>
    </row>
    <row r="89" spans="1:34" s="42" customFormat="1" x14ac:dyDescent="0.25">
      <c r="A89" s="32" t="s">
        <v>26</v>
      </c>
      <c r="B89" s="30" t="s">
        <v>99</v>
      </c>
      <c r="C89" s="41">
        <v>400</v>
      </c>
      <c r="D89" s="41">
        <v>60</v>
      </c>
      <c r="E89" s="36" t="e">
        <f>C89*#REF!</f>
        <v>#REF!</v>
      </c>
      <c r="F89" s="36" t="e">
        <f>D89*#REF!</f>
        <v>#REF!</v>
      </c>
      <c r="G89" s="36" t="e">
        <f t="shared" ref="G89" si="39">F89+E89</f>
        <v>#REF!</v>
      </c>
      <c r="H89" s="34" t="s">
        <v>122</v>
      </c>
      <c r="I89" s="35" t="s">
        <v>92</v>
      </c>
      <c r="J89" s="26">
        <v>410</v>
      </c>
      <c r="K89" s="26">
        <v>60</v>
      </c>
      <c r="L89" s="26">
        <f t="shared" si="36"/>
        <v>1804000</v>
      </c>
      <c r="M89" s="26">
        <f t="shared" si="37"/>
        <v>264000</v>
      </c>
      <c r="N89" s="26">
        <f t="shared" si="38"/>
        <v>2068000</v>
      </c>
    </row>
    <row r="90" spans="1:34" x14ac:dyDescent="0.25">
      <c r="A90" s="29">
        <v>233300</v>
      </c>
      <c r="B90" s="53" t="s">
        <v>68</v>
      </c>
      <c r="C90" s="23">
        <v>12000</v>
      </c>
      <c r="D90" s="23">
        <v>1500</v>
      </c>
      <c r="E90" s="23" t="e">
        <f>C90*#REF!</f>
        <v>#REF!</v>
      </c>
      <c r="F90" s="23" t="e">
        <f>D90*#REF!</f>
        <v>#REF!</v>
      </c>
      <c r="G90" s="23" t="e">
        <f t="shared" ref="G90" si="40">F90+E90</f>
        <v>#REF!</v>
      </c>
      <c r="H90" s="38"/>
      <c r="I90" s="38"/>
      <c r="J90" s="38"/>
      <c r="K90" s="38"/>
      <c r="L90" s="38"/>
      <c r="M90" s="38"/>
      <c r="N90" s="38"/>
    </row>
    <row r="91" spans="1:34" x14ac:dyDescent="0.25">
      <c r="A91" s="29">
        <v>233343</v>
      </c>
      <c r="B91" s="28" t="s">
        <v>47</v>
      </c>
      <c r="C91" s="23">
        <v>25000</v>
      </c>
      <c r="D91" s="23">
        <v>8000</v>
      </c>
      <c r="E91" s="23" t="e">
        <f>C91*#REF!</f>
        <v>#REF!</v>
      </c>
      <c r="F91" s="23" t="e">
        <f>D91*#REF!</f>
        <v>#REF!</v>
      </c>
      <c r="G91" s="23" t="e">
        <f t="shared" ref="G91" si="41">F91+E91</f>
        <v>#REF!</v>
      </c>
      <c r="H91" s="38"/>
      <c r="I91" s="38"/>
      <c r="J91" s="38"/>
      <c r="K91" s="38"/>
      <c r="L91" s="38"/>
      <c r="M91" s="38"/>
      <c r="N91" s="38"/>
    </row>
    <row r="92" spans="1:34" ht="31.5" x14ac:dyDescent="0.25">
      <c r="A92" s="32" t="s">
        <v>9</v>
      </c>
      <c r="B92" s="44" t="s">
        <v>48</v>
      </c>
      <c r="C92" s="23"/>
      <c r="D92" s="23"/>
      <c r="E92" s="23"/>
      <c r="F92" s="23"/>
      <c r="G92" s="23"/>
      <c r="H92" s="34" t="s">
        <v>23</v>
      </c>
      <c r="I92" s="35" t="s">
        <v>74</v>
      </c>
      <c r="J92" s="26">
        <v>140000</v>
      </c>
      <c r="K92" s="26">
        <v>21000</v>
      </c>
      <c r="L92" s="26">
        <f t="shared" ref="L92" si="42">J92*H92</f>
        <v>140000</v>
      </c>
      <c r="M92" s="26">
        <f t="shared" ref="M92" si="43">K92*H92</f>
        <v>21000</v>
      </c>
      <c r="N92" s="26">
        <f t="shared" ref="N92" si="44">M92+L92</f>
        <v>161000</v>
      </c>
    </row>
    <row r="93" spans="1:34" x14ac:dyDescent="0.25">
      <c r="A93" s="48">
        <v>233700</v>
      </c>
      <c r="B93" s="53" t="s">
        <v>69</v>
      </c>
      <c r="C93" s="23">
        <v>20000</v>
      </c>
      <c r="D93" s="23">
        <v>6000</v>
      </c>
      <c r="E93" s="23" t="e">
        <f>C93*#REF!</f>
        <v>#REF!</v>
      </c>
      <c r="F93" s="23" t="e">
        <f>D93*#REF!</f>
        <v>#REF!</v>
      </c>
      <c r="G93" s="23" t="e">
        <f t="shared" ref="G93" si="45">F93+E93</f>
        <v>#REF!</v>
      </c>
      <c r="H93" s="38"/>
      <c r="I93" s="38"/>
      <c r="J93" s="38"/>
      <c r="K93" s="38"/>
      <c r="L93" s="38"/>
      <c r="M93" s="38"/>
      <c r="N93" s="38"/>
    </row>
    <row r="94" spans="1:34" x14ac:dyDescent="0.25">
      <c r="A94" s="48">
        <v>233713</v>
      </c>
      <c r="B94" s="43" t="s">
        <v>49</v>
      </c>
      <c r="C94" s="53"/>
      <c r="D94" s="53"/>
      <c r="E94" s="53"/>
      <c r="F94" s="53"/>
      <c r="G94" s="53"/>
      <c r="H94" s="54"/>
      <c r="I94" s="54"/>
      <c r="J94" s="54"/>
      <c r="K94" s="54"/>
      <c r="L94" s="54"/>
      <c r="M94" s="54"/>
      <c r="N94" s="54"/>
    </row>
    <row r="95" spans="1:34" s="47" customFormat="1" ht="31.5" x14ac:dyDescent="0.25">
      <c r="A95" s="49"/>
      <c r="B95" s="44" t="s">
        <v>50</v>
      </c>
      <c r="C95" s="46"/>
      <c r="D95" s="46"/>
      <c r="E95" s="46"/>
      <c r="F95" s="46"/>
      <c r="G95" s="46"/>
      <c r="H95" s="55"/>
      <c r="I95" s="55"/>
      <c r="J95" s="55"/>
      <c r="K95" s="55"/>
      <c r="L95" s="55"/>
      <c r="M95" s="55"/>
      <c r="N95" s="55"/>
    </row>
    <row r="96" spans="1:34" x14ac:dyDescent="0.25">
      <c r="A96" s="48" t="s">
        <v>9</v>
      </c>
      <c r="B96" s="43" t="s">
        <v>51</v>
      </c>
      <c r="C96" s="23"/>
      <c r="D96" s="23"/>
      <c r="E96" s="23"/>
      <c r="F96" s="23"/>
      <c r="G96" s="23"/>
      <c r="H96" s="27"/>
      <c r="I96" s="27"/>
      <c r="J96" s="27"/>
      <c r="K96" s="27"/>
      <c r="L96" s="27"/>
      <c r="M96" s="27"/>
      <c r="N96" s="27"/>
    </row>
    <row r="97" spans="1:14" x14ac:dyDescent="0.25">
      <c r="A97" s="49"/>
      <c r="B97" s="44" t="s">
        <v>52</v>
      </c>
      <c r="C97" s="23"/>
      <c r="D97" s="23"/>
      <c r="E97" s="23"/>
      <c r="F97" s="23"/>
      <c r="G97" s="23"/>
      <c r="H97" s="56">
        <v>68</v>
      </c>
      <c r="I97" s="57" t="s">
        <v>7</v>
      </c>
      <c r="J97" s="26">
        <v>6800</v>
      </c>
      <c r="K97" s="26">
        <v>750</v>
      </c>
      <c r="L97" s="26">
        <f t="shared" ref="L97" si="46">J97*H97</f>
        <v>462400</v>
      </c>
      <c r="M97" s="26">
        <f t="shared" ref="M97" si="47">K97*H97</f>
        <v>51000</v>
      </c>
      <c r="N97" s="26">
        <f t="shared" ref="N97" si="48">M97+L97</f>
        <v>513400</v>
      </c>
    </row>
    <row r="98" spans="1:14" x14ac:dyDescent="0.25">
      <c r="A98" s="48">
        <v>238219</v>
      </c>
      <c r="B98" s="53" t="s">
        <v>123</v>
      </c>
      <c r="C98" s="43"/>
      <c r="D98" s="43"/>
      <c r="E98" s="43"/>
      <c r="F98" s="43"/>
      <c r="G98" s="43"/>
      <c r="H98" s="27"/>
      <c r="I98" s="27"/>
      <c r="J98" s="27"/>
      <c r="K98" s="27"/>
      <c r="L98" s="27"/>
      <c r="M98" s="27"/>
      <c r="N98" s="27"/>
    </row>
    <row r="99" spans="1:14" ht="31.5" x14ac:dyDescent="0.25">
      <c r="A99" s="49" t="s">
        <v>9</v>
      </c>
      <c r="B99" s="44" t="s">
        <v>124</v>
      </c>
      <c r="C99" s="58">
        <v>25000</v>
      </c>
      <c r="D99" s="58">
        <v>10000</v>
      </c>
      <c r="E99" s="59" t="e">
        <f>C99*#REF!</f>
        <v>#REF!</v>
      </c>
      <c r="F99" s="59" t="e">
        <f>D99*#REF!</f>
        <v>#REF!</v>
      </c>
      <c r="G99" s="59" t="e">
        <f t="shared" ref="G99" si="49">F99+E99</f>
        <v>#REF!</v>
      </c>
      <c r="H99" s="27"/>
      <c r="I99" s="27"/>
      <c r="J99" s="27"/>
      <c r="K99" s="27"/>
      <c r="L99" s="27"/>
      <c r="M99" s="27"/>
      <c r="N99" s="27"/>
    </row>
    <row r="100" spans="1:14" x14ac:dyDescent="0.25">
      <c r="A100" s="49" t="s">
        <v>86</v>
      </c>
      <c r="B100" s="44" t="s">
        <v>125</v>
      </c>
      <c r="C100" s="53"/>
      <c r="D100" s="53"/>
      <c r="E100" s="53"/>
      <c r="F100" s="53"/>
      <c r="G100" s="53"/>
      <c r="H100" s="56">
        <v>2</v>
      </c>
      <c r="I100" s="57" t="s">
        <v>7</v>
      </c>
      <c r="J100" s="26">
        <v>0</v>
      </c>
      <c r="K100" s="26">
        <v>5000</v>
      </c>
      <c r="L100" s="26">
        <f t="shared" ref="L100:L101" si="50">J100*H100</f>
        <v>0</v>
      </c>
      <c r="M100" s="26">
        <f t="shared" ref="M100:M101" si="51">K100*H100</f>
        <v>10000</v>
      </c>
      <c r="N100" s="26">
        <f t="shared" ref="N100:N101" si="52">M100+L100</f>
        <v>10000</v>
      </c>
    </row>
    <row r="101" spans="1:14" s="47" customFormat="1" x14ac:dyDescent="0.25">
      <c r="A101" s="49" t="s">
        <v>93</v>
      </c>
      <c r="B101" s="44" t="s">
        <v>126</v>
      </c>
      <c r="C101" s="46"/>
      <c r="D101" s="46"/>
      <c r="E101" s="46"/>
      <c r="F101" s="46"/>
      <c r="G101" s="46"/>
      <c r="H101" s="56">
        <v>19</v>
      </c>
      <c r="I101" s="57" t="s">
        <v>7</v>
      </c>
      <c r="J101" s="26">
        <v>0</v>
      </c>
      <c r="K101" s="26">
        <v>5000</v>
      </c>
      <c r="L101" s="26">
        <f t="shared" si="50"/>
        <v>0</v>
      </c>
      <c r="M101" s="26">
        <f t="shared" si="51"/>
        <v>95000</v>
      </c>
      <c r="N101" s="26">
        <f t="shared" si="52"/>
        <v>95000</v>
      </c>
    </row>
    <row r="102" spans="1:14" ht="29.25" customHeight="1" x14ac:dyDescent="0.25">
      <c r="A102" s="60"/>
      <c r="B102" s="17" t="s">
        <v>77</v>
      </c>
      <c r="C102" s="23">
        <v>1640000</v>
      </c>
      <c r="D102" s="23">
        <v>30000</v>
      </c>
      <c r="E102" s="59" t="e">
        <f>C102*#REF!</f>
        <v>#REF!</v>
      </c>
      <c r="F102" s="59" t="e">
        <f>D102*#REF!</f>
        <v>#REF!</v>
      </c>
      <c r="G102" s="59" t="e">
        <f t="shared" ref="G102:G103" si="53">F102+E102</f>
        <v>#REF!</v>
      </c>
      <c r="H102" s="38"/>
      <c r="I102" s="38"/>
      <c r="J102" s="38"/>
      <c r="K102" s="38"/>
      <c r="L102" s="74">
        <f>SUM(L6:L101)</f>
        <v>18809735</v>
      </c>
      <c r="M102" s="74">
        <f>SUM(M6:M101)</f>
        <v>2624750</v>
      </c>
      <c r="N102" s="74">
        <f>SUM(N6:N101)</f>
        <v>21434485</v>
      </c>
    </row>
    <row r="103" spans="1:14" x14ac:dyDescent="0.25">
      <c r="C103" s="62">
        <v>1790000</v>
      </c>
      <c r="D103" s="62">
        <v>25000</v>
      </c>
      <c r="E103" s="63" t="e">
        <f>C103*#REF!</f>
        <v>#REF!</v>
      </c>
      <c r="F103" s="63" t="e">
        <f>D103*#REF!</f>
        <v>#REF!</v>
      </c>
      <c r="G103" s="63" t="e">
        <f t="shared" si="53"/>
        <v>#REF!</v>
      </c>
      <c r="H103" s="63"/>
      <c r="I103" s="63"/>
      <c r="J103" s="64"/>
      <c r="K103" s="64"/>
      <c r="L103" s="64"/>
      <c r="M103" s="64"/>
      <c r="N103" s="64"/>
    </row>
    <row r="104" spans="1:14" ht="35.25" customHeight="1" x14ac:dyDescent="0.25">
      <c r="E104" s="65" t="e">
        <f>SUM(E6:E103)</f>
        <v>#REF!</v>
      </c>
      <c r="F104" s="65" t="e">
        <f>SUM(F6:F103)</f>
        <v>#REF!</v>
      </c>
      <c r="G104" s="65" t="e">
        <f>SUM(G6:G103)</f>
        <v>#REF!</v>
      </c>
      <c r="H104" s="65"/>
      <c r="I104" s="65"/>
      <c r="J104" s="64"/>
      <c r="K104" s="64"/>
      <c r="L104" s="64"/>
      <c r="M104" s="64"/>
      <c r="N104" s="64"/>
    </row>
    <row r="105" spans="1:14" x14ac:dyDescent="0.25">
      <c r="J105" s="64"/>
      <c r="K105" s="64"/>
      <c r="L105" s="64"/>
      <c r="M105" s="64"/>
      <c r="N105" s="64"/>
    </row>
    <row r="106" spans="1:14" x14ac:dyDescent="0.25">
      <c r="J106" s="64"/>
      <c r="K106" s="64"/>
      <c r="L106" s="64"/>
      <c r="M106" s="64"/>
      <c r="N106" s="64"/>
    </row>
    <row r="107" spans="1:14" x14ac:dyDescent="0.25">
      <c r="J107" s="64"/>
      <c r="K107" s="64"/>
      <c r="L107" s="64"/>
      <c r="M107" s="64"/>
      <c r="N107" s="64"/>
    </row>
    <row r="108" spans="1:14" x14ac:dyDescent="0.25">
      <c r="J108" s="64"/>
      <c r="K108" s="64"/>
      <c r="L108" s="64"/>
      <c r="M108" s="64"/>
      <c r="N108" s="64"/>
    </row>
    <row r="109" spans="1:14" x14ac:dyDescent="0.25">
      <c r="J109" s="64"/>
      <c r="K109" s="64"/>
      <c r="L109" s="64"/>
      <c r="M109" s="64"/>
      <c r="N109" s="64"/>
    </row>
    <row r="110" spans="1:14" x14ac:dyDescent="0.25">
      <c r="J110" s="64"/>
      <c r="K110" s="64"/>
      <c r="L110" s="64"/>
      <c r="M110" s="64"/>
      <c r="N110" s="64"/>
    </row>
    <row r="111" spans="1:14" x14ac:dyDescent="0.25">
      <c r="J111" s="64"/>
      <c r="K111" s="64"/>
      <c r="L111" s="64"/>
      <c r="M111" s="64"/>
      <c r="N111" s="64"/>
    </row>
    <row r="112" spans="1:14" x14ac:dyDescent="0.25">
      <c r="J112" s="64"/>
      <c r="K112" s="64"/>
      <c r="L112" s="64"/>
      <c r="M112" s="64"/>
      <c r="N112" s="64"/>
    </row>
    <row r="113" spans="10:14" x14ac:dyDescent="0.25">
      <c r="J113" s="64"/>
      <c r="K113" s="64"/>
      <c r="L113" s="64"/>
      <c r="M113" s="64"/>
      <c r="N113" s="64"/>
    </row>
    <row r="114" spans="10:14" x14ac:dyDescent="0.25">
      <c r="J114" s="64"/>
      <c r="K114" s="64"/>
      <c r="L114" s="64"/>
      <c r="M114" s="64"/>
      <c r="N114" s="64"/>
    </row>
    <row r="115" spans="10:14" x14ac:dyDescent="0.25">
      <c r="J115" s="64"/>
      <c r="K115" s="64"/>
      <c r="L115" s="64"/>
      <c r="M115" s="64"/>
      <c r="N115" s="64"/>
    </row>
    <row r="116" spans="10:14" x14ac:dyDescent="0.25">
      <c r="J116" s="64"/>
      <c r="K116" s="64"/>
      <c r="L116" s="64"/>
      <c r="M116" s="64"/>
      <c r="N116" s="64"/>
    </row>
    <row r="117" spans="10:14" x14ac:dyDescent="0.25">
      <c r="J117" s="64"/>
      <c r="K117" s="64"/>
      <c r="L117" s="64"/>
      <c r="M117" s="64"/>
      <c r="N117" s="64"/>
    </row>
    <row r="118" spans="10:14" x14ac:dyDescent="0.25">
      <c r="J118" s="64"/>
      <c r="K118" s="64"/>
      <c r="L118" s="64"/>
      <c r="M118" s="64"/>
      <c r="N118" s="64"/>
    </row>
    <row r="119" spans="10:14" x14ac:dyDescent="0.25">
      <c r="J119" s="64"/>
      <c r="K119" s="64"/>
      <c r="L119" s="64"/>
      <c r="M119" s="64"/>
      <c r="N119" s="64"/>
    </row>
    <row r="120" spans="10:14" x14ac:dyDescent="0.25">
      <c r="J120" s="64"/>
      <c r="K120" s="64"/>
      <c r="L120" s="64"/>
      <c r="M120" s="64"/>
      <c r="N120" s="64"/>
    </row>
    <row r="121" spans="10:14" x14ac:dyDescent="0.25">
      <c r="J121" s="64"/>
      <c r="K121" s="64"/>
      <c r="L121" s="64"/>
      <c r="M121" s="64"/>
      <c r="N121" s="64"/>
    </row>
    <row r="122" spans="10:14" x14ac:dyDescent="0.25">
      <c r="J122" s="64"/>
      <c r="K122" s="64"/>
      <c r="L122" s="64"/>
      <c r="M122" s="64"/>
      <c r="N122" s="64"/>
    </row>
    <row r="123" spans="10:14" x14ac:dyDescent="0.25">
      <c r="J123" s="64"/>
      <c r="K123" s="64"/>
      <c r="L123" s="64"/>
      <c r="M123" s="64"/>
      <c r="N123" s="64"/>
    </row>
    <row r="124" spans="10:14" x14ac:dyDescent="0.25">
      <c r="J124" s="64"/>
      <c r="K124" s="64"/>
      <c r="L124" s="64"/>
      <c r="M124" s="64"/>
      <c r="N124" s="64"/>
    </row>
    <row r="125" spans="10:14" x14ac:dyDescent="0.25">
      <c r="J125" s="64"/>
      <c r="K125" s="64"/>
      <c r="L125" s="64"/>
      <c r="M125" s="64"/>
      <c r="N125" s="64"/>
    </row>
    <row r="126" spans="10:14" x14ac:dyDescent="0.25">
      <c r="J126" s="66"/>
      <c r="K126" s="66"/>
      <c r="L126" s="66"/>
      <c r="M126" s="66"/>
      <c r="N126" s="66"/>
    </row>
    <row r="127" spans="10:14" x14ac:dyDescent="0.25">
      <c r="J127" s="67"/>
      <c r="K127" s="67"/>
      <c r="L127" s="67"/>
      <c r="M127" s="67"/>
      <c r="N127" s="67"/>
    </row>
    <row r="128" spans="10:14" x14ac:dyDescent="0.25">
      <c r="J128" s="67"/>
      <c r="K128" s="67"/>
      <c r="L128" s="67"/>
      <c r="M128" s="67"/>
      <c r="N128" s="67"/>
    </row>
    <row r="129" spans="10:14" x14ac:dyDescent="0.25">
      <c r="J129" s="67"/>
      <c r="K129" s="67"/>
      <c r="L129" s="67"/>
      <c r="M129" s="67"/>
      <c r="N129" s="67"/>
    </row>
    <row r="130" spans="10:14" x14ac:dyDescent="0.25">
      <c r="J130" s="67"/>
      <c r="K130" s="67"/>
      <c r="L130" s="67"/>
      <c r="M130" s="67"/>
      <c r="N130" s="67"/>
    </row>
    <row r="131" spans="10:14" x14ac:dyDescent="0.25">
      <c r="J131" s="67"/>
      <c r="K131" s="67"/>
      <c r="L131" s="67"/>
      <c r="M131" s="67"/>
      <c r="N131" s="67"/>
    </row>
    <row r="132" spans="10:14" x14ac:dyDescent="0.25">
      <c r="J132" s="67"/>
      <c r="K132" s="67"/>
      <c r="L132" s="67"/>
      <c r="M132" s="67"/>
      <c r="N132" s="67"/>
    </row>
    <row r="133" spans="10:14" x14ac:dyDescent="0.25">
      <c r="J133" s="67"/>
      <c r="K133" s="67"/>
      <c r="L133" s="67"/>
      <c r="M133" s="67"/>
      <c r="N133" s="67"/>
    </row>
    <row r="134" spans="10:14" x14ac:dyDescent="0.25">
      <c r="J134" s="68"/>
      <c r="K134" s="68"/>
      <c r="L134" s="68"/>
      <c r="M134" s="68"/>
      <c r="N134" s="68"/>
    </row>
    <row r="135" spans="10:14" x14ac:dyDescent="0.25">
      <c r="J135" s="64"/>
      <c r="K135" s="64"/>
      <c r="L135" s="64"/>
      <c r="M135" s="64"/>
      <c r="N135" s="64"/>
    </row>
    <row r="136" spans="10:14" x14ac:dyDescent="0.25">
      <c r="J136" s="64"/>
      <c r="K136" s="64"/>
      <c r="L136" s="64"/>
      <c r="M136" s="64"/>
      <c r="N136" s="64"/>
    </row>
    <row r="137" spans="10:14" x14ac:dyDescent="0.25">
      <c r="J137" s="64"/>
      <c r="K137" s="64"/>
      <c r="L137" s="64"/>
      <c r="M137" s="64"/>
      <c r="N137" s="64"/>
    </row>
    <row r="138" spans="10:14" x14ac:dyDescent="0.25">
      <c r="J138" s="64"/>
      <c r="K138" s="64"/>
      <c r="L138" s="64"/>
      <c r="M138" s="64"/>
      <c r="N138" s="64"/>
    </row>
    <row r="139" spans="10:14" x14ac:dyDescent="0.25">
      <c r="J139" s="64"/>
      <c r="K139" s="64"/>
      <c r="L139" s="64"/>
      <c r="M139" s="64"/>
      <c r="N139" s="64"/>
    </row>
    <row r="140" spans="10:14" x14ac:dyDescent="0.25">
      <c r="J140" s="67"/>
      <c r="K140" s="67"/>
      <c r="L140" s="67"/>
      <c r="M140" s="67"/>
      <c r="N140" s="67"/>
    </row>
    <row r="141" spans="10:14" x14ac:dyDescent="0.25">
      <c r="J141" s="67"/>
      <c r="K141" s="67"/>
      <c r="L141" s="67"/>
      <c r="M141" s="67"/>
      <c r="N141" s="67"/>
    </row>
    <row r="142" spans="10:14" x14ac:dyDescent="0.25">
      <c r="J142" s="68"/>
      <c r="K142" s="68"/>
      <c r="L142" s="68"/>
      <c r="M142" s="68"/>
      <c r="N142" s="68"/>
    </row>
    <row r="143" spans="10:14" x14ac:dyDescent="0.25">
      <c r="J143" s="64"/>
      <c r="K143" s="64"/>
      <c r="L143" s="64"/>
      <c r="M143" s="64"/>
      <c r="N143" s="64"/>
    </row>
    <row r="144" spans="10:14" x14ac:dyDescent="0.25">
      <c r="J144" s="64"/>
      <c r="K144" s="64"/>
      <c r="L144" s="64"/>
      <c r="M144" s="64"/>
      <c r="N144" s="64"/>
    </row>
    <row r="145" spans="10:14" x14ac:dyDescent="0.25">
      <c r="J145" s="64"/>
      <c r="K145" s="64"/>
      <c r="L145" s="64"/>
      <c r="M145" s="64"/>
      <c r="N145" s="64"/>
    </row>
    <row r="146" spans="10:14" x14ac:dyDescent="0.25">
      <c r="J146" s="64"/>
      <c r="K146" s="64"/>
      <c r="L146" s="64"/>
      <c r="M146" s="64"/>
      <c r="N146" s="64"/>
    </row>
    <row r="147" spans="10:14" x14ac:dyDescent="0.25">
      <c r="J147" s="64"/>
      <c r="K147" s="64"/>
      <c r="L147" s="64"/>
      <c r="M147" s="64"/>
      <c r="N147" s="64"/>
    </row>
    <row r="148" spans="10:14" x14ac:dyDescent="0.25">
      <c r="J148" s="64"/>
      <c r="K148" s="64"/>
      <c r="L148" s="64"/>
      <c r="M148" s="64"/>
      <c r="N148" s="64"/>
    </row>
    <row r="149" spans="10:14" x14ac:dyDescent="0.25">
      <c r="J149" s="64"/>
      <c r="K149" s="64"/>
      <c r="L149" s="64"/>
      <c r="M149" s="64"/>
      <c r="N149" s="64"/>
    </row>
    <row r="150" spans="10:14" x14ac:dyDescent="0.25">
      <c r="J150" s="64"/>
      <c r="K150" s="64"/>
      <c r="L150" s="64"/>
      <c r="M150" s="64"/>
      <c r="N150" s="64"/>
    </row>
    <row r="151" spans="10:14" x14ac:dyDescent="0.25">
      <c r="J151" s="64"/>
      <c r="K151" s="64"/>
      <c r="L151" s="64"/>
      <c r="M151" s="64"/>
      <c r="N151" s="64"/>
    </row>
    <row r="152" spans="10:14" x14ac:dyDescent="0.25">
      <c r="J152" s="64"/>
      <c r="K152" s="64"/>
      <c r="L152" s="64"/>
      <c r="M152" s="64"/>
      <c r="N152" s="64"/>
    </row>
    <row r="153" spans="10:14" x14ac:dyDescent="0.25">
      <c r="J153" s="64"/>
      <c r="K153" s="64"/>
      <c r="L153" s="64"/>
      <c r="M153" s="64"/>
      <c r="N153" s="64"/>
    </row>
    <row r="154" spans="10:14" x14ac:dyDescent="0.25">
      <c r="J154" s="64"/>
      <c r="K154" s="64"/>
      <c r="L154" s="64"/>
      <c r="M154" s="64"/>
      <c r="N154" s="64"/>
    </row>
    <row r="155" spans="10:14" x14ac:dyDescent="0.25">
      <c r="J155" s="64"/>
      <c r="K155" s="64"/>
      <c r="L155" s="64"/>
      <c r="M155" s="64"/>
      <c r="N155" s="64"/>
    </row>
    <row r="156" spans="10:14" x14ac:dyDescent="0.25">
      <c r="J156" s="64"/>
      <c r="K156" s="64"/>
      <c r="L156" s="64"/>
      <c r="M156" s="64"/>
      <c r="N156" s="64"/>
    </row>
    <row r="157" spans="10:14" x14ac:dyDescent="0.25">
      <c r="J157" s="64"/>
      <c r="K157" s="64"/>
      <c r="L157" s="64"/>
      <c r="M157" s="64"/>
      <c r="N157" s="64"/>
    </row>
    <row r="158" spans="10:14" x14ac:dyDescent="0.25">
      <c r="J158" s="64"/>
      <c r="K158" s="64"/>
      <c r="L158" s="64"/>
      <c r="M158" s="64"/>
      <c r="N158" s="64"/>
    </row>
    <row r="159" spans="10:14" x14ac:dyDescent="0.25">
      <c r="J159" s="64"/>
      <c r="K159" s="64"/>
      <c r="L159" s="64"/>
      <c r="M159" s="64"/>
      <c r="N159" s="64"/>
    </row>
    <row r="160" spans="10:14" x14ac:dyDescent="0.25">
      <c r="J160" s="64"/>
      <c r="K160" s="64"/>
      <c r="L160" s="64"/>
      <c r="M160" s="64"/>
      <c r="N160" s="64"/>
    </row>
    <row r="161" spans="10:14" x14ac:dyDescent="0.25">
      <c r="J161" s="64"/>
      <c r="K161" s="64"/>
      <c r="L161" s="64"/>
      <c r="M161" s="64"/>
      <c r="N161" s="64"/>
    </row>
    <row r="162" spans="10:14" x14ac:dyDescent="0.25">
      <c r="J162" s="64"/>
      <c r="K162" s="64"/>
      <c r="L162" s="64"/>
      <c r="M162" s="64"/>
      <c r="N162" s="64"/>
    </row>
    <row r="163" spans="10:14" x14ac:dyDescent="0.25">
      <c r="J163" s="64"/>
      <c r="K163" s="64"/>
      <c r="L163" s="64"/>
      <c r="M163" s="64"/>
      <c r="N163" s="64"/>
    </row>
    <row r="164" spans="10:14" x14ac:dyDescent="0.25">
      <c r="J164" s="64"/>
      <c r="K164" s="64"/>
      <c r="L164" s="64"/>
      <c r="M164" s="64"/>
      <c r="N164" s="64"/>
    </row>
    <row r="165" spans="10:14" x14ac:dyDescent="0.25">
      <c r="J165" s="64"/>
      <c r="K165" s="64"/>
      <c r="L165" s="64"/>
      <c r="M165" s="64"/>
      <c r="N165" s="64"/>
    </row>
    <row r="166" spans="10:14" x14ac:dyDescent="0.25">
      <c r="J166" s="64"/>
      <c r="K166" s="64"/>
      <c r="L166" s="64"/>
      <c r="M166" s="64"/>
      <c r="N166" s="64"/>
    </row>
    <row r="167" spans="10:14" x14ac:dyDescent="0.25">
      <c r="J167" s="64"/>
      <c r="K167" s="64"/>
      <c r="L167" s="64"/>
      <c r="M167" s="64"/>
      <c r="N167" s="64"/>
    </row>
    <row r="168" spans="10:14" x14ac:dyDescent="0.25">
      <c r="J168" s="64"/>
      <c r="K168" s="64"/>
      <c r="L168" s="64"/>
      <c r="M168" s="64"/>
      <c r="N168" s="64"/>
    </row>
    <row r="169" spans="10:14" x14ac:dyDescent="0.25">
      <c r="J169" s="64"/>
      <c r="K169" s="64"/>
      <c r="L169" s="64"/>
      <c r="M169" s="64"/>
      <c r="N169" s="64"/>
    </row>
    <row r="170" spans="10:14" x14ac:dyDescent="0.25">
      <c r="J170" s="64"/>
      <c r="K170" s="64"/>
      <c r="L170" s="64"/>
      <c r="M170" s="64"/>
      <c r="N170" s="64"/>
    </row>
    <row r="171" spans="10:14" x14ac:dyDescent="0.25">
      <c r="J171" s="68"/>
      <c r="K171" s="68"/>
      <c r="L171" s="68"/>
      <c r="M171" s="68"/>
      <c r="N171" s="68"/>
    </row>
    <row r="172" spans="10:14" x14ac:dyDescent="0.25">
      <c r="J172" s="69"/>
      <c r="K172" s="69"/>
      <c r="L172" s="69"/>
      <c r="M172" s="69"/>
      <c r="N172" s="69"/>
    </row>
    <row r="173" spans="10:14" x14ac:dyDescent="0.25">
      <c r="J173" s="64"/>
      <c r="K173" s="64"/>
      <c r="L173" s="64"/>
      <c r="M173" s="64"/>
      <c r="N173" s="64"/>
    </row>
    <row r="174" spans="10:14" x14ac:dyDescent="0.25">
      <c r="J174" s="64"/>
      <c r="K174" s="64"/>
      <c r="L174" s="64"/>
      <c r="M174" s="64"/>
      <c r="N174" s="64"/>
    </row>
    <row r="175" spans="10:14" x14ac:dyDescent="0.25">
      <c r="J175" s="64"/>
      <c r="K175" s="64"/>
      <c r="L175" s="64"/>
      <c r="M175" s="64"/>
      <c r="N175" s="64"/>
    </row>
    <row r="176" spans="10:14" x14ac:dyDescent="0.25">
      <c r="J176" s="64"/>
      <c r="K176" s="64"/>
      <c r="L176" s="64"/>
      <c r="M176" s="64"/>
      <c r="N176" s="64"/>
    </row>
    <row r="177" spans="10:14" x14ac:dyDescent="0.25">
      <c r="J177" s="64"/>
      <c r="K177" s="64"/>
      <c r="L177" s="64"/>
      <c r="M177" s="64"/>
      <c r="N177" s="64"/>
    </row>
    <row r="178" spans="10:14" x14ac:dyDescent="0.25">
      <c r="J178" s="64"/>
      <c r="K178" s="64"/>
      <c r="L178" s="64"/>
      <c r="M178" s="64"/>
      <c r="N178" s="64"/>
    </row>
    <row r="179" spans="10:14" x14ac:dyDescent="0.25">
      <c r="J179" s="64"/>
      <c r="K179" s="64"/>
      <c r="L179" s="64"/>
      <c r="M179" s="64"/>
      <c r="N179" s="64"/>
    </row>
    <row r="180" spans="10:14" x14ac:dyDescent="0.25">
      <c r="J180" s="64"/>
      <c r="K180" s="64"/>
      <c r="L180" s="64"/>
      <c r="M180" s="64"/>
      <c r="N180" s="64"/>
    </row>
    <row r="181" spans="10:14" x14ac:dyDescent="0.25">
      <c r="J181" s="64"/>
      <c r="K181" s="64"/>
      <c r="L181" s="64"/>
      <c r="M181" s="64"/>
      <c r="N181" s="64"/>
    </row>
    <row r="182" spans="10:14" x14ac:dyDescent="0.25">
      <c r="J182" s="64"/>
      <c r="K182" s="64"/>
      <c r="L182" s="64"/>
      <c r="M182" s="64"/>
      <c r="N182" s="64"/>
    </row>
    <row r="183" spans="10:14" x14ac:dyDescent="0.25">
      <c r="J183" s="64"/>
      <c r="K183" s="64"/>
      <c r="L183" s="64"/>
      <c r="M183" s="64"/>
      <c r="N183" s="64"/>
    </row>
    <row r="184" spans="10:14" x14ac:dyDescent="0.25">
      <c r="J184" s="64"/>
      <c r="K184" s="64"/>
      <c r="L184" s="64"/>
      <c r="M184" s="64"/>
      <c r="N184" s="64"/>
    </row>
    <row r="185" spans="10:14" x14ac:dyDescent="0.25">
      <c r="J185" s="64"/>
      <c r="K185" s="64"/>
      <c r="L185" s="64"/>
      <c r="M185" s="64"/>
      <c r="N185" s="64"/>
    </row>
    <row r="186" spans="10:14" x14ac:dyDescent="0.25">
      <c r="J186" s="64"/>
      <c r="K186" s="64"/>
      <c r="L186" s="64"/>
      <c r="M186" s="64"/>
      <c r="N186" s="64"/>
    </row>
    <row r="187" spans="10:14" x14ac:dyDescent="0.25">
      <c r="J187" s="64"/>
      <c r="K187" s="64"/>
      <c r="L187" s="64"/>
      <c r="M187" s="64"/>
      <c r="N187" s="64"/>
    </row>
    <row r="188" spans="10:14" x14ac:dyDescent="0.25">
      <c r="J188" s="64"/>
      <c r="K188" s="64"/>
      <c r="L188" s="64"/>
      <c r="M188" s="64"/>
      <c r="N188" s="64"/>
    </row>
    <row r="189" spans="10:14" x14ac:dyDescent="0.25">
      <c r="J189" s="64"/>
      <c r="K189" s="64"/>
      <c r="L189" s="64"/>
      <c r="M189" s="64"/>
      <c r="N189" s="64"/>
    </row>
    <row r="190" spans="10:14" x14ac:dyDescent="0.25">
      <c r="J190" s="67"/>
      <c r="K190" s="67"/>
      <c r="L190" s="67"/>
      <c r="M190" s="67"/>
      <c r="N190" s="67"/>
    </row>
    <row r="191" spans="10:14" x14ac:dyDescent="0.25">
      <c r="J191" s="67"/>
      <c r="K191" s="67"/>
      <c r="L191" s="67"/>
      <c r="M191" s="67"/>
      <c r="N191" s="67"/>
    </row>
    <row r="192" spans="10:14" x14ac:dyDescent="0.25">
      <c r="J192" s="66"/>
      <c r="K192" s="66"/>
      <c r="L192" s="66"/>
      <c r="M192" s="66"/>
      <c r="N192" s="66"/>
    </row>
    <row r="193" spans="10:14" x14ac:dyDescent="0.25">
      <c r="J193" s="70"/>
      <c r="K193" s="70"/>
      <c r="L193" s="70"/>
      <c r="M193" s="70"/>
      <c r="N193" s="70"/>
    </row>
    <row r="194" spans="10:14" x14ac:dyDescent="0.25">
      <c r="J194" s="67"/>
      <c r="K194" s="67"/>
      <c r="L194" s="67"/>
      <c r="M194" s="67"/>
      <c r="N194" s="67"/>
    </row>
    <row r="195" spans="10:14" x14ac:dyDescent="0.25">
      <c r="J195" s="66"/>
      <c r="K195" s="66"/>
      <c r="L195" s="66"/>
      <c r="M195" s="66"/>
      <c r="N195" s="66"/>
    </row>
    <row r="196" spans="10:14" x14ac:dyDescent="0.25">
      <c r="J196" s="70"/>
      <c r="K196" s="70"/>
      <c r="L196" s="70"/>
      <c r="M196" s="70"/>
      <c r="N196" s="70"/>
    </row>
    <row r="197" spans="10:14" x14ac:dyDescent="0.25">
      <c r="J197" s="67"/>
      <c r="K197" s="67"/>
      <c r="L197" s="67"/>
      <c r="M197" s="67"/>
      <c r="N197" s="67"/>
    </row>
    <row r="198" spans="10:14" x14ac:dyDescent="0.25">
      <c r="J198" s="66"/>
      <c r="K198" s="66"/>
      <c r="L198" s="66"/>
      <c r="M198" s="66"/>
      <c r="N198" s="66"/>
    </row>
    <row r="199" spans="10:14" x14ac:dyDescent="0.25">
      <c r="J199" s="67"/>
      <c r="K199" s="67"/>
      <c r="L199" s="67"/>
      <c r="M199" s="67"/>
      <c r="N199" s="67"/>
    </row>
    <row r="200" spans="10:14" x14ac:dyDescent="0.25">
      <c r="J200" s="67"/>
      <c r="K200" s="67"/>
      <c r="L200" s="67"/>
      <c r="M200" s="67"/>
      <c r="N200" s="67"/>
    </row>
    <row r="201" spans="10:14" x14ac:dyDescent="0.25">
      <c r="J201" s="11"/>
      <c r="K201" s="11"/>
      <c r="L201" s="11"/>
      <c r="M201" s="11"/>
      <c r="N201" s="11"/>
    </row>
  </sheetData>
  <mergeCells count="18">
    <mergeCell ref="A3:A4"/>
    <mergeCell ref="B3:B4"/>
    <mergeCell ref="C3:D3"/>
    <mergeCell ref="B64:G64"/>
    <mergeCell ref="E3:F3"/>
    <mergeCell ref="A1:N1"/>
    <mergeCell ref="B67:G67"/>
    <mergeCell ref="B85:G85"/>
    <mergeCell ref="G3:G4"/>
    <mergeCell ref="B5:G5"/>
    <mergeCell ref="B11:G11"/>
    <mergeCell ref="B14:G14"/>
    <mergeCell ref="B47:G47"/>
    <mergeCell ref="J3:K3"/>
    <mergeCell ref="L3:M3"/>
    <mergeCell ref="N3:N4"/>
    <mergeCell ref="H3:H4"/>
    <mergeCell ref="I3:I4"/>
  </mergeCells>
  <printOptions horizontalCentered="1"/>
  <pageMargins left="0.51181102362204722" right="0.51181102362204722" top="0.51181102362204722" bottom="0.74803149606299213" header="0.31496062992125984" footer="0.31496062992125984"/>
  <pageSetup paperSize="9" scale="62" fitToHeight="0" orientation="landscape" r:id="rId1"/>
  <headerFooter>
    <oddHeader>&amp;L&amp;"Arial,Bold"22/32/NS&amp;R&amp;"Arial,Bold"BILL OF QUANTITY FOR HVAC WORKS</oddHeader>
    <oddFooter>&amp;C&amp;"Arial,Bold"&amp;10Y.H.ASSOCIATES&amp;"Arial,Regular" CONSULTING ENGINEER'S&amp;R&amp;P of &amp;N</oddFooter>
  </headerFooter>
  <rowBreaks count="1" manualBreakCount="1">
    <brk id="36"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Summary</vt:lpstr>
      <vt:lpstr>BOQ HVAC</vt:lpstr>
      <vt:lpstr>'BOQ HVAC'!Print_Area</vt:lpstr>
      <vt:lpstr>Summary!Print_Area</vt:lpstr>
      <vt:lpstr>'BOQ 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2023-12-26T08:08:14Z</cp:lastPrinted>
  <dcterms:created xsi:type="dcterms:W3CDTF">2014-11-22T11:50:12Z</dcterms:created>
  <dcterms:modified xsi:type="dcterms:W3CDTF">2023-12-26T08:10:33Z</dcterms:modified>
</cp:coreProperties>
</file>