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E0513A0B-2E00-4843-801B-89211C9B5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Sheet1!$A$1:$I$229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E28" i="1"/>
  <c r="F28" i="1" s="1"/>
  <c r="E29" i="1"/>
  <c r="F29" i="1" s="1"/>
  <c r="E30" i="1"/>
  <c r="F30" i="1" s="1"/>
  <c r="I30" i="1" s="1"/>
  <c r="E31" i="1"/>
  <c r="F31" i="1" s="1"/>
  <c r="E32" i="1"/>
  <c r="F32" i="1" s="1"/>
  <c r="E33" i="1"/>
  <c r="F33" i="1" s="1"/>
  <c r="E34" i="1"/>
  <c r="F34" i="1" s="1"/>
  <c r="E35" i="1"/>
  <c r="E36" i="1"/>
  <c r="F36" i="1" s="1"/>
  <c r="E26" i="1"/>
  <c r="F26" i="1" s="1"/>
  <c r="F35" i="1" l="1"/>
  <c r="I35" i="1" s="1"/>
  <c r="I27" i="1"/>
  <c r="I28" i="1"/>
  <c r="I29" i="1"/>
  <c r="I31" i="1"/>
  <c r="I32" i="1"/>
  <c r="I33" i="1"/>
  <c r="I34" i="1"/>
  <c r="I36" i="1"/>
  <c r="I26" i="1"/>
  <c r="I37" i="1" l="1"/>
</calcChain>
</file>

<file path=xl/sharedStrings.xml><?xml version="1.0" encoding="utf-8"?>
<sst xmlns="http://schemas.openxmlformats.org/spreadsheetml/2006/main" count="41" uniqueCount="34">
  <si>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</si>
  <si>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</si>
  <si>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</si>
  <si>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</si>
  <si>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</si>
  <si>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</si>
  <si>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</si>
  <si>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</si>
  <si>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</si>
  <si>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</si>
  <si>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</si>
  <si>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</si>
  <si>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</si>
  <si>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Project: DHL Office, Fortune Center, Karachi</t>
  </si>
  <si>
    <t>Note: Vendor quotation attached</t>
  </si>
  <si>
    <t>Providing and making RCC plateform for VRF and split units condencing units. (as required by Building)</t>
  </si>
  <si>
    <t>Core cuttings for split units and VRF copper pipes as roof given by building owner.</t>
  </si>
  <si>
    <t>Providing and installation of 1 HP pressure pump set with related fittings such as valve, non return valve, pressure cut out etc complete in all respect.</t>
  </si>
  <si>
    <t>Supply of Freon of split AC and VRF system.</t>
  </si>
  <si>
    <t>Set</t>
  </si>
  <si>
    <t>Total Rates</t>
  </si>
  <si>
    <t>Variation order No 2</t>
  </si>
  <si>
    <t>Variation order for Extra Work for VRF &amp; Split Units.</t>
  </si>
  <si>
    <t>Unloading of VRF units from container by regger, lifted and shifted with lifter to the 3rd floor parking and 12th floor.</t>
  </si>
  <si>
    <t>Unloading of split units from container by regger and lifted shifted with lifter to the 12th floor and roof.</t>
  </si>
  <si>
    <t>VRf condencing units lifted to the roof top by rgger including cuttings and reinstallation of grills' supports etc complete in all respect.</t>
  </si>
  <si>
    <t>Nos</t>
  </si>
  <si>
    <t>Rft</t>
  </si>
  <si>
    <t>Providing and installation of UPVC pipe 06" Dia with related fittings such as Reducing-Tee, elbow &amp; Reducing Socket</t>
  </si>
  <si>
    <t>Intallation of fresh air unit with related fittings.</t>
  </si>
  <si>
    <t xml:space="preserve">Supply and installation of Disc valve. </t>
  </si>
  <si>
    <t>Providing and installation of UPVC pipe 04" Dia with related fittings such as Reducing-Tee, elbow &amp; Reducing Socket</t>
  </si>
  <si>
    <t>Material Rate</t>
  </si>
  <si>
    <t>Labour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</si>
</sst>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140335</xdr:colOff>
      <xdr:row>48</xdr:row>
      <xdr:rowOff>140970</xdr:rowOff>
    </xdr:from>
    <xdr:to>
      <xdr:col>1</xdr:col>
      <xdr:colOff>407035</xdr:colOff>
      <xdr:row>51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2038350</xdr:colOff>
      <xdr:row>0</xdr:row>
      <xdr:rowOff>28575</xdr:rowOff>
    </xdr:from>
    <xdr:to>
      <xdr:col>4</xdr:col>
      <xdr:colOff>723900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FBC19-7BEA-408C-B61C-85BAB320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28575"/>
          <a:ext cx="2381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79375</xdr:rowOff>
    </xdr:from>
    <xdr:to>
      <xdr:col>8</xdr:col>
      <xdr:colOff>825500</xdr:colOff>
      <xdr:row>227</xdr:row>
      <xdr:rowOff>15875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6CDF78-B459-6645-C17B-79BDD5F6E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402125"/>
          <a:ext cx="7000875" cy="6223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78</xdr:row>
      <xdr:rowOff>95250</xdr:rowOff>
    </xdr:from>
    <xdr:to>
      <xdr:col>8</xdr:col>
      <xdr:colOff>746126</xdr:colOff>
      <xdr:row>130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518ECC-FC8B-DD16-5B3B-C12C7BADD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1" y="20320000"/>
          <a:ext cx="6826250" cy="993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132</xdr:row>
      <xdr:rowOff>63499</xdr:rowOff>
    </xdr:from>
    <xdr:to>
      <xdr:col>8</xdr:col>
      <xdr:colOff>666751</xdr:colOff>
      <xdr:row>184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BC8E38-7BE2-8859-9975-9EC10F522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6" y="30575249"/>
          <a:ext cx="6699250" cy="989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51"/>
  <sheetViews>
    <sheetView tabSelected="1" view="pageBreakPreview" topLeftCell="A95" zoomScale="60" zoomScaleNormal="100" workbookViewId="0">
      <selection activeCell="N215" sqref="N215"/>
    </sheetView>
  </sheetViews>
  <sheetFormatPr defaultRowHeight="15" x14ac:dyDescent="0.25"/>
  <cols>
    <col min="1" max="1" width="4.28515625" style="2" customWidth="1"/>
    <col min="2" max="2" width="34.85546875" customWidth="1"/>
    <col min="3" max="3" width="10.42578125" style="2" customWidth="1"/>
    <col min="4" max="4" width="10.140625" style="2" customWidth="1"/>
    <col min="5" max="5" width="11.140625" style="2" customWidth="1"/>
    <col min="6" max="6" width="9.710937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I16" s="9">
        <v>45553</v>
      </c>
    </row>
    <row r="17" spans="1:9" ht="21" x14ac:dyDescent="0.35">
      <c r="A17" s="28"/>
      <c r="B17" s="29"/>
    </row>
    <row r="18" spans="1:9" ht="21" x14ac:dyDescent="0.35">
      <c r="A18" s="27" t="s">
        <v>13</v>
      </c>
      <c r="B18" s="27"/>
    </row>
    <row r="19" spans="1:9" ht="2.25" customHeight="1" x14ac:dyDescent="0.25">
      <c r="A19" s="6"/>
      <c r="B19" s="6"/>
    </row>
    <row r="20" spans="1:9" ht="18.75" x14ac:dyDescent="0.3">
      <c r="A20" s="36" t="s">
        <v>11</v>
      </c>
      <c r="B20" s="36"/>
      <c r="C20" s="36"/>
      <c r="D20" s="36"/>
      <c r="E20" s="36"/>
      <c r="F20" s="36"/>
      <c r="G20" s="36"/>
      <c r="H20" s="36"/>
      <c r="I20" s="36"/>
    </row>
    <row r="21" spans="1:9" ht="4.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9" ht="18.75" x14ac:dyDescent="0.3">
      <c r="A22" s="36" t="s">
        <v>21</v>
      </c>
      <c r="B22" s="36"/>
      <c r="C22" s="36"/>
      <c r="D22" s="36"/>
      <c r="E22" s="36"/>
      <c r="F22" s="36"/>
      <c r="G22" s="36"/>
      <c r="H22" s="36"/>
      <c r="I22" s="36"/>
    </row>
    <row r="23" spans="1:9" ht="40.5" customHeight="1" x14ac:dyDescent="0.25">
      <c r="A23" s="37" t="s">
        <v>22</v>
      </c>
      <c r="B23" s="37"/>
      <c r="C23" s="37"/>
      <c r="D23" s="37"/>
      <c r="E23" s="37"/>
      <c r="F23" s="37"/>
      <c r="G23" s="37"/>
      <c r="H23" s="37"/>
      <c r="I23" s="37"/>
    </row>
    <row r="24" spans="1:9" ht="14.25" customHeight="1" x14ac:dyDescent="0.25"/>
    <row r="25" spans="1:9" ht="47.25" x14ac:dyDescent="0.25">
      <c r="A25" s="10" t="s">
        <v>0</v>
      </c>
      <c r="B25" s="10" t="s">
        <v>1</v>
      </c>
      <c r="C25" s="11" t="s">
        <v>32</v>
      </c>
      <c r="D25" s="11" t="s">
        <v>33</v>
      </c>
      <c r="E25" s="11" t="s">
        <v>12</v>
      </c>
      <c r="F25" s="11" t="s">
        <v>20</v>
      </c>
      <c r="G25" s="10" t="s">
        <v>2</v>
      </c>
      <c r="H25" s="10" t="s">
        <v>3</v>
      </c>
      <c r="I25" s="12" t="s">
        <v>4</v>
      </c>
    </row>
    <row r="26" spans="1:9" s="7" customFormat="1" ht="63" x14ac:dyDescent="0.3">
      <c r="A26" s="14">
        <v>1</v>
      </c>
      <c r="B26" s="13" t="s">
        <v>23</v>
      </c>
      <c r="C26" s="15">
        <v>0</v>
      </c>
      <c r="D26" s="15">
        <v>45000</v>
      </c>
      <c r="E26" s="16">
        <f>SUM(C26+D26)*28%</f>
        <v>12600.000000000002</v>
      </c>
      <c r="F26" s="16">
        <f>E26+C26+D26</f>
        <v>57600</v>
      </c>
      <c r="G26" s="14" t="s">
        <v>10</v>
      </c>
      <c r="H26" s="14">
        <v>1</v>
      </c>
      <c r="I26" s="15">
        <f>H26*F26</f>
        <v>57600</v>
      </c>
    </row>
    <row r="27" spans="1:9" s="7" customFormat="1" ht="63" x14ac:dyDescent="0.3">
      <c r="A27" s="31">
        <v>2</v>
      </c>
      <c r="B27" s="13" t="s">
        <v>24</v>
      </c>
      <c r="C27" s="15">
        <v>0</v>
      </c>
      <c r="D27" s="15">
        <v>45000</v>
      </c>
      <c r="E27" s="16">
        <f t="shared" ref="E27:E36" si="0">SUM(C27+D27)*28%</f>
        <v>12600.000000000002</v>
      </c>
      <c r="F27" s="16">
        <f t="shared" ref="F27:F36" si="1">E27+C27+D27</f>
        <v>57600</v>
      </c>
      <c r="G27" s="14" t="s">
        <v>10</v>
      </c>
      <c r="H27" s="14">
        <v>1</v>
      </c>
      <c r="I27" s="15">
        <f t="shared" ref="I27:I36" si="2">H27*F27</f>
        <v>57600</v>
      </c>
    </row>
    <row r="28" spans="1:9" s="7" customFormat="1" ht="63" x14ac:dyDescent="0.3">
      <c r="A28" s="14">
        <v>3</v>
      </c>
      <c r="B28" s="32" t="s">
        <v>25</v>
      </c>
      <c r="C28" s="33">
        <v>0</v>
      </c>
      <c r="D28" s="33">
        <v>90000</v>
      </c>
      <c r="E28" s="16">
        <f t="shared" si="0"/>
        <v>25200.000000000004</v>
      </c>
      <c r="F28" s="16">
        <f t="shared" si="1"/>
        <v>115200</v>
      </c>
      <c r="G28" s="14" t="s">
        <v>10</v>
      </c>
      <c r="H28" s="14">
        <v>1</v>
      </c>
      <c r="I28" s="15">
        <f t="shared" si="2"/>
        <v>115200</v>
      </c>
    </row>
    <row r="29" spans="1:9" s="7" customFormat="1" ht="63" x14ac:dyDescent="0.3">
      <c r="A29" s="31">
        <v>4</v>
      </c>
      <c r="B29" s="32" t="s">
        <v>15</v>
      </c>
      <c r="C29" s="33">
        <v>0</v>
      </c>
      <c r="D29" s="33">
        <v>160000</v>
      </c>
      <c r="E29" s="16">
        <f t="shared" si="0"/>
        <v>44800.000000000007</v>
      </c>
      <c r="F29" s="16">
        <f t="shared" si="1"/>
        <v>204800</v>
      </c>
      <c r="G29" s="14" t="s">
        <v>10</v>
      </c>
      <c r="H29" s="14">
        <v>1</v>
      </c>
      <c r="I29" s="15">
        <f t="shared" si="2"/>
        <v>204800</v>
      </c>
    </row>
    <row r="30" spans="1:9" s="7" customFormat="1" ht="31.5" x14ac:dyDescent="0.3">
      <c r="A30" s="31">
        <v>5</v>
      </c>
      <c r="B30" s="32" t="s">
        <v>29</v>
      </c>
      <c r="C30" s="33">
        <v>0</v>
      </c>
      <c r="D30" s="33">
        <v>15000</v>
      </c>
      <c r="E30" s="16">
        <f t="shared" si="0"/>
        <v>4200</v>
      </c>
      <c r="F30" s="16">
        <f t="shared" si="1"/>
        <v>19200</v>
      </c>
      <c r="G30" s="14" t="s">
        <v>10</v>
      </c>
      <c r="H30" s="14">
        <v>1</v>
      </c>
      <c r="I30" s="15">
        <f t="shared" si="2"/>
        <v>19200</v>
      </c>
    </row>
    <row r="31" spans="1:9" s="7" customFormat="1" ht="47.25" x14ac:dyDescent="0.3">
      <c r="A31" s="14">
        <v>6</v>
      </c>
      <c r="B31" s="32" t="s">
        <v>16</v>
      </c>
      <c r="C31" s="33">
        <v>0</v>
      </c>
      <c r="D31" s="33">
        <v>1800</v>
      </c>
      <c r="E31" s="16">
        <f t="shared" si="0"/>
        <v>504.00000000000006</v>
      </c>
      <c r="F31" s="16">
        <f t="shared" si="1"/>
        <v>2304</v>
      </c>
      <c r="G31" s="14" t="s">
        <v>26</v>
      </c>
      <c r="H31" s="14">
        <v>42</v>
      </c>
      <c r="I31" s="15">
        <f t="shared" si="2"/>
        <v>96768</v>
      </c>
    </row>
    <row r="32" spans="1:9" s="7" customFormat="1" ht="88.5" customHeight="1" x14ac:dyDescent="0.3">
      <c r="A32" s="31">
        <v>7</v>
      </c>
      <c r="B32" s="32" t="s">
        <v>17</v>
      </c>
      <c r="C32" s="33">
        <v>95000</v>
      </c>
      <c r="D32" s="33">
        <v>10000</v>
      </c>
      <c r="E32" s="16">
        <f t="shared" si="0"/>
        <v>29400.000000000004</v>
      </c>
      <c r="F32" s="16">
        <f t="shared" si="1"/>
        <v>134400</v>
      </c>
      <c r="G32" s="14" t="s">
        <v>10</v>
      </c>
      <c r="H32" s="14">
        <v>1</v>
      </c>
      <c r="I32" s="15">
        <f t="shared" si="2"/>
        <v>134400</v>
      </c>
    </row>
    <row r="33" spans="1:11" s="7" customFormat="1" ht="31.5" x14ac:dyDescent="0.3">
      <c r="A33" s="14">
        <v>8</v>
      </c>
      <c r="B33" s="32" t="s">
        <v>18</v>
      </c>
      <c r="C33" s="33">
        <v>56640</v>
      </c>
      <c r="D33" s="33">
        <v>0</v>
      </c>
      <c r="E33" s="16">
        <f t="shared" si="0"/>
        <v>15859.2</v>
      </c>
      <c r="F33" s="16">
        <f t="shared" si="1"/>
        <v>72499.199999999997</v>
      </c>
      <c r="G33" s="14" t="s">
        <v>19</v>
      </c>
      <c r="H33" s="14">
        <v>4</v>
      </c>
      <c r="I33" s="15">
        <f t="shared" si="2"/>
        <v>289996.79999999999</v>
      </c>
    </row>
    <row r="34" spans="1:11" s="7" customFormat="1" ht="63" x14ac:dyDescent="0.3">
      <c r="A34" s="31">
        <v>9</v>
      </c>
      <c r="B34" s="32" t="s">
        <v>28</v>
      </c>
      <c r="C34" s="33">
        <v>1450</v>
      </c>
      <c r="D34" s="33">
        <v>300</v>
      </c>
      <c r="E34" s="16">
        <f t="shared" si="0"/>
        <v>490.00000000000006</v>
      </c>
      <c r="F34" s="16">
        <f t="shared" si="1"/>
        <v>2240</v>
      </c>
      <c r="G34" s="14" t="s">
        <v>27</v>
      </c>
      <c r="H34" s="14">
        <v>48</v>
      </c>
      <c r="I34" s="15">
        <f t="shared" si="2"/>
        <v>107520</v>
      </c>
    </row>
    <row r="35" spans="1:11" s="7" customFormat="1" ht="63" x14ac:dyDescent="0.3">
      <c r="A35" s="31">
        <v>10</v>
      </c>
      <c r="B35" s="32" t="s">
        <v>31</v>
      </c>
      <c r="C35" s="33">
        <v>2200</v>
      </c>
      <c r="D35" s="33">
        <v>200</v>
      </c>
      <c r="E35" s="16">
        <f t="shared" si="0"/>
        <v>672.00000000000011</v>
      </c>
      <c r="F35" s="16">
        <f t="shared" si="1"/>
        <v>3072</v>
      </c>
      <c r="G35" s="14" t="s">
        <v>27</v>
      </c>
      <c r="H35" s="14">
        <v>54</v>
      </c>
      <c r="I35" s="15">
        <f t="shared" ref="I35" si="3">H35*F35</f>
        <v>165888</v>
      </c>
    </row>
    <row r="36" spans="1:11" s="7" customFormat="1" ht="27" customHeight="1" x14ac:dyDescent="0.3">
      <c r="A36" s="31">
        <v>11</v>
      </c>
      <c r="B36" s="32" t="s">
        <v>30</v>
      </c>
      <c r="C36" s="33">
        <v>4500</v>
      </c>
      <c r="D36" s="33">
        <v>500</v>
      </c>
      <c r="E36" s="16">
        <f t="shared" si="0"/>
        <v>1400.0000000000002</v>
      </c>
      <c r="F36" s="16">
        <f t="shared" si="1"/>
        <v>6400</v>
      </c>
      <c r="G36" s="14" t="s">
        <v>26</v>
      </c>
      <c r="H36" s="14">
        <v>9</v>
      </c>
      <c r="I36" s="15">
        <f t="shared" si="2"/>
        <v>57600</v>
      </c>
    </row>
    <row r="37" spans="1:11" s="26" customFormat="1" ht="27.75" customHeight="1" thickBot="1" x14ac:dyDescent="0.3">
      <c r="A37" s="38" t="s">
        <v>5</v>
      </c>
      <c r="B37" s="38"/>
      <c r="C37" s="38"/>
      <c r="D37" s="38"/>
      <c r="E37" s="38"/>
      <c r="F37" s="38"/>
      <c r="G37" s="38"/>
      <c r="H37" s="38"/>
      <c r="I37" s="34">
        <f>SUM(I26:I36)</f>
        <v>1306572.8</v>
      </c>
      <c r="K37" s="22"/>
    </row>
    <row r="38" spans="1:11" ht="8.25" customHeight="1" thickTop="1" x14ac:dyDescent="0.25"/>
    <row r="39" spans="1:11" ht="7.5" hidden="1" customHeight="1" thickTop="1" x14ac:dyDescent="0.25"/>
    <row r="40" spans="1:11" ht="6" hidden="1" customHeight="1" x14ac:dyDescent="0.25">
      <c r="A40" s="25"/>
      <c r="B40" s="5"/>
    </row>
    <row r="41" spans="1:11" ht="15.75" x14ac:dyDescent="0.25">
      <c r="A41" s="25"/>
      <c r="B41" s="5"/>
    </row>
    <row r="42" spans="1:11" ht="18.75" x14ac:dyDescent="0.25">
      <c r="A42" s="30" t="s">
        <v>14</v>
      </c>
      <c r="B42" s="5"/>
    </row>
    <row r="43" spans="1:11" ht="15.75" x14ac:dyDescent="0.25">
      <c r="A43" s="25"/>
      <c r="B43" s="5"/>
    </row>
    <row r="44" spans="1:11" ht="20.25" customHeight="1" x14ac:dyDescent="0.25">
      <c r="A44" s="4" t="s">
        <v>6</v>
      </c>
      <c r="B44" s="5"/>
    </row>
    <row r="45" spans="1:11" ht="8.4499999999999993" customHeight="1" x14ac:dyDescent="0.25">
      <c r="A45" s="4"/>
      <c r="B45" s="5"/>
    </row>
    <row r="46" spans="1:11" s="7" customFormat="1" ht="18.75" x14ac:dyDescent="0.3">
      <c r="A46" s="19" t="s">
        <v>7</v>
      </c>
      <c r="B46" s="20"/>
      <c r="C46" s="21"/>
      <c r="D46" s="21"/>
      <c r="E46" s="21"/>
      <c r="F46" s="21"/>
      <c r="G46" s="21"/>
      <c r="H46" s="21"/>
      <c r="I46" s="22"/>
    </row>
    <row r="47" spans="1:11" s="7" customFormat="1" ht="10.15" customHeight="1" x14ac:dyDescent="0.3">
      <c r="A47" s="19"/>
      <c r="B47" s="19"/>
      <c r="C47" s="21"/>
      <c r="D47" s="21"/>
      <c r="E47" s="21"/>
      <c r="F47" s="21"/>
      <c r="G47" s="21"/>
      <c r="H47" s="21"/>
      <c r="I47" s="22"/>
      <c r="K47" s="18"/>
    </row>
    <row r="48" spans="1:11" s="7" customFormat="1" ht="18.75" x14ac:dyDescent="0.3">
      <c r="A48" s="23" t="s">
        <v>8</v>
      </c>
      <c r="B48" s="24"/>
      <c r="C48" s="21"/>
      <c r="D48" s="21"/>
      <c r="E48" s="21"/>
      <c r="F48" s="21"/>
      <c r="G48" s="21"/>
      <c r="H48" s="21"/>
      <c r="I48" s="22"/>
      <c r="K48" s="18"/>
    </row>
    <row r="49" spans="11:11" x14ac:dyDescent="0.25">
      <c r="K49" s="1"/>
    </row>
    <row r="50" spans="11:11" x14ac:dyDescent="0.25">
      <c r="K50" s="1"/>
    </row>
    <row r="51" spans="11:11" x14ac:dyDescent="0.25">
      <c r="K51" s="8"/>
    </row>
  </sheetData>
  <mergeCells count="5">
    <mergeCell ref="A16:B16"/>
    <mergeCell ref="A20:I20"/>
    <mergeCell ref="A23:I23"/>
    <mergeCell ref="A37:H37"/>
    <mergeCell ref="A22:I22"/>
  </mergeCells>
  <printOptions horizontalCentered="1"/>
  <pageMargins left="0" right="0" top="0" bottom="0.75" header="0.3" footer="0.3"/>
  <pageSetup paperSize="9" scale="94" orientation="portrait" r:id="rId1"/>
  <rowBreaks count="2" manualBreakCount="2">
    <brk id="32" max="8" man="1"/>
    <brk id="7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2024-10-08T08:11:11Z</dcterms:modified>
</cp:coreProperties>
</file>