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filterPrivacy="1" defaultThemeVersion="124226"/>
  <xr:revisionPtr revIDLastSave="0" documentId="13_ncr:1_{50A5B5DD-0A92-4AAA-8177-B9D47AD61DA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March" sheetId="1" r:id="rId1"/>
    <sheet name="April" sheetId="2" r:id="rId2"/>
  </sheets>
  <calcPr calcId="181029"/>
</workbook>
</file>

<file path=xl/calcChain.xml><?xml version="1.0" encoding="utf-8"?>
<calcChain xmlns="http://schemas.openxmlformats.org/spreadsheetml/2006/main">
  <c r="X35" i="2" l="1"/>
  <c r="T35" i="2"/>
  <c r="U25" i="2"/>
  <c r="U34" i="2"/>
  <c r="U8" i="2"/>
  <c r="P35" i="2"/>
  <c r="O42" i="2"/>
  <c r="Q8" i="2"/>
  <c r="Q34" i="2"/>
  <c r="D35" i="2"/>
  <c r="E17" i="2"/>
  <c r="L35" i="2"/>
  <c r="M34" i="2"/>
  <c r="M35" i="2" s="1"/>
  <c r="M8" i="2"/>
  <c r="M17" i="2"/>
  <c r="G42" i="2"/>
  <c r="H35" i="2"/>
  <c r="I34" i="2"/>
  <c r="E34" i="2"/>
  <c r="E10" i="2"/>
  <c r="E9" i="2"/>
  <c r="E8" i="2"/>
  <c r="C42" i="2"/>
  <c r="E33" i="2"/>
  <c r="E35" i="2" s="1"/>
  <c r="E31" i="2"/>
  <c r="E30" i="2"/>
  <c r="E29" i="2"/>
  <c r="E28" i="2"/>
  <c r="E26" i="2"/>
  <c r="E24" i="2"/>
  <c r="E23" i="2"/>
  <c r="E21" i="2"/>
  <c r="E20" i="2"/>
  <c r="E19" i="2"/>
  <c r="E13" i="2"/>
  <c r="E12" i="2"/>
  <c r="E7" i="2"/>
  <c r="E6" i="2"/>
  <c r="E5" i="2"/>
  <c r="I33" i="2"/>
  <c r="I35" i="2" s="1"/>
  <c r="I31" i="2"/>
  <c r="I29" i="2"/>
  <c r="I28" i="2"/>
  <c r="I26" i="2"/>
  <c r="I24" i="2"/>
  <c r="I23" i="2"/>
  <c r="I22" i="2"/>
  <c r="I10" i="2"/>
  <c r="I9" i="2"/>
  <c r="I7" i="2"/>
  <c r="I6" i="2"/>
  <c r="I5" i="2"/>
  <c r="K42" i="2"/>
  <c r="M33" i="2"/>
  <c r="M31" i="2"/>
  <c r="M30" i="2"/>
  <c r="M29" i="2"/>
  <c r="M28" i="2"/>
  <c r="M26" i="2"/>
  <c r="M24" i="2"/>
  <c r="M23" i="2"/>
  <c r="M22" i="2"/>
  <c r="M21" i="2"/>
  <c r="M20" i="2"/>
  <c r="M19" i="2"/>
  <c r="M13" i="2"/>
  <c r="M12" i="2"/>
  <c r="M10" i="2"/>
  <c r="M9" i="2"/>
  <c r="M7" i="2"/>
  <c r="M6" i="2"/>
  <c r="M5" i="2"/>
  <c r="Q33" i="2"/>
  <c r="Q31" i="2"/>
  <c r="Q30" i="2"/>
  <c r="Q35" i="2" s="1"/>
  <c r="Q29" i="2"/>
  <c r="Q28" i="2"/>
  <c r="Q26" i="2"/>
  <c r="Q23" i="2"/>
  <c r="Q22" i="2"/>
  <c r="Q21" i="2"/>
  <c r="Q20" i="2"/>
  <c r="Q13" i="2"/>
  <c r="Q12" i="2"/>
  <c r="Q10" i="2"/>
  <c r="Q9" i="2"/>
  <c r="Q7" i="2"/>
  <c r="Q6" i="2"/>
  <c r="Q5" i="2"/>
  <c r="S42" i="2"/>
  <c r="U33" i="2"/>
  <c r="U31" i="2"/>
  <c r="U30" i="2"/>
  <c r="U29" i="2"/>
  <c r="U28" i="2"/>
  <c r="U26" i="2"/>
  <c r="U24" i="2"/>
  <c r="U23" i="2"/>
  <c r="U22" i="2"/>
  <c r="U21" i="2"/>
  <c r="U19" i="2"/>
  <c r="U13" i="2"/>
  <c r="U12" i="2"/>
  <c r="U9" i="2"/>
  <c r="U7" i="2"/>
  <c r="U6" i="2"/>
  <c r="U5" i="2"/>
  <c r="Y24" i="2"/>
  <c r="Y23" i="2"/>
  <c r="Y22" i="2"/>
  <c r="Y21" i="2"/>
  <c r="Y20" i="2"/>
  <c r="Y19" i="2"/>
  <c r="Y26" i="2"/>
  <c r="Y13" i="2"/>
  <c r="Y6" i="2"/>
  <c r="W42" i="2"/>
  <c r="Y33" i="2"/>
  <c r="Y31" i="2"/>
  <c r="Y35" i="2" s="1"/>
  <c r="Y30" i="2"/>
  <c r="Y29" i="2"/>
  <c r="Y28" i="2"/>
  <c r="AE21" i="2"/>
  <c r="AI20" i="2"/>
  <c r="AG19" i="2"/>
  <c r="AG20" i="2" s="1"/>
  <c r="Y12" i="2"/>
  <c r="Y10" i="2"/>
  <c r="Y9" i="2"/>
  <c r="Y7" i="2"/>
  <c r="Y5" i="2"/>
  <c r="U35" i="2" l="1"/>
  <c r="P36" i="1"/>
  <c r="Q5" i="1"/>
  <c r="I6" i="1"/>
  <c r="H36" i="1"/>
  <c r="T36" i="1"/>
  <c r="U15" i="1"/>
  <c r="U13" i="1"/>
  <c r="U11" i="1"/>
  <c r="U10" i="1"/>
  <c r="U6" i="1"/>
  <c r="AE22" i="1"/>
  <c r="AG21" i="1"/>
  <c r="AI21" i="1"/>
  <c r="AG20" i="1"/>
  <c r="U12" i="1"/>
  <c r="L36" i="1" l="1"/>
  <c r="M5" i="1"/>
  <c r="M6" i="1"/>
  <c r="C43" i="1" l="1"/>
  <c r="K43" i="1"/>
  <c r="G43" i="1"/>
  <c r="W43" i="1" l="1"/>
  <c r="S43" i="1"/>
  <c r="O43" i="1"/>
  <c r="U33" i="1"/>
  <c r="U32" i="1"/>
  <c r="U31" i="1"/>
  <c r="X36" i="1"/>
  <c r="Y34" i="1"/>
  <c r="Y33" i="1"/>
  <c r="Y32" i="1"/>
  <c r="Y36" i="1" s="1"/>
  <c r="Y31" i="1"/>
  <c r="Y30" i="1"/>
  <c r="Q34" i="1"/>
  <c r="Q33" i="1"/>
  <c r="Q32" i="1"/>
  <c r="Q31" i="1"/>
  <c r="Q30" i="1"/>
  <c r="M21" i="1"/>
  <c r="M34" i="1"/>
  <c r="M33" i="1"/>
  <c r="M32" i="1"/>
  <c r="M31" i="1"/>
  <c r="M30" i="1"/>
  <c r="M29" i="1"/>
  <c r="M26" i="1"/>
  <c r="M25" i="1"/>
  <c r="M24" i="1"/>
  <c r="M23" i="1"/>
  <c r="M22" i="1"/>
  <c r="M20" i="1"/>
  <c r="M19" i="1"/>
  <c r="M18" i="1"/>
  <c r="M17" i="1"/>
  <c r="M16" i="1"/>
  <c r="M13" i="1"/>
  <c r="M12" i="1"/>
  <c r="M11" i="1"/>
  <c r="M10" i="1"/>
  <c r="M9" i="1"/>
  <c r="M8" i="1"/>
  <c r="D36" i="1"/>
  <c r="I34" i="1"/>
  <c r="I33" i="1"/>
  <c r="I32" i="1"/>
  <c r="I31" i="1"/>
  <c r="I30" i="1"/>
  <c r="I29" i="1"/>
  <c r="Y29" i="1"/>
  <c r="Y26" i="1"/>
  <c r="Y25" i="1"/>
  <c r="Y24" i="1"/>
  <c r="Y23" i="1"/>
  <c r="Y22" i="1"/>
  <c r="Y19" i="1"/>
  <c r="Y18" i="1"/>
  <c r="Y17" i="1"/>
  <c r="Y16" i="1"/>
  <c r="Y15" i="1"/>
  <c r="Y13" i="1"/>
  <c r="Y12" i="1"/>
  <c r="Y11" i="1"/>
  <c r="Y10" i="1"/>
  <c r="Y9" i="1"/>
  <c r="Y8" i="1"/>
  <c r="Y6" i="1"/>
  <c r="U34" i="1"/>
  <c r="U36" i="1" s="1"/>
  <c r="U29" i="1"/>
  <c r="U26" i="1"/>
  <c r="U25" i="1"/>
  <c r="U24" i="1"/>
  <c r="U23" i="1"/>
  <c r="U22" i="1"/>
  <c r="U20" i="1"/>
  <c r="U19" i="1"/>
  <c r="U17" i="1"/>
  <c r="Q29" i="1"/>
  <c r="Q26" i="1"/>
  <c r="Q25" i="1"/>
  <c r="Q24" i="1"/>
  <c r="Q23" i="1"/>
  <c r="Q22" i="1"/>
  <c r="Q20" i="1"/>
  <c r="Q19" i="1"/>
  <c r="Q18" i="1"/>
  <c r="Q16" i="1"/>
  <c r="Q15" i="1"/>
  <c r="Q13" i="1"/>
  <c r="Q12" i="1"/>
  <c r="Q10" i="1"/>
  <c r="Q9" i="1"/>
  <c r="Q8" i="1"/>
  <c r="Q6" i="1"/>
  <c r="I26" i="1"/>
  <c r="I25" i="1"/>
  <c r="I24" i="1"/>
  <c r="I23" i="1"/>
  <c r="I22" i="1"/>
  <c r="I20" i="1"/>
  <c r="I19" i="1"/>
  <c r="I18" i="1"/>
  <c r="I17" i="1"/>
  <c r="I16" i="1"/>
  <c r="I15" i="1"/>
  <c r="I12" i="1"/>
  <c r="I11" i="1"/>
  <c r="I10" i="1"/>
  <c r="I9" i="1"/>
  <c r="I8" i="1"/>
  <c r="E34" i="1"/>
  <c r="E36" i="1" s="1"/>
  <c r="E29" i="1"/>
  <c r="E26" i="1"/>
  <c r="E25" i="1"/>
  <c r="E24" i="1"/>
  <c r="E23" i="1"/>
  <c r="E22" i="1"/>
  <c r="E20" i="1"/>
  <c r="E19" i="1"/>
  <c r="E18" i="1"/>
  <c r="E17" i="1"/>
  <c r="E16" i="1"/>
  <c r="E15" i="1"/>
  <c r="E6" i="1"/>
  <c r="E13" i="1"/>
  <c r="E12" i="1"/>
  <c r="E11" i="1"/>
  <c r="E10" i="1"/>
  <c r="E9" i="1"/>
  <c r="E8" i="1"/>
  <c r="Q36" i="1" l="1"/>
  <c r="I36" i="1"/>
  <c r="M36" i="1"/>
</calcChain>
</file>

<file path=xl/sharedStrings.xml><?xml version="1.0" encoding="utf-8"?>
<sst xmlns="http://schemas.openxmlformats.org/spreadsheetml/2006/main" count="380" uniqueCount="28">
  <si>
    <t>Rehan</t>
  </si>
  <si>
    <t>In</t>
  </si>
  <si>
    <t>Out</t>
  </si>
  <si>
    <t>Total Hours</t>
  </si>
  <si>
    <t>Kamran</t>
  </si>
  <si>
    <t>Ashraf Sb</t>
  </si>
  <si>
    <t>Ahsan</t>
  </si>
  <si>
    <t>Rain Day</t>
  </si>
  <si>
    <t>Sunday</t>
  </si>
  <si>
    <t>23 March
Holiday</t>
  </si>
  <si>
    <t>Absent</t>
  </si>
  <si>
    <t>Working Hours</t>
  </si>
  <si>
    <t>8</t>
  </si>
  <si>
    <t>6</t>
  </si>
  <si>
    <t>Irfan</t>
  </si>
  <si>
    <t>Total</t>
  </si>
  <si>
    <t>Shahzaib</t>
  </si>
  <si>
    <t>OFFICE STAFF TIMING SHEET FOR MARCH</t>
  </si>
  <si>
    <t>Total Working Days</t>
  </si>
  <si>
    <t>Present Days</t>
  </si>
  <si>
    <t>Working Hours Status</t>
  </si>
  <si>
    <t>-</t>
  </si>
  <si>
    <t>Eid
Holiday</t>
  </si>
  <si>
    <t>Holiday</t>
  </si>
  <si>
    <t>Ashraf SB</t>
  </si>
  <si>
    <t>Irfan Bhai</t>
  </si>
  <si>
    <t>Rehan Bhai</t>
  </si>
  <si>
    <t>OFFICE STAFF TIMING SHEET FOR 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</si>
</sst>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:ss;@"/>
    <numFmt numFmtId="165" formatCode="h:mm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2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0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1" fontId="3" fillId="0" borderId="24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0" xfId="0" applyFont="1"/>
    <xf numFmtId="0" fontId="0" fillId="3" borderId="10" xfId="0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20" fontId="1" fillId="3" borderId="4" xfId="0" applyNumberFormat="1" applyFont="1" applyFill="1" applyBorder="1" applyAlignment="1">
      <alignment horizontal="center" vertical="center"/>
    </xf>
    <xf numFmtId="20" fontId="1" fillId="3" borderId="1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" fontId="1" fillId="3" borderId="7" xfId="0" applyNumberFormat="1" applyFont="1" applyFill="1" applyBorder="1" applyAlignment="1">
      <alignment horizontal="center" vertical="center"/>
    </xf>
    <xf numFmtId="164" fontId="1" fillId="3" borderId="8" xfId="0" applyNumberFormat="1" applyFont="1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164" fontId="0" fillId="0" borderId="0" xfId="0" applyNumberFormat="1"/>
    <xf numFmtId="1" fontId="3" fillId="0" borderId="5" xfId="0" applyNumberFormat="1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/>
    </xf>
    <xf numFmtId="0" fontId="3" fillId="4" borderId="21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 vertical="center"/>
    </xf>
    <xf numFmtId="0" fontId="1" fillId="3" borderId="33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 wrapText="1"/>
    </xf>
    <xf numFmtId="0" fontId="1" fillId="3" borderId="32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4"/>
  <sheetViews>
    <sheetView zoomScale="85" zoomScaleNormal="85" workbookViewId="0">
      <selection sqref="A1:XFD1048576"/>
    </sheetView>
  </sheetViews>
  <sheetFormatPr defaultRowHeight="15" x14ac:dyDescent="0.25"/>
  <cols>
    <col min="1" max="1" width="3" style="2" bestFit="1" customWidth="1"/>
    <col min="2" max="2" width="23.7109375" style="2" bestFit="1" customWidth="1"/>
    <col min="3" max="3" width="11.85546875" style="2" bestFit="1" customWidth="1"/>
    <col min="4" max="4" width="13.85546875" style="2" bestFit="1" customWidth="1"/>
    <col min="5" max="5" width="15.85546875" style="2" bestFit="1" customWidth="1"/>
    <col min="6" max="6" width="23.7109375" style="2" bestFit="1" customWidth="1"/>
    <col min="7" max="7" width="11.5703125" style="2" bestFit="1" customWidth="1"/>
    <col min="8" max="8" width="13.85546875" style="2" bestFit="1" customWidth="1"/>
    <col min="9" max="9" width="15.85546875" style="2" bestFit="1" customWidth="1"/>
    <col min="10" max="10" width="23.7109375" style="2" bestFit="1" customWidth="1"/>
    <col min="11" max="11" width="11.5703125" style="2" bestFit="1" customWidth="1"/>
    <col min="12" max="12" width="13.85546875" style="2" bestFit="1" customWidth="1"/>
    <col min="13" max="13" width="15.85546875" style="2" bestFit="1" customWidth="1"/>
    <col min="14" max="14" width="23.7109375" style="2" bestFit="1" customWidth="1"/>
    <col min="15" max="15" width="11.5703125" style="2" bestFit="1" customWidth="1"/>
    <col min="16" max="16" width="13.85546875" style="2" bestFit="1" customWidth="1"/>
    <col min="17" max="17" width="15.85546875" style="2" bestFit="1" customWidth="1"/>
    <col min="18" max="18" width="23.7109375" style="2" bestFit="1" customWidth="1"/>
    <col min="19" max="19" width="11.5703125" style="2" bestFit="1" customWidth="1"/>
    <col min="20" max="20" width="13.85546875" style="2" bestFit="1" customWidth="1"/>
    <col min="21" max="21" width="15.85546875" style="2" bestFit="1" customWidth="1"/>
    <col min="22" max="22" width="23.7109375" style="2" bestFit="1" customWidth="1"/>
    <col min="23" max="23" width="11.5703125" style="2" bestFit="1" customWidth="1"/>
    <col min="24" max="24" width="13.85546875" style="2" bestFit="1" customWidth="1"/>
    <col min="25" max="25" width="15.85546875" style="2" bestFit="1" customWidth="1"/>
  </cols>
  <sheetData>
    <row r="1" spans="1:33" x14ac:dyDescent="0.25">
      <c r="A1" s="47" t="s">
        <v>17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9"/>
    </row>
    <row r="2" spans="1:33" ht="15.75" thickBot="1" x14ac:dyDescent="0.3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2"/>
    </row>
    <row r="3" spans="1:33" ht="16.5" thickBot="1" x14ac:dyDescent="0.3">
      <c r="A3" s="30"/>
      <c r="B3" s="70" t="s">
        <v>0</v>
      </c>
      <c r="C3" s="71"/>
      <c r="D3" s="71"/>
      <c r="E3" s="72"/>
      <c r="F3" s="73" t="s">
        <v>4</v>
      </c>
      <c r="G3" s="74"/>
      <c r="H3" s="74"/>
      <c r="I3" s="75"/>
      <c r="J3" s="73" t="s">
        <v>14</v>
      </c>
      <c r="K3" s="74"/>
      <c r="L3" s="74"/>
      <c r="M3" s="75"/>
      <c r="N3" s="73" t="s">
        <v>5</v>
      </c>
      <c r="O3" s="74"/>
      <c r="P3" s="74"/>
      <c r="Q3" s="75"/>
      <c r="R3" s="62" t="s">
        <v>16</v>
      </c>
      <c r="S3" s="63"/>
      <c r="T3" s="63"/>
      <c r="U3" s="64"/>
      <c r="V3" s="62" t="s">
        <v>6</v>
      </c>
      <c r="W3" s="63"/>
      <c r="X3" s="63"/>
      <c r="Y3" s="64"/>
    </row>
    <row r="4" spans="1:33" ht="16.5" thickBot="1" x14ac:dyDescent="0.3">
      <c r="A4" s="31"/>
      <c r="B4" s="32" t="s">
        <v>1</v>
      </c>
      <c r="C4" s="33" t="s">
        <v>2</v>
      </c>
      <c r="D4" s="33" t="s">
        <v>3</v>
      </c>
      <c r="E4" s="34" t="s">
        <v>11</v>
      </c>
      <c r="F4" s="32" t="s">
        <v>1</v>
      </c>
      <c r="G4" s="33" t="s">
        <v>2</v>
      </c>
      <c r="H4" s="33" t="s">
        <v>3</v>
      </c>
      <c r="I4" s="34" t="s">
        <v>11</v>
      </c>
      <c r="J4" s="32" t="s">
        <v>1</v>
      </c>
      <c r="K4" s="33" t="s">
        <v>2</v>
      </c>
      <c r="L4" s="33" t="s">
        <v>3</v>
      </c>
      <c r="M4" s="34" t="s">
        <v>11</v>
      </c>
      <c r="N4" s="32" t="s">
        <v>1</v>
      </c>
      <c r="O4" s="33" t="s">
        <v>2</v>
      </c>
      <c r="P4" s="33" t="s">
        <v>3</v>
      </c>
      <c r="Q4" s="34" t="s">
        <v>11</v>
      </c>
      <c r="R4" s="32" t="s">
        <v>1</v>
      </c>
      <c r="S4" s="33" t="s">
        <v>2</v>
      </c>
      <c r="T4" s="33" t="s">
        <v>3</v>
      </c>
      <c r="U4" s="34" t="s">
        <v>11</v>
      </c>
      <c r="V4" s="32" t="s">
        <v>1</v>
      </c>
      <c r="W4" s="33" t="s">
        <v>2</v>
      </c>
      <c r="X4" s="33" t="s">
        <v>3</v>
      </c>
      <c r="Y4" s="34" t="s">
        <v>11</v>
      </c>
    </row>
    <row r="5" spans="1:33" x14ac:dyDescent="0.25">
      <c r="A5" s="29">
        <v>1</v>
      </c>
      <c r="B5" s="55" t="s">
        <v>7</v>
      </c>
      <c r="C5" s="56"/>
      <c r="D5" s="56"/>
      <c r="E5" s="57"/>
      <c r="F5" s="55" t="s">
        <v>7</v>
      </c>
      <c r="G5" s="56"/>
      <c r="H5" s="56"/>
      <c r="I5" s="57"/>
      <c r="J5" s="7">
        <v>0.4375</v>
      </c>
      <c r="K5" s="1">
        <v>0.60416666666666663</v>
      </c>
      <c r="L5" s="5" t="s">
        <v>12</v>
      </c>
      <c r="M5" s="8">
        <f>K5-J5</f>
        <v>0.16666666666666663</v>
      </c>
      <c r="N5" s="7">
        <v>0.4375</v>
      </c>
      <c r="O5" s="1">
        <v>0.60416666666666663</v>
      </c>
      <c r="P5" s="5">
        <v>4</v>
      </c>
      <c r="Q5" s="8">
        <f>O5-N5</f>
        <v>0.16666666666666663</v>
      </c>
      <c r="R5" s="55" t="s">
        <v>7</v>
      </c>
      <c r="S5" s="56"/>
      <c r="T5" s="56"/>
      <c r="U5" s="57"/>
      <c r="V5" s="55" t="s">
        <v>7</v>
      </c>
      <c r="W5" s="56"/>
      <c r="X5" s="56"/>
      <c r="Y5" s="57"/>
    </row>
    <row r="6" spans="1:33" x14ac:dyDescent="0.25">
      <c r="A6" s="9">
        <v>2</v>
      </c>
      <c r="B6" s="7">
        <v>0.4513888888888889</v>
      </c>
      <c r="C6" s="1">
        <v>0.77430555555555547</v>
      </c>
      <c r="D6" s="5" t="s">
        <v>12</v>
      </c>
      <c r="E6" s="8">
        <f>C6-B6</f>
        <v>0.32291666666666657</v>
      </c>
      <c r="F6" s="7">
        <v>0.4375</v>
      </c>
      <c r="G6" s="1">
        <v>0.75</v>
      </c>
      <c r="H6" s="5" t="s">
        <v>12</v>
      </c>
      <c r="I6" s="8">
        <f>G6-F6</f>
        <v>0.3125</v>
      </c>
      <c r="J6" s="7">
        <v>0.4375</v>
      </c>
      <c r="K6" s="1">
        <v>0.77083333333333337</v>
      </c>
      <c r="L6" s="5" t="s">
        <v>12</v>
      </c>
      <c r="M6" s="8">
        <f>K6-J6</f>
        <v>0.33333333333333337</v>
      </c>
      <c r="N6" s="7">
        <v>0.46180555555555558</v>
      </c>
      <c r="O6" s="1">
        <v>0.82638888888888884</v>
      </c>
      <c r="P6" s="5" t="s">
        <v>12</v>
      </c>
      <c r="Q6" s="8">
        <f>O6-N6</f>
        <v>0.36458333333333326</v>
      </c>
      <c r="R6" s="7">
        <v>0.45833333333333331</v>
      </c>
      <c r="S6" s="1">
        <v>0.79166666666666663</v>
      </c>
      <c r="T6" s="5" t="s">
        <v>12</v>
      </c>
      <c r="U6" s="8">
        <f>S6-R6</f>
        <v>0.33333333333333331</v>
      </c>
      <c r="V6" s="7">
        <v>0.42708333333333331</v>
      </c>
      <c r="W6" s="1">
        <v>0.77430555555555547</v>
      </c>
      <c r="X6" s="5" t="s">
        <v>12</v>
      </c>
      <c r="Y6" s="8">
        <f>W6-V6</f>
        <v>0.34722222222222215</v>
      </c>
      <c r="AG6">
        <v>110</v>
      </c>
    </row>
    <row r="7" spans="1:33" x14ac:dyDescent="0.25">
      <c r="A7" s="19">
        <v>3</v>
      </c>
      <c r="B7" s="53" t="s">
        <v>8</v>
      </c>
      <c r="C7" s="54"/>
      <c r="D7" s="20"/>
      <c r="E7" s="21"/>
      <c r="F7" s="53" t="s">
        <v>8</v>
      </c>
      <c r="G7" s="54"/>
      <c r="H7" s="20"/>
      <c r="I7" s="21"/>
      <c r="J7" s="53" t="s">
        <v>8</v>
      </c>
      <c r="K7" s="54"/>
      <c r="L7" s="20"/>
      <c r="M7" s="21"/>
      <c r="N7" s="53" t="s">
        <v>8</v>
      </c>
      <c r="O7" s="54"/>
      <c r="P7" s="20"/>
      <c r="Q7" s="21"/>
      <c r="R7" s="60" t="s">
        <v>8</v>
      </c>
      <c r="S7" s="61"/>
      <c r="T7" s="20"/>
      <c r="U7" s="21"/>
      <c r="V7" s="53" t="s">
        <v>8</v>
      </c>
      <c r="W7" s="54"/>
      <c r="X7" s="20"/>
      <c r="Y7" s="21"/>
      <c r="AG7">
        <v>27</v>
      </c>
    </row>
    <row r="8" spans="1:33" x14ac:dyDescent="0.25">
      <c r="A8" s="9">
        <v>4</v>
      </c>
      <c r="B8" s="7">
        <v>0.44444444444444442</v>
      </c>
      <c r="C8" s="3">
        <v>0.78125</v>
      </c>
      <c r="D8" s="5" t="s">
        <v>12</v>
      </c>
      <c r="E8" s="8">
        <f>C8-B8</f>
        <v>0.33680555555555558</v>
      </c>
      <c r="F8" s="7">
        <v>0.47569444444444442</v>
      </c>
      <c r="G8" s="3">
        <v>0.75</v>
      </c>
      <c r="H8" s="5" t="s">
        <v>12</v>
      </c>
      <c r="I8" s="8">
        <f>G8-F8</f>
        <v>0.27430555555555558</v>
      </c>
      <c r="J8" s="7">
        <v>0.44791666666666669</v>
      </c>
      <c r="K8" s="3">
        <v>0.76041666666666663</v>
      </c>
      <c r="L8" s="5" t="s">
        <v>12</v>
      </c>
      <c r="M8" s="8">
        <f t="shared" ref="M8:M13" si="0">K8-J8</f>
        <v>0.31249999999999994</v>
      </c>
      <c r="N8" s="7">
        <v>0.46875</v>
      </c>
      <c r="O8" s="3">
        <v>0.76041666666666663</v>
      </c>
      <c r="P8" s="5" t="s">
        <v>12</v>
      </c>
      <c r="Q8" s="8">
        <f>O8-N8</f>
        <v>0.29166666666666663</v>
      </c>
      <c r="R8" s="58" t="s">
        <v>10</v>
      </c>
      <c r="S8" s="59"/>
      <c r="T8" s="5"/>
      <c r="U8" s="8"/>
      <c r="V8" s="7">
        <v>0.44791666666666669</v>
      </c>
      <c r="W8" s="3">
        <v>0.73958333333333337</v>
      </c>
      <c r="X8" s="5" t="s">
        <v>12</v>
      </c>
      <c r="Y8" s="8">
        <f>W8-V8</f>
        <v>0.29166666666666669</v>
      </c>
      <c r="AG8">
        <v>10</v>
      </c>
    </row>
    <row r="9" spans="1:33" x14ac:dyDescent="0.25">
      <c r="A9" s="9">
        <v>5</v>
      </c>
      <c r="B9" s="7">
        <v>0.44097222222222227</v>
      </c>
      <c r="C9" s="3">
        <v>0.79861111111111116</v>
      </c>
      <c r="D9" s="5" t="s">
        <v>12</v>
      </c>
      <c r="E9" s="8">
        <f t="shared" ref="E9:E26" si="1">C9-B9</f>
        <v>0.3576388888888889</v>
      </c>
      <c r="F9" s="7">
        <v>0.4513888888888889</v>
      </c>
      <c r="G9" s="3">
        <v>0.75</v>
      </c>
      <c r="H9" s="5" t="s">
        <v>12</v>
      </c>
      <c r="I9" s="8">
        <f t="shared" ref="I9:I12" si="2">G9-F9</f>
        <v>0.2986111111111111</v>
      </c>
      <c r="J9" s="7">
        <v>0.4375</v>
      </c>
      <c r="K9" s="3">
        <v>0.76041666666666663</v>
      </c>
      <c r="L9" s="5" t="s">
        <v>12</v>
      </c>
      <c r="M9" s="8">
        <f t="shared" si="0"/>
        <v>0.32291666666666663</v>
      </c>
      <c r="N9" s="7">
        <v>0.45833333333333331</v>
      </c>
      <c r="O9" s="3">
        <v>0.76041666666666663</v>
      </c>
      <c r="P9" s="5" t="s">
        <v>12</v>
      </c>
      <c r="Q9" s="8">
        <f t="shared" ref="Q9:Q13" si="3">O9-N9</f>
        <v>0.30208333333333331</v>
      </c>
      <c r="R9" s="58" t="s">
        <v>10</v>
      </c>
      <c r="S9" s="59"/>
      <c r="T9" s="5"/>
      <c r="U9" s="8"/>
      <c r="V9" s="7">
        <v>0.45347222222222222</v>
      </c>
      <c r="W9" s="3">
        <v>0.75</v>
      </c>
      <c r="X9" s="5" t="s">
        <v>12</v>
      </c>
      <c r="Y9" s="8">
        <f t="shared" ref="Y9:Y13" si="4">W9-V9</f>
        <v>0.29652777777777778</v>
      </c>
      <c r="AG9">
        <v>82</v>
      </c>
    </row>
    <row r="10" spans="1:33" x14ac:dyDescent="0.25">
      <c r="A10" s="9">
        <v>6</v>
      </c>
      <c r="B10" s="7">
        <v>0.44791666666666669</v>
      </c>
      <c r="C10" s="3">
        <v>0.77083333333333337</v>
      </c>
      <c r="D10" s="5" t="s">
        <v>12</v>
      </c>
      <c r="E10" s="8">
        <f t="shared" si="1"/>
        <v>0.32291666666666669</v>
      </c>
      <c r="F10" s="7">
        <v>0.53125</v>
      </c>
      <c r="G10" s="3">
        <v>0.77083333333333337</v>
      </c>
      <c r="H10" s="5" t="s">
        <v>12</v>
      </c>
      <c r="I10" s="8">
        <f t="shared" si="2"/>
        <v>0.23958333333333337</v>
      </c>
      <c r="J10" s="7">
        <v>0.44791666666666669</v>
      </c>
      <c r="K10" s="3">
        <v>0.77083333333333337</v>
      </c>
      <c r="L10" s="5" t="s">
        <v>12</v>
      </c>
      <c r="M10" s="8">
        <f t="shared" si="0"/>
        <v>0.32291666666666669</v>
      </c>
      <c r="N10" s="7">
        <v>0.46875</v>
      </c>
      <c r="O10" s="3">
        <v>0.76041666666666663</v>
      </c>
      <c r="P10" s="5" t="s">
        <v>12</v>
      </c>
      <c r="Q10" s="8">
        <f t="shared" si="3"/>
        <v>0.29166666666666663</v>
      </c>
      <c r="R10" s="7">
        <v>0.50347222222222221</v>
      </c>
      <c r="S10" s="3">
        <v>0.76041666666666663</v>
      </c>
      <c r="T10" s="5" t="s">
        <v>12</v>
      </c>
      <c r="U10" s="8">
        <f>S10-R10</f>
        <v>0.25694444444444442</v>
      </c>
      <c r="V10" s="7">
        <v>0.45833333333333331</v>
      </c>
      <c r="W10" s="3">
        <v>0.77083333333333337</v>
      </c>
      <c r="X10" s="5" t="s">
        <v>12</v>
      </c>
      <c r="Y10" s="8">
        <f t="shared" si="4"/>
        <v>0.31250000000000006</v>
      </c>
      <c r="AG10">
        <v>17</v>
      </c>
    </row>
    <row r="11" spans="1:33" x14ac:dyDescent="0.25">
      <c r="A11" s="9">
        <v>7</v>
      </c>
      <c r="B11" s="7">
        <v>0.43888888888888888</v>
      </c>
      <c r="C11" s="3">
        <v>0.77777777777777779</v>
      </c>
      <c r="D11" s="5" t="s">
        <v>12</v>
      </c>
      <c r="E11" s="8">
        <f t="shared" si="1"/>
        <v>0.33888888888888891</v>
      </c>
      <c r="F11" s="7">
        <v>0.52083333333333337</v>
      </c>
      <c r="G11" s="3">
        <v>0.76388888888888884</v>
      </c>
      <c r="H11" s="5" t="s">
        <v>12</v>
      </c>
      <c r="I11" s="8">
        <f t="shared" si="2"/>
        <v>0.24305555555555547</v>
      </c>
      <c r="J11" s="7">
        <v>0.4201388888888889</v>
      </c>
      <c r="K11" s="3">
        <v>0.76388888888888884</v>
      </c>
      <c r="L11" s="5" t="s">
        <v>12</v>
      </c>
      <c r="M11" s="8">
        <f t="shared" si="0"/>
        <v>0.34374999999999994</v>
      </c>
      <c r="N11" s="58" t="s">
        <v>10</v>
      </c>
      <c r="O11" s="59"/>
      <c r="P11" s="5"/>
      <c r="Q11" s="8"/>
      <c r="R11" s="7">
        <v>0.45277777777777778</v>
      </c>
      <c r="S11" s="3">
        <v>0.76736111111111116</v>
      </c>
      <c r="T11" s="5" t="s">
        <v>12</v>
      </c>
      <c r="U11" s="8">
        <f>S11-R11</f>
        <v>0.31458333333333338</v>
      </c>
      <c r="V11" s="7">
        <v>0.4375</v>
      </c>
      <c r="W11" s="3">
        <v>0.78472222222222221</v>
      </c>
      <c r="X11" s="5" t="s">
        <v>12</v>
      </c>
      <c r="Y11" s="8">
        <f t="shared" si="4"/>
        <v>0.34722222222222221</v>
      </c>
      <c r="AG11">
        <v>25</v>
      </c>
    </row>
    <row r="12" spans="1:33" x14ac:dyDescent="0.25">
      <c r="A12" s="9">
        <v>8</v>
      </c>
      <c r="B12" s="7">
        <v>0.4548611111111111</v>
      </c>
      <c r="C12" s="3">
        <v>0.74722222222222223</v>
      </c>
      <c r="D12" s="5" t="s">
        <v>12</v>
      </c>
      <c r="E12" s="8">
        <f t="shared" si="1"/>
        <v>0.29236111111111113</v>
      </c>
      <c r="F12" s="7">
        <v>0.43611111111111112</v>
      </c>
      <c r="G12" s="3">
        <v>0.77638888888888891</v>
      </c>
      <c r="H12" s="5" t="s">
        <v>12</v>
      </c>
      <c r="I12" s="8">
        <f t="shared" si="2"/>
        <v>0.34027777777777779</v>
      </c>
      <c r="J12" s="7">
        <v>0.43611111111111112</v>
      </c>
      <c r="K12" s="3">
        <v>0.77638888888888891</v>
      </c>
      <c r="L12" s="5" t="s">
        <v>12</v>
      </c>
      <c r="M12" s="8">
        <f t="shared" si="0"/>
        <v>0.34027777777777779</v>
      </c>
      <c r="N12" s="7">
        <v>0.46527777777777773</v>
      </c>
      <c r="O12" s="3">
        <v>0.85416666666666663</v>
      </c>
      <c r="P12" s="5" t="s">
        <v>12</v>
      </c>
      <c r="Q12" s="8">
        <f t="shared" si="3"/>
        <v>0.3888888888888889</v>
      </c>
      <c r="R12" s="7">
        <v>0.44444444444444442</v>
      </c>
      <c r="S12" s="3">
        <v>0.77083333333333337</v>
      </c>
      <c r="T12" s="5" t="s">
        <v>12</v>
      </c>
      <c r="U12" s="8">
        <f>S12-R12</f>
        <v>0.32638888888888895</v>
      </c>
      <c r="V12" s="7">
        <v>0.43541666666666662</v>
      </c>
      <c r="W12" s="3">
        <v>0.72569444444444453</v>
      </c>
      <c r="X12" s="5" t="s">
        <v>12</v>
      </c>
      <c r="Y12" s="8">
        <f t="shared" si="4"/>
        <v>0.29027777777777791</v>
      </c>
      <c r="AG12">
        <v>41</v>
      </c>
    </row>
    <row r="13" spans="1:33" x14ac:dyDescent="0.25">
      <c r="A13" s="9">
        <v>9</v>
      </c>
      <c r="B13" s="7">
        <v>0.45694444444444443</v>
      </c>
      <c r="C13" s="3">
        <v>0.76250000000000007</v>
      </c>
      <c r="D13" s="5" t="s">
        <v>12</v>
      </c>
      <c r="E13" s="8">
        <f t="shared" si="1"/>
        <v>0.30555555555555564</v>
      </c>
      <c r="F13" s="58" t="s">
        <v>10</v>
      </c>
      <c r="G13" s="59"/>
      <c r="H13" s="5"/>
      <c r="I13" s="8"/>
      <c r="J13" s="7">
        <v>0.4284722222222222</v>
      </c>
      <c r="K13" s="3">
        <v>0.75694444444444453</v>
      </c>
      <c r="L13" s="5" t="s">
        <v>12</v>
      </c>
      <c r="M13" s="8">
        <f t="shared" si="0"/>
        <v>0.32847222222222233</v>
      </c>
      <c r="N13" s="7">
        <v>0.45763888888888887</v>
      </c>
      <c r="O13" s="3">
        <v>0.76041666666666663</v>
      </c>
      <c r="P13" s="5" t="s">
        <v>12</v>
      </c>
      <c r="Q13" s="8">
        <f t="shared" si="3"/>
        <v>0.30277777777777776</v>
      </c>
      <c r="R13" s="7">
        <v>0.44791666666666669</v>
      </c>
      <c r="S13" s="3">
        <v>0.79166666666666663</v>
      </c>
      <c r="T13" s="5" t="s">
        <v>12</v>
      </c>
      <c r="U13" s="8">
        <f>S13-R13</f>
        <v>0.34374999999999994</v>
      </c>
      <c r="V13" s="7">
        <v>0.44444444444444442</v>
      </c>
      <c r="W13" s="3">
        <v>0.77430555555555547</v>
      </c>
      <c r="X13" s="5" t="s">
        <v>12</v>
      </c>
      <c r="Y13" s="8">
        <f t="shared" si="4"/>
        <v>0.32986111111111105</v>
      </c>
      <c r="AG13">
        <v>45</v>
      </c>
    </row>
    <row r="14" spans="1:33" s="18" customFormat="1" x14ac:dyDescent="0.25">
      <c r="A14" s="22">
        <v>10</v>
      </c>
      <c r="B14" s="60" t="s">
        <v>8</v>
      </c>
      <c r="C14" s="61"/>
      <c r="D14" s="20"/>
      <c r="E14" s="21"/>
      <c r="F14" s="60" t="s">
        <v>8</v>
      </c>
      <c r="G14" s="61"/>
      <c r="H14" s="20"/>
      <c r="I14" s="21"/>
      <c r="J14" s="60" t="s">
        <v>8</v>
      </c>
      <c r="K14" s="61"/>
      <c r="L14" s="20"/>
      <c r="M14" s="21"/>
      <c r="N14" s="60" t="s">
        <v>8</v>
      </c>
      <c r="O14" s="61"/>
      <c r="P14" s="20"/>
      <c r="Q14" s="21"/>
      <c r="R14" s="60" t="s">
        <v>8</v>
      </c>
      <c r="S14" s="61"/>
      <c r="T14" s="20"/>
      <c r="U14" s="25"/>
      <c r="V14" s="60" t="s">
        <v>8</v>
      </c>
      <c r="W14" s="61"/>
      <c r="X14" s="20"/>
      <c r="Y14" s="21"/>
      <c r="AG14" s="18">
        <v>32</v>
      </c>
    </row>
    <row r="15" spans="1:33" x14ac:dyDescent="0.25">
      <c r="A15" s="9">
        <v>11</v>
      </c>
      <c r="B15" s="7">
        <v>0.4513888888888889</v>
      </c>
      <c r="C15" s="1">
        <v>0.79166666666666663</v>
      </c>
      <c r="D15" s="5" t="s">
        <v>12</v>
      </c>
      <c r="E15" s="8">
        <f t="shared" si="1"/>
        <v>0.34027777777777773</v>
      </c>
      <c r="F15" s="7">
        <v>0.45833333333333331</v>
      </c>
      <c r="G15" s="1">
        <v>0.77083333333333337</v>
      </c>
      <c r="H15" s="5" t="s">
        <v>12</v>
      </c>
      <c r="I15" s="8">
        <f t="shared" ref="I15:I20" si="5">G15-F15</f>
        <v>0.31250000000000006</v>
      </c>
      <c r="J15" s="58" t="s">
        <v>10</v>
      </c>
      <c r="K15" s="59"/>
      <c r="L15" s="5"/>
      <c r="M15" s="8"/>
      <c r="N15" s="7">
        <v>0.4513888888888889</v>
      </c>
      <c r="O15" s="1">
        <v>0.79166666666666663</v>
      </c>
      <c r="P15" s="5" t="s">
        <v>12</v>
      </c>
      <c r="Q15" s="8">
        <f t="shared" ref="Q15:Q20" si="6">O15-N15</f>
        <v>0.34027777777777773</v>
      </c>
      <c r="R15" s="7">
        <v>0.45208333333333334</v>
      </c>
      <c r="S15" s="1">
        <v>0.78819444444444453</v>
      </c>
      <c r="T15" s="5" t="s">
        <v>12</v>
      </c>
      <c r="U15" s="8">
        <f>S15-R15</f>
        <v>0.33611111111111119</v>
      </c>
      <c r="V15" s="7">
        <v>0.44513888888888892</v>
      </c>
      <c r="W15" s="1">
        <v>0.80208333333333337</v>
      </c>
      <c r="X15" s="5" t="s">
        <v>12</v>
      </c>
      <c r="Y15" s="8">
        <f t="shared" ref="Y15:Y19" si="7">W15-V15</f>
        <v>0.35694444444444445</v>
      </c>
      <c r="AG15">
        <v>48</v>
      </c>
    </row>
    <row r="16" spans="1:33" x14ac:dyDescent="0.25">
      <c r="A16" s="9">
        <v>12</v>
      </c>
      <c r="B16" s="7">
        <v>0.44305555555555554</v>
      </c>
      <c r="C16" s="1">
        <v>0.70208333333333339</v>
      </c>
      <c r="D16" s="5" t="s">
        <v>13</v>
      </c>
      <c r="E16" s="8">
        <f t="shared" si="1"/>
        <v>0.25902777777777786</v>
      </c>
      <c r="F16" s="7">
        <v>0.44097222222222227</v>
      </c>
      <c r="G16" s="1">
        <v>0.69027777777777777</v>
      </c>
      <c r="H16" s="5" t="s">
        <v>13</v>
      </c>
      <c r="I16" s="8">
        <f t="shared" si="5"/>
        <v>0.2493055555555555</v>
      </c>
      <c r="J16" s="7">
        <v>0.44166666666666665</v>
      </c>
      <c r="K16" s="1">
        <v>0.69027777777777777</v>
      </c>
      <c r="L16" s="5" t="s">
        <v>13</v>
      </c>
      <c r="M16" s="8">
        <f t="shared" ref="M16:M21" si="8">K16-J16</f>
        <v>0.24861111111111112</v>
      </c>
      <c r="N16" s="7">
        <v>0.43888888888888888</v>
      </c>
      <c r="O16" s="1">
        <v>0.65277777777777779</v>
      </c>
      <c r="P16" s="5" t="s">
        <v>13</v>
      </c>
      <c r="Q16" s="8">
        <f t="shared" si="6"/>
        <v>0.21388888888888891</v>
      </c>
      <c r="R16" s="58" t="s">
        <v>10</v>
      </c>
      <c r="S16" s="59"/>
      <c r="T16" s="5"/>
      <c r="U16" s="8"/>
      <c r="V16" s="7">
        <v>0.43958333333333338</v>
      </c>
      <c r="W16" s="1">
        <v>0.70486111111111116</v>
      </c>
      <c r="X16" s="5" t="s">
        <v>13</v>
      </c>
      <c r="Y16" s="8">
        <f t="shared" si="7"/>
        <v>0.26527777777777778</v>
      </c>
      <c r="AG16">
        <v>6</v>
      </c>
    </row>
    <row r="17" spans="1:35" x14ac:dyDescent="0.25">
      <c r="A17" s="9">
        <v>13</v>
      </c>
      <c r="B17" s="7">
        <v>0.45208333333333334</v>
      </c>
      <c r="C17" s="1">
        <v>0.70347222222222217</v>
      </c>
      <c r="D17" s="5" t="s">
        <v>13</v>
      </c>
      <c r="E17" s="8">
        <f t="shared" si="1"/>
        <v>0.25138888888888883</v>
      </c>
      <c r="F17" s="7">
        <v>0.54861111111111105</v>
      </c>
      <c r="G17" s="1">
        <v>0.6875</v>
      </c>
      <c r="H17" s="5" t="s">
        <v>13</v>
      </c>
      <c r="I17" s="8">
        <f t="shared" si="5"/>
        <v>0.13888888888888895</v>
      </c>
      <c r="J17" s="7">
        <v>0.4201388888888889</v>
      </c>
      <c r="K17" s="1">
        <v>0.66666666666666663</v>
      </c>
      <c r="L17" s="5" t="s">
        <v>13</v>
      </c>
      <c r="M17" s="8">
        <f t="shared" si="8"/>
        <v>0.24652777777777773</v>
      </c>
      <c r="N17" s="58" t="s">
        <v>10</v>
      </c>
      <c r="O17" s="59"/>
      <c r="P17" s="5"/>
      <c r="Q17" s="8"/>
      <c r="R17" s="7">
        <v>0.4680555555555555</v>
      </c>
      <c r="S17" s="1">
        <v>0.66111111111111109</v>
      </c>
      <c r="T17" s="5" t="s">
        <v>13</v>
      </c>
      <c r="U17" s="8">
        <f t="shared" ref="U17:U20" si="9">S17-R17</f>
        <v>0.19305555555555559</v>
      </c>
      <c r="V17" s="7">
        <v>0.4291666666666667</v>
      </c>
      <c r="W17" s="1">
        <v>0.68263888888888891</v>
      </c>
      <c r="X17" s="5" t="s">
        <v>13</v>
      </c>
      <c r="Y17" s="8">
        <f t="shared" si="7"/>
        <v>0.25347222222222221</v>
      </c>
      <c r="AG17">
        <v>13</v>
      </c>
      <c r="AI17">
        <v>15</v>
      </c>
    </row>
    <row r="18" spans="1:35" x14ac:dyDescent="0.25">
      <c r="A18" s="9">
        <v>14</v>
      </c>
      <c r="B18" s="7">
        <v>0.44097222222222227</v>
      </c>
      <c r="C18" s="1">
        <v>0.70277777777777783</v>
      </c>
      <c r="D18" s="5" t="s">
        <v>13</v>
      </c>
      <c r="E18" s="8">
        <f t="shared" si="1"/>
        <v>0.26180555555555557</v>
      </c>
      <c r="F18" s="7">
        <v>0.40972222222222227</v>
      </c>
      <c r="G18" s="1">
        <v>0.68888888888888899</v>
      </c>
      <c r="H18" s="5" t="s">
        <v>13</v>
      </c>
      <c r="I18" s="8">
        <f t="shared" si="5"/>
        <v>0.27916666666666673</v>
      </c>
      <c r="J18" s="7">
        <v>0.44444444444444442</v>
      </c>
      <c r="K18" s="1">
        <v>0.68888888888888899</v>
      </c>
      <c r="L18" s="5" t="s">
        <v>13</v>
      </c>
      <c r="M18" s="8">
        <f t="shared" si="8"/>
        <v>0.24444444444444458</v>
      </c>
      <c r="N18" s="7">
        <v>0.43541666666666662</v>
      </c>
      <c r="O18" s="1">
        <v>0.70138888888888884</v>
      </c>
      <c r="P18" s="5" t="s">
        <v>13</v>
      </c>
      <c r="Q18" s="8">
        <f t="shared" si="6"/>
        <v>0.26597222222222222</v>
      </c>
      <c r="R18" s="58" t="s">
        <v>10</v>
      </c>
      <c r="S18" s="59"/>
      <c r="T18" s="5"/>
      <c r="U18" s="8"/>
      <c r="V18" s="7">
        <v>0.43124999999999997</v>
      </c>
      <c r="W18" s="1">
        <v>0.68055555555555547</v>
      </c>
      <c r="X18" s="5" t="s">
        <v>13</v>
      </c>
      <c r="Y18" s="8">
        <f t="shared" si="7"/>
        <v>0.2493055555555555</v>
      </c>
      <c r="AG18">
        <v>23</v>
      </c>
      <c r="AI18">
        <v>4</v>
      </c>
    </row>
    <row r="19" spans="1:35" x14ac:dyDescent="0.25">
      <c r="A19" s="9">
        <v>15</v>
      </c>
      <c r="B19" s="7">
        <v>0.45833333333333331</v>
      </c>
      <c r="C19" s="1">
        <v>0.69791666666666663</v>
      </c>
      <c r="D19" s="5" t="s">
        <v>13</v>
      </c>
      <c r="E19" s="8">
        <f t="shared" si="1"/>
        <v>0.23958333333333331</v>
      </c>
      <c r="F19" s="7">
        <v>0.4201388888888889</v>
      </c>
      <c r="G19" s="1">
        <v>0.67361111111111116</v>
      </c>
      <c r="H19" s="5" t="s">
        <v>13</v>
      </c>
      <c r="I19" s="8">
        <f t="shared" si="5"/>
        <v>0.25347222222222227</v>
      </c>
      <c r="J19" s="7">
        <v>0.44444444444444442</v>
      </c>
      <c r="K19" s="1">
        <v>0.69305555555555554</v>
      </c>
      <c r="L19" s="5" t="s">
        <v>13</v>
      </c>
      <c r="M19" s="8">
        <f t="shared" si="8"/>
        <v>0.24861111111111112</v>
      </c>
      <c r="N19" s="7">
        <v>0.43194444444444446</v>
      </c>
      <c r="O19" s="1">
        <v>0.69444444444444453</v>
      </c>
      <c r="P19" s="5" t="s">
        <v>13</v>
      </c>
      <c r="Q19" s="8">
        <f t="shared" si="6"/>
        <v>0.26250000000000007</v>
      </c>
      <c r="R19" s="7">
        <v>0.4548611111111111</v>
      </c>
      <c r="S19" s="1">
        <v>0.69305555555555554</v>
      </c>
      <c r="T19" s="5" t="s">
        <v>13</v>
      </c>
      <c r="U19" s="8">
        <f t="shared" si="9"/>
        <v>0.23819444444444443</v>
      </c>
      <c r="V19" s="7">
        <v>0.4375</v>
      </c>
      <c r="W19" s="1">
        <v>0.68055555555555547</v>
      </c>
      <c r="X19" s="5" t="s">
        <v>13</v>
      </c>
      <c r="Y19" s="8">
        <f t="shared" si="7"/>
        <v>0.24305555555555547</v>
      </c>
      <c r="AG19">
        <v>23</v>
      </c>
      <c r="AI19">
        <v>9</v>
      </c>
    </row>
    <row r="20" spans="1:35" x14ac:dyDescent="0.25">
      <c r="A20" s="9">
        <v>16</v>
      </c>
      <c r="B20" s="7">
        <v>0.44791666666666669</v>
      </c>
      <c r="C20" s="1">
        <v>0.69791666666666663</v>
      </c>
      <c r="D20" s="5" t="s">
        <v>13</v>
      </c>
      <c r="E20" s="8">
        <f t="shared" si="1"/>
        <v>0.24999999999999994</v>
      </c>
      <c r="F20" s="7">
        <v>0.44444444444444442</v>
      </c>
      <c r="G20" s="1">
        <v>0.6875</v>
      </c>
      <c r="H20" s="5" t="s">
        <v>13</v>
      </c>
      <c r="I20" s="8">
        <f t="shared" si="5"/>
        <v>0.24305555555555558</v>
      </c>
      <c r="J20" s="7">
        <v>0.41736111111111113</v>
      </c>
      <c r="K20" s="1">
        <v>0.6875</v>
      </c>
      <c r="L20" s="5" t="s">
        <v>13</v>
      </c>
      <c r="M20" s="8">
        <f t="shared" si="8"/>
        <v>0.27013888888888887</v>
      </c>
      <c r="N20" s="7">
        <v>0.4381944444444445</v>
      </c>
      <c r="O20" s="1">
        <v>0.69791666666666663</v>
      </c>
      <c r="P20" s="5" t="s">
        <v>13</v>
      </c>
      <c r="Q20" s="8">
        <f t="shared" si="6"/>
        <v>0.25972222222222213</v>
      </c>
      <c r="R20" s="7">
        <v>0.46527777777777773</v>
      </c>
      <c r="S20" s="1">
        <v>0.69791666666666663</v>
      </c>
      <c r="T20" s="5" t="s">
        <v>13</v>
      </c>
      <c r="U20" s="8">
        <f t="shared" si="9"/>
        <v>0.2326388888888889</v>
      </c>
      <c r="V20" s="58" t="s">
        <v>10</v>
      </c>
      <c r="W20" s="59"/>
      <c r="X20" s="5"/>
      <c r="Y20" s="8"/>
      <c r="AG20">
        <f>SUM(AG6:AG19)</f>
        <v>502</v>
      </c>
      <c r="AI20">
        <v>4</v>
      </c>
    </row>
    <row r="21" spans="1:35" s="18" customFormat="1" x14ac:dyDescent="0.25">
      <c r="A21" s="22">
        <v>17</v>
      </c>
      <c r="B21" s="53" t="s">
        <v>8</v>
      </c>
      <c r="C21" s="54"/>
      <c r="D21" s="20"/>
      <c r="E21" s="21"/>
      <c r="F21" s="53" t="s">
        <v>8</v>
      </c>
      <c r="G21" s="54"/>
      <c r="H21" s="20"/>
      <c r="I21" s="21"/>
      <c r="J21" s="23">
        <v>0.47916666666666669</v>
      </c>
      <c r="K21" s="24">
        <v>0.70833333333333337</v>
      </c>
      <c r="L21" s="20" t="s">
        <v>13</v>
      </c>
      <c r="M21" s="25">
        <f t="shared" si="8"/>
        <v>0.22916666666666669</v>
      </c>
      <c r="N21" s="53" t="s">
        <v>8</v>
      </c>
      <c r="O21" s="54"/>
      <c r="P21" s="20"/>
      <c r="Q21" s="21"/>
      <c r="R21" s="53" t="s">
        <v>8</v>
      </c>
      <c r="S21" s="54"/>
      <c r="T21" s="20"/>
      <c r="U21" s="25"/>
      <c r="V21" s="53" t="s">
        <v>8</v>
      </c>
      <c r="W21" s="54"/>
      <c r="X21" s="20"/>
      <c r="Y21" s="21"/>
      <c r="AG21" s="18">
        <f>AG20-32</f>
        <v>470</v>
      </c>
      <c r="AI21" s="18">
        <f>SUM(AI17:AI20)</f>
        <v>32</v>
      </c>
    </row>
    <row r="22" spans="1:35" x14ac:dyDescent="0.25">
      <c r="A22" s="9">
        <v>18</v>
      </c>
      <c r="B22" s="7">
        <v>0.44791666666666669</v>
      </c>
      <c r="C22" s="1">
        <v>0.69861111111111107</v>
      </c>
      <c r="D22" s="5" t="s">
        <v>13</v>
      </c>
      <c r="E22" s="8">
        <f t="shared" si="1"/>
        <v>0.25069444444444439</v>
      </c>
      <c r="F22" s="7">
        <v>0.47916666666666669</v>
      </c>
      <c r="G22" s="1">
        <v>0.68055555555555547</v>
      </c>
      <c r="H22" s="5" t="s">
        <v>13</v>
      </c>
      <c r="I22" s="8">
        <f t="shared" ref="I22:I34" si="10">G22-F22</f>
        <v>0.20138888888888878</v>
      </c>
      <c r="J22" s="7">
        <v>0.42222222222222222</v>
      </c>
      <c r="K22" s="1">
        <v>0.68055555555555547</v>
      </c>
      <c r="L22" s="5" t="s">
        <v>13</v>
      </c>
      <c r="M22" s="8">
        <f t="shared" ref="M22:M26" si="11">K22-J22</f>
        <v>0.25833333333333325</v>
      </c>
      <c r="N22" s="7">
        <v>0.43263888888888885</v>
      </c>
      <c r="O22" s="1">
        <v>0.66666666666666663</v>
      </c>
      <c r="P22" s="5" t="s">
        <v>13</v>
      </c>
      <c r="Q22" s="8">
        <f t="shared" ref="Q22:Q26" si="12">O22-N22</f>
        <v>0.23402777777777778</v>
      </c>
      <c r="R22" s="7">
        <v>0.44513888888888892</v>
      </c>
      <c r="S22" s="1">
        <v>0.66666666666666663</v>
      </c>
      <c r="T22" s="5" t="s">
        <v>13</v>
      </c>
      <c r="U22" s="8">
        <f t="shared" ref="U22:U26" si="13">S22-R22</f>
        <v>0.22152777777777771</v>
      </c>
      <c r="V22" s="7">
        <v>0.44930555555555557</v>
      </c>
      <c r="W22" s="1">
        <v>0.68055555555555547</v>
      </c>
      <c r="X22" s="5" t="s">
        <v>13</v>
      </c>
      <c r="Y22" s="8">
        <f t="shared" ref="Y22:Y26" si="14">W22-V22</f>
        <v>0.2312499999999999</v>
      </c>
      <c r="AE22">
        <f>470/60</f>
        <v>7.833333333333333</v>
      </c>
    </row>
    <row r="23" spans="1:35" x14ac:dyDescent="0.25">
      <c r="A23" s="9">
        <v>19</v>
      </c>
      <c r="B23" s="7">
        <v>0.4458333333333333</v>
      </c>
      <c r="C23" s="1">
        <v>0.69444444444444453</v>
      </c>
      <c r="D23" s="5" t="s">
        <v>13</v>
      </c>
      <c r="E23" s="8">
        <f t="shared" si="1"/>
        <v>0.24861111111111123</v>
      </c>
      <c r="F23" s="7">
        <v>0.42708333333333331</v>
      </c>
      <c r="G23" s="1">
        <v>0.68402777777777779</v>
      </c>
      <c r="H23" s="5" t="s">
        <v>13</v>
      </c>
      <c r="I23" s="8">
        <f t="shared" si="10"/>
        <v>0.25694444444444448</v>
      </c>
      <c r="J23" s="7">
        <v>0.42222222222222222</v>
      </c>
      <c r="K23" s="1">
        <v>0.6875</v>
      </c>
      <c r="L23" s="5" t="s">
        <v>13</v>
      </c>
      <c r="M23" s="8">
        <f t="shared" si="11"/>
        <v>0.26527777777777778</v>
      </c>
      <c r="N23" s="7">
        <v>0.44097222222222227</v>
      </c>
      <c r="O23" s="1">
        <v>0.69444444444444453</v>
      </c>
      <c r="P23" s="5" t="s">
        <v>13</v>
      </c>
      <c r="Q23" s="8">
        <f t="shared" si="12"/>
        <v>0.25347222222222227</v>
      </c>
      <c r="R23" s="7">
        <v>0.4861111111111111</v>
      </c>
      <c r="S23" s="1">
        <v>0.70486111111111116</v>
      </c>
      <c r="T23" s="5" t="s">
        <v>13</v>
      </c>
      <c r="U23" s="8">
        <f t="shared" si="13"/>
        <v>0.21875000000000006</v>
      </c>
      <c r="V23" s="7">
        <v>0.4375</v>
      </c>
      <c r="W23" s="1">
        <v>0.6875</v>
      </c>
      <c r="X23" s="5" t="s">
        <v>13</v>
      </c>
      <c r="Y23" s="8">
        <f t="shared" si="14"/>
        <v>0.25</v>
      </c>
    </row>
    <row r="24" spans="1:35" x14ac:dyDescent="0.25">
      <c r="A24" s="9">
        <v>20</v>
      </c>
      <c r="B24" s="7">
        <v>0.45208333333333334</v>
      </c>
      <c r="C24" s="1">
        <v>0.70000000000000007</v>
      </c>
      <c r="D24" s="5" t="s">
        <v>13</v>
      </c>
      <c r="E24" s="8">
        <f t="shared" si="1"/>
        <v>0.24791666666666673</v>
      </c>
      <c r="F24" s="7">
        <v>0.47222222222222227</v>
      </c>
      <c r="G24" s="1">
        <v>0.6875</v>
      </c>
      <c r="H24" s="5" t="s">
        <v>13</v>
      </c>
      <c r="I24" s="8">
        <f t="shared" si="10"/>
        <v>0.21527777777777773</v>
      </c>
      <c r="J24" s="7">
        <v>0.4236111111111111</v>
      </c>
      <c r="K24" s="1">
        <v>0.6791666666666667</v>
      </c>
      <c r="L24" s="5" t="s">
        <v>13</v>
      </c>
      <c r="M24" s="8">
        <f t="shared" si="11"/>
        <v>0.25555555555555559</v>
      </c>
      <c r="N24" s="7">
        <v>0.44097222222222227</v>
      </c>
      <c r="O24" s="1">
        <v>0.70138888888888884</v>
      </c>
      <c r="P24" s="5" t="s">
        <v>13</v>
      </c>
      <c r="Q24" s="8">
        <f t="shared" si="12"/>
        <v>0.26041666666666657</v>
      </c>
      <c r="R24" s="7">
        <v>0.4513888888888889</v>
      </c>
      <c r="S24" s="1">
        <v>0.6791666666666667</v>
      </c>
      <c r="T24" s="5" t="s">
        <v>13</v>
      </c>
      <c r="U24" s="8">
        <f t="shared" si="13"/>
        <v>0.2277777777777778</v>
      </c>
      <c r="V24" s="7">
        <v>0.44097222222222227</v>
      </c>
      <c r="W24" s="1">
        <v>0.69027777777777777</v>
      </c>
      <c r="X24" s="5" t="s">
        <v>13</v>
      </c>
      <c r="Y24" s="8">
        <f t="shared" si="14"/>
        <v>0.2493055555555555</v>
      </c>
    </row>
    <row r="25" spans="1:35" x14ac:dyDescent="0.25">
      <c r="A25" s="9">
        <v>21</v>
      </c>
      <c r="B25" s="7">
        <v>0.44375000000000003</v>
      </c>
      <c r="C25" s="1">
        <v>0.71180555555555547</v>
      </c>
      <c r="D25" s="5" t="s">
        <v>13</v>
      </c>
      <c r="E25" s="8">
        <f t="shared" si="1"/>
        <v>0.26805555555555544</v>
      </c>
      <c r="F25" s="7">
        <v>0.4201388888888889</v>
      </c>
      <c r="G25" s="1">
        <v>0.6958333333333333</v>
      </c>
      <c r="H25" s="5" t="s">
        <v>13</v>
      </c>
      <c r="I25" s="8">
        <f t="shared" si="10"/>
        <v>0.27569444444444441</v>
      </c>
      <c r="J25" s="7">
        <v>0.42708333333333331</v>
      </c>
      <c r="K25" s="1">
        <v>0.6958333333333333</v>
      </c>
      <c r="L25" s="5" t="s">
        <v>13</v>
      </c>
      <c r="M25" s="8">
        <f t="shared" si="11"/>
        <v>0.26874999999999999</v>
      </c>
      <c r="N25" s="7">
        <v>0.4375</v>
      </c>
      <c r="O25" s="1">
        <v>0.6958333333333333</v>
      </c>
      <c r="P25" s="5" t="s">
        <v>13</v>
      </c>
      <c r="Q25" s="8">
        <f t="shared" si="12"/>
        <v>0.2583333333333333</v>
      </c>
      <c r="R25" s="7">
        <v>0.4368055555555555</v>
      </c>
      <c r="S25" s="1">
        <v>0.69305555555555554</v>
      </c>
      <c r="T25" s="5" t="s">
        <v>13</v>
      </c>
      <c r="U25" s="8">
        <f t="shared" si="13"/>
        <v>0.25625000000000003</v>
      </c>
      <c r="V25" s="7">
        <v>0.44791666666666669</v>
      </c>
      <c r="W25" s="1">
        <v>0.71180555555555547</v>
      </c>
      <c r="X25" s="5" t="s">
        <v>13</v>
      </c>
      <c r="Y25" s="8">
        <f t="shared" si="14"/>
        <v>0.26388888888888878</v>
      </c>
    </row>
    <row r="26" spans="1:35" x14ac:dyDescent="0.25">
      <c r="A26" s="9">
        <v>22</v>
      </c>
      <c r="B26" s="7">
        <v>0.44444444444444442</v>
      </c>
      <c r="C26" s="1">
        <v>0.71458333333333324</v>
      </c>
      <c r="D26" s="5" t="s">
        <v>13</v>
      </c>
      <c r="E26" s="8">
        <f t="shared" si="1"/>
        <v>0.27013888888888882</v>
      </c>
      <c r="F26" s="7">
        <v>0.4513888888888889</v>
      </c>
      <c r="G26" s="1">
        <v>0.6875</v>
      </c>
      <c r="H26" s="5" t="s">
        <v>13</v>
      </c>
      <c r="I26" s="8">
        <f t="shared" si="10"/>
        <v>0.2361111111111111</v>
      </c>
      <c r="J26" s="7">
        <v>0.43402777777777773</v>
      </c>
      <c r="K26" s="1">
        <v>0.68958333333333333</v>
      </c>
      <c r="L26" s="5" t="s">
        <v>13</v>
      </c>
      <c r="M26" s="8">
        <f t="shared" si="11"/>
        <v>0.25555555555555559</v>
      </c>
      <c r="N26" s="7">
        <v>0.4375</v>
      </c>
      <c r="O26" s="1">
        <v>0.69097222222222221</v>
      </c>
      <c r="P26" s="5" t="s">
        <v>13</v>
      </c>
      <c r="Q26" s="8">
        <f t="shared" si="12"/>
        <v>0.25347222222222221</v>
      </c>
      <c r="R26" s="7">
        <v>0.4861111111111111</v>
      </c>
      <c r="S26" s="1">
        <v>0.70277777777777783</v>
      </c>
      <c r="T26" s="5" t="s">
        <v>13</v>
      </c>
      <c r="U26" s="8">
        <f t="shared" si="13"/>
        <v>0.21666666666666673</v>
      </c>
      <c r="V26" s="7">
        <v>0.44444444444444442</v>
      </c>
      <c r="W26" s="1">
        <v>0.69791666666666663</v>
      </c>
      <c r="X26" s="5" t="s">
        <v>13</v>
      </c>
      <c r="Y26" s="8">
        <f t="shared" si="14"/>
        <v>0.25347222222222221</v>
      </c>
    </row>
    <row r="27" spans="1:35" s="18" customFormat="1" ht="33" customHeight="1" x14ac:dyDescent="0.25">
      <c r="A27" s="22">
        <v>23</v>
      </c>
      <c r="B27" s="67" t="s">
        <v>9</v>
      </c>
      <c r="C27" s="54"/>
      <c r="D27" s="20"/>
      <c r="E27" s="21"/>
      <c r="F27" s="67" t="s">
        <v>9</v>
      </c>
      <c r="G27" s="54"/>
      <c r="H27" s="20"/>
      <c r="I27" s="21"/>
      <c r="J27" s="67" t="s">
        <v>9</v>
      </c>
      <c r="K27" s="54"/>
      <c r="L27" s="20"/>
      <c r="M27" s="21"/>
      <c r="N27" s="67" t="s">
        <v>9</v>
      </c>
      <c r="O27" s="54"/>
      <c r="P27" s="20"/>
      <c r="Q27" s="21"/>
      <c r="R27" s="67" t="s">
        <v>9</v>
      </c>
      <c r="S27" s="54"/>
      <c r="T27" s="20"/>
      <c r="U27" s="21"/>
      <c r="V27" s="67" t="s">
        <v>9</v>
      </c>
      <c r="W27" s="54"/>
      <c r="X27" s="20"/>
      <c r="Y27" s="21"/>
    </row>
    <row r="28" spans="1:35" s="18" customFormat="1" x14ac:dyDescent="0.25">
      <c r="A28" s="22">
        <v>24</v>
      </c>
      <c r="B28" s="53" t="s">
        <v>8</v>
      </c>
      <c r="C28" s="54"/>
      <c r="D28" s="20"/>
      <c r="E28" s="21"/>
      <c r="F28" s="53" t="s">
        <v>8</v>
      </c>
      <c r="G28" s="54"/>
      <c r="H28" s="20"/>
      <c r="I28" s="21"/>
      <c r="J28" s="53" t="s">
        <v>8</v>
      </c>
      <c r="K28" s="54"/>
      <c r="L28" s="20"/>
      <c r="M28" s="25"/>
      <c r="N28" s="53" t="s">
        <v>8</v>
      </c>
      <c r="O28" s="54"/>
      <c r="P28" s="20"/>
      <c r="Q28" s="21"/>
      <c r="R28" s="53" t="s">
        <v>8</v>
      </c>
      <c r="S28" s="54"/>
      <c r="T28" s="20"/>
      <c r="U28" s="21"/>
      <c r="V28" s="53" t="s">
        <v>8</v>
      </c>
      <c r="W28" s="54"/>
      <c r="X28" s="20"/>
      <c r="Y28" s="21"/>
    </row>
    <row r="29" spans="1:35" x14ac:dyDescent="0.25">
      <c r="A29" s="9">
        <v>25</v>
      </c>
      <c r="B29" s="7">
        <v>0.4548611111111111</v>
      </c>
      <c r="C29" s="1">
        <v>0.55208333333333337</v>
      </c>
      <c r="D29" s="5" t="s">
        <v>13</v>
      </c>
      <c r="E29" s="8">
        <f t="shared" ref="E29:E34" si="15">C29-B29</f>
        <v>9.7222222222222265E-2</v>
      </c>
      <c r="F29" s="7">
        <v>0.44097222222222227</v>
      </c>
      <c r="G29" s="1">
        <v>0.69791666666666663</v>
      </c>
      <c r="H29" s="5" t="s">
        <v>13</v>
      </c>
      <c r="I29" s="8">
        <f t="shared" si="10"/>
        <v>0.25694444444444436</v>
      </c>
      <c r="J29" s="7">
        <v>0.4375</v>
      </c>
      <c r="K29" s="1">
        <v>0.69791666666666663</v>
      </c>
      <c r="L29" s="5" t="s">
        <v>13</v>
      </c>
      <c r="M29" s="8">
        <f t="shared" ref="M29:M34" si="16">K29-J29</f>
        <v>0.26041666666666663</v>
      </c>
      <c r="N29" s="7">
        <v>0.43402777777777773</v>
      </c>
      <c r="O29" s="1">
        <v>0.69791666666666663</v>
      </c>
      <c r="P29" s="5" t="s">
        <v>13</v>
      </c>
      <c r="Q29" s="8">
        <f t="shared" ref="Q29:Q34" si="17">O29-N29</f>
        <v>0.2638888888888889</v>
      </c>
      <c r="R29" s="7">
        <v>0.4465277777777778</v>
      </c>
      <c r="S29" s="1">
        <v>0.69236111111111109</v>
      </c>
      <c r="T29" s="5" t="s">
        <v>13</v>
      </c>
      <c r="U29" s="8">
        <f t="shared" ref="U29:U33" si="18">S29-R29</f>
        <v>0.24583333333333329</v>
      </c>
      <c r="V29" s="7">
        <v>0.4375</v>
      </c>
      <c r="W29" s="1">
        <v>0.6875</v>
      </c>
      <c r="X29" s="5" t="s">
        <v>13</v>
      </c>
      <c r="Y29" s="8">
        <f t="shared" ref="Y29:Y34" si="19">W29-V29</f>
        <v>0.25</v>
      </c>
    </row>
    <row r="30" spans="1:35" x14ac:dyDescent="0.25">
      <c r="A30" s="9">
        <v>26</v>
      </c>
      <c r="B30" s="58" t="s">
        <v>10</v>
      </c>
      <c r="C30" s="59"/>
      <c r="D30" s="4"/>
      <c r="E30" s="8"/>
      <c r="F30" s="7">
        <v>0.43611111111111112</v>
      </c>
      <c r="G30" s="1">
        <v>0.69791666666666663</v>
      </c>
      <c r="H30" s="5" t="s">
        <v>13</v>
      </c>
      <c r="I30" s="8">
        <f t="shared" si="10"/>
        <v>0.26180555555555551</v>
      </c>
      <c r="J30" s="7">
        <v>0.43611111111111112</v>
      </c>
      <c r="K30" s="1">
        <v>0.69791666666666663</v>
      </c>
      <c r="L30" s="5" t="s">
        <v>13</v>
      </c>
      <c r="M30" s="8">
        <f t="shared" si="16"/>
        <v>0.26180555555555551</v>
      </c>
      <c r="N30" s="7">
        <v>0.44791666666666669</v>
      </c>
      <c r="O30" s="1">
        <v>0.70277777777777783</v>
      </c>
      <c r="P30" s="5" t="s">
        <v>13</v>
      </c>
      <c r="Q30" s="8">
        <f t="shared" si="17"/>
        <v>0.25486111111111115</v>
      </c>
      <c r="R30" s="58" t="s">
        <v>10</v>
      </c>
      <c r="S30" s="59"/>
      <c r="T30" s="5"/>
      <c r="U30" s="8"/>
      <c r="V30" s="7">
        <v>0.44027777777777777</v>
      </c>
      <c r="W30" s="1">
        <v>0.68819444444444444</v>
      </c>
      <c r="X30" s="5" t="s">
        <v>13</v>
      </c>
      <c r="Y30" s="8">
        <f t="shared" si="19"/>
        <v>0.24791666666666667</v>
      </c>
    </row>
    <row r="31" spans="1:35" x14ac:dyDescent="0.25">
      <c r="A31" s="9">
        <v>27</v>
      </c>
      <c r="B31" s="58" t="s">
        <v>10</v>
      </c>
      <c r="C31" s="59"/>
      <c r="D31" s="4"/>
      <c r="E31" s="8"/>
      <c r="F31" s="7">
        <v>0.4548611111111111</v>
      </c>
      <c r="G31" s="1">
        <v>0.69097222222222221</v>
      </c>
      <c r="H31" s="5" t="s">
        <v>13</v>
      </c>
      <c r="I31" s="8">
        <f t="shared" si="10"/>
        <v>0.2361111111111111</v>
      </c>
      <c r="J31" s="7">
        <v>0.4381944444444445</v>
      </c>
      <c r="K31" s="1">
        <v>0.69097222222222221</v>
      </c>
      <c r="L31" s="5" t="s">
        <v>13</v>
      </c>
      <c r="M31" s="8">
        <f t="shared" si="16"/>
        <v>0.25277777777777771</v>
      </c>
      <c r="N31" s="7">
        <v>0.43611111111111112</v>
      </c>
      <c r="O31" s="1">
        <v>0.68402777777777779</v>
      </c>
      <c r="P31" s="5" t="s">
        <v>13</v>
      </c>
      <c r="Q31" s="8">
        <f t="shared" si="17"/>
        <v>0.24791666666666667</v>
      </c>
      <c r="R31" s="7">
        <v>0.45</v>
      </c>
      <c r="S31" s="1">
        <v>0.69097222222222221</v>
      </c>
      <c r="T31" s="5" t="s">
        <v>13</v>
      </c>
      <c r="U31" s="8">
        <f t="shared" si="18"/>
        <v>0.2409722222222222</v>
      </c>
      <c r="V31" s="7">
        <v>0.4375</v>
      </c>
      <c r="W31" s="1">
        <v>0.69097222222222221</v>
      </c>
      <c r="X31" s="5" t="s">
        <v>13</v>
      </c>
      <c r="Y31" s="8">
        <f t="shared" si="19"/>
        <v>0.25347222222222221</v>
      </c>
    </row>
    <row r="32" spans="1:35" x14ac:dyDescent="0.25">
      <c r="A32" s="9">
        <v>28</v>
      </c>
      <c r="B32" s="58" t="s">
        <v>10</v>
      </c>
      <c r="C32" s="59"/>
      <c r="D32" s="4"/>
      <c r="E32" s="8"/>
      <c r="F32" s="7">
        <v>0.43055555555555558</v>
      </c>
      <c r="G32" s="1">
        <v>0.58333333333333337</v>
      </c>
      <c r="H32" s="5" t="s">
        <v>13</v>
      </c>
      <c r="I32" s="8">
        <f t="shared" si="10"/>
        <v>0.15277777777777779</v>
      </c>
      <c r="J32" s="7">
        <v>0.43333333333333335</v>
      </c>
      <c r="K32" s="1">
        <v>0.69097222222222221</v>
      </c>
      <c r="L32" s="5" t="s">
        <v>13</v>
      </c>
      <c r="M32" s="8">
        <f t="shared" si="16"/>
        <v>0.25763888888888886</v>
      </c>
      <c r="N32" s="7">
        <v>0.4513888888888889</v>
      </c>
      <c r="O32" s="1">
        <v>0.69444444444444453</v>
      </c>
      <c r="P32" s="5" t="s">
        <v>13</v>
      </c>
      <c r="Q32" s="8">
        <f t="shared" si="17"/>
        <v>0.24305555555555564</v>
      </c>
      <c r="R32" s="7">
        <v>0.44027777777777777</v>
      </c>
      <c r="S32" s="1">
        <v>0.6743055555555556</v>
      </c>
      <c r="T32" s="5" t="s">
        <v>13</v>
      </c>
      <c r="U32" s="8">
        <f t="shared" si="18"/>
        <v>0.23402777777777783</v>
      </c>
      <c r="V32" s="7">
        <v>0.4381944444444445</v>
      </c>
      <c r="W32" s="1">
        <v>0.69444444444444453</v>
      </c>
      <c r="X32" s="5" t="s">
        <v>13</v>
      </c>
      <c r="Y32" s="8">
        <f t="shared" si="19"/>
        <v>0.25625000000000003</v>
      </c>
    </row>
    <row r="33" spans="1:28" x14ac:dyDescent="0.25">
      <c r="A33" s="9">
        <v>29</v>
      </c>
      <c r="B33" s="58" t="s">
        <v>10</v>
      </c>
      <c r="C33" s="59"/>
      <c r="D33" s="4"/>
      <c r="E33" s="8"/>
      <c r="F33" s="7">
        <v>0.42708333333333331</v>
      </c>
      <c r="G33" s="1">
        <v>0.69097222222222221</v>
      </c>
      <c r="H33" s="5" t="s">
        <v>13</v>
      </c>
      <c r="I33" s="8">
        <f t="shared" si="10"/>
        <v>0.2638888888888889</v>
      </c>
      <c r="J33" s="7">
        <v>0.43402777777777773</v>
      </c>
      <c r="K33" s="1">
        <v>0.69097222222222221</v>
      </c>
      <c r="L33" s="5" t="s">
        <v>13</v>
      </c>
      <c r="M33" s="8">
        <f t="shared" si="16"/>
        <v>0.25694444444444448</v>
      </c>
      <c r="N33" s="7">
        <v>0.4513888888888889</v>
      </c>
      <c r="O33" s="1">
        <v>0.69097222222222221</v>
      </c>
      <c r="P33" s="5" t="s">
        <v>13</v>
      </c>
      <c r="Q33" s="8">
        <f t="shared" si="17"/>
        <v>0.23958333333333331</v>
      </c>
      <c r="R33" s="7">
        <v>0.44930555555555557</v>
      </c>
      <c r="S33" s="1">
        <v>0.70208333333333339</v>
      </c>
      <c r="T33" s="5" t="s">
        <v>13</v>
      </c>
      <c r="U33" s="8">
        <f t="shared" si="18"/>
        <v>0.25277777777777782</v>
      </c>
      <c r="V33" s="7">
        <v>0.44166666666666665</v>
      </c>
      <c r="W33" s="1">
        <v>0.69097222222222221</v>
      </c>
      <c r="X33" s="5" t="s">
        <v>13</v>
      </c>
      <c r="Y33" s="8">
        <f t="shared" si="19"/>
        <v>0.24930555555555556</v>
      </c>
    </row>
    <row r="34" spans="1:28" x14ac:dyDescent="0.25">
      <c r="A34" s="9">
        <v>30</v>
      </c>
      <c r="B34" s="7">
        <v>0.51111111111111118</v>
      </c>
      <c r="C34" s="1">
        <v>0.72638888888888886</v>
      </c>
      <c r="D34" s="4">
        <v>6</v>
      </c>
      <c r="E34" s="8">
        <f t="shared" si="15"/>
        <v>0.21527777777777768</v>
      </c>
      <c r="F34" s="7">
        <v>0.44444444444444442</v>
      </c>
      <c r="G34" s="1">
        <v>0.70208333333333339</v>
      </c>
      <c r="H34" s="5" t="s">
        <v>13</v>
      </c>
      <c r="I34" s="8">
        <f t="shared" si="10"/>
        <v>0.25763888888888897</v>
      </c>
      <c r="J34" s="7">
        <v>0.43055555555555558</v>
      </c>
      <c r="K34" s="1">
        <v>0.70208333333333339</v>
      </c>
      <c r="L34" s="4">
        <v>6</v>
      </c>
      <c r="M34" s="8">
        <f t="shared" si="16"/>
        <v>0.27152777777777781</v>
      </c>
      <c r="N34" s="7">
        <v>0.44097222222222227</v>
      </c>
      <c r="O34" s="1">
        <v>0.72916666666666663</v>
      </c>
      <c r="P34" s="4">
        <v>6</v>
      </c>
      <c r="Q34" s="8">
        <f t="shared" si="17"/>
        <v>0.28819444444444436</v>
      </c>
      <c r="R34" s="7">
        <v>0.51597222222222217</v>
      </c>
      <c r="S34" s="1">
        <v>0.70833333333333337</v>
      </c>
      <c r="T34" s="4">
        <v>6</v>
      </c>
      <c r="U34" s="8">
        <f t="shared" ref="U34" si="20">S34-R34</f>
        <v>0.1923611111111112</v>
      </c>
      <c r="V34" s="7">
        <v>0.44097222222222227</v>
      </c>
      <c r="W34" s="1">
        <v>0.64583333333333337</v>
      </c>
      <c r="X34" s="4">
        <v>6</v>
      </c>
      <c r="Y34" s="8">
        <f t="shared" si="19"/>
        <v>0.2048611111111111</v>
      </c>
    </row>
    <row r="35" spans="1:28" s="18" customFormat="1" ht="15.75" thickBot="1" x14ac:dyDescent="0.3">
      <c r="A35" s="26">
        <v>31</v>
      </c>
      <c r="B35" s="65" t="s">
        <v>8</v>
      </c>
      <c r="C35" s="66"/>
      <c r="D35" s="27"/>
      <c r="E35" s="28"/>
      <c r="F35" s="65" t="s">
        <v>8</v>
      </c>
      <c r="G35" s="66"/>
      <c r="H35" s="27"/>
      <c r="I35" s="28"/>
      <c r="J35" s="65" t="s">
        <v>8</v>
      </c>
      <c r="K35" s="66"/>
      <c r="L35" s="27"/>
      <c r="M35" s="28"/>
      <c r="N35" s="65" t="s">
        <v>8</v>
      </c>
      <c r="O35" s="66"/>
      <c r="P35" s="27"/>
      <c r="Q35" s="28"/>
      <c r="R35" s="65" t="s">
        <v>8</v>
      </c>
      <c r="S35" s="66"/>
      <c r="T35" s="27"/>
      <c r="U35" s="28"/>
      <c r="V35" s="65" t="s">
        <v>8</v>
      </c>
      <c r="W35" s="66"/>
      <c r="X35" s="65"/>
      <c r="Y35" s="66"/>
    </row>
    <row r="36" spans="1:28" ht="16.5" thickBot="1" x14ac:dyDescent="0.3">
      <c r="B36" s="68" t="s">
        <v>15</v>
      </c>
      <c r="C36" s="69"/>
      <c r="D36" s="14">
        <f>D34+D33+D32+D31+D30+D29+D26+D25+D24+D23+D22+D20+D19+D18+D17+D16+D15+D13+D12+D11+D10+D9+D8+D6</f>
        <v>136</v>
      </c>
      <c r="E36" s="15">
        <f>E34+E33+E32+E31+E30+E29+E26+E25+E24+E23+E22+E20+E19+E18+E17+E16+E15+E13+E12+E11+E10+E9+E8+E6</f>
        <v>5.4770833333333337</v>
      </c>
      <c r="F36" s="12"/>
      <c r="G36" s="13"/>
      <c r="H36" s="14">
        <f>H34+H33+H32+H31+H30+H29+H26+H25+H24+H23+H22+H20+H19+H18+H17+H16+H15+H13+H12+H11+H10+H9+H8+H6</f>
        <v>152</v>
      </c>
      <c r="I36" s="15">
        <f>I34+I33+I32+I31+I30+I29+I26+I25+I24+I23+I22+I20+I19+I18+I17+I16+I15+I13+I12+I11+I10+I9+I8+I6</f>
        <v>5.7993055555555548</v>
      </c>
      <c r="J36" s="12"/>
      <c r="K36" s="13"/>
      <c r="L36" s="14">
        <f>L34+L33+L32+L31+L30+L29+L26+L25+L24+L23+L22+L20+L19+L18+L17+L16+L15+L13+L12+L11+L10+L9+L8+L6+L5</f>
        <v>160</v>
      </c>
      <c r="M36" s="15">
        <f>M34+M33+M32+M31+M30+M29+M26+M25+M24+M23+M22+M20+M19+M18+M17+M16+M15+M13+M12+M11+M10+M9+M8+M6+M21+M5</f>
        <v>6.822916666666667</v>
      </c>
      <c r="N36" s="12"/>
      <c r="O36" s="13"/>
      <c r="P36" s="14">
        <f>P34+P33+P32+P31+P30+P29+P26+P25+P24+P23+P22+P20+P19+P18+P17+P16+P15+P13+P12+P11+P10+P9+P8+P6+P5</f>
        <v>150</v>
      </c>
      <c r="Q36" s="15">
        <f>Q34+Q33+Q32+Q31+Q30+Q29+Q26+Q25+Q24+Q23+Q22+Q20+Q19+Q18+Q17+Q16+Q15+Q13+Q12+Q11+Q10+Q9+Q8+Q6+Q21+Q5</f>
        <v>6.2479166666666677</v>
      </c>
      <c r="R36" s="12"/>
      <c r="S36" s="13"/>
      <c r="T36" s="14">
        <f>T34+T33+T32+T31+T30+T29+T26+T25+T24+T23+T22+T20+T19+T18+T17+T16+T15+T13+T12+T11+T10+T9+T8+T6</f>
        <v>126</v>
      </c>
      <c r="U36" s="15">
        <f>U34+U33+U32+U31+U29+U26+U25+U24+U23+U22+U20+U19+U17+U15+U13+U12+U11+U10+U6</f>
        <v>4.8819444444444446</v>
      </c>
      <c r="V36" s="12"/>
      <c r="W36" s="13"/>
      <c r="X36" s="14">
        <f>X34+X33+X32+X31+X30+X29+X26+X25+X24+X23+X22+X20+X19+X18+X17+X16+X15+X13+X12+X11+X10+X9+X8+X6</f>
        <v>154</v>
      </c>
      <c r="Y36" s="15">
        <f>Y34+Y33+Y32+Y31+Y30+Y29+Y26+Y25+Y24+Y23+Y22+Y20+Y19+Y18+Y17+Y16+Y15+Y13+Y12+Y11+Y10+Y9+Y8+Y6+Y21</f>
        <v>6.2930555555555552</v>
      </c>
    </row>
    <row r="37" spans="1:28" ht="15.75" thickBot="1" x14ac:dyDescent="0.3"/>
    <row r="38" spans="1:28" ht="15.75" x14ac:dyDescent="0.25">
      <c r="B38" s="16" t="s">
        <v>18</v>
      </c>
      <c r="C38" s="17">
        <v>24</v>
      </c>
      <c r="D38" s="35"/>
      <c r="F38" s="16" t="s">
        <v>18</v>
      </c>
      <c r="G38" s="17">
        <v>24</v>
      </c>
      <c r="J38" s="16" t="s">
        <v>18</v>
      </c>
      <c r="K38" s="17">
        <v>25</v>
      </c>
      <c r="N38" s="16" t="s">
        <v>18</v>
      </c>
      <c r="O38" s="17">
        <v>25</v>
      </c>
      <c r="R38" s="16" t="s">
        <v>18</v>
      </c>
      <c r="S38" s="17">
        <v>24</v>
      </c>
      <c r="V38" s="16" t="s">
        <v>18</v>
      </c>
      <c r="W38" s="17">
        <v>24</v>
      </c>
    </row>
    <row r="39" spans="1:28" ht="15.75" x14ac:dyDescent="0.25">
      <c r="B39" s="10" t="s">
        <v>19</v>
      </c>
      <c r="C39" s="11">
        <v>20</v>
      </c>
      <c r="D39" s="35"/>
      <c r="F39" s="10" t="s">
        <v>19</v>
      </c>
      <c r="G39" s="11">
        <v>23</v>
      </c>
      <c r="J39" s="10" t="s">
        <v>19</v>
      </c>
      <c r="K39" s="11">
        <v>25</v>
      </c>
      <c r="N39" s="10" t="s">
        <v>19</v>
      </c>
      <c r="O39" s="11">
        <v>23</v>
      </c>
      <c r="R39" s="10" t="s">
        <v>19</v>
      </c>
      <c r="S39" s="11">
        <v>19</v>
      </c>
      <c r="V39" s="10" t="s">
        <v>19</v>
      </c>
      <c r="W39" s="11">
        <v>23</v>
      </c>
      <c r="AB39" s="41"/>
    </row>
    <row r="40" spans="1:28" ht="15.75" x14ac:dyDescent="0.25">
      <c r="B40" s="10" t="s">
        <v>10</v>
      </c>
      <c r="C40" s="11">
        <v>4</v>
      </c>
      <c r="D40" s="35"/>
      <c r="F40" s="10" t="s">
        <v>10</v>
      </c>
      <c r="G40" s="11">
        <v>1</v>
      </c>
      <c r="J40" s="10" t="s">
        <v>10</v>
      </c>
      <c r="K40" s="11" t="s">
        <v>21</v>
      </c>
      <c r="N40" s="10" t="s">
        <v>10</v>
      </c>
      <c r="O40" s="11">
        <v>2</v>
      </c>
      <c r="R40" s="10" t="s">
        <v>10</v>
      </c>
      <c r="S40" s="11">
        <v>5</v>
      </c>
      <c r="V40" s="10" t="s">
        <v>10</v>
      </c>
      <c r="W40" s="11">
        <v>1</v>
      </c>
    </row>
    <row r="41" spans="1:28" ht="15.75" x14ac:dyDescent="0.25">
      <c r="B41" s="10" t="s">
        <v>3</v>
      </c>
      <c r="C41" s="40">
        <v>136</v>
      </c>
      <c r="D41" s="35"/>
      <c r="F41" s="10" t="s">
        <v>3</v>
      </c>
      <c r="G41" s="42">
        <v>152</v>
      </c>
      <c r="J41" s="10" t="s">
        <v>3</v>
      </c>
      <c r="K41" s="40">
        <v>160</v>
      </c>
      <c r="N41" s="10" t="s">
        <v>3</v>
      </c>
      <c r="O41" s="40">
        <v>150</v>
      </c>
      <c r="R41" s="10" t="s">
        <v>3</v>
      </c>
      <c r="S41" s="40">
        <v>126</v>
      </c>
      <c r="V41" s="10" t="s">
        <v>3</v>
      </c>
      <c r="W41" s="40">
        <v>154</v>
      </c>
    </row>
    <row r="42" spans="1:28" ht="15.75" x14ac:dyDescent="0.25">
      <c r="B42" s="10" t="s">
        <v>11</v>
      </c>
      <c r="C42" s="40">
        <v>131</v>
      </c>
      <c r="D42" s="35"/>
      <c r="F42" s="10" t="s">
        <v>11</v>
      </c>
      <c r="G42" s="40">
        <v>139</v>
      </c>
      <c r="J42" s="10" t="s">
        <v>11</v>
      </c>
      <c r="K42" s="40">
        <v>163</v>
      </c>
      <c r="N42" s="10" t="s">
        <v>11</v>
      </c>
      <c r="O42" s="40">
        <v>150</v>
      </c>
      <c r="R42" s="10" t="s">
        <v>11</v>
      </c>
      <c r="S42" s="40">
        <v>117</v>
      </c>
      <c r="V42" s="10" t="s">
        <v>11</v>
      </c>
      <c r="W42" s="40">
        <v>151</v>
      </c>
    </row>
    <row r="43" spans="1:28" ht="16.5" thickBot="1" x14ac:dyDescent="0.3">
      <c r="B43" s="38" t="s">
        <v>20</v>
      </c>
      <c r="C43" s="39">
        <f>C42-C41</f>
        <v>-5</v>
      </c>
      <c r="D43" s="36"/>
      <c r="E43" s="6"/>
      <c r="F43" s="38" t="s">
        <v>20</v>
      </c>
      <c r="G43" s="39">
        <f>G42-G41</f>
        <v>-13</v>
      </c>
      <c r="H43" s="6"/>
      <c r="I43" s="6"/>
      <c r="J43" s="38" t="s">
        <v>20</v>
      </c>
      <c r="K43" s="39">
        <f>K42-K41</f>
        <v>3</v>
      </c>
      <c r="L43" s="6"/>
      <c r="M43" s="6"/>
      <c r="N43" s="38" t="s">
        <v>20</v>
      </c>
      <c r="O43" s="39">
        <f>O42-O41</f>
        <v>0</v>
      </c>
      <c r="P43" s="6"/>
      <c r="Q43" s="6"/>
      <c r="R43" s="38" t="s">
        <v>20</v>
      </c>
      <c r="S43" s="39">
        <f>S42-S41</f>
        <v>-9</v>
      </c>
      <c r="T43" s="6"/>
      <c r="U43" s="6"/>
      <c r="V43" s="38" t="s">
        <v>20</v>
      </c>
      <c r="W43" s="39">
        <f>W42-W41</f>
        <v>-3</v>
      </c>
      <c r="X43" s="6"/>
      <c r="Y43" s="6"/>
    </row>
    <row r="44" spans="1:28" x14ac:dyDescent="0.25">
      <c r="C44" s="37"/>
    </row>
  </sheetData>
  <mergeCells count="62">
    <mergeCell ref="X35:Y35"/>
    <mergeCell ref="N7:O7"/>
    <mergeCell ref="B5:E5"/>
    <mergeCell ref="B3:E3"/>
    <mergeCell ref="R35:S35"/>
    <mergeCell ref="B30:C30"/>
    <mergeCell ref="B31:C31"/>
    <mergeCell ref="B32:C32"/>
    <mergeCell ref="B28:C28"/>
    <mergeCell ref="F28:G28"/>
    <mergeCell ref="R30:S30"/>
    <mergeCell ref="F3:I3"/>
    <mergeCell ref="J3:M3"/>
    <mergeCell ref="N3:Q3"/>
    <mergeCell ref="R3:U3"/>
    <mergeCell ref="F5:I5"/>
    <mergeCell ref="R21:S21"/>
    <mergeCell ref="N21:O21"/>
    <mergeCell ref="B36:C36"/>
    <mergeCell ref="J15:K15"/>
    <mergeCell ref="V35:W35"/>
    <mergeCell ref="V27:W27"/>
    <mergeCell ref="J35:K35"/>
    <mergeCell ref="R16:S16"/>
    <mergeCell ref="R18:S18"/>
    <mergeCell ref="R28:S28"/>
    <mergeCell ref="R27:S27"/>
    <mergeCell ref="N27:O27"/>
    <mergeCell ref="J27:K27"/>
    <mergeCell ref="V21:W21"/>
    <mergeCell ref="V20:W20"/>
    <mergeCell ref="N11:O11"/>
    <mergeCell ref="N17:O17"/>
    <mergeCell ref="J14:K14"/>
    <mergeCell ref="N35:O35"/>
    <mergeCell ref="B33:C33"/>
    <mergeCell ref="B35:C35"/>
    <mergeCell ref="F35:G35"/>
    <mergeCell ref="B27:C27"/>
    <mergeCell ref="B21:C21"/>
    <mergeCell ref="B14:C14"/>
    <mergeCell ref="N14:O14"/>
    <mergeCell ref="F27:G27"/>
    <mergeCell ref="F14:G14"/>
    <mergeCell ref="N28:O28"/>
    <mergeCell ref="F21:G21"/>
    <mergeCell ref="A1:Y2"/>
    <mergeCell ref="J28:K28"/>
    <mergeCell ref="R5:U5"/>
    <mergeCell ref="J7:K7"/>
    <mergeCell ref="R8:S8"/>
    <mergeCell ref="R9:S9"/>
    <mergeCell ref="V28:W28"/>
    <mergeCell ref="R14:S14"/>
    <mergeCell ref="B7:C7"/>
    <mergeCell ref="F7:G7"/>
    <mergeCell ref="R7:S7"/>
    <mergeCell ref="F13:G13"/>
    <mergeCell ref="V3:Y3"/>
    <mergeCell ref="V5:Y5"/>
    <mergeCell ref="V7:W7"/>
    <mergeCell ref="V14:W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42"/>
  <sheetViews>
    <sheetView tabSelected="1" topLeftCell="G19" workbookViewId="0">
      <selection activeCell="K46" sqref="K46"/>
    </sheetView>
  </sheetViews>
  <sheetFormatPr defaultRowHeight="15" x14ac:dyDescent="0.25"/>
  <cols>
    <col min="1" max="1" width="3" style="2" bestFit="1" customWidth="1"/>
    <col min="2" max="2" width="23.7109375" style="2" bestFit="1" customWidth="1"/>
    <col min="3" max="3" width="11.5703125" style="2" bestFit="1" customWidth="1"/>
    <col min="4" max="4" width="13.85546875" style="2" bestFit="1" customWidth="1"/>
    <col min="5" max="5" width="15.85546875" style="2" bestFit="1" customWidth="1"/>
    <col min="6" max="6" width="23.7109375" style="2" bestFit="1" customWidth="1"/>
    <col min="7" max="7" width="11.5703125" style="2" bestFit="1" customWidth="1"/>
    <col min="8" max="8" width="13.85546875" style="2" bestFit="1" customWidth="1"/>
    <col min="9" max="9" width="15.85546875" style="2" bestFit="1" customWidth="1"/>
    <col min="10" max="10" width="23.7109375" style="2" bestFit="1" customWidth="1"/>
    <col min="11" max="11" width="11.5703125" style="2" bestFit="1" customWidth="1"/>
    <col min="12" max="12" width="13.85546875" style="2" bestFit="1" customWidth="1"/>
    <col min="13" max="13" width="15.85546875" style="2" bestFit="1" customWidth="1"/>
    <col min="14" max="14" width="23.7109375" style="2" bestFit="1" customWidth="1"/>
    <col min="15" max="15" width="11.5703125" style="2" bestFit="1" customWidth="1"/>
    <col min="16" max="16" width="13.85546875" style="2" bestFit="1" customWidth="1"/>
    <col min="17" max="17" width="15.85546875" style="2" bestFit="1" customWidth="1"/>
    <col min="18" max="18" width="23.7109375" style="2" bestFit="1" customWidth="1"/>
    <col min="19" max="19" width="11.5703125" style="2" bestFit="1" customWidth="1"/>
    <col min="20" max="20" width="13.85546875" style="2" bestFit="1" customWidth="1"/>
    <col min="21" max="21" width="15.85546875" style="2" bestFit="1" customWidth="1"/>
    <col min="22" max="22" width="23.7109375" style="2" bestFit="1" customWidth="1"/>
    <col min="23" max="23" width="11.5703125" style="2" bestFit="1" customWidth="1"/>
    <col min="24" max="24" width="13.85546875" style="2" bestFit="1" customWidth="1"/>
    <col min="25" max="25" width="15.85546875" style="2" bestFit="1" customWidth="1"/>
  </cols>
  <sheetData>
    <row r="1" spans="1:35" x14ac:dyDescent="0.25">
      <c r="A1" s="47" t="s">
        <v>27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9"/>
    </row>
    <row r="2" spans="1:35" ht="15.75" thickBot="1" x14ac:dyDescent="0.3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2"/>
    </row>
    <row r="3" spans="1:35" ht="16.5" thickBot="1" x14ac:dyDescent="0.3">
      <c r="A3" s="30"/>
      <c r="B3" s="62" t="s">
        <v>4</v>
      </c>
      <c r="C3" s="63"/>
      <c r="D3" s="63"/>
      <c r="E3" s="64"/>
      <c r="F3" s="62" t="s">
        <v>26</v>
      </c>
      <c r="G3" s="63"/>
      <c r="H3" s="63"/>
      <c r="I3" s="64"/>
      <c r="J3" s="62" t="s">
        <v>24</v>
      </c>
      <c r="K3" s="63"/>
      <c r="L3" s="63"/>
      <c r="M3" s="64"/>
      <c r="N3" s="62" t="s">
        <v>25</v>
      </c>
      <c r="O3" s="63"/>
      <c r="P3" s="63"/>
      <c r="Q3" s="64"/>
      <c r="R3" s="62" t="s">
        <v>16</v>
      </c>
      <c r="S3" s="63"/>
      <c r="T3" s="63"/>
      <c r="U3" s="64"/>
      <c r="V3" s="62" t="s">
        <v>6</v>
      </c>
      <c r="W3" s="63"/>
      <c r="X3" s="63"/>
      <c r="Y3" s="64"/>
    </row>
    <row r="4" spans="1:35" ht="16.5" thickBot="1" x14ac:dyDescent="0.3">
      <c r="A4" s="31"/>
      <c r="B4" s="32" t="s">
        <v>1</v>
      </c>
      <c r="C4" s="33" t="s">
        <v>2</v>
      </c>
      <c r="D4" s="33" t="s">
        <v>3</v>
      </c>
      <c r="E4" s="34" t="s">
        <v>11</v>
      </c>
      <c r="F4" s="32" t="s">
        <v>1</v>
      </c>
      <c r="G4" s="33" t="s">
        <v>2</v>
      </c>
      <c r="H4" s="33" t="s">
        <v>3</v>
      </c>
      <c r="I4" s="34" t="s">
        <v>11</v>
      </c>
      <c r="J4" s="32" t="s">
        <v>1</v>
      </c>
      <c r="K4" s="33" t="s">
        <v>2</v>
      </c>
      <c r="L4" s="33" t="s">
        <v>3</v>
      </c>
      <c r="M4" s="34" t="s">
        <v>11</v>
      </c>
      <c r="N4" s="32" t="s">
        <v>1</v>
      </c>
      <c r="O4" s="33" t="s">
        <v>2</v>
      </c>
      <c r="P4" s="33" t="s">
        <v>3</v>
      </c>
      <c r="Q4" s="34" t="s">
        <v>11</v>
      </c>
      <c r="R4" s="32" t="s">
        <v>1</v>
      </c>
      <c r="S4" s="33" t="s">
        <v>2</v>
      </c>
      <c r="T4" s="33" t="s">
        <v>3</v>
      </c>
      <c r="U4" s="34" t="s">
        <v>11</v>
      </c>
      <c r="V4" s="32" t="s">
        <v>1</v>
      </c>
      <c r="W4" s="33" t="s">
        <v>2</v>
      </c>
      <c r="X4" s="33" t="s">
        <v>3</v>
      </c>
      <c r="Y4" s="34" t="s">
        <v>11</v>
      </c>
    </row>
    <row r="5" spans="1:35" x14ac:dyDescent="0.25">
      <c r="A5" s="44">
        <v>1</v>
      </c>
      <c r="B5" s="7">
        <v>0.46527777777777773</v>
      </c>
      <c r="C5" s="1">
        <v>0.6875</v>
      </c>
      <c r="D5" s="4">
        <v>6</v>
      </c>
      <c r="E5" s="8">
        <f>C5-B5</f>
        <v>0.22222222222222227</v>
      </c>
      <c r="F5" s="7">
        <v>0.4465277777777778</v>
      </c>
      <c r="G5" s="1">
        <v>0.73055555555555562</v>
      </c>
      <c r="H5" s="4">
        <v>6</v>
      </c>
      <c r="I5" s="8">
        <f>G5-F5</f>
        <v>0.28402777777777782</v>
      </c>
      <c r="J5" s="7">
        <v>0.4513888888888889</v>
      </c>
      <c r="K5" s="1">
        <v>0.70833333333333337</v>
      </c>
      <c r="L5" s="4">
        <v>6</v>
      </c>
      <c r="M5" s="8">
        <f>K5-J5</f>
        <v>0.25694444444444448</v>
      </c>
      <c r="N5" s="7">
        <v>0.43402777777777773</v>
      </c>
      <c r="O5" s="1">
        <v>0.70138888888888884</v>
      </c>
      <c r="P5" s="4">
        <v>6</v>
      </c>
      <c r="Q5" s="8">
        <f>O5-N5</f>
        <v>0.2673611111111111</v>
      </c>
      <c r="R5" s="7">
        <v>0.48958333333333331</v>
      </c>
      <c r="S5" s="1">
        <v>0.7104166666666667</v>
      </c>
      <c r="T5" s="4">
        <v>6</v>
      </c>
      <c r="U5" s="8">
        <f>S5-R5</f>
        <v>0.22083333333333338</v>
      </c>
      <c r="V5" s="7">
        <v>0.46666666666666662</v>
      </c>
      <c r="W5" s="1">
        <v>0.68888888888888899</v>
      </c>
      <c r="X5" s="4">
        <v>6</v>
      </c>
      <c r="Y5" s="8">
        <f>W5-V5</f>
        <v>0.22222222222222238</v>
      </c>
      <c r="AG5">
        <v>110</v>
      </c>
    </row>
    <row r="6" spans="1:35" x14ac:dyDescent="0.25">
      <c r="A6" s="45">
        <v>2</v>
      </c>
      <c r="B6" s="7">
        <v>0.44444444444444442</v>
      </c>
      <c r="C6" s="1">
        <v>0.66666666666666663</v>
      </c>
      <c r="D6" s="4">
        <v>6</v>
      </c>
      <c r="E6" s="8">
        <f>C6-B6</f>
        <v>0.22222222222222221</v>
      </c>
      <c r="F6" s="7">
        <v>0.4055555555555555</v>
      </c>
      <c r="G6" s="1">
        <v>0.76388888888888884</v>
      </c>
      <c r="H6" s="4">
        <v>6</v>
      </c>
      <c r="I6" s="8">
        <f>G6-F6</f>
        <v>0.35833333333333334</v>
      </c>
      <c r="J6" s="7">
        <v>0.4375</v>
      </c>
      <c r="K6" s="1">
        <v>0.70486111111111116</v>
      </c>
      <c r="L6" s="4">
        <v>6</v>
      </c>
      <c r="M6" s="8">
        <f>K6-J6</f>
        <v>0.26736111111111116</v>
      </c>
      <c r="N6" s="7">
        <v>0.43402777777777773</v>
      </c>
      <c r="O6" s="1">
        <v>0.68263888888888891</v>
      </c>
      <c r="P6" s="4">
        <v>6</v>
      </c>
      <c r="Q6" s="8">
        <f>O6-N6</f>
        <v>0.24861111111111117</v>
      </c>
      <c r="R6" s="7">
        <v>0.52500000000000002</v>
      </c>
      <c r="S6" s="1">
        <v>0.66875000000000007</v>
      </c>
      <c r="T6" s="4">
        <v>6</v>
      </c>
      <c r="U6" s="8">
        <f>S6-R6</f>
        <v>0.14375000000000004</v>
      </c>
      <c r="V6" s="7">
        <v>0.44097222222222227</v>
      </c>
      <c r="W6" s="1">
        <v>0.68958333333333333</v>
      </c>
      <c r="X6" s="4">
        <v>6</v>
      </c>
      <c r="Y6" s="8">
        <f>W6-V6</f>
        <v>0.24861111111111106</v>
      </c>
      <c r="AG6">
        <v>27</v>
      </c>
    </row>
    <row r="7" spans="1:35" x14ac:dyDescent="0.25">
      <c r="A7" s="45">
        <v>3</v>
      </c>
      <c r="B7" s="7">
        <v>0.44097222222222227</v>
      </c>
      <c r="C7" s="3">
        <v>0.69097222222222221</v>
      </c>
      <c r="D7" s="4">
        <v>6</v>
      </c>
      <c r="E7" s="8">
        <f>C7-B7</f>
        <v>0.24999999999999994</v>
      </c>
      <c r="F7" s="7">
        <v>0.4236111111111111</v>
      </c>
      <c r="G7" s="3">
        <v>0.76458333333333339</v>
      </c>
      <c r="H7" s="4">
        <v>6</v>
      </c>
      <c r="I7" s="8">
        <f>G7-F7</f>
        <v>0.34097222222222229</v>
      </c>
      <c r="J7" s="7">
        <v>0.43611111111111112</v>
      </c>
      <c r="K7" s="3">
        <v>0.69097222222222221</v>
      </c>
      <c r="L7" s="4">
        <v>6</v>
      </c>
      <c r="M7" s="8">
        <f>K7-J7</f>
        <v>0.25486111111111109</v>
      </c>
      <c r="N7" s="7">
        <v>0.42777777777777781</v>
      </c>
      <c r="O7" s="3">
        <v>0.69097222222222221</v>
      </c>
      <c r="P7" s="4">
        <v>6</v>
      </c>
      <c r="Q7" s="8">
        <f>O7-N7</f>
        <v>0.2631944444444444</v>
      </c>
      <c r="R7" s="7">
        <v>0.48194444444444445</v>
      </c>
      <c r="S7" s="3">
        <v>0.6875</v>
      </c>
      <c r="T7" s="4">
        <v>6</v>
      </c>
      <c r="U7" s="8">
        <f>S7-R7</f>
        <v>0.20555555555555555</v>
      </c>
      <c r="V7" s="7">
        <v>0.43472222222222223</v>
      </c>
      <c r="W7" s="3">
        <v>0.6875</v>
      </c>
      <c r="X7" s="4">
        <v>6</v>
      </c>
      <c r="Y7" s="8">
        <f>W7-V7</f>
        <v>0.25277777777777777</v>
      </c>
      <c r="AG7">
        <v>10</v>
      </c>
    </row>
    <row r="8" spans="1:35" x14ac:dyDescent="0.25">
      <c r="A8" s="45">
        <v>4</v>
      </c>
      <c r="B8" s="7">
        <v>0.4375</v>
      </c>
      <c r="C8" s="3">
        <v>0.6875</v>
      </c>
      <c r="D8" s="4">
        <v>6</v>
      </c>
      <c r="E8" s="8">
        <f t="shared" ref="E8:E10" si="0">C8-B8</f>
        <v>0.25</v>
      </c>
      <c r="F8" s="7">
        <v>0.43888888888888888</v>
      </c>
      <c r="G8" s="3">
        <v>0.75763888888888886</v>
      </c>
      <c r="H8" s="4">
        <v>6</v>
      </c>
      <c r="I8" s="8"/>
      <c r="J8" s="7">
        <v>0.44444444444444442</v>
      </c>
      <c r="K8" s="3">
        <v>0.70138888888888884</v>
      </c>
      <c r="L8" s="4">
        <v>6</v>
      </c>
      <c r="M8" s="8">
        <f>K8-J8</f>
        <v>0.25694444444444442</v>
      </c>
      <c r="N8" s="7">
        <v>0.43472222222222223</v>
      </c>
      <c r="O8" s="3">
        <v>0.6875</v>
      </c>
      <c r="P8" s="4">
        <v>6</v>
      </c>
      <c r="Q8" s="8">
        <f>O8-N8</f>
        <v>0.25277777777777777</v>
      </c>
      <c r="R8" s="7">
        <v>0.52013888888888882</v>
      </c>
      <c r="S8" s="3">
        <v>0.64583333333333337</v>
      </c>
      <c r="T8" s="4">
        <v>6</v>
      </c>
      <c r="U8" s="8">
        <f>S8-R8</f>
        <v>0.12569444444444455</v>
      </c>
      <c r="V8" s="58" t="s">
        <v>10</v>
      </c>
      <c r="W8" s="59"/>
      <c r="X8" s="4"/>
      <c r="Y8" s="8"/>
      <c r="AG8">
        <v>82</v>
      </c>
    </row>
    <row r="9" spans="1:35" x14ac:dyDescent="0.25">
      <c r="A9" s="45">
        <v>5</v>
      </c>
      <c r="B9" s="7">
        <v>0.43055555555555558</v>
      </c>
      <c r="C9" s="3">
        <v>0.68958333333333333</v>
      </c>
      <c r="D9" s="4">
        <v>6</v>
      </c>
      <c r="E9" s="8">
        <f t="shared" si="0"/>
        <v>0.25902777777777775</v>
      </c>
      <c r="F9" s="7">
        <v>0.47291666666666665</v>
      </c>
      <c r="G9" s="3">
        <v>0.72430555555555554</v>
      </c>
      <c r="H9" s="4">
        <v>6</v>
      </c>
      <c r="I9" s="8">
        <f t="shared" ref="I9:I10" si="1">G9-F9</f>
        <v>0.25138888888888888</v>
      </c>
      <c r="J9" s="7">
        <v>0.46527777777777773</v>
      </c>
      <c r="K9" s="3">
        <v>0.69791666666666663</v>
      </c>
      <c r="L9" s="4">
        <v>6</v>
      </c>
      <c r="M9" s="8">
        <f t="shared" ref="M9:M10" si="2">K9-J9</f>
        <v>0.2326388888888889</v>
      </c>
      <c r="N9" s="7">
        <v>0.4375</v>
      </c>
      <c r="O9" s="3">
        <v>0.68958333333333333</v>
      </c>
      <c r="P9" s="4">
        <v>6</v>
      </c>
      <c r="Q9" s="8">
        <f t="shared" ref="Q9:Q10" si="3">O9-N9</f>
        <v>0.25208333333333333</v>
      </c>
      <c r="R9" s="7">
        <v>0.4826388888888889</v>
      </c>
      <c r="S9" s="3">
        <v>0.71180555555555547</v>
      </c>
      <c r="T9" s="4">
        <v>6</v>
      </c>
      <c r="U9" s="8">
        <f t="shared" ref="U9" si="4">S9-R9</f>
        <v>0.22916666666666657</v>
      </c>
      <c r="V9" s="7">
        <v>0.42708333333333331</v>
      </c>
      <c r="W9" s="3">
        <v>0.68611111111111101</v>
      </c>
      <c r="X9" s="4">
        <v>6</v>
      </c>
      <c r="Y9" s="8">
        <f t="shared" ref="Y9:Y13" si="5">W9-V9</f>
        <v>0.25902777777777769</v>
      </c>
      <c r="AG9">
        <v>17</v>
      </c>
    </row>
    <row r="10" spans="1:35" x14ac:dyDescent="0.25">
      <c r="A10" s="45">
        <v>6</v>
      </c>
      <c r="B10" s="7">
        <v>0.44444444444444442</v>
      </c>
      <c r="C10" s="3">
        <v>0.68888888888888899</v>
      </c>
      <c r="D10" s="4">
        <v>6</v>
      </c>
      <c r="E10" s="8">
        <f t="shared" si="0"/>
        <v>0.24444444444444458</v>
      </c>
      <c r="F10" s="7">
        <v>0.46180555555555558</v>
      </c>
      <c r="G10" s="3">
        <v>0.70486111111111116</v>
      </c>
      <c r="H10" s="4">
        <v>6</v>
      </c>
      <c r="I10" s="8">
        <f t="shared" si="1"/>
        <v>0.24305555555555558</v>
      </c>
      <c r="J10" s="7">
        <v>0.44097222222222227</v>
      </c>
      <c r="K10" s="3">
        <v>0.70486111111111116</v>
      </c>
      <c r="L10" s="4">
        <v>6</v>
      </c>
      <c r="M10" s="8">
        <f t="shared" si="2"/>
        <v>0.2638888888888889</v>
      </c>
      <c r="N10" s="7">
        <v>0.4368055555555555</v>
      </c>
      <c r="O10" s="3">
        <v>0.68888888888888899</v>
      </c>
      <c r="P10" s="4">
        <v>6</v>
      </c>
      <c r="Q10" s="8">
        <f t="shared" si="3"/>
        <v>0.25208333333333349</v>
      </c>
      <c r="R10" s="58" t="s">
        <v>10</v>
      </c>
      <c r="S10" s="59"/>
      <c r="T10" s="4"/>
      <c r="U10" s="8"/>
      <c r="V10" s="7">
        <v>0.44166666666666665</v>
      </c>
      <c r="W10" s="3">
        <v>0.76041666666666663</v>
      </c>
      <c r="X10" s="4">
        <v>6</v>
      </c>
      <c r="Y10" s="8">
        <f t="shared" si="5"/>
        <v>0.31874999999999998</v>
      </c>
      <c r="AG10">
        <v>25</v>
      </c>
    </row>
    <row r="11" spans="1:35" x14ac:dyDescent="0.25">
      <c r="A11" s="45">
        <v>7</v>
      </c>
      <c r="B11" s="60" t="s">
        <v>8</v>
      </c>
      <c r="C11" s="76"/>
      <c r="D11" s="76"/>
      <c r="E11" s="77"/>
      <c r="F11" s="60" t="s">
        <v>8</v>
      </c>
      <c r="G11" s="76"/>
      <c r="H11" s="76"/>
      <c r="I11" s="77"/>
      <c r="J11" s="60" t="s">
        <v>8</v>
      </c>
      <c r="K11" s="76"/>
      <c r="L11" s="76"/>
      <c r="M11" s="77"/>
      <c r="N11" s="60" t="s">
        <v>8</v>
      </c>
      <c r="O11" s="76"/>
      <c r="P11" s="76"/>
      <c r="Q11" s="77"/>
      <c r="R11" s="60" t="s">
        <v>8</v>
      </c>
      <c r="S11" s="76"/>
      <c r="T11" s="76"/>
      <c r="U11" s="77"/>
      <c r="V11" s="60" t="s">
        <v>8</v>
      </c>
      <c r="W11" s="76"/>
      <c r="X11" s="76"/>
      <c r="Y11" s="77"/>
      <c r="AG11">
        <v>41</v>
      </c>
    </row>
    <row r="12" spans="1:35" x14ac:dyDescent="0.25">
      <c r="A12" s="45">
        <v>8</v>
      </c>
      <c r="B12" s="7">
        <v>0.42708333333333331</v>
      </c>
      <c r="C12" s="3">
        <v>0.6875</v>
      </c>
      <c r="D12" s="4">
        <v>6</v>
      </c>
      <c r="E12" s="8">
        <f t="shared" ref="E12:E13" si="6">C12-B12</f>
        <v>0.26041666666666669</v>
      </c>
      <c r="F12" s="58" t="s">
        <v>10</v>
      </c>
      <c r="G12" s="59"/>
      <c r="H12" s="4"/>
      <c r="I12" s="8"/>
      <c r="J12" s="7">
        <v>0.44097222222222227</v>
      </c>
      <c r="K12" s="3">
        <v>0.69305555555555554</v>
      </c>
      <c r="L12" s="4">
        <v>6</v>
      </c>
      <c r="M12" s="8">
        <f t="shared" ref="M12:M13" si="7">K12-J12</f>
        <v>0.25208333333333327</v>
      </c>
      <c r="N12" s="7">
        <v>0.43611111111111112</v>
      </c>
      <c r="O12" s="3">
        <v>0.69305555555555554</v>
      </c>
      <c r="P12" s="4">
        <v>6</v>
      </c>
      <c r="Q12" s="8">
        <f t="shared" ref="Q12:Q13" si="8">O12-N12</f>
        <v>0.25694444444444442</v>
      </c>
      <c r="R12" s="7">
        <v>0.4694444444444445</v>
      </c>
      <c r="S12" s="3">
        <v>0.69097222222222221</v>
      </c>
      <c r="T12" s="4">
        <v>6</v>
      </c>
      <c r="U12" s="8">
        <f t="shared" ref="U12:U13" si="9">S12-R12</f>
        <v>0.22152777777777771</v>
      </c>
      <c r="V12" s="7">
        <v>0.45902777777777781</v>
      </c>
      <c r="W12" s="3">
        <v>0.7006944444444444</v>
      </c>
      <c r="X12" s="4">
        <v>6</v>
      </c>
      <c r="Y12" s="8">
        <f t="shared" si="5"/>
        <v>0.24166666666666659</v>
      </c>
      <c r="AG12">
        <v>45</v>
      </c>
    </row>
    <row r="13" spans="1:35" s="18" customFormat="1" x14ac:dyDescent="0.25">
      <c r="A13" s="45">
        <v>9</v>
      </c>
      <c r="B13" s="7">
        <v>0.42708333333333331</v>
      </c>
      <c r="C13" s="3">
        <v>0.67708333333333337</v>
      </c>
      <c r="D13" s="4">
        <v>6</v>
      </c>
      <c r="E13" s="8">
        <f t="shared" si="6"/>
        <v>0.25000000000000006</v>
      </c>
      <c r="F13" s="58" t="s">
        <v>10</v>
      </c>
      <c r="G13" s="59"/>
      <c r="H13" s="4"/>
      <c r="I13" s="8"/>
      <c r="J13" s="7">
        <v>0.44027777777777777</v>
      </c>
      <c r="K13" s="3">
        <v>0.67708333333333337</v>
      </c>
      <c r="L13" s="4">
        <v>6</v>
      </c>
      <c r="M13" s="8">
        <f t="shared" si="7"/>
        <v>0.2368055555555556</v>
      </c>
      <c r="N13" s="7">
        <v>0.43611111111111112</v>
      </c>
      <c r="O13" s="3">
        <v>0.67708333333333337</v>
      </c>
      <c r="P13" s="4">
        <v>6</v>
      </c>
      <c r="Q13" s="8">
        <f t="shared" si="8"/>
        <v>0.24097222222222225</v>
      </c>
      <c r="R13" s="7">
        <v>0.50347222222222221</v>
      </c>
      <c r="S13" s="3">
        <v>0.67499999999999993</v>
      </c>
      <c r="T13" s="4">
        <v>6</v>
      </c>
      <c r="U13" s="8">
        <f t="shared" si="9"/>
        <v>0.17152777777777772</v>
      </c>
      <c r="V13" s="7">
        <v>0.42708333333333331</v>
      </c>
      <c r="W13" s="3">
        <v>0.69791666666666663</v>
      </c>
      <c r="X13" s="4">
        <v>6</v>
      </c>
      <c r="Y13" s="8">
        <f t="shared" si="5"/>
        <v>0.27083333333333331</v>
      </c>
      <c r="AG13" s="18">
        <v>32</v>
      </c>
    </row>
    <row r="14" spans="1:35" ht="30" customHeight="1" x14ac:dyDescent="0.25">
      <c r="A14" s="45">
        <v>10</v>
      </c>
      <c r="B14" s="78" t="s">
        <v>22</v>
      </c>
      <c r="C14" s="79"/>
      <c r="D14" s="79"/>
      <c r="E14" s="80"/>
      <c r="F14" s="78" t="s">
        <v>22</v>
      </c>
      <c r="G14" s="79"/>
      <c r="H14" s="79"/>
      <c r="I14" s="80"/>
      <c r="J14" s="78" t="s">
        <v>22</v>
      </c>
      <c r="K14" s="79"/>
      <c r="L14" s="79"/>
      <c r="M14" s="80"/>
      <c r="N14" s="78" t="s">
        <v>22</v>
      </c>
      <c r="O14" s="79"/>
      <c r="P14" s="79"/>
      <c r="Q14" s="80"/>
      <c r="R14" s="78" t="s">
        <v>22</v>
      </c>
      <c r="S14" s="79"/>
      <c r="T14" s="79"/>
      <c r="U14" s="80"/>
      <c r="V14" s="78" t="s">
        <v>22</v>
      </c>
      <c r="W14" s="79"/>
      <c r="X14" s="79"/>
      <c r="Y14" s="80"/>
      <c r="AG14">
        <v>48</v>
      </c>
    </row>
    <row r="15" spans="1:35" ht="30" customHeight="1" x14ac:dyDescent="0.25">
      <c r="A15" s="45">
        <v>11</v>
      </c>
      <c r="B15" s="78" t="s">
        <v>22</v>
      </c>
      <c r="C15" s="79"/>
      <c r="D15" s="79"/>
      <c r="E15" s="80"/>
      <c r="F15" s="78" t="s">
        <v>22</v>
      </c>
      <c r="G15" s="79"/>
      <c r="H15" s="79"/>
      <c r="I15" s="80"/>
      <c r="J15" s="78" t="s">
        <v>22</v>
      </c>
      <c r="K15" s="79"/>
      <c r="L15" s="79"/>
      <c r="M15" s="80"/>
      <c r="N15" s="78" t="s">
        <v>22</v>
      </c>
      <c r="O15" s="79"/>
      <c r="P15" s="79"/>
      <c r="Q15" s="80"/>
      <c r="R15" s="78" t="s">
        <v>22</v>
      </c>
      <c r="S15" s="79"/>
      <c r="T15" s="79"/>
      <c r="U15" s="80"/>
      <c r="V15" s="78" t="s">
        <v>22</v>
      </c>
      <c r="W15" s="79"/>
      <c r="X15" s="79"/>
      <c r="Y15" s="80"/>
      <c r="AG15">
        <v>6</v>
      </c>
    </row>
    <row r="16" spans="1:35" ht="30" customHeight="1" x14ac:dyDescent="0.25">
      <c r="A16" s="45">
        <v>12</v>
      </c>
      <c r="B16" s="78" t="s">
        <v>22</v>
      </c>
      <c r="C16" s="79"/>
      <c r="D16" s="79"/>
      <c r="E16" s="80"/>
      <c r="F16" s="78" t="s">
        <v>22</v>
      </c>
      <c r="G16" s="79"/>
      <c r="H16" s="79"/>
      <c r="I16" s="80"/>
      <c r="J16" s="78" t="s">
        <v>22</v>
      </c>
      <c r="K16" s="79"/>
      <c r="L16" s="79"/>
      <c r="M16" s="80"/>
      <c r="N16" s="78" t="s">
        <v>22</v>
      </c>
      <c r="O16" s="79"/>
      <c r="P16" s="79"/>
      <c r="Q16" s="80"/>
      <c r="R16" s="78" t="s">
        <v>22</v>
      </c>
      <c r="S16" s="79"/>
      <c r="T16" s="79"/>
      <c r="U16" s="80"/>
      <c r="V16" s="78" t="s">
        <v>22</v>
      </c>
      <c r="W16" s="79"/>
      <c r="X16" s="79"/>
      <c r="Y16" s="80"/>
      <c r="AG16">
        <v>13</v>
      </c>
      <c r="AI16">
        <v>15</v>
      </c>
    </row>
    <row r="17" spans="1:35" ht="30" customHeight="1" x14ac:dyDescent="0.25">
      <c r="A17" s="45">
        <v>13</v>
      </c>
      <c r="B17" s="7">
        <v>0.47222222222222227</v>
      </c>
      <c r="C17" s="3">
        <v>0.66666666666666663</v>
      </c>
      <c r="D17" s="4"/>
      <c r="E17" s="8">
        <f t="shared" ref="E17" si="10">C17-B17</f>
        <v>0.19444444444444436</v>
      </c>
      <c r="F17" s="78" t="s">
        <v>22</v>
      </c>
      <c r="G17" s="79"/>
      <c r="H17" s="79"/>
      <c r="I17" s="80"/>
      <c r="J17" s="7">
        <v>0.4513888888888889</v>
      </c>
      <c r="K17" s="3">
        <v>0.66666666666666663</v>
      </c>
      <c r="L17" s="4"/>
      <c r="M17" s="8">
        <f t="shared" ref="M17" si="11">K17-J17</f>
        <v>0.21527777777777773</v>
      </c>
      <c r="N17" s="78" t="s">
        <v>22</v>
      </c>
      <c r="O17" s="79"/>
      <c r="P17" s="79"/>
      <c r="Q17" s="80"/>
      <c r="R17" s="78" t="s">
        <v>22</v>
      </c>
      <c r="S17" s="79"/>
      <c r="T17" s="79"/>
      <c r="U17" s="80"/>
      <c r="V17" s="78" t="s">
        <v>22</v>
      </c>
      <c r="W17" s="79"/>
      <c r="X17" s="79"/>
      <c r="Y17" s="80"/>
      <c r="AG17">
        <v>23</v>
      </c>
      <c r="AI17">
        <v>4</v>
      </c>
    </row>
    <row r="18" spans="1:35" ht="15" customHeight="1" x14ac:dyDescent="0.25">
      <c r="A18" s="45">
        <v>14</v>
      </c>
      <c r="B18" s="60" t="s">
        <v>8</v>
      </c>
      <c r="C18" s="76"/>
      <c r="D18" s="76"/>
      <c r="E18" s="77"/>
      <c r="F18" s="60" t="s">
        <v>8</v>
      </c>
      <c r="G18" s="76"/>
      <c r="H18" s="76"/>
      <c r="I18" s="77"/>
      <c r="J18" s="60" t="s">
        <v>8</v>
      </c>
      <c r="K18" s="76"/>
      <c r="L18" s="76"/>
      <c r="M18" s="77"/>
      <c r="N18" s="60" t="s">
        <v>8</v>
      </c>
      <c r="O18" s="76"/>
      <c r="P18" s="76"/>
      <c r="Q18" s="77"/>
      <c r="R18" s="60" t="s">
        <v>8</v>
      </c>
      <c r="S18" s="76"/>
      <c r="T18" s="76"/>
      <c r="U18" s="77"/>
      <c r="V18" s="60" t="s">
        <v>8</v>
      </c>
      <c r="W18" s="76"/>
      <c r="X18" s="76"/>
      <c r="Y18" s="77"/>
      <c r="AG18">
        <v>23</v>
      </c>
      <c r="AI18">
        <v>9</v>
      </c>
    </row>
    <row r="19" spans="1:35" x14ac:dyDescent="0.25">
      <c r="A19" s="45">
        <v>15</v>
      </c>
      <c r="B19" s="7">
        <v>0.4513888888888889</v>
      </c>
      <c r="C19" s="1">
        <v>0.75</v>
      </c>
      <c r="D19" s="4">
        <v>8</v>
      </c>
      <c r="E19" s="8">
        <f>C19-B19</f>
        <v>0.2986111111111111</v>
      </c>
      <c r="F19" s="58" t="s">
        <v>10</v>
      </c>
      <c r="G19" s="59"/>
      <c r="H19" s="4"/>
      <c r="I19" s="8"/>
      <c r="J19" s="7">
        <v>0.4548611111111111</v>
      </c>
      <c r="K19" s="1">
        <v>0.75347222222222221</v>
      </c>
      <c r="L19" s="4">
        <v>8</v>
      </c>
      <c r="M19" s="8">
        <f t="shared" ref="M19:M24" si="12">K19-J19</f>
        <v>0.2986111111111111</v>
      </c>
      <c r="N19" s="58" t="s">
        <v>10</v>
      </c>
      <c r="O19" s="59"/>
      <c r="P19" s="4"/>
      <c r="Q19" s="8"/>
      <c r="R19" s="7">
        <v>0.45277777777777778</v>
      </c>
      <c r="S19" s="1">
        <v>0.75347222222222221</v>
      </c>
      <c r="T19" s="4"/>
      <c r="U19" s="8">
        <f>S19-R19</f>
        <v>0.30069444444444443</v>
      </c>
      <c r="V19" s="7">
        <v>0.4236111111111111</v>
      </c>
      <c r="W19" s="1">
        <v>0.75</v>
      </c>
      <c r="X19" s="4">
        <v>8</v>
      </c>
      <c r="Y19" s="8">
        <f t="shared" ref="Y19:Y24" si="13">W19-V19</f>
        <v>0.3263888888888889</v>
      </c>
      <c r="AG19">
        <f>SUM(AG5:AG18)</f>
        <v>502</v>
      </c>
      <c r="AI19">
        <v>4</v>
      </c>
    </row>
    <row r="20" spans="1:35" s="18" customFormat="1" x14ac:dyDescent="0.25">
      <c r="A20" s="45">
        <v>16</v>
      </c>
      <c r="B20" s="7">
        <v>0.4375</v>
      </c>
      <c r="C20" s="1">
        <v>0.76041666666666663</v>
      </c>
      <c r="D20" s="4">
        <v>8</v>
      </c>
      <c r="E20" s="8">
        <f>C20-B20</f>
        <v>0.32291666666666663</v>
      </c>
      <c r="F20" s="58" t="s">
        <v>10</v>
      </c>
      <c r="G20" s="59"/>
      <c r="H20" s="4"/>
      <c r="I20" s="8"/>
      <c r="J20" s="7">
        <v>0.45833333333333331</v>
      </c>
      <c r="K20" s="1">
        <v>0.81944444444444453</v>
      </c>
      <c r="L20" s="4">
        <v>8</v>
      </c>
      <c r="M20" s="8">
        <f t="shared" si="12"/>
        <v>0.36111111111111122</v>
      </c>
      <c r="N20" s="7">
        <v>0.43402777777777773</v>
      </c>
      <c r="O20" s="1">
        <v>0.76041666666666663</v>
      </c>
      <c r="P20" s="4">
        <v>8</v>
      </c>
      <c r="Q20" s="8">
        <f>O20-N20</f>
        <v>0.3263888888888889</v>
      </c>
      <c r="R20" s="58" t="s">
        <v>10</v>
      </c>
      <c r="S20" s="59"/>
      <c r="T20" s="4"/>
      <c r="U20" s="8"/>
      <c r="V20" s="7">
        <v>0.42708333333333331</v>
      </c>
      <c r="W20" s="1">
        <v>0.74305555555555547</v>
      </c>
      <c r="X20" s="4">
        <v>8</v>
      </c>
      <c r="Y20" s="8">
        <f t="shared" si="13"/>
        <v>0.31597222222222215</v>
      </c>
      <c r="AG20" s="18">
        <f>AG19-32</f>
        <v>470</v>
      </c>
      <c r="AI20" s="18">
        <f>SUM(AI16:AI19)</f>
        <v>32</v>
      </c>
    </row>
    <row r="21" spans="1:35" x14ac:dyDescent="0.25">
      <c r="A21" s="45">
        <v>17</v>
      </c>
      <c r="B21" s="7">
        <v>0.42708333333333331</v>
      </c>
      <c r="C21" s="1">
        <v>0.80208333333333337</v>
      </c>
      <c r="D21" s="4">
        <v>8</v>
      </c>
      <c r="E21" s="8">
        <f>C21-B21</f>
        <v>0.37500000000000006</v>
      </c>
      <c r="F21" s="58" t="s">
        <v>10</v>
      </c>
      <c r="G21" s="59"/>
      <c r="H21" s="4"/>
      <c r="I21" s="8"/>
      <c r="J21" s="7">
        <v>0.44444444444444442</v>
      </c>
      <c r="K21" s="1">
        <v>0.82638888888888884</v>
      </c>
      <c r="L21" s="4">
        <v>8</v>
      </c>
      <c r="M21" s="8">
        <f t="shared" si="12"/>
        <v>0.38194444444444442</v>
      </c>
      <c r="N21" s="7">
        <v>0.44236111111111115</v>
      </c>
      <c r="O21" s="1">
        <v>0.76736111111111116</v>
      </c>
      <c r="P21" s="4">
        <v>8</v>
      </c>
      <c r="Q21" s="8">
        <f>O21-N21</f>
        <v>0.32500000000000001</v>
      </c>
      <c r="R21" s="7">
        <v>0.52083333333333337</v>
      </c>
      <c r="S21" s="1">
        <v>0.83333333333333337</v>
      </c>
      <c r="T21" s="4">
        <v>8</v>
      </c>
      <c r="U21" s="8">
        <f>S21-R21</f>
        <v>0.3125</v>
      </c>
      <c r="V21" s="7">
        <v>0.44097222222222227</v>
      </c>
      <c r="W21" s="1">
        <v>0.78125</v>
      </c>
      <c r="X21" s="4">
        <v>8</v>
      </c>
      <c r="Y21" s="8">
        <f t="shared" si="13"/>
        <v>0.34027777777777773</v>
      </c>
      <c r="AE21">
        <f>470/60</f>
        <v>7.833333333333333</v>
      </c>
    </row>
    <row r="22" spans="1:35" x14ac:dyDescent="0.25">
      <c r="A22" s="45">
        <v>18</v>
      </c>
      <c r="B22" s="58" t="s">
        <v>10</v>
      </c>
      <c r="C22" s="59"/>
      <c r="D22" s="4"/>
      <c r="E22" s="8"/>
      <c r="F22" s="7">
        <v>0.4861111111111111</v>
      </c>
      <c r="G22" s="1">
        <v>0.79166666666666663</v>
      </c>
      <c r="H22" s="4">
        <v>8</v>
      </c>
      <c r="I22" s="8">
        <f>G22-F22</f>
        <v>0.30555555555555552</v>
      </c>
      <c r="J22" s="7">
        <v>0.45833333333333331</v>
      </c>
      <c r="K22" s="1">
        <v>0.78472222222222221</v>
      </c>
      <c r="L22" s="4">
        <v>8</v>
      </c>
      <c r="M22" s="8">
        <f t="shared" si="12"/>
        <v>0.3263888888888889</v>
      </c>
      <c r="N22" s="7">
        <v>0.43611111111111112</v>
      </c>
      <c r="O22" s="1">
        <v>0.76736111111111116</v>
      </c>
      <c r="P22" s="4">
        <v>8</v>
      </c>
      <c r="Q22" s="8">
        <f>O22-N22</f>
        <v>0.33125000000000004</v>
      </c>
      <c r="R22" s="7">
        <v>0.4861111111111111</v>
      </c>
      <c r="S22" s="1">
        <v>0.76041666666666663</v>
      </c>
      <c r="T22" s="4">
        <v>8</v>
      </c>
      <c r="U22" s="8">
        <f>S22-R22</f>
        <v>0.27430555555555552</v>
      </c>
      <c r="V22" s="7">
        <v>0.4548611111111111</v>
      </c>
      <c r="W22" s="1">
        <v>0.78472222222222221</v>
      </c>
      <c r="X22" s="4">
        <v>8</v>
      </c>
      <c r="Y22" s="8">
        <f t="shared" si="13"/>
        <v>0.3298611111111111</v>
      </c>
    </row>
    <row r="23" spans="1:35" x14ac:dyDescent="0.25">
      <c r="A23" s="45">
        <v>19</v>
      </c>
      <c r="B23" s="7">
        <v>0.4375</v>
      </c>
      <c r="C23" s="1">
        <v>0.77430555555555547</v>
      </c>
      <c r="D23" s="4">
        <v>8</v>
      </c>
      <c r="E23" s="8">
        <f>C23-B23</f>
        <v>0.33680555555555547</v>
      </c>
      <c r="F23" s="7">
        <v>0.46527777777777773</v>
      </c>
      <c r="G23" s="1">
        <v>0.79166666666666663</v>
      </c>
      <c r="H23" s="4">
        <v>8</v>
      </c>
      <c r="I23" s="8">
        <f>G23-F23</f>
        <v>0.3263888888888889</v>
      </c>
      <c r="J23" s="7">
        <v>0.4513888888888889</v>
      </c>
      <c r="K23" s="1">
        <v>0.8125</v>
      </c>
      <c r="L23" s="4">
        <v>8</v>
      </c>
      <c r="M23" s="8">
        <f t="shared" si="12"/>
        <v>0.3611111111111111</v>
      </c>
      <c r="N23" s="7">
        <v>0.43888888888888888</v>
      </c>
      <c r="O23" s="1">
        <v>0.77361111111111114</v>
      </c>
      <c r="P23" s="4">
        <v>8</v>
      </c>
      <c r="Q23" s="8">
        <f>O23-N23</f>
        <v>0.33472222222222225</v>
      </c>
      <c r="R23" s="7">
        <v>0.46875</v>
      </c>
      <c r="S23" s="1">
        <v>0.84375</v>
      </c>
      <c r="T23" s="4">
        <v>8</v>
      </c>
      <c r="U23" s="8">
        <f>S23-R23</f>
        <v>0.375</v>
      </c>
      <c r="V23" s="7">
        <v>0.46180555555555558</v>
      </c>
      <c r="W23" s="1">
        <v>0.74305555555555547</v>
      </c>
      <c r="X23" s="4">
        <v>8</v>
      </c>
      <c r="Y23" s="8">
        <f t="shared" si="13"/>
        <v>0.28124999999999989</v>
      </c>
    </row>
    <row r="24" spans="1:35" x14ac:dyDescent="0.25">
      <c r="A24" s="45">
        <v>20</v>
      </c>
      <c r="B24" s="7">
        <v>0.44444444444444442</v>
      </c>
      <c r="C24" s="1">
        <v>0.75</v>
      </c>
      <c r="D24" s="4">
        <v>8</v>
      </c>
      <c r="E24" s="8">
        <f>C24-B24</f>
        <v>0.30555555555555558</v>
      </c>
      <c r="F24" s="7">
        <v>0.48680555555555555</v>
      </c>
      <c r="G24" s="1">
        <v>0.76527777777777783</v>
      </c>
      <c r="H24" s="4">
        <v>8</v>
      </c>
      <c r="I24" s="8">
        <f>G24-F24</f>
        <v>0.27847222222222229</v>
      </c>
      <c r="J24" s="7">
        <v>0.46180555555555558</v>
      </c>
      <c r="K24" s="1">
        <v>0.76736111111111116</v>
      </c>
      <c r="L24" s="4">
        <v>8</v>
      </c>
      <c r="M24" s="8">
        <f t="shared" si="12"/>
        <v>0.30555555555555558</v>
      </c>
      <c r="N24" s="58" t="s">
        <v>10</v>
      </c>
      <c r="O24" s="59"/>
      <c r="P24" s="4"/>
      <c r="Q24" s="8"/>
      <c r="R24" s="7">
        <v>0.45833333333333331</v>
      </c>
      <c r="S24" s="1">
        <v>0.85416666666666663</v>
      </c>
      <c r="T24" s="4">
        <v>8</v>
      </c>
      <c r="U24" s="8">
        <f>S24-R24</f>
        <v>0.39583333333333331</v>
      </c>
      <c r="V24" s="7">
        <v>0.45208333333333334</v>
      </c>
      <c r="W24" s="1">
        <v>0.76736111111111116</v>
      </c>
      <c r="X24" s="4">
        <v>8</v>
      </c>
      <c r="Y24" s="8">
        <f t="shared" si="13"/>
        <v>0.31527777777777782</v>
      </c>
    </row>
    <row r="25" spans="1:35" x14ac:dyDescent="0.25">
      <c r="A25" s="45">
        <v>21</v>
      </c>
      <c r="B25" s="60" t="s">
        <v>8</v>
      </c>
      <c r="C25" s="76"/>
      <c r="D25" s="76"/>
      <c r="E25" s="77"/>
      <c r="F25" s="60" t="s">
        <v>8</v>
      </c>
      <c r="G25" s="76"/>
      <c r="H25" s="76"/>
      <c r="I25" s="77"/>
      <c r="J25" s="60" t="s">
        <v>8</v>
      </c>
      <c r="K25" s="76"/>
      <c r="L25" s="76"/>
      <c r="M25" s="77"/>
      <c r="N25" s="60" t="s">
        <v>8</v>
      </c>
      <c r="O25" s="76"/>
      <c r="P25" s="76"/>
      <c r="Q25" s="77"/>
      <c r="R25" s="7">
        <v>4.1666666666666664E-2</v>
      </c>
      <c r="S25" s="1">
        <v>0.30277777777777776</v>
      </c>
      <c r="T25" s="4">
        <v>8</v>
      </c>
      <c r="U25" s="8">
        <f>S25-R25</f>
        <v>0.26111111111111107</v>
      </c>
      <c r="V25" s="60" t="s">
        <v>8</v>
      </c>
      <c r="W25" s="76"/>
      <c r="X25" s="76"/>
      <c r="Y25" s="77"/>
    </row>
    <row r="26" spans="1:35" s="18" customFormat="1" ht="33" customHeight="1" x14ac:dyDescent="0.25">
      <c r="A26" s="45">
        <v>22</v>
      </c>
      <c r="B26" s="7">
        <v>0.44097222222222227</v>
      </c>
      <c r="C26" s="1">
        <v>0.75</v>
      </c>
      <c r="D26" s="4">
        <v>8</v>
      </c>
      <c r="E26" s="8">
        <f t="shared" ref="E26" si="14">C26-B26</f>
        <v>0.30902777777777773</v>
      </c>
      <c r="F26" s="7">
        <v>0.45277777777777778</v>
      </c>
      <c r="G26" s="1">
        <v>0.78194444444444444</v>
      </c>
      <c r="H26" s="4">
        <v>8</v>
      </c>
      <c r="I26" s="8">
        <f t="shared" ref="I26" si="15">G26-F26</f>
        <v>0.32916666666666666</v>
      </c>
      <c r="J26" s="7">
        <v>0.45833333333333331</v>
      </c>
      <c r="K26" s="1">
        <v>0.83680555555555547</v>
      </c>
      <c r="L26" s="4">
        <v>8</v>
      </c>
      <c r="M26" s="8">
        <f t="shared" ref="M26" si="16">K26-J26</f>
        <v>0.37847222222222215</v>
      </c>
      <c r="N26" s="7">
        <v>0.44097222222222227</v>
      </c>
      <c r="O26" s="1">
        <v>0.77777777777777779</v>
      </c>
      <c r="P26" s="4">
        <v>8</v>
      </c>
      <c r="Q26" s="8">
        <f t="shared" ref="Q26" si="17">O26-N26</f>
        <v>0.33680555555555552</v>
      </c>
      <c r="R26" s="7">
        <v>0.46527777777777773</v>
      </c>
      <c r="S26" s="1">
        <v>0.75347222222222221</v>
      </c>
      <c r="T26" s="4">
        <v>8</v>
      </c>
      <c r="U26" s="8">
        <f t="shared" ref="U26" si="18">S26-R26</f>
        <v>0.28819444444444448</v>
      </c>
      <c r="V26" s="7">
        <v>0.43055555555555558</v>
      </c>
      <c r="W26" s="1">
        <v>0.75</v>
      </c>
      <c r="X26" s="4">
        <v>8</v>
      </c>
      <c r="Y26" s="8">
        <f t="shared" ref="Y26" si="19">W26-V26</f>
        <v>0.31944444444444442</v>
      </c>
    </row>
    <row r="27" spans="1:35" s="18" customFormat="1" x14ac:dyDescent="0.25">
      <c r="A27" s="45">
        <v>23</v>
      </c>
      <c r="B27" s="78" t="s">
        <v>23</v>
      </c>
      <c r="C27" s="79"/>
      <c r="D27" s="79"/>
      <c r="E27" s="80"/>
      <c r="F27" s="78" t="s">
        <v>23</v>
      </c>
      <c r="G27" s="79"/>
      <c r="H27" s="79"/>
      <c r="I27" s="80"/>
      <c r="J27" s="78" t="s">
        <v>23</v>
      </c>
      <c r="K27" s="79"/>
      <c r="L27" s="79"/>
      <c r="M27" s="80"/>
      <c r="N27" s="78" t="s">
        <v>23</v>
      </c>
      <c r="O27" s="79"/>
      <c r="P27" s="79"/>
      <c r="Q27" s="80"/>
      <c r="R27" s="78" t="s">
        <v>23</v>
      </c>
      <c r="S27" s="79"/>
      <c r="T27" s="79"/>
      <c r="U27" s="80"/>
      <c r="V27" s="78" t="s">
        <v>23</v>
      </c>
      <c r="W27" s="79"/>
      <c r="X27" s="79"/>
      <c r="Y27" s="80"/>
    </row>
    <row r="28" spans="1:35" x14ac:dyDescent="0.25">
      <c r="A28" s="45">
        <v>24</v>
      </c>
      <c r="B28" s="7">
        <v>0.4513888888888889</v>
      </c>
      <c r="C28" s="1">
        <v>0.77777777777777779</v>
      </c>
      <c r="D28" s="4">
        <v>8</v>
      </c>
      <c r="E28" s="8">
        <f t="shared" ref="E28:E31" si="20">C28-B28</f>
        <v>0.3263888888888889</v>
      </c>
      <c r="F28" s="7">
        <v>0.4381944444444445</v>
      </c>
      <c r="G28" s="1">
        <v>0.7895833333333333</v>
      </c>
      <c r="H28" s="4">
        <v>8</v>
      </c>
      <c r="I28" s="8">
        <f t="shared" ref="I28:I31" si="21">G28-F28</f>
        <v>0.35138888888888881</v>
      </c>
      <c r="J28" s="7">
        <v>0.4548611111111111</v>
      </c>
      <c r="K28" s="1">
        <v>0.80902777777777779</v>
      </c>
      <c r="L28" s="4">
        <v>8</v>
      </c>
      <c r="M28" s="8">
        <f t="shared" ref="M28:M31" si="22">K28-J28</f>
        <v>0.35416666666666669</v>
      </c>
      <c r="N28" s="7">
        <v>0.4236111111111111</v>
      </c>
      <c r="O28" s="1">
        <v>0.77777777777777779</v>
      </c>
      <c r="P28" s="4">
        <v>8</v>
      </c>
      <c r="Q28" s="8">
        <f t="shared" ref="Q28:Q31" si="23">O28-N28</f>
        <v>0.35416666666666669</v>
      </c>
      <c r="R28" s="7">
        <v>0.4055555555555555</v>
      </c>
      <c r="S28" s="1">
        <v>0.77083333333333337</v>
      </c>
      <c r="T28" s="4">
        <v>8</v>
      </c>
      <c r="U28" s="8">
        <f t="shared" ref="U28:U31" si="24">S28-R28</f>
        <v>0.36527777777777787</v>
      </c>
      <c r="V28" s="7">
        <v>0.4375</v>
      </c>
      <c r="W28" s="1">
        <v>0.76388888888888884</v>
      </c>
      <c r="X28" s="4">
        <v>8</v>
      </c>
      <c r="Y28" s="8">
        <f t="shared" ref="Y28:Y33" si="25">W28-V28</f>
        <v>0.32638888888888884</v>
      </c>
    </row>
    <row r="29" spans="1:35" x14ac:dyDescent="0.25">
      <c r="A29" s="45">
        <v>25</v>
      </c>
      <c r="B29" s="7">
        <v>0.44097222222222227</v>
      </c>
      <c r="C29" s="1">
        <v>0.75</v>
      </c>
      <c r="D29" s="4">
        <v>8</v>
      </c>
      <c r="E29" s="8">
        <f t="shared" si="20"/>
        <v>0.30902777777777773</v>
      </c>
      <c r="F29" s="7">
        <v>0.44375000000000003</v>
      </c>
      <c r="G29" s="1">
        <v>0.78541666666666676</v>
      </c>
      <c r="H29" s="4">
        <v>8</v>
      </c>
      <c r="I29" s="8">
        <f t="shared" si="21"/>
        <v>0.34166666666666673</v>
      </c>
      <c r="J29" s="7">
        <v>0.45833333333333331</v>
      </c>
      <c r="K29" s="1">
        <v>0.80902777777777779</v>
      </c>
      <c r="L29" s="4">
        <v>8</v>
      </c>
      <c r="M29" s="8">
        <f t="shared" si="22"/>
        <v>0.35069444444444448</v>
      </c>
      <c r="N29" s="7">
        <v>0.4381944444444445</v>
      </c>
      <c r="O29" s="1">
        <v>0.77361111111111114</v>
      </c>
      <c r="P29" s="4">
        <v>8</v>
      </c>
      <c r="Q29" s="8">
        <f t="shared" si="23"/>
        <v>0.33541666666666664</v>
      </c>
      <c r="R29" s="7">
        <v>0.46875</v>
      </c>
      <c r="S29" s="1">
        <v>0.78125</v>
      </c>
      <c r="T29" s="4">
        <v>8</v>
      </c>
      <c r="U29" s="8">
        <f t="shared" si="24"/>
        <v>0.3125</v>
      </c>
      <c r="V29" s="7">
        <v>0.4236111111111111</v>
      </c>
      <c r="W29" s="1">
        <v>0.76666666666666661</v>
      </c>
      <c r="X29" s="4">
        <v>8</v>
      </c>
      <c r="Y29" s="8">
        <f t="shared" si="25"/>
        <v>0.3430555555555555</v>
      </c>
    </row>
    <row r="30" spans="1:35" x14ac:dyDescent="0.25">
      <c r="A30" s="45">
        <v>26</v>
      </c>
      <c r="B30" s="7">
        <v>0.43055555555555558</v>
      </c>
      <c r="C30" s="1">
        <v>0.77361111111111114</v>
      </c>
      <c r="D30" s="4">
        <v>8</v>
      </c>
      <c r="E30" s="8">
        <f t="shared" si="20"/>
        <v>0.34305555555555556</v>
      </c>
      <c r="F30" s="58" t="s">
        <v>10</v>
      </c>
      <c r="G30" s="59"/>
      <c r="H30" s="4"/>
      <c r="I30" s="8"/>
      <c r="J30" s="7">
        <v>0.45833333333333331</v>
      </c>
      <c r="K30" s="1">
        <v>0.78472222222222221</v>
      </c>
      <c r="L30" s="4">
        <v>8</v>
      </c>
      <c r="M30" s="8">
        <f t="shared" si="22"/>
        <v>0.3263888888888889</v>
      </c>
      <c r="N30" s="7">
        <v>0.43541666666666662</v>
      </c>
      <c r="O30" s="1">
        <v>0.77361111111111114</v>
      </c>
      <c r="P30" s="4">
        <v>8</v>
      </c>
      <c r="Q30" s="8">
        <f t="shared" si="23"/>
        <v>0.33819444444444452</v>
      </c>
      <c r="R30" s="7">
        <v>0.46527777777777773</v>
      </c>
      <c r="S30" s="1">
        <v>0.875</v>
      </c>
      <c r="T30" s="4">
        <v>8</v>
      </c>
      <c r="U30" s="8">
        <f t="shared" si="24"/>
        <v>0.40972222222222227</v>
      </c>
      <c r="V30" s="7">
        <v>0.42499999999999999</v>
      </c>
      <c r="W30" s="1">
        <v>0.75138888888888899</v>
      </c>
      <c r="X30" s="4">
        <v>8</v>
      </c>
      <c r="Y30" s="8">
        <f t="shared" si="25"/>
        <v>0.32638888888888901</v>
      </c>
    </row>
    <row r="31" spans="1:35" x14ac:dyDescent="0.25">
      <c r="A31" s="45">
        <v>27</v>
      </c>
      <c r="B31" s="7">
        <v>0.4513888888888889</v>
      </c>
      <c r="C31" s="1">
        <v>0.76736111111111116</v>
      </c>
      <c r="D31" s="4">
        <v>8</v>
      </c>
      <c r="E31" s="8">
        <f t="shared" si="20"/>
        <v>0.31597222222222227</v>
      </c>
      <c r="F31" s="7">
        <v>0.45624999999999999</v>
      </c>
      <c r="G31" s="1">
        <v>0.82777777777777783</v>
      </c>
      <c r="H31" s="4">
        <v>8</v>
      </c>
      <c r="I31" s="8">
        <f t="shared" si="21"/>
        <v>0.37152777777777785</v>
      </c>
      <c r="J31" s="7">
        <v>0.44791666666666669</v>
      </c>
      <c r="K31" s="1">
        <v>0.78611111111111109</v>
      </c>
      <c r="L31" s="4">
        <v>8</v>
      </c>
      <c r="M31" s="8">
        <f t="shared" si="22"/>
        <v>0.33819444444444441</v>
      </c>
      <c r="N31" s="7">
        <v>0.44166666666666665</v>
      </c>
      <c r="O31" s="1">
        <v>0.76597222222222217</v>
      </c>
      <c r="P31" s="4">
        <v>8</v>
      </c>
      <c r="Q31" s="8">
        <f t="shared" si="23"/>
        <v>0.32430555555555551</v>
      </c>
      <c r="R31" s="7">
        <v>0.4375</v>
      </c>
      <c r="S31" s="1">
        <v>0.875</v>
      </c>
      <c r="T31" s="4">
        <v>8</v>
      </c>
      <c r="U31" s="8">
        <f t="shared" si="24"/>
        <v>0.4375</v>
      </c>
      <c r="V31" s="7">
        <v>0.43541666666666662</v>
      </c>
      <c r="W31" s="1">
        <v>0.78194444444444444</v>
      </c>
      <c r="X31" s="4">
        <v>8</v>
      </c>
      <c r="Y31" s="8">
        <f t="shared" si="25"/>
        <v>0.34652777777777782</v>
      </c>
    </row>
    <row r="32" spans="1:35" x14ac:dyDescent="0.25">
      <c r="A32" s="45">
        <v>28</v>
      </c>
      <c r="B32" s="60" t="s">
        <v>8</v>
      </c>
      <c r="C32" s="76"/>
      <c r="D32" s="76"/>
      <c r="E32" s="77"/>
      <c r="F32" s="60" t="s">
        <v>8</v>
      </c>
      <c r="G32" s="76"/>
      <c r="H32" s="76"/>
      <c r="I32" s="77"/>
      <c r="J32" s="60" t="s">
        <v>8</v>
      </c>
      <c r="K32" s="76"/>
      <c r="L32" s="76"/>
      <c r="M32" s="77"/>
      <c r="N32" s="60" t="s">
        <v>8</v>
      </c>
      <c r="O32" s="76"/>
      <c r="P32" s="76"/>
      <c r="Q32" s="77"/>
      <c r="R32" s="60" t="s">
        <v>8</v>
      </c>
      <c r="S32" s="76"/>
      <c r="T32" s="76"/>
      <c r="U32" s="77"/>
      <c r="V32" s="60" t="s">
        <v>8</v>
      </c>
      <c r="W32" s="76"/>
      <c r="X32" s="76"/>
      <c r="Y32" s="77"/>
    </row>
    <row r="33" spans="1:28" x14ac:dyDescent="0.25">
      <c r="A33" s="45">
        <v>29</v>
      </c>
      <c r="B33" s="7">
        <v>0.42708333333333331</v>
      </c>
      <c r="C33" s="1">
        <v>0.79166666666666663</v>
      </c>
      <c r="D33" s="4">
        <v>8</v>
      </c>
      <c r="E33" s="8">
        <f t="shared" ref="E33:E34" si="26">C33-B33</f>
        <v>0.36458333333333331</v>
      </c>
      <c r="F33" s="7">
        <v>0.44305555555555554</v>
      </c>
      <c r="G33" s="1">
        <v>0.81597222222222221</v>
      </c>
      <c r="H33" s="4">
        <v>8</v>
      </c>
      <c r="I33" s="8">
        <f t="shared" ref="I33:I34" si="27">G33-F33</f>
        <v>0.37291666666666667</v>
      </c>
      <c r="J33" s="7">
        <v>0.45833333333333331</v>
      </c>
      <c r="K33" s="1">
        <v>0.78125</v>
      </c>
      <c r="L33" s="4">
        <v>8</v>
      </c>
      <c r="M33" s="8">
        <f t="shared" ref="M33:M34" si="28">K33-J33</f>
        <v>0.32291666666666669</v>
      </c>
      <c r="N33" s="7">
        <v>0.43124999999999997</v>
      </c>
      <c r="O33" s="1">
        <v>0.79305555555555562</v>
      </c>
      <c r="P33" s="4">
        <v>8</v>
      </c>
      <c r="Q33" s="8">
        <f t="shared" ref="Q33:Q34" si="29">O33-N33</f>
        <v>0.36180555555555566</v>
      </c>
      <c r="R33" s="7">
        <v>0.41666666666666669</v>
      </c>
      <c r="S33" s="1">
        <v>0.875</v>
      </c>
      <c r="T33" s="4">
        <v>8</v>
      </c>
      <c r="U33" s="8">
        <f t="shared" ref="U33:U34" si="30">S33-R33</f>
        <v>0.45833333333333331</v>
      </c>
      <c r="V33" s="7">
        <v>0.4513888888888889</v>
      </c>
      <c r="W33" s="1">
        <v>0.75</v>
      </c>
      <c r="X33" s="4">
        <v>8</v>
      </c>
      <c r="Y33" s="8">
        <f t="shared" si="25"/>
        <v>0.2986111111111111</v>
      </c>
    </row>
    <row r="34" spans="1:28" s="18" customFormat="1" ht="15.75" thickBot="1" x14ac:dyDescent="0.3">
      <c r="A34" s="46">
        <v>30</v>
      </c>
      <c r="B34" s="7">
        <v>0.43194444444444446</v>
      </c>
      <c r="C34" s="1">
        <v>0.76041666666666663</v>
      </c>
      <c r="D34" s="4">
        <v>8</v>
      </c>
      <c r="E34" s="8">
        <f t="shared" si="26"/>
        <v>0.32847222222222217</v>
      </c>
      <c r="F34" s="7">
        <v>0.44444444444444442</v>
      </c>
      <c r="G34" s="1">
        <v>0.81597222222222221</v>
      </c>
      <c r="H34" s="4">
        <v>8</v>
      </c>
      <c r="I34" s="8">
        <f t="shared" si="27"/>
        <v>0.37152777777777779</v>
      </c>
      <c r="J34" s="7">
        <v>0.45833333333333331</v>
      </c>
      <c r="K34" s="1">
        <v>0.76388888888888884</v>
      </c>
      <c r="L34" s="4">
        <v>8</v>
      </c>
      <c r="M34" s="8">
        <f t="shared" si="28"/>
        <v>0.30555555555555552</v>
      </c>
      <c r="N34" s="7">
        <v>0.43194444444444446</v>
      </c>
      <c r="O34" s="1">
        <v>0.76180555555555562</v>
      </c>
      <c r="P34" s="4">
        <v>8</v>
      </c>
      <c r="Q34" s="8">
        <f t="shared" si="29"/>
        <v>0.32986111111111116</v>
      </c>
      <c r="R34" s="7">
        <v>0.48958333333333331</v>
      </c>
      <c r="S34" s="1">
        <v>0.75</v>
      </c>
      <c r="T34" s="4">
        <v>8</v>
      </c>
      <c r="U34" s="8">
        <f t="shared" si="30"/>
        <v>0.26041666666666669</v>
      </c>
      <c r="V34" s="58" t="s">
        <v>10</v>
      </c>
      <c r="W34" s="59"/>
      <c r="X34" s="4"/>
      <c r="Y34" s="8"/>
    </row>
    <row r="35" spans="1:28" ht="16.5" thickBot="1" x14ac:dyDescent="0.3">
      <c r="B35" s="12"/>
      <c r="C35" s="13"/>
      <c r="D35" s="14">
        <f>D34+D33+D31+D30+D29+D28+D26+D24+D23+D21+D20+D19+D17+D13+D12+D10+D9+D8+D7+D6+D5</f>
        <v>144</v>
      </c>
      <c r="E35" s="15">
        <f>E34+E33+E31+E30+E29+E28+E26+E24+E23+E21+E20+E19+E17+E13+E12+E10+E9+E8+E7+E6+E5</f>
        <v>6.0881944444444445</v>
      </c>
      <c r="F35" s="12"/>
      <c r="G35" s="13"/>
      <c r="H35" s="14">
        <f>H33+H31+H30+H29+H28+H26+H24+H23+H22+H21+H20+H19+H13+H12+H10+H9+H7+H6+H5</f>
        <v>94</v>
      </c>
      <c r="I35" s="15">
        <f>I34+I33+I31+I29+I28+I26+I24+I23+I22+I10+I9+I7+I6+I5</f>
        <v>4.5263888888888895</v>
      </c>
      <c r="J35" s="12"/>
      <c r="K35" s="13"/>
      <c r="L35" s="14">
        <f>L34+L33+L31+L30+L29+L28+L26+L24+L23+L22+L21+L20+L19+L17+L13+L12+L10+L9+L8+L7+L6+L5</f>
        <v>152</v>
      </c>
      <c r="M35" s="15">
        <f>M34+M33+M31+M30+M29+M28+M26+M24+M23+M22+M21+M20+M19++M17+M13+M12+M10+M9+M8+M7+M6+M5</f>
        <v>6.6479166666666689</v>
      </c>
      <c r="N35" s="12"/>
      <c r="O35" s="13"/>
      <c r="P35" s="14">
        <f>P34+P33+P31+P30+P29+P28+P26+P24+P23+P22+P21+P20+P19+P13+P12+P10+P9+P8+P7+P6+P5</f>
        <v>136</v>
      </c>
      <c r="Q35" s="15">
        <f>Q34+Q33+Q31+Q30+Q29+Q28+Q26+Q23+Q22+Q21+Q20+Q13+Q12+Q10+Q9+Q8+Q7+Q6+Q5</f>
        <v>5.7319444444444434</v>
      </c>
      <c r="R35" s="12"/>
      <c r="S35" s="13"/>
      <c r="T35" s="14">
        <f>T34+T33+T31+T30+T29+T28+T26+T24+T23+T22+T21+T20+T19+T13+T12+T10+T9+T8+T7+T6+T5+T25</f>
        <v>138</v>
      </c>
      <c r="U35" s="15">
        <f>U34+U33+U31+U30+U29+U28+U26+U24+U23+U22+U21+U19+U13+U12+U9+U8+U7+U6+U5+U25</f>
        <v>5.7694444444444448</v>
      </c>
      <c r="V35" s="12"/>
      <c r="W35" s="13"/>
      <c r="X35" s="14">
        <f>X34+X33+X31+X30+X29+X28+X26+X24+X23+X22+X21+X20+X19+X13+X12+X10+X9+X8+X7+X6+X5</f>
        <v>138</v>
      </c>
      <c r="Y35" s="15">
        <f>Y33+Y31+Y30+Y29+Y28+Y26+Y24+Y23+Y22+Y21+Y20+Y19+Y13+Y12+Y10+Y9+Y7+Y6+Y5</f>
        <v>5.6833333333333318</v>
      </c>
    </row>
    <row r="36" spans="1:28" ht="15.75" thickBot="1" x14ac:dyDescent="0.3"/>
    <row r="37" spans="1:28" ht="16.5" thickBot="1" x14ac:dyDescent="0.3">
      <c r="B37" s="16" t="s">
        <v>18</v>
      </c>
      <c r="C37" s="17">
        <v>22</v>
      </c>
      <c r="D37" s="43"/>
      <c r="F37" s="16" t="s">
        <v>18</v>
      </c>
      <c r="G37" s="17">
        <v>21</v>
      </c>
      <c r="J37" s="16" t="s">
        <v>18</v>
      </c>
      <c r="K37" s="17">
        <v>22</v>
      </c>
      <c r="L37" s="43"/>
      <c r="N37" s="16" t="s">
        <v>18</v>
      </c>
      <c r="O37" s="17">
        <v>21</v>
      </c>
      <c r="R37" s="16" t="s">
        <v>18</v>
      </c>
      <c r="S37" s="17">
        <v>22</v>
      </c>
      <c r="T37" s="43"/>
      <c r="V37" s="16" t="s">
        <v>18</v>
      </c>
      <c r="W37" s="17">
        <v>21</v>
      </c>
    </row>
    <row r="38" spans="1:28" ht="15.75" x14ac:dyDescent="0.25">
      <c r="B38" s="10" t="s">
        <v>19</v>
      </c>
      <c r="C38" s="11">
        <v>21</v>
      </c>
      <c r="F38" s="10" t="s">
        <v>19</v>
      </c>
      <c r="G38" s="11">
        <v>15</v>
      </c>
      <c r="J38" s="10" t="s">
        <v>19</v>
      </c>
      <c r="K38" s="11">
        <v>22</v>
      </c>
      <c r="N38" s="10" t="s">
        <v>19</v>
      </c>
      <c r="O38" s="11">
        <v>19</v>
      </c>
      <c r="R38" s="10" t="s">
        <v>19</v>
      </c>
      <c r="S38" s="11">
        <v>20</v>
      </c>
      <c r="V38" s="10" t="s">
        <v>19</v>
      </c>
      <c r="W38" s="11">
        <v>19</v>
      </c>
      <c r="AB38" s="41"/>
    </row>
    <row r="39" spans="1:28" ht="15.75" x14ac:dyDescent="0.25">
      <c r="B39" s="10" t="s">
        <v>10</v>
      </c>
      <c r="C39" s="11">
        <v>1</v>
      </c>
      <c r="F39" s="10" t="s">
        <v>10</v>
      </c>
      <c r="G39" s="11">
        <v>6</v>
      </c>
      <c r="J39" s="10" t="s">
        <v>10</v>
      </c>
      <c r="K39" s="11">
        <v>0</v>
      </c>
      <c r="N39" s="10" t="s">
        <v>10</v>
      </c>
      <c r="O39" s="11">
        <v>2</v>
      </c>
      <c r="R39" s="10" t="s">
        <v>10</v>
      </c>
      <c r="S39" s="11">
        <v>2</v>
      </c>
      <c r="V39" s="10" t="s">
        <v>10</v>
      </c>
      <c r="W39" s="11">
        <v>2</v>
      </c>
    </row>
    <row r="40" spans="1:28" ht="15.75" x14ac:dyDescent="0.25">
      <c r="B40" s="10" t="s">
        <v>3</v>
      </c>
      <c r="C40" s="40">
        <v>144</v>
      </c>
      <c r="F40" s="10" t="s">
        <v>3</v>
      </c>
      <c r="G40" s="40">
        <v>94</v>
      </c>
      <c r="J40" s="10" t="s">
        <v>3</v>
      </c>
      <c r="K40" s="40">
        <v>152</v>
      </c>
      <c r="N40" s="10" t="s">
        <v>3</v>
      </c>
      <c r="O40" s="40">
        <v>136</v>
      </c>
      <c r="R40" s="10" t="s">
        <v>3</v>
      </c>
      <c r="S40" s="40">
        <v>138</v>
      </c>
      <c r="V40" s="10" t="s">
        <v>3</v>
      </c>
      <c r="W40" s="40">
        <v>138</v>
      </c>
    </row>
    <row r="41" spans="1:28" ht="15.75" x14ac:dyDescent="0.25">
      <c r="B41" s="10" t="s">
        <v>11</v>
      </c>
      <c r="C41" s="40">
        <v>146.69999999999999</v>
      </c>
      <c r="F41" s="10" t="s">
        <v>11</v>
      </c>
      <c r="G41" s="40">
        <v>108.38</v>
      </c>
      <c r="J41" s="10" t="s">
        <v>11</v>
      </c>
      <c r="K41" s="40">
        <v>159.33000000000001</v>
      </c>
      <c r="N41" s="10" t="s">
        <v>11</v>
      </c>
      <c r="O41" s="40">
        <v>137.34</v>
      </c>
      <c r="R41" s="10" t="s">
        <v>11</v>
      </c>
      <c r="S41" s="40">
        <v>138.28</v>
      </c>
      <c r="V41" s="10" t="s">
        <v>11</v>
      </c>
      <c r="W41" s="40">
        <v>136.24</v>
      </c>
    </row>
    <row r="42" spans="1:28" ht="16.5" thickBot="1" x14ac:dyDescent="0.3">
      <c r="B42" s="38" t="s">
        <v>20</v>
      </c>
      <c r="C42" s="39">
        <f>C41-C40</f>
        <v>2.6999999999999886</v>
      </c>
      <c r="D42" s="6"/>
      <c r="E42" s="6"/>
      <c r="F42" s="38" t="s">
        <v>20</v>
      </c>
      <c r="G42" s="39">
        <f>G41-G40</f>
        <v>14.379999999999995</v>
      </c>
      <c r="H42" s="6"/>
      <c r="I42" s="6"/>
      <c r="J42" s="38" t="s">
        <v>20</v>
      </c>
      <c r="K42" s="39">
        <f>K41-K40</f>
        <v>7.3300000000000125</v>
      </c>
      <c r="L42" s="6"/>
      <c r="M42" s="6"/>
      <c r="N42" s="38" t="s">
        <v>20</v>
      </c>
      <c r="O42" s="39">
        <f>O41-O40</f>
        <v>1.3400000000000034</v>
      </c>
      <c r="P42" s="6"/>
      <c r="Q42" s="6"/>
      <c r="R42" s="38" t="s">
        <v>20</v>
      </c>
      <c r="S42" s="39">
        <f>S41-S40</f>
        <v>0.28000000000000114</v>
      </c>
      <c r="T42" s="6"/>
      <c r="U42" s="6"/>
      <c r="V42" s="38" t="s">
        <v>20</v>
      </c>
      <c r="W42" s="39">
        <f>W41-W40</f>
        <v>-1.7599999999999909</v>
      </c>
      <c r="X42" s="6"/>
      <c r="Y42" s="6"/>
    </row>
  </sheetData>
  <mergeCells count="71">
    <mergeCell ref="B32:E32"/>
    <mergeCell ref="B22:C22"/>
    <mergeCell ref="F19:G19"/>
    <mergeCell ref="F21:G21"/>
    <mergeCell ref="F30:G30"/>
    <mergeCell ref="N19:O19"/>
    <mergeCell ref="N24:O24"/>
    <mergeCell ref="F32:I32"/>
    <mergeCell ref="B11:E11"/>
    <mergeCell ref="B14:E14"/>
    <mergeCell ref="B15:E15"/>
    <mergeCell ref="B16:E16"/>
    <mergeCell ref="B18:E18"/>
    <mergeCell ref="B25:E25"/>
    <mergeCell ref="B27:E27"/>
    <mergeCell ref="J32:M32"/>
    <mergeCell ref="F11:I11"/>
    <mergeCell ref="F14:I14"/>
    <mergeCell ref="F15:I15"/>
    <mergeCell ref="F16:I16"/>
    <mergeCell ref="F17:I17"/>
    <mergeCell ref="J11:M11"/>
    <mergeCell ref="J14:M14"/>
    <mergeCell ref="J15:M15"/>
    <mergeCell ref="J16:M16"/>
    <mergeCell ref="J18:M18"/>
    <mergeCell ref="N11:Q11"/>
    <mergeCell ref="N14:Q14"/>
    <mergeCell ref="N15:Q15"/>
    <mergeCell ref="N16:Q16"/>
    <mergeCell ref="N17:Q17"/>
    <mergeCell ref="V34:W34"/>
    <mergeCell ref="R11:U11"/>
    <mergeCell ref="R14:U14"/>
    <mergeCell ref="R15:U15"/>
    <mergeCell ref="R16:U16"/>
    <mergeCell ref="R17:U17"/>
    <mergeCell ref="R18:U18"/>
    <mergeCell ref="V11:Y11"/>
    <mergeCell ref="V14:Y14"/>
    <mergeCell ref="V15:Y15"/>
    <mergeCell ref="V16:Y16"/>
    <mergeCell ref="V17:Y17"/>
    <mergeCell ref="V18:Y18"/>
    <mergeCell ref="V25:Y25"/>
    <mergeCell ref="R32:U32"/>
    <mergeCell ref="V32:Y32"/>
    <mergeCell ref="R27:U27"/>
    <mergeCell ref="F20:G20"/>
    <mergeCell ref="R20:S20"/>
    <mergeCell ref="F12:G12"/>
    <mergeCell ref="F13:G13"/>
    <mergeCell ref="V27:Y27"/>
    <mergeCell ref="N18:Q18"/>
    <mergeCell ref="N25:Q25"/>
    <mergeCell ref="N27:Q27"/>
    <mergeCell ref="F18:I18"/>
    <mergeCell ref="F25:I25"/>
    <mergeCell ref="F27:I27"/>
    <mergeCell ref="N32:Q32"/>
    <mergeCell ref="J25:M25"/>
    <mergeCell ref="J27:M27"/>
    <mergeCell ref="R10:S10"/>
    <mergeCell ref="A1:Y2"/>
    <mergeCell ref="B3:E3"/>
    <mergeCell ref="F3:I3"/>
    <mergeCell ref="J3:M3"/>
    <mergeCell ref="N3:Q3"/>
    <mergeCell ref="R3:U3"/>
    <mergeCell ref="V3:Y3"/>
    <mergeCell ref="V8:W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March</vt:lpstr>
      <vt:lpstr>April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2024-05-06T14:37:20Z</dcterms:modified>
</cp:coreProperties>
</file>