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8E910299-1C35-40B2-957D-137D981450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Sheet1!$A$1:$J$48</definedName>
  </definedNames>
  <calcPr calcId="191029"/>
</workbook>
</file>

<file path=xl/calcChain.xml><?xml version="1.0" encoding="utf-8"?>
<calcChain xmlns="http://schemas.openxmlformats.org/spreadsheetml/2006/main">
  <c r="J27" i="1" l="1"/>
  <c r="J29" i="1"/>
  <c r="F27" i="1"/>
  <c r="G27" i="1" s="1"/>
  <c r="F28" i="1"/>
  <c r="G28" i="1"/>
  <c r="J28" i="1" s="1"/>
  <c r="F29" i="1"/>
  <c r="G29" i="1" s="1"/>
  <c r="F30" i="1"/>
  <c r="G30" i="1"/>
  <c r="J30" i="1" s="1"/>
  <c r="F31" i="1"/>
  <c r="G31" i="1" s="1"/>
  <c r="J31" i="1" s="1"/>
  <c r="F32" i="1"/>
  <c r="G32" i="1" s="1"/>
  <c r="J32" i="1" s="1"/>
  <c r="E24" i="1"/>
  <c r="F24" i="1" s="1"/>
  <c r="G24" i="1" s="1"/>
  <c r="J24" i="1" s="1"/>
  <c r="F26" i="1"/>
  <c r="E23" i="1"/>
  <c r="F23" i="1" s="1"/>
  <c r="G26" i="1" l="1"/>
  <c r="J26" i="1" s="1"/>
  <c r="G23" i="1"/>
  <c r="J23" i="1" l="1"/>
  <c r="J33" i="1" s="1"/>
</calcChain>
</file>

<file path=xl/sharedStrings.xml><?xml version="1.0" encoding="utf-8"?>
<sst xmlns="http://schemas.openxmlformats.org/spreadsheetml/2006/main" count="46" uniqueCount="39">
  <si>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</si>
  <si>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</si>
  <si>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</si>
  <si>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</si>
  <si>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</si>
  <si>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</si>
  <si>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</si>
  <si>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</si>
  <si>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</si>
  <si>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</si>
  <si>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</si>
  <si>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</si>
  <si>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</si>
  <si>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</si>
  <si>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RFT</t>
  </si>
  <si>
    <t>Note: Vendor Quotations attached</t>
  </si>
  <si>
    <t>Wastage 10%</t>
  </si>
  <si>
    <r>
      <t xml:space="preserve">Supply and installation of UPVC Pipe 50MM
</t>
    </r>
    <r>
      <rPr>
        <b/>
        <sz val="12"/>
        <color rgb="FF000000"/>
        <rFont val="Calibri"/>
        <family val="2"/>
        <scheme val="minor"/>
      </rPr>
      <t>Make DADEX</t>
    </r>
  </si>
  <si>
    <t>Over head Profit 28%</t>
  </si>
  <si>
    <r>
      <t xml:space="preserve">Supply and installation of Fittings.
</t>
    </r>
    <r>
      <rPr>
        <b/>
        <sz val="12"/>
        <color rgb="FF000000"/>
        <rFont val="Calibri"/>
        <family val="2"/>
        <scheme val="minor"/>
      </rPr>
      <t>Make DADEX</t>
    </r>
  </si>
  <si>
    <t>UPVC Elbow 50mm</t>
  </si>
  <si>
    <t>Nos</t>
  </si>
  <si>
    <t>UPVC Sockets 50mm</t>
  </si>
  <si>
    <t>UPVC Equal TEE 50mm</t>
  </si>
  <si>
    <t>PPRC Elbow 32mm</t>
  </si>
  <si>
    <t>PPRC Socket 32mm</t>
  </si>
  <si>
    <t>PPRC Equal Tee 32mm</t>
  </si>
  <si>
    <t>i</t>
  </si>
  <si>
    <t>ii</t>
  </si>
  <si>
    <t>iii</t>
  </si>
  <si>
    <t>iv</t>
  </si>
  <si>
    <t>vi</t>
  </si>
  <si>
    <t>v</t>
  </si>
  <si>
    <t>vii</t>
  </si>
  <si>
    <t>Supply &amp; installation of UPVC &amp; PPRC Pipe &amp; fittings.</t>
  </si>
  <si>
    <t>Project: Engro Office 7th Floor DMC Karachi</t>
  </si>
  <si>
    <r>
      <t xml:space="preserve">Supply and installation of PPRC Pipe 32MM
</t>
    </r>
    <r>
      <rPr>
        <b/>
        <sz val="12"/>
        <color rgb="FF000000"/>
        <rFont val="Calibri"/>
        <family val="2"/>
        <scheme val="minor"/>
      </rPr>
      <t>Make DADEX</t>
    </r>
  </si>
  <si>
    <t>Solvent 473 ml</t>
  </si>
  <si>
    <t>Variation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</si>
</sst>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/>
    </xf>
    <xf numFmtId="164" fontId="8" fillId="0" borderId="1" xfId="1" applyFont="1" applyBorder="1" applyAlignment="1">
      <alignment horizontal="right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0</xdr:row>
      <xdr:rowOff>0</xdr:rowOff>
    </xdr:from>
    <xdr:to>
      <xdr:col>6</xdr:col>
      <xdr:colOff>162560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44</xdr:row>
      <xdr:rowOff>7620</xdr:rowOff>
    </xdr:from>
    <xdr:to>
      <xdr:col>1</xdr:col>
      <xdr:colOff>659765</xdr:colOff>
      <xdr:row>47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295275</xdr:colOff>
      <xdr:row>13</xdr:row>
      <xdr:rowOff>85725</xdr:rowOff>
    </xdr:from>
    <xdr:to>
      <xdr:col>24</xdr:col>
      <xdr:colOff>343928</xdr:colOff>
      <xdr:row>42</xdr:row>
      <xdr:rowOff>96361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F39729-1FCB-9610-9B8D-D81A34CE4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1050" y="1819275"/>
          <a:ext cx="7363853" cy="7964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47"/>
  <sheetViews>
    <sheetView tabSelected="1" view="pageBreakPreview" zoomScale="60" zoomScaleNormal="100" workbookViewId="0">
      <selection activeCell="J50" sqref="J50"/>
    </sheetView>
  </sheetViews>
  <sheetFormatPr defaultRowHeight="15" x14ac:dyDescent="0.25"/>
  <cols>
    <col min="1" max="1" width="4.28515625" style="2" customWidth="1"/>
    <col min="2" max="2" width="25.28515625" customWidth="1"/>
    <col min="3" max="3" width="10.42578125" style="2" bestFit="1" customWidth="1"/>
    <col min="4" max="4" width="9" style="2" bestFit="1" customWidth="1"/>
    <col min="5" max="5" width="10.5703125" style="2" bestFit="1" customWidth="1"/>
    <col min="6" max="6" width="7.140625" style="2" bestFit="1" customWidth="1"/>
    <col min="7" max="7" width="7.5703125" style="2" bestFit="1" customWidth="1"/>
    <col min="8" max="8" width="7.5703125" style="2" customWidth="1"/>
    <col min="9" max="9" width="6.5703125" style="2" customWidth="1"/>
    <col min="10" max="10" width="12.85546875" style="3" customWidth="1"/>
    <col min="12" max="12" width="11.140625" bestFit="1" customWidth="1"/>
  </cols>
  <sheetData>
    <row r="7" spans="1:10" ht="10.9" customHeight="1" x14ac:dyDescent="0.25"/>
    <row r="8" spans="1:10" ht="3.75" customHeight="1" x14ac:dyDescent="0.25"/>
    <row r="9" spans="1:10" ht="3.75" customHeight="1" x14ac:dyDescent="0.25"/>
    <row r="10" spans="1:10" ht="3.75" customHeight="1" x14ac:dyDescent="0.25"/>
    <row r="11" spans="1:10" ht="3.75" customHeight="1" x14ac:dyDescent="0.25"/>
    <row r="13" spans="1:10" ht="6" customHeight="1" x14ac:dyDescent="0.25"/>
    <row r="14" spans="1:10" ht="22.9" customHeight="1" x14ac:dyDescent="0.35">
      <c r="A14" s="34" t="s">
        <v>9</v>
      </c>
      <c r="B14" s="34"/>
      <c r="J14" s="9">
        <v>45646</v>
      </c>
    </row>
    <row r="15" spans="1:10" ht="10.5" customHeight="1" x14ac:dyDescent="0.35">
      <c r="A15" s="28"/>
      <c r="B15" s="29"/>
    </row>
    <row r="16" spans="1:10" ht="21" x14ac:dyDescent="0.35">
      <c r="A16" s="32" t="s">
        <v>35</v>
      </c>
      <c r="B16" s="27"/>
    </row>
    <row r="17" spans="1:10" ht="7.5" customHeight="1" x14ac:dyDescent="0.25">
      <c r="A17" s="6"/>
      <c r="B17" s="6"/>
    </row>
    <row r="18" spans="1:10" ht="18.75" x14ac:dyDescent="0.3">
      <c r="A18" s="35" t="s">
        <v>10</v>
      </c>
      <c r="B18" s="35"/>
      <c r="C18" s="35"/>
      <c r="D18" s="35"/>
      <c r="E18" s="35"/>
      <c r="F18" s="35"/>
      <c r="G18" s="35"/>
      <c r="H18" s="35"/>
      <c r="I18" s="35"/>
      <c r="J18" s="35"/>
    </row>
    <row r="19" spans="1:10" ht="15" customHeight="1" x14ac:dyDescent="0.35">
      <c r="A19" s="17"/>
      <c r="B19" s="17"/>
      <c r="C19" s="17"/>
      <c r="D19" s="17"/>
      <c r="E19" s="17"/>
      <c r="F19" s="17"/>
      <c r="G19" s="17"/>
      <c r="H19" s="17"/>
      <c r="I19" s="17"/>
      <c r="J19" s="17"/>
    </row>
    <row r="20" spans="1:10" ht="18.75" x14ac:dyDescent="0.3">
      <c r="A20" s="35" t="s">
        <v>38</v>
      </c>
      <c r="B20" s="35"/>
      <c r="C20" s="35"/>
      <c r="D20" s="35"/>
      <c r="E20" s="35"/>
      <c r="F20" s="35"/>
      <c r="G20" s="35"/>
      <c r="H20" s="35"/>
      <c r="I20" s="35"/>
      <c r="J20" s="35"/>
    </row>
    <row r="21" spans="1:10" ht="40.5" customHeight="1" x14ac:dyDescent="0.25">
      <c r="A21" s="36" t="s">
        <v>34</v>
      </c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63" x14ac:dyDescent="0.25">
      <c r="A22" s="10" t="s">
        <v>0</v>
      </c>
      <c r="B22" s="10" t="s">
        <v>1</v>
      </c>
      <c r="C22" s="11" t="s">
        <v>11</v>
      </c>
      <c r="D22" s="11" t="s">
        <v>12</v>
      </c>
      <c r="E22" s="11" t="s">
        <v>16</v>
      </c>
      <c r="F22" s="11" t="s">
        <v>18</v>
      </c>
      <c r="G22" s="11" t="s">
        <v>13</v>
      </c>
      <c r="H22" s="10" t="s">
        <v>2</v>
      </c>
      <c r="I22" s="10" t="s">
        <v>3</v>
      </c>
      <c r="J22" s="12" t="s">
        <v>4</v>
      </c>
    </row>
    <row r="23" spans="1:10" s="7" customFormat="1" ht="47.25" x14ac:dyDescent="0.3">
      <c r="A23" s="14">
        <v>1</v>
      </c>
      <c r="B23" s="13" t="s">
        <v>17</v>
      </c>
      <c r="C23" s="33">
        <v>154.15</v>
      </c>
      <c r="D23" s="15">
        <v>120</v>
      </c>
      <c r="E23" s="15">
        <f>C23*10%</f>
        <v>15.415000000000001</v>
      </c>
      <c r="F23" s="16">
        <f>SUM(C23+D23+E23)*28%</f>
        <v>81.07820000000001</v>
      </c>
      <c r="G23" s="16">
        <f>D23+C23+F23+E23</f>
        <v>370.64320000000004</v>
      </c>
      <c r="H23" s="14" t="s">
        <v>14</v>
      </c>
      <c r="I23" s="14">
        <v>200</v>
      </c>
      <c r="J23" s="15">
        <f>G23*I23</f>
        <v>74128.640000000014</v>
      </c>
    </row>
    <row r="24" spans="1:10" s="7" customFormat="1" ht="62.25" customHeight="1" x14ac:dyDescent="0.3">
      <c r="A24" s="14">
        <v>2</v>
      </c>
      <c r="B24" s="13" t="s">
        <v>36</v>
      </c>
      <c r="C24" s="33">
        <v>181.65</v>
      </c>
      <c r="D24" s="15">
        <v>150</v>
      </c>
      <c r="E24" s="15">
        <f>C24*10%</f>
        <v>18.165000000000003</v>
      </c>
      <c r="F24" s="16">
        <f>SUM(C24+D24+E24)*28%</f>
        <v>97.948200000000014</v>
      </c>
      <c r="G24" s="16">
        <f>D24+C24+F24+E24</f>
        <v>447.76320000000004</v>
      </c>
      <c r="H24" s="14" t="s">
        <v>14</v>
      </c>
      <c r="I24" s="14">
        <v>150</v>
      </c>
      <c r="J24" s="15">
        <f>G24*I24</f>
        <v>67164.48000000001</v>
      </c>
    </row>
    <row r="25" spans="1:10" s="7" customFormat="1" ht="54" customHeight="1" x14ac:dyDescent="0.3">
      <c r="A25" s="14">
        <v>3</v>
      </c>
      <c r="B25" s="13" t="s">
        <v>19</v>
      </c>
      <c r="C25" s="33"/>
      <c r="D25" s="15"/>
      <c r="E25" s="15"/>
      <c r="F25" s="16"/>
      <c r="G25" s="16"/>
      <c r="H25" s="14"/>
      <c r="I25" s="14"/>
      <c r="J25" s="15"/>
    </row>
    <row r="26" spans="1:10" s="7" customFormat="1" ht="18.75" x14ac:dyDescent="0.3">
      <c r="A26" s="14" t="s">
        <v>27</v>
      </c>
      <c r="B26" s="13" t="s">
        <v>20</v>
      </c>
      <c r="C26" s="15">
        <v>435</v>
      </c>
      <c r="D26" s="15">
        <v>100</v>
      </c>
      <c r="E26" s="15">
        <v>0</v>
      </c>
      <c r="F26" s="16">
        <f>SUM(C26+D26+E26)*28%</f>
        <v>149.80000000000001</v>
      </c>
      <c r="G26" s="16">
        <f t="shared" ref="G26" si="0">D26+C26+F26+E26</f>
        <v>684.8</v>
      </c>
      <c r="H26" s="14" t="s">
        <v>21</v>
      </c>
      <c r="I26" s="14">
        <v>24</v>
      </c>
      <c r="J26" s="15">
        <f t="shared" ref="J26:J32" si="1">G26*I26</f>
        <v>16435.199999999997</v>
      </c>
    </row>
    <row r="27" spans="1:10" s="7" customFormat="1" ht="18.75" x14ac:dyDescent="0.3">
      <c r="A27" s="14" t="s">
        <v>28</v>
      </c>
      <c r="B27" s="13" t="s">
        <v>22</v>
      </c>
      <c r="C27" s="15">
        <v>203</v>
      </c>
      <c r="D27" s="15">
        <v>100</v>
      </c>
      <c r="E27" s="15">
        <v>0</v>
      </c>
      <c r="F27" s="16">
        <f t="shared" ref="F27:F32" si="2">SUM(C27+D27+E27)*28%</f>
        <v>84.84</v>
      </c>
      <c r="G27" s="16">
        <f t="shared" ref="G27:G32" si="3">D27+C27+F27+E27</f>
        <v>387.84000000000003</v>
      </c>
      <c r="H27" s="14" t="s">
        <v>21</v>
      </c>
      <c r="I27" s="14">
        <v>24</v>
      </c>
      <c r="J27" s="15">
        <f t="shared" si="1"/>
        <v>9308.16</v>
      </c>
    </row>
    <row r="28" spans="1:10" s="7" customFormat="1" ht="18.75" x14ac:dyDescent="0.3">
      <c r="A28" s="14" t="s">
        <v>29</v>
      </c>
      <c r="B28" s="13" t="s">
        <v>23</v>
      </c>
      <c r="C28" s="15">
        <v>783</v>
      </c>
      <c r="D28" s="15">
        <v>100</v>
      </c>
      <c r="E28" s="15">
        <v>0</v>
      </c>
      <c r="F28" s="16">
        <f t="shared" si="2"/>
        <v>247.24000000000004</v>
      </c>
      <c r="G28" s="16">
        <f t="shared" si="3"/>
        <v>1130.24</v>
      </c>
      <c r="H28" s="14" t="s">
        <v>21</v>
      </c>
      <c r="I28" s="14">
        <v>18</v>
      </c>
      <c r="J28" s="15">
        <f t="shared" si="1"/>
        <v>20344.32</v>
      </c>
    </row>
    <row r="29" spans="1:10" s="7" customFormat="1" ht="18.75" x14ac:dyDescent="0.3">
      <c r="A29" s="14" t="s">
        <v>30</v>
      </c>
      <c r="B29" s="13" t="s">
        <v>24</v>
      </c>
      <c r="C29" s="15">
        <v>362</v>
      </c>
      <c r="D29" s="15">
        <v>100</v>
      </c>
      <c r="E29" s="15">
        <v>0</v>
      </c>
      <c r="F29" s="16">
        <f t="shared" si="2"/>
        <v>129.36000000000001</v>
      </c>
      <c r="G29" s="16">
        <f t="shared" si="3"/>
        <v>591.36</v>
      </c>
      <c r="H29" s="14" t="s">
        <v>21</v>
      </c>
      <c r="I29" s="14">
        <v>12</v>
      </c>
      <c r="J29" s="15">
        <f t="shared" si="1"/>
        <v>7096.32</v>
      </c>
    </row>
    <row r="30" spans="1:10" s="7" customFormat="1" ht="18.75" x14ac:dyDescent="0.3">
      <c r="A30" s="14" t="s">
        <v>32</v>
      </c>
      <c r="B30" s="13" t="s">
        <v>25</v>
      </c>
      <c r="C30" s="15">
        <v>288</v>
      </c>
      <c r="D30" s="15">
        <v>100</v>
      </c>
      <c r="E30" s="15">
        <v>0</v>
      </c>
      <c r="F30" s="16">
        <f t="shared" si="2"/>
        <v>108.64000000000001</v>
      </c>
      <c r="G30" s="16">
        <f t="shared" si="3"/>
        <v>496.64</v>
      </c>
      <c r="H30" s="14" t="s">
        <v>21</v>
      </c>
      <c r="I30" s="14">
        <v>22</v>
      </c>
      <c r="J30" s="15">
        <f t="shared" si="1"/>
        <v>10926.08</v>
      </c>
    </row>
    <row r="31" spans="1:10" s="7" customFormat="1" ht="18.75" x14ac:dyDescent="0.3">
      <c r="A31" s="14" t="s">
        <v>31</v>
      </c>
      <c r="B31" s="13" t="s">
        <v>26</v>
      </c>
      <c r="C31" s="15">
        <v>488</v>
      </c>
      <c r="D31" s="15">
        <v>100</v>
      </c>
      <c r="E31" s="15">
        <v>0</v>
      </c>
      <c r="F31" s="16">
        <f t="shared" si="2"/>
        <v>164.64000000000001</v>
      </c>
      <c r="G31" s="16">
        <f t="shared" si="3"/>
        <v>752.64</v>
      </c>
      <c r="H31" s="14" t="s">
        <v>21</v>
      </c>
      <c r="I31" s="14">
        <v>22</v>
      </c>
      <c r="J31" s="15">
        <f t="shared" si="1"/>
        <v>16558.079999999998</v>
      </c>
    </row>
    <row r="32" spans="1:10" s="7" customFormat="1" ht="18.75" x14ac:dyDescent="0.3">
      <c r="A32" s="14" t="s">
        <v>33</v>
      </c>
      <c r="B32" s="13" t="s">
        <v>37</v>
      </c>
      <c r="C32" s="15">
        <v>2100</v>
      </c>
      <c r="D32" s="15">
        <v>100</v>
      </c>
      <c r="E32" s="15">
        <v>0</v>
      </c>
      <c r="F32" s="16">
        <f t="shared" si="2"/>
        <v>616.00000000000011</v>
      </c>
      <c r="G32" s="16">
        <f t="shared" si="3"/>
        <v>2816</v>
      </c>
      <c r="H32" s="14" t="s">
        <v>21</v>
      </c>
      <c r="I32" s="14">
        <v>3</v>
      </c>
      <c r="J32" s="15">
        <f t="shared" si="1"/>
        <v>8448</v>
      </c>
    </row>
    <row r="33" spans="1:12" s="26" customFormat="1" ht="27.75" customHeight="1" thickBot="1" x14ac:dyDescent="0.3">
      <c r="A33" s="37" t="s">
        <v>5</v>
      </c>
      <c r="B33" s="37"/>
      <c r="C33" s="37"/>
      <c r="D33" s="37"/>
      <c r="E33" s="37"/>
      <c r="F33" s="37"/>
      <c r="G33" s="37"/>
      <c r="H33" s="37"/>
      <c r="I33" s="37"/>
      <c r="J33" s="31">
        <f>SUM(J23:J32)</f>
        <v>230409.28</v>
      </c>
      <c r="L33" s="22"/>
    </row>
    <row r="34" spans="1:12" ht="8.25" customHeight="1" thickTop="1" x14ac:dyDescent="0.25"/>
    <row r="35" spans="1:12" ht="7.5" hidden="1" customHeight="1" thickTop="1" x14ac:dyDescent="0.25"/>
    <row r="36" spans="1:12" ht="6" hidden="1" customHeight="1" x14ac:dyDescent="0.25">
      <c r="A36" s="25"/>
      <c r="B36" s="5"/>
    </row>
    <row r="37" spans="1:12" ht="5.25" customHeight="1" x14ac:dyDescent="0.25">
      <c r="A37" s="25"/>
      <c r="B37" s="5"/>
    </row>
    <row r="38" spans="1:12" ht="18.75" x14ac:dyDescent="0.25">
      <c r="A38" s="30" t="s">
        <v>15</v>
      </c>
      <c r="B38" s="5"/>
    </row>
    <row r="39" spans="1:12" ht="6.75" customHeight="1" x14ac:dyDescent="0.25">
      <c r="A39" s="25"/>
      <c r="B39" s="5"/>
    </row>
    <row r="40" spans="1:12" ht="20.25" customHeight="1" x14ac:dyDescent="0.25">
      <c r="A40" s="4" t="s">
        <v>6</v>
      </c>
      <c r="B40" s="5"/>
    </row>
    <row r="41" spans="1:12" ht="8.4499999999999993" customHeight="1" x14ac:dyDescent="0.25">
      <c r="A41" s="4"/>
      <c r="B41" s="5"/>
    </row>
    <row r="42" spans="1:12" s="7" customFormat="1" ht="18.75" x14ac:dyDescent="0.3">
      <c r="A42" s="19" t="s">
        <v>7</v>
      </c>
      <c r="B42" s="20"/>
      <c r="C42" s="21"/>
      <c r="D42" s="21"/>
      <c r="E42" s="21"/>
      <c r="F42" s="21"/>
      <c r="G42" s="21"/>
      <c r="H42" s="21"/>
      <c r="I42" s="21"/>
      <c r="J42" s="22"/>
    </row>
    <row r="43" spans="1:12" s="7" customFormat="1" ht="10.15" customHeight="1" x14ac:dyDescent="0.3">
      <c r="A43" s="19"/>
      <c r="B43" s="19"/>
      <c r="C43" s="21"/>
      <c r="D43" s="21"/>
      <c r="E43" s="21"/>
      <c r="F43" s="21"/>
      <c r="G43" s="21"/>
      <c r="H43" s="21"/>
      <c r="I43" s="21"/>
      <c r="J43" s="22"/>
      <c r="L43" s="18"/>
    </row>
    <row r="44" spans="1:12" s="7" customFormat="1" ht="18.75" x14ac:dyDescent="0.3">
      <c r="A44" s="23" t="s">
        <v>8</v>
      </c>
      <c r="B44" s="24"/>
      <c r="C44" s="21"/>
      <c r="D44" s="21"/>
      <c r="E44" s="21"/>
      <c r="F44" s="21"/>
      <c r="G44" s="21"/>
      <c r="H44" s="21"/>
      <c r="I44" s="21"/>
      <c r="J44" s="22"/>
      <c r="L44" s="18"/>
    </row>
    <row r="45" spans="1:12" x14ac:dyDescent="0.25">
      <c r="L45" s="1"/>
    </row>
    <row r="46" spans="1:12" x14ac:dyDescent="0.25">
      <c r="L46" s="1"/>
    </row>
    <row r="47" spans="1:12" x14ac:dyDescent="0.25">
      <c r="L47" s="8"/>
    </row>
  </sheetData>
  <mergeCells count="5">
    <mergeCell ref="A14:B14"/>
    <mergeCell ref="A18:J18"/>
    <mergeCell ref="A21:J21"/>
    <mergeCell ref="A33:I33"/>
    <mergeCell ref="A20:J20"/>
  </mergeCells>
  <printOptions horizontalCentered="1"/>
  <pageMargins left="0" right="0" top="0" bottom="0.75" header="0.3" footer="0.3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2024-12-20T12:40:06Z</dcterms:modified>
</cp:coreProperties>
</file>