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66925"/>
  <mc:AlternateContent xmlns:mc="http://schemas.openxmlformats.org/markup-compatibility/2006">
    <mc:Choice Requires="x15">
      <x15ac:absPath xmlns:x15ac="http://schemas.microsoft.com/office/spreadsheetml/2010/11/ac" url="D:\Pioneer\Completed Projects\Engro\"/>
    </mc:Choice>
  </mc:AlternateContent>
  <xr:revisionPtr revIDLastSave="0" documentId="13_ncr:1_{953DDF40-C14B-423A-B4D7-56D9C5852FAA}" xr6:coauthVersionLast="47" xr6:coauthVersionMax="47" xr10:uidLastSave="{00000000-0000-0000-0000-000000000000}"/>
  <bookViews>
    <workbookView xWindow="-120" yWindow="-120" windowWidth="29040" windowHeight="15840" tabRatio="888" activeTab="6" xr2:uid="{00000000-000D-0000-FFFF-FFFF00000000}"/>
  </bookViews>
  <sheets>
    <sheet name="19thA-PLUMB" sheetId="21" r:id="rId1"/>
    <sheet name="19thB-PLUMB" sheetId="22" r:id="rId2"/>
    <sheet name="19A-HVAC" sheetId="34" r:id="rId3"/>
    <sheet name="19B-HVAC" sheetId="35" r:id="rId4"/>
    <sheet name="19A-FIRE" sheetId="26" r:id="rId5"/>
    <sheet name="19B-FIRE" sheetId="27" r:id="rId6"/>
    <sheet name="SUMMARY" sheetId="42" r:id="rId7"/>
  </sheets>
  <externalReferences>
    <externalReference r:id="rId8"/>
  </externalReferences>
  <definedNames>
    <definedName name="_xlnm._FilterDatabase" localSheetId="2" hidden="1">'19A-HVAC'!$B$1:$E$120</definedName>
    <definedName name="_xlnm._FilterDatabase" localSheetId="3" hidden="1">'19B-HVAC'!$B$1:$E$137</definedName>
    <definedName name="_xlnm._FilterDatabase" localSheetId="0" hidden="1">'19thA-PLUMB'!#REF!</definedName>
    <definedName name="_xlnm._FilterDatabase" localSheetId="1" hidden="1">'19thB-PLUMB'!#REF!</definedName>
    <definedName name="_xlnm._FilterDatabase" localSheetId="6" hidden="1">SUMMARY!#REF!</definedName>
    <definedName name="_xlnm.Print_Area" localSheetId="4">'19A-FIRE'!$A$1:$J$36</definedName>
    <definedName name="_xlnm.Print_Area" localSheetId="2">'19A-HVAC'!$A$1:$J$119</definedName>
    <definedName name="_xlnm.Print_Area" localSheetId="5">'19B-FIRE'!$A$1:$J$37</definedName>
    <definedName name="_xlnm.Print_Area" localSheetId="3">'19B-HVAC'!$A$1:$J$136</definedName>
    <definedName name="_xlnm.Print_Area" localSheetId="0">'19thA-PLUMB'!$A$1:$J$66</definedName>
    <definedName name="_xlnm.Print_Area" localSheetId="1">'19thB-PLUMB'!$A$1:$J$40</definedName>
    <definedName name="_xlnm.Print_Area" localSheetId="6">SUMMARY!$A$1:$C$22</definedName>
    <definedName name="_xlnm.Print_Titles" localSheetId="4">'19A-FIRE'!$2:$4</definedName>
    <definedName name="_xlnm.Print_Titles" localSheetId="2">'19A-HVAC'!$2:$4</definedName>
    <definedName name="_xlnm.Print_Titles" localSheetId="5">'19B-FIRE'!$2:$4</definedName>
    <definedName name="_xlnm.Print_Titles" localSheetId="3">'19B-HVAC'!$2:$4</definedName>
    <definedName name="_xlnm.Print_Titles" localSheetId="0">'19thA-PLUMB'!$2:$4</definedName>
    <definedName name="_xlnm.Print_Titles" localSheetId="1">'19thB-PLUMB'!$2:$4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6" i="42" l="1"/>
  <c r="I13" i="27"/>
  <c r="G13" i="27"/>
  <c r="I34" i="27"/>
  <c r="G34" i="27"/>
  <c r="I32" i="27"/>
  <c r="G32" i="27"/>
  <c r="I30" i="27"/>
  <c r="G30" i="27"/>
  <c r="I29" i="27"/>
  <c r="G29" i="27"/>
  <c r="I28" i="27"/>
  <c r="G28" i="27"/>
  <c r="I27" i="27"/>
  <c r="G27" i="27"/>
  <c r="I26" i="27"/>
  <c r="I35" i="27" s="1"/>
  <c r="G26" i="27"/>
  <c r="I23" i="27"/>
  <c r="G23" i="27"/>
  <c r="I21" i="27"/>
  <c r="G21" i="27"/>
  <c r="I20" i="27"/>
  <c r="G20" i="27"/>
  <c r="I18" i="27"/>
  <c r="G18" i="27"/>
  <c r="I17" i="27"/>
  <c r="G17" i="27"/>
  <c r="I16" i="27"/>
  <c r="G16" i="27"/>
  <c r="I15" i="27"/>
  <c r="G15" i="27"/>
  <c r="I33" i="26"/>
  <c r="G33" i="26"/>
  <c r="I31" i="26"/>
  <c r="G31" i="26"/>
  <c r="I29" i="26"/>
  <c r="G29" i="26"/>
  <c r="I28" i="26"/>
  <c r="G28" i="26"/>
  <c r="J28" i="26" s="1"/>
  <c r="I27" i="26"/>
  <c r="G27" i="26"/>
  <c r="J27" i="26" s="1"/>
  <c r="I26" i="26"/>
  <c r="G26" i="26"/>
  <c r="I25" i="26"/>
  <c r="G25" i="26"/>
  <c r="I22" i="26"/>
  <c r="G22" i="26"/>
  <c r="J22" i="26" s="1"/>
  <c r="I20" i="26"/>
  <c r="G20" i="26"/>
  <c r="I19" i="26"/>
  <c r="G19" i="26"/>
  <c r="I18" i="26"/>
  <c r="G18" i="26"/>
  <c r="J18" i="26" s="1"/>
  <c r="I16" i="26"/>
  <c r="G16" i="26"/>
  <c r="I15" i="26"/>
  <c r="G15" i="26"/>
  <c r="I13" i="26"/>
  <c r="G13" i="26"/>
  <c r="J13" i="26" s="1"/>
  <c r="I7" i="26"/>
  <c r="G7" i="26"/>
  <c r="I132" i="35"/>
  <c r="G132" i="35"/>
  <c r="I130" i="35"/>
  <c r="G130" i="35"/>
  <c r="I129" i="35"/>
  <c r="G129" i="35"/>
  <c r="J129" i="35" s="1"/>
  <c r="I128" i="35"/>
  <c r="G128" i="35"/>
  <c r="I127" i="35"/>
  <c r="G127" i="35"/>
  <c r="I126" i="35"/>
  <c r="G126" i="35"/>
  <c r="I125" i="35"/>
  <c r="G125" i="35"/>
  <c r="J125" i="35" s="1"/>
  <c r="I124" i="35"/>
  <c r="G124" i="35"/>
  <c r="I122" i="35"/>
  <c r="G122" i="35"/>
  <c r="I121" i="35"/>
  <c r="G121" i="35"/>
  <c r="G134" i="35" s="1"/>
  <c r="I119" i="35"/>
  <c r="G119" i="35"/>
  <c r="I117" i="35"/>
  <c r="G117" i="35"/>
  <c r="I116" i="35"/>
  <c r="G116" i="35"/>
  <c r="J116" i="35" s="1"/>
  <c r="I114" i="35"/>
  <c r="J114" i="35" s="1"/>
  <c r="I113" i="35"/>
  <c r="J113" i="35" s="1"/>
  <c r="I112" i="35"/>
  <c r="J112" i="35" s="1"/>
  <c r="I111" i="35"/>
  <c r="J111" i="35" s="1"/>
  <c r="I110" i="35"/>
  <c r="J110" i="35" s="1"/>
  <c r="I109" i="35"/>
  <c r="J109" i="35" s="1"/>
  <c r="I106" i="35"/>
  <c r="G106" i="35"/>
  <c r="I105" i="35"/>
  <c r="G105" i="35"/>
  <c r="G120" i="35" s="1"/>
  <c r="I102" i="35"/>
  <c r="G102" i="35"/>
  <c r="I101" i="35"/>
  <c r="G101" i="35"/>
  <c r="I100" i="35"/>
  <c r="G100" i="35"/>
  <c r="I98" i="35"/>
  <c r="G98" i="35"/>
  <c r="I97" i="35"/>
  <c r="G97" i="35"/>
  <c r="I96" i="35"/>
  <c r="G96" i="35"/>
  <c r="I95" i="35"/>
  <c r="G95" i="35"/>
  <c r="J95" i="35" s="1"/>
  <c r="I93" i="35"/>
  <c r="G93" i="35"/>
  <c r="I92" i="35"/>
  <c r="G92" i="35"/>
  <c r="I91" i="35"/>
  <c r="G91" i="35"/>
  <c r="J91" i="35" s="1"/>
  <c r="I90" i="35"/>
  <c r="G90" i="35"/>
  <c r="I89" i="35"/>
  <c r="G89" i="35"/>
  <c r="I87" i="35"/>
  <c r="G87" i="35"/>
  <c r="J87" i="35" s="1"/>
  <c r="I84" i="35"/>
  <c r="G84" i="35"/>
  <c r="I83" i="35"/>
  <c r="G83" i="35"/>
  <c r="I82" i="35"/>
  <c r="G82" i="35"/>
  <c r="I81" i="35"/>
  <c r="G81" i="35"/>
  <c r="J81" i="35" s="1"/>
  <c r="I80" i="35"/>
  <c r="G80" i="35"/>
  <c r="I79" i="35"/>
  <c r="G79" i="35"/>
  <c r="I77" i="35"/>
  <c r="G77" i="35"/>
  <c r="I76" i="35"/>
  <c r="G76" i="35"/>
  <c r="I75" i="35"/>
  <c r="G75" i="35"/>
  <c r="I74" i="35"/>
  <c r="G74" i="35"/>
  <c r="I73" i="35"/>
  <c r="G73" i="35"/>
  <c r="I72" i="35"/>
  <c r="G72" i="35"/>
  <c r="I70" i="35"/>
  <c r="G70" i="35"/>
  <c r="I69" i="35"/>
  <c r="G69" i="35"/>
  <c r="J69" i="35" s="1"/>
  <c r="I68" i="35"/>
  <c r="G68" i="35"/>
  <c r="I64" i="35"/>
  <c r="G64" i="35"/>
  <c r="I63" i="35"/>
  <c r="G63" i="35"/>
  <c r="I62" i="35"/>
  <c r="G62" i="35"/>
  <c r="J62" i="35" s="1"/>
  <c r="I61" i="35"/>
  <c r="G61" i="35"/>
  <c r="I59" i="35"/>
  <c r="G59" i="35"/>
  <c r="I58" i="35"/>
  <c r="G58" i="35"/>
  <c r="J58" i="35" s="1"/>
  <c r="I57" i="35"/>
  <c r="G57" i="35"/>
  <c r="I56" i="35"/>
  <c r="I65" i="35" s="1"/>
  <c r="G56" i="35"/>
  <c r="I53" i="35"/>
  <c r="G53" i="35"/>
  <c r="I51" i="35"/>
  <c r="G51" i="35"/>
  <c r="I49" i="35"/>
  <c r="G49" i="35"/>
  <c r="I48" i="35"/>
  <c r="G48" i="35"/>
  <c r="J48" i="35" s="1"/>
  <c r="I47" i="35"/>
  <c r="G47" i="35"/>
  <c r="I46" i="35"/>
  <c r="G46" i="35"/>
  <c r="I45" i="35"/>
  <c r="I54" i="35" s="1"/>
  <c r="G45" i="35"/>
  <c r="I41" i="35"/>
  <c r="G41" i="35"/>
  <c r="I39" i="35"/>
  <c r="G39" i="35"/>
  <c r="I38" i="35"/>
  <c r="G38" i="35"/>
  <c r="I37" i="35"/>
  <c r="G37" i="35"/>
  <c r="I35" i="35"/>
  <c r="G35" i="35"/>
  <c r="I33" i="35"/>
  <c r="G33" i="35"/>
  <c r="I31" i="35"/>
  <c r="G31" i="35"/>
  <c r="I29" i="35"/>
  <c r="G29" i="35"/>
  <c r="I27" i="35"/>
  <c r="J27" i="35" s="1"/>
  <c r="I26" i="35"/>
  <c r="J26" i="35" s="1"/>
  <c r="I25" i="35"/>
  <c r="J25" i="35" s="1"/>
  <c r="I24" i="35"/>
  <c r="J24" i="35" s="1"/>
  <c r="I23" i="35"/>
  <c r="J23" i="35" s="1"/>
  <c r="I22" i="35"/>
  <c r="J22" i="35" s="1"/>
  <c r="I19" i="35"/>
  <c r="G19" i="35"/>
  <c r="I18" i="35"/>
  <c r="G18" i="35"/>
  <c r="I16" i="35"/>
  <c r="G16" i="35"/>
  <c r="I14" i="35"/>
  <c r="G14" i="35"/>
  <c r="I12" i="35"/>
  <c r="G12" i="35"/>
  <c r="I11" i="35"/>
  <c r="G11" i="35"/>
  <c r="I9" i="35"/>
  <c r="G9" i="35"/>
  <c r="J9" i="35" s="1"/>
  <c r="I8" i="35"/>
  <c r="G8" i="35"/>
  <c r="I7" i="35"/>
  <c r="J7" i="35" s="1"/>
  <c r="I116" i="34"/>
  <c r="G116" i="34"/>
  <c r="I115" i="34"/>
  <c r="G115" i="34"/>
  <c r="I113" i="34"/>
  <c r="G113" i="34"/>
  <c r="I111" i="34"/>
  <c r="G111" i="34"/>
  <c r="I110" i="34"/>
  <c r="G110" i="34"/>
  <c r="I109" i="34"/>
  <c r="G109" i="34"/>
  <c r="I108" i="34"/>
  <c r="G108" i="34"/>
  <c r="I107" i="34"/>
  <c r="I117" i="34" s="1"/>
  <c r="G107" i="34"/>
  <c r="I104" i="34"/>
  <c r="G104" i="34"/>
  <c r="I103" i="34"/>
  <c r="G103" i="34"/>
  <c r="I102" i="34"/>
  <c r="G102" i="34"/>
  <c r="I100" i="34"/>
  <c r="G100" i="34"/>
  <c r="I98" i="34"/>
  <c r="G98" i="34"/>
  <c r="I96" i="34"/>
  <c r="G96" i="34"/>
  <c r="I95" i="34"/>
  <c r="G95" i="34"/>
  <c r="I94" i="34"/>
  <c r="G94" i="34"/>
  <c r="I93" i="34"/>
  <c r="G93" i="34"/>
  <c r="I92" i="34"/>
  <c r="G92" i="34"/>
  <c r="I91" i="34"/>
  <c r="I105" i="34" s="1"/>
  <c r="G91" i="34"/>
  <c r="I88" i="34"/>
  <c r="G88" i="34"/>
  <c r="I87" i="34"/>
  <c r="G87" i="34"/>
  <c r="I86" i="34"/>
  <c r="G86" i="34"/>
  <c r="I85" i="34"/>
  <c r="G85" i="34"/>
  <c r="I84" i="34"/>
  <c r="G84" i="34"/>
  <c r="I83" i="34"/>
  <c r="G83" i="34"/>
  <c r="I82" i="34"/>
  <c r="G82" i="34"/>
  <c r="I81" i="34"/>
  <c r="G81" i="34"/>
  <c r="I80" i="34"/>
  <c r="G80" i="34"/>
  <c r="I79" i="34"/>
  <c r="G79" i="34"/>
  <c r="I78" i="34"/>
  <c r="G78" i="34"/>
  <c r="I77" i="34"/>
  <c r="G77" i="34"/>
  <c r="I76" i="34"/>
  <c r="G76" i="34"/>
  <c r="I75" i="34"/>
  <c r="G75" i="34"/>
  <c r="I74" i="34"/>
  <c r="I89" i="34" s="1"/>
  <c r="G74" i="34"/>
  <c r="I73" i="34"/>
  <c r="G73" i="34"/>
  <c r="I69" i="34"/>
  <c r="G69" i="34"/>
  <c r="I68" i="34"/>
  <c r="G68" i="34"/>
  <c r="I67" i="34"/>
  <c r="G67" i="34"/>
  <c r="I66" i="34"/>
  <c r="G66" i="34"/>
  <c r="I65" i="34"/>
  <c r="G65" i="34"/>
  <c r="I64" i="34"/>
  <c r="G64" i="34"/>
  <c r="I63" i="34"/>
  <c r="G63" i="34"/>
  <c r="I62" i="34"/>
  <c r="G62" i="34"/>
  <c r="I61" i="34"/>
  <c r="G61" i="34"/>
  <c r="I60" i="34"/>
  <c r="G60" i="34"/>
  <c r="I59" i="34"/>
  <c r="G59" i="34"/>
  <c r="I58" i="34"/>
  <c r="G58" i="34"/>
  <c r="I57" i="34"/>
  <c r="G57" i="34"/>
  <c r="I56" i="34"/>
  <c r="G56" i="34"/>
  <c r="I55" i="34"/>
  <c r="I70" i="34" s="1"/>
  <c r="G55" i="34"/>
  <c r="I52" i="34"/>
  <c r="G52" i="34"/>
  <c r="I51" i="34"/>
  <c r="G51" i="34"/>
  <c r="I50" i="34"/>
  <c r="G50" i="34"/>
  <c r="I49" i="34"/>
  <c r="G49" i="34"/>
  <c r="I48" i="34"/>
  <c r="G48" i="34"/>
  <c r="I47" i="34"/>
  <c r="G47" i="34"/>
  <c r="I46" i="34"/>
  <c r="G46" i="34"/>
  <c r="I45" i="34"/>
  <c r="G45" i="34"/>
  <c r="I44" i="34"/>
  <c r="G44" i="34"/>
  <c r="I43" i="34"/>
  <c r="G43" i="34"/>
  <c r="I42" i="34"/>
  <c r="G42" i="34"/>
  <c r="I41" i="34"/>
  <c r="G41" i="34"/>
  <c r="I40" i="34"/>
  <c r="G40" i="34"/>
  <c r="I39" i="34"/>
  <c r="G39" i="34"/>
  <c r="I38" i="34"/>
  <c r="G38" i="34"/>
  <c r="I37" i="34"/>
  <c r="G37" i="34"/>
  <c r="I36" i="34"/>
  <c r="I53" i="34" s="1"/>
  <c r="G36" i="34"/>
  <c r="G53" i="34" s="1"/>
  <c r="I33" i="34"/>
  <c r="G33" i="34"/>
  <c r="I32" i="34"/>
  <c r="G32" i="34"/>
  <c r="I31" i="34"/>
  <c r="G31" i="34"/>
  <c r="I30" i="34"/>
  <c r="G30" i="34"/>
  <c r="I29" i="34"/>
  <c r="G29" i="34"/>
  <c r="I28" i="34"/>
  <c r="G28" i="34"/>
  <c r="I27" i="34"/>
  <c r="G27" i="34"/>
  <c r="I26" i="34"/>
  <c r="G26" i="34"/>
  <c r="I25" i="34"/>
  <c r="G25" i="34"/>
  <c r="I22" i="34"/>
  <c r="G22" i="34"/>
  <c r="I21" i="34"/>
  <c r="G21" i="34"/>
  <c r="I20" i="34"/>
  <c r="I34" i="34" s="1"/>
  <c r="G20" i="34"/>
  <c r="I17" i="34"/>
  <c r="G17" i="34"/>
  <c r="I16" i="34"/>
  <c r="G16" i="34"/>
  <c r="I15" i="34"/>
  <c r="G15" i="34"/>
  <c r="I13" i="34"/>
  <c r="G13" i="34"/>
  <c r="I12" i="34"/>
  <c r="G12" i="34"/>
  <c r="I11" i="34"/>
  <c r="G11" i="34"/>
  <c r="I10" i="34"/>
  <c r="G10" i="34"/>
  <c r="I9" i="34"/>
  <c r="G9" i="34"/>
  <c r="I8" i="34"/>
  <c r="I18" i="34" s="1"/>
  <c r="G8" i="34"/>
  <c r="I37" i="22"/>
  <c r="G37" i="22"/>
  <c r="I36" i="22"/>
  <c r="G36" i="22"/>
  <c r="I35" i="22"/>
  <c r="G35" i="22"/>
  <c r="I34" i="22"/>
  <c r="G34" i="22"/>
  <c r="I33" i="22"/>
  <c r="G33" i="22"/>
  <c r="I32" i="22"/>
  <c r="G32" i="22"/>
  <c r="I31" i="22"/>
  <c r="G31" i="22"/>
  <c r="I28" i="22"/>
  <c r="G28" i="22"/>
  <c r="I27" i="22"/>
  <c r="G27" i="22"/>
  <c r="I26" i="22"/>
  <c r="G26" i="22"/>
  <c r="I25" i="22"/>
  <c r="G25" i="22"/>
  <c r="I24" i="22"/>
  <c r="G24" i="22"/>
  <c r="I23" i="22"/>
  <c r="G23" i="22"/>
  <c r="I22" i="22"/>
  <c r="J22" i="22" s="1"/>
  <c r="G22" i="22"/>
  <c r="I21" i="22"/>
  <c r="G21" i="22"/>
  <c r="I20" i="22"/>
  <c r="G20" i="22"/>
  <c r="I19" i="22"/>
  <c r="G19" i="22"/>
  <c r="I18" i="22"/>
  <c r="G18" i="22"/>
  <c r="I30" i="21"/>
  <c r="J30" i="21" s="1"/>
  <c r="I29" i="21"/>
  <c r="J29" i="21" s="1"/>
  <c r="I28" i="21"/>
  <c r="J28" i="21" s="1"/>
  <c r="I27" i="21"/>
  <c r="J27" i="21" s="1"/>
  <c r="I26" i="21"/>
  <c r="J26" i="21" s="1"/>
  <c r="I25" i="21"/>
  <c r="J25" i="21" s="1"/>
  <c r="I24" i="21"/>
  <c r="J24" i="21" s="1"/>
  <c r="I23" i="21"/>
  <c r="J23" i="21" s="1"/>
  <c r="I22" i="21"/>
  <c r="J22" i="21" s="1"/>
  <c r="G31" i="21"/>
  <c r="I63" i="21"/>
  <c r="G63" i="21"/>
  <c r="I62" i="21"/>
  <c r="G62" i="21"/>
  <c r="I61" i="21"/>
  <c r="G61" i="21"/>
  <c r="I60" i="21"/>
  <c r="G60" i="21"/>
  <c r="I59" i="21"/>
  <c r="G59" i="21"/>
  <c r="I58" i="21"/>
  <c r="G58" i="21"/>
  <c r="I57" i="21"/>
  <c r="G57" i="21"/>
  <c r="I52" i="21"/>
  <c r="G52" i="21"/>
  <c r="I51" i="21"/>
  <c r="G51" i="21"/>
  <c r="I50" i="21"/>
  <c r="G50" i="21"/>
  <c r="I49" i="21"/>
  <c r="G49" i="21"/>
  <c r="I48" i="21"/>
  <c r="G48" i="21"/>
  <c r="I47" i="21"/>
  <c r="G47" i="21"/>
  <c r="I46" i="21"/>
  <c r="G46" i="21"/>
  <c r="I45" i="21"/>
  <c r="G45" i="21"/>
  <c r="I44" i="21"/>
  <c r="G44" i="21"/>
  <c r="I43" i="21"/>
  <c r="G43" i="21"/>
  <c r="I42" i="21"/>
  <c r="G42" i="21"/>
  <c r="I41" i="21"/>
  <c r="G41" i="21"/>
  <c r="I40" i="21"/>
  <c r="G40" i="21"/>
  <c r="I39" i="21"/>
  <c r="G39" i="21"/>
  <c r="I37" i="21"/>
  <c r="G37" i="21"/>
  <c r="I36" i="21"/>
  <c r="G36" i="21"/>
  <c r="I35" i="21"/>
  <c r="G35" i="21"/>
  <c r="I34" i="21"/>
  <c r="G34" i="21"/>
  <c r="I33" i="21"/>
  <c r="G33" i="21"/>
  <c r="I18" i="21"/>
  <c r="I19" i="21" s="1"/>
  <c r="G18" i="21"/>
  <c r="J28" i="27" l="1"/>
  <c r="J32" i="27"/>
  <c r="J15" i="27"/>
  <c r="J23" i="27"/>
  <c r="J29" i="27"/>
  <c r="J13" i="27"/>
  <c r="J16" i="27"/>
  <c r="J20" i="27"/>
  <c r="J26" i="27"/>
  <c r="J34" i="27"/>
  <c r="J17" i="27"/>
  <c r="J21" i="27"/>
  <c r="G35" i="27"/>
  <c r="I34" i="26"/>
  <c r="J25" i="26"/>
  <c r="J29" i="26"/>
  <c r="J33" i="26"/>
  <c r="J16" i="26"/>
  <c r="J20" i="26"/>
  <c r="J31" i="26"/>
  <c r="G34" i="26"/>
  <c r="J51" i="35"/>
  <c r="I85" i="35"/>
  <c r="J38" i="35"/>
  <c r="I103" i="35"/>
  <c r="I120" i="35"/>
  <c r="I134" i="35"/>
  <c r="G85" i="35"/>
  <c r="J82" i="35"/>
  <c r="G65" i="35"/>
  <c r="I42" i="35"/>
  <c r="J14" i="35"/>
  <c r="J18" i="35"/>
  <c r="J31" i="35"/>
  <c r="J35" i="35"/>
  <c r="J39" i="35"/>
  <c r="J49" i="35"/>
  <c r="J59" i="35"/>
  <c r="J74" i="35"/>
  <c r="J92" i="35"/>
  <c r="J96" i="35"/>
  <c r="J100" i="35"/>
  <c r="J106" i="35"/>
  <c r="J117" i="35"/>
  <c r="J122" i="35"/>
  <c r="J126" i="35"/>
  <c r="J130" i="35"/>
  <c r="I20" i="35"/>
  <c r="J11" i="35"/>
  <c r="J46" i="35"/>
  <c r="J64" i="35"/>
  <c r="J75" i="35"/>
  <c r="J79" i="35"/>
  <c r="J93" i="35"/>
  <c r="J97" i="35"/>
  <c r="J101" i="35"/>
  <c r="J8" i="35"/>
  <c r="J12" i="35"/>
  <c r="J16" i="35"/>
  <c r="J29" i="35"/>
  <c r="J33" i="35"/>
  <c r="J41" i="35"/>
  <c r="J47" i="35"/>
  <c r="J57" i="35"/>
  <c r="J61" i="35"/>
  <c r="J68" i="35"/>
  <c r="J72" i="35"/>
  <c r="J76" i="35"/>
  <c r="J80" i="35"/>
  <c r="J84" i="35"/>
  <c r="J90" i="35"/>
  <c r="J98" i="35"/>
  <c r="J102" i="35"/>
  <c r="J119" i="35"/>
  <c r="J124" i="35"/>
  <c r="J128" i="35"/>
  <c r="J127" i="35"/>
  <c r="G20" i="35"/>
  <c r="J70" i="35"/>
  <c r="J105" i="35"/>
  <c r="G103" i="35"/>
  <c r="J58" i="34"/>
  <c r="I119" i="34"/>
  <c r="J10" i="34"/>
  <c r="J20" i="34"/>
  <c r="J28" i="34"/>
  <c r="J32" i="34"/>
  <c r="J38" i="34"/>
  <c r="J42" i="34"/>
  <c r="J46" i="34"/>
  <c r="J50" i="34"/>
  <c r="J56" i="34"/>
  <c r="J60" i="34"/>
  <c r="J64" i="34"/>
  <c r="J68" i="34"/>
  <c r="J75" i="34"/>
  <c r="J79" i="34"/>
  <c r="J83" i="34"/>
  <c r="J87" i="34"/>
  <c r="J93" i="34"/>
  <c r="J107" i="34"/>
  <c r="J11" i="34"/>
  <c r="J15" i="34"/>
  <c r="J21" i="34"/>
  <c r="J25" i="34"/>
  <c r="J33" i="34"/>
  <c r="J43" i="34"/>
  <c r="J47" i="34"/>
  <c r="J51" i="34"/>
  <c r="J57" i="34"/>
  <c r="J61" i="34"/>
  <c r="J76" i="34"/>
  <c r="J84" i="34"/>
  <c r="J94" i="34"/>
  <c r="J102" i="34"/>
  <c r="J116" i="34"/>
  <c r="J8" i="34"/>
  <c r="J12" i="34"/>
  <c r="J26" i="34"/>
  <c r="J30" i="34"/>
  <c r="J44" i="34"/>
  <c r="J48" i="34"/>
  <c r="J52" i="34"/>
  <c r="J73" i="34"/>
  <c r="J77" i="34"/>
  <c r="J81" i="34"/>
  <c r="J85" i="34"/>
  <c r="J91" i="34"/>
  <c r="J95" i="34"/>
  <c r="J103" i="34"/>
  <c r="J109" i="34"/>
  <c r="J113" i="34"/>
  <c r="J17" i="34"/>
  <c r="J31" i="34"/>
  <c r="J41" i="34"/>
  <c r="J45" i="34"/>
  <c r="J55" i="34"/>
  <c r="J63" i="34"/>
  <c r="J67" i="34"/>
  <c r="J74" i="34"/>
  <c r="J78" i="34"/>
  <c r="J82" i="34"/>
  <c r="J86" i="34"/>
  <c r="J100" i="34"/>
  <c r="J110" i="34"/>
  <c r="G89" i="34"/>
  <c r="G117" i="34"/>
  <c r="G34" i="34"/>
  <c r="G70" i="34"/>
  <c r="G105" i="34"/>
  <c r="J27" i="34"/>
  <c r="I29" i="22"/>
  <c r="I38" i="22"/>
  <c r="G38" i="22"/>
  <c r="J20" i="22"/>
  <c r="J24" i="22"/>
  <c r="J28" i="22"/>
  <c r="J34" i="22"/>
  <c r="J21" i="22"/>
  <c r="J25" i="22"/>
  <c r="J35" i="22"/>
  <c r="J18" i="22"/>
  <c r="J26" i="22"/>
  <c r="J32" i="22"/>
  <c r="J19" i="22"/>
  <c r="J23" i="22"/>
  <c r="J27" i="22"/>
  <c r="J33" i="22"/>
  <c r="J37" i="22"/>
  <c r="G29" i="22"/>
  <c r="I53" i="21"/>
  <c r="J45" i="21"/>
  <c r="J49" i="21"/>
  <c r="J57" i="21"/>
  <c r="J61" i="21"/>
  <c r="I38" i="21"/>
  <c r="I64" i="21"/>
  <c r="J34" i="21"/>
  <c r="J39" i="21"/>
  <c r="J43" i="21"/>
  <c r="J47" i="21"/>
  <c r="J51" i="21"/>
  <c r="J59" i="21"/>
  <c r="J63" i="21"/>
  <c r="J35" i="21"/>
  <c r="J40" i="21"/>
  <c r="J44" i="21"/>
  <c r="J48" i="21"/>
  <c r="J52" i="21"/>
  <c r="J18" i="21"/>
  <c r="J19" i="21" s="1"/>
  <c r="J33" i="21"/>
  <c r="J42" i="21"/>
  <c r="J46" i="21"/>
  <c r="J50" i="21"/>
  <c r="J58" i="21"/>
  <c r="J41" i="21"/>
  <c r="G38" i="21"/>
  <c r="J60" i="21"/>
  <c r="G64" i="21"/>
  <c r="G19" i="21"/>
  <c r="G53" i="21"/>
  <c r="G42" i="35"/>
  <c r="G54" i="35"/>
  <c r="G18" i="34"/>
  <c r="J27" i="27"/>
  <c r="J30" i="27"/>
  <c r="J18" i="27"/>
  <c r="J26" i="26"/>
  <c r="J15" i="26"/>
  <c r="J19" i="26"/>
  <c r="J7" i="26"/>
  <c r="J121" i="35"/>
  <c r="J132" i="35"/>
  <c r="J89" i="35"/>
  <c r="J77" i="35"/>
  <c r="J83" i="35"/>
  <c r="J73" i="35"/>
  <c r="J56" i="35"/>
  <c r="J63" i="35"/>
  <c r="J45" i="35"/>
  <c r="J53" i="35"/>
  <c r="J37" i="35"/>
  <c r="J19" i="35"/>
  <c r="J115" i="34"/>
  <c r="J108" i="34"/>
  <c r="J111" i="34"/>
  <c r="J96" i="34"/>
  <c r="J92" i="34"/>
  <c r="J98" i="34"/>
  <c r="J104" i="34"/>
  <c r="J80" i="34"/>
  <c r="J88" i="34"/>
  <c r="J59" i="34"/>
  <c r="J62" i="34"/>
  <c r="J65" i="34"/>
  <c r="J69" i="34"/>
  <c r="J66" i="34"/>
  <c r="J36" i="34"/>
  <c r="J39" i="34"/>
  <c r="J37" i="34"/>
  <c r="J40" i="34"/>
  <c r="J49" i="34"/>
  <c r="J29" i="34"/>
  <c r="J22" i="34"/>
  <c r="J9" i="34"/>
  <c r="J13" i="34"/>
  <c r="J16" i="34"/>
  <c r="J36" i="22"/>
  <c r="J31" i="22"/>
  <c r="I31" i="21"/>
  <c r="J31" i="21"/>
  <c r="J62" i="21"/>
  <c r="J36" i="21"/>
  <c r="J37" i="21"/>
  <c r="J35" i="27" l="1"/>
  <c r="J34" i="26"/>
  <c r="I136" i="35"/>
  <c r="J42" i="35"/>
  <c r="J120" i="35"/>
  <c r="G136" i="35"/>
  <c r="J20" i="35"/>
  <c r="J65" i="35"/>
  <c r="J85" i="35"/>
  <c r="J54" i="35"/>
  <c r="J103" i="35"/>
  <c r="J134" i="35"/>
  <c r="J89" i="34"/>
  <c r="J105" i="34"/>
  <c r="J70" i="34"/>
  <c r="J117" i="34"/>
  <c r="J18" i="34"/>
  <c r="J34" i="34"/>
  <c r="J53" i="34"/>
  <c r="G119" i="34"/>
  <c r="J29" i="22"/>
  <c r="J38" i="22"/>
  <c r="I55" i="21"/>
  <c r="G55" i="21"/>
  <c r="J38" i="21"/>
  <c r="J64" i="21"/>
  <c r="J53" i="21"/>
  <c r="J55" i="21" s="1"/>
  <c r="J136" i="35" l="1"/>
  <c r="J119" i="34"/>
  <c r="C12" i="42" l="1"/>
  <c r="C11" i="42"/>
  <c r="C13" i="42" l="1"/>
  <c r="E39" i="35"/>
  <c r="E37" i="35"/>
  <c r="E35" i="35"/>
  <c r="E33" i="35"/>
  <c r="E31" i="35"/>
  <c r="E29" i="35"/>
  <c r="E106" i="35" l="1"/>
  <c r="E105" i="35"/>
  <c r="E102" i="35"/>
  <c r="E101" i="35"/>
  <c r="E100" i="35"/>
  <c r="E98" i="35"/>
  <c r="E97" i="35"/>
  <c r="E96" i="35"/>
  <c r="E95" i="35"/>
  <c r="E93" i="35"/>
  <c r="E92" i="35"/>
  <c r="E91" i="35"/>
  <c r="E90" i="35"/>
  <c r="E89" i="35"/>
  <c r="E87" i="35"/>
  <c r="E84" i="35"/>
  <c r="E83" i="35"/>
  <c r="E82" i="35"/>
  <c r="E81" i="35"/>
  <c r="E80" i="35"/>
  <c r="E79" i="35"/>
  <c r="E77" i="35"/>
  <c r="E76" i="35"/>
  <c r="E75" i="35"/>
  <c r="E74" i="35"/>
  <c r="E73" i="35"/>
  <c r="E72" i="35"/>
  <c r="E70" i="35"/>
  <c r="E69" i="35"/>
  <c r="E68" i="35"/>
  <c r="E41" i="35"/>
  <c r="E27" i="35"/>
  <c r="E26" i="35"/>
  <c r="E25" i="35"/>
  <c r="E24" i="35"/>
  <c r="E23" i="35"/>
  <c r="E22" i="35"/>
  <c r="E19" i="35"/>
  <c r="E18" i="35"/>
  <c r="E16" i="35"/>
  <c r="E14" i="35"/>
  <c r="E12" i="35"/>
  <c r="E11" i="35"/>
  <c r="E9" i="35"/>
  <c r="E8" i="35"/>
  <c r="E7" i="35"/>
  <c r="E96" i="34"/>
  <c r="E95" i="34"/>
  <c r="E94" i="34"/>
  <c r="E93" i="34"/>
  <c r="E92" i="34"/>
  <c r="E91" i="34"/>
  <c r="E88" i="34"/>
  <c r="E87" i="34"/>
  <c r="E86" i="34"/>
  <c r="E85" i="34"/>
  <c r="E84" i="34"/>
  <c r="E83" i="34"/>
  <c r="E82" i="34"/>
  <c r="E81" i="34"/>
  <c r="E80" i="34"/>
  <c r="E79" i="34"/>
  <c r="E78" i="34"/>
  <c r="E77" i="34"/>
  <c r="E76" i="34"/>
  <c r="E75" i="34"/>
  <c r="E74" i="34"/>
  <c r="E73" i="34"/>
  <c r="E69" i="34"/>
  <c r="E67" i="34"/>
  <c r="E66" i="34"/>
  <c r="E65" i="34"/>
  <c r="E64" i="34"/>
  <c r="E63" i="34"/>
  <c r="E62" i="34"/>
  <c r="E61" i="34"/>
  <c r="E60" i="34"/>
  <c r="E59" i="34"/>
  <c r="E58" i="34"/>
  <c r="E57" i="34"/>
  <c r="E56" i="34"/>
  <c r="E55" i="34"/>
  <c r="E52" i="34"/>
  <c r="E51" i="34"/>
  <c r="E50" i="34"/>
  <c r="E49" i="34"/>
  <c r="E48" i="34"/>
  <c r="E47" i="34"/>
  <c r="E46" i="34"/>
  <c r="E45" i="34"/>
  <c r="E44" i="34"/>
  <c r="E43" i="34"/>
  <c r="E42" i="34"/>
  <c r="E40" i="34"/>
  <c r="E39" i="34"/>
  <c r="E38" i="34"/>
  <c r="E37" i="34"/>
  <c r="E36" i="34"/>
  <c r="E33" i="34"/>
  <c r="E32" i="34"/>
  <c r="E31" i="34"/>
  <c r="E30" i="34"/>
  <c r="E29" i="34"/>
  <c r="E28" i="34"/>
  <c r="E27" i="34"/>
  <c r="E26" i="34"/>
  <c r="E25" i="34"/>
  <c r="E22" i="34"/>
  <c r="E21" i="34"/>
  <c r="E20" i="34"/>
  <c r="D12" i="27" l="1"/>
  <c r="D11" i="27"/>
  <c r="D10" i="27"/>
  <c r="D9" i="27"/>
  <c r="D8" i="27"/>
  <c r="D7" i="27"/>
  <c r="D12" i="26"/>
  <c r="D11" i="26"/>
  <c r="D10" i="26"/>
  <c r="D9" i="26"/>
  <c r="D8" i="26"/>
  <c r="I7" i="27" l="1"/>
  <c r="I24" i="27" s="1"/>
  <c r="I37" i="27" s="1"/>
  <c r="G7" i="27"/>
  <c r="I8" i="27"/>
  <c r="G8" i="27"/>
  <c r="J8" i="27" s="1"/>
  <c r="I9" i="27"/>
  <c r="G9" i="27"/>
  <c r="J9" i="27" s="1"/>
  <c r="G10" i="27"/>
  <c r="J10" i="27" s="1"/>
  <c r="I10" i="27"/>
  <c r="I11" i="27"/>
  <c r="G11" i="27"/>
  <c r="I12" i="27"/>
  <c r="G12" i="27"/>
  <c r="J12" i="27" s="1"/>
  <c r="I8" i="26"/>
  <c r="G8" i="26"/>
  <c r="I9" i="26"/>
  <c r="G9" i="26"/>
  <c r="J9" i="26" s="1"/>
  <c r="I10" i="26"/>
  <c r="G10" i="26"/>
  <c r="J10" i="26" s="1"/>
  <c r="I12" i="26"/>
  <c r="G12" i="26"/>
  <c r="J12" i="26" s="1"/>
  <c r="I11" i="26"/>
  <c r="G11" i="26"/>
  <c r="J11" i="27" l="1"/>
  <c r="J7" i="27"/>
  <c r="G24" i="27"/>
  <c r="G37" i="27" s="1"/>
  <c r="J11" i="26"/>
  <c r="G23" i="26"/>
  <c r="G36" i="26" s="1"/>
  <c r="J8" i="26"/>
  <c r="J23" i="26" s="1"/>
  <c r="J36" i="26" s="1"/>
  <c r="C15" i="42" s="1"/>
  <c r="I23" i="26"/>
  <c r="I36" i="26" s="1"/>
  <c r="J24" i="27" l="1"/>
  <c r="J37" i="27" s="1"/>
  <c r="D14" i="22"/>
  <c r="D13" i="22"/>
  <c r="D14" i="21"/>
  <c r="D13" i="21"/>
  <c r="D9" i="22"/>
  <c r="D8" i="22"/>
  <c r="D9" i="21"/>
  <c r="D8" i="21"/>
  <c r="C16" i="42" l="1"/>
  <c r="C17" i="42" s="1"/>
  <c r="G9" i="22"/>
  <c r="I9" i="22"/>
  <c r="I8" i="22"/>
  <c r="G8" i="22"/>
  <c r="I13" i="22"/>
  <c r="I15" i="22" s="1"/>
  <c r="G13" i="22"/>
  <c r="G14" i="22"/>
  <c r="I14" i="22"/>
  <c r="G13" i="21"/>
  <c r="I13" i="21"/>
  <c r="I14" i="21"/>
  <c r="G14" i="21"/>
  <c r="J14" i="21" s="1"/>
  <c r="I9" i="21"/>
  <c r="G9" i="21"/>
  <c r="J9" i="21" s="1"/>
  <c r="I8" i="21"/>
  <c r="I10" i="21" s="1"/>
  <c r="G8" i="21"/>
  <c r="J9" i="22" l="1"/>
  <c r="J14" i="22"/>
  <c r="J13" i="22"/>
  <c r="J15" i="22" s="1"/>
  <c r="G15" i="22"/>
  <c r="J8" i="22"/>
  <c r="G10" i="22"/>
  <c r="G40" i="22" s="1"/>
  <c r="I10" i="22"/>
  <c r="I40" i="22" s="1"/>
  <c r="G10" i="21"/>
  <c r="J8" i="21"/>
  <c r="J10" i="21" s="1"/>
  <c r="I15" i="21"/>
  <c r="I66" i="21" s="1"/>
  <c r="J13" i="21"/>
  <c r="J15" i="21" s="1"/>
  <c r="G15" i="21"/>
  <c r="J10" i="22" l="1"/>
  <c r="J40" i="22" s="1"/>
  <c r="J66" i="21"/>
  <c r="G66" i="21"/>
  <c r="C8" i="42" l="1"/>
  <c r="C7" i="42"/>
  <c r="C9" i="42" l="1"/>
  <c r="C18" i="42" s="1"/>
  <c r="C21" i="42" l="1"/>
  <c r="C22" i="42" s="1"/>
</calcChain>
</file>

<file path=xl/sharedStrings.xml><?xml version="1.0" encoding="utf-8"?>
<sst xmlns="http://schemas.openxmlformats.org/spreadsheetml/2006/main" count="1016" uniqueCount="324">
  <si>
    <t>Job</t>
  </si>
  <si>
    <t>D</t>
  </si>
  <si>
    <t>Water Supply System</t>
  </si>
  <si>
    <t>C</t>
  </si>
  <si>
    <t>Testing &amp; Commissioning</t>
  </si>
  <si>
    <t>01 00 00</t>
  </si>
  <si>
    <t>As Built Drawings as per specifications</t>
  </si>
  <si>
    <t>B</t>
  </si>
  <si>
    <t>Shop Drawings as per specifications</t>
  </si>
  <si>
    <t>A</t>
  </si>
  <si>
    <t>Drawings</t>
  </si>
  <si>
    <t xml:space="preserve">Supply, installation and commision fire stopping aid as per specifications and drawings complete in all respect.  </t>
  </si>
  <si>
    <t>07 84 00</t>
  </si>
  <si>
    <t>F</t>
  </si>
  <si>
    <t xml:space="preserve">Supply, Installation &amp; commissioning of hangers and supports for pipes and equipment including all noise and Vibration controller roller type and others as per drawings and specifications. </t>
  </si>
  <si>
    <t>22 05 29</t>
  </si>
  <si>
    <t>E</t>
  </si>
  <si>
    <t>Nos.</t>
  </si>
  <si>
    <t>No.</t>
  </si>
  <si>
    <t>Ø1/2"</t>
  </si>
  <si>
    <t>22 05 23</t>
  </si>
  <si>
    <t>Rft.</t>
  </si>
  <si>
    <t xml:space="preserve">B </t>
  </si>
  <si>
    <t>22 10 00</t>
  </si>
  <si>
    <t xml:space="preserve">Supply, install, testing  and commission of PP-R type 3 (fittings PN 20) piping for Cold Water Supply system complete in all respects with all fittings &amp; accessories as per drawings and specifications. </t>
  </si>
  <si>
    <t>Plumbing</t>
  </si>
  <si>
    <t>8 x 4</t>
  </si>
  <si>
    <t>6 x 4</t>
  </si>
  <si>
    <t>Installation Cost</t>
  </si>
  <si>
    <t>Installation Unit Rate</t>
  </si>
  <si>
    <t>Unit</t>
  </si>
  <si>
    <t>Description</t>
  </si>
  <si>
    <t>Specification Reference</t>
  </si>
  <si>
    <t xml:space="preserve">Supply, install and commission uPVC to BSEN – 1329 and BS5255 - 1989 piping including all special accessories and fittings complete in all respects as per drawings &amp; specifications for Soil and Waste Water systems (Push Fit Joint). </t>
  </si>
  <si>
    <t>Ø4"</t>
  </si>
  <si>
    <t>Supply, install and commission  uPVC type Drains complete in all respects as per drawings &amp; specifications.</t>
  </si>
  <si>
    <t>Floor Drains</t>
  </si>
  <si>
    <t>Ø3/4"</t>
  </si>
  <si>
    <t>23 33 05</t>
  </si>
  <si>
    <t>Executive Toilets</t>
  </si>
  <si>
    <t>Supply, testing  and commission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</si>
  <si>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</si>
  <si>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Supply, testing  and commission of Wall Mounted Soap Dispensers for Vanity as per drawings &amp; specifications. </t>
  </si>
  <si>
    <t xml:space="preserve">Supply, testing  and commission of Hand Dryers(Black) with sensor as per drawings &amp; specifications. </t>
  </si>
  <si>
    <t xml:space="preserve">Supply, testing  and commission of Tissue Paper Dispenser,Toilet Paper Holder as per drawings &amp; specifications. </t>
  </si>
  <si>
    <t xml:space="preserve">Supply, testing  and commission of Towel Ring (Black)  as per drawings &amp; specifications. </t>
  </si>
  <si>
    <t xml:space="preserve">Supply, testing  and commission of Robe Hook as per drawings &amp; specifications. </t>
  </si>
  <si>
    <t xml:space="preserve">Supply, testing  and commission of Wastebins as per drawings &amp; specifications. </t>
  </si>
  <si>
    <t xml:space="preserve">Supply,  testing  and commission of Concealed Flush Plate (Black) with accessories  as per drawings &amp; specifications. </t>
  </si>
  <si>
    <t>Staff Toilets</t>
  </si>
  <si>
    <t>Pantry</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</si>
  <si>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</si>
  <si>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</si>
  <si>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</si>
  <si>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</si>
  <si>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</si>
  <si>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</si>
  <si>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</si>
  <si>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</si>
  <si>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</si>
  <si>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</si>
  <si>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</si>
  <si>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</si>
  <si>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</si>
  <si>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Concealed Flush Plate (SS) with accessories  as per drawings &amp; specifications. </t>
  </si>
  <si>
    <t xml:space="preserve">Installation of Handle Rail (SS) with accessories  as per drawings &amp; specifications. </t>
  </si>
  <si>
    <t xml:space="preserve">Installation of Kitchen Sinks (SS) with angle valves (SS), sink mixer (SS) and all accessories and valves as per drawings &amp; specifications. </t>
  </si>
  <si>
    <t>Installation of urinal (White) with Flush Valve, trap best approved quality with all accessories and fittings complete in all respects as per specifications / drawings.</t>
  </si>
  <si>
    <t xml:space="preserve">Installation of Robe Hook(SS) as per drawings &amp; specifications. </t>
  </si>
  <si>
    <t xml:space="preserve">Installation of Tissue Paper Dispenser,Toilet Paper Holder (SS) as per drawings &amp; specifications. </t>
  </si>
  <si>
    <t>Ø2"</t>
  </si>
  <si>
    <t>BOQ
No.</t>
  </si>
  <si>
    <t>Qty</t>
  </si>
  <si>
    <t>Material
Unit Rate</t>
  </si>
  <si>
    <t>Material  Cost</t>
  </si>
  <si>
    <t>Total Cost</t>
  </si>
  <si>
    <t>9 + 7</t>
  </si>
  <si>
    <t>PPR Pipe</t>
  </si>
  <si>
    <t>UPVC Pipe</t>
  </si>
  <si>
    <t>Miscellaneous</t>
  </si>
  <si>
    <t>Grand Total for PPR Pipe</t>
  </si>
  <si>
    <t>Hose Bib (Dia 3/4")</t>
  </si>
  <si>
    <t>Ball Valve (Dia 3/4")</t>
  </si>
  <si>
    <t>Hose Bib (Dia 1/2")</t>
  </si>
  <si>
    <t>Grand Total for UPVC Pipe</t>
  </si>
  <si>
    <t>Grand Total for Floor Drains</t>
  </si>
  <si>
    <t>Grand Total for Miscellaneous</t>
  </si>
  <si>
    <t>G</t>
  </si>
  <si>
    <t>H</t>
  </si>
  <si>
    <t>I</t>
  </si>
  <si>
    <t>J</t>
  </si>
  <si>
    <t>K</t>
  </si>
  <si>
    <t>L</t>
  </si>
  <si>
    <t>SECTION III/B/III: BILL OF QUANTITIES FOR PLUMBING WORKS (LEVEL-19A)</t>
  </si>
  <si>
    <t>Plumbing Fixtures</t>
  </si>
  <si>
    <t>Sub Total for Plumbing Fixtures</t>
  </si>
  <si>
    <t>Grand Total for Plumbing Fixtures</t>
  </si>
  <si>
    <t>GRAND TOTAL FOR PLUMBING WORKS (LEVEL-19A)</t>
  </si>
  <si>
    <t>M</t>
  </si>
  <si>
    <t>SECTION III/B/IV: BILL OF QUANTITIES FOR PLUMBING WORKS (LEVEL-19B)</t>
  </si>
  <si>
    <t>GRAND TOTAL FOR PLUMBING WORKS (LEVEL-19B)</t>
  </si>
  <si>
    <t>PLUMBING</t>
  </si>
  <si>
    <t>FIRE</t>
  </si>
  <si>
    <t>HVAC</t>
  </si>
  <si>
    <t>S.NO</t>
  </si>
  <si>
    <t>Fire Fighting</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</si>
  <si>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</si>
  <si>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</si>
  <si>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</si>
  <si>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</si>
  <si>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</si>
  <si>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</si>
  <si>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</si>
  <si>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</si>
  <si>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</si>
  <si>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</si>
  <si>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</si>
  <si>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</si>
  <si>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21 20 00</t>
  </si>
  <si>
    <t>Supply, install and commission Fire Extinguisher as per drawing &amp; specification.</t>
  </si>
  <si>
    <t>Fire Blanket</t>
  </si>
  <si>
    <t>CO2 Extinguisher Capacity</t>
  </si>
  <si>
    <t>N</t>
  </si>
  <si>
    <t>Dry Powder Extinguisher Capacity</t>
  </si>
  <si>
    <t>Sub Total (Page 1)</t>
  </si>
  <si>
    <t>Supply, installation, testing &amp; commissioning of FM200 fire supression system with all valves and accessories,control panels,control switches etc:- complete as per drawings &amp; specifications.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</si>
  <si>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</si>
  <si>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</si>
  <si>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</si>
  <si>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</si>
  <si>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</si>
  <si>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</si>
  <si>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</si>
  <si>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</si>
  <si>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</si>
  <si>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Sundries</t>
  </si>
  <si>
    <t>Supply, installing and commissioning of items not listed in BOQ but required.(Contractors to provide list)</t>
  </si>
  <si>
    <t>Sub Total (Page 2)</t>
  </si>
  <si>
    <t>I.T Rooms ( Volume=720 ft3)</t>
  </si>
  <si>
    <t>SECTION III/C/III: BILL OF QUANTITIES FOR FIRE FIGHTING WORKS (LEVEL-19A)</t>
  </si>
  <si>
    <t>GRAND TOTAL FOR FIRE FIGHTING WORKS (LEVEL-19A)</t>
  </si>
  <si>
    <t>SECTION III/C/IV: BILL OF QUANTITIES FOR FIRE FIGHTING WORKS (LEVEL-19B)</t>
  </si>
  <si>
    <t>Extended Coverage Horizontal Side- wall Chrome Sprinklers</t>
  </si>
  <si>
    <t>GRAND TOTAL FOR FIRE FIGHTING WORKS (LEVEL-19B)</t>
  </si>
  <si>
    <t>VAVs</t>
  </si>
  <si>
    <t>AIR CONDITIONING AND VENTILATION SYSTEM</t>
  </si>
  <si>
    <t>23 82 19</t>
  </si>
  <si>
    <t>Installation, Testing &amp; Commissioning of Ceiling Suspended WCP Units complete with hanger Supports, Vibration Isolator as per drawing and specification.</t>
  </si>
  <si>
    <t>Automatic Air Vent</t>
  </si>
  <si>
    <t>Temperature Sensor</t>
  </si>
  <si>
    <t>Pressure guages</t>
  </si>
  <si>
    <t>Strainer</t>
  </si>
  <si>
    <t>Gate Valve</t>
  </si>
  <si>
    <t>3/4 inch</t>
  </si>
  <si>
    <t>23 31 00</t>
  </si>
  <si>
    <t>Supply, Installation and Commissioning of G.I Sheet metal air ducts as per ASHRAE Standards plenums and other sheet fabrications including splitter dampers, take off, vanes elbows and other necessary fittings as per drawings and specification.</t>
  </si>
  <si>
    <t>Ducting</t>
  </si>
  <si>
    <t>26 Gauge</t>
  </si>
  <si>
    <t>Sq.ft</t>
  </si>
  <si>
    <t>24 Gauge</t>
  </si>
  <si>
    <t>22 Gauge</t>
  </si>
  <si>
    <t>18 Gauge</t>
  </si>
  <si>
    <t>23 07 00</t>
  </si>
  <si>
    <t>23 33 46</t>
  </si>
  <si>
    <t>Supply, installation and Commissioning of flexible ducts complete in all respects as per  schedule, drawings and specifications.</t>
  </si>
  <si>
    <t>8" Diameter</t>
  </si>
  <si>
    <t>6" Diameter</t>
  </si>
  <si>
    <t>Supply, installation and Commissioning of butterfly damper complete in all respects as per schedule, drawings and specifications.</t>
  </si>
  <si>
    <t>23 37 13</t>
  </si>
  <si>
    <t xml:space="preserve">Supply, Installation and Commissioning of Air Devices as per drawings, schedules and specifications. </t>
  </si>
  <si>
    <t>Supply Air Diffuser</t>
  </si>
  <si>
    <t>6"x6"</t>
  </si>
  <si>
    <t>Return Air Diffuser</t>
  </si>
  <si>
    <t>Exhaust Air Diffuser</t>
  </si>
  <si>
    <t>Sub Total (Page 3)</t>
  </si>
  <si>
    <t>3/1"/102"</t>
  </si>
  <si>
    <t>3/1"/108"</t>
  </si>
  <si>
    <t>Sub Total (Page 4)</t>
  </si>
  <si>
    <t>3/1"/60"</t>
  </si>
  <si>
    <t>Supply Air Register</t>
  </si>
  <si>
    <t>14"x10"</t>
  </si>
  <si>
    <t>Return Air Register</t>
  </si>
  <si>
    <t>O</t>
  </si>
  <si>
    <t>P</t>
  </si>
  <si>
    <t>Sub Total (Page 5)</t>
  </si>
  <si>
    <t>Volume Control Damper (VCD)</t>
  </si>
  <si>
    <t>Installation, Testing &amp; Commissioning of VAVs complete in all respect as per drawing and specification and schedule.</t>
  </si>
  <si>
    <t>Sub Total (Page 6)</t>
  </si>
  <si>
    <t>VAVs (Contd.)</t>
  </si>
  <si>
    <t xml:space="preserve">Supply, Installation and Commissioning of Motorised Fire and Smoke Damper for ducts as per SMACNA standards as mentioned in the specifications and drawings. </t>
  </si>
  <si>
    <t xml:space="preserve">Supply, Installation and Commissioning of U-PVC piping with  insulation for condensate drain piping including all cutting fixing, layout, cleaning and making good complete in all respect as per drawings and specifications.                             </t>
  </si>
  <si>
    <t>3/4" Diameter</t>
  </si>
  <si>
    <t>Sub Total (Page 7)</t>
  </si>
  <si>
    <t xml:space="preserve">Supply, Installation and Commissioning of MS Schedule 40 piping with  insulation for supply and return condensor Water piping including all cutting fixing, layout, cleaning and making good complete in all respect as per drawings and specifications.                             </t>
  </si>
  <si>
    <t>Lot</t>
  </si>
  <si>
    <t>Engineering &amp; Programming commissioning testing all above VAVs including Controller and thermostat.</t>
  </si>
  <si>
    <t>MISCELLANEOUS</t>
  </si>
  <si>
    <t xml:space="preserve">01 46 00 </t>
  </si>
  <si>
    <t>Supply, Installation &amp; Commissioning of brass tags for Equipment and system including all accessories complete in all respect.</t>
  </si>
  <si>
    <t>23 05 48</t>
  </si>
  <si>
    <t>Supply, Installation &amp; Commissioning of hangers and supports for pipes and equipment including all noise and Vibration controller roller type and others as per drawings and specifications.</t>
  </si>
  <si>
    <t>09 90 00</t>
  </si>
  <si>
    <t>Painting on equipment / Hangers, Supports, Pipe etc as per specifications.</t>
  </si>
  <si>
    <t>23 05 93
23 08 00</t>
  </si>
  <si>
    <t>Testing, adjusting, Balancing &amp; Commissioning of HVAC system omplete in all respect.</t>
  </si>
  <si>
    <t xml:space="preserve">Supply, Installation and commision of fire stopping materials as per specifications and drawings complete in all respect. </t>
  </si>
  <si>
    <t>01 00 00 
23 05 01</t>
  </si>
  <si>
    <t>Shop Drawings and As Built Drawings as per specifications.</t>
  </si>
  <si>
    <t>Supply, installing and Commissioning of items not listed in BOQ but required.</t>
  </si>
  <si>
    <t xml:space="preserve">Flexible Connectors </t>
  </si>
  <si>
    <t xml:space="preserve">Double Regulating Valve </t>
  </si>
  <si>
    <t>SECTION III/A/III: BILL OF QUANTITIES FOR HVAC WORKS (LEVEL-19A)</t>
  </si>
  <si>
    <t xml:space="preserve">Supply, Installation &amp; Commissioning of Closed cell elastromeric Insulation of thickness for G.I Ducts required as per drawings and specifications. </t>
  </si>
  <si>
    <t>4" Diameter</t>
  </si>
  <si>
    <t>8"</t>
  </si>
  <si>
    <t>6"</t>
  </si>
  <si>
    <t>4"</t>
  </si>
  <si>
    <t xml:space="preserve">Supply Air Liner Slot Diffuser </t>
  </si>
  <si>
    <t>3/1"/78"</t>
  </si>
  <si>
    <t>3/1"/114"</t>
  </si>
  <si>
    <t>3/1"/192"</t>
  </si>
  <si>
    <t>3/1"/186"</t>
  </si>
  <si>
    <t>3/1"/72"</t>
  </si>
  <si>
    <t>3/1"/180"</t>
  </si>
  <si>
    <t>3/1"/132"</t>
  </si>
  <si>
    <t>2/1"/30"</t>
  </si>
  <si>
    <t>Supply Air Liner Slot Diffuser  (Contd.)</t>
  </si>
  <si>
    <t>3/1"/96"</t>
  </si>
  <si>
    <t>3/1"/156"</t>
  </si>
  <si>
    <t>3/1"/120"</t>
  </si>
  <si>
    <t>Return Air Liner Slot Diffuser</t>
  </si>
  <si>
    <t>1/1"/84"</t>
  </si>
  <si>
    <t>3/1"/174"</t>
  </si>
  <si>
    <t>2/1"/96"</t>
  </si>
  <si>
    <t>2/1"/168"</t>
  </si>
  <si>
    <t>3/1"/228"</t>
  </si>
  <si>
    <t>3/1"/258"</t>
  </si>
  <si>
    <t>3/1"/66"</t>
  </si>
  <si>
    <t>2/1"/84"</t>
  </si>
  <si>
    <t>3/1"/90"</t>
  </si>
  <si>
    <t>VAV-19F-A-01</t>
  </si>
  <si>
    <t>VAV-19F-A-02</t>
  </si>
  <si>
    <t>VAV-19F-A-03</t>
  </si>
  <si>
    <t>VAV-19F-A-04</t>
  </si>
  <si>
    <t>VAV-19F-A-05</t>
  </si>
  <si>
    <t>VAV-19F-A-06</t>
  </si>
  <si>
    <t>VAV-19F-A-07</t>
  </si>
  <si>
    <t>VAV-19F-A-08</t>
  </si>
  <si>
    <t>VAV-19F-A-09</t>
  </si>
  <si>
    <t>VAV-19F-A-10</t>
  </si>
  <si>
    <t>VAV-19F-A-11</t>
  </si>
  <si>
    <t>VAV-19F-A-12</t>
  </si>
  <si>
    <t>VAV-19F-A-13</t>
  </si>
  <si>
    <t>VAV-19F-A-14</t>
  </si>
  <si>
    <t>VAV-19F-A-15</t>
  </si>
  <si>
    <t>VAV-19F-A-16</t>
  </si>
  <si>
    <t>VAV-19F-A-17</t>
  </si>
  <si>
    <t>VAV-19F-A-18</t>
  </si>
  <si>
    <t>VAV-19F-A-19</t>
  </si>
  <si>
    <t>VAV-19F-A-20</t>
  </si>
  <si>
    <t>VAV-19F-A-21</t>
  </si>
  <si>
    <t>VAV-19F-A-22</t>
  </si>
  <si>
    <t xml:space="preserve">Supply, Installation and Commissioning of Volume Control Damper for ducts as per SMACNA standards as mentioned in the specifications and drawings. </t>
  </si>
  <si>
    <t>16"x12"</t>
  </si>
  <si>
    <t>Sound Trap with duct Z-piece and sound lining for return lot air intake</t>
  </si>
  <si>
    <t>GRAND TOTAL FOR HVAC WORKS (LEVEL-19A)</t>
  </si>
  <si>
    <t>SECTION III/A/IV: BILL OF QUANTITIES FOR HVAC WORKS (LEVEL-19B)</t>
  </si>
  <si>
    <t>WCP-19B-01</t>
  </si>
  <si>
    <t>Installation and Comissioning of Fan Coil Units, complete in all respects with necessary fittings and as per schedule, drawings and specifications.</t>
  </si>
  <si>
    <t>FCU-19B-01</t>
  </si>
  <si>
    <t>FCU-19B-02</t>
  </si>
  <si>
    <t>FCU-19B-03</t>
  </si>
  <si>
    <t>FCU-19B-04</t>
  </si>
  <si>
    <t>FCU-19B-05</t>
  </si>
  <si>
    <t>FCU-19B-06</t>
  </si>
  <si>
    <t xml:space="preserve">23 34 00
</t>
  </si>
  <si>
    <t>Supply, Installation &amp; Commissioning of Exhaust Fans with wire mesh as per drawings, schedule &amp; specifications.</t>
  </si>
  <si>
    <t>EF-01</t>
  </si>
  <si>
    <t>Supply, installation and Commissioning of butterfly damper complete in all respects as per  schedule, drawings and specifications.</t>
  </si>
  <si>
    <t>23 21 13</t>
  </si>
  <si>
    <t>Supply, Installation &amp; Commissioning of ASTM Schedule 40 chilled water seamless piping(Supply/Return) complete with fittings, flanges unions, gaskets, specialties, flexible connections, etc, including all cutting, fixing fitting, laying, cleaning and making good complete in all respects as per drawings and specifications.</t>
  </si>
  <si>
    <t>Ø 1"</t>
  </si>
  <si>
    <t>Ø 1-1/4"</t>
  </si>
  <si>
    <t>Ø 1-1/2"</t>
  </si>
  <si>
    <t>Ø 2"</t>
  </si>
  <si>
    <t>Supply, Installation  &amp; Commissioning of  Closed Cell NBR Insulation for chilled water piping with complete in all respect as mentioned in the drawings &amp; specifications. 1" Thick insulation as mentioned in the specs</t>
  </si>
  <si>
    <t>3/1"/162"</t>
  </si>
  <si>
    <t>3/1"/264"</t>
  </si>
  <si>
    <t>21x21</t>
  </si>
  <si>
    <t>12x12</t>
  </si>
  <si>
    <t>18x18</t>
  </si>
  <si>
    <t>28x6</t>
  </si>
  <si>
    <t>28x8</t>
  </si>
  <si>
    <t>16x12</t>
  </si>
  <si>
    <t>12x10</t>
  </si>
  <si>
    <t>14" x 6"</t>
  </si>
  <si>
    <t>18" x 6"</t>
  </si>
  <si>
    <t>14" x 8"</t>
  </si>
  <si>
    <t>28"x6"</t>
  </si>
  <si>
    <t>VAV-19BF-01</t>
  </si>
  <si>
    <t>VAV-19BF-02</t>
  </si>
  <si>
    <t>VAV-19BF-03</t>
  </si>
  <si>
    <t>VAV-19BF-04</t>
  </si>
  <si>
    <t>VAV-19BF-05</t>
  </si>
  <si>
    <t>VAV-19BF-06</t>
  </si>
  <si>
    <t>GRAND TOTAL FOR HVAC WORKS (LEVEL-19B)</t>
  </si>
  <si>
    <t>OFM</t>
  </si>
  <si>
    <t>DESCRIPTION</t>
  </si>
  <si>
    <t>AMOUNT</t>
  </si>
  <si>
    <t>19THA FLOOR</t>
  </si>
  <si>
    <t>19THB FLOOR</t>
  </si>
  <si>
    <t>SUMMARY OF AMOUNT</t>
  </si>
  <si>
    <t>GRAND TOTAL AMOUNT</t>
  </si>
  <si>
    <t>NATIONAL ENGINEERS CO.</t>
  </si>
  <si>
    <t>ENGRO OFFICE, THF, KHI</t>
  </si>
  <si>
    <t>SUB-TOTAL</t>
  </si>
  <si>
    <t xml:space="preserve">Supply, Installation &amp; Commissioning of Coloured wrapping for G.I Ducts required as per  drawings and specifications. </t>
  </si>
  <si>
    <t>Supply, Installation &amp; Commissioning of Valve Assembly for Fan Coil Units, complete in all respects with necessary fittings and as per schedule, drawings, schedule &amp; specifications.</t>
  </si>
  <si>
    <r>
      <t xml:space="preserve">1" </t>
    </r>
    <r>
      <rPr>
        <sz val="11"/>
        <rFont val="Calibri"/>
        <family val="2"/>
      </rPr>
      <t>Ø</t>
    </r>
  </si>
  <si>
    <t>2-Way Motorized Valve</t>
  </si>
  <si>
    <t>Corrugated Stainless Steel Flexible Connector 1inch x 3ft (ULFM)</t>
  </si>
  <si>
    <t xml:space="preserve"> </t>
  </si>
  <si>
    <t>Received</t>
  </si>
  <si>
    <t>Remaining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</si>
</sst>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1" formatCode="_-* #,##0_-;\-* #,##0_-;_-* &quot;-&quot;_-;_-@_-"/>
    <numFmt numFmtId="43" formatCode="_-* #,##0.00_-;\-* #,##0.00_-;_-* &quot;-&quot;??_-;_-@_-"/>
    <numFmt numFmtId="164" formatCode="_(* #,##0.00_);_(* \(#,##0.00\);_(* &quot;-&quot;??_);_(@_)"/>
    <numFmt numFmtId="165" formatCode="_-* #,##0.00_-;_-* #,##0.00\-;_-* &quot;-&quot;??_-;_-@_-"/>
    <numFmt numFmtId="166" formatCode="0.00000"/>
    <numFmt numFmtId="167" formatCode="mm/dd/yy"/>
    <numFmt numFmtId="168" formatCode="0.00_)"/>
    <numFmt numFmtId="169" formatCode="&quot;$&quot;#,##0;\-&quot;$&quot;#,##0"/>
    <numFmt numFmtId="170" formatCode="&quot;ج.م.&quot;#,##0_-;&quot;ج.م.&quot;#,##0\-"/>
    <numFmt numFmtId="171" formatCode="0.0"/>
    <numFmt numFmtId="172" formatCode="&quot;Rs.&quot;#,##0_);\(&quot;Rs.&quot;#,##0\)"/>
    <numFmt numFmtId="173" formatCode="_-* #,##0\ _P_t_s_-;\-* #,##0\ _P_t_s_-;_-* &quot;-&quot;\ _P_t_s_-;_-@_-"/>
    <numFmt numFmtId="174" formatCode="_-* #,##0.00\ _P_t_s_-;\-* #,##0.00\ _P_t_s_-;_-* &quot;-&quot;??\ _P_t_s_-;_-@_-"/>
    <numFmt numFmtId="175" formatCode="_-* #,##0\ &quot;Pts&quot;_-;\-* #,##0\ &quot;Pts&quot;_-;_-* &quot;-&quot;\ &quot;Pts&quot;_-;_-@_-"/>
    <numFmt numFmtId="176" formatCode="_-* #,##0.00\ &quot;Pts&quot;_-;\-* #,##0.00\ &quot;Pts&quot;_-;_-* &quot;-&quot;??\ &quot;Pts&quot;_-;_-@_-"/>
    <numFmt numFmtId="177" formatCode="_(* #,##0_);_(* \(#,##0\);_(* &quot;-&quot;??_);_(@_)"/>
  </numFmts>
  <fonts count="108">
    <font>
      <sz val="10"/>
      <name val="Century Gothic"/>
      <family val="2"/>
    </font>
    <font>
      <sz val="11"/>
      <color theme="1"/>
      <name val="Calibri"/>
      <family val="2"/>
      <scheme val="minor"/>
    </font>
    <font>
      <sz val="11"/>
      <color theme="1"/>
      <name val="Calibri"/>
      <family val="2"/>
      <scheme val="minor"/>
    </font>
    <font>
      <sz val="11"/>
      <color theme="1"/>
      <name val="Calibri"/>
      <family val="2"/>
      <scheme val="minor"/>
    </font>
    <font>
      <sz val="10"/>
      <name val="Century Gothic"/>
      <family val="2"/>
    </font>
    <font>
      <sz val="10"/>
      <name val="Calibri"/>
      <family val="2"/>
    </font>
    <font>
      <b/>
      <sz val="10"/>
      <name val="Calibri"/>
      <family val="2"/>
      <scheme val="minor"/>
    </font>
    <font>
      <b/>
      <sz val="12"/>
      <name val="Calibri"/>
      <family val="2"/>
      <scheme val="minor"/>
    </font>
    <font>
      <b/>
      <sz val="12"/>
      <color theme="1"/>
      <name val="Calibri"/>
      <family val="2"/>
      <scheme val="minor"/>
    </font>
    <font>
      <b/>
      <sz val="11"/>
      <name val="Calibri"/>
      <family val="2"/>
      <scheme val="minor"/>
    </font>
    <font>
      <sz val="10"/>
      <name val="Calibri"/>
      <family val="2"/>
      <scheme val="minor"/>
    </font>
    <font>
      <sz val="10"/>
      <name val="Arial"/>
      <family val="2"/>
    </font>
    <font>
      <sz val="11"/>
      <name val="Calibri"/>
      <family val="2"/>
    </font>
    <font>
      <b/>
      <u/>
      <sz val="10"/>
      <name val="Calibri"/>
      <family val="2"/>
      <scheme val="minor"/>
    </font>
    <font>
      <sz val="12"/>
      <name val="Century Gothic"/>
      <family val="2"/>
    </font>
    <font>
      <sz val="11"/>
      <name val="Calibri"/>
      <family val="2"/>
      <scheme val="minor"/>
    </font>
    <font>
      <b/>
      <sz val="16"/>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u/>
      <sz val="10"/>
      <color indexed="12"/>
      <name val="Arial"/>
      <family val="2"/>
    </font>
    <font>
      <sz val="8"/>
      <name val="Times New Roman"/>
      <family val="1"/>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ms Rmn"/>
      <charset val="178"/>
    </font>
    <font>
      <sz val="10"/>
      <name val="MS Sans Serif"/>
      <family val="2"/>
    </font>
    <font>
      <sz val="8"/>
      <name val="Helv"/>
      <charset val="178"/>
    </font>
    <font>
      <b/>
      <sz val="8"/>
      <color indexed="8"/>
      <name val="Helv"/>
      <charset val="17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Geneva"/>
    </font>
    <font>
      <u/>
      <sz val="7.8"/>
      <color theme="10"/>
      <name val="Calibri"/>
      <family val="2"/>
    </font>
    <font>
      <sz val="10"/>
      <color rgb="FF000000"/>
      <name val="Times New Roman"/>
      <family val="1"/>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sz val="8"/>
      <name val="Arial"/>
      <family val="2"/>
    </font>
    <font>
      <sz val="11"/>
      <name val="돋움"/>
      <family val="3"/>
      <charset val="129"/>
    </font>
    <font>
      <sz val="12"/>
      <name val="Times New Roman"/>
      <family val="1"/>
    </font>
    <font>
      <sz val="10"/>
      <name val="Times New Roman"/>
      <family val="1"/>
    </font>
    <font>
      <sz val="8"/>
      <color theme="1"/>
      <name val="Times New Roman"/>
      <family val="2"/>
    </font>
    <font>
      <b/>
      <sz val="11"/>
      <color rgb="FF3F3F3F"/>
      <name val="Calibri"/>
      <family val="2"/>
    </font>
    <font>
      <b/>
      <sz val="18"/>
      <color rgb="FF1F4A7E"/>
      <name val="Cambria"/>
      <family val="2"/>
    </font>
    <font>
      <b/>
      <sz val="11"/>
      <color rgb="FF000000"/>
      <name val="Calibri"/>
      <family val="2"/>
    </font>
    <font>
      <sz val="11"/>
      <color rgb="FFFF0000"/>
      <name val="Calibri"/>
      <family val="2"/>
    </font>
    <font>
      <sz val="10"/>
      <color theme="1"/>
      <name val="Calibri"/>
      <family val="2"/>
      <scheme val="minor"/>
    </font>
    <font>
      <b/>
      <u/>
      <sz val="10"/>
      <color theme="1"/>
      <name val="Calibri"/>
      <family val="2"/>
      <scheme val="minor"/>
    </font>
    <font>
      <b/>
      <u/>
      <sz val="12"/>
      <color theme="1"/>
      <name val="Calibri"/>
      <family val="2"/>
      <scheme val="minor"/>
    </font>
    <font>
      <sz val="10"/>
      <color theme="1"/>
      <name val="Lucida Sans Unicode"/>
      <family val="2"/>
    </font>
    <font>
      <sz val="9"/>
      <color theme="1"/>
      <name val="Lucida Sans Unicode"/>
      <family val="2"/>
    </font>
    <font>
      <b/>
      <sz val="10"/>
      <color theme="1"/>
      <name val="Calibri"/>
      <family val="2"/>
      <scheme val="minor"/>
    </font>
    <font>
      <sz val="10"/>
      <color theme="1"/>
      <name val="Calibri"/>
      <family val="2"/>
    </font>
    <font>
      <i/>
      <sz val="10"/>
      <color theme="1"/>
      <name val="Calibri"/>
      <family val="2"/>
    </font>
    <font>
      <sz val="11"/>
      <color theme="1"/>
      <name val="Calibri"/>
      <family val="2"/>
    </font>
    <font>
      <b/>
      <sz val="14"/>
      <name val="Calibri"/>
      <family val="2"/>
      <scheme val="minor"/>
    </font>
    <font>
      <sz val="14"/>
      <name val="Calibri"/>
      <family val="2"/>
      <scheme val="minor"/>
    </font>
    <font>
      <b/>
      <sz val="12"/>
      <color theme="0"/>
      <name val="Calibri"/>
      <family val="2"/>
    </font>
    <font>
      <b/>
      <sz val="10"/>
      <name val="Arial"/>
      <family val="2"/>
    </font>
    <font>
      <sz val="12"/>
      <name val="Arial"/>
      <family val="2"/>
    </font>
    <font>
      <sz val="12"/>
      <name val="Calibri"/>
      <family val="2"/>
      <scheme val="minor"/>
    </font>
    <font>
      <b/>
      <sz val="12"/>
      <name val="Arial"/>
      <family val="2"/>
    </font>
    <font>
      <sz val="10"/>
      <color rgb="FFFF0000"/>
      <name val="Calibri"/>
      <family val="2"/>
      <scheme val="minor"/>
    </font>
    <font>
      <b/>
      <u/>
      <sz val="11"/>
      <name val="Calibri"/>
      <family val="2"/>
      <scheme val="minor"/>
    </font>
    <font>
      <b/>
      <u/>
      <sz val="14"/>
      <name val="Calibri"/>
      <family val="2"/>
      <scheme val="minor"/>
    </font>
    <font>
      <sz val="14"/>
      <color theme="1"/>
      <name val="Calibri"/>
      <family val="2"/>
      <scheme val="minor"/>
    </font>
  </fonts>
  <fills count="91">
    <fill>
      <patternFill patternType="none"/>
    </fill>
    <fill>
      <patternFill patternType="gray125"/>
    </fill>
    <fill>
      <patternFill patternType="solid">
        <fgColor theme="4"/>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FF00"/>
        <bgColor indexed="64"/>
      </patternFill>
    </fill>
    <fill>
      <patternFill patternType="solid">
        <fgColor indexed="9"/>
        <bgColor indexed="64"/>
      </patternFill>
    </fill>
    <fill>
      <patternFill patternType="solid">
        <fgColor rgb="FFD3DFEE"/>
        <bgColor indexed="64"/>
      </patternFill>
    </fill>
    <fill>
      <patternFill patternType="solid">
        <fgColor rgb="FFFF0000"/>
        <bgColor indexed="64"/>
      </patternFill>
    </fill>
    <fill>
      <patternFill patternType="solid">
        <fgColor theme="4" tint="0.59999389629810485"/>
        <bgColor indexed="64"/>
      </patternFill>
    </fill>
  </fills>
  <borders count="3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style="thin">
        <color theme="4"/>
      </top>
      <bottom style="thin">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right/>
      <top style="thin">
        <color rgb="FF5181BD"/>
      </top>
      <bottom style="double">
        <color rgb="FF5181BD"/>
      </bottom>
      <diagonal/>
    </border>
    <border>
      <left style="thin">
        <color theme="4"/>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8494">
    <xf numFmtId="0" fontId="0" fillId="0" borderId="0" applyProtection="0">
      <alignment horizontal="justify" vertical="top" wrapText="1"/>
    </xf>
    <xf numFmtId="0" fontId="4" fillId="0" borderId="0" applyProtection="0">
      <alignment horizontal="justify" vertical="top" wrapText="1"/>
    </xf>
    <xf numFmtId="164" fontId="11" fillId="0" borderId="0" applyFon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7" borderId="7" applyNumberFormat="0" applyAlignment="0" applyProtection="0"/>
    <xf numFmtId="0" fontId="23" fillId="8" borderId="8" applyNumberFormat="0" applyAlignment="0" applyProtection="0"/>
    <xf numFmtId="0" fontId="24" fillId="8" borderId="7" applyNumberFormat="0" applyAlignment="0" applyProtection="0"/>
    <xf numFmtId="0" fontId="25" fillId="0" borderId="9" applyNumberFormat="0" applyFill="0" applyAlignment="0" applyProtection="0"/>
    <xf numFmtId="0" fontId="26" fillId="9" borderId="10"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2" applyNumberFormat="0" applyFill="0" applyAlignment="0" applyProtection="0"/>
    <xf numFmtId="0" fontId="30"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0"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0"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0"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0"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0"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11" fillId="0" borderId="0"/>
    <xf numFmtId="168" fontId="41" fillId="0" borderId="0"/>
    <xf numFmtId="0" fontId="40" fillId="0" borderId="0" applyNumberFormat="0">
      <alignment horizontal="right"/>
    </xf>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70" fontId="11" fillId="39" borderId="0"/>
    <xf numFmtId="170" fontId="11" fillId="38" borderId="0"/>
    <xf numFmtId="10" fontId="38" fillId="37" borderId="15" applyNumberFormat="0" applyBorder="0" applyAlignment="0" applyProtection="0"/>
    <xf numFmtId="0" fontId="39" fillId="0" borderId="14">
      <alignment horizontal="left" vertical="center"/>
    </xf>
    <xf numFmtId="0" fontId="39" fillId="0" borderId="13" applyNumberFormat="0" applyAlignment="0" applyProtection="0">
      <alignment horizontal="left" vertical="center"/>
    </xf>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38" fontId="38" fillId="36" borderId="0" applyNumberFormat="0" applyBorder="0" applyAlignment="0" applyProtection="0"/>
    <xf numFmtId="0" fontId="37" fillId="0" borderId="0" applyNumberFormat="0" applyAlignment="0">
      <alignment horizontal="left"/>
    </xf>
    <xf numFmtId="0" fontId="11" fillId="0" borderId="0" applyFont="0" applyFill="0" applyBorder="0" applyAlignment="0" applyProtection="0"/>
    <xf numFmtId="0" fontId="36" fillId="0" borderId="0" applyNumberFormat="0" applyAlignment="0"/>
    <xf numFmtId="0" fontId="35" fillId="0" borderId="0" applyNumberFormat="0" applyAlignment="0">
      <alignment horizontal="left"/>
    </xf>
    <xf numFmtId="164" fontId="4" fillId="0" borderId="0" applyFont="0" applyFill="0" applyBorder="0" applyAlignment="0" applyProtection="0"/>
    <xf numFmtId="171"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4" fontId="4"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0" fontId="46" fillId="41" borderId="0" applyNumberFormat="0" applyBorder="0" applyAlignment="0" applyProtection="0"/>
    <xf numFmtId="0" fontId="31" fillId="6" borderId="0" applyNumberFormat="0" applyBorder="0" applyAlignment="0" applyProtection="0"/>
    <xf numFmtId="0" fontId="3" fillId="10" borderId="11" applyNumberFormat="0" applyFont="0" applyAlignment="0" applyProtection="0"/>
    <xf numFmtId="166" fontId="11" fillId="0" borderId="0" applyFill="0" applyBorder="0" applyAlignment="0"/>
    <xf numFmtId="0" fontId="32" fillId="0" borderId="0" applyNumberFormat="0" applyFill="0" applyBorder="0" applyAlignment="0" applyProtection="0"/>
    <xf numFmtId="0" fontId="34" fillId="0" borderId="0">
      <alignment horizontal="center" wrapText="1"/>
      <protection locked="0"/>
    </xf>
    <xf numFmtId="0" fontId="46" fillId="40" borderId="0" applyNumberFormat="0" applyBorder="0" applyAlignment="0" applyProtection="0"/>
    <xf numFmtId="0" fontId="4" fillId="0" borderId="0" applyProtection="0">
      <alignment horizontal="justify" vertical="top" wrapText="1"/>
    </xf>
    <xf numFmtId="165" fontId="11" fillId="0" borderId="0" applyFont="0" applyFill="0" applyBorder="0" applyAlignment="0" applyProtection="0"/>
    <xf numFmtId="9" fontId="3" fillId="0" borderId="0" applyFont="0" applyFill="0" applyBorder="0" applyAlignment="0" applyProtection="0"/>
    <xf numFmtId="0" fontId="4" fillId="0" borderId="0" applyProtection="0">
      <alignment horizontal="justify" vertical="top" wrapText="1"/>
    </xf>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3" fillId="0" borderId="0"/>
    <xf numFmtId="0" fontId="11" fillId="0" borderId="0"/>
    <xf numFmtId="0" fontId="4" fillId="0" borderId="0" applyProtection="0">
      <alignment horizontal="justify" vertical="top" wrapText="1"/>
    </xf>
    <xf numFmtId="0" fontId="3" fillId="0" borderId="0"/>
    <xf numFmtId="0" fontId="11"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43" fontId="11" fillId="0" borderId="0" applyFont="0" applyFill="0" applyBorder="0" applyAlignment="0" applyProtection="0"/>
    <xf numFmtId="41" fontId="11" fillId="0" borderId="0" applyFont="0" applyFill="0" applyBorder="0" applyAlignment="0" applyProtection="0"/>
    <xf numFmtId="14" fontId="34" fillId="0" borderId="0">
      <alignment horizontal="center" wrapText="1"/>
      <protection locked="0"/>
    </xf>
    <xf numFmtId="10" fontId="11" fillId="0" borderId="0" applyFont="0" applyFill="0" applyBorder="0" applyAlignment="0" applyProtection="0"/>
    <xf numFmtId="9" fontId="11" fillId="0" borderId="0" applyFont="0" applyFill="0" applyBorder="0" applyAlignment="0" applyProtection="0"/>
    <xf numFmtId="169" fontId="42" fillId="0" borderId="0"/>
    <xf numFmtId="0" fontId="43" fillId="0" borderId="0" applyNumberFormat="0" applyFont="0" applyFill="0" applyBorder="0" applyAlignment="0" applyProtection="0">
      <alignment horizontal="left"/>
    </xf>
    <xf numFmtId="167" fontId="44" fillId="0" borderId="0" applyNumberFormat="0" applyFill="0" applyBorder="0" applyAlignment="0" applyProtection="0">
      <alignment horizontal="left"/>
    </xf>
    <xf numFmtId="40" fontId="45" fillId="0" borderId="0" applyBorder="0">
      <alignment horizontal="right"/>
    </xf>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3" borderId="0" applyNumberFormat="0" applyBorder="0" applyAlignment="0" applyProtection="0"/>
    <xf numFmtId="0" fontId="46" fillId="46" borderId="0" applyNumberFormat="0" applyBorder="0" applyAlignment="0" applyProtection="0"/>
    <xf numFmtId="0" fontId="46" fillId="49" borderId="0" applyNumberFormat="0" applyBorder="0" applyAlignment="0" applyProtection="0"/>
    <xf numFmtId="0" fontId="47" fillId="50"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7" borderId="0" applyNumberFormat="0" applyBorder="0" applyAlignment="0" applyProtection="0"/>
    <xf numFmtId="0" fontId="48" fillId="41" borderId="0"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0" fillId="59" borderId="17" applyNumberFormat="0" applyAlignment="0" applyProtection="0"/>
    <xf numFmtId="164"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2" fontId="11" fillId="0" borderId="0" applyFont="0" applyFill="0" applyBorder="0" applyAlignment="0" applyProtection="0"/>
    <xf numFmtId="0" fontId="51" fillId="0" borderId="0" applyNumberFormat="0" applyFill="0" applyBorder="0" applyAlignment="0" applyProtection="0"/>
    <xf numFmtId="0" fontId="52" fillId="42" borderId="0" applyNumberFormat="0" applyBorder="0" applyAlignment="0" applyProtection="0"/>
    <xf numFmtId="0" fontId="53" fillId="0" borderId="18" applyNumberFormat="0" applyFill="0" applyAlignment="0" applyProtection="0"/>
    <xf numFmtId="0" fontId="54" fillId="0" borderId="19"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7" fillId="0" borderId="21" applyNumberFormat="0" applyFill="0" applyAlignment="0" applyProtection="0"/>
    <xf numFmtId="0" fontId="58" fillId="60" borderId="0" applyNumberFormat="0" applyBorder="0" applyAlignment="0" applyProtection="0"/>
    <xf numFmtId="0" fontId="58" fillId="60" borderId="0" applyNumberFormat="0" applyBorder="0" applyAlignment="0" applyProtection="0"/>
    <xf numFmtId="0" fontId="11" fillId="0" borderId="0"/>
    <xf numFmtId="0" fontId="11" fillId="0" borderId="0"/>
    <xf numFmtId="0" fontId="3" fillId="0" borderId="0"/>
    <xf numFmtId="0" fontId="63" fillId="0" borderId="0"/>
    <xf numFmtId="0" fontId="11" fillId="0" borderId="0"/>
    <xf numFmtId="0" fontId="11" fillId="0" borderId="0"/>
    <xf numFmtId="0" fontId="3" fillId="0" borderId="0"/>
    <xf numFmtId="0" fontId="11" fillId="0" borderId="0"/>
    <xf numFmtId="0" fontId="3" fillId="0" borderId="0"/>
    <xf numFmtId="0" fontId="3" fillId="0" borderId="0"/>
    <xf numFmtId="0" fontId="65" fillId="0" borderId="0"/>
    <xf numFmtId="0" fontId="3" fillId="0" borderId="0"/>
    <xf numFmtId="0" fontId="3" fillId="0" borderId="0"/>
    <xf numFmtId="0" fontId="11" fillId="0" borderId="0"/>
    <xf numFmtId="0" fontId="11" fillId="0" borderId="0"/>
    <xf numFmtId="0" fontId="11" fillId="0" borderId="0"/>
    <xf numFmtId="0" fontId="3" fillId="0" borderId="0"/>
    <xf numFmtId="0" fontId="3" fillId="0" borderId="0"/>
    <xf numFmtId="0" fontId="4" fillId="0" borderId="0" applyProtection="0">
      <alignment horizontal="justify" vertical="top" wrapText="1"/>
    </xf>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0" applyNumberFormat="0" applyFill="0" applyBorder="0" applyAlignment="0" applyProtection="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4" fillId="0" borderId="0" applyProtection="0">
      <alignment horizontal="justify" vertical="top" wrapText="1"/>
    </xf>
    <xf numFmtId="0" fontId="4" fillId="0" borderId="0" applyProtection="0">
      <alignment horizontal="justify" vertical="top" wrapText="1"/>
    </xf>
    <xf numFmtId="0" fontId="65" fillId="0" borderId="0"/>
    <xf numFmtId="0" fontId="3" fillId="0" borderId="0"/>
    <xf numFmtId="164" fontId="11" fillId="0" borderId="0" applyFont="0" applyFill="0" applyBorder="0" applyAlignment="0" applyProtection="0"/>
    <xf numFmtId="165" fontId="11" fillId="0" borderId="0" applyFont="0" applyFill="0" applyBorder="0" applyAlignment="0" applyProtection="0"/>
    <xf numFmtId="41"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11" fillId="0" borderId="0"/>
    <xf numFmtId="0" fontId="4" fillId="0" borderId="0" applyProtection="0">
      <alignment horizontal="justify" vertical="top" wrapText="1"/>
    </xf>
    <xf numFmtId="0" fontId="66" fillId="62" borderId="0" applyNumberFormat="0" applyBorder="0" applyAlignment="0" applyProtection="0"/>
    <xf numFmtId="0" fontId="46" fillId="40" borderId="0" applyNumberFormat="0" applyBorder="0" applyAlignment="0" applyProtection="0"/>
    <xf numFmtId="0" fontId="46" fillId="40" borderId="0" applyNumberFormat="0" applyBorder="0" applyAlignment="0" applyProtection="0"/>
    <xf numFmtId="0" fontId="66" fillId="6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66" fillId="6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66" fillId="65"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6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66" fillId="67"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66" fillId="6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6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66" fillId="70"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66" fillId="7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7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7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67" fillId="74"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67" fillId="75"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67" fillId="7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67" fillId="77"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78"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79"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67" fillId="8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67" fillId="81"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67" fillId="82"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67" fillId="8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84"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85"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68" fillId="5"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166" fontId="11" fillId="0" borderId="0" applyFill="0" applyBorder="0" applyAlignment="0"/>
    <xf numFmtId="166" fontId="11" fillId="0" borderId="0" applyFill="0" applyBorder="0" applyAlignment="0"/>
    <xf numFmtId="166" fontId="11" fillId="0" borderId="0" applyFill="0" applyBorder="0" applyAlignment="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69" fillId="8" borderId="7"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70" fillId="9" borderId="10" applyNumberFormat="0" applyAlignment="0" applyProtection="0"/>
    <xf numFmtId="0" fontId="50" fillId="59" borderId="17" applyNumberFormat="0" applyAlignment="0" applyProtection="0"/>
    <xf numFmtId="0" fontId="50" fillId="59" borderId="17"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4" fillId="0" borderId="0" applyFont="0" applyFill="0" applyBorder="0" applyAlignment="0" applyProtection="0"/>
    <xf numFmtId="164" fontId="11" fillId="0" borderId="0" applyFont="0" applyFill="0" applyBorder="0" applyAlignment="0" applyProtection="0"/>
    <xf numFmtId="164" fontId="4"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65"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applyFont="0" applyFill="0" applyBorder="0" applyAlignment="0" applyProtection="0"/>
    <xf numFmtId="0" fontId="7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72" fillId="4"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73" fillId="0" borderId="25" applyNumberFormat="0" applyFill="0" applyAlignment="0" applyProtection="0"/>
    <xf numFmtId="0" fontId="53" fillId="0" borderId="18" applyNumberFormat="0" applyFill="0" applyAlignment="0" applyProtection="0"/>
    <xf numFmtId="0" fontId="53" fillId="0" borderId="18" applyNumberFormat="0" applyFill="0" applyAlignment="0" applyProtection="0"/>
    <xf numFmtId="0" fontId="74" fillId="0" borderId="26"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75" fillId="0" borderId="27"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7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170" fontId="11" fillId="38" borderId="0"/>
    <xf numFmtId="170" fontId="11" fillId="38" borderId="0"/>
    <xf numFmtId="170" fontId="11" fillId="38" borderId="0"/>
    <xf numFmtId="0" fontId="77" fillId="0" borderId="9"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70" fontId="11" fillId="39" borderId="0"/>
    <xf numFmtId="170" fontId="11" fillId="39" borderId="0"/>
    <xf numFmtId="170" fontId="11" fillId="39" borderId="0"/>
    <xf numFmtId="173" fontId="11" fillId="0" borderId="0" applyFont="0" applyFill="0" applyBorder="0" applyAlignment="0" applyProtection="0"/>
    <xf numFmtId="174"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0" fontId="31" fillId="6" borderId="0" applyNumberFormat="0" applyBorder="0" applyAlignment="0" applyProtection="0"/>
    <xf numFmtId="0" fontId="78" fillId="6" borderId="0" applyNumberFormat="0" applyBorder="0" applyAlignment="0" applyProtection="0"/>
    <xf numFmtId="0" fontId="58" fillId="60" borderId="0" applyNumberFormat="0" applyBorder="0" applyAlignment="0" applyProtection="0"/>
    <xf numFmtId="0" fontId="79" fillId="0" borderId="0"/>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79"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11" fillId="0" borderId="0"/>
    <xf numFmtId="0" fontId="11" fillId="0" borderId="0"/>
    <xf numFmtId="0" fontId="79" fillId="0" borderId="0"/>
    <xf numFmtId="0" fontId="11" fillId="0" borderId="0"/>
    <xf numFmtId="0" fontId="79" fillId="0" borderId="0"/>
    <xf numFmtId="0" fontId="80" fillId="0" borderId="0"/>
    <xf numFmtId="0" fontId="79" fillId="0" borderId="0"/>
    <xf numFmtId="0" fontId="80" fillId="0" borderId="0"/>
    <xf numFmtId="0" fontId="8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11" fillId="0" borderId="0"/>
    <xf numFmtId="0" fontId="11" fillId="0" borderId="0"/>
    <xf numFmtId="0" fontId="79" fillId="0" borderId="0"/>
    <xf numFmtId="0" fontId="79" fillId="0" borderId="0"/>
    <xf numFmtId="0" fontId="3" fillId="0" borderId="0"/>
    <xf numFmtId="0" fontId="3" fillId="0" borderId="0"/>
    <xf numFmtId="0" fontId="79" fillId="0" borderId="0"/>
    <xf numFmtId="0" fontId="11" fillId="0" borderId="0"/>
    <xf numFmtId="0" fontId="11" fillId="0" borderId="0"/>
    <xf numFmtId="0" fontId="11" fillId="0" borderId="0"/>
    <xf numFmtId="0" fontId="79"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79" fillId="0" borderId="0"/>
    <xf numFmtId="0" fontId="79"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11" fillId="0" borderId="0"/>
    <xf numFmtId="0" fontId="11" fillId="0" borderId="0"/>
    <xf numFmtId="0" fontId="11" fillId="0" borderId="0"/>
    <xf numFmtId="0" fontId="11" fillId="0" borderId="0"/>
    <xf numFmtId="0" fontId="8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8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66"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1" fontId="79" fillId="0" borderId="0"/>
    <xf numFmtId="0" fontId="11"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11" fillId="0" borderId="0"/>
    <xf numFmtId="0" fontId="11" fillId="0" borderId="0"/>
    <xf numFmtId="0" fontId="11" fillId="0" borderId="0"/>
    <xf numFmtId="0" fontId="11" fillId="0" borderId="0"/>
    <xf numFmtId="0" fontId="79" fillId="0" borderId="0"/>
    <xf numFmtId="0" fontId="8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79" fillId="0" borderId="0"/>
    <xf numFmtId="1" fontId="79" fillId="0" borderId="0"/>
    <xf numFmtId="0" fontId="4" fillId="0" borderId="0" applyProtection="0">
      <alignment horizontal="justify" vertical="top" wrapText="1"/>
    </xf>
    <xf numFmtId="0" fontId="79" fillId="0" borderId="0"/>
    <xf numFmtId="0" fontId="11" fillId="0" borderId="0"/>
    <xf numFmtId="1" fontId="79" fillId="0" borderId="0"/>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11" fillId="0" borderId="0"/>
    <xf numFmtId="0" fontId="4" fillId="0" borderId="0" applyProtection="0">
      <alignment horizontal="justify" vertical="top" wrapText="1"/>
    </xf>
    <xf numFmtId="1" fontId="79" fillId="0" borderId="0"/>
    <xf numFmtId="0" fontId="11" fillId="0" borderId="0"/>
    <xf numFmtId="0" fontId="11" fillId="0" borderId="0"/>
    <xf numFmtId="1" fontId="79" fillId="0" borderId="0"/>
    <xf numFmtId="0" fontId="11" fillId="0" borderId="0"/>
    <xf numFmtId="1" fontId="79" fillId="0" borderId="0"/>
    <xf numFmtId="0" fontId="11" fillId="0" borderId="0"/>
    <xf numFmtId="1" fontId="79" fillId="0" borderId="0"/>
    <xf numFmtId="0" fontId="11" fillId="0" borderId="0"/>
    <xf numFmtId="1" fontId="79" fillId="0" borderId="0"/>
    <xf numFmtId="1" fontId="79" fillId="0" borderId="0"/>
    <xf numFmtId="0" fontId="11" fillId="0" borderId="0"/>
    <xf numFmtId="0" fontId="3" fillId="0" borderId="0"/>
    <xf numFmtId="0" fontId="3"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1" fontId="79" fillId="0" borderId="0"/>
    <xf numFmtId="0" fontId="11" fillId="0" borderId="0"/>
    <xf numFmtId="0" fontId="3" fillId="0" borderId="0"/>
    <xf numFmtId="0" fontId="3"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1" fontId="79"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 fontId="79"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79" fillId="0" borderId="0"/>
    <xf numFmtId="0" fontId="4" fillId="0" borderId="0" applyProtection="0">
      <alignment horizontal="justify" vertical="top" wrapText="1"/>
    </xf>
    <xf numFmtId="1" fontId="79" fillId="0" borderId="0"/>
    <xf numFmtId="0" fontId="79" fillId="0" borderId="0"/>
    <xf numFmtId="0" fontId="11" fillId="0" borderId="0"/>
    <xf numFmtId="0" fontId="11" fillId="0" borderId="0"/>
    <xf numFmtId="0" fontId="83" fillId="0" borderId="0"/>
    <xf numFmtId="1" fontId="79"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10" borderId="11" applyNumberFormat="0" applyFont="0" applyAlignment="0" applyProtection="0"/>
    <xf numFmtId="0" fontId="46"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84" fillId="8" borderId="8"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81" fillId="0" borderId="0"/>
    <xf numFmtId="0" fontId="85"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6" fillId="0" borderId="28"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3" fillId="0" borderId="0"/>
    <xf numFmtId="0" fontId="11" fillId="0" borderId="0"/>
    <xf numFmtId="0" fontId="3" fillId="0" borderId="0"/>
    <xf numFmtId="0" fontId="3" fillId="0" borderId="0"/>
    <xf numFmtId="0" fontId="11"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164" fontId="3" fillId="0" borderId="0" applyFont="0" applyFill="0" applyBorder="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59" fillId="58" borderId="23" applyNumberFormat="0" applyAlignment="0" applyProtection="0"/>
    <xf numFmtId="0" fontId="56" fillId="45"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11" fillId="61" borderId="22" applyNumberFormat="0" applyFon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3" fillId="0" borderId="0"/>
    <xf numFmtId="0" fontId="4" fillId="0" borderId="0" applyProtection="0">
      <alignment horizontal="justify" vertical="top" wrapText="1"/>
    </xf>
    <xf numFmtId="10" fontId="38" fillId="37" borderId="15" applyNumberFormat="0" applyBorder="0" applyAlignment="0" applyProtection="0"/>
    <xf numFmtId="0" fontId="56" fillId="45" borderId="16" applyNumberFormat="0" applyAlignment="0" applyProtection="0"/>
    <xf numFmtId="0" fontId="3" fillId="0" borderId="0"/>
    <xf numFmtId="0" fontId="3" fillId="0" borderId="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1" fillId="0" borderId="24" applyNumberFormat="0" applyFill="0" applyAlignment="0" applyProtection="0"/>
    <xf numFmtId="0" fontId="3" fillId="0" borderId="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56" fillId="45" borderId="16"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1" fillId="61" borderId="22" applyNumberFormat="0" applyFont="0" applyAlignment="0" applyProtection="0"/>
    <xf numFmtId="0" fontId="3" fillId="0" borderId="0"/>
    <xf numFmtId="0" fontId="49" fillId="58" borderId="16" applyNumberFormat="0" applyAlignment="0" applyProtection="0"/>
    <xf numFmtId="0" fontId="3" fillId="0" borderId="0"/>
    <xf numFmtId="0" fontId="3" fillId="0" borderId="0"/>
    <xf numFmtId="0" fontId="39" fillId="0" borderId="14">
      <alignment horizontal="left" vertical="center"/>
    </xf>
    <xf numFmtId="0" fontId="61" fillId="0" borderId="24" applyNumberFormat="0" applyFill="0" applyAlignment="0" applyProtection="0"/>
    <xf numFmtId="0" fontId="59" fillId="58" borderId="23"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9" fillId="0" borderId="14">
      <alignment horizontal="left" vertical="center"/>
    </xf>
    <xf numFmtId="10" fontId="38" fillId="37" borderId="15"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11" fillId="61"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4" fillId="0" borderId="0" applyProtection="0">
      <alignment horizontal="justify" vertical="top" wrapText="1"/>
    </xf>
    <xf numFmtId="0" fontId="56" fillId="45" borderId="16" applyNumberFormat="0" applyAlignment="0" applyProtection="0"/>
    <xf numFmtId="0" fontId="59" fillId="58" borderId="23" applyNumberFormat="0" applyAlignment="0" applyProtection="0"/>
    <xf numFmtId="0" fontId="61" fillId="0" borderId="24" applyNumberFormat="0" applyFill="0" applyAlignment="0" applyProtection="0"/>
    <xf numFmtId="0" fontId="2" fillId="0" borderId="0"/>
    <xf numFmtId="0" fontId="2" fillId="0" borderId="0"/>
    <xf numFmtId="0" fontId="1" fillId="0" borderId="0"/>
    <xf numFmtId="9" fontId="1" fillId="0" borderId="0" applyFont="0" applyFill="0" applyBorder="0" applyAlignment="0" applyProtection="0"/>
    <xf numFmtId="0" fontId="1" fillId="0" borderId="0"/>
    <xf numFmtId="0" fontId="65" fillId="0" borderId="0"/>
    <xf numFmtId="164" fontId="4" fillId="0" borderId="0" applyFont="0" applyFill="0" applyBorder="0" applyAlignment="0" applyProtection="0"/>
  </cellStyleXfs>
  <cellXfs count="257">
    <xf numFmtId="0" fontId="0" fillId="0" borderId="0" xfId="0">
      <alignment horizontal="justify" vertical="top" wrapText="1"/>
    </xf>
    <xf numFmtId="0" fontId="10" fillId="0" borderId="1" xfId="0" applyFont="1" applyBorder="1" applyAlignment="1" applyProtection="1">
      <alignment horizontal="center" vertical="center" wrapText="1"/>
      <protection hidden="1"/>
    </xf>
    <xf numFmtId="0" fontId="10" fillId="0" borderId="1" xfId="1" applyFont="1" applyBorder="1" applyAlignment="1" applyProtection="1">
      <alignment horizontal="center" vertical="center" wrapText="1"/>
      <protection hidden="1"/>
    </xf>
    <xf numFmtId="1" fontId="5" fillId="0" borderId="1" xfId="0" applyNumberFormat="1" applyFont="1" applyBorder="1" applyAlignment="1" applyProtection="1">
      <alignment horizontal="center" vertical="center"/>
      <protection hidden="1"/>
    </xf>
    <xf numFmtId="0" fontId="10"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center"/>
      <protection hidden="1"/>
    </xf>
    <xf numFmtId="0" fontId="13"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top"/>
      <protection hidden="1"/>
    </xf>
    <xf numFmtId="0" fontId="5" fillId="0" borderId="1" xfId="0" applyFont="1" applyBorder="1" applyAlignment="1" applyProtection="1">
      <alignment horizontal="center" vertical="center" wrapText="1"/>
      <protection hidden="1"/>
    </xf>
    <xf numFmtId="0" fontId="6" fillId="0" borderId="1" xfId="1" applyFont="1" applyBorder="1" applyAlignment="1" applyProtection="1">
      <alignment horizontal="justify" vertical="center" wrapText="1"/>
      <protection hidden="1"/>
    </xf>
    <xf numFmtId="0" fontId="12" fillId="0" borderId="1" xfId="0" applyFont="1" applyBorder="1" applyAlignment="1" applyProtection="1">
      <alignment horizontal="center" vertical="top"/>
      <protection hidden="1"/>
    </xf>
    <xf numFmtId="0" fontId="12" fillId="0" borderId="1" xfId="0" applyFont="1" applyBorder="1" applyAlignment="1" applyProtection="1">
      <alignment horizontal="center" vertical="center"/>
      <protection hidden="1"/>
    </xf>
    <xf numFmtId="3" fontId="14" fillId="0" borderId="0" xfId="0" applyNumberFormat="1" applyFont="1" applyAlignment="1" applyProtection="1">
      <alignment vertical="top"/>
      <protection hidden="1"/>
    </xf>
    <xf numFmtId="0" fontId="15" fillId="35" borderId="1" xfId="0" applyFont="1" applyFill="1" applyBorder="1" applyAlignment="1" applyProtection="1">
      <alignment horizontal="justify" vertical="center" wrapText="1"/>
      <protection hidden="1"/>
    </xf>
    <xf numFmtId="0" fontId="6" fillId="3" borderId="1" xfId="0" applyFont="1" applyFill="1" applyBorder="1" applyAlignment="1">
      <alignment horizontal="center" vertical="center" wrapText="1"/>
    </xf>
    <xf numFmtId="0" fontId="10" fillId="0" borderId="0" xfId="0" applyFont="1" applyAlignment="1" applyProtection="1">
      <alignment horizontal="center" vertical="center" wrapText="1"/>
      <protection locked="0"/>
    </xf>
    <xf numFmtId="0" fontId="88" fillId="0" borderId="1" xfId="0" applyFont="1" applyBorder="1" applyAlignment="1">
      <alignment horizontal="center" vertical="center"/>
    </xf>
    <xf numFmtId="0" fontId="89" fillId="0" borderId="1" xfId="0" applyFont="1" applyBorder="1" applyAlignment="1">
      <alignment horizontal="justify" vertical="center"/>
    </xf>
    <xf numFmtId="0" fontId="90" fillId="0" borderId="1" xfId="0" applyFont="1" applyBorder="1" applyAlignment="1">
      <alignment horizontal="left" vertical="center"/>
    </xf>
    <xf numFmtId="0" fontId="91" fillId="0" borderId="0" xfId="0" applyFont="1" applyAlignment="1">
      <alignment vertical="center"/>
    </xf>
    <xf numFmtId="0" fontId="92" fillId="0" borderId="0" xfId="0" applyFont="1" applyAlignment="1">
      <alignment vertical="center"/>
    </xf>
    <xf numFmtId="0" fontId="91" fillId="86" borderId="0" xfId="0" applyFont="1" applyFill="1" applyAlignment="1">
      <alignment vertical="center"/>
    </xf>
    <xf numFmtId="0" fontId="92" fillId="86" borderId="0" xfId="0" applyFont="1" applyFill="1" applyAlignment="1">
      <alignment vertical="center"/>
    </xf>
    <xf numFmtId="0" fontId="88" fillId="0" borderId="1" xfId="1" applyFont="1" applyBorder="1" applyAlignment="1" applyProtection="1">
      <alignment horizontal="center" vertical="center" wrapText="1"/>
      <protection hidden="1"/>
    </xf>
    <xf numFmtId="0" fontId="10" fillId="0" borderId="1" xfId="0" applyFont="1" applyBorder="1" applyAlignment="1" applyProtection="1">
      <alignment horizontal="center" vertical="center"/>
      <protection hidden="1"/>
    </xf>
    <xf numFmtId="37" fontId="6" fillId="0" borderId="1" xfId="0" applyNumberFormat="1" applyFont="1" applyBorder="1" applyAlignment="1" applyProtection="1">
      <alignment horizontal="center" vertical="center"/>
      <protection hidden="1"/>
    </xf>
    <xf numFmtId="37" fontId="10" fillId="0" borderId="1" xfId="0" applyNumberFormat="1" applyFont="1" applyBorder="1" applyAlignment="1" applyProtection="1">
      <alignment horizontal="center" vertical="center" wrapText="1"/>
      <protection locked="0"/>
    </xf>
    <xf numFmtId="0" fontId="10" fillId="0" borderId="0" xfId="0" applyFont="1" applyAlignment="1" applyProtection="1">
      <alignment horizontal="justify" vertical="center" wrapText="1"/>
      <protection hidden="1"/>
    </xf>
    <xf numFmtId="0" fontId="10" fillId="0" borderId="1" xfId="22168" applyFont="1" applyBorder="1" applyAlignment="1" applyProtection="1">
      <alignment horizontal="justify" vertical="center" wrapText="1"/>
      <protection hidden="1"/>
    </xf>
    <xf numFmtId="0" fontId="97" fillId="0" borderId="0" xfId="0" applyFont="1" applyAlignment="1" applyProtection="1">
      <alignment horizontal="center" vertical="center" wrapText="1"/>
      <protection hidden="1"/>
    </xf>
    <xf numFmtId="0" fontId="10" fillId="0" borderId="0" xfId="0" applyFont="1" applyProtection="1">
      <alignment horizontal="justify" vertical="top" wrapText="1"/>
      <protection hidden="1"/>
    </xf>
    <xf numFmtId="0" fontId="98" fillId="0" borderId="0" xfId="0" applyFont="1" applyAlignment="1" applyProtection="1">
      <alignment horizontal="center" vertical="center"/>
      <protection hidden="1"/>
    </xf>
    <xf numFmtId="0" fontId="98" fillId="0" borderId="0" xfId="0" applyFont="1" applyAlignment="1" applyProtection="1">
      <alignment horizontal="justify" vertical="center" wrapText="1"/>
      <protection hidden="1"/>
    </xf>
    <xf numFmtId="37" fontId="98" fillId="0" borderId="0" xfId="0" applyNumberFormat="1" applyFont="1" applyAlignment="1" applyProtection="1">
      <alignment horizontal="center" vertical="center"/>
      <protection hidden="1"/>
    </xf>
    <xf numFmtId="1" fontId="98" fillId="0" borderId="0" xfId="0" applyNumberFormat="1" applyFont="1" applyAlignment="1" applyProtection="1">
      <alignment horizontal="center" vertical="center"/>
      <protection hidden="1"/>
    </xf>
    <xf numFmtId="0" fontId="98" fillId="0" borderId="0" xfId="0" applyFont="1" applyProtection="1">
      <alignment horizontal="justify" vertical="top" wrapText="1"/>
      <protection hidden="1"/>
    </xf>
    <xf numFmtId="0" fontId="93" fillId="0" borderId="1" xfId="89" applyFont="1" applyBorder="1" applyAlignment="1">
      <alignment horizontal="justify" vertical="center" wrapText="1"/>
    </xf>
    <xf numFmtId="0" fontId="88" fillId="0" borderId="1" xfId="0" applyFont="1" applyBorder="1" applyAlignment="1" applyProtection="1">
      <alignment horizontal="center" vertical="center" wrapText="1"/>
      <protection hidden="1"/>
    </xf>
    <xf numFmtId="0" fontId="94" fillId="0" borderId="1" xfId="0" applyFont="1" applyBorder="1" applyAlignment="1" applyProtection="1">
      <alignment horizontal="center" vertical="center"/>
      <protection hidden="1"/>
    </xf>
    <xf numFmtId="37" fontId="95" fillId="0" borderId="1" xfId="0" applyNumberFormat="1" applyFont="1" applyBorder="1" applyAlignment="1" applyProtection="1">
      <alignment horizontal="center" vertical="center" wrapText="1"/>
      <protection hidden="1"/>
    </xf>
    <xf numFmtId="0" fontId="95" fillId="0" borderId="1" xfId="1" applyFont="1" applyBorder="1" applyAlignment="1" applyProtection="1">
      <alignment horizontal="center" vertical="center" wrapText="1"/>
      <protection hidden="1"/>
    </xf>
    <xf numFmtId="0" fontId="94" fillId="0" borderId="1" xfId="0" applyFont="1" applyBorder="1" applyAlignment="1" applyProtection="1">
      <alignment horizontal="center" vertical="center" wrapText="1"/>
      <protection hidden="1"/>
    </xf>
    <xf numFmtId="0" fontId="88" fillId="0" borderId="1" xfId="1" applyFont="1" applyBorder="1" applyAlignment="1" applyProtection="1">
      <alignment horizontal="justify" vertical="center" wrapText="1"/>
      <protection hidden="1"/>
    </xf>
    <xf numFmtId="37" fontId="94" fillId="0" borderId="1" xfId="0" applyNumberFormat="1" applyFont="1" applyBorder="1" applyAlignment="1" applyProtection="1">
      <alignment horizontal="center" vertical="center" wrapText="1"/>
      <protection hidden="1"/>
    </xf>
    <xf numFmtId="37" fontId="88" fillId="0" borderId="1" xfId="2" applyNumberFormat="1" applyFont="1" applyFill="1" applyBorder="1" applyAlignment="1" applyProtection="1">
      <alignment horizontal="center" vertical="center"/>
      <protection hidden="1"/>
    </xf>
    <xf numFmtId="0" fontId="93" fillId="0" borderId="1" xfId="1" applyFont="1" applyBorder="1" applyAlignment="1" applyProtection="1">
      <alignment horizontal="justify" vertical="center" wrapText="1"/>
      <protection hidden="1"/>
    </xf>
    <xf numFmtId="0" fontId="96" fillId="0" borderId="1" xfId="0" applyFont="1" applyBorder="1" applyAlignment="1" applyProtection="1">
      <alignment horizontal="center" vertical="top"/>
      <protection hidden="1"/>
    </xf>
    <xf numFmtId="1" fontId="5" fillId="0" borderId="1" xfId="0" applyNumberFormat="1" applyFont="1" applyBorder="1" applyAlignment="1" applyProtection="1">
      <alignment horizontal="center" vertical="center" wrapText="1"/>
      <protection hidden="1"/>
    </xf>
    <xf numFmtId="0" fontId="13" fillId="0" borderId="1" xfId="58487" applyFont="1" applyBorder="1" applyAlignment="1" applyProtection="1">
      <alignment horizontal="justify" vertical="center" wrapText="1"/>
      <protection hidden="1"/>
    </xf>
    <xf numFmtId="0" fontId="10" fillId="0" borderId="0" xfId="0" applyFont="1" applyAlignment="1" applyProtection="1">
      <alignment horizontal="left" vertical="center" wrapText="1"/>
      <protection locked="0"/>
    </xf>
    <xf numFmtId="0" fontId="10" fillId="0" borderId="0" xfId="0" applyFont="1" applyAlignment="1">
      <alignment horizontal="center" vertical="center" wrapText="1"/>
    </xf>
    <xf numFmtId="0" fontId="9" fillId="3" borderId="1"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0" fillId="3" borderId="1" xfId="0" applyFont="1" applyFill="1" applyBorder="1" applyAlignment="1">
      <alignment horizontal="center" vertical="center" wrapText="1"/>
    </xf>
    <xf numFmtId="0" fontId="6" fillId="3" borderId="1" xfId="99" applyFont="1" applyFill="1" applyBorder="1" applyAlignment="1" applyProtection="1">
      <alignment horizontal="center" vertical="center" wrapText="1"/>
      <protection hidden="1"/>
    </xf>
    <xf numFmtId="0" fontId="10" fillId="3" borderId="1" xfId="99" applyFont="1" applyFill="1" applyBorder="1" applyAlignment="1" applyProtection="1">
      <alignment horizontal="center" vertical="center"/>
      <protection hidden="1"/>
    </xf>
    <xf numFmtId="0" fontId="9" fillId="0" borderId="0" xfId="0" applyFont="1" applyAlignment="1"/>
    <xf numFmtId="0" fontId="10" fillId="0" borderId="1" xfId="0" applyFont="1" applyBorder="1" applyAlignment="1">
      <alignment horizontal="center" vertical="center" wrapText="1"/>
    </xf>
    <xf numFmtId="0" fontId="6" fillId="0" borderId="1" xfId="99" applyFont="1" applyBorder="1" applyAlignment="1" applyProtection="1">
      <alignment horizontal="center" vertical="center" wrapText="1"/>
      <protection hidden="1"/>
    </xf>
    <xf numFmtId="0" fontId="10" fillId="0" borderId="1" xfId="99" applyFont="1" applyBorder="1" applyAlignment="1" applyProtection="1">
      <alignment horizontal="center" vertical="center"/>
      <protection hidden="1"/>
    </xf>
    <xf numFmtId="0" fontId="11" fillId="87" borderId="1" xfId="0" applyFont="1" applyFill="1" applyBorder="1" applyAlignment="1" applyProtection="1">
      <alignment horizontal="center" vertical="center" wrapText="1"/>
      <protection hidden="1"/>
    </xf>
    <xf numFmtId="0" fontId="100" fillId="87" borderId="1" xfId="0" applyFont="1" applyFill="1" applyBorder="1" applyAlignment="1" applyProtection="1">
      <alignment horizontal="justify" vertical="center" wrapText="1"/>
      <protection hidden="1"/>
    </xf>
    <xf numFmtId="0" fontId="100" fillId="87" borderId="1" xfId="0" applyFont="1" applyFill="1" applyBorder="1" applyAlignment="1" applyProtection="1">
      <alignment horizontal="center" vertical="center" wrapText="1"/>
      <protection hidden="1"/>
    </xf>
    <xf numFmtId="0" fontId="101" fillId="0" borderId="0" xfId="0" applyFont="1" applyAlignment="1" applyProtection="1">
      <protection hidden="1"/>
    </xf>
    <xf numFmtId="0" fontId="102" fillId="3" borderId="1" xfId="0" applyFont="1" applyFill="1" applyBorder="1" applyAlignment="1" applyProtection="1">
      <alignment horizontal="center" vertical="center" wrapText="1"/>
      <protection hidden="1"/>
    </xf>
    <xf numFmtId="0" fontId="7" fillId="3" borderId="1" xfId="0" applyFont="1" applyFill="1" applyBorder="1" applyAlignment="1" applyProtection="1">
      <alignment horizontal="center" vertical="center" wrapText="1"/>
      <protection hidden="1"/>
    </xf>
    <xf numFmtId="0" fontId="8" fillId="3" borderId="1" xfId="0" applyFont="1" applyFill="1" applyBorder="1" applyAlignment="1" applyProtection="1">
      <alignment horizontal="center" vertical="center" wrapText="1"/>
      <protection hidden="1"/>
    </xf>
    <xf numFmtId="0" fontId="103" fillId="0" borderId="0" xfId="0" applyFont="1" applyAlignment="1" applyProtection="1">
      <protection hidden="1"/>
    </xf>
    <xf numFmtId="3" fontId="10" fillId="0" borderId="0" xfId="0" applyNumberFormat="1" applyFont="1" applyAlignment="1" applyProtection="1">
      <alignment horizontal="left" vertical="center" wrapText="1"/>
      <protection locked="0"/>
    </xf>
    <xf numFmtId="3" fontId="6" fillId="3" borderId="1" xfId="0" applyNumberFormat="1" applyFont="1" applyFill="1" applyBorder="1" applyAlignment="1">
      <alignment horizontal="center" vertical="center" wrapText="1"/>
    </xf>
    <xf numFmtId="3" fontId="9" fillId="3" borderId="1" xfId="0" applyNumberFormat="1" applyFont="1" applyFill="1" applyBorder="1" applyAlignment="1" applyProtection="1">
      <alignment horizontal="center" vertical="center" wrapText="1"/>
      <protection locked="0"/>
    </xf>
    <xf numFmtId="3" fontId="6" fillId="3" borderId="1" xfId="0" applyNumberFormat="1" applyFont="1" applyFill="1" applyBorder="1" applyAlignment="1" applyProtection="1">
      <alignment horizontal="center" vertical="center" wrapText="1"/>
      <protection locked="0"/>
    </xf>
    <xf numFmtId="3" fontId="97" fillId="0" borderId="0" xfId="0" applyNumberFormat="1" applyFont="1" applyAlignment="1" applyProtection="1">
      <alignment horizontal="center" vertical="center" wrapText="1"/>
      <protection hidden="1"/>
    </xf>
    <xf numFmtId="3" fontId="98" fillId="0" borderId="0" xfId="0" applyNumberFormat="1" applyFont="1" applyProtection="1">
      <alignment horizontal="justify" vertical="top" wrapText="1"/>
      <protection hidden="1"/>
    </xf>
    <xf numFmtId="3" fontId="10" fillId="0" borderId="0" xfId="0" applyNumberFormat="1" applyFont="1" applyAlignment="1" applyProtection="1">
      <alignment horizontal="center" vertical="center" wrapText="1"/>
      <protection locked="0"/>
    </xf>
    <xf numFmtId="3" fontId="14" fillId="0" borderId="0" xfId="0" applyNumberFormat="1" applyFont="1" applyAlignment="1" applyProtection="1">
      <alignment horizontal="center" vertical="top"/>
      <protection hidden="1"/>
    </xf>
    <xf numFmtId="3" fontId="98" fillId="0" borderId="0" xfId="0" applyNumberFormat="1" applyFont="1" applyAlignment="1" applyProtection="1">
      <alignment horizontal="center" vertical="top" wrapText="1"/>
      <protection hidden="1"/>
    </xf>
    <xf numFmtId="0" fontId="10" fillId="0" borderId="0" xfId="58489" applyFont="1" applyAlignment="1" applyProtection="1">
      <alignment horizontal="left" vertical="center" wrapText="1"/>
      <protection locked="0"/>
    </xf>
    <xf numFmtId="0" fontId="6" fillId="3" borderId="1" xfId="58489" applyFont="1" applyFill="1" applyBorder="1" applyAlignment="1">
      <alignment horizontal="center" vertical="center" wrapText="1"/>
    </xf>
    <xf numFmtId="0" fontId="10" fillId="0" borderId="0" xfId="58489" applyFont="1" applyAlignment="1">
      <alignment horizontal="center" vertical="center" wrapText="1"/>
    </xf>
    <xf numFmtId="0" fontId="9" fillId="3" borderId="1" xfId="58489" applyFont="1" applyFill="1" applyBorder="1" applyAlignment="1" applyProtection="1">
      <alignment horizontal="center" vertical="center" wrapText="1"/>
      <protection locked="0"/>
    </xf>
    <xf numFmtId="0" fontId="15"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hidden="1"/>
    </xf>
    <xf numFmtId="0" fontId="88" fillId="0" borderId="1" xfId="58489" applyFont="1" applyBorder="1" applyAlignment="1">
      <alignment horizontal="center" vertical="center"/>
    </xf>
    <xf numFmtId="0" fontId="89" fillId="0" borderId="1" xfId="58489" applyFont="1" applyBorder="1" applyAlignment="1">
      <alignment horizontal="justify" vertical="center"/>
    </xf>
    <xf numFmtId="0" fontId="88" fillId="0" borderId="0" xfId="58489" applyFont="1"/>
    <xf numFmtId="0" fontId="93" fillId="0" borderId="1" xfId="58489" applyFont="1" applyBorder="1" applyAlignment="1">
      <alignment horizontal="justify" vertical="center"/>
    </xf>
    <xf numFmtId="0" fontId="10" fillId="0" borderId="1" xfId="58489" applyFont="1" applyBorder="1" applyAlignment="1">
      <alignment horizontal="center" vertical="center"/>
    </xf>
    <xf numFmtId="0" fontId="88" fillId="0" borderId="1" xfId="58489" applyFont="1" applyBorder="1" applyAlignment="1">
      <alignment horizontal="justify" vertical="center"/>
    </xf>
    <xf numFmtId="37" fontId="10" fillId="0" borderId="1" xfId="58489" applyNumberFormat="1" applyFont="1" applyBorder="1" applyAlignment="1">
      <alignment horizontal="center" vertical="center"/>
    </xf>
    <xf numFmtId="0" fontId="10" fillId="0" borderId="1" xfId="58489" applyFont="1" applyBorder="1" applyAlignment="1" applyProtection="1">
      <alignment horizontal="center" vertical="center" wrapText="1"/>
      <protection hidden="1"/>
    </xf>
    <xf numFmtId="0" fontId="10" fillId="35" borderId="1" xfId="58489" applyFont="1" applyFill="1" applyBorder="1" applyAlignment="1">
      <alignment horizontal="center" vertical="center"/>
    </xf>
    <xf numFmtId="0" fontId="10" fillId="0" borderId="0" xfId="58489" applyFont="1" applyAlignment="1" applyProtection="1">
      <alignment horizontal="justify" vertical="center" wrapText="1"/>
      <protection locked="0"/>
    </xf>
    <xf numFmtId="0" fontId="1" fillId="0" borderId="0" xfId="58489" applyAlignment="1" applyProtection="1">
      <alignment horizontal="justify" vertical="center" wrapText="1"/>
      <protection locked="0"/>
    </xf>
    <xf numFmtId="4" fontId="6" fillId="88" borderId="1" xfId="58489" applyNumberFormat="1" applyFont="1" applyFill="1" applyBorder="1" applyAlignment="1" applyProtection="1">
      <alignment horizontal="center" vertical="center" wrapText="1"/>
      <protection hidden="1"/>
    </xf>
    <xf numFmtId="0" fontId="6" fillId="88" borderId="1" xfId="58489" applyFont="1" applyFill="1" applyBorder="1" applyAlignment="1" applyProtection="1">
      <alignment horizontal="center" vertical="center" wrapText="1"/>
      <protection hidden="1"/>
    </xf>
    <xf numFmtId="37" fontId="6" fillId="88" borderId="1" xfId="58489" applyNumberFormat="1" applyFont="1" applyFill="1" applyBorder="1" applyAlignment="1" applyProtection="1">
      <alignment horizontal="center" vertical="center" wrapText="1"/>
      <protection hidden="1"/>
    </xf>
    <xf numFmtId="0" fontId="6" fillId="0" borderId="0" xfId="58489" applyFont="1" applyAlignment="1" applyProtection="1">
      <alignment horizontal="justify" vertical="center" wrapText="1"/>
      <protection hidden="1"/>
    </xf>
    <xf numFmtId="0" fontId="9" fillId="0" borderId="0" xfId="58489" applyFont="1" applyAlignment="1" applyProtection="1">
      <alignment horizontal="justify" vertical="center" wrapText="1"/>
      <protection hidden="1"/>
    </xf>
    <xf numFmtId="0" fontId="93" fillId="0" borderId="1" xfId="77" applyFont="1" applyBorder="1" applyAlignment="1" applyProtection="1">
      <alignment horizontal="justify" vertical="center" wrapText="1"/>
    </xf>
    <xf numFmtId="0" fontId="10" fillId="0" borderId="1" xfId="58489" applyFont="1" applyBorder="1" applyAlignment="1">
      <alignment horizontal="center" vertical="center" wrapText="1"/>
    </xf>
    <xf numFmtId="0" fontId="88" fillId="0" borderId="1" xfId="77" applyFont="1" applyBorder="1" applyAlignment="1" applyProtection="1">
      <alignment horizontal="justify" vertical="center" wrapText="1"/>
    </xf>
    <xf numFmtId="0" fontId="6" fillId="0" borderId="3" xfId="58489" applyFont="1" applyBorder="1" applyAlignment="1" applyProtection="1">
      <alignment horizontal="center" vertical="center" wrapText="1"/>
      <protection hidden="1"/>
    </xf>
    <xf numFmtId="37" fontId="6" fillId="0" borderId="3" xfId="58489" applyNumberFormat="1" applyFont="1" applyBorder="1" applyAlignment="1" applyProtection="1">
      <alignment horizontal="center" vertical="center" wrapText="1"/>
      <protection hidden="1"/>
    </xf>
    <xf numFmtId="0" fontId="10" fillId="0" borderId="1" xfId="58489" applyFont="1" applyBorder="1" applyAlignment="1" applyProtection="1">
      <alignment horizontal="justify" vertical="top" wrapText="1"/>
      <protection hidden="1"/>
    </xf>
    <xf numFmtId="4" fontId="7" fillId="88" borderId="1" xfId="58489" applyNumberFormat="1" applyFont="1" applyFill="1" applyBorder="1" applyAlignment="1" applyProtection="1">
      <alignment horizontal="center" vertical="center" wrapText="1"/>
      <protection hidden="1"/>
    </xf>
    <xf numFmtId="0" fontId="7" fillId="88" borderId="1" xfId="58489" applyFont="1" applyFill="1" applyBorder="1" applyAlignment="1" applyProtection="1">
      <alignment horizontal="center" vertical="center" wrapText="1"/>
      <protection hidden="1"/>
    </xf>
    <xf numFmtId="0" fontId="8" fillId="88" borderId="1" xfId="58489" applyFont="1" applyFill="1" applyBorder="1" applyAlignment="1">
      <alignment horizontal="center" vertical="center" wrapText="1"/>
    </xf>
    <xf numFmtId="37" fontId="7" fillId="88" borderId="1" xfId="58489" applyNumberFormat="1" applyFont="1" applyFill="1" applyBorder="1" applyAlignment="1" applyProtection="1">
      <alignment horizontal="center" vertical="center" wrapText="1"/>
      <protection hidden="1"/>
    </xf>
    <xf numFmtId="0" fontId="7" fillId="0" borderId="0" xfId="58489" applyFont="1" applyAlignment="1" applyProtection="1">
      <alignment horizontal="justify" vertical="center" wrapText="1"/>
      <protection hidden="1"/>
    </xf>
    <xf numFmtId="0" fontId="1" fillId="0" borderId="0" xfId="58489" applyAlignment="1">
      <alignment horizontal="center" vertical="center"/>
    </xf>
    <xf numFmtId="0" fontId="1" fillId="0" borderId="0" xfId="58489" applyAlignment="1">
      <alignment horizontal="justify" vertical="center"/>
    </xf>
    <xf numFmtId="0" fontId="1" fillId="0" borderId="0" xfId="58489"/>
    <xf numFmtId="3" fontId="6" fillId="3" borderId="1" xfId="58489" applyNumberFormat="1" applyFont="1" applyFill="1" applyBorder="1" applyAlignment="1">
      <alignment horizontal="center" vertical="center" wrapText="1"/>
    </xf>
    <xf numFmtId="3" fontId="9" fillId="3" borderId="1" xfId="58489" applyNumberFormat="1" applyFont="1" applyFill="1" applyBorder="1" applyAlignment="1" applyProtection="1">
      <alignment horizontal="center" vertical="center" wrapText="1"/>
      <protection locked="0"/>
    </xf>
    <xf numFmtId="3" fontId="6" fillId="3" borderId="1" xfId="58489" applyNumberFormat="1" applyFont="1" applyFill="1" applyBorder="1" applyAlignment="1" applyProtection="1">
      <alignment horizontal="center" vertical="center" wrapText="1"/>
      <protection locked="0"/>
    </xf>
    <xf numFmtId="0" fontId="13"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justify" vertical="center" wrapText="1"/>
      <protection hidden="1"/>
    </xf>
    <xf numFmtId="0" fontId="91" fillId="0" borderId="0" xfId="58489" applyFont="1" applyAlignment="1">
      <alignment vertical="center"/>
    </xf>
    <xf numFmtId="0" fontId="92" fillId="0" borderId="0" xfId="58489" applyFont="1" applyAlignment="1">
      <alignment vertical="center"/>
    </xf>
    <xf numFmtId="0" fontId="6" fillId="0" borderId="1" xfId="58489" applyFont="1" applyBorder="1" applyAlignment="1" applyProtection="1">
      <alignment horizontal="justify" vertical="center" wrapText="1"/>
      <protection hidden="1"/>
    </xf>
    <xf numFmtId="37" fontId="10" fillId="0" borderId="1" xfId="58489" applyNumberFormat="1" applyFont="1" applyBorder="1" applyAlignment="1" applyProtection="1">
      <alignment horizontal="center" vertical="center" wrapText="1"/>
      <protection hidden="1"/>
    </xf>
    <xf numFmtId="39" fontId="10" fillId="0" borderId="1" xfId="58489" applyNumberFormat="1" applyFont="1" applyBorder="1" applyAlignment="1">
      <alignment horizontal="center" vertical="center" wrapText="1"/>
    </xf>
    <xf numFmtId="0" fontId="88"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center" vertical="center"/>
      <protection hidden="1"/>
    </xf>
    <xf numFmtId="0" fontId="6" fillId="0" borderId="1" xfId="58491" applyFont="1" applyBorder="1" applyAlignment="1" applyProtection="1">
      <alignment horizontal="justify" vertical="center" wrapText="1"/>
      <protection hidden="1"/>
    </xf>
    <xf numFmtId="37" fontId="10" fillId="0" borderId="1" xfId="58489" applyNumberFormat="1" applyFont="1" applyBorder="1" applyAlignment="1">
      <alignment horizontal="center" vertical="center" wrapText="1"/>
    </xf>
    <xf numFmtId="0" fontId="10" fillId="0" borderId="1" xfId="58491" applyFont="1" applyBorder="1" applyAlignment="1" applyProtection="1">
      <alignment horizontal="justify" vertical="center" wrapText="1"/>
      <protection hidden="1"/>
    </xf>
    <xf numFmtId="37" fontId="88" fillId="0" borderId="1" xfId="87" applyNumberFormat="1" applyFont="1" applyBorder="1" applyAlignment="1" applyProtection="1">
      <alignment horizontal="center" vertical="center"/>
      <protection hidden="1"/>
    </xf>
    <xf numFmtId="0" fontId="104" fillId="0" borderId="0" xfId="58489" applyFont="1" applyAlignment="1" applyProtection="1">
      <alignment horizontal="center" vertical="center" wrapText="1"/>
      <protection locked="0"/>
    </xf>
    <xf numFmtId="0" fontId="10" fillId="35" borderId="1" xfId="58489" applyFont="1" applyFill="1" applyBorder="1" applyAlignment="1" applyProtection="1">
      <alignment horizontal="center" vertical="center" wrapText="1"/>
      <protection hidden="1"/>
    </xf>
    <xf numFmtId="0" fontId="6" fillId="35" borderId="0" xfId="58489" applyFont="1" applyFill="1" applyAlignment="1" applyProtection="1">
      <alignment horizontal="justify" vertical="center" wrapText="1"/>
      <protection hidden="1"/>
    </xf>
    <xf numFmtId="0" fontId="9" fillId="35" borderId="0" xfId="58489" applyFont="1" applyFill="1" applyAlignment="1" applyProtection="1">
      <alignment horizontal="justify" vertical="center" wrapText="1"/>
      <protection hidden="1"/>
    </xf>
    <xf numFmtId="0" fontId="10" fillId="35" borderId="1" xfId="58491" applyFont="1" applyFill="1" applyBorder="1" applyAlignment="1" applyProtection="1">
      <alignment horizontal="justify" vertical="center" wrapText="1"/>
      <protection hidden="1"/>
    </xf>
    <xf numFmtId="37" fontId="88" fillId="35" borderId="1" xfId="87" applyNumberFormat="1" applyFont="1" applyFill="1" applyBorder="1" applyAlignment="1" applyProtection="1">
      <alignment horizontal="center" vertical="center"/>
      <protection hidden="1"/>
    </xf>
    <xf numFmtId="0" fontId="6" fillId="35" borderId="1" xfId="58489" applyFont="1" applyFill="1" applyBorder="1" applyAlignment="1">
      <alignment horizontal="justify" vertical="center" wrapText="1"/>
    </xf>
    <xf numFmtId="0" fontId="10" fillId="0" borderId="1" xfId="58489" applyFont="1" applyBorder="1" applyAlignment="1" applyProtection="1">
      <alignment horizontal="left" vertical="center" wrapText="1"/>
      <protection hidden="1"/>
    </xf>
    <xf numFmtId="37" fontId="10" fillId="35" borderId="1" xfId="58489" applyNumberFormat="1" applyFont="1" applyFill="1" applyBorder="1" applyAlignment="1" applyProtection="1">
      <alignment horizontal="center" vertical="center" wrapText="1"/>
      <protection hidden="1"/>
    </xf>
    <xf numFmtId="0" fontId="10" fillId="0" borderId="0" xfId="58489" applyFont="1" applyAlignment="1" applyProtection="1">
      <alignment horizontal="left" vertical="center" wrapText="1"/>
      <protection hidden="1"/>
    </xf>
    <xf numFmtId="0" fontId="15" fillId="0" borderId="0" xfId="58489" applyFont="1" applyAlignment="1" applyProtection="1">
      <alignment horizontal="left" vertical="center" wrapText="1"/>
      <protection hidden="1"/>
    </xf>
    <xf numFmtId="0" fontId="6" fillId="0" borderId="1" xfId="58489" applyFont="1" applyBorder="1" applyAlignment="1" applyProtection="1">
      <alignment horizontal="center" vertical="center" wrapText="1"/>
      <protection hidden="1"/>
    </xf>
    <xf numFmtId="4" fontId="6" fillId="0" borderId="1" xfId="58489" applyNumberFormat="1" applyFont="1" applyBorder="1" applyAlignment="1" applyProtection="1">
      <alignment horizontal="center" vertical="center" wrapText="1"/>
      <protection hidden="1"/>
    </xf>
    <xf numFmtId="37" fontId="6" fillId="0" borderId="1" xfId="58489" applyNumberFormat="1" applyFont="1" applyBorder="1" applyAlignment="1" applyProtection="1">
      <alignment horizontal="center" vertical="center" wrapText="1"/>
      <protection hidden="1"/>
    </xf>
    <xf numFmtId="0" fontId="91" fillId="0" borderId="0" xfId="58489" applyFont="1" applyAlignment="1">
      <alignment horizontal="center" vertical="center"/>
    </xf>
    <xf numFmtId="0" fontId="89" fillId="0" borderId="0" xfId="58489" applyFont="1" applyAlignment="1">
      <alignment horizontal="center" vertical="center"/>
    </xf>
    <xf numFmtId="0" fontId="88" fillId="0" borderId="0" xfId="58489" applyFont="1" applyAlignment="1">
      <alignment vertical="center"/>
    </xf>
    <xf numFmtId="0" fontId="88" fillId="0" borderId="0" xfId="58489" applyFont="1" applyAlignment="1">
      <alignment horizontal="center" vertical="center"/>
    </xf>
    <xf numFmtId="0" fontId="10" fillId="0" borderId="0" xfId="58489" applyFont="1" applyAlignment="1" applyProtection="1">
      <alignment horizontal="justify" vertical="center" wrapText="1"/>
      <protection hidden="1"/>
    </xf>
    <xf numFmtId="0" fontId="92" fillId="0" borderId="0" xfId="58489" applyFont="1" applyAlignment="1">
      <alignment horizontal="center" vertical="center"/>
    </xf>
    <xf numFmtId="0" fontId="1" fillId="0" borderId="1" xfId="58489" applyBorder="1" applyAlignment="1">
      <alignment horizontal="center" vertical="center"/>
    </xf>
    <xf numFmtId="0" fontId="93" fillId="0" borderId="1" xfId="58489" applyFont="1" applyBorder="1" applyAlignment="1" applyProtection="1">
      <alignment horizontal="justify" vertical="center" wrapText="1"/>
      <protection hidden="1"/>
    </xf>
    <xf numFmtId="2" fontId="15" fillId="0" borderId="1" xfId="58489" applyNumberFormat="1" applyFont="1" applyBorder="1" applyAlignment="1">
      <alignment horizontal="left" vertical="center"/>
    </xf>
    <xf numFmtId="1" fontId="15" fillId="0" borderId="1" xfId="58489" applyNumberFormat="1" applyFont="1" applyBorder="1" applyAlignment="1">
      <alignment horizontal="center" vertical="center"/>
    </xf>
    <xf numFmtId="0" fontId="6" fillId="0" borderId="1" xfId="349" applyFont="1" applyBorder="1" applyAlignment="1" applyProtection="1">
      <alignment horizontal="justify" vertical="center" wrapText="1"/>
      <protection hidden="1"/>
    </xf>
    <xf numFmtId="0" fontId="88" fillId="0" borderId="1" xfId="93" applyFont="1" applyBorder="1" applyAlignment="1" applyProtection="1">
      <alignment horizontal="justify" vertical="center"/>
      <protection hidden="1"/>
    </xf>
    <xf numFmtId="0" fontId="1" fillId="0" borderId="1" xfId="58489" applyBorder="1" applyAlignment="1">
      <alignment vertical="center"/>
    </xf>
    <xf numFmtId="0" fontId="10" fillId="0" borderId="1" xfId="87" applyFont="1" applyBorder="1" applyAlignment="1">
      <alignment vertical="center"/>
    </xf>
    <xf numFmtId="0" fontId="1" fillId="35" borderId="1" xfId="58489" applyFill="1" applyBorder="1" applyAlignment="1">
      <alignment horizontal="left" vertical="center"/>
    </xf>
    <xf numFmtId="0" fontId="97" fillId="0" borderId="0" xfId="0" applyFont="1" applyAlignment="1" applyProtection="1">
      <alignment horizontal="center" vertical="top" wrapText="1"/>
      <protection hidden="1"/>
    </xf>
    <xf numFmtId="0" fontId="97" fillId="86" borderId="0" xfId="0" applyFont="1" applyFill="1" applyProtection="1">
      <alignment horizontal="justify" vertical="top" wrapText="1"/>
      <protection hidden="1"/>
    </xf>
    <xf numFmtId="0" fontId="97" fillId="0" borderId="15" xfId="0" applyFont="1" applyBorder="1" applyAlignment="1" applyProtection="1">
      <alignment horizontal="justify" vertical="center" wrapText="1"/>
      <protection hidden="1"/>
    </xf>
    <xf numFmtId="0" fontId="97" fillId="0" borderId="30" xfId="0" applyFont="1" applyBorder="1" applyAlignment="1" applyProtection="1">
      <alignment horizontal="center" vertical="center"/>
      <protection hidden="1"/>
    </xf>
    <xf numFmtId="0" fontId="98" fillId="0" borderId="31" xfId="0" applyFont="1" applyBorder="1" applyAlignment="1" applyProtection="1">
      <alignment horizontal="center" vertical="center"/>
      <protection hidden="1"/>
    </xf>
    <xf numFmtId="0" fontId="97" fillId="86" borderId="31" xfId="0" applyFont="1" applyFill="1" applyBorder="1" applyAlignment="1" applyProtection="1">
      <alignment horizontal="center" vertical="center"/>
      <protection hidden="1"/>
    </xf>
    <xf numFmtId="0" fontId="98" fillId="0" borderId="15" xfId="0" applyFont="1" applyBorder="1" applyAlignment="1" applyProtection="1">
      <alignment horizontal="justify" vertical="center" wrapText="1"/>
      <protection hidden="1"/>
    </xf>
    <xf numFmtId="0" fontId="97" fillId="86" borderId="15" xfId="0" applyFont="1" applyFill="1" applyBorder="1" applyAlignment="1" applyProtection="1">
      <alignment horizontal="justify" vertical="center" wrapText="1"/>
      <protection hidden="1"/>
    </xf>
    <xf numFmtId="0" fontId="97" fillId="0" borderId="33" xfId="0" applyFont="1" applyBorder="1" applyAlignment="1" applyProtection="1">
      <alignment horizontal="center" vertical="center" wrapText="1"/>
      <protection hidden="1"/>
    </xf>
    <xf numFmtId="3" fontId="97" fillId="0" borderId="34" xfId="0" applyNumberFormat="1" applyFont="1" applyBorder="1" applyAlignment="1" applyProtection="1">
      <alignment horizontal="center" vertical="center"/>
      <protection hidden="1"/>
    </xf>
    <xf numFmtId="3" fontId="97" fillId="0" borderId="35" xfId="0" applyNumberFormat="1" applyFont="1" applyBorder="1" applyAlignment="1" applyProtection="1">
      <alignment horizontal="center" vertical="center" wrapText="1"/>
      <protection hidden="1"/>
    </xf>
    <xf numFmtId="3" fontId="97" fillId="0" borderId="35" xfId="0" applyNumberFormat="1" applyFont="1" applyBorder="1" applyAlignment="1" applyProtection="1">
      <alignment horizontal="center" vertical="center"/>
      <protection hidden="1"/>
    </xf>
    <xf numFmtId="3" fontId="97" fillId="86" borderId="35" xfId="0" applyNumberFormat="1" applyFont="1" applyFill="1" applyBorder="1" applyAlignment="1" applyProtection="1">
      <alignment horizontal="center" vertical="center"/>
      <protection hidden="1"/>
    </xf>
    <xf numFmtId="0" fontId="98" fillId="90" borderId="32" xfId="0" applyFont="1" applyFill="1" applyBorder="1" applyAlignment="1" applyProtection="1">
      <alignment horizontal="center" vertical="center"/>
      <protection hidden="1"/>
    </xf>
    <xf numFmtId="0" fontId="97" fillId="90" borderId="36" xfId="0" applyFont="1" applyFill="1" applyBorder="1" applyAlignment="1" applyProtection="1">
      <alignment horizontal="justify" vertical="center" wrapText="1"/>
      <protection hidden="1"/>
    </xf>
    <xf numFmtId="3" fontId="97" fillId="90" borderId="37" xfId="0" applyNumberFormat="1" applyFont="1" applyFill="1" applyBorder="1" applyAlignment="1" applyProtection="1">
      <alignment horizontal="center" vertical="center"/>
      <protection hidden="1"/>
    </xf>
    <xf numFmtId="0" fontId="98" fillId="90" borderId="0" xfId="0" applyFont="1" applyFill="1" applyProtection="1">
      <alignment horizontal="justify" vertical="top" wrapText="1"/>
      <protection hidden="1"/>
    </xf>
    <xf numFmtId="0" fontId="10" fillId="86" borderId="1" xfId="58489" applyFont="1" applyFill="1" applyBorder="1" applyAlignment="1" applyProtection="1">
      <alignment horizontal="center" vertical="center" wrapText="1"/>
      <protection hidden="1"/>
    </xf>
    <xf numFmtId="39" fontId="10" fillId="86" borderId="1" xfId="58489" applyNumberFormat="1" applyFont="1" applyFill="1" applyBorder="1" applyAlignment="1">
      <alignment horizontal="center" vertical="center" wrapText="1"/>
    </xf>
    <xf numFmtId="0" fontId="88" fillId="86" borderId="1" xfId="58489" applyFont="1" applyFill="1" applyBorder="1" applyAlignment="1" applyProtection="1">
      <alignment horizontal="justify" vertical="center" wrapText="1"/>
      <protection hidden="1"/>
    </xf>
    <xf numFmtId="0" fontId="6" fillId="86" borderId="1" xfId="58489" applyFont="1" applyFill="1" applyBorder="1" applyAlignment="1" applyProtection="1">
      <alignment horizontal="justify" vertical="center" wrapText="1"/>
      <protection hidden="1"/>
    </xf>
    <xf numFmtId="1" fontId="15" fillId="86" borderId="1" xfId="58489" applyNumberFormat="1" applyFont="1" applyFill="1" applyBorder="1" applyAlignment="1">
      <alignment horizontal="center" vertical="center"/>
    </xf>
    <xf numFmtId="2" fontId="15" fillId="86" borderId="1" xfId="58489" applyNumberFormat="1" applyFont="1" applyFill="1" applyBorder="1" applyAlignment="1">
      <alignment horizontal="left" vertical="center"/>
    </xf>
    <xf numFmtId="2" fontId="105" fillId="86" borderId="1" xfId="58489" applyNumberFormat="1" applyFont="1" applyFill="1" applyBorder="1" applyAlignment="1">
      <alignment horizontal="left" vertical="center"/>
    </xf>
    <xf numFmtId="0" fontId="6" fillId="0" borderId="1" xfId="21745" applyFont="1" applyBorder="1" applyAlignment="1" applyProtection="1">
      <alignment horizontal="justify" vertical="center" wrapText="1"/>
      <protection hidden="1"/>
    </xf>
    <xf numFmtId="37" fontId="10" fillId="89" borderId="1" xfId="58489" applyNumberFormat="1" applyFont="1" applyFill="1" applyBorder="1" applyAlignment="1" applyProtection="1">
      <alignment horizontal="center" vertical="center" wrapText="1"/>
      <protection hidden="1"/>
    </xf>
    <xf numFmtId="0" fontId="88" fillId="86" borderId="1" xfId="58489" applyFont="1" applyFill="1" applyBorder="1" applyAlignment="1">
      <alignment horizontal="center" vertical="center"/>
    </xf>
    <xf numFmtId="0" fontId="88" fillId="86" borderId="1" xfId="58489" applyFont="1" applyFill="1" applyBorder="1" applyAlignment="1">
      <alignment horizontal="justify" vertical="center"/>
    </xf>
    <xf numFmtId="37" fontId="10" fillId="89" borderId="1" xfId="58489" applyNumberFormat="1" applyFont="1" applyFill="1" applyBorder="1" applyAlignment="1">
      <alignment horizontal="center" vertical="center"/>
    </xf>
    <xf numFmtId="0" fontId="88" fillId="0" borderId="29" xfId="0" applyFont="1" applyBorder="1" applyAlignment="1">
      <alignment horizontal="center" vertical="center"/>
    </xf>
    <xf numFmtId="0" fontId="10" fillId="0" borderId="29" xfId="1" applyFont="1" applyBorder="1" applyAlignment="1" applyProtection="1">
      <alignment horizontal="center" vertical="center" wrapText="1"/>
      <protection hidden="1"/>
    </xf>
    <xf numFmtId="0" fontId="88" fillId="0" borderId="29" xfId="1" applyFont="1" applyBorder="1" applyAlignment="1" applyProtection="1">
      <alignment horizontal="center" vertical="center" wrapText="1"/>
      <protection hidden="1"/>
    </xf>
    <xf numFmtId="0" fontId="10" fillId="3" borderId="29" xfId="99" applyFont="1" applyFill="1" applyBorder="1" applyAlignment="1" applyProtection="1">
      <alignment horizontal="center" vertical="center"/>
      <protection hidden="1"/>
    </xf>
    <xf numFmtId="0" fontId="95" fillId="0" borderId="29" xfId="1" applyFont="1" applyBorder="1" applyAlignment="1" applyProtection="1">
      <alignment horizontal="center" vertical="center" wrapText="1"/>
      <protection hidden="1"/>
    </xf>
    <xf numFmtId="0" fontId="10" fillId="0" borderId="29" xfId="0" applyFont="1" applyBorder="1" applyAlignment="1" applyProtection="1">
      <alignment horizontal="center" vertical="center"/>
      <protection hidden="1"/>
    </xf>
    <xf numFmtId="0" fontId="10" fillId="0" borderId="29" xfId="99" applyFont="1" applyBorder="1" applyAlignment="1" applyProtection="1">
      <alignment horizontal="center" vertical="center"/>
      <protection hidden="1"/>
    </xf>
    <xf numFmtId="0" fontId="100" fillId="87" borderId="29" xfId="0" applyFont="1" applyFill="1" applyBorder="1" applyAlignment="1" applyProtection="1">
      <alignment horizontal="center" vertical="center" wrapText="1"/>
      <protection hidden="1"/>
    </xf>
    <xf numFmtId="0" fontId="8" fillId="3" borderId="29" xfId="0" applyFont="1" applyFill="1" applyBorder="1" applyAlignment="1" applyProtection="1">
      <alignment horizontal="center" vertical="center" wrapText="1"/>
      <protection hidden="1"/>
    </xf>
    <xf numFmtId="3" fontId="6" fillId="3" borderId="2" xfId="0" applyNumberFormat="1" applyFont="1" applyFill="1" applyBorder="1" applyAlignment="1">
      <alignment horizontal="center" vertical="center" wrapText="1"/>
    </xf>
    <xf numFmtId="3" fontId="6" fillId="3" borderId="2" xfId="0" applyNumberFormat="1" applyFont="1" applyFill="1" applyBorder="1" applyAlignment="1" applyProtection="1">
      <alignment horizontal="center" vertical="center" wrapText="1"/>
      <protection locked="0"/>
    </xf>
    <xf numFmtId="3" fontId="5" fillId="0" borderId="15" xfId="0" applyNumberFormat="1" applyFont="1" applyBorder="1" applyAlignment="1" applyProtection="1">
      <alignment horizontal="center" vertical="center" wrapText="1"/>
      <protection hidden="1"/>
    </xf>
    <xf numFmtId="3" fontId="12" fillId="0" borderId="15" xfId="0" applyNumberFormat="1" applyFont="1" applyBorder="1" applyAlignment="1" applyProtection="1">
      <alignment horizontal="center" vertical="center"/>
      <protection locked="0"/>
    </xf>
    <xf numFmtId="3" fontId="10" fillId="3" borderId="15" xfId="99" applyNumberFormat="1" applyFont="1" applyFill="1" applyBorder="1" applyAlignment="1" applyProtection="1">
      <alignment horizontal="center" vertical="center"/>
      <protection hidden="1"/>
    </xf>
    <xf numFmtId="3" fontId="6" fillId="3" borderId="15" xfId="99" applyNumberFormat="1" applyFont="1" applyFill="1" applyBorder="1" applyAlignment="1" applyProtection="1">
      <alignment horizontal="center" vertical="center"/>
      <protection hidden="1"/>
    </xf>
    <xf numFmtId="3" fontId="10" fillId="0" borderId="15" xfId="0" applyNumberFormat="1" applyFont="1" applyBorder="1" applyAlignment="1" applyProtection="1">
      <alignment horizontal="center" vertical="center" wrapText="1"/>
      <protection hidden="1"/>
    </xf>
    <xf numFmtId="3" fontId="10" fillId="0" borderId="15" xfId="0" applyNumberFormat="1" applyFont="1" applyBorder="1" applyAlignment="1" applyProtection="1">
      <alignment horizontal="center" vertical="center" wrapText="1"/>
      <protection locked="0"/>
    </xf>
    <xf numFmtId="3" fontId="10" fillId="0" borderId="15" xfId="99" applyNumberFormat="1" applyFont="1" applyBorder="1" applyAlignment="1" applyProtection="1">
      <alignment horizontal="center" vertical="center"/>
      <protection hidden="1"/>
    </xf>
    <xf numFmtId="3" fontId="0" fillId="0" borderId="15" xfId="0" applyNumberFormat="1" applyBorder="1" applyAlignment="1">
      <alignment horizontal="center" vertical="center"/>
    </xf>
    <xf numFmtId="3" fontId="11" fillId="0" borderId="15" xfId="0" applyNumberFormat="1" applyFont="1" applyBorder="1" applyAlignment="1" applyProtection="1">
      <alignment horizontal="center"/>
      <protection hidden="1"/>
    </xf>
    <xf numFmtId="3" fontId="101" fillId="0" borderId="15" xfId="0" applyNumberFormat="1" applyFont="1" applyBorder="1" applyAlignment="1" applyProtection="1">
      <alignment horizontal="center"/>
      <protection hidden="1"/>
    </xf>
    <xf numFmtId="3" fontId="7" fillId="3" borderId="15" xfId="0" applyNumberFormat="1" applyFont="1" applyFill="1" applyBorder="1" applyAlignment="1" applyProtection="1">
      <alignment horizontal="center" vertical="center" wrapText="1"/>
      <protection hidden="1"/>
    </xf>
    <xf numFmtId="3" fontId="8" fillId="3" borderId="15" xfId="0" applyNumberFormat="1" applyFont="1" applyFill="1" applyBorder="1" applyAlignment="1" applyProtection="1">
      <alignment horizontal="center" vertical="center" wrapText="1"/>
      <protection hidden="1"/>
    </xf>
    <xf numFmtId="3" fontId="14" fillId="0" borderId="15" xfId="0" applyNumberFormat="1" applyFont="1" applyBorder="1" applyAlignment="1" applyProtection="1">
      <alignment vertical="top"/>
      <protection hidden="1"/>
    </xf>
    <xf numFmtId="0" fontId="91" fillId="0" borderId="15" xfId="0" applyFont="1" applyBorder="1" applyAlignment="1">
      <alignment vertical="center"/>
    </xf>
    <xf numFmtId="0" fontId="10" fillId="0" borderId="15" xfId="0" applyFont="1" applyBorder="1" applyAlignment="1" applyProtection="1">
      <alignment horizontal="justify" vertical="center" wrapText="1"/>
      <protection hidden="1"/>
    </xf>
    <xf numFmtId="3" fontId="91" fillId="0" borderId="15" xfId="0" applyNumberFormat="1" applyFont="1" applyBorder="1" applyAlignment="1">
      <alignment vertical="center"/>
    </xf>
    <xf numFmtId="0" fontId="10" fillId="0" borderId="15" xfId="0" applyFont="1" applyBorder="1" applyAlignment="1" applyProtection="1">
      <alignment horizontal="center" vertical="center" wrapText="1"/>
      <protection locked="0"/>
    </xf>
    <xf numFmtId="3" fontId="10" fillId="0" borderId="15" xfId="0" applyNumberFormat="1" applyFont="1" applyBorder="1" applyAlignment="1" applyProtection="1">
      <alignment horizontal="justify" vertical="center" wrapText="1"/>
      <protection hidden="1"/>
    </xf>
    <xf numFmtId="3" fontId="12" fillId="0" borderId="15" xfId="0" applyNumberFormat="1" applyFont="1" applyBorder="1" applyAlignment="1" applyProtection="1">
      <alignment horizontal="center" vertical="center"/>
      <protection hidden="1"/>
    </xf>
    <xf numFmtId="3" fontId="97" fillId="0" borderId="15" xfId="0" applyNumberFormat="1" applyFont="1" applyBorder="1" applyAlignment="1" applyProtection="1">
      <alignment horizontal="center" vertical="center" wrapText="1"/>
      <protection hidden="1"/>
    </xf>
    <xf numFmtId="0" fontId="97" fillId="0" borderId="15" xfId="0" applyFont="1" applyBorder="1" applyAlignment="1" applyProtection="1">
      <alignment horizontal="center" vertical="center" wrapText="1"/>
      <protection hidden="1"/>
    </xf>
    <xf numFmtId="3" fontId="11" fillId="0" borderId="15" xfId="0" applyNumberFormat="1" applyFont="1" applyBorder="1" applyAlignment="1" applyProtection="1">
      <protection hidden="1"/>
    </xf>
    <xf numFmtId="3" fontId="101" fillId="0" borderId="15" xfId="0" applyNumberFormat="1" applyFont="1" applyBorder="1" applyAlignment="1" applyProtection="1">
      <protection hidden="1"/>
    </xf>
    <xf numFmtId="0" fontId="91" fillId="0" borderId="15" xfId="58489" applyFont="1" applyBorder="1" applyAlignment="1">
      <alignment vertical="center"/>
    </xf>
    <xf numFmtId="3" fontId="10" fillId="0" borderId="15" xfId="58489" applyNumberFormat="1" applyFont="1" applyBorder="1" applyAlignment="1" applyProtection="1">
      <alignment horizontal="center" vertical="center" wrapText="1"/>
      <protection hidden="1"/>
    </xf>
    <xf numFmtId="3" fontId="6" fillId="88" borderId="15" xfId="58489" applyNumberFormat="1" applyFont="1" applyFill="1" applyBorder="1" applyAlignment="1" applyProtection="1">
      <alignment horizontal="center" vertical="center" wrapText="1"/>
      <protection hidden="1"/>
    </xf>
    <xf numFmtId="0" fontId="6" fillId="0" borderId="15" xfId="58489" applyFont="1" applyBorder="1" applyAlignment="1" applyProtection="1">
      <alignment horizontal="justify" vertical="center" wrapText="1"/>
      <protection hidden="1"/>
    </xf>
    <xf numFmtId="0" fontId="10" fillId="0" borderId="15" xfId="58489" applyFont="1" applyBorder="1" applyAlignment="1" applyProtection="1">
      <alignment horizontal="left" vertical="center" wrapText="1"/>
      <protection hidden="1"/>
    </xf>
    <xf numFmtId="3" fontId="6" fillId="0" borderId="15" xfId="58489" applyNumberFormat="1" applyFont="1" applyBorder="1" applyAlignment="1" applyProtection="1">
      <alignment horizontal="center" vertical="center" wrapText="1"/>
      <protection hidden="1"/>
    </xf>
    <xf numFmtId="3" fontId="7" fillId="88" borderId="15" xfId="58489" applyNumberFormat="1" applyFont="1" applyFill="1" applyBorder="1" applyAlignment="1" applyProtection="1">
      <alignment horizontal="center" vertical="center" wrapText="1"/>
      <protection hidden="1"/>
    </xf>
    <xf numFmtId="0" fontId="10" fillId="0" borderId="29" xfId="58489"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wrapText="1"/>
      <protection hidden="1"/>
    </xf>
    <xf numFmtId="37" fontId="6" fillId="88" borderId="29" xfId="58489" applyNumberFormat="1" applyFont="1" applyFill="1" applyBorder="1" applyAlignment="1" applyProtection="1">
      <alignment horizontal="center" vertical="center" wrapText="1"/>
      <protection hidden="1"/>
    </xf>
    <xf numFmtId="0" fontId="10" fillId="86" borderId="29" xfId="58489" applyFont="1" applyFill="1" applyBorder="1" applyAlignment="1" applyProtection="1">
      <alignment horizontal="center" vertical="center" wrapText="1"/>
      <protection hidden="1"/>
    </xf>
    <xf numFmtId="0" fontId="10" fillId="0" borderId="29" xfId="58489" applyFont="1" applyBorder="1" applyAlignment="1">
      <alignment horizontal="center" vertical="center" wrapText="1"/>
    </xf>
    <xf numFmtId="37" fontId="10" fillId="35" borderId="29" xfId="58489" applyNumberFormat="1" applyFont="1" applyFill="1" applyBorder="1" applyAlignment="1" applyProtection="1">
      <alignment horizontal="center" vertical="center" wrapText="1"/>
      <protection hidden="1"/>
    </xf>
    <xf numFmtId="37" fontId="10" fillId="0" borderId="29" xfId="58489" applyNumberFormat="1" applyFont="1" applyBorder="1" applyAlignment="1" applyProtection="1">
      <alignment horizontal="center" vertical="center" wrapText="1"/>
      <protection hidden="1"/>
    </xf>
    <xf numFmtId="37" fontId="6" fillId="0" borderId="29" xfId="58489" applyNumberFormat="1" applyFont="1" applyBorder="1" applyAlignment="1" applyProtection="1">
      <alignment horizontal="center" vertical="center" wrapText="1"/>
      <protection hidden="1"/>
    </xf>
    <xf numFmtId="37" fontId="7" fillId="88" borderId="29" xfId="58489" applyNumberFormat="1" applyFont="1" applyFill="1" applyBorder="1" applyAlignment="1" applyProtection="1">
      <alignment horizontal="center" vertical="center" wrapText="1"/>
      <protection hidden="1"/>
    </xf>
    <xf numFmtId="0" fontId="104" fillId="0" borderId="15" xfId="58489" applyFont="1" applyBorder="1" applyAlignment="1" applyProtection="1">
      <alignment horizontal="center" vertical="center" wrapText="1"/>
      <protection locked="0"/>
    </xf>
    <xf numFmtId="3" fontId="6" fillId="0" borderId="15" xfId="58489" applyNumberFormat="1"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protection hidden="1"/>
    </xf>
    <xf numFmtId="0" fontId="88" fillId="0" borderId="15" xfId="58489" applyFont="1" applyBorder="1"/>
    <xf numFmtId="3" fontId="6" fillId="3" borderId="15" xfId="58489" applyNumberFormat="1" applyFont="1" applyFill="1" applyBorder="1" applyAlignment="1">
      <alignment horizontal="center" vertical="center" wrapText="1"/>
    </xf>
    <xf numFmtId="3" fontId="9" fillId="3" borderId="15" xfId="58489" applyNumberFormat="1" applyFont="1" applyFill="1" applyBorder="1" applyAlignment="1" applyProtection="1">
      <alignment horizontal="center" vertical="center" wrapText="1"/>
      <protection locked="0"/>
    </xf>
    <xf numFmtId="3" fontId="6" fillId="3" borderId="15" xfId="58489" applyNumberFormat="1" applyFont="1" applyFill="1" applyBorder="1" applyAlignment="1" applyProtection="1">
      <alignment horizontal="center" vertical="center" wrapText="1"/>
      <protection locked="0"/>
    </xf>
    <xf numFmtId="3" fontId="10" fillId="0" borderId="15" xfId="58489" applyNumberFormat="1" applyFont="1" applyBorder="1" applyAlignment="1" applyProtection="1">
      <alignment horizontal="justify" vertical="top" wrapText="1"/>
      <protection hidden="1"/>
    </xf>
    <xf numFmtId="177" fontId="98" fillId="0" borderId="0" xfId="58493" applyNumberFormat="1" applyFont="1" applyAlignment="1" applyProtection="1">
      <alignment horizontal="justify" vertical="top" wrapText="1"/>
      <protection hidden="1"/>
    </xf>
    <xf numFmtId="177" fontId="98" fillId="0" borderId="0" xfId="0" applyNumberFormat="1" applyFont="1" applyProtection="1">
      <alignment horizontal="justify" vertical="top" wrapText="1"/>
      <protection hidden="1"/>
    </xf>
    <xf numFmtId="9" fontId="98" fillId="0" borderId="0" xfId="0" applyNumberFormat="1" applyFont="1" applyAlignment="1" applyProtection="1">
      <alignment horizontal="right" vertical="center" wrapText="1"/>
      <protection hidden="1"/>
    </xf>
    <xf numFmtId="0" fontId="98" fillId="0" borderId="0" xfId="0" applyFont="1" applyAlignment="1" applyProtection="1">
      <alignment horizontal="right" vertical="center" wrapText="1"/>
      <protection hidden="1"/>
    </xf>
    <xf numFmtId="177" fontId="107" fillId="0" borderId="15" xfId="58493" applyNumberFormat="1" applyFont="1" applyBorder="1" applyAlignment="1">
      <alignment vertical="center"/>
    </xf>
    <xf numFmtId="3" fontId="99" fillId="2" borderId="1" xfId="0" applyNumberFormat="1" applyFont="1" applyFill="1" applyBorder="1" applyAlignment="1" applyProtection="1">
      <alignment horizontal="left" vertical="center"/>
      <protection hidden="1"/>
    </xf>
    <xf numFmtId="3" fontId="99" fillId="2" borderId="29" xfId="0" applyNumberFormat="1" applyFont="1" applyFill="1" applyBorder="1" applyAlignment="1" applyProtection="1">
      <alignment horizontal="left" vertical="center"/>
      <protection hidden="1"/>
    </xf>
    <xf numFmtId="0" fontId="16" fillId="2" borderId="1" xfId="0" applyFont="1" applyFill="1" applyBorder="1" applyAlignment="1" applyProtection="1">
      <alignment horizontal="left" vertical="center"/>
      <protection locked="0"/>
    </xf>
    <xf numFmtId="0" fontId="16" fillId="2" borderId="1" xfId="58489" applyFont="1" applyFill="1" applyBorder="1" applyAlignment="1" applyProtection="1">
      <alignment horizontal="left" vertical="center"/>
      <protection locked="0"/>
    </xf>
    <xf numFmtId="3" fontId="106" fillId="0" borderId="0" xfId="0" applyNumberFormat="1" applyFont="1" applyAlignment="1" applyProtection="1">
      <alignment horizontal="center" vertical="center" wrapText="1"/>
      <protection hidden="1"/>
    </xf>
    <xf numFmtId="3" fontId="97" fillId="0" borderId="0" xfId="0" applyNumberFormat="1" applyFont="1" applyAlignment="1" applyProtection="1">
      <alignment horizontal="center" vertical="center" wrapText="1"/>
      <protection hidden="1"/>
    </xf>
  </cellXfs>
  <cellStyles count="58494">
    <cellStyle name="20% - Accent1" xfId="18" builtinId="30" customBuiltin="1"/>
    <cellStyle name="20% - Accent1 2" xfId="76" xr:uid="{00000000-0005-0000-0000-000001000000}"/>
    <cellStyle name="20% - Accent1 2 2" xfId="491" xr:uid="{00000000-0005-0000-0000-000002000000}"/>
    <cellStyle name="20% - Accent1 3" xfId="492" xr:uid="{00000000-0005-0000-0000-000003000000}"/>
    <cellStyle name="20% - Accent1 4" xfId="493" xr:uid="{00000000-0005-0000-0000-000004000000}"/>
    <cellStyle name="20% - Accent2" xfId="21" builtinId="34" customBuiltin="1"/>
    <cellStyle name="20% - Accent2 2" xfId="70" xr:uid="{00000000-0005-0000-0000-000006000000}"/>
    <cellStyle name="20% - Accent2 2 2" xfId="494" xr:uid="{00000000-0005-0000-0000-000007000000}"/>
    <cellStyle name="20% - Accent2 3" xfId="495" xr:uid="{00000000-0005-0000-0000-000008000000}"/>
    <cellStyle name="20% - Accent2 4" xfId="496" xr:uid="{00000000-0005-0000-0000-000009000000}"/>
    <cellStyle name="20% - Accent3" xfId="24" builtinId="38" customBuiltin="1"/>
    <cellStyle name="20% - Accent3 2" xfId="113" xr:uid="{00000000-0005-0000-0000-00000B000000}"/>
    <cellStyle name="20% - Accent3 2 2" xfId="497" xr:uid="{00000000-0005-0000-0000-00000C000000}"/>
    <cellStyle name="20% - Accent3 3" xfId="498" xr:uid="{00000000-0005-0000-0000-00000D000000}"/>
    <cellStyle name="20% - Accent3 4" xfId="499" xr:uid="{00000000-0005-0000-0000-00000E000000}"/>
    <cellStyle name="20% - Accent4" xfId="27" builtinId="42" customBuiltin="1"/>
    <cellStyle name="20% - Accent4 2" xfId="114" xr:uid="{00000000-0005-0000-0000-000010000000}"/>
    <cellStyle name="20% - Accent4 2 2" xfId="500" xr:uid="{00000000-0005-0000-0000-000011000000}"/>
    <cellStyle name="20% - Accent4 3" xfId="501" xr:uid="{00000000-0005-0000-0000-000012000000}"/>
    <cellStyle name="20% - Accent4 4" xfId="502" xr:uid="{00000000-0005-0000-0000-000013000000}"/>
    <cellStyle name="20% - Accent5" xfId="30" builtinId="46" customBuiltin="1"/>
    <cellStyle name="20% - Accent5 2" xfId="115" xr:uid="{00000000-0005-0000-0000-000015000000}"/>
    <cellStyle name="20% - Accent5 2 2" xfId="503" xr:uid="{00000000-0005-0000-0000-000016000000}"/>
    <cellStyle name="20% - Accent5 3" xfId="504" xr:uid="{00000000-0005-0000-0000-000017000000}"/>
    <cellStyle name="20% - Accent5 4" xfId="505" xr:uid="{00000000-0005-0000-0000-000018000000}"/>
    <cellStyle name="20% - Accent6" xfId="33" builtinId="50" customBuiltin="1"/>
    <cellStyle name="20% - Accent6 2" xfId="116" xr:uid="{00000000-0005-0000-0000-00001A000000}"/>
    <cellStyle name="20% - Accent6 2 2" xfId="506" xr:uid="{00000000-0005-0000-0000-00001B000000}"/>
    <cellStyle name="20% - Accent6 3" xfId="507" xr:uid="{00000000-0005-0000-0000-00001C000000}"/>
    <cellStyle name="20% - Accent6 4" xfId="508" xr:uid="{00000000-0005-0000-0000-00001D000000}"/>
    <cellStyle name="40% - Accent1" xfId="19" builtinId="31" customBuiltin="1"/>
    <cellStyle name="40% - Accent1 2" xfId="117" xr:uid="{00000000-0005-0000-0000-00001F000000}"/>
    <cellStyle name="40% - Accent1 2 2" xfId="509" xr:uid="{00000000-0005-0000-0000-000020000000}"/>
    <cellStyle name="40% - Accent1 3" xfId="510" xr:uid="{00000000-0005-0000-0000-000021000000}"/>
    <cellStyle name="40% - Accent1 4" xfId="511" xr:uid="{00000000-0005-0000-0000-000022000000}"/>
    <cellStyle name="40% - Accent2" xfId="22" builtinId="35" customBuiltin="1"/>
    <cellStyle name="40% - Accent2 2" xfId="118" xr:uid="{00000000-0005-0000-0000-000024000000}"/>
    <cellStyle name="40% - Accent2 2 2" xfId="512" xr:uid="{00000000-0005-0000-0000-000025000000}"/>
    <cellStyle name="40% - Accent2 3" xfId="513" xr:uid="{00000000-0005-0000-0000-000026000000}"/>
    <cellStyle name="40% - Accent2 4" xfId="514" xr:uid="{00000000-0005-0000-0000-000027000000}"/>
    <cellStyle name="40% - Accent3" xfId="25" builtinId="39" customBuiltin="1"/>
    <cellStyle name="40% - Accent3 2" xfId="119" xr:uid="{00000000-0005-0000-0000-000029000000}"/>
    <cellStyle name="40% - Accent3 2 2" xfId="515" xr:uid="{00000000-0005-0000-0000-00002A000000}"/>
    <cellStyle name="40% - Accent3 3" xfId="516" xr:uid="{00000000-0005-0000-0000-00002B000000}"/>
    <cellStyle name="40% - Accent3 4" xfId="517" xr:uid="{00000000-0005-0000-0000-00002C000000}"/>
    <cellStyle name="40% - Accent4" xfId="28" builtinId="43" customBuiltin="1"/>
    <cellStyle name="40% - Accent4 2" xfId="120" xr:uid="{00000000-0005-0000-0000-00002E000000}"/>
    <cellStyle name="40% - Accent4 2 2" xfId="518" xr:uid="{00000000-0005-0000-0000-00002F000000}"/>
    <cellStyle name="40% - Accent4 3" xfId="519" xr:uid="{00000000-0005-0000-0000-000030000000}"/>
    <cellStyle name="40% - Accent4 4" xfId="520" xr:uid="{00000000-0005-0000-0000-000031000000}"/>
    <cellStyle name="40% - Accent5" xfId="31" builtinId="47" customBuiltin="1"/>
    <cellStyle name="40% - Accent5 2" xfId="121" xr:uid="{00000000-0005-0000-0000-000033000000}"/>
    <cellStyle name="40% - Accent5 2 2" xfId="521" xr:uid="{00000000-0005-0000-0000-000034000000}"/>
    <cellStyle name="40% - Accent5 3" xfId="522" xr:uid="{00000000-0005-0000-0000-000035000000}"/>
    <cellStyle name="40% - Accent5 4" xfId="523" xr:uid="{00000000-0005-0000-0000-000036000000}"/>
    <cellStyle name="40% - Accent6" xfId="34" builtinId="51" customBuiltin="1"/>
    <cellStyle name="40% - Accent6 2" xfId="122" xr:uid="{00000000-0005-0000-0000-000038000000}"/>
    <cellStyle name="40% - Accent6 2 2" xfId="524" xr:uid="{00000000-0005-0000-0000-000039000000}"/>
    <cellStyle name="40% - Accent6 3" xfId="525" xr:uid="{00000000-0005-0000-0000-00003A000000}"/>
    <cellStyle name="40% - Accent6 4" xfId="526" xr:uid="{00000000-0005-0000-0000-00003B000000}"/>
    <cellStyle name="60% - Accent1 2" xfId="48" xr:uid="{00000000-0005-0000-0000-00003C000000}"/>
    <cellStyle name="60% - Accent1 2 2" xfId="527" xr:uid="{00000000-0005-0000-0000-00003D000000}"/>
    <cellStyle name="60% - Accent1 2 3" xfId="123" xr:uid="{00000000-0005-0000-0000-00003E000000}"/>
    <cellStyle name="60% - Accent1 3" xfId="528" xr:uid="{00000000-0005-0000-0000-00003F000000}"/>
    <cellStyle name="60% - Accent1 4" xfId="529" xr:uid="{00000000-0005-0000-0000-000040000000}"/>
    <cellStyle name="60% - Accent2 2" xfId="49" xr:uid="{00000000-0005-0000-0000-000041000000}"/>
    <cellStyle name="60% - Accent2 2 2" xfId="530" xr:uid="{00000000-0005-0000-0000-000042000000}"/>
    <cellStyle name="60% - Accent2 2 3" xfId="124" xr:uid="{00000000-0005-0000-0000-000043000000}"/>
    <cellStyle name="60% - Accent2 3" xfId="531" xr:uid="{00000000-0005-0000-0000-000044000000}"/>
    <cellStyle name="60% - Accent2 4" xfId="532" xr:uid="{00000000-0005-0000-0000-000045000000}"/>
    <cellStyle name="60% - Accent3 2" xfId="50" xr:uid="{00000000-0005-0000-0000-000046000000}"/>
    <cellStyle name="60% - Accent3 2 2" xfId="533" xr:uid="{00000000-0005-0000-0000-000047000000}"/>
    <cellStyle name="60% - Accent3 2 3" xfId="125" xr:uid="{00000000-0005-0000-0000-000048000000}"/>
    <cellStyle name="60% - Accent3 3" xfId="534" xr:uid="{00000000-0005-0000-0000-000049000000}"/>
    <cellStyle name="60% - Accent3 4" xfId="535" xr:uid="{00000000-0005-0000-0000-00004A000000}"/>
    <cellStyle name="60% - Accent4 2" xfId="51" xr:uid="{00000000-0005-0000-0000-00004B000000}"/>
    <cellStyle name="60% - Accent4 2 2" xfId="536" xr:uid="{00000000-0005-0000-0000-00004C000000}"/>
    <cellStyle name="60% - Accent4 2 3" xfId="126" xr:uid="{00000000-0005-0000-0000-00004D000000}"/>
    <cellStyle name="60% - Accent4 3" xfId="537" xr:uid="{00000000-0005-0000-0000-00004E000000}"/>
    <cellStyle name="60% - Accent4 4" xfId="538" xr:uid="{00000000-0005-0000-0000-00004F000000}"/>
    <cellStyle name="60% - Accent5 2" xfId="52" xr:uid="{00000000-0005-0000-0000-000050000000}"/>
    <cellStyle name="60% - Accent5 2 2" xfId="539" xr:uid="{00000000-0005-0000-0000-000051000000}"/>
    <cellStyle name="60% - Accent5 2 3" xfId="127" xr:uid="{00000000-0005-0000-0000-000052000000}"/>
    <cellStyle name="60% - Accent5 3" xfId="540" xr:uid="{00000000-0005-0000-0000-000053000000}"/>
    <cellStyle name="60% - Accent5 4" xfId="541" xr:uid="{00000000-0005-0000-0000-000054000000}"/>
    <cellStyle name="60% - Accent6 2" xfId="53" xr:uid="{00000000-0005-0000-0000-000055000000}"/>
    <cellStyle name="60% - Accent6 2 2" xfId="542" xr:uid="{00000000-0005-0000-0000-000056000000}"/>
    <cellStyle name="60% - Accent6 2 3" xfId="128" xr:uid="{00000000-0005-0000-0000-000057000000}"/>
    <cellStyle name="60% - Accent6 3" xfId="543" xr:uid="{00000000-0005-0000-0000-000058000000}"/>
    <cellStyle name="60% - Accent6 4" xfId="544" xr:uid="{00000000-0005-0000-0000-000059000000}"/>
    <cellStyle name="Accent1" xfId="17" builtinId="29" customBuiltin="1"/>
    <cellStyle name="Accent1 2" xfId="129" xr:uid="{00000000-0005-0000-0000-00005B000000}"/>
    <cellStyle name="Accent1 2 2" xfId="545" xr:uid="{00000000-0005-0000-0000-00005C000000}"/>
    <cellStyle name="Accent1 3" xfId="546" xr:uid="{00000000-0005-0000-0000-00005D000000}"/>
    <cellStyle name="Accent1 4" xfId="547" xr:uid="{00000000-0005-0000-0000-00005E000000}"/>
    <cellStyle name="Accent2" xfId="20" builtinId="33" customBuiltin="1"/>
    <cellStyle name="Accent2 2" xfId="130" xr:uid="{00000000-0005-0000-0000-000060000000}"/>
    <cellStyle name="Accent2 2 2" xfId="548" xr:uid="{00000000-0005-0000-0000-000061000000}"/>
    <cellStyle name="Accent2 3" xfId="549" xr:uid="{00000000-0005-0000-0000-000062000000}"/>
    <cellStyle name="Accent2 4" xfId="550" xr:uid="{00000000-0005-0000-0000-000063000000}"/>
    <cellStyle name="Accent3" xfId="23" builtinId="37" customBuiltin="1"/>
    <cellStyle name="Accent3 2" xfId="131" xr:uid="{00000000-0005-0000-0000-000065000000}"/>
    <cellStyle name="Accent3 2 2" xfId="551" xr:uid="{00000000-0005-0000-0000-000066000000}"/>
    <cellStyle name="Accent3 3" xfId="552" xr:uid="{00000000-0005-0000-0000-000067000000}"/>
    <cellStyle name="Accent3 4" xfId="553" xr:uid="{00000000-0005-0000-0000-000068000000}"/>
    <cellStyle name="Accent4" xfId="26" builtinId="41" customBuiltin="1"/>
    <cellStyle name="Accent4 2" xfId="132" xr:uid="{00000000-0005-0000-0000-00006A000000}"/>
    <cellStyle name="Accent4 2 2" xfId="554" xr:uid="{00000000-0005-0000-0000-00006B000000}"/>
    <cellStyle name="Accent4 3" xfId="555" xr:uid="{00000000-0005-0000-0000-00006C000000}"/>
    <cellStyle name="Accent4 4" xfId="556" xr:uid="{00000000-0005-0000-0000-00006D000000}"/>
    <cellStyle name="Accent5" xfId="29" builtinId="45" customBuiltin="1"/>
    <cellStyle name="Accent5 2" xfId="133" xr:uid="{00000000-0005-0000-0000-00006F000000}"/>
    <cellStyle name="Accent5 2 2" xfId="557" xr:uid="{00000000-0005-0000-0000-000070000000}"/>
    <cellStyle name="Accent5 3" xfId="558" xr:uid="{00000000-0005-0000-0000-000071000000}"/>
    <cellStyle name="Accent5 4" xfId="559" xr:uid="{00000000-0005-0000-0000-000072000000}"/>
    <cellStyle name="Accent6" xfId="32" builtinId="49" customBuiltin="1"/>
    <cellStyle name="Accent6 2" xfId="134" xr:uid="{00000000-0005-0000-0000-000074000000}"/>
    <cellStyle name="Accent6 2 2" xfId="560" xr:uid="{00000000-0005-0000-0000-000075000000}"/>
    <cellStyle name="Accent6 3" xfId="561" xr:uid="{00000000-0005-0000-0000-000076000000}"/>
    <cellStyle name="Accent6 4" xfId="562" xr:uid="{00000000-0005-0000-0000-000077000000}"/>
    <cellStyle name="args.style" xfId="75" xr:uid="{00000000-0005-0000-0000-000078000000}"/>
    <cellStyle name="Bad" xfId="8" builtinId="27" customBuiltin="1"/>
    <cellStyle name="Bad 2" xfId="135" xr:uid="{00000000-0005-0000-0000-00007A000000}"/>
    <cellStyle name="Bad 2 2" xfId="563" xr:uid="{00000000-0005-0000-0000-00007B000000}"/>
    <cellStyle name="Bad 3" xfId="564" xr:uid="{00000000-0005-0000-0000-00007C000000}"/>
    <cellStyle name="Bad 4" xfId="565" xr:uid="{00000000-0005-0000-0000-00007D000000}"/>
    <cellStyle name="Calc Currency (0)" xfId="73" xr:uid="{00000000-0005-0000-0000-00007E000000}"/>
    <cellStyle name="Calc Currency (0) 2" xfId="566" xr:uid="{00000000-0005-0000-0000-00007F000000}"/>
    <cellStyle name="Calc Currency (0) 2 2" xfId="567" xr:uid="{00000000-0005-0000-0000-000080000000}"/>
    <cellStyle name="Calc Currency (0) 3" xfId="568" xr:uid="{00000000-0005-0000-0000-000081000000}"/>
    <cellStyle name="Calculation" xfId="11" builtinId="22" customBuiltin="1"/>
    <cellStyle name="Calculation 2" xfId="136" xr:uid="{00000000-0005-0000-0000-000083000000}"/>
    <cellStyle name="Calculation 2 10" xfId="569" xr:uid="{00000000-0005-0000-0000-000084000000}"/>
    <cellStyle name="Calculation 2 10 2" xfId="570" xr:uid="{00000000-0005-0000-0000-000085000000}"/>
    <cellStyle name="Calculation 2 10 3" xfId="571" xr:uid="{00000000-0005-0000-0000-000086000000}"/>
    <cellStyle name="Calculation 2 11" xfId="572" xr:uid="{00000000-0005-0000-0000-000087000000}"/>
    <cellStyle name="Calculation 2 11 2" xfId="573" xr:uid="{00000000-0005-0000-0000-000088000000}"/>
    <cellStyle name="Calculation 2 11 3" xfId="574" xr:uid="{00000000-0005-0000-0000-000089000000}"/>
    <cellStyle name="Calculation 2 12" xfId="58388" xr:uid="{00000000-0005-0000-0000-00008A000000}"/>
    <cellStyle name="Calculation 2 2" xfId="137" xr:uid="{00000000-0005-0000-0000-00008B000000}"/>
    <cellStyle name="Calculation 2 2 10" xfId="58279" xr:uid="{00000000-0005-0000-0000-00008C000000}"/>
    <cellStyle name="Calculation 2 2 2" xfId="138" xr:uid="{00000000-0005-0000-0000-00008D000000}"/>
    <cellStyle name="Calculation 2 2 2 10" xfId="575" xr:uid="{00000000-0005-0000-0000-00008E000000}"/>
    <cellStyle name="Calculation 2 2 2 10 10" xfId="576" xr:uid="{00000000-0005-0000-0000-00008F000000}"/>
    <cellStyle name="Calculation 2 2 2 10 10 10" xfId="577" xr:uid="{00000000-0005-0000-0000-000090000000}"/>
    <cellStyle name="Calculation 2 2 2 10 10 11" xfId="578" xr:uid="{00000000-0005-0000-0000-000091000000}"/>
    <cellStyle name="Calculation 2 2 2 10 10 2" xfId="579" xr:uid="{00000000-0005-0000-0000-000092000000}"/>
    <cellStyle name="Calculation 2 2 2 10 10 2 2" xfId="580" xr:uid="{00000000-0005-0000-0000-000093000000}"/>
    <cellStyle name="Calculation 2 2 2 10 10 2 3" xfId="581" xr:uid="{00000000-0005-0000-0000-000094000000}"/>
    <cellStyle name="Calculation 2 2 2 10 10 3" xfId="582" xr:uid="{00000000-0005-0000-0000-000095000000}"/>
    <cellStyle name="Calculation 2 2 2 10 10 3 2" xfId="583" xr:uid="{00000000-0005-0000-0000-000096000000}"/>
    <cellStyle name="Calculation 2 2 2 10 10 3 3" xfId="584" xr:uid="{00000000-0005-0000-0000-000097000000}"/>
    <cellStyle name="Calculation 2 2 2 10 10 4" xfId="585" xr:uid="{00000000-0005-0000-0000-000098000000}"/>
    <cellStyle name="Calculation 2 2 2 10 10 4 2" xfId="586" xr:uid="{00000000-0005-0000-0000-000099000000}"/>
    <cellStyle name="Calculation 2 2 2 10 10 4 3" xfId="587" xr:uid="{00000000-0005-0000-0000-00009A000000}"/>
    <cellStyle name="Calculation 2 2 2 10 10 5" xfId="588" xr:uid="{00000000-0005-0000-0000-00009B000000}"/>
    <cellStyle name="Calculation 2 2 2 10 10 5 2" xfId="589" xr:uid="{00000000-0005-0000-0000-00009C000000}"/>
    <cellStyle name="Calculation 2 2 2 10 10 5 3" xfId="590" xr:uid="{00000000-0005-0000-0000-00009D000000}"/>
    <cellStyle name="Calculation 2 2 2 10 10 6" xfId="591" xr:uid="{00000000-0005-0000-0000-00009E000000}"/>
    <cellStyle name="Calculation 2 2 2 10 10 6 2" xfId="592" xr:uid="{00000000-0005-0000-0000-00009F000000}"/>
    <cellStyle name="Calculation 2 2 2 10 10 6 3" xfId="593" xr:uid="{00000000-0005-0000-0000-0000A0000000}"/>
    <cellStyle name="Calculation 2 2 2 10 10 7" xfId="594" xr:uid="{00000000-0005-0000-0000-0000A1000000}"/>
    <cellStyle name="Calculation 2 2 2 10 10 7 2" xfId="595" xr:uid="{00000000-0005-0000-0000-0000A2000000}"/>
    <cellStyle name="Calculation 2 2 2 10 10 7 3" xfId="596" xr:uid="{00000000-0005-0000-0000-0000A3000000}"/>
    <cellStyle name="Calculation 2 2 2 10 10 8" xfId="597" xr:uid="{00000000-0005-0000-0000-0000A4000000}"/>
    <cellStyle name="Calculation 2 2 2 10 10 8 2" xfId="598" xr:uid="{00000000-0005-0000-0000-0000A5000000}"/>
    <cellStyle name="Calculation 2 2 2 10 10 8 3" xfId="599" xr:uid="{00000000-0005-0000-0000-0000A6000000}"/>
    <cellStyle name="Calculation 2 2 2 10 10 9" xfId="600" xr:uid="{00000000-0005-0000-0000-0000A7000000}"/>
    <cellStyle name="Calculation 2 2 2 10 10 9 2" xfId="601" xr:uid="{00000000-0005-0000-0000-0000A8000000}"/>
    <cellStyle name="Calculation 2 2 2 10 10 9 3" xfId="602" xr:uid="{00000000-0005-0000-0000-0000A9000000}"/>
    <cellStyle name="Calculation 2 2 2 10 11" xfId="603" xr:uid="{00000000-0005-0000-0000-0000AA000000}"/>
    <cellStyle name="Calculation 2 2 2 10 11 2" xfId="604" xr:uid="{00000000-0005-0000-0000-0000AB000000}"/>
    <cellStyle name="Calculation 2 2 2 10 11 3" xfId="605" xr:uid="{00000000-0005-0000-0000-0000AC000000}"/>
    <cellStyle name="Calculation 2 2 2 10 12" xfId="606" xr:uid="{00000000-0005-0000-0000-0000AD000000}"/>
    <cellStyle name="Calculation 2 2 2 10 12 2" xfId="607" xr:uid="{00000000-0005-0000-0000-0000AE000000}"/>
    <cellStyle name="Calculation 2 2 2 10 12 3" xfId="608" xr:uid="{00000000-0005-0000-0000-0000AF000000}"/>
    <cellStyle name="Calculation 2 2 2 10 13" xfId="609" xr:uid="{00000000-0005-0000-0000-0000B0000000}"/>
    <cellStyle name="Calculation 2 2 2 10 13 2" xfId="610" xr:uid="{00000000-0005-0000-0000-0000B1000000}"/>
    <cellStyle name="Calculation 2 2 2 10 13 3" xfId="611" xr:uid="{00000000-0005-0000-0000-0000B2000000}"/>
    <cellStyle name="Calculation 2 2 2 10 14" xfId="612" xr:uid="{00000000-0005-0000-0000-0000B3000000}"/>
    <cellStyle name="Calculation 2 2 2 10 14 2" xfId="613" xr:uid="{00000000-0005-0000-0000-0000B4000000}"/>
    <cellStyle name="Calculation 2 2 2 10 14 3" xfId="614" xr:uid="{00000000-0005-0000-0000-0000B5000000}"/>
    <cellStyle name="Calculation 2 2 2 10 15" xfId="615" xr:uid="{00000000-0005-0000-0000-0000B6000000}"/>
    <cellStyle name="Calculation 2 2 2 10 15 2" xfId="616" xr:uid="{00000000-0005-0000-0000-0000B7000000}"/>
    <cellStyle name="Calculation 2 2 2 10 15 3" xfId="617" xr:uid="{00000000-0005-0000-0000-0000B8000000}"/>
    <cellStyle name="Calculation 2 2 2 10 16" xfId="618" xr:uid="{00000000-0005-0000-0000-0000B9000000}"/>
    <cellStyle name="Calculation 2 2 2 10 16 2" xfId="619" xr:uid="{00000000-0005-0000-0000-0000BA000000}"/>
    <cellStyle name="Calculation 2 2 2 10 16 3" xfId="620" xr:uid="{00000000-0005-0000-0000-0000BB000000}"/>
    <cellStyle name="Calculation 2 2 2 10 17" xfId="621" xr:uid="{00000000-0005-0000-0000-0000BC000000}"/>
    <cellStyle name="Calculation 2 2 2 10 17 2" xfId="622" xr:uid="{00000000-0005-0000-0000-0000BD000000}"/>
    <cellStyle name="Calculation 2 2 2 10 17 3" xfId="623" xr:uid="{00000000-0005-0000-0000-0000BE000000}"/>
    <cellStyle name="Calculation 2 2 2 10 18" xfId="624" xr:uid="{00000000-0005-0000-0000-0000BF000000}"/>
    <cellStyle name="Calculation 2 2 2 10 18 2" xfId="625" xr:uid="{00000000-0005-0000-0000-0000C0000000}"/>
    <cellStyle name="Calculation 2 2 2 10 18 3" xfId="626" xr:uid="{00000000-0005-0000-0000-0000C1000000}"/>
    <cellStyle name="Calculation 2 2 2 10 19" xfId="627" xr:uid="{00000000-0005-0000-0000-0000C2000000}"/>
    <cellStyle name="Calculation 2 2 2 10 2" xfId="628" xr:uid="{00000000-0005-0000-0000-0000C3000000}"/>
    <cellStyle name="Calculation 2 2 2 10 2 10" xfId="629" xr:uid="{00000000-0005-0000-0000-0000C4000000}"/>
    <cellStyle name="Calculation 2 2 2 10 2 11" xfId="630" xr:uid="{00000000-0005-0000-0000-0000C5000000}"/>
    <cellStyle name="Calculation 2 2 2 10 2 2" xfId="631" xr:uid="{00000000-0005-0000-0000-0000C6000000}"/>
    <cellStyle name="Calculation 2 2 2 10 2 2 2" xfId="632" xr:uid="{00000000-0005-0000-0000-0000C7000000}"/>
    <cellStyle name="Calculation 2 2 2 10 2 2 3" xfId="633" xr:uid="{00000000-0005-0000-0000-0000C8000000}"/>
    <cellStyle name="Calculation 2 2 2 10 2 3" xfId="634" xr:uid="{00000000-0005-0000-0000-0000C9000000}"/>
    <cellStyle name="Calculation 2 2 2 10 2 3 2" xfId="635" xr:uid="{00000000-0005-0000-0000-0000CA000000}"/>
    <cellStyle name="Calculation 2 2 2 10 2 3 3" xfId="636" xr:uid="{00000000-0005-0000-0000-0000CB000000}"/>
    <cellStyle name="Calculation 2 2 2 10 2 4" xfId="637" xr:uid="{00000000-0005-0000-0000-0000CC000000}"/>
    <cellStyle name="Calculation 2 2 2 10 2 4 2" xfId="638" xr:uid="{00000000-0005-0000-0000-0000CD000000}"/>
    <cellStyle name="Calculation 2 2 2 10 2 4 3" xfId="639" xr:uid="{00000000-0005-0000-0000-0000CE000000}"/>
    <cellStyle name="Calculation 2 2 2 10 2 5" xfId="640" xr:uid="{00000000-0005-0000-0000-0000CF000000}"/>
    <cellStyle name="Calculation 2 2 2 10 2 5 2" xfId="641" xr:uid="{00000000-0005-0000-0000-0000D0000000}"/>
    <cellStyle name="Calculation 2 2 2 10 2 5 3" xfId="642" xr:uid="{00000000-0005-0000-0000-0000D1000000}"/>
    <cellStyle name="Calculation 2 2 2 10 2 6" xfId="643" xr:uid="{00000000-0005-0000-0000-0000D2000000}"/>
    <cellStyle name="Calculation 2 2 2 10 2 6 2" xfId="644" xr:uid="{00000000-0005-0000-0000-0000D3000000}"/>
    <cellStyle name="Calculation 2 2 2 10 2 6 3" xfId="645" xr:uid="{00000000-0005-0000-0000-0000D4000000}"/>
    <cellStyle name="Calculation 2 2 2 10 2 7" xfId="646" xr:uid="{00000000-0005-0000-0000-0000D5000000}"/>
    <cellStyle name="Calculation 2 2 2 10 2 7 2" xfId="647" xr:uid="{00000000-0005-0000-0000-0000D6000000}"/>
    <cellStyle name="Calculation 2 2 2 10 2 7 3" xfId="648" xr:uid="{00000000-0005-0000-0000-0000D7000000}"/>
    <cellStyle name="Calculation 2 2 2 10 2 8" xfId="649" xr:uid="{00000000-0005-0000-0000-0000D8000000}"/>
    <cellStyle name="Calculation 2 2 2 10 2 8 2" xfId="650" xr:uid="{00000000-0005-0000-0000-0000D9000000}"/>
    <cellStyle name="Calculation 2 2 2 10 2 8 3" xfId="651" xr:uid="{00000000-0005-0000-0000-0000DA000000}"/>
    <cellStyle name="Calculation 2 2 2 10 2 9" xfId="652" xr:uid="{00000000-0005-0000-0000-0000DB000000}"/>
    <cellStyle name="Calculation 2 2 2 10 2 9 2" xfId="653" xr:uid="{00000000-0005-0000-0000-0000DC000000}"/>
    <cellStyle name="Calculation 2 2 2 10 2 9 3" xfId="654" xr:uid="{00000000-0005-0000-0000-0000DD000000}"/>
    <cellStyle name="Calculation 2 2 2 10 20" xfId="655" xr:uid="{00000000-0005-0000-0000-0000DE000000}"/>
    <cellStyle name="Calculation 2 2 2 10 3" xfId="656" xr:uid="{00000000-0005-0000-0000-0000DF000000}"/>
    <cellStyle name="Calculation 2 2 2 10 3 10" xfId="657" xr:uid="{00000000-0005-0000-0000-0000E0000000}"/>
    <cellStyle name="Calculation 2 2 2 10 3 11" xfId="658" xr:uid="{00000000-0005-0000-0000-0000E1000000}"/>
    <cellStyle name="Calculation 2 2 2 10 3 2" xfId="659" xr:uid="{00000000-0005-0000-0000-0000E2000000}"/>
    <cellStyle name="Calculation 2 2 2 10 3 2 2" xfId="660" xr:uid="{00000000-0005-0000-0000-0000E3000000}"/>
    <cellStyle name="Calculation 2 2 2 10 3 2 3" xfId="661" xr:uid="{00000000-0005-0000-0000-0000E4000000}"/>
    <cellStyle name="Calculation 2 2 2 10 3 3" xfId="662" xr:uid="{00000000-0005-0000-0000-0000E5000000}"/>
    <cellStyle name="Calculation 2 2 2 10 3 3 2" xfId="663" xr:uid="{00000000-0005-0000-0000-0000E6000000}"/>
    <cellStyle name="Calculation 2 2 2 10 3 3 3" xfId="664" xr:uid="{00000000-0005-0000-0000-0000E7000000}"/>
    <cellStyle name="Calculation 2 2 2 10 3 4" xfId="665" xr:uid="{00000000-0005-0000-0000-0000E8000000}"/>
    <cellStyle name="Calculation 2 2 2 10 3 4 2" xfId="666" xr:uid="{00000000-0005-0000-0000-0000E9000000}"/>
    <cellStyle name="Calculation 2 2 2 10 3 4 3" xfId="667" xr:uid="{00000000-0005-0000-0000-0000EA000000}"/>
    <cellStyle name="Calculation 2 2 2 10 3 5" xfId="668" xr:uid="{00000000-0005-0000-0000-0000EB000000}"/>
    <cellStyle name="Calculation 2 2 2 10 3 5 2" xfId="669" xr:uid="{00000000-0005-0000-0000-0000EC000000}"/>
    <cellStyle name="Calculation 2 2 2 10 3 5 3" xfId="670" xr:uid="{00000000-0005-0000-0000-0000ED000000}"/>
    <cellStyle name="Calculation 2 2 2 10 3 6" xfId="671" xr:uid="{00000000-0005-0000-0000-0000EE000000}"/>
    <cellStyle name="Calculation 2 2 2 10 3 6 2" xfId="672" xr:uid="{00000000-0005-0000-0000-0000EF000000}"/>
    <cellStyle name="Calculation 2 2 2 10 3 6 3" xfId="673" xr:uid="{00000000-0005-0000-0000-0000F0000000}"/>
    <cellStyle name="Calculation 2 2 2 10 3 7" xfId="674" xr:uid="{00000000-0005-0000-0000-0000F1000000}"/>
    <cellStyle name="Calculation 2 2 2 10 3 7 2" xfId="675" xr:uid="{00000000-0005-0000-0000-0000F2000000}"/>
    <cellStyle name="Calculation 2 2 2 10 3 7 3" xfId="676" xr:uid="{00000000-0005-0000-0000-0000F3000000}"/>
    <cellStyle name="Calculation 2 2 2 10 3 8" xfId="677" xr:uid="{00000000-0005-0000-0000-0000F4000000}"/>
    <cellStyle name="Calculation 2 2 2 10 3 8 2" xfId="678" xr:uid="{00000000-0005-0000-0000-0000F5000000}"/>
    <cellStyle name="Calculation 2 2 2 10 3 8 3" xfId="679" xr:uid="{00000000-0005-0000-0000-0000F6000000}"/>
    <cellStyle name="Calculation 2 2 2 10 3 9" xfId="680" xr:uid="{00000000-0005-0000-0000-0000F7000000}"/>
    <cellStyle name="Calculation 2 2 2 10 3 9 2" xfId="681" xr:uid="{00000000-0005-0000-0000-0000F8000000}"/>
    <cellStyle name="Calculation 2 2 2 10 3 9 3" xfId="682" xr:uid="{00000000-0005-0000-0000-0000F9000000}"/>
    <cellStyle name="Calculation 2 2 2 10 4" xfId="683" xr:uid="{00000000-0005-0000-0000-0000FA000000}"/>
    <cellStyle name="Calculation 2 2 2 10 4 10" xfId="684" xr:uid="{00000000-0005-0000-0000-0000FB000000}"/>
    <cellStyle name="Calculation 2 2 2 10 4 11" xfId="685" xr:uid="{00000000-0005-0000-0000-0000FC000000}"/>
    <cellStyle name="Calculation 2 2 2 10 4 2" xfId="686" xr:uid="{00000000-0005-0000-0000-0000FD000000}"/>
    <cellStyle name="Calculation 2 2 2 10 4 2 2" xfId="687" xr:uid="{00000000-0005-0000-0000-0000FE000000}"/>
    <cellStyle name="Calculation 2 2 2 10 4 2 3" xfId="688" xr:uid="{00000000-0005-0000-0000-0000FF000000}"/>
    <cellStyle name="Calculation 2 2 2 10 4 3" xfId="689" xr:uid="{00000000-0005-0000-0000-000000010000}"/>
    <cellStyle name="Calculation 2 2 2 10 4 3 2" xfId="690" xr:uid="{00000000-0005-0000-0000-000001010000}"/>
    <cellStyle name="Calculation 2 2 2 10 4 3 3" xfId="691" xr:uid="{00000000-0005-0000-0000-000002010000}"/>
    <cellStyle name="Calculation 2 2 2 10 4 4" xfId="692" xr:uid="{00000000-0005-0000-0000-000003010000}"/>
    <cellStyle name="Calculation 2 2 2 10 4 4 2" xfId="693" xr:uid="{00000000-0005-0000-0000-000004010000}"/>
    <cellStyle name="Calculation 2 2 2 10 4 4 3" xfId="694" xr:uid="{00000000-0005-0000-0000-000005010000}"/>
    <cellStyle name="Calculation 2 2 2 10 4 5" xfId="695" xr:uid="{00000000-0005-0000-0000-000006010000}"/>
    <cellStyle name="Calculation 2 2 2 10 4 5 2" xfId="696" xr:uid="{00000000-0005-0000-0000-000007010000}"/>
    <cellStyle name="Calculation 2 2 2 10 4 5 3" xfId="697" xr:uid="{00000000-0005-0000-0000-000008010000}"/>
    <cellStyle name="Calculation 2 2 2 10 4 6" xfId="698" xr:uid="{00000000-0005-0000-0000-000009010000}"/>
    <cellStyle name="Calculation 2 2 2 10 4 6 2" xfId="699" xr:uid="{00000000-0005-0000-0000-00000A010000}"/>
    <cellStyle name="Calculation 2 2 2 10 4 6 3" xfId="700" xr:uid="{00000000-0005-0000-0000-00000B010000}"/>
    <cellStyle name="Calculation 2 2 2 10 4 7" xfId="701" xr:uid="{00000000-0005-0000-0000-00000C010000}"/>
    <cellStyle name="Calculation 2 2 2 10 4 7 2" xfId="702" xr:uid="{00000000-0005-0000-0000-00000D010000}"/>
    <cellStyle name="Calculation 2 2 2 10 4 7 3" xfId="703" xr:uid="{00000000-0005-0000-0000-00000E010000}"/>
    <cellStyle name="Calculation 2 2 2 10 4 8" xfId="704" xr:uid="{00000000-0005-0000-0000-00000F010000}"/>
    <cellStyle name="Calculation 2 2 2 10 4 8 2" xfId="705" xr:uid="{00000000-0005-0000-0000-000010010000}"/>
    <cellStyle name="Calculation 2 2 2 10 4 8 3" xfId="706" xr:uid="{00000000-0005-0000-0000-000011010000}"/>
    <cellStyle name="Calculation 2 2 2 10 4 9" xfId="707" xr:uid="{00000000-0005-0000-0000-000012010000}"/>
    <cellStyle name="Calculation 2 2 2 10 4 9 2" xfId="708" xr:uid="{00000000-0005-0000-0000-000013010000}"/>
    <cellStyle name="Calculation 2 2 2 10 4 9 3" xfId="709" xr:uid="{00000000-0005-0000-0000-000014010000}"/>
    <cellStyle name="Calculation 2 2 2 10 5" xfId="710" xr:uid="{00000000-0005-0000-0000-000015010000}"/>
    <cellStyle name="Calculation 2 2 2 10 5 10" xfId="711" xr:uid="{00000000-0005-0000-0000-000016010000}"/>
    <cellStyle name="Calculation 2 2 2 10 5 11" xfId="712" xr:uid="{00000000-0005-0000-0000-000017010000}"/>
    <cellStyle name="Calculation 2 2 2 10 5 2" xfId="713" xr:uid="{00000000-0005-0000-0000-000018010000}"/>
    <cellStyle name="Calculation 2 2 2 10 5 2 2" xfId="714" xr:uid="{00000000-0005-0000-0000-000019010000}"/>
    <cellStyle name="Calculation 2 2 2 10 5 2 3" xfId="715" xr:uid="{00000000-0005-0000-0000-00001A010000}"/>
    <cellStyle name="Calculation 2 2 2 10 5 3" xfId="716" xr:uid="{00000000-0005-0000-0000-00001B010000}"/>
    <cellStyle name="Calculation 2 2 2 10 5 3 2" xfId="717" xr:uid="{00000000-0005-0000-0000-00001C010000}"/>
    <cellStyle name="Calculation 2 2 2 10 5 3 3" xfId="718" xr:uid="{00000000-0005-0000-0000-00001D010000}"/>
    <cellStyle name="Calculation 2 2 2 10 5 4" xfId="719" xr:uid="{00000000-0005-0000-0000-00001E010000}"/>
    <cellStyle name="Calculation 2 2 2 10 5 4 2" xfId="720" xr:uid="{00000000-0005-0000-0000-00001F010000}"/>
    <cellStyle name="Calculation 2 2 2 10 5 4 3" xfId="721" xr:uid="{00000000-0005-0000-0000-000020010000}"/>
    <cellStyle name="Calculation 2 2 2 10 5 5" xfId="722" xr:uid="{00000000-0005-0000-0000-000021010000}"/>
    <cellStyle name="Calculation 2 2 2 10 5 5 2" xfId="723" xr:uid="{00000000-0005-0000-0000-000022010000}"/>
    <cellStyle name="Calculation 2 2 2 10 5 5 3" xfId="724" xr:uid="{00000000-0005-0000-0000-000023010000}"/>
    <cellStyle name="Calculation 2 2 2 10 5 6" xfId="725" xr:uid="{00000000-0005-0000-0000-000024010000}"/>
    <cellStyle name="Calculation 2 2 2 10 5 6 2" xfId="726" xr:uid="{00000000-0005-0000-0000-000025010000}"/>
    <cellStyle name="Calculation 2 2 2 10 5 6 3" xfId="727" xr:uid="{00000000-0005-0000-0000-000026010000}"/>
    <cellStyle name="Calculation 2 2 2 10 5 7" xfId="728" xr:uid="{00000000-0005-0000-0000-000027010000}"/>
    <cellStyle name="Calculation 2 2 2 10 5 7 2" xfId="729" xr:uid="{00000000-0005-0000-0000-000028010000}"/>
    <cellStyle name="Calculation 2 2 2 10 5 7 3" xfId="730" xr:uid="{00000000-0005-0000-0000-000029010000}"/>
    <cellStyle name="Calculation 2 2 2 10 5 8" xfId="731" xr:uid="{00000000-0005-0000-0000-00002A010000}"/>
    <cellStyle name="Calculation 2 2 2 10 5 8 2" xfId="732" xr:uid="{00000000-0005-0000-0000-00002B010000}"/>
    <cellStyle name="Calculation 2 2 2 10 5 8 3" xfId="733" xr:uid="{00000000-0005-0000-0000-00002C010000}"/>
    <cellStyle name="Calculation 2 2 2 10 5 9" xfId="734" xr:uid="{00000000-0005-0000-0000-00002D010000}"/>
    <cellStyle name="Calculation 2 2 2 10 5 9 2" xfId="735" xr:uid="{00000000-0005-0000-0000-00002E010000}"/>
    <cellStyle name="Calculation 2 2 2 10 5 9 3" xfId="736" xr:uid="{00000000-0005-0000-0000-00002F010000}"/>
    <cellStyle name="Calculation 2 2 2 10 6" xfId="737" xr:uid="{00000000-0005-0000-0000-000030010000}"/>
    <cellStyle name="Calculation 2 2 2 10 6 10" xfId="738" xr:uid="{00000000-0005-0000-0000-000031010000}"/>
    <cellStyle name="Calculation 2 2 2 10 6 11" xfId="739" xr:uid="{00000000-0005-0000-0000-000032010000}"/>
    <cellStyle name="Calculation 2 2 2 10 6 2" xfId="740" xr:uid="{00000000-0005-0000-0000-000033010000}"/>
    <cellStyle name="Calculation 2 2 2 10 6 2 2" xfId="741" xr:uid="{00000000-0005-0000-0000-000034010000}"/>
    <cellStyle name="Calculation 2 2 2 10 6 2 3" xfId="742" xr:uid="{00000000-0005-0000-0000-000035010000}"/>
    <cellStyle name="Calculation 2 2 2 10 6 3" xfId="743" xr:uid="{00000000-0005-0000-0000-000036010000}"/>
    <cellStyle name="Calculation 2 2 2 10 6 3 2" xfId="744" xr:uid="{00000000-0005-0000-0000-000037010000}"/>
    <cellStyle name="Calculation 2 2 2 10 6 3 3" xfId="745" xr:uid="{00000000-0005-0000-0000-000038010000}"/>
    <cellStyle name="Calculation 2 2 2 10 6 4" xfId="746" xr:uid="{00000000-0005-0000-0000-000039010000}"/>
    <cellStyle name="Calculation 2 2 2 10 6 4 2" xfId="747" xr:uid="{00000000-0005-0000-0000-00003A010000}"/>
    <cellStyle name="Calculation 2 2 2 10 6 4 3" xfId="748" xr:uid="{00000000-0005-0000-0000-00003B010000}"/>
    <cellStyle name="Calculation 2 2 2 10 6 5" xfId="749" xr:uid="{00000000-0005-0000-0000-00003C010000}"/>
    <cellStyle name="Calculation 2 2 2 10 6 5 2" xfId="750" xr:uid="{00000000-0005-0000-0000-00003D010000}"/>
    <cellStyle name="Calculation 2 2 2 10 6 5 3" xfId="751" xr:uid="{00000000-0005-0000-0000-00003E010000}"/>
    <cellStyle name="Calculation 2 2 2 10 6 6" xfId="752" xr:uid="{00000000-0005-0000-0000-00003F010000}"/>
    <cellStyle name="Calculation 2 2 2 10 6 6 2" xfId="753" xr:uid="{00000000-0005-0000-0000-000040010000}"/>
    <cellStyle name="Calculation 2 2 2 10 6 6 3" xfId="754" xr:uid="{00000000-0005-0000-0000-000041010000}"/>
    <cellStyle name="Calculation 2 2 2 10 6 7" xfId="755" xr:uid="{00000000-0005-0000-0000-000042010000}"/>
    <cellStyle name="Calculation 2 2 2 10 6 7 2" xfId="756" xr:uid="{00000000-0005-0000-0000-000043010000}"/>
    <cellStyle name="Calculation 2 2 2 10 6 7 3" xfId="757" xr:uid="{00000000-0005-0000-0000-000044010000}"/>
    <cellStyle name="Calculation 2 2 2 10 6 8" xfId="758" xr:uid="{00000000-0005-0000-0000-000045010000}"/>
    <cellStyle name="Calculation 2 2 2 10 6 8 2" xfId="759" xr:uid="{00000000-0005-0000-0000-000046010000}"/>
    <cellStyle name="Calculation 2 2 2 10 6 8 3" xfId="760" xr:uid="{00000000-0005-0000-0000-000047010000}"/>
    <cellStyle name="Calculation 2 2 2 10 6 9" xfId="761" xr:uid="{00000000-0005-0000-0000-000048010000}"/>
    <cellStyle name="Calculation 2 2 2 10 6 9 2" xfId="762" xr:uid="{00000000-0005-0000-0000-000049010000}"/>
    <cellStyle name="Calculation 2 2 2 10 6 9 3" xfId="763" xr:uid="{00000000-0005-0000-0000-00004A010000}"/>
    <cellStyle name="Calculation 2 2 2 10 7" xfId="764" xr:uid="{00000000-0005-0000-0000-00004B010000}"/>
    <cellStyle name="Calculation 2 2 2 10 7 10" xfId="765" xr:uid="{00000000-0005-0000-0000-00004C010000}"/>
    <cellStyle name="Calculation 2 2 2 10 7 11" xfId="766" xr:uid="{00000000-0005-0000-0000-00004D010000}"/>
    <cellStyle name="Calculation 2 2 2 10 7 2" xfId="767" xr:uid="{00000000-0005-0000-0000-00004E010000}"/>
    <cellStyle name="Calculation 2 2 2 10 7 2 2" xfId="768" xr:uid="{00000000-0005-0000-0000-00004F010000}"/>
    <cellStyle name="Calculation 2 2 2 10 7 2 3" xfId="769" xr:uid="{00000000-0005-0000-0000-000050010000}"/>
    <cellStyle name="Calculation 2 2 2 10 7 3" xfId="770" xr:uid="{00000000-0005-0000-0000-000051010000}"/>
    <cellStyle name="Calculation 2 2 2 10 7 3 2" xfId="771" xr:uid="{00000000-0005-0000-0000-000052010000}"/>
    <cellStyle name="Calculation 2 2 2 10 7 3 3" xfId="772" xr:uid="{00000000-0005-0000-0000-000053010000}"/>
    <cellStyle name="Calculation 2 2 2 10 7 4" xfId="773" xr:uid="{00000000-0005-0000-0000-000054010000}"/>
    <cellStyle name="Calculation 2 2 2 10 7 4 2" xfId="774" xr:uid="{00000000-0005-0000-0000-000055010000}"/>
    <cellStyle name="Calculation 2 2 2 10 7 4 3" xfId="775" xr:uid="{00000000-0005-0000-0000-000056010000}"/>
    <cellStyle name="Calculation 2 2 2 10 7 5" xfId="776" xr:uid="{00000000-0005-0000-0000-000057010000}"/>
    <cellStyle name="Calculation 2 2 2 10 7 5 2" xfId="777" xr:uid="{00000000-0005-0000-0000-000058010000}"/>
    <cellStyle name="Calculation 2 2 2 10 7 5 3" xfId="778" xr:uid="{00000000-0005-0000-0000-000059010000}"/>
    <cellStyle name="Calculation 2 2 2 10 7 6" xfId="779" xr:uid="{00000000-0005-0000-0000-00005A010000}"/>
    <cellStyle name="Calculation 2 2 2 10 7 6 2" xfId="780" xr:uid="{00000000-0005-0000-0000-00005B010000}"/>
    <cellStyle name="Calculation 2 2 2 10 7 6 3" xfId="781" xr:uid="{00000000-0005-0000-0000-00005C010000}"/>
    <cellStyle name="Calculation 2 2 2 10 7 7" xfId="782" xr:uid="{00000000-0005-0000-0000-00005D010000}"/>
    <cellStyle name="Calculation 2 2 2 10 7 7 2" xfId="783" xr:uid="{00000000-0005-0000-0000-00005E010000}"/>
    <cellStyle name="Calculation 2 2 2 10 7 7 3" xfId="784" xr:uid="{00000000-0005-0000-0000-00005F010000}"/>
    <cellStyle name="Calculation 2 2 2 10 7 8" xfId="785" xr:uid="{00000000-0005-0000-0000-000060010000}"/>
    <cellStyle name="Calculation 2 2 2 10 7 8 2" xfId="786" xr:uid="{00000000-0005-0000-0000-000061010000}"/>
    <cellStyle name="Calculation 2 2 2 10 7 8 3" xfId="787" xr:uid="{00000000-0005-0000-0000-000062010000}"/>
    <cellStyle name="Calculation 2 2 2 10 7 9" xfId="788" xr:uid="{00000000-0005-0000-0000-000063010000}"/>
    <cellStyle name="Calculation 2 2 2 10 7 9 2" xfId="789" xr:uid="{00000000-0005-0000-0000-000064010000}"/>
    <cellStyle name="Calculation 2 2 2 10 7 9 3" xfId="790" xr:uid="{00000000-0005-0000-0000-000065010000}"/>
    <cellStyle name="Calculation 2 2 2 10 8" xfId="791" xr:uid="{00000000-0005-0000-0000-000066010000}"/>
    <cellStyle name="Calculation 2 2 2 10 8 10" xfId="792" xr:uid="{00000000-0005-0000-0000-000067010000}"/>
    <cellStyle name="Calculation 2 2 2 10 8 11" xfId="793" xr:uid="{00000000-0005-0000-0000-000068010000}"/>
    <cellStyle name="Calculation 2 2 2 10 8 2" xfId="794" xr:uid="{00000000-0005-0000-0000-000069010000}"/>
    <cellStyle name="Calculation 2 2 2 10 8 2 2" xfId="795" xr:uid="{00000000-0005-0000-0000-00006A010000}"/>
    <cellStyle name="Calculation 2 2 2 10 8 2 3" xfId="796" xr:uid="{00000000-0005-0000-0000-00006B010000}"/>
    <cellStyle name="Calculation 2 2 2 10 8 3" xfId="797" xr:uid="{00000000-0005-0000-0000-00006C010000}"/>
    <cellStyle name="Calculation 2 2 2 10 8 3 2" xfId="798" xr:uid="{00000000-0005-0000-0000-00006D010000}"/>
    <cellStyle name="Calculation 2 2 2 10 8 3 3" xfId="799" xr:uid="{00000000-0005-0000-0000-00006E010000}"/>
    <cellStyle name="Calculation 2 2 2 10 8 4" xfId="800" xr:uid="{00000000-0005-0000-0000-00006F010000}"/>
    <cellStyle name="Calculation 2 2 2 10 8 4 2" xfId="801" xr:uid="{00000000-0005-0000-0000-000070010000}"/>
    <cellStyle name="Calculation 2 2 2 10 8 4 3" xfId="802" xr:uid="{00000000-0005-0000-0000-000071010000}"/>
    <cellStyle name="Calculation 2 2 2 10 8 5" xfId="803" xr:uid="{00000000-0005-0000-0000-000072010000}"/>
    <cellStyle name="Calculation 2 2 2 10 8 5 2" xfId="804" xr:uid="{00000000-0005-0000-0000-000073010000}"/>
    <cellStyle name="Calculation 2 2 2 10 8 5 3" xfId="805" xr:uid="{00000000-0005-0000-0000-000074010000}"/>
    <cellStyle name="Calculation 2 2 2 10 8 6" xfId="806" xr:uid="{00000000-0005-0000-0000-000075010000}"/>
    <cellStyle name="Calculation 2 2 2 10 8 6 2" xfId="807" xr:uid="{00000000-0005-0000-0000-000076010000}"/>
    <cellStyle name="Calculation 2 2 2 10 8 6 3" xfId="808" xr:uid="{00000000-0005-0000-0000-000077010000}"/>
    <cellStyle name="Calculation 2 2 2 10 8 7" xfId="809" xr:uid="{00000000-0005-0000-0000-000078010000}"/>
    <cellStyle name="Calculation 2 2 2 10 8 7 2" xfId="810" xr:uid="{00000000-0005-0000-0000-000079010000}"/>
    <cellStyle name="Calculation 2 2 2 10 8 7 3" xfId="811" xr:uid="{00000000-0005-0000-0000-00007A010000}"/>
    <cellStyle name="Calculation 2 2 2 10 8 8" xfId="812" xr:uid="{00000000-0005-0000-0000-00007B010000}"/>
    <cellStyle name="Calculation 2 2 2 10 8 8 2" xfId="813" xr:uid="{00000000-0005-0000-0000-00007C010000}"/>
    <cellStyle name="Calculation 2 2 2 10 8 8 3" xfId="814" xr:uid="{00000000-0005-0000-0000-00007D010000}"/>
    <cellStyle name="Calculation 2 2 2 10 8 9" xfId="815" xr:uid="{00000000-0005-0000-0000-00007E010000}"/>
    <cellStyle name="Calculation 2 2 2 10 8 9 2" xfId="816" xr:uid="{00000000-0005-0000-0000-00007F010000}"/>
    <cellStyle name="Calculation 2 2 2 10 8 9 3" xfId="817" xr:uid="{00000000-0005-0000-0000-000080010000}"/>
    <cellStyle name="Calculation 2 2 2 10 9" xfId="818" xr:uid="{00000000-0005-0000-0000-000081010000}"/>
    <cellStyle name="Calculation 2 2 2 10 9 10" xfId="819" xr:uid="{00000000-0005-0000-0000-000082010000}"/>
    <cellStyle name="Calculation 2 2 2 10 9 11" xfId="820" xr:uid="{00000000-0005-0000-0000-000083010000}"/>
    <cellStyle name="Calculation 2 2 2 10 9 2" xfId="821" xr:uid="{00000000-0005-0000-0000-000084010000}"/>
    <cellStyle name="Calculation 2 2 2 10 9 2 2" xfId="822" xr:uid="{00000000-0005-0000-0000-000085010000}"/>
    <cellStyle name="Calculation 2 2 2 10 9 2 3" xfId="823" xr:uid="{00000000-0005-0000-0000-000086010000}"/>
    <cellStyle name="Calculation 2 2 2 10 9 3" xfId="824" xr:uid="{00000000-0005-0000-0000-000087010000}"/>
    <cellStyle name="Calculation 2 2 2 10 9 3 2" xfId="825" xr:uid="{00000000-0005-0000-0000-000088010000}"/>
    <cellStyle name="Calculation 2 2 2 10 9 3 3" xfId="826" xr:uid="{00000000-0005-0000-0000-000089010000}"/>
    <cellStyle name="Calculation 2 2 2 10 9 4" xfId="827" xr:uid="{00000000-0005-0000-0000-00008A010000}"/>
    <cellStyle name="Calculation 2 2 2 10 9 4 2" xfId="828" xr:uid="{00000000-0005-0000-0000-00008B010000}"/>
    <cellStyle name="Calculation 2 2 2 10 9 4 3" xfId="829" xr:uid="{00000000-0005-0000-0000-00008C010000}"/>
    <cellStyle name="Calculation 2 2 2 10 9 5" xfId="830" xr:uid="{00000000-0005-0000-0000-00008D010000}"/>
    <cellStyle name="Calculation 2 2 2 10 9 5 2" xfId="831" xr:uid="{00000000-0005-0000-0000-00008E010000}"/>
    <cellStyle name="Calculation 2 2 2 10 9 5 3" xfId="832" xr:uid="{00000000-0005-0000-0000-00008F010000}"/>
    <cellStyle name="Calculation 2 2 2 10 9 6" xfId="833" xr:uid="{00000000-0005-0000-0000-000090010000}"/>
    <cellStyle name="Calculation 2 2 2 10 9 6 2" xfId="834" xr:uid="{00000000-0005-0000-0000-000091010000}"/>
    <cellStyle name="Calculation 2 2 2 10 9 6 3" xfId="835" xr:uid="{00000000-0005-0000-0000-000092010000}"/>
    <cellStyle name="Calculation 2 2 2 10 9 7" xfId="836" xr:uid="{00000000-0005-0000-0000-000093010000}"/>
    <cellStyle name="Calculation 2 2 2 10 9 7 2" xfId="837" xr:uid="{00000000-0005-0000-0000-000094010000}"/>
    <cellStyle name="Calculation 2 2 2 10 9 7 3" xfId="838" xr:uid="{00000000-0005-0000-0000-000095010000}"/>
    <cellStyle name="Calculation 2 2 2 10 9 8" xfId="839" xr:uid="{00000000-0005-0000-0000-000096010000}"/>
    <cellStyle name="Calculation 2 2 2 10 9 8 2" xfId="840" xr:uid="{00000000-0005-0000-0000-000097010000}"/>
    <cellStyle name="Calculation 2 2 2 10 9 8 3" xfId="841" xr:uid="{00000000-0005-0000-0000-000098010000}"/>
    <cellStyle name="Calculation 2 2 2 10 9 9" xfId="842" xr:uid="{00000000-0005-0000-0000-000099010000}"/>
    <cellStyle name="Calculation 2 2 2 10 9 9 2" xfId="843" xr:uid="{00000000-0005-0000-0000-00009A010000}"/>
    <cellStyle name="Calculation 2 2 2 10 9 9 3" xfId="844" xr:uid="{00000000-0005-0000-0000-00009B010000}"/>
    <cellStyle name="Calculation 2 2 2 11" xfId="845" xr:uid="{00000000-0005-0000-0000-00009C010000}"/>
    <cellStyle name="Calculation 2 2 2 11 2" xfId="846" xr:uid="{00000000-0005-0000-0000-00009D010000}"/>
    <cellStyle name="Calculation 2 2 2 11 3" xfId="847" xr:uid="{00000000-0005-0000-0000-00009E010000}"/>
    <cellStyle name="Calculation 2 2 2 12" xfId="848" xr:uid="{00000000-0005-0000-0000-00009F010000}"/>
    <cellStyle name="Calculation 2 2 2 12 2" xfId="849" xr:uid="{00000000-0005-0000-0000-0000A0010000}"/>
    <cellStyle name="Calculation 2 2 2 12 3" xfId="850" xr:uid="{00000000-0005-0000-0000-0000A1010000}"/>
    <cellStyle name="Calculation 2 2 2 13" xfId="58216" xr:uid="{00000000-0005-0000-0000-0000A2010000}"/>
    <cellStyle name="Calculation 2 2 2 2" xfId="139" xr:uid="{00000000-0005-0000-0000-0000A3010000}"/>
    <cellStyle name="Calculation 2 2 2 2 10" xfId="58347" xr:uid="{00000000-0005-0000-0000-0000A4010000}"/>
    <cellStyle name="Calculation 2 2 2 2 2" xfId="851" xr:uid="{00000000-0005-0000-0000-0000A5010000}"/>
    <cellStyle name="Calculation 2 2 2 2 2 10" xfId="852" xr:uid="{00000000-0005-0000-0000-0000A6010000}"/>
    <cellStyle name="Calculation 2 2 2 2 2 10 10" xfId="853" xr:uid="{00000000-0005-0000-0000-0000A7010000}"/>
    <cellStyle name="Calculation 2 2 2 2 2 10 11" xfId="854" xr:uid="{00000000-0005-0000-0000-0000A8010000}"/>
    <cellStyle name="Calculation 2 2 2 2 2 10 2" xfId="855" xr:uid="{00000000-0005-0000-0000-0000A9010000}"/>
    <cellStyle name="Calculation 2 2 2 2 2 10 2 2" xfId="856" xr:uid="{00000000-0005-0000-0000-0000AA010000}"/>
    <cellStyle name="Calculation 2 2 2 2 2 10 2 3" xfId="857" xr:uid="{00000000-0005-0000-0000-0000AB010000}"/>
    <cellStyle name="Calculation 2 2 2 2 2 10 3" xfId="858" xr:uid="{00000000-0005-0000-0000-0000AC010000}"/>
    <cellStyle name="Calculation 2 2 2 2 2 10 3 2" xfId="859" xr:uid="{00000000-0005-0000-0000-0000AD010000}"/>
    <cellStyle name="Calculation 2 2 2 2 2 10 3 3" xfId="860" xr:uid="{00000000-0005-0000-0000-0000AE010000}"/>
    <cellStyle name="Calculation 2 2 2 2 2 10 4" xfId="861" xr:uid="{00000000-0005-0000-0000-0000AF010000}"/>
    <cellStyle name="Calculation 2 2 2 2 2 10 4 2" xfId="862" xr:uid="{00000000-0005-0000-0000-0000B0010000}"/>
    <cellStyle name="Calculation 2 2 2 2 2 10 4 3" xfId="863" xr:uid="{00000000-0005-0000-0000-0000B1010000}"/>
    <cellStyle name="Calculation 2 2 2 2 2 10 5" xfId="864" xr:uid="{00000000-0005-0000-0000-0000B2010000}"/>
    <cellStyle name="Calculation 2 2 2 2 2 10 5 2" xfId="865" xr:uid="{00000000-0005-0000-0000-0000B3010000}"/>
    <cellStyle name="Calculation 2 2 2 2 2 10 5 3" xfId="866" xr:uid="{00000000-0005-0000-0000-0000B4010000}"/>
    <cellStyle name="Calculation 2 2 2 2 2 10 6" xfId="867" xr:uid="{00000000-0005-0000-0000-0000B5010000}"/>
    <cellStyle name="Calculation 2 2 2 2 2 10 6 2" xfId="868" xr:uid="{00000000-0005-0000-0000-0000B6010000}"/>
    <cellStyle name="Calculation 2 2 2 2 2 10 6 3" xfId="869" xr:uid="{00000000-0005-0000-0000-0000B7010000}"/>
    <cellStyle name="Calculation 2 2 2 2 2 10 7" xfId="870" xr:uid="{00000000-0005-0000-0000-0000B8010000}"/>
    <cellStyle name="Calculation 2 2 2 2 2 10 7 2" xfId="871" xr:uid="{00000000-0005-0000-0000-0000B9010000}"/>
    <cellStyle name="Calculation 2 2 2 2 2 10 7 3" xfId="872" xr:uid="{00000000-0005-0000-0000-0000BA010000}"/>
    <cellStyle name="Calculation 2 2 2 2 2 10 8" xfId="873" xr:uid="{00000000-0005-0000-0000-0000BB010000}"/>
    <cellStyle name="Calculation 2 2 2 2 2 10 8 2" xfId="874" xr:uid="{00000000-0005-0000-0000-0000BC010000}"/>
    <cellStyle name="Calculation 2 2 2 2 2 10 8 3" xfId="875" xr:uid="{00000000-0005-0000-0000-0000BD010000}"/>
    <cellStyle name="Calculation 2 2 2 2 2 10 9" xfId="876" xr:uid="{00000000-0005-0000-0000-0000BE010000}"/>
    <cellStyle name="Calculation 2 2 2 2 2 10 9 2" xfId="877" xr:uid="{00000000-0005-0000-0000-0000BF010000}"/>
    <cellStyle name="Calculation 2 2 2 2 2 10 9 3" xfId="878" xr:uid="{00000000-0005-0000-0000-0000C0010000}"/>
    <cellStyle name="Calculation 2 2 2 2 2 11" xfId="879" xr:uid="{00000000-0005-0000-0000-0000C1010000}"/>
    <cellStyle name="Calculation 2 2 2 2 2 11 2" xfId="880" xr:uid="{00000000-0005-0000-0000-0000C2010000}"/>
    <cellStyle name="Calculation 2 2 2 2 2 11 3" xfId="881" xr:uid="{00000000-0005-0000-0000-0000C3010000}"/>
    <cellStyle name="Calculation 2 2 2 2 2 12" xfId="882" xr:uid="{00000000-0005-0000-0000-0000C4010000}"/>
    <cellStyle name="Calculation 2 2 2 2 2 12 2" xfId="883" xr:uid="{00000000-0005-0000-0000-0000C5010000}"/>
    <cellStyle name="Calculation 2 2 2 2 2 12 3" xfId="884" xr:uid="{00000000-0005-0000-0000-0000C6010000}"/>
    <cellStyle name="Calculation 2 2 2 2 2 13" xfId="885" xr:uid="{00000000-0005-0000-0000-0000C7010000}"/>
    <cellStyle name="Calculation 2 2 2 2 2 13 2" xfId="886" xr:uid="{00000000-0005-0000-0000-0000C8010000}"/>
    <cellStyle name="Calculation 2 2 2 2 2 13 3" xfId="887" xr:uid="{00000000-0005-0000-0000-0000C9010000}"/>
    <cellStyle name="Calculation 2 2 2 2 2 14" xfId="888" xr:uid="{00000000-0005-0000-0000-0000CA010000}"/>
    <cellStyle name="Calculation 2 2 2 2 2 14 2" xfId="889" xr:uid="{00000000-0005-0000-0000-0000CB010000}"/>
    <cellStyle name="Calculation 2 2 2 2 2 14 3" xfId="890" xr:uid="{00000000-0005-0000-0000-0000CC010000}"/>
    <cellStyle name="Calculation 2 2 2 2 2 15" xfId="891" xr:uid="{00000000-0005-0000-0000-0000CD010000}"/>
    <cellStyle name="Calculation 2 2 2 2 2 15 2" xfId="892" xr:uid="{00000000-0005-0000-0000-0000CE010000}"/>
    <cellStyle name="Calculation 2 2 2 2 2 15 3" xfId="893" xr:uid="{00000000-0005-0000-0000-0000CF010000}"/>
    <cellStyle name="Calculation 2 2 2 2 2 16" xfId="894" xr:uid="{00000000-0005-0000-0000-0000D0010000}"/>
    <cellStyle name="Calculation 2 2 2 2 2 16 2" xfId="895" xr:uid="{00000000-0005-0000-0000-0000D1010000}"/>
    <cellStyle name="Calculation 2 2 2 2 2 16 3" xfId="896" xr:uid="{00000000-0005-0000-0000-0000D2010000}"/>
    <cellStyle name="Calculation 2 2 2 2 2 17" xfId="897" xr:uid="{00000000-0005-0000-0000-0000D3010000}"/>
    <cellStyle name="Calculation 2 2 2 2 2 17 2" xfId="898" xr:uid="{00000000-0005-0000-0000-0000D4010000}"/>
    <cellStyle name="Calculation 2 2 2 2 2 17 3" xfId="899" xr:uid="{00000000-0005-0000-0000-0000D5010000}"/>
    <cellStyle name="Calculation 2 2 2 2 2 18" xfId="900" xr:uid="{00000000-0005-0000-0000-0000D6010000}"/>
    <cellStyle name="Calculation 2 2 2 2 2 18 2" xfId="901" xr:uid="{00000000-0005-0000-0000-0000D7010000}"/>
    <cellStyle name="Calculation 2 2 2 2 2 18 3" xfId="902" xr:uid="{00000000-0005-0000-0000-0000D8010000}"/>
    <cellStyle name="Calculation 2 2 2 2 2 19" xfId="903" xr:uid="{00000000-0005-0000-0000-0000D9010000}"/>
    <cellStyle name="Calculation 2 2 2 2 2 2" xfId="904" xr:uid="{00000000-0005-0000-0000-0000DA010000}"/>
    <cellStyle name="Calculation 2 2 2 2 2 2 10" xfId="905" xr:uid="{00000000-0005-0000-0000-0000DB010000}"/>
    <cellStyle name="Calculation 2 2 2 2 2 2 11" xfId="906" xr:uid="{00000000-0005-0000-0000-0000DC010000}"/>
    <cellStyle name="Calculation 2 2 2 2 2 2 2" xfId="907" xr:uid="{00000000-0005-0000-0000-0000DD010000}"/>
    <cellStyle name="Calculation 2 2 2 2 2 2 2 2" xfId="908" xr:uid="{00000000-0005-0000-0000-0000DE010000}"/>
    <cellStyle name="Calculation 2 2 2 2 2 2 2 3" xfId="909" xr:uid="{00000000-0005-0000-0000-0000DF010000}"/>
    <cellStyle name="Calculation 2 2 2 2 2 2 3" xfId="910" xr:uid="{00000000-0005-0000-0000-0000E0010000}"/>
    <cellStyle name="Calculation 2 2 2 2 2 2 3 2" xfId="911" xr:uid="{00000000-0005-0000-0000-0000E1010000}"/>
    <cellStyle name="Calculation 2 2 2 2 2 2 3 3" xfId="912" xr:uid="{00000000-0005-0000-0000-0000E2010000}"/>
    <cellStyle name="Calculation 2 2 2 2 2 2 4" xfId="913" xr:uid="{00000000-0005-0000-0000-0000E3010000}"/>
    <cellStyle name="Calculation 2 2 2 2 2 2 4 2" xfId="914" xr:uid="{00000000-0005-0000-0000-0000E4010000}"/>
    <cellStyle name="Calculation 2 2 2 2 2 2 4 3" xfId="915" xr:uid="{00000000-0005-0000-0000-0000E5010000}"/>
    <cellStyle name="Calculation 2 2 2 2 2 2 5" xfId="916" xr:uid="{00000000-0005-0000-0000-0000E6010000}"/>
    <cellStyle name="Calculation 2 2 2 2 2 2 5 2" xfId="917" xr:uid="{00000000-0005-0000-0000-0000E7010000}"/>
    <cellStyle name="Calculation 2 2 2 2 2 2 5 3" xfId="918" xr:uid="{00000000-0005-0000-0000-0000E8010000}"/>
    <cellStyle name="Calculation 2 2 2 2 2 2 6" xfId="919" xr:uid="{00000000-0005-0000-0000-0000E9010000}"/>
    <cellStyle name="Calculation 2 2 2 2 2 2 6 2" xfId="920" xr:uid="{00000000-0005-0000-0000-0000EA010000}"/>
    <cellStyle name="Calculation 2 2 2 2 2 2 6 3" xfId="921" xr:uid="{00000000-0005-0000-0000-0000EB010000}"/>
    <cellStyle name="Calculation 2 2 2 2 2 2 7" xfId="922" xr:uid="{00000000-0005-0000-0000-0000EC010000}"/>
    <cellStyle name="Calculation 2 2 2 2 2 2 7 2" xfId="923" xr:uid="{00000000-0005-0000-0000-0000ED010000}"/>
    <cellStyle name="Calculation 2 2 2 2 2 2 7 3" xfId="924" xr:uid="{00000000-0005-0000-0000-0000EE010000}"/>
    <cellStyle name="Calculation 2 2 2 2 2 2 8" xfId="925" xr:uid="{00000000-0005-0000-0000-0000EF010000}"/>
    <cellStyle name="Calculation 2 2 2 2 2 2 8 2" xfId="926" xr:uid="{00000000-0005-0000-0000-0000F0010000}"/>
    <cellStyle name="Calculation 2 2 2 2 2 2 8 3" xfId="927" xr:uid="{00000000-0005-0000-0000-0000F1010000}"/>
    <cellStyle name="Calculation 2 2 2 2 2 2 9" xfId="928" xr:uid="{00000000-0005-0000-0000-0000F2010000}"/>
    <cellStyle name="Calculation 2 2 2 2 2 2 9 2" xfId="929" xr:uid="{00000000-0005-0000-0000-0000F3010000}"/>
    <cellStyle name="Calculation 2 2 2 2 2 2 9 3" xfId="930" xr:uid="{00000000-0005-0000-0000-0000F4010000}"/>
    <cellStyle name="Calculation 2 2 2 2 2 20" xfId="931" xr:uid="{00000000-0005-0000-0000-0000F5010000}"/>
    <cellStyle name="Calculation 2 2 2 2 2 3" xfId="932" xr:uid="{00000000-0005-0000-0000-0000F6010000}"/>
    <cellStyle name="Calculation 2 2 2 2 2 3 10" xfId="933" xr:uid="{00000000-0005-0000-0000-0000F7010000}"/>
    <cellStyle name="Calculation 2 2 2 2 2 3 11" xfId="934" xr:uid="{00000000-0005-0000-0000-0000F8010000}"/>
    <cellStyle name="Calculation 2 2 2 2 2 3 2" xfId="935" xr:uid="{00000000-0005-0000-0000-0000F9010000}"/>
    <cellStyle name="Calculation 2 2 2 2 2 3 2 2" xfId="936" xr:uid="{00000000-0005-0000-0000-0000FA010000}"/>
    <cellStyle name="Calculation 2 2 2 2 2 3 2 3" xfId="937" xr:uid="{00000000-0005-0000-0000-0000FB010000}"/>
    <cellStyle name="Calculation 2 2 2 2 2 3 3" xfId="938" xr:uid="{00000000-0005-0000-0000-0000FC010000}"/>
    <cellStyle name="Calculation 2 2 2 2 2 3 3 2" xfId="939" xr:uid="{00000000-0005-0000-0000-0000FD010000}"/>
    <cellStyle name="Calculation 2 2 2 2 2 3 3 3" xfId="940" xr:uid="{00000000-0005-0000-0000-0000FE010000}"/>
    <cellStyle name="Calculation 2 2 2 2 2 3 4" xfId="941" xr:uid="{00000000-0005-0000-0000-0000FF010000}"/>
    <cellStyle name="Calculation 2 2 2 2 2 3 4 2" xfId="942" xr:uid="{00000000-0005-0000-0000-000000020000}"/>
    <cellStyle name="Calculation 2 2 2 2 2 3 4 3" xfId="943" xr:uid="{00000000-0005-0000-0000-000001020000}"/>
    <cellStyle name="Calculation 2 2 2 2 2 3 5" xfId="944" xr:uid="{00000000-0005-0000-0000-000002020000}"/>
    <cellStyle name="Calculation 2 2 2 2 2 3 5 2" xfId="945" xr:uid="{00000000-0005-0000-0000-000003020000}"/>
    <cellStyle name="Calculation 2 2 2 2 2 3 5 3" xfId="946" xr:uid="{00000000-0005-0000-0000-000004020000}"/>
    <cellStyle name="Calculation 2 2 2 2 2 3 6" xfId="947" xr:uid="{00000000-0005-0000-0000-000005020000}"/>
    <cellStyle name="Calculation 2 2 2 2 2 3 6 2" xfId="948" xr:uid="{00000000-0005-0000-0000-000006020000}"/>
    <cellStyle name="Calculation 2 2 2 2 2 3 6 3" xfId="949" xr:uid="{00000000-0005-0000-0000-000007020000}"/>
    <cellStyle name="Calculation 2 2 2 2 2 3 7" xfId="950" xr:uid="{00000000-0005-0000-0000-000008020000}"/>
    <cellStyle name="Calculation 2 2 2 2 2 3 7 2" xfId="951" xr:uid="{00000000-0005-0000-0000-000009020000}"/>
    <cellStyle name="Calculation 2 2 2 2 2 3 7 3" xfId="952" xr:uid="{00000000-0005-0000-0000-00000A020000}"/>
    <cellStyle name="Calculation 2 2 2 2 2 3 8" xfId="953" xr:uid="{00000000-0005-0000-0000-00000B020000}"/>
    <cellStyle name="Calculation 2 2 2 2 2 3 8 2" xfId="954" xr:uid="{00000000-0005-0000-0000-00000C020000}"/>
    <cellStyle name="Calculation 2 2 2 2 2 3 8 3" xfId="955" xr:uid="{00000000-0005-0000-0000-00000D020000}"/>
    <cellStyle name="Calculation 2 2 2 2 2 3 9" xfId="956" xr:uid="{00000000-0005-0000-0000-00000E020000}"/>
    <cellStyle name="Calculation 2 2 2 2 2 3 9 2" xfId="957" xr:uid="{00000000-0005-0000-0000-00000F020000}"/>
    <cellStyle name="Calculation 2 2 2 2 2 3 9 3" xfId="958" xr:uid="{00000000-0005-0000-0000-000010020000}"/>
    <cellStyle name="Calculation 2 2 2 2 2 4" xfId="959" xr:uid="{00000000-0005-0000-0000-000011020000}"/>
    <cellStyle name="Calculation 2 2 2 2 2 4 10" xfId="960" xr:uid="{00000000-0005-0000-0000-000012020000}"/>
    <cellStyle name="Calculation 2 2 2 2 2 4 11" xfId="961" xr:uid="{00000000-0005-0000-0000-000013020000}"/>
    <cellStyle name="Calculation 2 2 2 2 2 4 2" xfId="962" xr:uid="{00000000-0005-0000-0000-000014020000}"/>
    <cellStyle name="Calculation 2 2 2 2 2 4 2 2" xfId="963" xr:uid="{00000000-0005-0000-0000-000015020000}"/>
    <cellStyle name="Calculation 2 2 2 2 2 4 2 3" xfId="964" xr:uid="{00000000-0005-0000-0000-000016020000}"/>
    <cellStyle name="Calculation 2 2 2 2 2 4 3" xfId="965" xr:uid="{00000000-0005-0000-0000-000017020000}"/>
    <cellStyle name="Calculation 2 2 2 2 2 4 3 2" xfId="966" xr:uid="{00000000-0005-0000-0000-000018020000}"/>
    <cellStyle name="Calculation 2 2 2 2 2 4 3 3" xfId="967" xr:uid="{00000000-0005-0000-0000-000019020000}"/>
    <cellStyle name="Calculation 2 2 2 2 2 4 4" xfId="968" xr:uid="{00000000-0005-0000-0000-00001A020000}"/>
    <cellStyle name="Calculation 2 2 2 2 2 4 4 2" xfId="969" xr:uid="{00000000-0005-0000-0000-00001B020000}"/>
    <cellStyle name="Calculation 2 2 2 2 2 4 4 3" xfId="970" xr:uid="{00000000-0005-0000-0000-00001C020000}"/>
    <cellStyle name="Calculation 2 2 2 2 2 4 5" xfId="971" xr:uid="{00000000-0005-0000-0000-00001D020000}"/>
    <cellStyle name="Calculation 2 2 2 2 2 4 5 2" xfId="972" xr:uid="{00000000-0005-0000-0000-00001E020000}"/>
    <cellStyle name="Calculation 2 2 2 2 2 4 5 3" xfId="973" xr:uid="{00000000-0005-0000-0000-00001F020000}"/>
    <cellStyle name="Calculation 2 2 2 2 2 4 6" xfId="974" xr:uid="{00000000-0005-0000-0000-000020020000}"/>
    <cellStyle name="Calculation 2 2 2 2 2 4 6 2" xfId="975" xr:uid="{00000000-0005-0000-0000-000021020000}"/>
    <cellStyle name="Calculation 2 2 2 2 2 4 6 3" xfId="976" xr:uid="{00000000-0005-0000-0000-000022020000}"/>
    <cellStyle name="Calculation 2 2 2 2 2 4 7" xfId="977" xr:uid="{00000000-0005-0000-0000-000023020000}"/>
    <cellStyle name="Calculation 2 2 2 2 2 4 7 2" xfId="978" xr:uid="{00000000-0005-0000-0000-000024020000}"/>
    <cellStyle name="Calculation 2 2 2 2 2 4 7 3" xfId="979" xr:uid="{00000000-0005-0000-0000-000025020000}"/>
    <cellStyle name="Calculation 2 2 2 2 2 4 8" xfId="980" xr:uid="{00000000-0005-0000-0000-000026020000}"/>
    <cellStyle name="Calculation 2 2 2 2 2 4 8 2" xfId="981" xr:uid="{00000000-0005-0000-0000-000027020000}"/>
    <cellStyle name="Calculation 2 2 2 2 2 4 8 3" xfId="982" xr:uid="{00000000-0005-0000-0000-000028020000}"/>
    <cellStyle name="Calculation 2 2 2 2 2 4 9" xfId="983" xr:uid="{00000000-0005-0000-0000-000029020000}"/>
    <cellStyle name="Calculation 2 2 2 2 2 4 9 2" xfId="984" xr:uid="{00000000-0005-0000-0000-00002A020000}"/>
    <cellStyle name="Calculation 2 2 2 2 2 4 9 3" xfId="985" xr:uid="{00000000-0005-0000-0000-00002B020000}"/>
    <cellStyle name="Calculation 2 2 2 2 2 5" xfId="986" xr:uid="{00000000-0005-0000-0000-00002C020000}"/>
    <cellStyle name="Calculation 2 2 2 2 2 5 10" xfId="987" xr:uid="{00000000-0005-0000-0000-00002D020000}"/>
    <cellStyle name="Calculation 2 2 2 2 2 5 11" xfId="988" xr:uid="{00000000-0005-0000-0000-00002E020000}"/>
    <cellStyle name="Calculation 2 2 2 2 2 5 2" xfId="989" xr:uid="{00000000-0005-0000-0000-00002F020000}"/>
    <cellStyle name="Calculation 2 2 2 2 2 5 2 2" xfId="990" xr:uid="{00000000-0005-0000-0000-000030020000}"/>
    <cellStyle name="Calculation 2 2 2 2 2 5 2 3" xfId="991" xr:uid="{00000000-0005-0000-0000-000031020000}"/>
    <cellStyle name="Calculation 2 2 2 2 2 5 3" xfId="992" xr:uid="{00000000-0005-0000-0000-000032020000}"/>
    <cellStyle name="Calculation 2 2 2 2 2 5 3 2" xfId="993" xr:uid="{00000000-0005-0000-0000-000033020000}"/>
    <cellStyle name="Calculation 2 2 2 2 2 5 3 3" xfId="994" xr:uid="{00000000-0005-0000-0000-000034020000}"/>
    <cellStyle name="Calculation 2 2 2 2 2 5 4" xfId="995" xr:uid="{00000000-0005-0000-0000-000035020000}"/>
    <cellStyle name="Calculation 2 2 2 2 2 5 4 2" xfId="996" xr:uid="{00000000-0005-0000-0000-000036020000}"/>
    <cellStyle name="Calculation 2 2 2 2 2 5 4 3" xfId="997" xr:uid="{00000000-0005-0000-0000-000037020000}"/>
    <cellStyle name="Calculation 2 2 2 2 2 5 5" xfId="998" xr:uid="{00000000-0005-0000-0000-000038020000}"/>
    <cellStyle name="Calculation 2 2 2 2 2 5 5 2" xfId="999" xr:uid="{00000000-0005-0000-0000-000039020000}"/>
    <cellStyle name="Calculation 2 2 2 2 2 5 5 3" xfId="1000" xr:uid="{00000000-0005-0000-0000-00003A020000}"/>
    <cellStyle name="Calculation 2 2 2 2 2 5 6" xfId="1001" xr:uid="{00000000-0005-0000-0000-00003B020000}"/>
    <cellStyle name="Calculation 2 2 2 2 2 5 6 2" xfId="1002" xr:uid="{00000000-0005-0000-0000-00003C020000}"/>
    <cellStyle name="Calculation 2 2 2 2 2 5 6 3" xfId="1003" xr:uid="{00000000-0005-0000-0000-00003D020000}"/>
    <cellStyle name="Calculation 2 2 2 2 2 5 7" xfId="1004" xr:uid="{00000000-0005-0000-0000-00003E020000}"/>
    <cellStyle name="Calculation 2 2 2 2 2 5 7 2" xfId="1005" xr:uid="{00000000-0005-0000-0000-00003F020000}"/>
    <cellStyle name="Calculation 2 2 2 2 2 5 7 3" xfId="1006" xr:uid="{00000000-0005-0000-0000-000040020000}"/>
    <cellStyle name="Calculation 2 2 2 2 2 5 8" xfId="1007" xr:uid="{00000000-0005-0000-0000-000041020000}"/>
    <cellStyle name="Calculation 2 2 2 2 2 5 8 2" xfId="1008" xr:uid="{00000000-0005-0000-0000-000042020000}"/>
    <cellStyle name="Calculation 2 2 2 2 2 5 8 3" xfId="1009" xr:uid="{00000000-0005-0000-0000-000043020000}"/>
    <cellStyle name="Calculation 2 2 2 2 2 5 9" xfId="1010" xr:uid="{00000000-0005-0000-0000-000044020000}"/>
    <cellStyle name="Calculation 2 2 2 2 2 5 9 2" xfId="1011" xr:uid="{00000000-0005-0000-0000-000045020000}"/>
    <cellStyle name="Calculation 2 2 2 2 2 5 9 3" xfId="1012" xr:uid="{00000000-0005-0000-0000-000046020000}"/>
    <cellStyle name="Calculation 2 2 2 2 2 6" xfId="1013" xr:uid="{00000000-0005-0000-0000-000047020000}"/>
    <cellStyle name="Calculation 2 2 2 2 2 6 10" xfId="1014" xr:uid="{00000000-0005-0000-0000-000048020000}"/>
    <cellStyle name="Calculation 2 2 2 2 2 6 11" xfId="1015" xr:uid="{00000000-0005-0000-0000-000049020000}"/>
    <cellStyle name="Calculation 2 2 2 2 2 6 2" xfId="1016" xr:uid="{00000000-0005-0000-0000-00004A020000}"/>
    <cellStyle name="Calculation 2 2 2 2 2 6 2 2" xfId="1017" xr:uid="{00000000-0005-0000-0000-00004B020000}"/>
    <cellStyle name="Calculation 2 2 2 2 2 6 2 3" xfId="1018" xr:uid="{00000000-0005-0000-0000-00004C020000}"/>
    <cellStyle name="Calculation 2 2 2 2 2 6 3" xfId="1019" xr:uid="{00000000-0005-0000-0000-00004D020000}"/>
    <cellStyle name="Calculation 2 2 2 2 2 6 3 2" xfId="1020" xr:uid="{00000000-0005-0000-0000-00004E020000}"/>
    <cellStyle name="Calculation 2 2 2 2 2 6 3 3" xfId="1021" xr:uid="{00000000-0005-0000-0000-00004F020000}"/>
    <cellStyle name="Calculation 2 2 2 2 2 6 4" xfId="1022" xr:uid="{00000000-0005-0000-0000-000050020000}"/>
    <cellStyle name="Calculation 2 2 2 2 2 6 4 2" xfId="1023" xr:uid="{00000000-0005-0000-0000-000051020000}"/>
    <cellStyle name="Calculation 2 2 2 2 2 6 4 3" xfId="1024" xr:uid="{00000000-0005-0000-0000-000052020000}"/>
    <cellStyle name="Calculation 2 2 2 2 2 6 5" xfId="1025" xr:uid="{00000000-0005-0000-0000-000053020000}"/>
    <cellStyle name="Calculation 2 2 2 2 2 6 5 2" xfId="1026" xr:uid="{00000000-0005-0000-0000-000054020000}"/>
    <cellStyle name="Calculation 2 2 2 2 2 6 5 3" xfId="1027" xr:uid="{00000000-0005-0000-0000-000055020000}"/>
    <cellStyle name="Calculation 2 2 2 2 2 6 6" xfId="1028" xr:uid="{00000000-0005-0000-0000-000056020000}"/>
    <cellStyle name="Calculation 2 2 2 2 2 6 6 2" xfId="1029" xr:uid="{00000000-0005-0000-0000-000057020000}"/>
    <cellStyle name="Calculation 2 2 2 2 2 6 6 3" xfId="1030" xr:uid="{00000000-0005-0000-0000-000058020000}"/>
    <cellStyle name="Calculation 2 2 2 2 2 6 7" xfId="1031" xr:uid="{00000000-0005-0000-0000-000059020000}"/>
    <cellStyle name="Calculation 2 2 2 2 2 6 7 2" xfId="1032" xr:uid="{00000000-0005-0000-0000-00005A020000}"/>
    <cellStyle name="Calculation 2 2 2 2 2 6 7 3" xfId="1033" xr:uid="{00000000-0005-0000-0000-00005B020000}"/>
    <cellStyle name="Calculation 2 2 2 2 2 6 8" xfId="1034" xr:uid="{00000000-0005-0000-0000-00005C020000}"/>
    <cellStyle name="Calculation 2 2 2 2 2 6 8 2" xfId="1035" xr:uid="{00000000-0005-0000-0000-00005D020000}"/>
    <cellStyle name="Calculation 2 2 2 2 2 6 8 3" xfId="1036" xr:uid="{00000000-0005-0000-0000-00005E020000}"/>
    <cellStyle name="Calculation 2 2 2 2 2 6 9" xfId="1037" xr:uid="{00000000-0005-0000-0000-00005F020000}"/>
    <cellStyle name="Calculation 2 2 2 2 2 6 9 2" xfId="1038" xr:uid="{00000000-0005-0000-0000-000060020000}"/>
    <cellStyle name="Calculation 2 2 2 2 2 6 9 3" xfId="1039" xr:uid="{00000000-0005-0000-0000-000061020000}"/>
    <cellStyle name="Calculation 2 2 2 2 2 7" xfId="1040" xr:uid="{00000000-0005-0000-0000-000062020000}"/>
    <cellStyle name="Calculation 2 2 2 2 2 7 10" xfId="1041" xr:uid="{00000000-0005-0000-0000-000063020000}"/>
    <cellStyle name="Calculation 2 2 2 2 2 7 11" xfId="1042" xr:uid="{00000000-0005-0000-0000-000064020000}"/>
    <cellStyle name="Calculation 2 2 2 2 2 7 2" xfId="1043" xr:uid="{00000000-0005-0000-0000-000065020000}"/>
    <cellStyle name="Calculation 2 2 2 2 2 7 2 2" xfId="1044" xr:uid="{00000000-0005-0000-0000-000066020000}"/>
    <cellStyle name="Calculation 2 2 2 2 2 7 2 3" xfId="1045" xr:uid="{00000000-0005-0000-0000-000067020000}"/>
    <cellStyle name="Calculation 2 2 2 2 2 7 3" xfId="1046" xr:uid="{00000000-0005-0000-0000-000068020000}"/>
    <cellStyle name="Calculation 2 2 2 2 2 7 3 2" xfId="1047" xr:uid="{00000000-0005-0000-0000-000069020000}"/>
    <cellStyle name="Calculation 2 2 2 2 2 7 3 3" xfId="1048" xr:uid="{00000000-0005-0000-0000-00006A020000}"/>
    <cellStyle name="Calculation 2 2 2 2 2 7 4" xfId="1049" xr:uid="{00000000-0005-0000-0000-00006B020000}"/>
    <cellStyle name="Calculation 2 2 2 2 2 7 4 2" xfId="1050" xr:uid="{00000000-0005-0000-0000-00006C020000}"/>
    <cellStyle name="Calculation 2 2 2 2 2 7 4 3" xfId="1051" xr:uid="{00000000-0005-0000-0000-00006D020000}"/>
    <cellStyle name="Calculation 2 2 2 2 2 7 5" xfId="1052" xr:uid="{00000000-0005-0000-0000-00006E020000}"/>
    <cellStyle name="Calculation 2 2 2 2 2 7 5 2" xfId="1053" xr:uid="{00000000-0005-0000-0000-00006F020000}"/>
    <cellStyle name="Calculation 2 2 2 2 2 7 5 3" xfId="1054" xr:uid="{00000000-0005-0000-0000-000070020000}"/>
    <cellStyle name="Calculation 2 2 2 2 2 7 6" xfId="1055" xr:uid="{00000000-0005-0000-0000-000071020000}"/>
    <cellStyle name="Calculation 2 2 2 2 2 7 6 2" xfId="1056" xr:uid="{00000000-0005-0000-0000-000072020000}"/>
    <cellStyle name="Calculation 2 2 2 2 2 7 6 3" xfId="1057" xr:uid="{00000000-0005-0000-0000-000073020000}"/>
    <cellStyle name="Calculation 2 2 2 2 2 7 7" xfId="1058" xr:uid="{00000000-0005-0000-0000-000074020000}"/>
    <cellStyle name="Calculation 2 2 2 2 2 7 7 2" xfId="1059" xr:uid="{00000000-0005-0000-0000-000075020000}"/>
    <cellStyle name="Calculation 2 2 2 2 2 7 7 3" xfId="1060" xr:uid="{00000000-0005-0000-0000-000076020000}"/>
    <cellStyle name="Calculation 2 2 2 2 2 7 8" xfId="1061" xr:uid="{00000000-0005-0000-0000-000077020000}"/>
    <cellStyle name="Calculation 2 2 2 2 2 7 8 2" xfId="1062" xr:uid="{00000000-0005-0000-0000-000078020000}"/>
    <cellStyle name="Calculation 2 2 2 2 2 7 8 3" xfId="1063" xr:uid="{00000000-0005-0000-0000-000079020000}"/>
    <cellStyle name="Calculation 2 2 2 2 2 7 9" xfId="1064" xr:uid="{00000000-0005-0000-0000-00007A020000}"/>
    <cellStyle name="Calculation 2 2 2 2 2 7 9 2" xfId="1065" xr:uid="{00000000-0005-0000-0000-00007B020000}"/>
    <cellStyle name="Calculation 2 2 2 2 2 7 9 3" xfId="1066" xr:uid="{00000000-0005-0000-0000-00007C020000}"/>
    <cellStyle name="Calculation 2 2 2 2 2 8" xfId="1067" xr:uid="{00000000-0005-0000-0000-00007D020000}"/>
    <cellStyle name="Calculation 2 2 2 2 2 8 10" xfId="1068" xr:uid="{00000000-0005-0000-0000-00007E020000}"/>
    <cellStyle name="Calculation 2 2 2 2 2 8 11" xfId="1069" xr:uid="{00000000-0005-0000-0000-00007F020000}"/>
    <cellStyle name="Calculation 2 2 2 2 2 8 2" xfId="1070" xr:uid="{00000000-0005-0000-0000-000080020000}"/>
    <cellStyle name="Calculation 2 2 2 2 2 8 2 2" xfId="1071" xr:uid="{00000000-0005-0000-0000-000081020000}"/>
    <cellStyle name="Calculation 2 2 2 2 2 8 2 3" xfId="1072" xr:uid="{00000000-0005-0000-0000-000082020000}"/>
    <cellStyle name="Calculation 2 2 2 2 2 8 3" xfId="1073" xr:uid="{00000000-0005-0000-0000-000083020000}"/>
    <cellStyle name="Calculation 2 2 2 2 2 8 3 2" xfId="1074" xr:uid="{00000000-0005-0000-0000-000084020000}"/>
    <cellStyle name="Calculation 2 2 2 2 2 8 3 3" xfId="1075" xr:uid="{00000000-0005-0000-0000-000085020000}"/>
    <cellStyle name="Calculation 2 2 2 2 2 8 4" xfId="1076" xr:uid="{00000000-0005-0000-0000-000086020000}"/>
    <cellStyle name="Calculation 2 2 2 2 2 8 4 2" xfId="1077" xr:uid="{00000000-0005-0000-0000-000087020000}"/>
    <cellStyle name="Calculation 2 2 2 2 2 8 4 3" xfId="1078" xr:uid="{00000000-0005-0000-0000-000088020000}"/>
    <cellStyle name="Calculation 2 2 2 2 2 8 5" xfId="1079" xr:uid="{00000000-0005-0000-0000-000089020000}"/>
    <cellStyle name="Calculation 2 2 2 2 2 8 5 2" xfId="1080" xr:uid="{00000000-0005-0000-0000-00008A020000}"/>
    <cellStyle name="Calculation 2 2 2 2 2 8 5 3" xfId="1081" xr:uid="{00000000-0005-0000-0000-00008B020000}"/>
    <cellStyle name="Calculation 2 2 2 2 2 8 6" xfId="1082" xr:uid="{00000000-0005-0000-0000-00008C020000}"/>
    <cellStyle name="Calculation 2 2 2 2 2 8 6 2" xfId="1083" xr:uid="{00000000-0005-0000-0000-00008D020000}"/>
    <cellStyle name="Calculation 2 2 2 2 2 8 6 3" xfId="1084" xr:uid="{00000000-0005-0000-0000-00008E020000}"/>
    <cellStyle name="Calculation 2 2 2 2 2 8 7" xfId="1085" xr:uid="{00000000-0005-0000-0000-00008F020000}"/>
    <cellStyle name="Calculation 2 2 2 2 2 8 7 2" xfId="1086" xr:uid="{00000000-0005-0000-0000-000090020000}"/>
    <cellStyle name="Calculation 2 2 2 2 2 8 7 3" xfId="1087" xr:uid="{00000000-0005-0000-0000-000091020000}"/>
    <cellStyle name="Calculation 2 2 2 2 2 8 8" xfId="1088" xr:uid="{00000000-0005-0000-0000-000092020000}"/>
    <cellStyle name="Calculation 2 2 2 2 2 8 8 2" xfId="1089" xr:uid="{00000000-0005-0000-0000-000093020000}"/>
    <cellStyle name="Calculation 2 2 2 2 2 8 8 3" xfId="1090" xr:uid="{00000000-0005-0000-0000-000094020000}"/>
    <cellStyle name="Calculation 2 2 2 2 2 8 9" xfId="1091" xr:uid="{00000000-0005-0000-0000-000095020000}"/>
    <cellStyle name="Calculation 2 2 2 2 2 8 9 2" xfId="1092" xr:uid="{00000000-0005-0000-0000-000096020000}"/>
    <cellStyle name="Calculation 2 2 2 2 2 8 9 3" xfId="1093" xr:uid="{00000000-0005-0000-0000-000097020000}"/>
    <cellStyle name="Calculation 2 2 2 2 2 9" xfId="1094" xr:uid="{00000000-0005-0000-0000-000098020000}"/>
    <cellStyle name="Calculation 2 2 2 2 2 9 10" xfId="1095" xr:uid="{00000000-0005-0000-0000-000099020000}"/>
    <cellStyle name="Calculation 2 2 2 2 2 9 11" xfId="1096" xr:uid="{00000000-0005-0000-0000-00009A020000}"/>
    <cellStyle name="Calculation 2 2 2 2 2 9 2" xfId="1097" xr:uid="{00000000-0005-0000-0000-00009B020000}"/>
    <cellStyle name="Calculation 2 2 2 2 2 9 2 2" xfId="1098" xr:uid="{00000000-0005-0000-0000-00009C020000}"/>
    <cellStyle name="Calculation 2 2 2 2 2 9 2 3" xfId="1099" xr:uid="{00000000-0005-0000-0000-00009D020000}"/>
    <cellStyle name="Calculation 2 2 2 2 2 9 3" xfId="1100" xr:uid="{00000000-0005-0000-0000-00009E020000}"/>
    <cellStyle name="Calculation 2 2 2 2 2 9 3 2" xfId="1101" xr:uid="{00000000-0005-0000-0000-00009F020000}"/>
    <cellStyle name="Calculation 2 2 2 2 2 9 3 3" xfId="1102" xr:uid="{00000000-0005-0000-0000-0000A0020000}"/>
    <cellStyle name="Calculation 2 2 2 2 2 9 4" xfId="1103" xr:uid="{00000000-0005-0000-0000-0000A1020000}"/>
    <cellStyle name="Calculation 2 2 2 2 2 9 4 2" xfId="1104" xr:uid="{00000000-0005-0000-0000-0000A2020000}"/>
    <cellStyle name="Calculation 2 2 2 2 2 9 4 3" xfId="1105" xr:uid="{00000000-0005-0000-0000-0000A3020000}"/>
    <cellStyle name="Calculation 2 2 2 2 2 9 5" xfId="1106" xr:uid="{00000000-0005-0000-0000-0000A4020000}"/>
    <cellStyle name="Calculation 2 2 2 2 2 9 5 2" xfId="1107" xr:uid="{00000000-0005-0000-0000-0000A5020000}"/>
    <cellStyle name="Calculation 2 2 2 2 2 9 5 3" xfId="1108" xr:uid="{00000000-0005-0000-0000-0000A6020000}"/>
    <cellStyle name="Calculation 2 2 2 2 2 9 6" xfId="1109" xr:uid="{00000000-0005-0000-0000-0000A7020000}"/>
    <cellStyle name="Calculation 2 2 2 2 2 9 6 2" xfId="1110" xr:uid="{00000000-0005-0000-0000-0000A8020000}"/>
    <cellStyle name="Calculation 2 2 2 2 2 9 6 3" xfId="1111" xr:uid="{00000000-0005-0000-0000-0000A9020000}"/>
    <cellStyle name="Calculation 2 2 2 2 2 9 7" xfId="1112" xr:uid="{00000000-0005-0000-0000-0000AA020000}"/>
    <cellStyle name="Calculation 2 2 2 2 2 9 7 2" xfId="1113" xr:uid="{00000000-0005-0000-0000-0000AB020000}"/>
    <cellStyle name="Calculation 2 2 2 2 2 9 7 3" xfId="1114" xr:uid="{00000000-0005-0000-0000-0000AC020000}"/>
    <cellStyle name="Calculation 2 2 2 2 2 9 8" xfId="1115" xr:uid="{00000000-0005-0000-0000-0000AD020000}"/>
    <cellStyle name="Calculation 2 2 2 2 2 9 8 2" xfId="1116" xr:uid="{00000000-0005-0000-0000-0000AE020000}"/>
    <cellStyle name="Calculation 2 2 2 2 2 9 8 3" xfId="1117" xr:uid="{00000000-0005-0000-0000-0000AF020000}"/>
    <cellStyle name="Calculation 2 2 2 2 2 9 9" xfId="1118" xr:uid="{00000000-0005-0000-0000-0000B0020000}"/>
    <cellStyle name="Calculation 2 2 2 2 2 9 9 2" xfId="1119" xr:uid="{00000000-0005-0000-0000-0000B1020000}"/>
    <cellStyle name="Calculation 2 2 2 2 2 9 9 3" xfId="1120" xr:uid="{00000000-0005-0000-0000-0000B2020000}"/>
    <cellStyle name="Calculation 2 2 2 2 3" xfId="1121" xr:uid="{00000000-0005-0000-0000-0000B3020000}"/>
    <cellStyle name="Calculation 2 2 2 2 3 2" xfId="1122" xr:uid="{00000000-0005-0000-0000-0000B4020000}"/>
    <cellStyle name="Calculation 2 2 2 2 3 2 2" xfId="1123" xr:uid="{00000000-0005-0000-0000-0000B5020000}"/>
    <cellStyle name="Calculation 2 2 2 2 3 2 3" xfId="1124" xr:uid="{00000000-0005-0000-0000-0000B6020000}"/>
    <cellStyle name="Calculation 2 2 2 2 3 3" xfId="1125" xr:uid="{00000000-0005-0000-0000-0000B7020000}"/>
    <cellStyle name="Calculation 2 2 2 2 3 3 2" xfId="1126" xr:uid="{00000000-0005-0000-0000-0000B8020000}"/>
    <cellStyle name="Calculation 2 2 2 2 3 3 3" xfId="1127" xr:uid="{00000000-0005-0000-0000-0000B9020000}"/>
    <cellStyle name="Calculation 2 2 2 2 3 4" xfId="1128" xr:uid="{00000000-0005-0000-0000-0000BA020000}"/>
    <cellStyle name="Calculation 2 2 2 2 3 4 2" xfId="1129" xr:uid="{00000000-0005-0000-0000-0000BB020000}"/>
    <cellStyle name="Calculation 2 2 2 2 3 4 3" xfId="1130" xr:uid="{00000000-0005-0000-0000-0000BC020000}"/>
    <cellStyle name="Calculation 2 2 2 2 3 5" xfId="1131" xr:uid="{00000000-0005-0000-0000-0000BD020000}"/>
    <cellStyle name="Calculation 2 2 2 2 3 5 2" xfId="1132" xr:uid="{00000000-0005-0000-0000-0000BE020000}"/>
    <cellStyle name="Calculation 2 2 2 2 3 5 3" xfId="1133" xr:uid="{00000000-0005-0000-0000-0000BF020000}"/>
    <cellStyle name="Calculation 2 2 2 2 3 6" xfId="1134" xr:uid="{00000000-0005-0000-0000-0000C0020000}"/>
    <cellStyle name="Calculation 2 2 2 2 3 6 2" xfId="1135" xr:uid="{00000000-0005-0000-0000-0000C1020000}"/>
    <cellStyle name="Calculation 2 2 2 2 3 6 3" xfId="1136" xr:uid="{00000000-0005-0000-0000-0000C2020000}"/>
    <cellStyle name="Calculation 2 2 2 2 3 7" xfId="1137" xr:uid="{00000000-0005-0000-0000-0000C3020000}"/>
    <cellStyle name="Calculation 2 2 2 2 3 7 2" xfId="1138" xr:uid="{00000000-0005-0000-0000-0000C4020000}"/>
    <cellStyle name="Calculation 2 2 2 2 3 7 3" xfId="1139" xr:uid="{00000000-0005-0000-0000-0000C5020000}"/>
    <cellStyle name="Calculation 2 2 2 2 3 8" xfId="1140" xr:uid="{00000000-0005-0000-0000-0000C6020000}"/>
    <cellStyle name="Calculation 2 2 2 2 3 9" xfId="1141" xr:uid="{00000000-0005-0000-0000-0000C7020000}"/>
    <cellStyle name="Calculation 2 2 2 2 4" xfId="1142" xr:uid="{00000000-0005-0000-0000-0000C8020000}"/>
    <cellStyle name="Calculation 2 2 2 2 4 2" xfId="1143" xr:uid="{00000000-0005-0000-0000-0000C9020000}"/>
    <cellStyle name="Calculation 2 2 2 2 4 3" xfId="1144" xr:uid="{00000000-0005-0000-0000-0000CA020000}"/>
    <cellStyle name="Calculation 2 2 2 2 5" xfId="1145" xr:uid="{00000000-0005-0000-0000-0000CB020000}"/>
    <cellStyle name="Calculation 2 2 2 2 5 2" xfId="1146" xr:uid="{00000000-0005-0000-0000-0000CC020000}"/>
    <cellStyle name="Calculation 2 2 2 2 5 3" xfId="1147" xr:uid="{00000000-0005-0000-0000-0000CD020000}"/>
    <cellStyle name="Calculation 2 2 2 2 6" xfId="1148" xr:uid="{00000000-0005-0000-0000-0000CE020000}"/>
    <cellStyle name="Calculation 2 2 2 2 6 2" xfId="1149" xr:uid="{00000000-0005-0000-0000-0000CF020000}"/>
    <cellStyle name="Calculation 2 2 2 2 6 3" xfId="1150" xr:uid="{00000000-0005-0000-0000-0000D0020000}"/>
    <cellStyle name="Calculation 2 2 2 2 7" xfId="1151" xr:uid="{00000000-0005-0000-0000-0000D1020000}"/>
    <cellStyle name="Calculation 2 2 2 2 7 2" xfId="1152" xr:uid="{00000000-0005-0000-0000-0000D2020000}"/>
    <cellStyle name="Calculation 2 2 2 2 7 3" xfId="1153" xr:uid="{00000000-0005-0000-0000-0000D3020000}"/>
    <cellStyle name="Calculation 2 2 2 2 8" xfId="1154" xr:uid="{00000000-0005-0000-0000-0000D4020000}"/>
    <cellStyle name="Calculation 2 2 2 2 8 2" xfId="1155" xr:uid="{00000000-0005-0000-0000-0000D5020000}"/>
    <cellStyle name="Calculation 2 2 2 2 8 3" xfId="1156" xr:uid="{00000000-0005-0000-0000-0000D6020000}"/>
    <cellStyle name="Calculation 2 2 2 2 9" xfId="1157" xr:uid="{00000000-0005-0000-0000-0000D7020000}"/>
    <cellStyle name="Calculation 2 2 2 2 9 2" xfId="1158" xr:uid="{00000000-0005-0000-0000-0000D8020000}"/>
    <cellStyle name="Calculation 2 2 2 2 9 3" xfId="1159" xr:uid="{00000000-0005-0000-0000-0000D9020000}"/>
    <cellStyle name="Calculation 2 2 2 3" xfId="140" xr:uid="{00000000-0005-0000-0000-0000DA020000}"/>
    <cellStyle name="Calculation 2 2 2 3 2" xfId="1160" xr:uid="{00000000-0005-0000-0000-0000DB020000}"/>
    <cellStyle name="Calculation 2 2 2 3 2 10" xfId="1161" xr:uid="{00000000-0005-0000-0000-0000DC020000}"/>
    <cellStyle name="Calculation 2 2 2 3 2 10 10" xfId="1162" xr:uid="{00000000-0005-0000-0000-0000DD020000}"/>
    <cellStyle name="Calculation 2 2 2 3 2 10 11" xfId="1163" xr:uid="{00000000-0005-0000-0000-0000DE020000}"/>
    <cellStyle name="Calculation 2 2 2 3 2 10 2" xfId="1164" xr:uid="{00000000-0005-0000-0000-0000DF020000}"/>
    <cellStyle name="Calculation 2 2 2 3 2 10 2 2" xfId="1165" xr:uid="{00000000-0005-0000-0000-0000E0020000}"/>
    <cellStyle name="Calculation 2 2 2 3 2 10 2 3" xfId="1166" xr:uid="{00000000-0005-0000-0000-0000E1020000}"/>
    <cellStyle name="Calculation 2 2 2 3 2 10 3" xfId="1167" xr:uid="{00000000-0005-0000-0000-0000E2020000}"/>
    <cellStyle name="Calculation 2 2 2 3 2 10 3 2" xfId="1168" xr:uid="{00000000-0005-0000-0000-0000E3020000}"/>
    <cellStyle name="Calculation 2 2 2 3 2 10 3 3" xfId="1169" xr:uid="{00000000-0005-0000-0000-0000E4020000}"/>
    <cellStyle name="Calculation 2 2 2 3 2 10 4" xfId="1170" xr:uid="{00000000-0005-0000-0000-0000E5020000}"/>
    <cellStyle name="Calculation 2 2 2 3 2 10 4 2" xfId="1171" xr:uid="{00000000-0005-0000-0000-0000E6020000}"/>
    <cellStyle name="Calculation 2 2 2 3 2 10 4 3" xfId="1172" xr:uid="{00000000-0005-0000-0000-0000E7020000}"/>
    <cellStyle name="Calculation 2 2 2 3 2 10 5" xfId="1173" xr:uid="{00000000-0005-0000-0000-0000E8020000}"/>
    <cellStyle name="Calculation 2 2 2 3 2 10 5 2" xfId="1174" xr:uid="{00000000-0005-0000-0000-0000E9020000}"/>
    <cellStyle name="Calculation 2 2 2 3 2 10 5 3" xfId="1175" xr:uid="{00000000-0005-0000-0000-0000EA020000}"/>
    <cellStyle name="Calculation 2 2 2 3 2 10 6" xfId="1176" xr:uid="{00000000-0005-0000-0000-0000EB020000}"/>
    <cellStyle name="Calculation 2 2 2 3 2 10 6 2" xfId="1177" xr:uid="{00000000-0005-0000-0000-0000EC020000}"/>
    <cellStyle name="Calculation 2 2 2 3 2 10 6 3" xfId="1178" xr:uid="{00000000-0005-0000-0000-0000ED020000}"/>
    <cellStyle name="Calculation 2 2 2 3 2 10 7" xfId="1179" xr:uid="{00000000-0005-0000-0000-0000EE020000}"/>
    <cellStyle name="Calculation 2 2 2 3 2 10 7 2" xfId="1180" xr:uid="{00000000-0005-0000-0000-0000EF020000}"/>
    <cellStyle name="Calculation 2 2 2 3 2 10 7 3" xfId="1181" xr:uid="{00000000-0005-0000-0000-0000F0020000}"/>
    <cellStyle name="Calculation 2 2 2 3 2 10 8" xfId="1182" xr:uid="{00000000-0005-0000-0000-0000F1020000}"/>
    <cellStyle name="Calculation 2 2 2 3 2 10 8 2" xfId="1183" xr:uid="{00000000-0005-0000-0000-0000F2020000}"/>
    <cellStyle name="Calculation 2 2 2 3 2 10 8 3" xfId="1184" xr:uid="{00000000-0005-0000-0000-0000F3020000}"/>
    <cellStyle name="Calculation 2 2 2 3 2 10 9" xfId="1185" xr:uid="{00000000-0005-0000-0000-0000F4020000}"/>
    <cellStyle name="Calculation 2 2 2 3 2 10 9 2" xfId="1186" xr:uid="{00000000-0005-0000-0000-0000F5020000}"/>
    <cellStyle name="Calculation 2 2 2 3 2 10 9 3" xfId="1187" xr:uid="{00000000-0005-0000-0000-0000F6020000}"/>
    <cellStyle name="Calculation 2 2 2 3 2 11" xfId="1188" xr:uid="{00000000-0005-0000-0000-0000F7020000}"/>
    <cellStyle name="Calculation 2 2 2 3 2 11 2" xfId="1189" xr:uid="{00000000-0005-0000-0000-0000F8020000}"/>
    <cellStyle name="Calculation 2 2 2 3 2 11 3" xfId="1190" xr:uid="{00000000-0005-0000-0000-0000F9020000}"/>
    <cellStyle name="Calculation 2 2 2 3 2 12" xfId="1191" xr:uid="{00000000-0005-0000-0000-0000FA020000}"/>
    <cellStyle name="Calculation 2 2 2 3 2 12 2" xfId="1192" xr:uid="{00000000-0005-0000-0000-0000FB020000}"/>
    <cellStyle name="Calculation 2 2 2 3 2 12 3" xfId="1193" xr:uid="{00000000-0005-0000-0000-0000FC020000}"/>
    <cellStyle name="Calculation 2 2 2 3 2 13" xfId="1194" xr:uid="{00000000-0005-0000-0000-0000FD020000}"/>
    <cellStyle name="Calculation 2 2 2 3 2 13 2" xfId="1195" xr:uid="{00000000-0005-0000-0000-0000FE020000}"/>
    <cellStyle name="Calculation 2 2 2 3 2 13 3" xfId="1196" xr:uid="{00000000-0005-0000-0000-0000FF020000}"/>
    <cellStyle name="Calculation 2 2 2 3 2 14" xfId="1197" xr:uid="{00000000-0005-0000-0000-000000030000}"/>
    <cellStyle name="Calculation 2 2 2 3 2 14 2" xfId="1198" xr:uid="{00000000-0005-0000-0000-000001030000}"/>
    <cellStyle name="Calculation 2 2 2 3 2 14 3" xfId="1199" xr:uid="{00000000-0005-0000-0000-000002030000}"/>
    <cellStyle name="Calculation 2 2 2 3 2 15" xfId="1200" xr:uid="{00000000-0005-0000-0000-000003030000}"/>
    <cellStyle name="Calculation 2 2 2 3 2 15 2" xfId="1201" xr:uid="{00000000-0005-0000-0000-000004030000}"/>
    <cellStyle name="Calculation 2 2 2 3 2 15 3" xfId="1202" xr:uid="{00000000-0005-0000-0000-000005030000}"/>
    <cellStyle name="Calculation 2 2 2 3 2 16" xfId="1203" xr:uid="{00000000-0005-0000-0000-000006030000}"/>
    <cellStyle name="Calculation 2 2 2 3 2 16 2" xfId="1204" xr:uid="{00000000-0005-0000-0000-000007030000}"/>
    <cellStyle name="Calculation 2 2 2 3 2 16 3" xfId="1205" xr:uid="{00000000-0005-0000-0000-000008030000}"/>
    <cellStyle name="Calculation 2 2 2 3 2 17" xfId="1206" xr:uid="{00000000-0005-0000-0000-000009030000}"/>
    <cellStyle name="Calculation 2 2 2 3 2 17 2" xfId="1207" xr:uid="{00000000-0005-0000-0000-00000A030000}"/>
    <cellStyle name="Calculation 2 2 2 3 2 17 3" xfId="1208" xr:uid="{00000000-0005-0000-0000-00000B030000}"/>
    <cellStyle name="Calculation 2 2 2 3 2 18" xfId="1209" xr:uid="{00000000-0005-0000-0000-00000C030000}"/>
    <cellStyle name="Calculation 2 2 2 3 2 18 2" xfId="1210" xr:uid="{00000000-0005-0000-0000-00000D030000}"/>
    <cellStyle name="Calculation 2 2 2 3 2 18 3" xfId="1211" xr:uid="{00000000-0005-0000-0000-00000E030000}"/>
    <cellStyle name="Calculation 2 2 2 3 2 19" xfId="1212" xr:uid="{00000000-0005-0000-0000-00000F030000}"/>
    <cellStyle name="Calculation 2 2 2 3 2 2" xfId="1213" xr:uid="{00000000-0005-0000-0000-000010030000}"/>
    <cellStyle name="Calculation 2 2 2 3 2 2 10" xfId="1214" xr:uid="{00000000-0005-0000-0000-000011030000}"/>
    <cellStyle name="Calculation 2 2 2 3 2 2 11" xfId="1215" xr:uid="{00000000-0005-0000-0000-000012030000}"/>
    <cellStyle name="Calculation 2 2 2 3 2 2 2" xfId="1216" xr:uid="{00000000-0005-0000-0000-000013030000}"/>
    <cellStyle name="Calculation 2 2 2 3 2 2 2 2" xfId="1217" xr:uid="{00000000-0005-0000-0000-000014030000}"/>
    <cellStyle name="Calculation 2 2 2 3 2 2 2 3" xfId="1218" xr:uid="{00000000-0005-0000-0000-000015030000}"/>
    <cellStyle name="Calculation 2 2 2 3 2 2 3" xfId="1219" xr:uid="{00000000-0005-0000-0000-000016030000}"/>
    <cellStyle name="Calculation 2 2 2 3 2 2 3 2" xfId="1220" xr:uid="{00000000-0005-0000-0000-000017030000}"/>
    <cellStyle name="Calculation 2 2 2 3 2 2 3 3" xfId="1221" xr:uid="{00000000-0005-0000-0000-000018030000}"/>
    <cellStyle name="Calculation 2 2 2 3 2 2 4" xfId="1222" xr:uid="{00000000-0005-0000-0000-000019030000}"/>
    <cellStyle name="Calculation 2 2 2 3 2 2 4 2" xfId="1223" xr:uid="{00000000-0005-0000-0000-00001A030000}"/>
    <cellStyle name="Calculation 2 2 2 3 2 2 4 3" xfId="1224" xr:uid="{00000000-0005-0000-0000-00001B030000}"/>
    <cellStyle name="Calculation 2 2 2 3 2 2 5" xfId="1225" xr:uid="{00000000-0005-0000-0000-00001C030000}"/>
    <cellStyle name="Calculation 2 2 2 3 2 2 5 2" xfId="1226" xr:uid="{00000000-0005-0000-0000-00001D030000}"/>
    <cellStyle name="Calculation 2 2 2 3 2 2 5 3" xfId="1227" xr:uid="{00000000-0005-0000-0000-00001E030000}"/>
    <cellStyle name="Calculation 2 2 2 3 2 2 6" xfId="1228" xr:uid="{00000000-0005-0000-0000-00001F030000}"/>
    <cellStyle name="Calculation 2 2 2 3 2 2 6 2" xfId="1229" xr:uid="{00000000-0005-0000-0000-000020030000}"/>
    <cellStyle name="Calculation 2 2 2 3 2 2 6 3" xfId="1230" xr:uid="{00000000-0005-0000-0000-000021030000}"/>
    <cellStyle name="Calculation 2 2 2 3 2 2 7" xfId="1231" xr:uid="{00000000-0005-0000-0000-000022030000}"/>
    <cellStyle name="Calculation 2 2 2 3 2 2 7 2" xfId="1232" xr:uid="{00000000-0005-0000-0000-000023030000}"/>
    <cellStyle name="Calculation 2 2 2 3 2 2 7 3" xfId="1233" xr:uid="{00000000-0005-0000-0000-000024030000}"/>
    <cellStyle name="Calculation 2 2 2 3 2 2 8" xfId="1234" xr:uid="{00000000-0005-0000-0000-000025030000}"/>
    <cellStyle name="Calculation 2 2 2 3 2 2 8 2" xfId="1235" xr:uid="{00000000-0005-0000-0000-000026030000}"/>
    <cellStyle name="Calculation 2 2 2 3 2 2 8 3" xfId="1236" xr:uid="{00000000-0005-0000-0000-000027030000}"/>
    <cellStyle name="Calculation 2 2 2 3 2 2 9" xfId="1237" xr:uid="{00000000-0005-0000-0000-000028030000}"/>
    <cellStyle name="Calculation 2 2 2 3 2 2 9 2" xfId="1238" xr:uid="{00000000-0005-0000-0000-000029030000}"/>
    <cellStyle name="Calculation 2 2 2 3 2 2 9 3" xfId="1239" xr:uid="{00000000-0005-0000-0000-00002A030000}"/>
    <cellStyle name="Calculation 2 2 2 3 2 20" xfId="1240" xr:uid="{00000000-0005-0000-0000-00002B030000}"/>
    <cellStyle name="Calculation 2 2 2 3 2 3" xfId="1241" xr:uid="{00000000-0005-0000-0000-00002C030000}"/>
    <cellStyle name="Calculation 2 2 2 3 2 3 10" xfId="1242" xr:uid="{00000000-0005-0000-0000-00002D030000}"/>
    <cellStyle name="Calculation 2 2 2 3 2 3 11" xfId="1243" xr:uid="{00000000-0005-0000-0000-00002E030000}"/>
    <cellStyle name="Calculation 2 2 2 3 2 3 2" xfId="1244" xr:uid="{00000000-0005-0000-0000-00002F030000}"/>
    <cellStyle name="Calculation 2 2 2 3 2 3 2 2" xfId="1245" xr:uid="{00000000-0005-0000-0000-000030030000}"/>
    <cellStyle name="Calculation 2 2 2 3 2 3 2 3" xfId="1246" xr:uid="{00000000-0005-0000-0000-000031030000}"/>
    <cellStyle name="Calculation 2 2 2 3 2 3 3" xfId="1247" xr:uid="{00000000-0005-0000-0000-000032030000}"/>
    <cellStyle name="Calculation 2 2 2 3 2 3 3 2" xfId="1248" xr:uid="{00000000-0005-0000-0000-000033030000}"/>
    <cellStyle name="Calculation 2 2 2 3 2 3 3 3" xfId="1249" xr:uid="{00000000-0005-0000-0000-000034030000}"/>
    <cellStyle name="Calculation 2 2 2 3 2 3 4" xfId="1250" xr:uid="{00000000-0005-0000-0000-000035030000}"/>
    <cellStyle name="Calculation 2 2 2 3 2 3 4 2" xfId="1251" xr:uid="{00000000-0005-0000-0000-000036030000}"/>
    <cellStyle name="Calculation 2 2 2 3 2 3 4 3" xfId="1252" xr:uid="{00000000-0005-0000-0000-000037030000}"/>
    <cellStyle name="Calculation 2 2 2 3 2 3 5" xfId="1253" xr:uid="{00000000-0005-0000-0000-000038030000}"/>
    <cellStyle name="Calculation 2 2 2 3 2 3 5 2" xfId="1254" xr:uid="{00000000-0005-0000-0000-000039030000}"/>
    <cellStyle name="Calculation 2 2 2 3 2 3 5 3" xfId="1255" xr:uid="{00000000-0005-0000-0000-00003A030000}"/>
    <cellStyle name="Calculation 2 2 2 3 2 3 6" xfId="1256" xr:uid="{00000000-0005-0000-0000-00003B030000}"/>
    <cellStyle name="Calculation 2 2 2 3 2 3 6 2" xfId="1257" xr:uid="{00000000-0005-0000-0000-00003C030000}"/>
    <cellStyle name="Calculation 2 2 2 3 2 3 6 3" xfId="1258" xr:uid="{00000000-0005-0000-0000-00003D030000}"/>
    <cellStyle name="Calculation 2 2 2 3 2 3 7" xfId="1259" xr:uid="{00000000-0005-0000-0000-00003E030000}"/>
    <cellStyle name="Calculation 2 2 2 3 2 3 7 2" xfId="1260" xr:uid="{00000000-0005-0000-0000-00003F030000}"/>
    <cellStyle name="Calculation 2 2 2 3 2 3 7 3" xfId="1261" xr:uid="{00000000-0005-0000-0000-000040030000}"/>
    <cellStyle name="Calculation 2 2 2 3 2 3 8" xfId="1262" xr:uid="{00000000-0005-0000-0000-000041030000}"/>
    <cellStyle name="Calculation 2 2 2 3 2 3 8 2" xfId="1263" xr:uid="{00000000-0005-0000-0000-000042030000}"/>
    <cellStyle name="Calculation 2 2 2 3 2 3 8 3" xfId="1264" xr:uid="{00000000-0005-0000-0000-000043030000}"/>
    <cellStyle name="Calculation 2 2 2 3 2 3 9" xfId="1265" xr:uid="{00000000-0005-0000-0000-000044030000}"/>
    <cellStyle name="Calculation 2 2 2 3 2 3 9 2" xfId="1266" xr:uid="{00000000-0005-0000-0000-000045030000}"/>
    <cellStyle name="Calculation 2 2 2 3 2 3 9 3" xfId="1267" xr:uid="{00000000-0005-0000-0000-000046030000}"/>
    <cellStyle name="Calculation 2 2 2 3 2 4" xfId="1268" xr:uid="{00000000-0005-0000-0000-000047030000}"/>
    <cellStyle name="Calculation 2 2 2 3 2 4 10" xfId="1269" xr:uid="{00000000-0005-0000-0000-000048030000}"/>
    <cellStyle name="Calculation 2 2 2 3 2 4 11" xfId="1270" xr:uid="{00000000-0005-0000-0000-000049030000}"/>
    <cellStyle name="Calculation 2 2 2 3 2 4 2" xfId="1271" xr:uid="{00000000-0005-0000-0000-00004A030000}"/>
    <cellStyle name="Calculation 2 2 2 3 2 4 2 2" xfId="1272" xr:uid="{00000000-0005-0000-0000-00004B030000}"/>
    <cellStyle name="Calculation 2 2 2 3 2 4 2 3" xfId="1273" xr:uid="{00000000-0005-0000-0000-00004C030000}"/>
    <cellStyle name="Calculation 2 2 2 3 2 4 3" xfId="1274" xr:uid="{00000000-0005-0000-0000-00004D030000}"/>
    <cellStyle name="Calculation 2 2 2 3 2 4 3 2" xfId="1275" xr:uid="{00000000-0005-0000-0000-00004E030000}"/>
    <cellStyle name="Calculation 2 2 2 3 2 4 3 3" xfId="1276" xr:uid="{00000000-0005-0000-0000-00004F030000}"/>
    <cellStyle name="Calculation 2 2 2 3 2 4 4" xfId="1277" xr:uid="{00000000-0005-0000-0000-000050030000}"/>
    <cellStyle name="Calculation 2 2 2 3 2 4 4 2" xfId="1278" xr:uid="{00000000-0005-0000-0000-000051030000}"/>
    <cellStyle name="Calculation 2 2 2 3 2 4 4 3" xfId="1279" xr:uid="{00000000-0005-0000-0000-000052030000}"/>
    <cellStyle name="Calculation 2 2 2 3 2 4 5" xfId="1280" xr:uid="{00000000-0005-0000-0000-000053030000}"/>
    <cellStyle name="Calculation 2 2 2 3 2 4 5 2" xfId="1281" xr:uid="{00000000-0005-0000-0000-000054030000}"/>
    <cellStyle name="Calculation 2 2 2 3 2 4 5 3" xfId="1282" xr:uid="{00000000-0005-0000-0000-000055030000}"/>
    <cellStyle name="Calculation 2 2 2 3 2 4 6" xfId="1283" xr:uid="{00000000-0005-0000-0000-000056030000}"/>
    <cellStyle name="Calculation 2 2 2 3 2 4 6 2" xfId="1284" xr:uid="{00000000-0005-0000-0000-000057030000}"/>
    <cellStyle name="Calculation 2 2 2 3 2 4 6 3" xfId="1285" xr:uid="{00000000-0005-0000-0000-000058030000}"/>
    <cellStyle name="Calculation 2 2 2 3 2 4 7" xfId="1286" xr:uid="{00000000-0005-0000-0000-000059030000}"/>
    <cellStyle name="Calculation 2 2 2 3 2 4 7 2" xfId="1287" xr:uid="{00000000-0005-0000-0000-00005A030000}"/>
    <cellStyle name="Calculation 2 2 2 3 2 4 7 3" xfId="1288" xr:uid="{00000000-0005-0000-0000-00005B030000}"/>
    <cellStyle name="Calculation 2 2 2 3 2 4 8" xfId="1289" xr:uid="{00000000-0005-0000-0000-00005C030000}"/>
    <cellStyle name="Calculation 2 2 2 3 2 4 8 2" xfId="1290" xr:uid="{00000000-0005-0000-0000-00005D030000}"/>
    <cellStyle name="Calculation 2 2 2 3 2 4 8 3" xfId="1291" xr:uid="{00000000-0005-0000-0000-00005E030000}"/>
    <cellStyle name="Calculation 2 2 2 3 2 4 9" xfId="1292" xr:uid="{00000000-0005-0000-0000-00005F030000}"/>
    <cellStyle name="Calculation 2 2 2 3 2 4 9 2" xfId="1293" xr:uid="{00000000-0005-0000-0000-000060030000}"/>
    <cellStyle name="Calculation 2 2 2 3 2 4 9 3" xfId="1294" xr:uid="{00000000-0005-0000-0000-000061030000}"/>
    <cellStyle name="Calculation 2 2 2 3 2 5" xfId="1295" xr:uid="{00000000-0005-0000-0000-000062030000}"/>
    <cellStyle name="Calculation 2 2 2 3 2 5 10" xfId="1296" xr:uid="{00000000-0005-0000-0000-000063030000}"/>
    <cellStyle name="Calculation 2 2 2 3 2 5 11" xfId="1297" xr:uid="{00000000-0005-0000-0000-000064030000}"/>
    <cellStyle name="Calculation 2 2 2 3 2 5 2" xfId="1298" xr:uid="{00000000-0005-0000-0000-000065030000}"/>
    <cellStyle name="Calculation 2 2 2 3 2 5 2 2" xfId="1299" xr:uid="{00000000-0005-0000-0000-000066030000}"/>
    <cellStyle name="Calculation 2 2 2 3 2 5 2 3" xfId="1300" xr:uid="{00000000-0005-0000-0000-000067030000}"/>
    <cellStyle name="Calculation 2 2 2 3 2 5 3" xfId="1301" xr:uid="{00000000-0005-0000-0000-000068030000}"/>
    <cellStyle name="Calculation 2 2 2 3 2 5 3 2" xfId="1302" xr:uid="{00000000-0005-0000-0000-000069030000}"/>
    <cellStyle name="Calculation 2 2 2 3 2 5 3 3" xfId="1303" xr:uid="{00000000-0005-0000-0000-00006A030000}"/>
    <cellStyle name="Calculation 2 2 2 3 2 5 4" xfId="1304" xr:uid="{00000000-0005-0000-0000-00006B030000}"/>
    <cellStyle name="Calculation 2 2 2 3 2 5 4 2" xfId="1305" xr:uid="{00000000-0005-0000-0000-00006C030000}"/>
    <cellStyle name="Calculation 2 2 2 3 2 5 4 3" xfId="1306" xr:uid="{00000000-0005-0000-0000-00006D030000}"/>
    <cellStyle name="Calculation 2 2 2 3 2 5 5" xfId="1307" xr:uid="{00000000-0005-0000-0000-00006E030000}"/>
    <cellStyle name="Calculation 2 2 2 3 2 5 5 2" xfId="1308" xr:uid="{00000000-0005-0000-0000-00006F030000}"/>
    <cellStyle name="Calculation 2 2 2 3 2 5 5 3" xfId="1309" xr:uid="{00000000-0005-0000-0000-000070030000}"/>
    <cellStyle name="Calculation 2 2 2 3 2 5 6" xfId="1310" xr:uid="{00000000-0005-0000-0000-000071030000}"/>
    <cellStyle name="Calculation 2 2 2 3 2 5 6 2" xfId="1311" xr:uid="{00000000-0005-0000-0000-000072030000}"/>
    <cellStyle name="Calculation 2 2 2 3 2 5 6 3" xfId="1312" xr:uid="{00000000-0005-0000-0000-000073030000}"/>
    <cellStyle name="Calculation 2 2 2 3 2 5 7" xfId="1313" xr:uid="{00000000-0005-0000-0000-000074030000}"/>
    <cellStyle name="Calculation 2 2 2 3 2 5 7 2" xfId="1314" xr:uid="{00000000-0005-0000-0000-000075030000}"/>
    <cellStyle name="Calculation 2 2 2 3 2 5 7 3" xfId="1315" xr:uid="{00000000-0005-0000-0000-000076030000}"/>
    <cellStyle name="Calculation 2 2 2 3 2 5 8" xfId="1316" xr:uid="{00000000-0005-0000-0000-000077030000}"/>
    <cellStyle name="Calculation 2 2 2 3 2 5 8 2" xfId="1317" xr:uid="{00000000-0005-0000-0000-000078030000}"/>
    <cellStyle name="Calculation 2 2 2 3 2 5 8 3" xfId="1318" xr:uid="{00000000-0005-0000-0000-000079030000}"/>
    <cellStyle name="Calculation 2 2 2 3 2 5 9" xfId="1319" xr:uid="{00000000-0005-0000-0000-00007A030000}"/>
    <cellStyle name="Calculation 2 2 2 3 2 5 9 2" xfId="1320" xr:uid="{00000000-0005-0000-0000-00007B030000}"/>
    <cellStyle name="Calculation 2 2 2 3 2 5 9 3" xfId="1321" xr:uid="{00000000-0005-0000-0000-00007C030000}"/>
    <cellStyle name="Calculation 2 2 2 3 2 6" xfId="1322" xr:uid="{00000000-0005-0000-0000-00007D030000}"/>
    <cellStyle name="Calculation 2 2 2 3 2 6 10" xfId="1323" xr:uid="{00000000-0005-0000-0000-00007E030000}"/>
    <cellStyle name="Calculation 2 2 2 3 2 6 11" xfId="1324" xr:uid="{00000000-0005-0000-0000-00007F030000}"/>
    <cellStyle name="Calculation 2 2 2 3 2 6 2" xfId="1325" xr:uid="{00000000-0005-0000-0000-000080030000}"/>
    <cellStyle name="Calculation 2 2 2 3 2 6 2 2" xfId="1326" xr:uid="{00000000-0005-0000-0000-000081030000}"/>
    <cellStyle name="Calculation 2 2 2 3 2 6 2 3" xfId="1327" xr:uid="{00000000-0005-0000-0000-000082030000}"/>
    <cellStyle name="Calculation 2 2 2 3 2 6 3" xfId="1328" xr:uid="{00000000-0005-0000-0000-000083030000}"/>
    <cellStyle name="Calculation 2 2 2 3 2 6 3 2" xfId="1329" xr:uid="{00000000-0005-0000-0000-000084030000}"/>
    <cellStyle name="Calculation 2 2 2 3 2 6 3 3" xfId="1330" xr:uid="{00000000-0005-0000-0000-000085030000}"/>
    <cellStyle name="Calculation 2 2 2 3 2 6 4" xfId="1331" xr:uid="{00000000-0005-0000-0000-000086030000}"/>
    <cellStyle name="Calculation 2 2 2 3 2 6 4 2" xfId="1332" xr:uid="{00000000-0005-0000-0000-000087030000}"/>
    <cellStyle name="Calculation 2 2 2 3 2 6 4 3" xfId="1333" xr:uid="{00000000-0005-0000-0000-000088030000}"/>
    <cellStyle name="Calculation 2 2 2 3 2 6 5" xfId="1334" xr:uid="{00000000-0005-0000-0000-000089030000}"/>
    <cellStyle name="Calculation 2 2 2 3 2 6 5 2" xfId="1335" xr:uid="{00000000-0005-0000-0000-00008A030000}"/>
    <cellStyle name="Calculation 2 2 2 3 2 6 5 3" xfId="1336" xr:uid="{00000000-0005-0000-0000-00008B030000}"/>
    <cellStyle name="Calculation 2 2 2 3 2 6 6" xfId="1337" xr:uid="{00000000-0005-0000-0000-00008C030000}"/>
    <cellStyle name="Calculation 2 2 2 3 2 6 6 2" xfId="1338" xr:uid="{00000000-0005-0000-0000-00008D030000}"/>
    <cellStyle name="Calculation 2 2 2 3 2 6 6 3" xfId="1339" xr:uid="{00000000-0005-0000-0000-00008E030000}"/>
    <cellStyle name="Calculation 2 2 2 3 2 6 7" xfId="1340" xr:uid="{00000000-0005-0000-0000-00008F030000}"/>
    <cellStyle name="Calculation 2 2 2 3 2 6 7 2" xfId="1341" xr:uid="{00000000-0005-0000-0000-000090030000}"/>
    <cellStyle name="Calculation 2 2 2 3 2 6 7 3" xfId="1342" xr:uid="{00000000-0005-0000-0000-000091030000}"/>
    <cellStyle name="Calculation 2 2 2 3 2 6 8" xfId="1343" xr:uid="{00000000-0005-0000-0000-000092030000}"/>
    <cellStyle name="Calculation 2 2 2 3 2 6 8 2" xfId="1344" xr:uid="{00000000-0005-0000-0000-000093030000}"/>
    <cellStyle name="Calculation 2 2 2 3 2 6 8 3" xfId="1345" xr:uid="{00000000-0005-0000-0000-000094030000}"/>
    <cellStyle name="Calculation 2 2 2 3 2 6 9" xfId="1346" xr:uid="{00000000-0005-0000-0000-000095030000}"/>
    <cellStyle name="Calculation 2 2 2 3 2 6 9 2" xfId="1347" xr:uid="{00000000-0005-0000-0000-000096030000}"/>
    <cellStyle name="Calculation 2 2 2 3 2 6 9 3" xfId="1348" xr:uid="{00000000-0005-0000-0000-000097030000}"/>
    <cellStyle name="Calculation 2 2 2 3 2 7" xfId="1349" xr:uid="{00000000-0005-0000-0000-000098030000}"/>
    <cellStyle name="Calculation 2 2 2 3 2 7 10" xfId="1350" xr:uid="{00000000-0005-0000-0000-000099030000}"/>
    <cellStyle name="Calculation 2 2 2 3 2 7 11" xfId="1351" xr:uid="{00000000-0005-0000-0000-00009A030000}"/>
    <cellStyle name="Calculation 2 2 2 3 2 7 2" xfId="1352" xr:uid="{00000000-0005-0000-0000-00009B030000}"/>
    <cellStyle name="Calculation 2 2 2 3 2 7 2 2" xfId="1353" xr:uid="{00000000-0005-0000-0000-00009C030000}"/>
    <cellStyle name="Calculation 2 2 2 3 2 7 2 3" xfId="1354" xr:uid="{00000000-0005-0000-0000-00009D030000}"/>
    <cellStyle name="Calculation 2 2 2 3 2 7 3" xfId="1355" xr:uid="{00000000-0005-0000-0000-00009E030000}"/>
    <cellStyle name="Calculation 2 2 2 3 2 7 3 2" xfId="1356" xr:uid="{00000000-0005-0000-0000-00009F030000}"/>
    <cellStyle name="Calculation 2 2 2 3 2 7 3 3" xfId="1357" xr:uid="{00000000-0005-0000-0000-0000A0030000}"/>
    <cellStyle name="Calculation 2 2 2 3 2 7 4" xfId="1358" xr:uid="{00000000-0005-0000-0000-0000A1030000}"/>
    <cellStyle name="Calculation 2 2 2 3 2 7 4 2" xfId="1359" xr:uid="{00000000-0005-0000-0000-0000A2030000}"/>
    <cellStyle name="Calculation 2 2 2 3 2 7 4 3" xfId="1360" xr:uid="{00000000-0005-0000-0000-0000A3030000}"/>
    <cellStyle name="Calculation 2 2 2 3 2 7 5" xfId="1361" xr:uid="{00000000-0005-0000-0000-0000A4030000}"/>
    <cellStyle name="Calculation 2 2 2 3 2 7 5 2" xfId="1362" xr:uid="{00000000-0005-0000-0000-0000A5030000}"/>
    <cellStyle name="Calculation 2 2 2 3 2 7 5 3" xfId="1363" xr:uid="{00000000-0005-0000-0000-0000A6030000}"/>
    <cellStyle name="Calculation 2 2 2 3 2 7 6" xfId="1364" xr:uid="{00000000-0005-0000-0000-0000A7030000}"/>
    <cellStyle name="Calculation 2 2 2 3 2 7 6 2" xfId="1365" xr:uid="{00000000-0005-0000-0000-0000A8030000}"/>
    <cellStyle name="Calculation 2 2 2 3 2 7 6 3" xfId="1366" xr:uid="{00000000-0005-0000-0000-0000A9030000}"/>
    <cellStyle name="Calculation 2 2 2 3 2 7 7" xfId="1367" xr:uid="{00000000-0005-0000-0000-0000AA030000}"/>
    <cellStyle name="Calculation 2 2 2 3 2 7 7 2" xfId="1368" xr:uid="{00000000-0005-0000-0000-0000AB030000}"/>
    <cellStyle name="Calculation 2 2 2 3 2 7 7 3" xfId="1369" xr:uid="{00000000-0005-0000-0000-0000AC030000}"/>
    <cellStyle name="Calculation 2 2 2 3 2 7 8" xfId="1370" xr:uid="{00000000-0005-0000-0000-0000AD030000}"/>
    <cellStyle name="Calculation 2 2 2 3 2 7 8 2" xfId="1371" xr:uid="{00000000-0005-0000-0000-0000AE030000}"/>
    <cellStyle name="Calculation 2 2 2 3 2 7 8 3" xfId="1372" xr:uid="{00000000-0005-0000-0000-0000AF030000}"/>
    <cellStyle name="Calculation 2 2 2 3 2 7 9" xfId="1373" xr:uid="{00000000-0005-0000-0000-0000B0030000}"/>
    <cellStyle name="Calculation 2 2 2 3 2 7 9 2" xfId="1374" xr:uid="{00000000-0005-0000-0000-0000B1030000}"/>
    <cellStyle name="Calculation 2 2 2 3 2 7 9 3" xfId="1375" xr:uid="{00000000-0005-0000-0000-0000B2030000}"/>
    <cellStyle name="Calculation 2 2 2 3 2 8" xfId="1376" xr:uid="{00000000-0005-0000-0000-0000B3030000}"/>
    <cellStyle name="Calculation 2 2 2 3 2 8 10" xfId="1377" xr:uid="{00000000-0005-0000-0000-0000B4030000}"/>
    <cellStyle name="Calculation 2 2 2 3 2 8 11" xfId="1378" xr:uid="{00000000-0005-0000-0000-0000B5030000}"/>
    <cellStyle name="Calculation 2 2 2 3 2 8 2" xfId="1379" xr:uid="{00000000-0005-0000-0000-0000B6030000}"/>
    <cellStyle name="Calculation 2 2 2 3 2 8 2 2" xfId="1380" xr:uid="{00000000-0005-0000-0000-0000B7030000}"/>
    <cellStyle name="Calculation 2 2 2 3 2 8 2 3" xfId="1381" xr:uid="{00000000-0005-0000-0000-0000B8030000}"/>
    <cellStyle name="Calculation 2 2 2 3 2 8 3" xfId="1382" xr:uid="{00000000-0005-0000-0000-0000B9030000}"/>
    <cellStyle name="Calculation 2 2 2 3 2 8 3 2" xfId="1383" xr:uid="{00000000-0005-0000-0000-0000BA030000}"/>
    <cellStyle name="Calculation 2 2 2 3 2 8 3 3" xfId="1384" xr:uid="{00000000-0005-0000-0000-0000BB030000}"/>
    <cellStyle name="Calculation 2 2 2 3 2 8 4" xfId="1385" xr:uid="{00000000-0005-0000-0000-0000BC030000}"/>
    <cellStyle name="Calculation 2 2 2 3 2 8 4 2" xfId="1386" xr:uid="{00000000-0005-0000-0000-0000BD030000}"/>
    <cellStyle name="Calculation 2 2 2 3 2 8 4 3" xfId="1387" xr:uid="{00000000-0005-0000-0000-0000BE030000}"/>
    <cellStyle name="Calculation 2 2 2 3 2 8 5" xfId="1388" xr:uid="{00000000-0005-0000-0000-0000BF030000}"/>
    <cellStyle name="Calculation 2 2 2 3 2 8 5 2" xfId="1389" xr:uid="{00000000-0005-0000-0000-0000C0030000}"/>
    <cellStyle name="Calculation 2 2 2 3 2 8 5 3" xfId="1390" xr:uid="{00000000-0005-0000-0000-0000C1030000}"/>
    <cellStyle name="Calculation 2 2 2 3 2 8 6" xfId="1391" xr:uid="{00000000-0005-0000-0000-0000C2030000}"/>
    <cellStyle name="Calculation 2 2 2 3 2 8 6 2" xfId="1392" xr:uid="{00000000-0005-0000-0000-0000C3030000}"/>
    <cellStyle name="Calculation 2 2 2 3 2 8 6 3" xfId="1393" xr:uid="{00000000-0005-0000-0000-0000C4030000}"/>
    <cellStyle name="Calculation 2 2 2 3 2 8 7" xfId="1394" xr:uid="{00000000-0005-0000-0000-0000C5030000}"/>
    <cellStyle name="Calculation 2 2 2 3 2 8 7 2" xfId="1395" xr:uid="{00000000-0005-0000-0000-0000C6030000}"/>
    <cellStyle name="Calculation 2 2 2 3 2 8 7 3" xfId="1396" xr:uid="{00000000-0005-0000-0000-0000C7030000}"/>
    <cellStyle name="Calculation 2 2 2 3 2 8 8" xfId="1397" xr:uid="{00000000-0005-0000-0000-0000C8030000}"/>
    <cellStyle name="Calculation 2 2 2 3 2 8 8 2" xfId="1398" xr:uid="{00000000-0005-0000-0000-0000C9030000}"/>
    <cellStyle name="Calculation 2 2 2 3 2 8 8 3" xfId="1399" xr:uid="{00000000-0005-0000-0000-0000CA030000}"/>
    <cellStyle name="Calculation 2 2 2 3 2 8 9" xfId="1400" xr:uid="{00000000-0005-0000-0000-0000CB030000}"/>
    <cellStyle name="Calculation 2 2 2 3 2 8 9 2" xfId="1401" xr:uid="{00000000-0005-0000-0000-0000CC030000}"/>
    <cellStyle name="Calculation 2 2 2 3 2 8 9 3" xfId="1402" xr:uid="{00000000-0005-0000-0000-0000CD030000}"/>
    <cellStyle name="Calculation 2 2 2 3 2 9" xfId="1403" xr:uid="{00000000-0005-0000-0000-0000CE030000}"/>
    <cellStyle name="Calculation 2 2 2 3 2 9 10" xfId="1404" xr:uid="{00000000-0005-0000-0000-0000CF030000}"/>
    <cellStyle name="Calculation 2 2 2 3 2 9 11" xfId="1405" xr:uid="{00000000-0005-0000-0000-0000D0030000}"/>
    <cellStyle name="Calculation 2 2 2 3 2 9 2" xfId="1406" xr:uid="{00000000-0005-0000-0000-0000D1030000}"/>
    <cellStyle name="Calculation 2 2 2 3 2 9 2 2" xfId="1407" xr:uid="{00000000-0005-0000-0000-0000D2030000}"/>
    <cellStyle name="Calculation 2 2 2 3 2 9 2 3" xfId="1408" xr:uid="{00000000-0005-0000-0000-0000D3030000}"/>
    <cellStyle name="Calculation 2 2 2 3 2 9 3" xfId="1409" xr:uid="{00000000-0005-0000-0000-0000D4030000}"/>
    <cellStyle name="Calculation 2 2 2 3 2 9 3 2" xfId="1410" xr:uid="{00000000-0005-0000-0000-0000D5030000}"/>
    <cellStyle name="Calculation 2 2 2 3 2 9 3 3" xfId="1411" xr:uid="{00000000-0005-0000-0000-0000D6030000}"/>
    <cellStyle name="Calculation 2 2 2 3 2 9 4" xfId="1412" xr:uid="{00000000-0005-0000-0000-0000D7030000}"/>
    <cellStyle name="Calculation 2 2 2 3 2 9 4 2" xfId="1413" xr:uid="{00000000-0005-0000-0000-0000D8030000}"/>
    <cellStyle name="Calculation 2 2 2 3 2 9 4 3" xfId="1414" xr:uid="{00000000-0005-0000-0000-0000D9030000}"/>
    <cellStyle name="Calculation 2 2 2 3 2 9 5" xfId="1415" xr:uid="{00000000-0005-0000-0000-0000DA030000}"/>
    <cellStyle name="Calculation 2 2 2 3 2 9 5 2" xfId="1416" xr:uid="{00000000-0005-0000-0000-0000DB030000}"/>
    <cellStyle name="Calculation 2 2 2 3 2 9 5 3" xfId="1417" xr:uid="{00000000-0005-0000-0000-0000DC030000}"/>
    <cellStyle name="Calculation 2 2 2 3 2 9 6" xfId="1418" xr:uid="{00000000-0005-0000-0000-0000DD030000}"/>
    <cellStyle name="Calculation 2 2 2 3 2 9 6 2" xfId="1419" xr:uid="{00000000-0005-0000-0000-0000DE030000}"/>
    <cellStyle name="Calculation 2 2 2 3 2 9 6 3" xfId="1420" xr:uid="{00000000-0005-0000-0000-0000DF030000}"/>
    <cellStyle name="Calculation 2 2 2 3 2 9 7" xfId="1421" xr:uid="{00000000-0005-0000-0000-0000E0030000}"/>
    <cellStyle name="Calculation 2 2 2 3 2 9 7 2" xfId="1422" xr:uid="{00000000-0005-0000-0000-0000E1030000}"/>
    <cellStyle name="Calculation 2 2 2 3 2 9 7 3" xfId="1423" xr:uid="{00000000-0005-0000-0000-0000E2030000}"/>
    <cellStyle name="Calculation 2 2 2 3 2 9 8" xfId="1424" xr:uid="{00000000-0005-0000-0000-0000E3030000}"/>
    <cellStyle name="Calculation 2 2 2 3 2 9 8 2" xfId="1425" xr:uid="{00000000-0005-0000-0000-0000E4030000}"/>
    <cellStyle name="Calculation 2 2 2 3 2 9 8 3" xfId="1426" xr:uid="{00000000-0005-0000-0000-0000E5030000}"/>
    <cellStyle name="Calculation 2 2 2 3 2 9 9" xfId="1427" xr:uid="{00000000-0005-0000-0000-0000E6030000}"/>
    <cellStyle name="Calculation 2 2 2 3 2 9 9 2" xfId="1428" xr:uid="{00000000-0005-0000-0000-0000E7030000}"/>
    <cellStyle name="Calculation 2 2 2 3 2 9 9 3" xfId="1429" xr:uid="{00000000-0005-0000-0000-0000E8030000}"/>
    <cellStyle name="Calculation 2 2 2 3 3" xfId="1430" xr:uid="{00000000-0005-0000-0000-0000E9030000}"/>
    <cellStyle name="Calculation 2 2 2 3 3 2" xfId="1431" xr:uid="{00000000-0005-0000-0000-0000EA030000}"/>
    <cellStyle name="Calculation 2 2 2 3 3 3" xfId="1432" xr:uid="{00000000-0005-0000-0000-0000EB030000}"/>
    <cellStyle name="Calculation 2 2 2 3 4" xfId="1433" xr:uid="{00000000-0005-0000-0000-0000EC030000}"/>
    <cellStyle name="Calculation 2 2 2 3 4 2" xfId="1434" xr:uid="{00000000-0005-0000-0000-0000ED030000}"/>
    <cellStyle name="Calculation 2 2 2 3 4 3" xfId="1435" xr:uid="{00000000-0005-0000-0000-0000EE030000}"/>
    <cellStyle name="Calculation 2 2 2 3 5" xfId="1436" xr:uid="{00000000-0005-0000-0000-0000EF030000}"/>
    <cellStyle name="Calculation 2 2 2 3 5 2" xfId="1437" xr:uid="{00000000-0005-0000-0000-0000F0030000}"/>
    <cellStyle name="Calculation 2 2 2 3 5 3" xfId="1438" xr:uid="{00000000-0005-0000-0000-0000F1030000}"/>
    <cellStyle name="Calculation 2 2 2 3 6" xfId="1439" xr:uid="{00000000-0005-0000-0000-0000F2030000}"/>
    <cellStyle name="Calculation 2 2 2 3 6 2" xfId="1440" xr:uid="{00000000-0005-0000-0000-0000F3030000}"/>
    <cellStyle name="Calculation 2 2 2 3 6 3" xfId="1441" xr:uid="{00000000-0005-0000-0000-0000F4030000}"/>
    <cellStyle name="Calculation 2 2 2 3 7" xfId="1442" xr:uid="{00000000-0005-0000-0000-0000F5030000}"/>
    <cellStyle name="Calculation 2 2 2 3 7 2" xfId="1443" xr:uid="{00000000-0005-0000-0000-0000F6030000}"/>
    <cellStyle name="Calculation 2 2 2 3 7 3" xfId="1444" xr:uid="{00000000-0005-0000-0000-0000F7030000}"/>
    <cellStyle name="Calculation 2 2 2 3 8" xfId="58245" xr:uid="{00000000-0005-0000-0000-0000F8030000}"/>
    <cellStyle name="Calculation 2 2 2 4" xfId="141" xr:uid="{00000000-0005-0000-0000-0000F9030000}"/>
    <cellStyle name="Calculation 2 2 2 4 2" xfId="1445" xr:uid="{00000000-0005-0000-0000-0000FA030000}"/>
    <cellStyle name="Calculation 2 2 2 4 2 10" xfId="1446" xr:uid="{00000000-0005-0000-0000-0000FB030000}"/>
    <cellStyle name="Calculation 2 2 2 4 2 10 10" xfId="1447" xr:uid="{00000000-0005-0000-0000-0000FC030000}"/>
    <cellStyle name="Calculation 2 2 2 4 2 10 11" xfId="1448" xr:uid="{00000000-0005-0000-0000-0000FD030000}"/>
    <cellStyle name="Calculation 2 2 2 4 2 10 2" xfId="1449" xr:uid="{00000000-0005-0000-0000-0000FE030000}"/>
    <cellStyle name="Calculation 2 2 2 4 2 10 2 2" xfId="1450" xr:uid="{00000000-0005-0000-0000-0000FF030000}"/>
    <cellStyle name="Calculation 2 2 2 4 2 10 2 3" xfId="1451" xr:uid="{00000000-0005-0000-0000-000000040000}"/>
    <cellStyle name="Calculation 2 2 2 4 2 10 3" xfId="1452" xr:uid="{00000000-0005-0000-0000-000001040000}"/>
    <cellStyle name="Calculation 2 2 2 4 2 10 3 2" xfId="1453" xr:uid="{00000000-0005-0000-0000-000002040000}"/>
    <cellStyle name="Calculation 2 2 2 4 2 10 3 3" xfId="1454" xr:uid="{00000000-0005-0000-0000-000003040000}"/>
    <cellStyle name="Calculation 2 2 2 4 2 10 4" xfId="1455" xr:uid="{00000000-0005-0000-0000-000004040000}"/>
    <cellStyle name="Calculation 2 2 2 4 2 10 4 2" xfId="1456" xr:uid="{00000000-0005-0000-0000-000005040000}"/>
    <cellStyle name="Calculation 2 2 2 4 2 10 4 3" xfId="1457" xr:uid="{00000000-0005-0000-0000-000006040000}"/>
    <cellStyle name="Calculation 2 2 2 4 2 10 5" xfId="1458" xr:uid="{00000000-0005-0000-0000-000007040000}"/>
    <cellStyle name="Calculation 2 2 2 4 2 10 5 2" xfId="1459" xr:uid="{00000000-0005-0000-0000-000008040000}"/>
    <cellStyle name="Calculation 2 2 2 4 2 10 5 3" xfId="1460" xr:uid="{00000000-0005-0000-0000-000009040000}"/>
    <cellStyle name="Calculation 2 2 2 4 2 10 6" xfId="1461" xr:uid="{00000000-0005-0000-0000-00000A040000}"/>
    <cellStyle name="Calculation 2 2 2 4 2 10 6 2" xfId="1462" xr:uid="{00000000-0005-0000-0000-00000B040000}"/>
    <cellStyle name="Calculation 2 2 2 4 2 10 6 3" xfId="1463" xr:uid="{00000000-0005-0000-0000-00000C040000}"/>
    <cellStyle name="Calculation 2 2 2 4 2 10 7" xfId="1464" xr:uid="{00000000-0005-0000-0000-00000D040000}"/>
    <cellStyle name="Calculation 2 2 2 4 2 10 7 2" xfId="1465" xr:uid="{00000000-0005-0000-0000-00000E040000}"/>
    <cellStyle name="Calculation 2 2 2 4 2 10 7 3" xfId="1466" xr:uid="{00000000-0005-0000-0000-00000F040000}"/>
    <cellStyle name="Calculation 2 2 2 4 2 10 8" xfId="1467" xr:uid="{00000000-0005-0000-0000-000010040000}"/>
    <cellStyle name="Calculation 2 2 2 4 2 10 8 2" xfId="1468" xr:uid="{00000000-0005-0000-0000-000011040000}"/>
    <cellStyle name="Calculation 2 2 2 4 2 10 8 3" xfId="1469" xr:uid="{00000000-0005-0000-0000-000012040000}"/>
    <cellStyle name="Calculation 2 2 2 4 2 10 9" xfId="1470" xr:uid="{00000000-0005-0000-0000-000013040000}"/>
    <cellStyle name="Calculation 2 2 2 4 2 10 9 2" xfId="1471" xr:uid="{00000000-0005-0000-0000-000014040000}"/>
    <cellStyle name="Calculation 2 2 2 4 2 10 9 3" xfId="1472" xr:uid="{00000000-0005-0000-0000-000015040000}"/>
    <cellStyle name="Calculation 2 2 2 4 2 11" xfId="1473" xr:uid="{00000000-0005-0000-0000-000016040000}"/>
    <cellStyle name="Calculation 2 2 2 4 2 11 2" xfId="1474" xr:uid="{00000000-0005-0000-0000-000017040000}"/>
    <cellStyle name="Calculation 2 2 2 4 2 11 3" xfId="1475" xr:uid="{00000000-0005-0000-0000-000018040000}"/>
    <cellStyle name="Calculation 2 2 2 4 2 12" xfId="1476" xr:uid="{00000000-0005-0000-0000-000019040000}"/>
    <cellStyle name="Calculation 2 2 2 4 2 12 2" xfId="1477" xr:uid="{00000000-0005-0000-0000-00001A040000}"/>
    <cellStyle name="Calculation 2 2 2 4 2 12 3" xfId="1478" xr:uid="{00000000-0005-0000-0000-00001B040000}"/>
    <cellStyle name="Calculation 2 2 2 4 2 13" xfId="1479" xr:uid="{00000000-0005-0000-0000-00001C040000}"/>
    <cellStyle name="Calculation 2 2 2 4 2 13 2" xfId="1480" xr:uid="{00000000-0005-0000-0000-00001D040000}"/>
    <cellStyle name="Calculation 2 2 2 4 2 13 3" xfId="1481" xr:uid="{00000000-0005-0000-0000-00001E040000}"/>
    <cellStyle name="Calculation 2 2 2 4 2 14" xfId="1482" xr:uid="{00000000-0005-0000-0000-00001F040000}"/>
    <cellStyle name="Calculation 2 2 2 4 2 14 2" xfId="1483" xr:uid="{00000000-0005-0000-0000-000020040000}"/>
    <cellStyle name="Calculation 2 2 2 4 2 14 3" xfId="1484" xr:uid="{00000000-0005-0000-0000-000021040000}"/>
    <cellStyle name="Calculation 2 2 2 4 2 15" xfId="1485" xr:uid="{00000000-0005-0000-0000-000022040000}"/>
    <cellStyle name="Calculation 2 2 2 4 2 15 2" xfId="1486" xr:uid="{00000000-0005-0000-0000-000023040000}"/>
    <cellStyle name="Calculation 2 2 2 4 2 15 3" xfId="1487" xr:uid="{00000000-0005-0000-0000-000024040000}"/>
    <cellStyle name="Calculation 2 2 2 4 2 16" xfId="1488" xr:uid="{00000000-0005-0000-0000-000025040000}"/>
    <cellStyle name="Calculation 2 2 2 4 2 16 2" xfId="1489" xr:uid="{00000000-0005-0000-0000-000026040000}"/>
    <cellStyle name="Calculation 2 2 2 4 2 16 3" xfId="1490" xr:uid="{00000000-0005-0000-0000-000027040000}"/>
    <cellStyle name="Calculation 2 2 2 4 2 17" xfId="1491" xr:uid="{00000000-0005-0000-0000-000028040000}"/>
    <cellStyle name="Calculation 2 2 2 4 2 17 2" xfId="1492" xr:uid="{00000000-0005-0000-0000-000029040000}"/>
    <cellStyle name="Calculation 2 2 2 4 2 17 3" xfId="1493" xr:uid="{00000000-0005-0000-0000-00002A040000}"/>
    <cellStyle name="Calculation 2 2 2 4 2 18" xfId="1494" xr:uid="{00000000-0005-0000-0000-00002B040000}"/>
    <cellStyle name="Calculation 2 2 2 4 2 18 2" xfId="1495" xr:uid="{00000000-0005-0000-0000-00002C040000}"/>
    <cellStyle name="Calculation 2 2 2 4 2 18 3" xfId="1496" xr:uid="{00000000-0005-0000-0000-00002D040000}"/>
    <cellStyle name="Calculation 2 2 2 4 2 19" xfId="1497" xr:uid="{00000000-0005-0000-0000-00002E040000}"/>
    <cellStyle name="Calculation 2 2 2 4 2 2" xfId="1498" xr:uid="{00000000-0005-0000-0000-00002F040000}"/>
    <cellStyle name="Calculation 2 2 2 4 2 2 10" xfId="1499" xr:uid="{00000000-0005-0000-0000-000030040000}"/>
    <cellStyle name="Calculation 2 2 2 4 2 2 11" xfId="1500" xr:uid="{00000000-0005-0000-0000-000031040000}"/>
    <cellStyle name="Calculation 2 2 2 4 2 2 2" xfId="1501" xr:uid="{00000000-0005-0000-0000-000032040000}"/>
    <cellStyle name="Calculation 2 2 2 4 2 2 2 2" xfId="1502" xr:uid="{00000000-0005-0000-0000-000033040000}"/>
    <cellStyle name="Calculation 2 2 2 4 2 2 2 3" xfId="1503" xr:uid="{00000000-0005-0000-0000-000034040000}"/>
    <cellStyle name="Calculation 2 2 2 4 2 2 3" xfId="1504" xr:uid="{00000000-0005-0000-0000-000035040000}"/>
    <cellStyle name="Calculation 2 2 2 4 2 2 3 2" xfId="1505" xr:uid="{00000000-0005-0000-0000-000036040000}"/>
    <cellStyle name="Calculation 2 2 2 4 2 2 3 3" xfId="1506" xr:uid="{00000000-0005-0000-0000-000037040000}"/>
    <cellStyle name="Calculation 2 2 2 4 2 2 4" xfId="1507" xr:uid="{00000000-0005-0000-0000-000038040000}"/>
    <cellStyle name="Calculation 2 2 2 4 2 2 4 2" xfId="1508" xr:uid="{00000000-0005-0000-0000-000039040000}"/>
    <cellStyle name="Calculation 2 2 2 4 2 2 4 3" xfId="1509" xr:uid="{00000000-0005-0000-0000-00003A040000}"/>
    <cellStyle name="Calculation 2 2 2 4 2 2 5" xfId="1510" xr:uid="{00000000-0005-0000-0000-00003B040000}"/>
    <cellStyle name="Calculation 2 2 2 4 2 2 5 2" xfId="1511" xr:uid="{00000000-0005-0000-0000-00003C040000}"/>
    <cellStyle name="Calculation 2 2 2 4 2 2 5 3" xfId="1512" xr:uid="{00000000-0005-0000-0000-00003D040000}"/>
    <cellStyle name="Calculation 2 2 2 4 2 2 6" xfId="1513" xr:uid="{00000000-0005-0000-0000-00003E040000}"/>
    <cellStyle name="Calculation 2 2 2 4 2 2 6 2" xfId="1514" xr:uid="{00000000-0005-0000-0000-00003F040000}"/>
    <cellStyle name="Calculation 2 2 2 4 2 2 6 3" xfId="1515" xr:uid="{00000000-0005-0000-0000-000040040000}"/>
    <cellStyle name="Calculation 2 2 2 4 2 2 7" xfId="1516" xr:uid="{00000000-0005-0000-0000-000041040000}"/>
    <cellStyle name="Calculation 2 2 2 4 2 2 7 2" xfId="1517" xr:uid="{00000000-0005-0000-0000-000042040000}"/>
    <cellStyle name="Calculation 2 2 2 4 2 2 7 3" xfId="1518" xr:uid="{00000000-0005-0000-0000-000043040000}"/>
    <cellStyle name="Calculation 2 2 2 4 2 2 8" xfId="1519" xr:uid="{00000000-0005-0000-0000-000044040000}"/>
    <cellStyle name="Calculation 2 2 2 4 2 2 8 2" xfId="1520" xr:uid="{00000000-0005-0000-0000-000045040000}"/>
    <cellStyle name="Calculation 2 2 2 4 2 2 8 3" xfId="1521" xr:uid="{00000000-0005-0000-0000-000046040000}"/>
    <cellStyle name="Calculation 2 2 2 4 2 2 9" xfId="1522" xr:uid="{00000000-0005-0000-0000-000047040000}"/>
    <cellStyle name="Calculation 2 2 2 4 2 2 9 2" xfId="1523" xr:uid="{00000000-0005-0000-0000-000048040000}"/>
    <cellStyle name="Calculation 2 2 2 4 2 2 9 3" xfId="1524" xr:uid="{00000000-0005-0000-0000-000049040000}"/>
    <cellStyle name="Calculation 2 2 2 4 2 20" xfId="1525" xr:uid="{00000000-0005-0000-0000-00004A040000}"/>
    <cellStyle name="Calculation 2 2 2 4 2 3" xfId="1526" xr:uid="{00000000-0005-0000-0000-00004B040000}"/>
    <cellStyle name="Calculation 2 2 2 4 2 3 10" xfId="1527" xr:uid="{00000000-0005-0000-0000-00004C040000}"/>
    <cellStyle name="Calculation 2 2 2 4 2 3 11" xfId="1528" xr:uid="{00000000-0005-0000-0000-00004D040000}"/>
    <cellStyle name="Calculation 2 2 2 4 2 3 2" xfId="1529" xr:uid="{00000000-0005-0000-0000-00004E040000}"/>
    <cellStyle name="Calculation 2 2 2 4 2 3 2 2" xfId="1530" xr:uid="{00000000-0005-0000-0000-00004F040000}"/>
    <cellStyle name="Calculation 2 2 2 4 2 3 2 3" xfId="1531" xr:uid="{00000000-0005-0000-0000-000050040000}"/>
    <cellStyle name="Calculation 2 2 2 4 2 3 3" xfId="1532" xr:uid="{00000000-0005-0000-0000-000051040000}"/>
    <cellStyle name="Calculation 2 2 2 4 2 3 3 2" xfId="1533" xr:uid="{00000000-0005-0000-0000-000052040000}"/>
    <cellStyle name="Calculation 2 2 2 4 2 3 3 3" xfId="1534" xr:uid="{00000000-0005-0000-0000-000053040000}"/>
    <cellStyle name="Calculation 2 2 2 4 2 3 4" xfId="1535" xr:uid="{00000000-0005-0000-0000-000054040000}"/>
    <cellStyle name="Calculation 2 2 2 4 2 3 4 2" xfId="1536" xr:uid="{00000000-0005-0000-0000-000055040000}"/>
    <cellStyle name="Calculation 2 2 2 4 2 3 4 3" xfId="1537" xr:uid="{00000000-0005-0000-0000-000056040000}"/>
    <cellStyle name="Calculation 2 2 2 4 2 3 5" xfId="1538" xr:uid="{00000000-0005-0000-0000-000057040000}"/>
    <cellStyle name="Calculation 2 2 2 4 2 3 5 2" xfId="1539" xr:uid="{00000000-0005-0000-0000-000058040000}"/>
    <cellStyle name="Calculation 2 2 2 4 2 3 5 3" xfId="1540" xr:uid="{00000000-0005-0000-0000-000059040000}"/>
    <cellStyle name="Calculation 2 2 2 4 2 3 6" xfId="1541" xr:uid="{00000000-0005-0000-0000-00005A040000}"/>
    <cellStyle name="Calculation 2 2 2 4 2 3 6 2" xfId="1542" xr:uid="{00000000-0005-0000-0000-00005B040000}"/>
    <cellStyle name="Calculation 2 2 2 4 2 3 6 3" xfId="1543" xr:uid="{00000000-0005-0000-0000-00005C040000}"/>
    <cellStyle name="Calculation 2 2 2 4 2 3 7" xfId="1544" xr:uid="{00000000-0005-0000-0000-00005D040000}"/>
    <cellStyle name="Calculation 2 2 2 4 2 3 7 2" xfId="1545" xr:uid="{00000000-0005-0000-0000-00005E040000}"/>
    <cellStyle name="Calculation 2 2 2 4 2 3 7 3" xfId="1546" xr:uid="{00000000-0005-0000-0000-00005F040000}"/>
    <cellStyle name="Calculation 2 2 2 4 2 3 8" xfId="1547" xr:uid="{00000000-0005-0000-0000-000060040000}"/>
    <cellStyle name="Calculation 2 2 2 4 2 3 8 2" xfId="1548" xr:uid="{00000000-0005-0000-0000-000061040000}"/>
    <cellStyle name="Calculation 2 2 2 4 2 3 8 3" xfId="1549" xr:uid="{00000000-0005-0000-0000-000062040000}"/>
    <cellStyle name="Calculation 2 2 2 4 2 3 9" xfId="1550" xr:uid="{00000000-0005-0000-0000-000063040000}"/>
    <cellStyle name="Calculation 2 2 2 4 2 3 9 2" xfId="1551" xr:uid="{00000000-0005-0000-0000-000064040000}"/>
    <cellStyle name="Calculation 2 2 2 4 2 3 9 3" xfId="1552" xr:uid="{00000000-0005-0000-0000-000065040000}"/>
    <cellStyle name="Calculation 2 2 2 4 2 4" xfId="1553" xr:uid="{00000000-0005-0000-0000-000066040000}"/>
    <cellStyle name="Calculation 2 2 2 4 2 4 10" xfId="1554" xr:uid="{00000000-0005-0000-0000-000067040000}"/>
    <cellStyle name="Calculation 2 2 2 4 2 4 11" xfId="1555" xr:uid="{00000000-0005-0000-0000-000068040000}"/>
    <cellStyle name="Calculation 2 2 2 4 2 4 2" xfId="1556" xr:uid="{00000000-0005-0000-0000-000069040000}"/>
    <cellStyle name="Calculation 2 2 2 4 2 4 2 2" xfId="1557" xr:uid="{00000000-0005-0000-0000-00006A040000}"/>
    <cellStyle name="Calculation 2 2 2 4 2 4 2 3" xfId="1558" xr:uid="{00000000-0005-0000-0000-00006B040000}"/>
    <cellStyle name="Calculation 2 2 2 4 2 4 3" xfId="1559" xr:uid="{00000000-0005-0000-0000-00006C040000}"/>
    <cellStyle name="Calculation 2 2 2 4 2 4 3 2" xfId="1560" xr:uid="{00000000-0005-0000-0000-00006D040000}"/>
    <cellStyle name="Calculation 2 2 2 4 2 4 3 3" xfId="1561" xr:uid="{00000000-0005-0000-0000-00006E040000}"/>
    <cellStyle name="Calculation 2 2 2 4 2 4 4" xfId="1562" xr:uid="{00000000-0005-0000-0000-00006F040000}"/>
    <cellStyle name="Calculation 2 2 2 4 2 4 4 2" xfId="1563" xr:uid="{00000000-0005-0000-0000-000070040000}"/>
    <cellStyle name="Calculation 2 2 2 4 2 4 4 3" xfId="1564" xr:uid="{00000000-0005-0000-0000-000071040000}"/>
    <cellStyle name="Calculation 2 2 2 4 2 4 5" xfId="1565" xr:uid="{00000000-0005-0000-0000-000072040000}"/>
    <cellStyle name="Calculation 2 2 2 4 2 4 5 2" xfId="1566" xr:uid="{00000000-0005-0000-0000-000073040000}"/>
    <cellStyle name="Calculation 2 2 2 4 2 4 5 3" xfId="1567" xr:uid="{00000000-0005-0000-0000-000074040000}"/>
    <cellStyle name="Calculation 2 2 2 4 2 4 6" xfId="1568" xr:uid="{00000000-0005-0000-0000-000075040000}"/>
    <cellStyle name="Calculation 2 2 2 4 2 4 6 2" xfId="1569" xr:uid="{00000000-0005-0000-0000-000076040000}"/>
    <cellStyle name="Calculation 2 2 2 4 2 4 6 3" xfId="1570" xr:uid="{00000000-0005-0000-0000-000077040000}"/>
    <cellStyle name="Calculation 2 2 2 4 2 4 7" xfId="1571" xr:uid="{00000000-0005-0000-0000-000078040000}"/>
    <cellStyle name="Calculation 2 2 2 4 2 4 7 2" xfId="1572" xr:uid="{00000000-0005-0000-0000-000079040000}"/>
    <cellStyle name="Calculation 2 2 2 4 2 4 7 3" xfId="1573" xr:uid="{00000000-0005-0000-0000-00007A040000}"/>
    <cellStyle name="Calculation 2 2 2 4 2 4 8" xfId="1574" xr:uid="{00000000-0005-0000-0000-00007B040000}"/>
    <cellStyle name="Calculation 2 2 2 4 2 4 8 2" xfId="1575" xr:uid="{00000000-0005-0000-0000-00007C040000}"/>
    <cellStyle name="Calculation 2 2 2 4 2 4 8 3" xfId="1576" xr:uid="{00000000-0005-0000-0000-00007D040000}"/>
    <cellStyle name="Calculation 2 2 2 4 2 4 9" xfId="1577" xr:uid="{00000000-0005-0000-0000-00007E040000}"/>
    <cellStyle name="Calculation 2 2 2 4 2 4 9 2" xfId="1578" xr:uid="{00000000-0005-0000-0000-00007F040000}"/>
    <cellStyle name="Calculation 2 2 2 4 2 4 9 3" xfId="1579" xr:uid="{00000000-0005-0000-0000-000080040000}"/>
    <cellStyle name="Calculation 2 2 2 4 2 5" xfId="1580" xr:uid="{00000000-0005-0000-0000-000081040000}"/>
    <cellStyle name="Calculation 2 2 2 4 2 5 10" xfId="1581" xr:uid="{00000000-0005-0000-0000-000082040000}"/>
    <cellStyle name="Calculation 2 2 2 4 2 5 11" xfId="1582" xr:uid="{00000000-0005-0000-0000-000083040000}"/>
    <cellStyle name="Calculation 2 2 2 4 2 5 2" xfId="1583" xr:uid="{00000000-0005-0000-0000-000084040000}"/>
    <cellStyle name="Calculation 2 2 2 4 2 5 2 2" xfId="1584" xr:uid="{00000000-0005-0000-0000-000085040000}"/>
    <cellStyle name="Calculation 2 2 2 4 2 5 2 3" xfId="1585" xr:uid="{00000000-0005-0000-0000-000086040000}"/>
    <cellStyle name="Calculation 2 2 2 4 2 5 3" xfId="1586" xr:uid="{00000000-0005-0000-0000-000087040000}"/>
    <cellStyle name="Calculation 2 2 2 4 2 5 3 2" xfId="1587" xr:uid="{00000000-0005-0000-0000-000088040000}"/>
    <cellStyle name="Calculation 2 2 2 4 2 5 3 3" xfId="1588" xr:uid="{00000000-0005-0000-0000-000089040000}"/>
    <cellStyle name="Calculation 2 2 2 4 2 5 4" xfId="1589" xr:uid="{00000000-0005-0000-0000-00008A040000}"/>
    <cellStyle name="Calculation 2 2 2 4 2 5 4 2" xfId="1590" xr:uid="{00000000-0005-0000-0000-00008B040000}"/>
    <cellStyle name="Calculation 2 2 2 4 2 5 4 3" xfId="1591" xr:uid="{00000000-0005-0000-0000-00008C040000}"/>
    <cellStyle name="Calculation 2 2 2 4 2 5 5" xfId="1592" xr:uid="{00000000-0005-0000-0000-00008D040000}"/>
    <cellStyle name="Calculation 2 2 2 4 2 5 5 2" xfId="1593" xr:uid="{00000000-0005-0000-0000-00008E040000}"/>
    <cellStyle name="Calculation 2 2 2 4 2 5 5 3" xfId="1594" xr:uid="{00000000-0005-0000-0000-00008F040000}"/>
    <cellStyle name="Calculation 2 2 2 4 2 5 6" xfId="1595" xr:uid="{00000000-0005-0000-0000-000090040000}"/>
    <cellStyle name="Calculation 2 2 2 4 2 5 6 2" xfId="1596" xr:uid="{00000000-0005-0000-0000-000091040000}"/>
    <cellStyle name="Calculation 2 2 2 4 2 5 6 3" xfId="1597" xr:uid="{00000000-0005-0000-0000-000092040000}"/>
    <cellStyle name="Calculation 2 2 2 4 2 5 7" xfId="1598" xr:uid="{00000000-0005-0000-0000-000093040000}"/>
    <cellStyle name="Calculation 2 2 2 4 2 5 7 2" xfId="1599" xr:uid="{00000000-0005-0000-0000-000094040000}"/>
    <cellStyle name="Calculation 2 2 2 4 2 5 7 3" xfId="1600" xr:uid="{00000000-0005-0000-0000-000095040000}"/>
    <cellStyle name="Calculation 2 2 2 4 2 5 8" xfId="1601" xr:uid="{00000000-0005-0000-0000-000096040000}"/>
    <cellStyle name="Calculation 2 2 2 4 2 5 8 2" xfId="1602" xr:uid="{00000000-0005-0000-0000-000097040000}"/>
    <cellStyle name="Calculation 2 2 2 4 2 5 8 3" xfId="1603" xr:uid="{00000000-0005-0000-0000-000098040000}"/>
    <cellStyle name="Calculation 2 2 2 4 2 5 9" xfId="1604" xr:uid="{00000000-0005-0000-0000-000099040000}"/>
    <cellStyle name="Calculation 2 2 2 4 2 5 9 2" xfId="1605" xr:uid="{00000000-0005-0000-0000-00009A040000}"/>
    <cellStyle name="Calculation 2 2 2 4 2 5 9 3" xfId="1606" xr:uid="{00000000-0005-0000-0000-00009B040000}"/>
    <cellStyle name="Calculation 2 2 2 4 2 6" xfId="1607" xr:uid="{00000000-0005-0000-0000-00009C040000}"/>
    <cellStyle name="Calculation 2 2 2 4 2 6 10" xfId="1608" xr:uid="{00000000-0005-0000-0000-00009D040000}"/>
    <cellStyle name="Calculation 2 2 2 4 2 6 11" xfId="1609" xr:uid="{00000000-0005-0000-0000-00009E040000}"/>
    <cellStyle name="Calculation 2 2 2 4 2 6 2" xfId="1610" xr:uid="{00000000-0005-0000-0000-00009F040000}"/>
    <cellStyle name="Calculation 2 2 2 4 2 6 2 2" xfId="1611" xr:uid="{00000000-0005-0000-0000-0000A0040000}"/>
    <cellStyle name="Calculation 2 2 2 4 2 6 2 3" xfId="1612" xr:uid="{00000000-0005-0000-0000-0000A1040000}"/>
    <cellStyle name="Calculation 2 2 2 4 2 6 3" xfId="1613" xr:uid="{00000000-0005-0000-0000-0000A2040000}"/>
    <cellStyle name="Calculation 2 2 2 4 2 6 3 2" xfId="1614" xr:uid="{00000000-0005-0000-0000-0000A3040000}"/>
    <cellStyle name="Calculation 2 2 2 4 2 6 3 3" xfId="1615" xr:uid="{00000000-0005-0000-0000-0000A4040000}"/>
    <cellStyle name="Calculation 2 2 2 4 2 6 4" xfId="1616" xr:uid="{00000000-0005-0000-0000-0000A5040000}"/>
    <cellStyle name="Calculation 2 2 2 4 2 6 4 2" xfId="1617" xr:uid="{00000000-0005-0000-0000-0000A6040000}"/>
    <cellStyle name="Calculation 2 2 2 4 2 6 4 3" xfId="1618" xr:uid="{00000000-0005-0000-0000-0000A7040000}"/>
    <cellStyle name="Calculation 2 2 2 4 2 6 5" xfId="1619" xr:uid="{00000000-0005-0000-0000-0000A8040000}"/>
    <cellStyle name="Calculation 2 2 2 4 2 6 5 2" xfId="1620" xr:uid="{00000000-0005-0000-0000-0000A9040000}"/>
    <cellStyle name="Calculation 2 2 2 4 2 6 5 3" xfId="1621" xr:uid="{00000000-0005-0000-0000-0000AA040000}"/>
    <cellStyle name="Calculation 2 2 2 4 2 6 6" xfId="1622" xr:uid="{00000000-0005-0000-0000-0000AB040000}"/>
    <cellStyle name="Calculation 2 2 2 4 2 6 6 2" xfId="1623" xr:uid="{00000000-0005-0000-0000-0000AC040000}"/>
    <cellStyle name="Calculation 2 2 2 4 2 6 6 3" xfId="1624" xr:uid="{00000000-0005-0000-0000-0000AD040000}"/>
    <cellStyle name="Calculation 2 2 2 4 2 6 7" xfId="1625" xr:uid="{00000000-0005-0000-0000-0000AE040000}"/>
    <cellStyle name="Calculation 2 2 2 4 2 6 7 2" xfId="1626" xr:uid="{00000000-0005-0000-0000-0000AF040000}"/>
    <cellStyle name="Calculation 2 2 2 4 2 6 7 3" xfId="1627" xr:uid="{00000000-0005-0000-0000-0000B0040000}"/>
    <cellStyle name="Calculation 2 2 2 4 2 6 8" xfId="1628" xr:uid="{00000000-0005-0000-0000-0000B1040000}"/>
    <cellStyle name="Calculation 2 2 2 4 2 6 8 2" xfId="1629" xr:uid="{00000000-0005-0000-0000-0000B2040000}"/>
    <cellStyle name="Calculation 2 2 2 4 2 6 8 3" xfId="1630" xr:uid="{00000000-0005-0000-0000-0000B3040000}"/>
    <cellStyle name="Calculation 2 2 2 4 2 6 9" xfId="1631" xr:uid="{00000000-0005-0000-0000-0000B4040000}"/>
    <cellStyle name="Calculation 2 2 2 4 2 6 9 2" xfId="1632" xr:uid="{00000000-0005-0000-0000-0000B5040000}"/>
    <cellStyle name="Calculation 2 2 2 4 2 6 9 3" xfId="1633" xr:uid="{00000000-0005-0000-0000-0000B6040000}"/>
    <cellStyle name="Calculation 2 2 2 4 2 7" xfId="1634" xr:uid="{00000000-0005-0000-0000-0000B7040000}"/>
    <cellStyle name="Calculation 2 2 2 4 2 7 10" xfId="1635" xr:uid="{00000000-0005-0000-0000-0000B8040000}"/>
    <cellStyle name="Calculation 2 2 2 4 2 7 11" xfId="1636" xr:uid="{00000000-0005-0000-0000-0000B9040000}"/>
    <cellStyle name="Calculation 2 2 2 4 2 7 2" xfId="1637" xr:uid="{00000000-0005-0000-0000-0000BA040000}"/>
    <cellStyle name="Calculation 2 2 2 4 2 7 2 2" xfId="1638" xr:uid="{00000000-0005-0000-0000-0000BB040000}"/>
    <cellStyle name="Calculation 2 2 2 4 2 7 2 3" xfId="1639" xr:uid="{00000000-0005-0000-0000-0000BC040000}"/>
    <cellStyle name="Calculation 2 2 2 4 2 7 3" xfId="1640" xr:uid="{00000000-0005-0000-0000-0000BD040000}"/>
    <cellStyle name="Calculation 2 2 2 4 2 7 3 2" xfId="1641" xr:uid="{00000000-0005-0000-0000-0000BE040000}"/>
    <cellStyle name="Calculation 2 2 2 4 2 7 3 3" xfId="1642" xr:uid="{00000000-0005-0000-0000-0000BF040000}"/>
    <cellStyle name="Calculation 2 2 2 4 2 7 4" xfId="1643" xr:uid="{00000000-0005-0000-0000-0000C0040000}"/>
    <cellStyle name="Calculation 2 2 2 4 2 7 4 2" xfId="1644" xr:uid="{00000000-0005-0000-0000-0000C1040000}"/>
    <cellStyle name="Calculation 2 2 2 4 2 7 4 3" xfId="1645" xr:uid="{00000000-0005-0000-0000-0000C2040000}"/>
    <cellStyle name="Calculation 2 2 2 4 2 7 5" xfId="1646" xr:uid="{00000000-0005-0000-0000-0000C3040000}"/>
    <cellStyle name="Calculation 2 2 2 4 2 7 5 2" xfId="1647" xr:uid="{00000000-0005-0000-0000-0000C4040000}"/>
    <cellStyle name="Calculation 2 2 2 4 2 7 5 3" xfId="1648" xr:uid="{00000000-0005-0000-0000-0000C5040000}"/>
    <cellStyle name="Calculation 2 2 2 4 2 7 6" xfId="1649" xr:uid="{00000000-0005-0000-0000-0000C6040000}"/>
    <cellStyle name="Calculation 2 2 2 4 2 7 6 2" xfId="1650" xr:uid="{00000000-0005-0000-0000-0000C7040000}"/>
    <cellStyle name="Calculation 2 2 2 4 2 7 6 3" xfId="1651" xr:uid="{00000000-0005-0000-0000-0000C8040000}"/>
    <cellStyle name="Calculation 2 2 2 4 2 7 7" xfId="1652" xr:uid="{00000000-0005-0000-0000-0000C9040000}"/>
    <cellStyle name="Calculation 2 2 2 4 2 7 7 2" xfId="1653" xr:uid="{00000000-0005-0000-0000-0000CA040000}"/>
    <cellStyle name="Calculation 2 2 2 4 2 7 7 3" xfId="1654" xr:uid="{00000000-0005-0000-0000-0000CB040000}"/>
    <cellStyle name="Calculation 2 2 2 4 2 7 8" xfId="1655" xr:uid="{00000000-0005-0000-0000-0000CC040000}"/>
    <cellStyle name="Calculation 2 2 2 4 2 7 8 2" xfId="1656" xr:uid="{00000000-0005-0000-0000-0000CD040000}"/>
    <cellStyle name="Calculation 2 2 2 4 2 7 8 3" xfId="1657" xr:uid="{00000000-0005-0000-0000-0000CE040000}"/>
    <cellStyle name="Calculation 2 2 2 4 2 7 9" xfId="1658" xr:uid="{00000000-0005-0000-0000-0000CF040000}"/>
    <cellStyle name="Calculation 2 2 2 4 2 7 9 2" xfId="1659" xr:uid="{00000000-0005-0000-0000-0000D0040000}"/>
    <cellStyle name="Calculation 2 2 2 4 2 7 9 3" xfId="1660" xr:uid="{00000000-0005-0000-0000-0000D1040000}"/>
    <cellStyle name="Calculation 2 2 2 4 2 8" xfId="1661" xr:uid="{00000000-0005-0000-0000-0000D2040000}"/>
    <cellStyle name="Calculation 2 2 2 4 2 8 10" xfId="1662" xr:uid="{00000000-0005-0000-0000-0000D3040000}"/>
    <cellStyle name="Calculation 2 2 2 4 2 8 11" xfId="1663" xr:uid="{00000000-0005-0000-0000-0000D4040000}"/>
    <cellStyle name="Calculation 2 2 2 4 2 8 2" xfId="1664" xr:uid="{00000000-0005-0000-0000-0000D5040000}"/>
    <cellStyle name="Calculation 2 2 2 4 2 8 2 2" xfId="1665" xr:uid="{00000000-0005-0000-0000-0000D6040000}"/>
    <cellStyle name="Calculation 2 2 2 4 2 8 2 3" xfId="1666" xr:uid="{00000000-0005-0000-0000-0000D7040000}"/>
    <cellStyle name="Calculation 2 2 2 4 2 8 3" xfId="1667" xr:uid="{00000000-0005-0000-0000-0000D8040000}"/>
    <cellStyle name="Calculation 2 2 2 4 2 8 3 2" xfId="1668" xr:uid="{00000000-0005-0000-0000-0000D9040000}"/>
    <cellStyle name="Calculation 2 2 2 4 2 8 3 3" xfId="1669" xr:uid="{00000000-0005-0000-0000-0000DA040000}"/>
    <cellStyle name="Calculation 2 2 2 4 2 8 4" xfId="1670" xr:uid="{00000000-0005-0000-0000-0000DB040000}"/>
    <cellStyle name="Calculation 2 2 2 4 2 8 4 2" xfId="1671" xr:uid="{00000000-0005-0000-0000-0000DC040000}"/>
    <cellStyle name="Calculation 2 2 2 4 2 8 4 3" xfId="1672" xr:uid="{00000000-0005-0000-0000-0000DD040000}"/>
    <cellStyle name="Calculation 2 2 2 4 2 8 5" xfId="1673" xr:uid="{00000000-0005-0000-0000-0000DE040000}"/>
    <cellStyle name="Calculation 2 2 2 4 2 8 5 2" xfId="1674" xr:uid="{00000000-0005-0000-0000-0000DF040000}"/>
    <cellStyle name="Calculation 2 2 2 4 2 8 5 3" xfId="1675" xr:uid="{00000000-0005-0000-0000-0000E0040000}"/>
    <cellStyle name="Calculation 2 2 2 4 2 8 6" xfId="1676" xr:uid="{00000000-0005-0000-0000-0000E1040000}"/>
    <cellStyle name="Calculation 2 2 2 4 2 8 6 2" xfId="1677" xr:uid="{00000000-0005-0000-0000-0000E2040000}"/>
    <cellStyle name="Calculation 2 2 2 4 2 8 6 3" xfId="1678" xr:uid="{00000000-0005-0000-0000-0000E3040000}"/>
    <cellStyle name="Calculation 2 2 2 4 2 8 7" xfId="1679" xr:uid="{00000000-0005-0000-0000-0000E4040000}"/>
    <cellStyle name="Calculation 2 2 2 4 2 8 7 2" xfId="1680" xr:uid="{00000000-0005-0000-0000-0000E5040000}"/>
    <cellStyle name="Calculation 2 2 2 4 2 8 7 3" xfId="1681" xr:uid="{00000000-0005-0000-0000-0000E6040000}"/>
    <cellStyle name="Calculation 2 2 2 4 2 8 8" xfId="1682" xr:uid="{00000000-0005-0000-0000-0000E7040000}"/>
    <cellStyle name="Calculation 2 2 2 4 2 8 8 2" xfId="1683" xr:uid="{00000000-0005-0000-0000-0000E8040000}"/>
    <cellStyle name="Calculation 2 2 2 4 2 8 8 3" xfId="1684" xr:uid="{00000000-0005-0000-0000-0000E9040000}"/>
    <cellStyle name="Calculation 2 2 2 4 2 8 9" xfId="1685" xr:uid="{00000000-0005-0000-0000-0000EA040000}"/>
    <cellStyle name="Calculation 2 2 2 4 2 8 9 2" xfId="1686" xr:uid="{00000000-0005-0000-0000-0000EB040000}"/>
    <cellStyle name="Calculation 2 2 2 4 2 8 9 3" xfId="1687" xr:uid="{00000000-0005-0000-0000-0000EC040000}"/>
    <cellStyle name="Calculation 2 2 2 4 2 9" xfId="1688" xr:uid="{00000000-0005-0000-0000-0000ED040000}"/>
    <cellStyle name="Calculation 2 2 2 4 2 9 10" xfId="1689" xr:uid="{00000000-0005-0000-0000-0000EE040000}"/>
    <cellStyle name="Calculation 2 2 2 4 2 9 11" xfId="1690" xr:uid="{00000000-0005-0000-0000-0000EF040000}"/>
    <cellStyle name="Calculation 2 2 2 4 2 9 2" xfId="1691" xr:uid="{00000000-0005-0000-0000-0000F0040000}"/>
    <cellStyle name="Calculation 2 2 2 4 2 9 2 2" xfId="1692" xr:uid="{00000000-0005-0000-0000-0000F1040000}"/>
    <cellStyle name="Calculation 2 2 2 4 2 9 2 3" xfId="1693" xr:uid="{00000000-0005-0000-0000-0000F2040000}"/>
    <cellStyle name="Calculation 2 2 2 4 2 9 3" xfId="1694" xr:uid="{00000000-0005-0000-0000-0000F3040000}"/>
    <cellStyle name="Calculation 2 2 2 4 2 9 3 2" xfId="1695" xr:uid="{00000000-0005-0000-0000-0000F4040000}"/>
    <cellStyle name="Calculation 2 2 2 4 2 9 3 3" xfId="1696" xr:uid="{00000000-0005-0000-0000-0000F5040000}"/>
    <cellStyle name="Calculation 2 2 2 4 2 9 4" xfId="1697" xr:uid="{00000000-0005-0000-0000-0000F6040000}"/>
    <cellStyle name="Calculation 2 2 2 4 2 9 4 2" xfId="1698" xr:uid="{00000000-0005-0000-0000-0000F7040000}"/>
    <cellStyle name="Calculation 2 2 2 4 2 9 4 3" xfId="1699" xr:uid="{00000000-0005-0000-0000-0000F8040000}"/>
    <cellStyle name="Calculation 2 2 2 4 2 9 5" xfId="1700" xr:uid="{00000000-0005-0000-0000-0000F9040000}"/>
    <cellStyle name="Calculation 2 2 2 4 2 9 5 2" xfId="1701" xr:uid="{00000000-0005-0000-0000-0000FA040000}"/>
    <cellStyle name="Calculation 2 2 2 4 2 9 5 3" xfId="1702" xr:uid="{00000000-0005-0000-0000-0000FB040000}"/>
    <cellStyle name="Calculation 2 2 2 4 2 9 6" xfId="1703" xr:uid="{00000000-0005-0000-0000-0000FC040000}"/>
    <cellStyle name="Calculation 2 2 2 4 2 9 6 2" xfId="1704" xr:uid="{00000000-0005-0000-0000-0000FD040000}"/>
    <cellStyle name="Calculation 2 2 2 4 2 9 6 3" xfId="1705" xr:uid="{00000000-0005-0000-0000-0000FE040000}"/>
    <cellStyle name="Calculation 2 2 2 4 2 9 7" xfId="1706" xr:uid="{00000000-0005-0000-0000-0000FF040000}"/>
    <cellStyle name="Calculation 2 2 2 4 2 9 7 2" xfId="1707" xr:uid="{00000000-0005-0000-0000-000000050000}"/>
    <cellStyle name="Calculation 2 2 2 4 2 9 7 3" xfId="1708" xr:uid="{00000000-0005-0000-0000-000001050000}"/>
    <cellStyle name="Calculation 2 2 2 4 2 9 8" xfId="1709" xr:uid="{00000000-0005-0000-0000-000002050000}"/>
    <cellStyle name="Calculation 2 2 2 4 2 9 8 2" xfId="1710" xr:uid="{00000000-0005-0000-0000-000003050000}"/>
    <cellStyle name="Calculation 2 2 2 4 2 9 8 3" xfId="1711" xr:uid="{00000000-0005-0000-0000-000004050000}"/>
    <cellStyle name="Calculation 2 2 2 4 2 9 9" xfId="1712" xr:uid="{00000000-0005-0000-0000-000005050000}"/>
    <cellStyle name="Calculation 2 2 2 4 2 9 9 2" xfId="1713" xr:uid="{00000000-0005-0000-0000-000006050000}"/>
    <cellStyle name="Calculation 2 2 2 4 2 9 9 3" xfId="1714" xr:uid="{00000000-0005-0000-0000-000007050000}"/>
    <cellStyle name="Calculation 2 2 2 4 3" xfId="1715" xr:uid="{00000000-0005-0000-0000-000008050000}"/>
    <cellStyle name="Calculation 2 2 2 4 3 2" xfId="1716" xr:uid="{00000000-0005-0000-0000-000009050000}"/>
    <cellStyle name="Calculation 2 2 2 4 3 3" xfId="1717" xr:uid="{00000000-0005-0000-0000-00000A050000}"/>
    <cellStyle name="Calculation 2 2 2 4 4" xfId="1718" xr:uid="{00000000-0005-0000-0000-00000B050000}"/>
    <cellStyle name="Calculation 2 2 2 4 4 2" xfId="1719" xr:uid="{00000000-0005-0000-0000-00000C050000}"/>
    <cellStyle name="Calculation 2 2 2 4 4 3" xfId="1720" xr:uid="{00000000-0005-0000-0000-00000D050000}"/>
    <cellStyle name="Calculation 2 2 2 4 5" xfId="1721" xr:uid="{00000000-0005-0000-0000-00000E050000}"/>
    <cellStyle name="Calculation 2 2 2 4 5 2" xfId="1722" xr:uid="{00000000-0005-0000-0000-00000F050000}"/>
    <cellStyle name="Calculation 2 2 2 4 5 3" xfId="1723" xr:uid="{00000000-0005-0000-0000-000010050000}"/>
    <cellStyle name="Calculation 2 2 2 4 6" xfId="1724" xr:uid="{00000000-0005-0000-0000-000011050000}"/>
    <cellStyle name="Calculation 2 2 2 4 6 2" xfId="1725" xr:uid="{00000000-0005-0000-0000-000012050000}"/>
    <cellStyle name="Calculation 2 2 2 4 6 3" xfId="1726" xr:uid="{00000000-0005-0000-0000-000013050000}"/>
    <cellStyle name="Calculation 2 2 2 4 7" xfId="1727" xr:uid="{00000000-0005-0000-0000-000014050000}"/>
    <cellStyle name="Calculation 2 2 2 4 7 2" xfId="1728" xr:uid="{00000000-0005-0000-0000-000015050000}"/>
    <cellStyle name="Calculation 2 2 2 4 7 3" xfId="1729" xr:uid="{00000000-0005-0000-0000-000016050000}"/>
    <cellStyle name="Calculation 2 2 2 4 8" xfId="58390" xr:uid="{00000000-0005-0000-0000-000017050000}"/>
    <cellStyle name="Calculation 2 2 2 5" xfId="142" xr:uid="{00000000-0005-0000-0000-000018050000}"/>
    <cellStyle name="Calculation 2 2 2 5 2" xfId="1730" xr:uid="{00000000-0005-0000-0000-000019050000}"/>
    <cellStyle name="Calculation 2 2 2 5 2 10" xfId="1731" xr:uid="{00000000-0005-0000-0000-00001A050000}"/>
    <cellStyle name="Calculation 2 2 2 5 2 10 10" xfId="1732" xr:uid="{00000000-0005-0000-0000-00001B050000}"/>
    <cellStyle name="Calculation 2 2 2 5 2 10 11" xfId="1733" xr:uid="{00000000-0005-0000-0000-00001C050000}"/>
    <cellStyle name="Calculation 2 2 2 5 2 10 2" xfId="1734" xr:uid="{00000000-0005-0000-0000-00001D050000}"/>
    <cellStyle name="Calculation 2 2 2 5 2 10 2 2" xfId="1735" xr:uid="{00000000-0005-0000-0000-00001E050000}"/>
    <cellStyle name="Calculation 2 2 2 5 2 10 2 3" xfId="1736" xr:uid="{00000000-0005-0000-0000-00001F050000}"/>
    <cellStyle name="Calculation 2 2 2 5 2 10 3" xfId="1737" xr:uid="{00000000-0005-0000-0000-000020050000}"/>
    <cellStyle name="Calculation 2 2 2 5 2 10 3 2" xfId="1738" xr:uid="{00000000-0005-0000-0000-000021050000}"/>
    <cellStyle name="Calculation 2 2 2 5 2 10 3 3" xfId="1739" xr:uid="{00000000-0005-0000-0000-000022050000}"/>
    <cellStyle name="Calculation 2 2 2 5 2 10 4" xfId="1740" xr:uid="{00000000-0005-0000-0000-000023050000}"/>
    <cellStyle name="Calculation 2 2 2 5 2 10 4 2" xfId="1741" xr:uid="{00000000-0005-0000-0000-000024050000}"/>
    <cellStyle name="Calculation 2 2 2 5 2 10 4 3" xfId="1742" xr:uid="{00000000-0005-0000-0000-000025050000}"/>
    <cellStyle name="Calculation 2 2 2 5 2 10 5" xfId="1743" xr:uid="{00000000-0005-0000-0000-000026050000}"/>
    <cellStyle name="Calculation 2 2 2 5 2 10 5 2" xfId="1744" xr:uid="{00000000-0005-0000-0000-000027050000}"/>
    <cellStyle name="Calculation 2 2 2 5 2 10 5 3" xfId="1745" xr:uid="{00000000-0005-0000-0000-000028050000}"/>
    <cellStyle name="Calculation 2 2 2 5 2 10 6" xfId="1746" xr:uid="{00000000-0005-0000-0000-000029050000}"/>
    <cellStyle name="Calculation 2 2 2 5 2 10 6 2" xfId="1747" xr:uid="{00000000-0005-0000-0000-00002A050000}"/>
    <cellStyle name="Calculation 2 2 2 5 2 10 6 3" xfId="1748" xr:uid="{00000000-0005-0000-0000-00002B050000}"/>
    <cellStyle name="Calculation 2 2 2 5 2 10 7" xfId="1749" xr:uid="{00000000-0005-0000-0000-00002C050000}"/>
    <cellStyle name="Calculation 2 2 2 5 2 10 7 2" xfId="1750" xr:uid="{00000000-0005-0000-0000-00002D050000}"/>
    <cellStyle name="Calculation 2 2 2 5 2 10 7 3" xfId="1751" xr:uid="{00000000-0005-0000-0000-00002E050000}"/>
    <cellStyle name="Calculation 2 2 2 5 2 10 8" xfId="1752" xr:uid="{00000000-0005-0000-0000-00002F050000}"/>
    <cellStyle name="Calculation 2 2 2 5 2 10 8 2" xfId="1753" xr:uid="{00000000-0005-0000-0000-000030050000}"/>
    <cellStyle name="Calculation 2 2 2 5 2 10 8 3" xfId="1754" xr:uid="{00000000-0005-0000-0000-000031050000}"/>
    <cellStyle name="Calculation 2 2 2 5 2 10 9" xfId="1755" xr:uid="{00000000-0005-0000-0000-000032050000}"/>
    <cellStyle name="Calculation 2 2 2 5 2 10 9 2" xfId="1756" xr:uid="{00000000-0005-0000-0000-000033050000}"/>
    <cellStyle name="Calculation 2 2 2 5 2 10 9 3" xfId="1757" xr:uid="{00000000-0005-0000-0000-000034050000}"/>
    <cellStyle name="Calculation 2 2 2 5 2 11" xfId="1758" xr:uid="{00000000-0005-0000-0000-000035050000}"/>
    <cellStyle name="Calculation 2 2 2 5 2 11 2" xfId="1759" xr:uid="{00000000-0005-0000-0000-000036050000}"/>
    <cellStyle name="Calculation 2 2 2 5 2 11 3" xfId="1760" xr:uid="{00000000-0005-0000-0000-000037050000}"/>
    <cellStyle name="Calculation 2 2 2 5 2 12" xfId="1761" xr:uid="{00000000-0005-0000-0000-000038050000}"/>
    <cellStyle name="Calculation 2 2 2 5 2 12 2" xfId="1762" xr:uid="{00000000-0005-0000-0000-000039050000}"/>
    <cellStyle name="Calculation 2 2 2 5 2 12 3" xfId="1763" xr:uid="{00000000-0005-0000-0000-00003A050000}"/>
    <cellStyle name="Calculation 2 2 2 5 2 13" xfId="1764" xr:uid="{00000000-0005-0000-0000-00003B050000}"/>
    <cellStyle name="Calculation 2 2 2 5 2 13 2" xfId="1765" xr:uid="{00000000-0005-0000-0000-00003C050000}"/>
    <cellStyle name="Calculation 2 2 2 5 2 13 3" xfId="1766" xr:uid="{00000000-0005-0000-0000-00003D050000}"/>
    <cellStyle name="Calculation 2 2 2 5 2 14" xfId="1767" xr:uid="{00000000-0005-0000-0000-00003E050000}"/>
    <cellStyle name="Calculation 2 2 2 5 2 14 2" xfId="1768" xr:uid="{00000000-0005-0000-0000-00003F050000}"/>
    <cellStyle name="Calculation 2 2 2 5 2 14 3" xfId="1769" xr:uid="{00000000-0005-0000-0000-000040050000}"/>
    <cellStyle name="Calculation 2 2 2 5 2 15" xfId="1770" xr:uid="{00000000-0005-0000-0000-000041050000}"/>
    <cellStyle name="Calculation 2 2 2 5 2 15 2" xfId="1771" xr:uid="{00000000-0005-0000-0000-000042050000}"/>
    <cellStyle name="Calculation 2 2 2 5 2 15 3" xfId="1772" xr:uid="{00000000-0005-0000-0000-000043050000}"/>
    <cellStyle name="Calculation 2 2 2 5 2 16" xfId="1773" xr:uid="{00000000-0005-0000-0000-000044050000}"/>
    <cellStyle name="Calculation 2 2 2 5 2 16 2" xfId="1774" xr:uid="{00000000-0005-0000-0000-000045050000}"/>
    <cellStyle name="Calculation 2 2 2 5 2 16 3" xfId="1775" xr:uid="{00000000-0005-0000-0000-000046050000}"/>
    <cellStyle name="Calculation 2 2 2 5 2 17" xfId="1776" xr:uid="{00000000-0005-0000-0000-000047050000}"/>
    <cellStyle name="Calculation 2 2 2 5 2 17 2" xfId="1777" xr:uid="{00000000-0005-0000-0000-000048050000}"/>
    <cellStyle name="Calculation 2 2 2 5 2 17 3" xfId="1778" xr:uid="{00000000-0005-0000-0000-000049050000}"/>
    <cellStyle name="Calculation 2 2 2 5 2 18" xfId="1779" xr:uid="{00000000-0005-0000-0000-00004A050000}"/>
    <cellStyle name="Calculation 2 2 2 5 2 18 2" xfId="1780" xr:uid="{00000000-0005-0000-0000-00004B050000}"/>
    <cellStyle name="Calculation 2 2 2 5 2 18 3" xfId="1781" xr:uid="{00000000-0005-0000-0000-00004C050000}"/>
    <cellStyle name="Calculation 2 2 2 5 2 19" xfId="1782" xr:uid="{00000000-0005-0000-0000-00004D050000}"/>
    <cellStyle name="Calculation 2 2 2 5 2 2" xfId="1783" xr:uid="{00000000-0005-0000-0000-00004E050000}"/>
    <cellStyle name="Calculation 2 2 2 5 2 2 10" xfId="1784" xr:uid="{00000000-0005-0000-0000-00004F050000}"/>
    <cellStyle name="Calculation 2 2 2 5 2 2 11" xfId="1785" xr:uid="{00000000-0005-0000-0000-000050050000}"/>
    <cellStyle name="Calculation 2 2 2 5 2 2 2" xfId="1786" xr:uid="{00000000-0005-0000-0000-000051050000}"/>
    <cellStyle name="Calculation 2 2 2 5 2 2 2 2" xfId="1787" xr:uid="{00000000-0005-0000-0000-000052050000}"/>
    <cellStyle name="Calculation 2 2 2 5 2 2 2 3" xfId="1788" xr:uid="{00000000-0005-0000-0000-000053050000}"/>
    <cellStyle name="Calculation 2 2 2 5 2 2 3" xfId="1789" xr:uid="{00000000-0005-0000-0000-000054050000}"/>
    <cellStyle name="Calculation 2 2 2 5 2 2 3 2" xfId="1790" xr:uid="{00000000-0005-0000-0000-000055050000}"/>
    <cellStyle name="Calculation 2 2 2 5 2 2 3 3" xfId="1791" xr:uid="{00000000-0005-0000-0000-000056050000}"/>
    <cellStyle name="Calculation 2 2 2 5 2 2 4" xfId="1792" xr:uid="{00000000-0005-0000-0000-000057050000}"/>
    <cellStyle name="Calculation 2 2 2 5 2 2 4 2" xfId="1793" xr:uid="{00000000-0005-0000-0000-000058050000}"/>
    <cellStyle name="Calculation 2 2 2 5 2 2 4 3" xfId="1794" xr:uid="{00000000-0005-0000-0000-000059050000}"/>
    <cellStyle name="Calculation 2 2 2 5 2 2 5" xfId="1795" xr:uid="{00000000-0005-0000-0000-00005A050000}"/>
    <cellStyle name="Calculation 2 2 2 5 2 2 5 2" xfId="1796" xr:uid="{00000000-0005-0000-0000-00005B050000}"/>
    <cellStyle name="Calculation 2 2 2 5 2 2 5 3" xfId="1797" xr:uid="{00000000-0005-0000-0000-00005C050000}"/>
    <cellStyle name="Calculation 2 2 2 5 2 2 6" xfId="1798" xr:uid="{00000000-0005-0000-0000-00005D050000}"/>
    <cellStyle name="Calculation 2 2 2 5 2 2 6 2" xfId="1799" xr:uid="{00000000-0005-0000-0000-00005E050000}"/>
    <cellStyle name="Calculation 2 2 2 5 2 2 6 3" xfId="1800" xr:uid="{00000000-0005-0000-0000-00005F050000}"/>
    <cellStyle name="Calculation 2 2 2 5 2 2 7" xfId="1801" xr:uid="{00000000-0005-0000-0000-000060050000}"/>
    <cellStyle name="Calculation 2 2 2 5 2 2 7 2" xfId="1802" xr:uid="{00000000-0005-0000-0000-000061050000}"/>
    <cellStyle name="Calculation 2 2 2 5 2 2 7 3" xfId="1803" xr:uid="{00000000-0005-0000-0000-000062050000}"/>
    <cellStyle name="Calculation 2 2 2 5 2 2 8" xfId="1804" xr:uid="{00000000-0005-0000-0000-000063050000}"/>
    <cellStyle name="Calculation 2 2 2 5 2 2 8 2" xfId="1805" xr:uid="{00000000-0005-0000-0000-000064050000}"/>
    <cellStyle name="Calculation 2 2 2 5 2 2 8 3" xfId="1806" xr:uid="{00000000-0005-0000-0000-000065050000}"/>
    <cellStyle name="Calculation 2 2 2 5 2 2 9" xfId="1807" xr:uid="{00000000-0005-0000-0000-000066050000}"/>
    <cellStyle name="Calculation 2 2 2 5 2 2 9 2" xfId="1808" xr:uid="{00000000-0005-0000-0000-000067050000}"/>
    <cellStyle name="Calculation 2 2 2 5 2 2 9 3" xfId="1809" xr:uid="{00000000-0005-0000-0000-000068050000}"/>
    <cellStyle name="Calculation 2 2 2 5 2 20" xfId="1810" xr:uid="{00000000-0005-0000-0000-000069050000}"/>
    <cellStyle name="Calculation 2 2 2 5 2 3" xfId="1811" xr:uid="{00000000-0005-0000-0000-00006A050000}"/>
    <cellStyle name="Calculation 2 2 2 5 2 3 10" xfId="1812" xr:uid="{00000000-0005-0000-0000-00006B050000}"/>
    <cellStyle name="Calculation 2 2 2 5 2 3 11" xfId="1813" xr:uid="{00000000-0005-0000-0000-00006C050000}"/>
    <cellStyle name="Calculation 2 2 2 5 2 3 2" xfId="1814" xr:uid="{00000000-0005-0000-0000-00006D050000}"/>
    <cellStyle name="Calculation 2 2 2 5 2 3 2 2" xfId="1815" xr:uid="{00000000-0005-0000-0000-00006E050000}"/>
    <cellStyle name="Calculation 2 2 2 5 2 3 2 3" xfId="1816" xr:uid="{00000000-0005-0000-0000-00006F050000}"/>
    <cellStyle name="Calculation 2 2 2 5 2 3 3" xfId="1817" xr:uid="{00000000-0005-0000-0000-000070050000}"/>
    <cellStyle name="Calculation 2 2 2 5 2 3 3 2" xfId="1818" xr:uid="{00000000-0005-0000-0000-000071050000}"/>
    <cellStyle name="Calculation 2 2 2 5 2 3 3 3" xfId="1819" xr:uid="{00000000-0005-0000-0000-000072050000}"/>
    <cellStyle name="Calculation 2 2 2 5 2 3 4" xfId="1820" xr:uid="{00000000-0005-0000-0000-000073050000}"/>
    <cellStyle name="Calculation 2 2 2 5 2 3 4 2" xfId="1821" xr:uid="{00000000-0005-0000-0000-000074050000}"/>
    <cellStyle name="Calculation 2 2 2 5 2 3 4 3" xfId="1822" xr:uid="{00000000-0005-0000-0000-000075050000}"/>
    <cellStyle name="Calculation 2 2 2 5 2 3 5" xfId="1823" xr:uid="{00000000-0005-0000-0000-000076050000}"/>
    <cellStyle name="Calculation 2 2 2 5 2 3 5 2" xfId="1824" xr:uid="{00000000-0005-0000-0000-000077050000}"/>
    <cellStyle name="Calculation 2 2 2 5 2 3 5 3" xfId="1825" xr:uid="{00000000-0005-0000-0000-000078050000}"/>
    <cellStyle name="Calculation 2 2 2 5 2 3 6" xfId="1826" xr:uid="{00000000-0005-0000-0000-000079050000}"/>
    <cellStyle name="Calculation 2 2 2 5 2 3 6 2" xfId="1827" xr:uid="{00000000-0005-0000-0000-00007A050000}"/>
    <cellStyle name="Calculation 2 2 2 5 2 3 6 3" xfId="1828" xr:uid="{00000000-0005-0000-0000-00007B050000}"/>
    <cellStyle name="Calculation 2 2 2 5 2 3 7" xfId="1829" xr:uid="{00000000-0005-0000-0000-00007C050000}"/>
    <cellStyle name="Calculation 2 2 2 5 2 3 7 2" xfId="1830" xr:uid="{00000000-0005-0000-0000-00007D050000}"/>
    <cellStyle name="Calculation 2 2 2 5 2 3 7 3" xfId="1831" xr:uid="{00000000-0005-0000-0000-00007E050000}"/>
    <cellStyle name="Calculation 2 2 2 5 2 3 8" xfId="1832" xr:uid="{00000000-0005-0000-0000-00007F050000}"/>
    <cellStyle name="Calculation 2 2 2 5 2 3 8 2" xfId="1833" xr:uid="{00000000-0005-0000-0000-000080050000}"/>
    <cellStyle name="Calculation 2 2 2 5 2 3 8 3" xfId="1834" xr:uid="{00000000-0005-0000-0000-000081050000}"/>
    <cellStyle name="Calculation 2 2 2 5 2 3 9" xfId="1835" xr:uid="{00000000-0005-0000-0000-000082050000}"/>
    <cellStyle name="Calculation 2 2 2 5 2 3 9 2" xfId="1836" xr:uid="{00000000-0005-0000-0000-000083050000}"/>
    <cellStyle name="Calculation 2 2 2 5 2 3 9 3" xfId="1837" xr:uid="{00000000-0005-0000-0000-000084050000}"/>
    <cellStyle name="Calculation 2 2 2 5 2 4" xfId="1838" xr:uid="{00000000-0005-0000-0000-000085050000}"/>
    <cellStyle name="Calculation 2 2 2 5 2 4 10" xfId="1839" xr:uid="{00000000-0005-0000-0000-000086050000}"/>
    <cellStyle name="Calculation 2 2 2 5 2 4 11" xfId="1840" xr:uid="{00000000-0005-0000-0000-000087050000}"/>
    <cellStyle name="Calculation 2 2 2 5 2 4 2" xfId="1841" xr:uid="{00000000-0005-0000-0000-000088050000}"/>
    <cellStyle name="Calculation 2 2 2 5 2 4 2 2" xfId="1842" xr:uid="{00000000-0005-0000-0000-000089050000}"/>
    <cellStyle name="Calculation 2 2 2 5 2 4 2 3" xfId="1843" xr:uid="{00000000-0005-0000-0000-00008A050000}"/>
    <cellStyle name="Calculation 2 2 2 5 2 4 3" xfId="1844" xr:uid="{00000000-0005-0000-0000-00008B050000}"/>
    <cellStyle name="Calculation 2 2 2 5 2 4 3 2" xfId="1845" xr:uid="{00000000-0005-0000-0000-00008C050000}"/>
    <cellStyle name="Calculation 2 2 2 5 2 4 3 3" xfId="1846" xr:uid="{00000000-0005-0000-0000-00008D050000}"/>
    <cellStyle name="Calculation 2 2 2 5 2 4 4" xfId="1847" xr:uid="{00000000-0005-0000-0000-00008E050000}"/>
    <cellStyle name="Calculation 2 2 2 5 2 4 4 2" xfId="1848" xr:uid="{00000000-0005-0000-0000-00008F050000}"/>
    <cellStyle name="Calculation 2 2 2 5 2 4 4 3" xfId="1849" xr:uid="{00000000-0005-0000-0000-000090050000}"/>
    <cellStyle name="Calculation 2 2 2 5 2 4 5" xfId="1850" xr:uid="{00000000-0005-0000-0000-000091050000}"/>
    <cellStyle name="Calculation 2 2 2 5 2 4 5 2" xfId="1851" xr:uid="{00000000-0005-0000-0000-000092050000}"/>
    <cellStyle name="Calculation 2 2 2 5 2 4 5 3" xfId="1852" xr:uid="{00000000-0005-0000-0000-000093050000}"/>
    <cellStyle name="Calculation 2 2 2 5 2 4 6" xfId="1853" xr:uid="{00000000-0005-0000-0000-000094050000}"/>
    <cellStyle name="Calculation 2 2 2 5 2 4 6 2" xfId="1854" xr:uid="{00000000-0005-0000-0000-000095050000}"/>
    <cellStyle name="Calculation 2 2 2 5 2 4 6 3" xfId="1855" xr:uid="{00000000-0005-0000-0000-000096050000}"/>
    <cellStyle name="Calculation 2 2 2 5 2 4 7" xfId="1856" xr:uid="{00000000-0005-0000-0000-000097050000}"/>
    <cellStyle name="Calculation 2 2 2 5 2 4 7 2" xfId="1857" xr:uid="{00000000-0005-0000-0000-000098050000}"/>
    <cellStyle name="Calculation 2 2 2 5 2 4 7 3" xfId="1858" xr:uid="{00000000-0005-0000-0000-000099050000}"/>
    <cellStyle name="Calculation 2 2 2 5 2 4 8" xfId="1859" xr:uid="{00000000-0005-0000-0000-00009A050000}"/>
    <cellStyle name="Calculation 2 2 2 5 2 4 8 2" xfId="1860" xr:uid="{00000000-0005-0000-0000-00009B050000}"/>
    <cellStyle name="Calculation 2 2 2 5 2 4 8 3" xfId="1861" xr:uid="{00000000-0005-0000-0000-00009C050000}"/>
    <cellStyle name="Calculation 2 2 2 5 2 4 9" xfId="1862" xr:uid="{00000000-0005-0000-0000-00009D050000}"/>
    <cellStyle name="Calculation 2 2 2 5 2 4 9 2" xfId="1863" xr:uid="{00000000-0005-0000-0000-00009E050000}"/>
    <cellStyle name="Calculation 2 2 2 5 2 4 9 3" xfId="1864" xr:uid="{00000000-0005-0000-0000-00009F050000}"/>
    <cellStyle name="Calculation 2 2 2 5 2 5" xfId="1865" xr:uid="{00000000-0005-0000-0000-0000A0050000}"/>
    <cellStyle name="Calculation 2 2 2 5 2 5 10" xfId="1866" xr:uid="{00000000-0005-0000-0000-0000A1050000}"/>
    <cellStyle name="Calculation 2 2 2 5 2 5 11" xfId="1867" xr:uid="{00000000-0005-0000-0000-0000A2050000}"/>
    <cellStyle name="Calculation 2 2 2 5 2 5 2" xfId="1868" xr:uid="{00000000-0005-0000-0000-0000A3050000}"/>
    <cellStyle name="Calculation 2 2 2 5 2 5 2 2" xfId="1869" xr:uid="{00000000-0005-0000-0000-0000A4050000}"/>
    <cellStyle name="Calculation 2 2 2 5 2 5 2 3" xfId="1870" xr:uid="{00000000-0005-0000-0000-0000A5050000}"/>
    <cellStyle name="Calculation 2 2 2 5 2 5 3" xfId="1871" xr:uid="{00000000-0005-0000-0000-0000A6050000}"/>
    <cellStyle name="Calculation 2 2 2 5 2 5 3 2" xfId="1872" xr:uid="{00000000-0005-0000-0000-0000A7050000}"/>
    <cellStyle name="Calculation 2 2 2 5 2 5 3 3" xfId="1873" xr:uid="{00000000-0005-0000-0000-0000A8050000}"/>
    <cellStyle name="Calculation 2 2 2 5 2 5 4" xfId="1874" xr:uid="{00000000-0005-0000-0000-0000A9050000}"/>
    <cellStyle name="Calculation 2 2 2 5 2 5 4 2" xfId="1875" xr:uid="{00000000-0005-0000-0000-0000AA050000}"/>
    <cellStyle name="Calculation 2 2 2 5 2 5 4 3" xfId="1876" xr:uid="{00000000-0005-0000-0000-0000AB050000}"/>
    <cellStyle name="Calculation 2 2 2 5 2 5 5" xfId="1877" xr:uid="{00000000-0005-0000-0000-0000AC050000}"/>
    <cellStyle name="Calculation 2 2 2 5 2 5 5 2" xfId="1878" xr:uid="{00000000-0005-0000-0000-0000AD050000}"/>
    <cellStyle name="Calculation 2 2 2 5 2 5 5 3" xfId="1879" xr:uid="{00000000-0005-0000-0000-0000AE050000}"/>
    <cellStyle name="Calculation 2 2 2 5 2 5 6" xfId="1880" xr:uid="{00000000-0005-0000-0000-0000AF050000}"/>
    <cellStyle name="Calculation 2 2 2 5 2 5 6 2" xfId="1881" xr:uid="{00000000-0005-0000-0000-0000B0050000}"/>
    <cellStyle name="Calculation 2 2 2 5 2 5 6 3" xfId="1882" xr:uid="{00000000-0005-0000-0000-0000B1050000}"/>
    <cellStyle name="Calculation 2 2 2 5 2 5 7" xfId="1883" xr:uid="{00000000-0005-0000-0000-0000B2050000}"/>
    <cellStyle name="Calculation 2 2 2 5 2 5 7 2" xfId="1884" xr:uid="{00000000-0005-0000-0000-0000B3050000}"/>
    <cellStyle name="Calculation 2 2 2 5 2 5 7 3" xfId="1885" xr:uid="{00000000-0005-0000-0000-0000B4050000}"/>
    <cellStyle name="Calculation 2 2 2 5 2 5 8" xfId="1886" xr:uid="{00000000-0005-0000-0000-0000B5050000}"/>
    <cellStyle name="Calculation 2 2 2 5 2 5 8 2" xfId="1887" xr:uid="{00000000-0005-0000-0000-0000B6050000}"/>
    <cellStyle name="Calculation 2 2 2 5 2 5 8 3" xfId="1888" xr:uid="{00000000-0005-0000-0000-0000B7050000}"/>
    <cellStyle name="Calculation 2 2 2 5 2 5 9" xfId="1889" xr:uid="{00000000-0005-0000-0000-0000B8050000}"/>
    <cellStyle name="Calculation 2 2 2 5 2 5 9 2" xfId="1890" xr:uid="{00000000-0005-0000-0000-0000B9050000}"/>
    <cellStyle name="Calculation 2 2 2 5 2 5 9 3" xfId="1891" xr:uid="{00000000-0005-0000-0000-0000BA050000}"/>
    <cellStyle name="Calculation 2 2 2 5 2 6" xfId="1892" xr:uid="{00000000-0005-0000-0000-0000BB050000}"/>
    <cellStyle name="Calculation 2 2 2 5 2 6 10" xfId="1893" xr:uid="{00000000-0005-0000-0000-0000BC050000}"/>
    <cellStyle name="Calculation 2 2 2 5 2 6 11" xfId="1894" xr:uid="{00000000-0005-0000-0000-0000BD050000}"/>
    <cellStyle name="Calculation 2 2 2 5 2 6 2" xfId="1895" xr:uid="{00000000-0005-0000-0000-0000BE050000}"/>
    <cellStyle name="Calculation 2 2 2 5 2 6 2 2" xfId="1896" xr:uid="{00000000-0005-0000-0000-0000BF050000}"/>
    <cellStyle name="Calculation 2 2 2 5 2 6 2 3" xfId="1897" xr:uid="{00000000-0005-0000-0000-0000C0050000}"/>
    <cellStyle name="Calculation 2 2 2 5 2 6 3" xfId="1898" xr:uid="{00000000-0005-0000-0000-0000C1050000}"/>
    <cellStyle name="Calculation 2 2 2 5 2 6 3 2" xfId="1899" xr:uid="{00000000-0005-0000-0000-0000C2050000}"/>
    <cellStyle name="Calculation 2 2 2 5 2 6 3 3" xfId="1900" xr:uid="{00000000-0005-0000-0000-0000C3050000}"/>
    <cellStyle name="Calculation 2 2 2 5 2 6 4" xfId="1901" xr:uid="{00000000-0005-0000-0000-0000C4050000}"/>
    <cellStyle name="Calculation 2 2 2 5 2 6 4 2" xfId="1902" xr:uid="{00000000-0005-0000-0000-0000C5050000}"/>
    <cellStyle name="Calculation 2 2 2 5 2 6 4 3" xfId="1903" xr:uid="{00000000-0005-0000-0000-0000C6050000}"/>
    <cellStyle name="Calculation 2 2 2 5 2 6 5" xfId="1904" xr:uid="{00000000-0005-0000-0000-0000C7050000}"/>
    <cellStyle name="Calculation 2 2 2 5 2 6 5 2" xfId="1905" xr:uid="{00000000-0005-0000-0000-0000C8050000}"/>
    <cellStyle name="Calculation 2 2 2 5 2 6 5 3" xfId="1906" xr:uid="{00000000-0005-0000-0000-0000C9050000}"/>
    <cellStyle name="Calculation 2 2 2 5 2 6 6" xfId="1907" xr:uid="{00000000-0005-0000-0000-0000CA050000}"/>
    <cellStyle name="Calculation 2 2 2 5 2 6 6 2" xfId="1908" xr:uid="{00000000-0005-0000-0000-0000CB050000}"/>
    <cellStyle name="Calculation 2 2 2 5 2 6 6 3" xfId="1909" xr:uid="{00000000-0005-0000-0000-0000CC050000}"/>
    <cellStyle name="Calculation 2 2 2 5 2 6 7" xfId="1910" xr:uid="{00000000-0005-0000-0000-0000CD050000}"/>
    <cellStyle name="Calculation 2 2 2 5 2 6 7 2" xfId="1911" xr:uid="{00000000-0005-0000-0000-0000CE050000}"/>
    <cellStyle name="Calculation 2 2 2 5 2 6 7 3" xfId="1912" xr:uid="{00000000-0005-0000-0000-0000CF050000}"/>
    <cellStyle name="Calculation 2 2 2 5 2 6 8" xfId="1913" xr:uid="{00000000-0005-0000-0000-0000D0050000}"/>
    <cellStyle name="Calculation 2 2 2 5 2 6 8 2" xfId="1914" xr:uid="{00000000-0005-0000-0000-0000D1050000}"/>
    <cellStyle name="Calculation 2 2 2 5 2 6 8 3" xfId="1915" xr:uid="{00000000-0005-0000-0000-0000D2050000}"/>
    <cellStyle name="Calculation 2 2 2 5 2 6 9" xfId="1916" xr:uid="{00000000-0005-0000-0000-0000D3050000}"/>
    <cellStyle name="Calculation 2 2 2 5 2 6 9 2" xfId="1917" xr:uid="{00000000-0005-0000-0000-0000D4050000}"/>
    <cellStyle name="Calculation 2 2 2 5 2 6 9 3" xfId="1918" xr:uid="{00000000-0005-0000-0000-0000D5050000}"/>
    <cellStyle name="Calculation 2 2 2 5 2 7" xfId="1919" xr:uid="{00000000-0005-0000-0000-0000D6050000}"/>
    <cellStyle name="Calculation 2 2 2 5 2 7 10" xfId="1920" xr:uid="{00000000-0005-0000-0000-0000D7050000}"/>
    <cellStyle name="Calculation 2 2 2 5 2 7 11" xfId="1921" xr:uid="{00000000-0005-0000-0000-0000D8050000}"/>
    <cellStyle name="Calculation 2 2 2 5 2 7 2" xfId="1922" xr:uid="{00000000-0005-0000-0000-0000D9050000}"/>
    <cellStyle name="Calculation 2 2 2 5 2 7 2 2" xfId="1923" xr:uid="{00000000-0005-0000-0000-0000DA050000}"/>
    <cellStyle name="Calculation 2 2 2 5 2 7 2 3" xfId="1924" xr:uid="{00000000-0005-0000-0000-0000DB050000}"/>
    <cellStyle name="Calculation 2 2 2 5 2 7 3" xfId="1925" xr:uid="{00000000-0005-0000-0000-0000DC050000}"/>
    <cellStyle name="Calculation 2 2 2 5 2 7 3 2" xfId="1926" xr:uid="{00000000-0005-0000-0000-0000DD050000}"/>
    <cellStyle name="Calculation 2 2 2 5 2 7 3 3" xfId="1927" xr:uid="{00000000-0005-0000-0000-0000DE050000}"/>
    <cellStyle name="Calculation 2 2 2 5 2 7 4" xfId="1928" xr:uid="{00000000-0005-0000-0000-0000DF050000}"/>
    <cellStyle name="Calculation 2 2 2 5 2 7 4 2" xfId="1929" xr:uid="{00000000-0005-0000-0000-0000E0050000}"/>
    <cellStyle name="Calculation 2 2 2 5 2 7 4 3" xfId="1930" xr:uid="{00000000-0005-0000-0000-0000E1050000}"/>
    <cellStyle name="Calculation 2 2 2 5 2 7 5" xfId="1931" xr:uid="{00000000-0005-0000-0000-0000E2050000}"/>
    <cellStyle name="Calculation 2 2 2 5 2 7 5 2" xfId="1932" xr:uid="{00000000-0005-0000-0000-0000E3050000}"/>
    <cellStyle name="Calculation 2 2 2 5 2 7 5 3" xfId="1933" xr:uid="{00000000-0005-0000-0000-0000E4050000}"/>
    <cellStyle name="Calculation 2 2 2 5 2 7 6" xfId="1934" xr:uid="{00000000-0005-0000-0000-0000E5050000}"/>
    <cellStyle name="Calculation 2 2 2 5 2 7 6 2" xfId="1935" xr:uid="{00000000-0005-0000-0000-0000E6050000}"/>
    <cellStyle name="Calculation 2 2 2 5 2 7 6 3" xfId="1936" xr:uid="{00000000-0005-0000-0000-0000E7050000}"/>
    <cellStyle name="Calculation 2 2 2 5 2 7 7" xfId="1937" xr:uid="{00000000-0005-0000-0000-0000E8050000}"/>
    <cellStyle name="Calculation 2 2 2 5 2 7 7 2" xfId="1938" xr:uid="{00000000-0005-0000-0000-0000E9050000}"/>
    <cellStyle name="Calculation 2 2 2 5 2 7 7 3" xfId="1939" xr:uid="{00000000-0005-0000-0000-0000EA050000}"/>
    <cellStyle name="Calculation 2 2 2 5 2 7 8" xfId="1940" xr:uid="{00000000-0005-0000-0000-0000EB050000}"/>
    <cellStyle name="Calculation 2 2 2 5 2 7 8 2" xfId="1941" xr:uid="{00000000-0005-0000-0000-0000EC050000}"/>
    <cellStyle name="Calculation 2 2 2 5 2 7 8 3" xfId="1942" xr:uid="{00000000-0005-0000-0000-0000ED050000}"/>
    <cellStyle name="Calculation 2 2 2 5 2 7 9" xfId="1943" xr:uid="{00000000-0005-0000-0000-0000EE050000}"/>
    <cellStyle name="Calculation 2 2 2 5 2 7 9 2" xfId="1944" xr:uid="{00000000-0005-0000-0000-0000EF050000}"/>
    <cellStyle name="Calculation 2 2 2 5 2 7 9 3" xfId="1945" xr:uid="{00000000-0005-0000-0000-0000F0050000}"/>
    <cellStyle name="Calculation 2 2 2 5 2 8" xfId="1946" xr:uid="{00000000-0005-0000-0000-0000F1050000}"/>
    <cellStyle name="Calculation 2 2 2 5 2 8 10" xfId="1947" xr:uid="{00000000-0005-0000-0000-0000F2050000}"/>
    <cellStyle name="Calculation 2 2 2 5 2 8 11" xfId="1948" xr:uid="{00000000-0005-0000-0000-0000F3050000}"/>
    <cellStyle name="Calculation 2 2 2 5 2 8 2" xfId="1949" xr:uid="{00000000-0005-0000-0000-0000F4050000}"/>
    <cellStyle name="Calculation 2 2 2 5 2 8 2 2" xfId="1950" xr:uid="{00000000-0005-0000-0000-0000F5050000}"/>
    <cellStyle name="Calculation 2 2 2 5 2 8 2 3" xfId="1951" xr:uid="{00000000-0005-0000-0000-0000F6050000}"/>
    <cellStyle name="Calculation 2 2 2 5 2 8 3" xfId="1952" xr:uid="{00000000-0005-0000-0000-0000F7050000}"/>
    <cellStyle name="Calculation 2 2 2 5 2 8 3 2" xfId="1953" xr:uid="{00000000-0005-0000-0000-0000F8050000}"/>
    <cellStyle name="Calculation 2 2 2 5 2 8 3 3" xfId="1954" xr:uid="{00000000-0005-0000-0000-0000F9050000}"/>
    <cellStyle name="Calculation 2 2 2 5 2 8 4" xfId="1955" xr:uid="{00000000-0005-0000-0000-0000FA050000}"/>
    <cellStyle name="Calculation 2 2 2 5 2 8 4 2" xfId="1956" xr:uid="{00000000-0005-0000-0000-0000FB050000}"/>
    <cellStyle name="Calculation 2 2 2 5 2 8 4 3" xfId="1957" xr:uid="{00000000-0005-0000-0000-0000FC050000}"/>
    <cellStyle name="Calculation 2 2 2 5 2 8 5" xfId="1958" xr:uid="{00000000-0005-0000-0000-0000FD050000}"/>
    <cellStyle name="Calculation 2 2 2 5 2 8 5 2" xfId="1959" xr:uid="{00000000-0005-0000-0000-0000FE050000}"/>
    <cellStyle name="Calculation 2 2 2 5 2 8 5 3" xfId="1960" xr:uid="{00000000-0005-0000-0000-0000FF050000}"/>
    <cellStyle name="Calculation 2 2 2 5 2 8 6" xfId="1961" xr:uid="{00000000-0005-0000-0000-000000060000}"/>
    <cellStyle name="Calculation 2 2 2 5 2 8 6 2" xfId="1962" xr:uid="{00000000-0005-0000-0000-000001060000}"/>
    <cellStyle name="Calculation 2 2 2 5 2 8 6 3" xfId="1963" xr:uid="{00000000-0005-0000-0000-000002060000}"/>
    <cellStyle name="Calculation 2 2 2 5 2 8 7" xfId="1964" xr:uid="{00000000-0005-0000-0000-000003060000}"/>
    <cellStyle name="Calculation 2 2 2 5 2 8 7 2" xfId="1965" xr:uid="{00000000-0005-0000-0000-000004060000}"/>
    <cellStyle name="Calculation 2 2 2 5 2 8 7 3" xfId="1966" xr:uid="{00000000-0005-0000-0000-000005060000}"/>
    <cellStyle name="Calculation 2 2 2 5 2 8 8" xfId="1967" xr:uid="{00000000-0005-0000-0000-000006060000}"/>
    <cellStyle name="Calculation 2 2 2 5 2 8 8 2" xfId="1968" xr:uid="{00000000-0005-0000-0000-000007060000}"/>
    <cellStyle name="Calculation 2 2 2 5 2 8 8 3" xfId="1969" xr:uid="{00000000-0005-0000-0000-000008060000}"/>
    <cellStyle name="Calculation 2 2 2 5 2 8 9" xfId="1970" xr:uid="{00000000-0005-0000-0000-000009060000}"/>
    <cellStyle name="Calculation 2 2 2 5 2 8 9 2" xfId="1971" xr:uid="{00000000-0005-0000-0000-00000A060000}"/>
    <cellStyle name="Calculation 2 2 2 5 2 8 9 3" xfId="1972" xr:uid="{00000000-0005-0000-0000-00000B060000}"/>
    <cellStyle name="Calculation 2 2 2 5 2 9" xfId="1973" xr:uid="{00000000-0005-0000-0000-00000C060000}"/>
    <cellStyle name="Calculation 2 2 2 5 2 9 10" xfId="1974" xr:uid="{00000000-0005-0000-0000-00000D060000}"/>
    <cellStyle name="Calculation 2 2 2 5 2 9 11" xfId="1975" xr:uid="{00000000-0005-0000-0000-00000E060000}"/>
    <cellStyle name="Calculation 2 2 2 5 2 9 2" xfId="1976" xr:uid="{00000000-0005-0000-0000-00000F060000}"/>
    <cellStyle name="Calculation 2 2 2 5 2 9 2 2" xfId="1977" xr:uid="{00000000-0005-0000-0000-000010060000}"/>
    <cellStyle name="Calculation 2 2 2 5 2 9 2 3" xfId="1978" xr:uid="{00000000-0005-0000-0000-000011060000}"/>
    <cellStyle name="Calculation 2 2 2 5 2 9 3" xfId="1979" xr:uid="{00000000-0005-0000-0000-000012060000}"/>
    <cellStyle name="Calculation 2 2 2 5 2 9 3 2" xfId="1980" xr:uid="{00000000-0005-0000-0000-000013060000}"/>
    <cellStyle name="Calculation 2 2 2 5 2 9 3 3" xfId="1981" xr:uid="{00000000-0005-0000-0000-000014060000}"/>
    <cellStyle name="Calculation 2 2 2 5 2 9 4" xfId="1982" xr:uid="{00000000-0005-0000-0000-000015060000}"/>
    <cellStyle name="Calculation 2 2 2 5 2 9 4 2" xfId="1983" xr:uid="{00000000-0005-0000-0000-000016060000}"/>
    <cellStyle name="Calculation 2 2 2 5 2 9 4 3" xfId="1984" xr:uid="{00000000-0005-0000-0000-000017060000}"/>
    <cellStyle name="Calculation 2 2 2 5 2 9 5" xfId="1985" xr:uid="{00000000-0005-0000-0000-000018060000}"/>
    <cellStyle name="Calculation 2 2 2 5 2 9 5 2" xfId="1986" xr:uid="{00000000-0005-0000-0000-000019060000}"/>
    <cellStyle name="Calculation 2 2 2 5 2 9 5 3" xfId="1987" xr:uid="{00000000-0005-0000-0000-00001A060000}"/>
    <cellStyle name="Calculation 2 2 2 5 2 9 6" xfId="1988" xr:uid="{00000000-0005-0000-0000-00001B060000}"/>
    <cellStyle name="Calculation 2 2 2 5 2 9 6 2" xfId="1989" xr:uid="{00000000-0005-0000-0000-00001C060000}"/>
    <cellStyle name="Calculation 2 2 2 5 2 9 6 3" xfId="1990" xr:uid="{00000000-0005-0000-0000-00001D060000}"/>
    <cellStyle name="Calculation 2 2 2 5 2 9 7" xfId="1991" xr:uid="{00000000-0005-0000-0000-00001E060000}"/>
    <cellStyle name="Calculation 2 2 2 5 2 9 7 2" xfId="1992" xr:uid="{00000000-0005-0000-0000-00001F060000}"/>
    <cellStyle name="Calculation 2 2 2 5 2 9 7 3" xfId="1993" xr:uid="{00000000-0005-0000-0000-000020060000}"/>
    <cellStyle name="Calculation 2 2 2 5 2 9 8" xfId="1994" xr:uid="{00000000-0005-0000-0000-000021060000}"/>
    <cellStyle name="Calculation 2 2 2 5 2 9 8 2" xfId="1995" xr:uid="{00000000-0005-0000-0000-000022060000}"/>
    <cellStyle name="Calculation 2 2 2 5 2 9 8 3" xfId="1996" xr:uid="{00000000-0005-0000-0000-000023060000}"/>
    <cellStyle name="Calculation 2 2 2 5 2 9 9" xfId="1997" xr:uid="{00000000-0005-0000-0000-000024060000}"/>
    <cellStyle name="Calculation 2 2 2 5 2 9 9 2" xfId="1998" xr:uid="{00000000-0005-0000-0000-000025060000}"/>
    <cellStyle name="Calculation 2 2 2 5 2 9 9 3" xfId="1999" xr:uid="{00000000-0005-0000-0000-000026060000}"/>
    <cellStyle name="Calculation 2 2 2 5 3" xfId="2000" xr:uid="{00000000-0005-0000-0000-000027060000}"/>
    <cellStyle name="Calculation 2 2 2 5 3 2" xfId="2001" xr:uid="{00000000-0005-0000-0000-000028060000}"/>
    <cellStyle name="Calculation 2 2 2 5 3 3" xfId="2002" xr:uid="{00000000-0005-0000-0000-000029060000}"/>
    <cellStyle name="Calculation 2 2 2 5 4" xfId="2003" xr:uid="{00000000-0005-0000-0000-00002A060000}"/>
    <cellStyle name="Calculation 2 2 2 5 4 2" xfId="2004" xr:uid="{00000000-0005-0000-0000-00002B060000}"/>
    <cellStyle name="Calculation 2 2 2 5 4 3" xfId="2005" xr:uid="{00000000-0005-0000-0000-00002C060000}"/>
    <cellStyle name="Calculation 2 2 2 5 5" xfId="2006" xr:uid="{00000000-0005-0000-0000-00002D060000}"/>
    <cellStyle name="Calculation 2 2 2 5 5 2" xfId="2007" xr:uid="{00000000-0005-0000-0000-00002E060000}"/>
    <cellStyle name="Calculation 2 2 2 5 5 3" xfId="2008" xr:uid="{00000000-0005-0000-0000-00002F060000}"/>
    <cellStyle name="Calculation 2 2 2 5 6" xfId="2009" xr:uid="{00000000-0005-0000-0000-000030060000}"/>
    <cellStyle name="Calculation 2 2 2 5 6 2" xfId="2010" xr:uid="{00000000-0005-0000-0000-000031060000}"/>
    <cellStyle name="Calculation 2 2 2 5 6 3" xfId="2011" xr:uid="{00000000-0005-0000-0000-000032060000}"/>
    <cellStyle name="Calculation 2 2 2 5 7" xfId="2012" xr:uid="{00000000-0005-0000-0000-000033060000}"/>
    <cellStyle name="Calculation 2 2 2 5 7 2" xfId="2013" xr:uid="{00000000-0005-0000-0000-000034060000}"/>
    <cellStyle name="Calculation 2 2 2 5 7 3" xfId="2014" xr:uid="{00000000-0005-0000-0000-000035060000}"/>
    <cellStyle name="Calculation 2 2 2 5 8" xfId="58392" xr:uid="{00000000-0005-0000-0000-000036060000}"/>
    <cellStyle name="Calculation 2 2 2 6" xfId="143" xr:uid="{00000000-0005-0000-0000-000037060000}"/>
    <cellStyle name="Calculation 2 2 2 6 2" xfId="2015" xr:uid="{00000000-0005-0000-0000-000038060000}"/>
    <cellStyle name="Calculation 2 2 2 6 2 10" xfId="2016" xr:uid="{00000000-0005-0000-0000-000039060000}"/>
    <cellStyle name="Calculation 2 2 2 6 2 10 10" xfId="2017" xr:uid="{00000000-0005-0000-0000-00003A060000}"/>
    <cellStyle name="Calculation 2 2 2 6 2 10 11" xfId="2018" xr:uid="{00000000-0005-0000-0000-00003B060000}"/>
    <cellStyle name="Calculation 2 2 2 6 2 10 2" xfId="2019" xr:uid="{00000000-0005-0000-0000-00003C060000}"/>
    <cellStyle name="Calculation 2 2 2 6 2 10 2 2" xfId="2020" xr:uid="{00000000-0005-0000-0000-00003D060000}"/>
    <cellStyle name="Calculation 2 2 2 6 2 10 2 3" xfId="2021" xr:uid="{00000000-0005-0000-0000-00003E060000}"/>
    <cellStyle name="Calculation 2 2 2 6 2 10 3" xfId="2022" xr:uid="{00000000-0005-0000-0000-00003F060000}"/>
    <cellStyle name="Calculation 2 2 2 6 2 10 3 2" xfId="2023" xr:uid="{00000000-0005-0000-0000-000040060000}"/>
    <cellStyle name="Calculation 2 2 2 6 2 10 3 3" xfId="2024" xr:uid="{00000000-0005-0000-0000-000041060000}"/>
    <cellStyle name="Calculation 2 2 2 6 2 10 4" xfId="2025" xr:uid="{00000000-0005-0000-0000-000042060000}"/>
    <cellStyle name="Calculation 2 2 2 6 2 10 4 2" xfId="2026" xr:uid="{00000000-0005-0000-0000-000043060000}"/>
    <cellStyle name="Calculation 2 2 2 6 2 10 4 3" xfId="2027" xr:uid="{00000000-0005-0000-0000-000044060000}"/>
    <cellStyle name="Calculation 2 2 2 6 2 10 5" xfId="2028" xr:uid="{00000000-0005-0000-0000-000045060000}"/>
    <cellStyle name="Calculation 2 2 2 6 2 10 5 2" xfId="2029" xr:uid="{00000000-0005-0000-0000-000046060000}"/>
    <cellStyle name="Calculation 2 2 2 6 2 10 5 3" xfId="2030" xr:uid="{00000000-0005-0000-0000-000047060000}"/>
    <cellStyle name="Calculation 2 2 2 6 2 10 6" xfId="2031" xr:uid="{00000000-0005-0000-0000-000048060000}"/>
    <cellStyle name="Calculation 2 2 2 6 2 10 6 2" xfId="2032" xr:uid="{00000000-0005-0000-0000-000049060000}"/>
    <cellStyle name="Calculation 2 2 2 6 2 10 6 3" xfId="2033" xr:uid="{00000000-0005-0000-0000-00004A060000}"/>
    <cellStyle name="Calculation 2 2 2 6 2 10 7" xfId="2034" xr:uid="{00000000-0005-0000-0000-00004B060000}"/>
    <cellStyle name="Calculation 2 2 2 6 2 10 7 2" xfId="2035" xr:uid="{00000000-0005-0000-0000-00004C060000}"/>
    <cellStyle name="Calculation 2 2 2 6 2 10 7 3" xfId="2036" xr:uid="{00000000-0005-0000-0000-00004D060000}"/>
    <cellStyle name="Calculation 2 2 2 6 2 10 8" xfId="2037" xr:uid="{00000000-0005-0000-0000-00004E060000}"/>
    <cellStyle name="Calculation 2 2 2 6 2 10 8 2" xfId="2038" xr:uid="{00000000-0005-0000-0000-00004F060000}"/>
    <cellStyle name="Calculation 2 2 2 6 2 10 8 3" xfId="2039" xr:uid="{00000000-0005-0000-0000-000050060000}"/>
    <cellStyle name="Calculation 2 2 2 6 2 10 9" xfId="2040" xr:uid="{00000000-0005-0000-0000-000051060000}"/>
    <cellStyle name="Calculation 2 2 2 6 2 10 9 2" xfId="2041" xr:uid="{00000000-0005-0000-0000-000052060000}"/>
    <cellStyle name="Calculation 2 2 2 6 2 10 9 3" xfId="2042" xr:uid="{00000000-0005-0000-0000-000053060000}"/>
    <cellStyle name="Calculation 2 2 2 6 2 11" xfId="2043" xr:uid="{00000000-0005-0000-0000-000054060000}"/>
    <cellStyle name="Calculation 2 2 2 6 2 11 2" xfId="2044" xr:uid="{00000000-0005-0000-0000-000055060000}"/>
    <cellStyle name="Calculation 2 2 2 6 2 11 3" xfId="2045" xr:uid="{00000000-0005-0000-0000-000056060000}"/>
    <cellStyle name="Calculation 2 2 2 6 2 12" xfId="2046" xr:uid="{00000000-0005-0000-0000-000057060000}"/>
    <cellStyle name="Calculation 2 2 2 6 2 12 2" xfId="2047" xr:uid="{00000000-0005-0000-0000-000058060000}"/>
    <cellStyle name="Calculation 2 2 2 6 2 12 3" xfId="2048" xr:uid="{00000000-0005-0000-0000-000059060000}"/>
    <cellStyle name="Calculation 2 2 2 6 2 13" xfId="2049" xr:uid="{00000000-0005-0000-0000-00005A060000}"/>
    <cellStyle name="Calculation 2 2 2 6 2 13 2" xfId="2050" xr:uid="{00000000-0005-0000-0000-00005B060000}"/>
    <cellStyle name="Calculation 2 2 2 6 2 13 3" xfId="2051" xr:uid="{00000000-0005-0000-0000-00005C060000}"/>
    <cellStyle name="Calculation 2 2 2 6 2 14" xfId="2052" xr:uid="{00000000-0005-0000-0000-00005D060000}"/>
    <cellStyle name="Calculation 2 2 2 6 2 14 2" xfId="2053" xr:uid="{00000000-0005-0000-0000-00005E060000}"/>
    <cellStyle name="Calculation 2 2 2 6 2 14 3" xfId="2054" xr:uid="{00000000-0005-0000-0000-00005F060000}"/>
    <cellStyle name="Calculation 2 2 2 6 2 15" xfId="2055" xr:uid="{00000000-0005-0000-0000-000060060000}"/>
    <cellStyle name="Calculation 2 2 2 6 2 15 2" xfId="2056" xr:uid="{00000000-0005-0000-0000-000061060000}"/>
    <cellStyle name="Calculation 2 2 2 6 2 15 3" xfId="2057" xr:uid="{00000000-0005-0000-0000-000062060000}"/>
    <cellStyle name="Calculation 2 2 2 6 2 16" xfId="2058" xr:uid="{00000000-0005-0000-0000-000063060000}"/>
    <cellStyle name="Calculation 2 2 2 6 2 16 2" xfId="2059" xr:uid="{00000000-0005-0000-0000-000064060000}"/>
    <cellStyle name="Calculation 2 2 2 6 2 16 3" xfId="2060" xr:uid="{00000000-0005-0000-0000-000065060000}"/>
    <cellStyle name="Calculation 2 2 2 6 2 17" xfId="2061" xr:uid="{00000000-0005-0000-0000-000066060000}"/>
    <cellStyle name="Calculation 2 2 2 6 2 17 2" xfId="2062" xr:uid="{00000000-0005-0000-0000-000067060000}"/>
    <cellStyle name="Calculation 2 2 2 6 2 17 3" xfId="2063" xr:uid="{00000000-0005-0000-0000-000068060000}"/>
    <cellStyle name="Calculation 2 2 2 6 2 18" xfId="2064" xr:uid="{00000000-0005-0000-0000-000069060000}"/>
    <cellStyle name="Calculation 2 2 2 6 2 18 2" xfId="2065" xr:uid="{00000000-0005-0000-0000-00006A060000}"/>
    <cellStyle name="Calculation 2 2 2 6 2 18 3" xfId="2066" xr:uid="{00000000-0005-0000-0000-00006B060000}"/>
    <cellStyle name="Calculation 2 2 2 6 2 19" xfId="2067" xr:uid="{00000000-0005-0000-0000-00006C060000}"/>
    <cellStyle name="Calculation 2 2 2 6 2 2" xfId="2068" xr:uid="{00000000-0005-0000-0000-00006D060000}"/>
    <cellStyle name="Calculation 2 2 2 6 2 2 10" xfId="2069" xr:uid="{00000000-0005-0000-0000-00006E060000}"/>
    <cellStyle name="Calculation 2 2 2 6 2 2 11" xfId="2070" xr:uid="{00000000-0005-0000-0000-00006F060000}"/>
    <cellStyle name="Calculation 2 2 2 6 2 2 2" xfId="2071" xr:uid="{00000000-0005-0000-0000-000070060000}"/>
    <cellStyle name="Calculation 2 2 2 6 2 2 2 2" xfId="2072" xr:uid="{00000000-0005-0000-0000-000071060000}"/>
    <cellStyle name="Calculation 2 2 2 6 2 2 2 3" xfId="2073" xr:uid="{00000000-0005-0000-0000-000072060000}"/>
    <cellStyle name="Calculation 2 2 2 6 2 2 3" xfId="2074" xr:uid="{00000000-0005-0000-0000-000073060000}"/>
    <cellStyle name="Calculation 2 2 2 6 2 2 3 2" xfId="2075" xr:uid="{00000000-0005-0000-0000-000074060000}"/>
    <cellStyle name="Calculation 2 2 2 6 2 2 3 3" xfId="2076" xr:uid="{00000000-0005-0000-0000-000075060000}"/>
    <cellStyle name="Calculation 2 2 2 6 2 2 4" xfId="2077" xr:uid="{00000000-0005-0000-0000-000076060000}"/>
    <cellStyle name="Calculation 2 2 2 6 2 2 4 2" xfId="2078" xr:uid="{00000000-0005-0000-0000-000077060000}"/>
    <cellStyle name="Calculation 2 2 2 6 2 2 4 3" xfId="2079" xr:uid="{00000000-0005-0000-0000-000078060000}"/>
    <cellStyle name="Calculation 2 2 2 6 2 2 5" xfId="2080" xr:uid="{00000000-0005-0000-0000-000079060000}"/>
    <cellStyle name="Calculation 2 2 2 6 2 2 5 2" xfId="2081" xr:uid="{00000000-0005-0000-0000-00007A060000}"/>
    <cellStyle name="Calculation 2 2 2 6 2 2 5 3" xfId="2082" xr:uid="{00000000-0005-0000-0000-00007B060000}"/>
    <cellStyle name="Calculation 2 2 2 6 2 2 6" xfId="2083" xr:uid="{00000000-0005-0000-0000-00007C060000}"/>
    <cellStyle name="Calculation 2 2 2 6 2 2 6 2" xfId="2084" xr:uid="{00000000-0005-0000-0000-00007D060000}"/>
    <cellStyle name="Calculation 2 2 2 6 2 2 6 3" xfId="2085" xr:uid="{00000000-0005-0000-0000-00007E060000}"/>
    <cellStyle name="Calculation 2 2 2 6 2 2 7" xfId="2086" xr:uid="{00000000-0005-0000-0000-00007F060000}"/>
    <cellStyle name="Calculation 2 2 2 6 2 2 7 2" xfId="2087" xr:uid="{00000000-0005-0000-0000-000080060000}"/>
    <cellStyle name="Calculation 2 2 2 6 2 2 7 3" xfId="2088" xr:uid="{00000000-0005-0000-0000-000081060000}"/>
    <cellStyle name="Calculation 2 2 2 6 2 2 8" xfId="2089" xr:uid="{00000000-0005-0000-0000-000082060000}"/>
    <cellStyle name="Calculation 2 2 2 6 2 2 8 2" xfId="2090" xr:uid="{00000000-0005-0000-0000-000083060000}"/>
    <cellStyle name="Calculation 2 2 2 6 2 2 8 3" xfId="2091" xr:uid="{00000000-0005-0000-0000-000084060000}"/>
    <cellStyle name="Calculation 2 2 2 6 2 2 9" xfId="2092" xr:uid="{00000000-0005-0000-0000-000085060000}"/>
    <cellStyle name="Calculation 2 2 2 6 2 2 9 2" xfId="2093" xr:uid="{00000000-0005-0000-0000-000086060000}"/>
    <cellStyle name="Calculation 2 2 2 6 2 2 9 3" xfId="2094" xr:uid="{00000000-0005-0000-0000-000087060000}"/>
    <cellStyle name="Calculation 2 2 2 6 2 20" xfId="2095" xr:uid="{00000000-0005-0000-0000-000088060000}"/>
    <cellStyle name="Calculation 2 2 2 6 2 3" xfId="2096" xr:uid="{00000000-0005-0000-0000-000089060000}"/>
    <cellStyle name="Calculation 2 2 2 6 2 3 10" xfId="2097" xr:uid="{00000000-0005-0000-0000-00008A060000}"/>
    <cellStyle name="Calculation 2 2 2 6 2 3 11" xfId="2098" xr:uid="{00000000-0005-0000-0000-00008B060000}"/>
    <cellStyle name="Calculation 2 2 2 6 2 3 2" xfId="2099" xr:uid="{00000000-0005-0000-0000-00008C060000}"/>
    <cellStyle name="Calculation 2 2 2 6 2 3 2 2" xfId="2100" xr:uid="{00000000-0005-0000-0000-00008D060000}"/>
    <cellStyle name="Calculation 2 2 2 6 2 3 2 3" xfId="2101" xr:uid="{00000000-0005-0000-0000-00008E060000}"/>
    <cellStyle name="Calculation 2 2 2 6 2 3 3" xfId="2102" xr:uid="{00000000-0005-0000-0000-00008F060000}"/>
    <cellStyle name="Calculation 2 2 2 6 2 3 3 2" xfId="2103" xr:uid="{00000000-0005-0000-0000-000090060000}"/>
    <cellStyle name="Calculation 2 2 2 6 2 3 3 3" xfId="2104" xr:uid="{00000000-0005-0000-0000-000091060000}"/>
    <cellStyle name="Calculation 2 2 2 6 2 3 4" xfId="2105" xr:uid="{00000000-0005-0000-0000-000092060000}"/>
    <cellStyle name="Calculation 2 2 2 6 2 3 4 2" xfId="2106" xr:uid="{00000000-0005-0000-0000-000093060000}"/>
    <cellStyle name="Calculation 2 2 2 6 2 3 4 3" xfId="2107" xr:uid="{00000000-0005-0000-0000-000094060000}"/>
    <cellStyle name="Calculation 2 2 2 6 2 3 5" xfId="2108" xr:uid="{00000000-0005-0000-0000-000095060000}"/>
    <cellStyle name="Calculation 2 2 2 6 2 3 5 2" xfId="2109" xr:uid="{00000000-0005-0000-0000-000096060000}"/>
    <cellStyle name="Calculation 2 2 2 6 2 3 5 3" xfId="2110" xr:uid="{00000000-0005-0000-0000-000097060000}"/>
    <cellStyle name="Calculation 2 2 2 6 2 3 6" xfId="2111" xr:uid="{00000000-0005-0000-0000-000098060000}"/>
    <cellStyle name="Calculation 2 2 2 6 2 3 6 2" xfId="2112" xr:uid="{00000000-0005-0000-0000-000099060000}"/>
    <cellStyle name="Calculation 2 2 2 6 2 3 6 3" xfId="2113" xr:uid="{00000000-0005-0000-0000-00009A060000}"/>
    <cellStyle name="Calculation 2 2 2 6 2 3 7" xfId="2114" xr:uid="{00000000-0005-0000-0000-00009B060000}"/>
    <cellStyle name="Calculation 2 2 2 6 2 3 7 2" xfId="2115" xr:uid="{00000000-0005-0000-0000-00009C060000}"/>
    <cellStyle name="Calculation 2 2 2 6 2 3 7 3" xfId="2116" xr:uid="{00000000-0005-0000-0000-00009D060000}"/>
    <cellStyle name="Calculation 2 2 2 6 2 3 8" xfId="2117" xr:uid="{00000000-0005-0000-0000-00009E060000}"/>
    <cellStyle name="Calculation 2 2 2 6 2 3 8 2" xfId="2118" xr:uid="{00000000-0005-0000-0000-00009F060000}"/>
    <cellStyle name="Calculation 2 2 2 6 2 3 8 3" xfId="2119" xr:uid="{00000000-0005-0000-0000-0000A0060000}"/>
    <cellStyle name="Calculation 2 2 2 6 2 3 9" xfId="2120" xr:uid="{00000000-0005-0000-0000-0000A1060000}"/>
    <cellStyle name="Calculation 2 2 2 6 2 3 9 2" xfId="2121" xr:uid="{00000000-0005-0000-0000-0000A2060000}"/>
    <cellStyle name="Calculation 2 2 2 6 2 3 9 3" xfId="2122" xr:uid="{00000000-0005-0000-0000-0000A3060000}"/>
    <cellStyle name="Calculation 2 2 2 6 2 4" xfId="2123" xr:uid="{00000000-0005-0000-0000-0000A4060000}"/>
    <cellStyle name="Calculation 2 2 2 6 2 4 10" xfId="2124" xr:uid="{00000000-0005-0000-0000-0000A5060000}"/>
    <cellStyle name="Calculation 2 2 2 6 2 4 11" xfId="2125" xr:uid="{00000000-0005-0000-0000-0000A6060000}"/>
    <cellStyle name="Calculation 2 2 2 6 2 4 2" xfId="2126" xr:uid="{00000000-0005-0000-0000-0000A7060000}"/>
    <cellStyle name="Calculation 2 2 2 6 2 4 2 2" xfId="2127" xr:uid="{00000000-0005-0000-0000-0000A8060000}"/>
    <cellStyle name="Calculation 2 2 2 6 2 4 2 3" xfId="2128" xr:uid="{00000000-0005-0000-0000-0000A9060000}"/>
    <cellStyle name="Calculation 2 2 2 6 2 4 3" xfId="2129" xr:uid="{00000000-0005-0000-0000-0000AA060000}"/>
    <cellStyle name="Calculation 2 2 2 6 2 4 3 2" xfId="2130" xr:uid="{00000000-0005-0000-0000-0000AB060000}"/>
    <cellStyle name="Calculation 2 2 2 6 2 4 3 3" xfId="2131" xr:uid="{00000000-0005-0000-0000-0000AC060000}"/>
    <cellStyle name="Calculation 2 2 2 6 2 4 4" xfId="2132" xr:uid="{00000000-0005-0000-0000-0000AD060000}"/>
    <cellStyle name="Calculation 2 2 2 6 2 4 4 2" xfId="2133" xr:uid="{00000000-0005-0000-0000-0000AE060000}"/>
    <cellStyle name="Calculation 2 2 2 6 2 4 4 3" xfId="2134" xr:uid="{00000000-0005-0000-0000-0000AF060000}"/>
    <cellStyle name="Calculation 2 2 2 6 2 4 5" xfId="2135" xr:uid="{00000000-0005-0000-0000-0000B0060000}"/>
    <cellStyle name="Calculation 2 2 2 6 2 4 5 2" xfId="2136" xr:uid="{00000000-0005-0000-0000-0000B1060000}"/>
    <cellStyle name="Calculation 2 2 2 6 2 4 5 3" xfId="2137" xr:uid="{00000000-0005-0000-0000-0000B2060000}"/>
    <cellStyle name="Calculation 2 2 2 6 2 4 6" xfId="2138" xr:uid="{00000000-0005-0000-0000-0000B3060000}"/>
    <cellStyle name="Calculation 2 2 2 6 2 4 6 2" xfId="2139" xr:uid="{00000000-0005-0000-0000-0000B4060000}"/>
    <cellStyle name="Calculation 2 2 2 6 2 4 6 3" xfId="2140" xr:uid="{00000000-0005-0000-0000-0000B5060000}"/>
    <cellStyle name="Calculation 2 2 2 6 2 4 7" xfId="2141" xr:uid="{00000000-0005-0000-0000-0000B6060000}"/>
    <cellStyle name="Calculation 2 2 2 6 2 4 7 2" xfId="2142" xr:uid="{00000000-0005-0000-0000-0000B7060000}"/>
    <cellStyle name="Calculation 2 2 2 6 2 4 7 3" xfId="2143" xr:uid="{00000000-0005-0000-0000-0000B8060000}"/>
    <cellStyle name="Calculation 2 2 2 6 2 4 8" xfId="2144" xr:uid="{00000000-0005-0000-0000-0000B9060000}"/>
    <cellStyle name="Calculation 2 2 2 6 2 4 8 2" xfId="2145" xr:uid="{00000000-0005-0000-0000-0000BA060000}"/>
    <cellStyle name="Calculation 2 2 2 6 2 4 8 3" xfId="2146" xr:uid="{00000000-0005-0000-0000-0000BB060000}"/>
    <cellStyle name="Calculation 2 2 2 6 2 4 9" xfId="2147" xr:uid="{00000000-0005-0000-0000-0000BC060000}"/>
    <cellStyle name="Calculation 2 2 2 6 2 4 9 2" xfId="2148" xr:uid="{00000000-0005-0000-0000-0000BD060000}"/>
    <cellStyle name="Calculation 2 2 2 6 2 4 9 3" xfId="2149" xr:uid="{00000000-0005-0000-0000-0000BE060000}"/>
    <cellStyle name="Calculation 2 2 2 6 2 5" xfId="2150" xr:uid="{00000000-0005-0000-0000-0000BF060000}"/>
    <cellStyle name="Calculation 2 2 2 6 2 5 10" xfId="2151" xr:uid="{00000000-0005-0000-0000-0000C0060000}"/>
    <cellStyle name="Calculation 2 2 2 6 2 5 11" xfId="2152" xr:uid="{00000000-0005-0000-0000-0000C1060000}"/>
    <cellStyle name="Calculation 2 2 2 6 2 5 2" xfId="2153" xr:uid="{00000000-0005-0000-0000-0000C2060000}"/>
    <cellStyle name="Calculation 2 2 2 6 2 5 2 2" xfId="2154" xr:uid="{00000000-0005-0000-0000-0000C3060000}"/>
    <cellStyle name="Calculation 2 2 2 6 2 5 2 3" xfId="2155" xr:uid="{00000000-0005-0000-0000-0000C4060000}"/>
    <cellStyle name="Calculation 2 2 2 6 2 5 3" xfId="2156" xr:uid="{00000000-0005-0000-0000-0000C5060000}"/>
    <cellStyle name="Calculation 2 2 2 6 2 5 3 2" xfId="2157" xr:uid="{00000000-0005-0000-0000-0000C6060000}"/>
    <cellStyle name="Calculation 2 2 2 6 2 5 3 3" xfId="2158" xr:uid="{00000000-0005-0000-0000-0000C7060000}"/>
    <cellStyle name="Calculation 2 2 2 6 2 5 4" xfId="2159" xr:uid="{00000000-0005-0000-0000-0000C8060000}"/>
    <cellStyle name="Calculation 2 2 2 6 2 5 4 2" xfId="2160" xr:uid="{00000000-0005-0000-0000-0000C9060000}"/>
    <cellStyle name="Calculation 2 2 2 6 2 5 4 3" xfId="2161" xr:uid="{00000000-0005-0000-0000-0000CA060000}"/>
    <cellStyle name="Calculation 2 2 2 6 2 5 5" xfId="2162" xr:uid="{00000000-0005-0000-0000-0000CB060000}"/>
    <cellStyle name="Calculation 2 2 2 6 2 5 5 2" xfId="2163" xr:uid="{00000000-0005-0000-0000-0000CC060000}"/>
    <cellStyle name="Calculation 2 2 2 6 2 5 5 3" xfId="2164" xr:uid="{00000000-0005-0000-0000-0000CD060000}"/>
    <cellStyle name="Calculation 2 2 2 6 2 5 6" xfId="2165" xr:uid="{00000000-0005-0000-0000-0000CE060000}"/>
    <cellStyle name="Calculation 2 2 2 6 2 5 6 2" xfId="2166" xr:uid="{00000000-0005-0000-0000-0000CF060000}"/>
    <cellStyle name="Calculation 2 2 2 6 2 5 6 3" xfId="2167" xr:uid="{00000000-0005-0000-0000-0000D0060000}"/>
    <cellStyle name="Calculation 2 2 2 6 2 5 7" xfId="2168" xr:uid="{00000000-0005-0000-0000-0000D1060000}"/>
    <cellStyle name="Calculation 2 2 2 6 2 5 7 2" xfId="2169" xr:uid="{00000000-0005-0000-0000-0000D2060000}"/>
    <cellStyle name="Calculation 2 2 2 6 2 5 7 3" xfId="2170" xr:uid="{00000000-0005-0000-0000-0000D3060000}"/>
    <cellStyle name="Calculation 2 2 2 6 2 5 8" xfId="2171" xr:uid="{00000000-0005-0000-0000-0000D4060000}"/>
    <cellStyle name="Calculation 2 2 2 6 2 5 8 2" xfId="2172" xr:uid="{00000000-0005-0000-0000-0000D5060000}"/>
    <cellStyle name="Calculation 2 2 2 6 2 5 8 3" xfId="2173" xr:uid="{00000000-0005-0000-0000-0000D6060000}"/>
    <cellStyle name="Calculation 2 2 2 6 2 5 9" xfId="2174" xr:uid="{00000000-0005-0000-0000-0000D7060000}"/>
    <cellStyle name="Calculation 2 2 2 6 2 5 9 2" xfId="2175" xr:uid="{00000000-0005-0000-0000-0000D8060000}"/>
    <cellStyle name="Calculation 2 2 2 6 2 5 9 3" xfId="2176" xr:uid="{00000000-0005-0000-0000-0000D9060000}"/>
    <cellStyle name="Calculation 2 2 2 6 2 6" xfId="2177" xr:uid="{00000000-0005-0000-0000-0000DA060000}"/>
    <cellStyle name="Calculation 2 2 2 6 2 6 10" xfId="2178" xr:uid="{00000000-0005-0000-0000-0000DB060000}"/>
    <cellStyle name="Calculation 2 2 2 6 2 6 11" xfId="2179" xr:uid="{00000000-0005-0000-0000-0000DC060000}"/>
    <cellStyle name="Calculation 2 2 2 6 2 6 2" xfId="2180" xr:uid="{00000000-0005-0000-0000-0000DD060000}"/>
    <cellStyle name="Calculation 2 2 2 6 2 6 2 2" xfId="2181" xr:uid="{00000000-0005-0000-0000-0000DE060000}"/>
    <cellStyle name="Calculation 2 2 2 6 2 6 2 3" xfId="2182" xr:uid="{00000000-0005-0000-0000-0000DF060000}"/>
    <cellStyle name="Calculation 2 2 2 6 2 6 3" xfId="2183" xr:uid="{00000000-0005-0000-0000-0000E0060000}"/>
    <cellStyle name="Calculation 2 2 2 6 2 6 3 2" xfId="2184" xr:uid="{00000000-0005-0000-0000-0000E1060000}"/>
    <cellStyle name="Calculation 2 2 2 6 2 6 3 3" xfId="2185" xr:uid="{00000000-0005-0000-0000-0000E2060000}"/>
    <cellStyle name="Calculation 2 2 2 6 2 6 4" xfId="2186" xr:uid="{00000000-0005-0000-0000-0000E3060000}"/>
    <cellStyle name="Calculation 2 2 2 6 2 6 4 2" xfId="2187" xr:uid="{00000000-0005-0000-0000-0000E4060000}"/>
    <cellStyle name="Calculation 2 2 2 6 2 6 4 3" xfId="2188" xr:uid="{00000000-0005-0000-0000-0000E5060000}"/>
    <cellStyle name="Calculation 2 2 2 6 2 6 5" xfId="2189" xr:uid="{00000000-0005-0000-0000-0000E6060000}"/>
    <cellStyle name="Calculation 2 2 2 6 2 6 5 2" xfId="2190" xr:uid="{00000000-0005-0000-0000-0000E7060000}"/>
    <cellStyle name="Calculation 2 2 2 6 2 6 5 3" xfId="2191" xr:uid="{00000000-0005-0000-0000-0000E8060000}"/>
    <cellStyle name="Calculation 2 2 2 6 2 6 6" xfId="2192" xr:uid="{00000000-0005-0000-0000-0000E9060000}"/>
    <cellStyle name="Calculation 2 2 2 6 2 6 6 2" xfId="2193" xr:uid="{00000000-0005-0000-0000-0000EA060000}"/>
    <cellStyle name="Calculation 2 2 2 6 2 6 6 3" xfId="2194" xr:uid="{00000000-0005-0000-0000-0000EB060000}"/>
    <cellStyle name="Calculation 2 2 2 6 2 6 7" xfId="2195" xr:uid="{00000000-0005-0000-0000-0000EC060000}"/>
    <cellStyle name="Calculation 2 2 2 6 2 6 7 2" xfId="2196" xr:uid="{00000000-0005-0000-0000-0000ED060000}"/>
    <cellStyle name="Calculation 2 2 2 6 2 6 7 3" xfId="2197" xr:uid="{00000000-0005-0000-0000-0000EE060000}"/>
    <cellStyle name="Calculation 2 2 2 6 2 6 8" xfId="2198" xr:uid="{00000000-0005-0000-0000-0000EF060000}"/>
    <cellStyle name="Calculation 2 2 2 6 2 6 8 2" xfId="2199" xr:uid="{00000000-0005-0000-0000-0000F0060000}"/>
    <cellStyle name="Calculation 2 2 2 6 2 6 8 3" xfId="2200" xr:uid="{00000000-0005-0000-0000-0000F1060000}"/>
    <cellStyle name="Calculation 2 2 2 6 2 6 9" xfId="2201" xr:uid="{00000000-0005-0000-0000-0000F2060000}"/>
    <cellStyle name="Calculation 2 2 2 6 2 6 9 2" xfId="2202" xr:uid="{00000000-0005-0000-0000-0000F3060000}"/>
    <cellStyle name="Calculation 2 2 2 6 2 6 9 3" xfId="2203" xr:uid="{00000000-0005-0000-0000-0000F4060000}"/>
    <cellStyle name="Calculation 2 2 2 6 2 7" xfId="2204" xr:uid="{00000000-0005-0000-0000-0000F5060000}"/>
    <cellStyle name="Calculation 2 2 2 6 2 7 10" xfId="2205" xr:uid="{00000000-0005-0000-0000-0000F6060000}"/>
    <cellStyle name="Calculation 2 2 2 6 2 7 11" xfId="2206" xr:uid="{00000000-0005-0000-0000-0000F7060000}"/>
    <cellStyle name="Calculation 2 2 2 6 2 7 2" xfId="2207" xr:uid="{00000000-0005-0000-0000-0000F8060000}"/>
    <cellStyle name="Calculation 2 2 2 6 2 7 2 2" xfId="2208" xr:uid="{00000000-0005-0000-0000-0000F9060000}"/>
    <cellStyle name="Calculation 2 2 2 6 2 7 2 3" xfId="2209" xr:uid="{00000000-0005-0000-0000-0000FA060000}"/>
    <cellStyle name="Calculation 2 2 2 6 2 7 3" xfId="2210" xr:uid="{00000000-0005-0000-0000-0000FB060000}"/>
    <cellStyle name="Calculation 2 2 2 6 2 7 3 2" xfId="2211" xr:uid="{00000000-0005-0000-0000-0000FC060000}"/>
    <cellStyle name="Calculation 2 2 2 6 2 7 3 3" xfId="2212" xr:uid="{00000000-0005-0000-0000-0000FD060000}"/>
    <cellStyle name="Calculation 2 2 2 6 2 7 4" xfId="2213" xr:uid="{00000000-0005-0000-0000-0000FE060000}"/>
    <cellStyle name="Calculation 2 2 2 6 2 7 4 2" xfId="2214" xr:uid="{00000000-0005-0000-0000-0000FF060000}"/>
    <cellStyle name="Calculation 2 2 2 6 2 7 4 3" xfId="2215" xr:uid="{00000000-0005-0000-0000-000000070000}"/>
    <cellStyle name="Calculation 2 2 2 6 2 7 5" xfId="2216" xr:uid="{00000000-0005-0000-0000-000001070000}"/>
    <cellStyle name="Calculation 2 2 2 6 2 7 5 2" xfId="2217" xr:uid="{00000000-0005-0000-0000-000002070000}"/>
    <cellStyle name="Calculation 2 2 2 6 2 7 5 3" xfId="2218" xr:uid="{00000000-0005-0000-0000-000003070000}"/>
    <cellStyle name="Calculation 2 2 2 6 2 7 6" xfId="2219" xr:uid="{00000000-0005-0000-0000-000004070000}"/>
    <cellStyle name="Calculation 2 2 2 6 2 7 6 2" xfId="2220" xr:uid="{00000000-0005-0000-0000-000005070000}"/>
    <cellStyle name="Calculation 2 2 2 6 2 7 6 3" xfId="2221" xr:uid="{00000000-0005-0000-0000-000006070000}"/>
    <cellStyle name="Calculation 2 2 2 6 2 7 7" xfId="2222" xr:uid="{00000000-0005-0000-0000-000007070000}"/>
    <cellStyle name="Calculation 2 2 2 6 2 7 7 2" xfId="2223" xr:uid="{00000000-0005-0000-0000-000008070000}"/>
    <cellStyle name="Calculation 2 2 2 6 2 7 7 3" xfId="2224" xr:uid="{00000000-0005-0000-0000-000009070000}"/>
    <cellStyle name="Calculation 2 2 2 6 2 7 8" xfId="2225" xr:uid="{00000000-0005-0000-0000-00000A070000}"/>
    <cellStyle name="Calculation 2 2 2 6 2 7 8 2" xfId="2226" xr:uid="{00000000-0005-0000-0000-00000B070000}"/>
    <cellStyle name="Calculation 2 2 2 6 2 7 8 3" xfId="2227" xr:uid="{00000000-0005-0000-0000-00000C070000}"/>
    <cellStyle name="Calculation 2 2 2 6 2 7 9" xfId="2228" xr:uid="{00000000-0005-0000-0000-00000D070000}"/>
    <cellStyle name="Calculation 2 2 2 6 2 7 9 2" xfId="2229" xr:uid="{00000000-0005-0000-0000-00000E070000}"/>
    <cellStyle name="Calculation 2 2 2 6 2 7 9 3" xfId="2230" xr:uid="{00000000-0005-0000-0000-00000F070000}"/>
    <cellStyle name="Calculation 2 2 2 6 2 8" xfId="2231" xr:uid="{00000000-0005-0000-0000-000010070000}"/>
    <cellStyle name="Calculation 2 2 2 6 2 8 10" xfId="2232" xr:uid="{00000000-0005-0000-0000-000011070000}"/>
    <cellStyle name="Calculation 2 2 2 6 2 8 11" xfId="2233" xr:uid="{00000000-0005-0000-0000-000012070000}"/>
    <cellStyle name="Calculation 2 2 2 6 2 8 2" xfId="2234" xr:uid="{00000000-0005-0000-0000-000013070000}"/>
    <cellStyle name="Calculation 2 2 2 6 2 8 2 2" xfId="2235" xr:uid="{00000000-0005-0000-0000-000014070000}"/>
    <cellStyle name="Calculation 2 2 2 6 2 8 2 3" xfId="2236" xr:uid="{00000000-0005-0000-0000-000015070000}"/>
    <cellStyle name="Calculation 2 2 2 6 2 8 3" xfId="2237" xr:uid="{00000000-0005-0000-0000-000016070000}"/>
    <cellStyle name="Calculation 2 2 2 6 2 8 3 2" xfId="2238" xr:uid="{00000000-0005-0000-0000-000017070000}"/>
    <cellStyle name="Calculation 2 2 2 6 2 8 3 3" xfId="2239" xr:uid="{00000000-0005-0000-0000-000018070000}"/>
    <cellStyle name="Calculation 2 2 2 6 2 8 4" xfId="2240" xr:uid="{00000000-0005-0000-0000-000019070000}"/>
    <cellStyle name="Calculation 2 2 2 6 2 8 4 2" xfId="2241" xr:uid="{00000000-0005-0000-0000-00001A070000}"/>
    <cellStyle name="Calculation 2 2 2 6 2 8 4 3" xfId="2242" xr:uid="{00000000-0005-0000-0000-00001B070000}"/>
    <cellStyle name="Calculation 2 2 2 6 2 8 5" xfId="2243" xr:uid="{00000000-0005-0000-0000-00001C070000}"/>
    <cellStyle name="Calculation 2 2 2 6 2 8 5 2" xfId="2244" xr:uid="{00000000-0005-0000-0000-00001D070000}"/>
    <cellStyle name="Calculation 2 2 2 6 2 8 5 3" xfId="2245" xr:uid="{00000000-0005-0000-0000-00001E070000}"/>
    <cellStyle name="Calculation 2 2 2 6 2 8 6" xfId="2246" xr:uid="{00000000-0005-0000-0000-00001F070000}"/>
    <cellStyle name="Calculation 2 2 2 6 2 8 6 2" xfId="2247" xr:uid="{00000000-0005-0000-0000-000020070000}"/>
    <cellStyle name="Calculation 2 2 2 6 2 8 6 3" xfId="2248" xr:uid="{00000000-0005-0000-0000-000021070000}"/>
    <cellStyle name="Calculation 2 2 2 6 2 8 7" xfId="2249" xr:uid="{00000000-0005-0000-0000-000022070000}"/>
    <cellStyle name="Calculation 2 2 2 6 2 8 7 2" xfId="2250" xr:uid="{00000000-0005-0000-0000-000023070000}"/>
    <cellStyle name="Calculation 2 2 2 6 2 8 7 3" xfId="2251" xr:uid="{00000000-0005-0000-0000-000024070000}"/>
    <cellStyle name="Calculation 2 2 2 6 2 8 8" xfId="2252" xr:uid="{00000000-0005-0000-0000-000025070000}"/>
    <cellStyle name="Calculation 2 2 2 6 2 8 8 2" xfId="2253" xr:uid="{00000000-0005-0000-0000-000026070000}"/>
    <cellStyle name="Calculation 2 2 2 6 2 8 8 3" xfId="2254" xr:uid="{00000000-0005-0000-0000-000027070000}"/>
    <cellStyle name="Calculation 2 2 2 6 2 8 9" xfId="2255" xr:uid="{00000000-0005-0000-0000-000028070000}"/>
    <cellStyle name="Calculation 2 2 2 6 2 8 9 2" xfId="2256" xr:uid="{00000000-0005-0000-0000-000029070000}"/>
    <cellStyle name="Calculation 2 2 2 6 2 8 9 3" xfId="2257" xr:uid="{00000000-0005-0000-0000-00002A070000}"/>
    <cellStyle name="Calculation 2 2 2 6 2 9" xfId="2258" xr:uid="{00000000-0005-0000-0000-00002B070000}"/>
    <cellStyle name="Calculation 2 2 2 6 2 9 10" xfId="2259" xr:uid="{00000000-0005-0000-0000-00002C070000}"/>
    <cellStyle name="Calculation 2 2 2 6 2 9 11" xfId="2260" xr:uid="{00000000-0005-0000-0000-00002D070000}"/>
    <cellStyle name="Calculation 2 2 2 6 2 9 2" xfId="2261" xr:uid="{00000000-0005-0000-0000-00002E070000}"/>
    <cellStyle name="Calculation 2 2 2 6 2 9 2 2" xfId="2262" xr:uid="{00000000-0005-0000-0000-00002F070000}"/>
    <cellStyle name="Calculation 2 2 2 6 2 9 2 3" xfId="2263" xr:uid="{00000000-0005-0000-0000-000030070000}"/>
    <cellStyle name="Calculation 2 2 2 6 2 9 3" xfId="2264" xr:uid="{00000000-0005-0000-0000-000031070000}"/>
    <cellStyle name="Calculation 2 2 2 6 2 9 3 2" xfId="2265" xr:uid="{00000000-0005-0000-0000-000032070000}"/>
    <cellStyle name="Calculation 2 2 2 6 2 9 3 3" xfId="2266" xr:uid="{00000000-0005-0000-0000-000033070000}"/>
    <cellStyle name="Calculation 2 2 2 6 2 9 4" xfId="2267" xr:uid="{00000000-0005-0000-0000-000034070000}"/>
    <cellStyle name="Calculation 2 2 2 6 2 9 4 2" xfId="2268" xr:uid="{00000000-0005-0000-0000-000035070000}"/>
    <cellStyle name="Calculation 2 2 2 6 2 9 4 3" xfId="2269" xr:uid="{00000000-0005-0000-0000-000036070000}"/>
    <cellStyle name="Calculation 2 2 2 6 2 9 5" xfId="2270" xr:uid="{00000000-0005-0000-0000-000037070000}"/>
    <cellStyle name="Calculation 2 2 2 6 2 9 5 2" xfId="2271" xr:uid="{00000000-0005-0000-0000-000038070000}"/>
    <cellStyle name="Calculation 2 2 2 6 2 9 5 3" xfId="2272" xr:uid="{00000000-0005-0000-0000-000039070000}"/>
    <cellStyle name="Calculation 2 2 2 6 2 9 6" xfId="2273" xr:uid="{00000000-0005-0000-0000-00003A070000}"/>
    <cellStyle name="Calculation 2 2 2 6 2 9 6 2" xfId="2274" xr:uid="{00000000-0005-0000-0000-00003B070000}"/>
    <cellStyle name="Calculation 2 2 2 6 2 9 6 3" xfId="2275" xr:uid="{00000000-0005-0000-0000-00003C070000}"/>
    <cellStyle name="Calculation 2 2 2 6 2 9 7" xfId="2276" xr:uid="{00000000-0005-0000-0000-00003D070000}"/>
    <cellStyle name="Calculation 2 2 2 6 2 9 7 2" xfId="2277" xr:uid="{00000000-0005-0000-0000-00003E070000}"/>
    <cellStyle name="Calculation 2 2 2 6 2 9 7 3" xfId="2278" xr:uid="{00000000-0005-0000-0000-00003F070000}"/>
    <cellStyle name="Calculation 2 2 2 6 2 9 8" xfId="2279" xr:uid="{00000000-0005-0000-0000-000040070000}"/>
    <cellStyle name="Calculation 2 2 2 6 2 9 8 2" xfId="2280" xr:uid="{00000000-0005-0000-0000-000041070000}"/>
    <cellStyle name="Calculation 2 2 2 6 2 9 8 3" xfId="2281" xr:uid="{00000000-0005-0000-0000-000042070000}"/>
    <cellStyle name="Calculation 2 2 2 6 2 9 9" xfId="2282" xr:uid="{00000000-0005-0000-0000-000043070000}"/>
    <cellStyle name="Calculation 2 2 2 6 2 9 9 2" xfId="2283" xr:uid="{00000000-0005-0000-0000-000044070000}"/>
    <cellStyle name="Calculation 2 2 2 6 2 9 9 3" xfId="2284" xr:uid="{00000000-0005-0000-0000-000045070000}"/>
    <cellStyle name="Calculation 2 2 2 6 3" xfId="2285" xr:uid="{00000000-0005-0000-0000-000046070000}"/>
    <cellStyle name="Calculation 2 2 2 6 3 2" xfId="2286" xr:uid="{00000000-0005-0000-0000-000047070000}"/>
    <cellStyle name="Calculation 2 2 2 6 3 3" xfId="2287" xr:uid="{00000000-0005-0000-0000-000048070000}"/>
    <cellStyle name="Calculation 2 2 2 6 4" xfId="2288" xr:uid="{00000000-0005-0000-0000-000049070000}"/>
    <cellStyle name="Calculation 2 2 2 6 4 2" xfId="2289" xr:uid="{00000000-0005-0000-0000-00004A070000}"/>
    <cellStyle name="Calculation 2 2 2 6 4 3" xfId="2290" xr:uid="{00000000-0005-0000-0000-00004B070000}"/>
    <cellStyle name="Calculation 2 2 2 6 5" xfId="2291" xr:uid="{00000000-0005-0000-0000-00004C070000}"/>
    <cellStyle name="Calculation 2 2 2 6 5 2" xfId="2292" xr:uid="{00000000-0005-0000-0000-00004D070000}"/>
    <cellStyle name="Calculation 2 2 2 6 5 3" xfId="2293" xr:uid="{00000000-0005-0000-0000-00004E070000}"/>
    <cellStyle name="Calculation 2 2 2 6 6" xfId="2294" xr:uid="{00000000-0005-0000-0000-00004F070000}"/>
    <cellStyle name="Calculation 2 2 2 6 6 2" xfId="2295" xr:uid="{00000000-0005-0000-0000-000050070000}"/>
    <cellStyle name="Calculation 2 2 2 6 6 3" xfId="2296" xr:uid="{00000000-0005-0000-0000-000051070000}"/>
    <cellStyle name="Calculation 2 2 2 6 7" xfId="2297" xr:uid="{00000000-0005-0000-0000-000052070000}"/>
    <cellStyle name="Calculation 2 2 2 6 7 2" xfId="2298" xr:uid="{00000000-0005-0000-0000-000053070000}"/>
    <cellStyle name="Calculation 2 2 2 6 7 3" xfId="2299" xr:uid="{00000000-0005-0000-0000-000054070000}"/>
    <cellStyle name="Calculation 2 2 2 6 8" xfId="58391" xr:uid="{00000000-0005-0000-0000-000055070000}"/>
    <cellStyle name="Calculation 2 2 2 7" xfId="144" xr:uid="{00000000-0005-0000-0000-000056070000}"/>
    <cellStyle name="Calculation 2 2 2 7 2" xfId="2300" xr:uid="{00000000-0005-0000-0000-000057070000}"/>
    <cellStyle name="Calculation 2 2 2 7 2 10" xfId="2301" xr:uid="{00000000-0005-0000-0000-000058070000}"/>
    <cellStyle name="Calculation 2 2 2 7 2 10 10" xfId="2302" xr:uid="{00000000-0005-0000-0000-000059070000}"/>
    <cellStyle name="Calculation 2 2 2 7 2 10 11" xfId="2303" xr:uid="{00000000-0005-0000-0000-00005A070000}"/>
    <cellStyle name="Calculation 2 2 2 7 2 10 2" xfId="2304" xr:uid="{00000000-0005-0000-0000-00005B070000}"/>
    <cellStyle name="Calculation 2 2 2 7 2 10 2 2" xfId="2305" xr:uid="{00000000-0005-0000-0000-00005C070000}"/>
    <cellStyle name="Calculation 2 2 2 7 2 10 2 3" xfId="2306" xr:uid="{00000000-0005-0000-0000-00005D070000}"/>
    <cellStyle name="Calculation 2 2 2 7 2 10 3" xfId="2307" xr:uid="{00000000-0005-0000-0000-00005E070000}"/>
    <cellStyle name="Calculation 2 2 2 7 2 10 3 2" xfId="2308" xr:uid="{00000000-0005-0000-0000-00005F070000}"/>
    <cellStyle name="Calculation 2 2 2 7 2 10 3 3" xfId="2309" xr:uid="{00000000-0005-0000-0000-000060070000}"/>
    <cellStyle name="Calculation 2 2 2 7 2 10 4" xfId="2310" xr:uid="{00000000-0005-0000-0000-000061070000}"/>
    <cellStyle name="Calculation 2 2 2 7 2 10 4 2" xfId="2311" xr:uid="{00000000-0005-0000-0000-000062070000}"/>
    <cellStyle name="Calculation 2 2 2 7 2 10 4 3" xfId="2312" xr:uid="{00000000-0005-0000-0000-000063070000}"/>
    <cellStyle name="Calculation 2 2 2 7 2 10 5" xfId="2313" xr:uid="{00000000-0005-0000-0000-000064070000}"/>
    <cellStyle name="Calculation 2 2 2 7 2 10 5 2" xfId="2314" xr:uid="{00000000-0005-0000-0000-000065070000}"/>
    <cellStyle name="Calculation 2 2 2 7 2 10 5 3" xfId="2315" xr:uid="{00000000-0005-0000-0000-000066070000}"/>
    <cellStyle name="Calculation 2 2 2 7 2 10 6" xfId="2316" xr:uid="{00000000-0005-0000-0000-000067070000}"/>
    <cellStyle name="Calculation 2 2 2 7 2 10 6 2" xfId="2317" xr:uid="{00000000-0005-0000-0000-000068070000}"/>
    <cellStyle name="Calculation 2 2 2 7 2 10 6 3" xfId="2318" xr:uid="{00000000-0005-0000-0000-000069070000}"/>
    <cellStyle name="Calculation 2 2 2 7 2 10 7" xfId="2319" xr:uid="{00000000-0005-0000-0000-00006A070000}"/>
    <cellStyle name="Calculation 2 2 2 7 2 10 7 2" xfId="2320" xr:uid="{00000000-0005-0000-0000-00006B070000}"/>
    <cellStyle name="Calculation 2 2 2 7 2 10 7 3" xfId="2321" xr:uid="{00000000-0005-0000-0000-00006C070000}"/>
    <cellStyle name="Calculation 2 2 2 7 2 10 8" xfId="2322" xr:uid="{00000000-0005-0000-0000-00006D070000}"/>
    <cellStyle name="Calculation 2 2 2 7 2 10 8 2" xfId="2323" xr:uid="{00000000-0005-0000-0000-00006E070000}"/>
    <cellStyle name="Calculation 2 2 2 7 2 10 8 3" xfId="2324" xr:uid="{00000000-0005-0000-0000-00006F070000}"/>
    <cellStyle name="Calculation 2 2 2 7 2 10 9" xfId="2325" xr:uid="{00000000-0005-0000-0000-000070070000}"/>
    <cellStyle name="Calculation 2 2 2 7 2 10 9 2" xfId="2326" xr:uid="{00000000-0005-0000-0000-000071070000}"/>
    <cellStyle name="Calculation 2 2 2 7 2 10 9 3" xfId="2327" xr:uid="{00000000-0005-0000-0000-000072070000}"/>
    <cellStyle name="Calculation 2 2 2 7 2 11" xfId="2328" xr:uid="{00000000-0005-0000-0000-000073070000}"/>
    <cellStyle name="Calculation 2 2 2 7 2 11 2" xfId="2329" xr:uid="{00000000-0005-0000-0000-000074070000}"/>
    <cellStyle name="Calculation 2 2 2 7 2 11 3" xfId="2330" xr:uid="{00000000-0005-0000-0000-000075070000}"/>
    <cellStyle name="Calculation 2 2 2 7 2 12" xfId="2331" xr:uid="{00000000-0005-0000-0000-000076070000}"/>
    <cellStyle name="Calculation 2 2 2 7 2 12 2" xfId="2332" xr:uid="{00000000-0005-0000-0000-000077070000}"/>
    <cellStyle name="Calculation 2 2 2 7 2 12 3" xfId="2333" xr:uid="{00000000-0005-0000-0000-000078070000}"/>
    <cellStyle name="Calculation 2 2 2 7 2 13" xfId="2334" xr:uid="{00000000-0005-0000-0000-000079070000}"/>
    <cellStyle name="Calculation 2 2 2 7 2 13 2" xfId="2335" xr:uid="{00000000-0005-0000-0000-00007A070000}"/>
    <cellStyle name="Calculation 2 2 2 7 2 13 3" xfId="2336" xr:uid="{00000000-0005-0000-0000-00007B070000}"/>
    <cellStyle name="Calculation 2 2 2 7 2 14" xfId="2337" xr:uid="{00000000-0005-0000-0000-00007C070000}"/>
    <cellStyle name="Calculation 2 2 2 7 2 14 2" xfId="2338" xr:uid="{00000000-0005-0000-0000-00007D070000}"/>
    <cellStyle name="Calculation 2 2 2 7 2 14 3" xfId="2339" xr:uid="{00000000-0005-0000-0000-00007E070000}"/>
    <cellStyle name="Calculation 2 2 2 7 2 15" xfId="2340" xr:uid="{00000000-0005-0000-0000-00007F070000}"/>
    <cellStyle name="Calculation 2 2 2 7 2 15 2" xfId="2341" xr:uid="{00000000-0005-0000-0000-000080070000}"/>
    <cellStyle name="Calculation 2 2 2 7 2 15 3" xfId="2342" xr:uid="{00000000-0005-0000-0000-000081070000}"/>
    <cellStyle name="Calculation 2 2 2 7 2 16" xfId="2343" xr:uid="{00000000-0005-0000-0000-000082070000}"/>
    <cellStyle name="Calculation 2 2 2 7 2 16 2" xfId="2344" xr:uid="{00000000-0005-0000-0000-000083070000}"/>
    <cellStyle name="Calculation 2 2 2 7 2 16 3" xfId="2345" xr:uid="{00000000-0005-0000-0000-000084070000}"/>
    <cellStyle name="Calculation 2 2 2 7 2 17" xfId="2346" xr:uid="{00000000-0005-0000-0000-000085070000}"/>
    <cellStyle name="Calculation 2 2 2 7 2 17 2" xfId="2347" xr:uid="{00000000-0005-0000-0000-000086070000}"/>
    <cellStyle name="Calculation 2 2 2 7 2 17 3" xfId="2348" xr:uid="{00000000-0005-0000-0000-000087070000}"/>
    <cellStyle name="Calculation 2 2 2 7 2 18" xfId="2349" xr:uid="{00000000-0005-0000-0000-000088070000}"/>
    <cellStyle name="Calculation 2 2 2 7 2 18 2" xfId="2350" xr:uid="{00000000-0005-0000-0000-000089070000}"/>
    <cellStyle name="Calculation 2 2 2 7 2 18 3" xfId="2351" xr:uid="{00000000-0005-0000-0000-00008A070000}"/>
    <cellStyle name="Calculation 2 2 2 7 2 19" xfId="2352" xr:uid="{00000000-0005-0000-0000-00008B070000}"/>
    <cellStyle name="Calculation 2 2 2 7 2 2" xfId="2353" xr:uid="{00000000-0005-0000-0000-00008C070000}"/>
    <cellStyle name="Calculation 2 2 2 7 2 2 10" xfId="2354" xr:uid="{00000000-0005-0000-0000-00008D070000}"/>
    <cellStyle name="Calculation 2 2 2 7 2 2 11" xfId="2355" xr:uid="{00000000-0005-0000-0000-00008E070000}"/>
    <cellStyle name="Calculation 2 2 2 7 2 2 2" xfId="2356" xr:uid="{00000000-0005-0000-0000-00008F070000}"/>
    <cellStyle name="Calculation 2 2 2 7 2 2 2 2" xfId="2357" xr:uid="{00000000-0005-0000-0000-000090070000}"/>
    <cellStyle name="Calculation 2 2 2 7 2 2 2 3" xfId="2358" xr:uid="{00000000-0005-0000-0000-000091070000}"/>
    <cellStyle name="Calculation 2 2 2 7 2 2 3" xfId="2359" xr:uid="{00000000-0005-0000-0000-000092070000}"/>
    <cellStyle name="Calculation 2 2 2 7 2 2 3 2" xfId="2360" xr:uid="{00000000-0005-0000-0000-000093070000}"/>
    <cellStyle name="Calculation 2 2 2 7 2 2 3 3" xfId="2361" xr:uid="{00000000-0005-0000-0000-000094070000}"/>
    <cellStyle name="Calculation 2 2 2 7 2 2 4" xfId="2362" xr:uid="{00000000-0005-0000-0000-000095070000}"/>
    <cellStyle name="Calculation 2 2 2 7 2 2 4 2" xfId="2363" xr:uid="{00000000-0005-0000-0000-000096070000}"/>
    <cellStyle name="Calculation 2 2 2 7 2 2 4 3" xfId="2364" xr:uid="{00000000-0005-0000-0000-000097070000}"/>
    <cellStyle name="Calculation 2 2 2 7 2 2 5" xfId="2365" xr:uid="{00000000-0005-0000-0000-000098070000}"/>
    <cellStyle name="Calculation 2 2 2 7 2 2 5 2" xfId="2366" xr:uid="{00000000-0005-0000-0000-000099070000}"/>
    <cellStyle name="Calculation 2 2 2 7 2 2 5 3" xfId="2367" xr:uid="{00000000-0005-0000-0000-00009A070000}"/>
    <cellStyle name="Calculation 2 2 2 7 2 2 6" xfId="2368" xr:uid="{00000000-0005-0000-0000-00009B070000}"/>
    <cellStyle name="Calculation 2 2 2 7 2 2 6 2" xfId="2369" xr:uid="{00000000-0005-0000-0000-00009C070000}"/>
    <cellStyle name="Calculation 2 2 2 7 2 2 6 3" xfId="2370" xr:uid="{00000000-0005-0000-0000-00009D070000}"/>
    <cellStyle name="Calculation 2 2 2 7 2 2 7" xfId="2371" xr:uid="{00000000-0005-0000-0000-00009E070000}"/>
    <cellStyle name="Calculation 2 2 2 7 2 2 7 2" xfId="2372" xr:uid="{00000000-0005-0000-0000-00009F070000}"/>
    <cellStyle name="Calculation 2 2 2 7 2 2 7 3" xfId="2373" xr:uid="{00000000-0005-0000-0000-0000A0070000}"/>
    <cellStyle name="Calculation 2 2 2 7 2 2 8" xfId="2374" xr:uid="{00000000-0005-0000-0000-0000A1070000}"/>
    <cellStyle name="Calculation 2 2 2 7 2 2 8 2" xfId="2375" xr:uid="{00000000-0005-0000-0000-0000A2070000}"/>
    <cellStyle name="Calculation 2 2 2 7 2 2 8 3" xfId="2376" xr:uid="{00000000-0005-0000-0000-0000A3070000}"/>
    <cellStyle name="Calculation 2 2 2 7 2 2 9" xfId="2377" xr:uid="{00000000-0005-0000-0000-0000A4070000}"/>
    <cellStyle name="Calculation 2 2 2 7 2 2 9 2" xfId="2378" xr:uid="{00000000-0005-0000-0000-0000A5070000}"/>
    <cellStyle name="Calculation 2 2 2 7 2 2 9 3" xfId="2379" xr:uid="{00000000-0005-0000-0000-0000A6070000}"/>
    <cellStyle name="Calculation 2 2 2 7 2 20" xfId="2380" xr:uid="{00000000-0005-0000-0000-0000A7070000}"/>
    <cellStyle name="Calculation 2 2 2 7 2 3" xfId="2381" xr:uid="{00000000-0005-0000-0000-0000A8070000}"/>
    <cellStyle name="Calculation 2 2 2 7 2 3 10" xfId="2382" xr:uid="{00000000-0005-0000-0000-0000A9070000}"/>
    <cellStyle name="Calculation 2 2 2 7 2 3 11" xfId="2383" xr:uid="{00000000-0005-0000-0000-0000AA070000}"/>
    <cellStyle name="Calculation 2 2 2 7 2 3 2" xfId="2384" xr:uid="{00000000-0005-0000-0000-0000AB070000}"/>
    <cellStyle name="Calculation 2 2 2 7 2 3 2 2" xfId="2385" xr:uid="{00000000-0005-0000-0000-0000AC070000}"/>
    <cellStyle name="Calculation 2 2 2 7 2 3 2 3" xfId="2386" xr:uid="{00000000-0005-0000-0000-0000AD070000}"/>
    <cellStyle name="Calculation 2 2 2 7 2 3 3" xfId="2387" xr:uid="{00000000-0005-0000-0000-0000AE070000}"/>
    <cellStyle name="Calculation 2 2 2 7 2 3 3 2" xfId="2388" xr:uid="{00000000-0005-0000-0000-0000AF070000}"/>
    <cellStyle name="Calculation 2 2 2 7 2 3 3 3" xfId="2389" xr:uid="{00000000-0005-0000-0000-0000B0070000}"/>
    <cellStyle name="Calculation 2 2 2 7 2 3 4" xfId="2390" xr:uid="{00000000-0005-0000-0000-0000B1070000}"/>
    <cellStyle name="Calculation 2 2 2 7 2 3 4 2" xfId="2391" xr:uid="{00000000-0005-0000-0000-0000B2070000}"/>
    <cellStyle name="Calculation 2 2 2 7 2 3 4 3" xfId="2392" xr:uid="{00000000-0005-0000-0000-0000B3070000}"/>
    <cellStyle name="Calculation 2 2 2 7 2 3 5" xfId="2393" xr:uid="{00000000-0005-0000-0000-0000B4070000}"/>
    <cellStyle name="Calculation 2 2 2 7 2 3 5 2" xfId="2394" xr:uid="{00000000-0005-0000-0000-0000B5070000}"/>
    <cellStyle name="Calculation 2 2 2 7 2 3 5 3" xfId="2395" xr:uid="{00000000-0005-0000-0000-0000B6070000}"/>
    <cellStyle name="Calculation 2 2 2 7 2 3 6" xfId="2396" xr:uid="{00000000-0005-0000-0000-0000B7070000}"/>
    <cellStyle name="Calculation 2 2 2 7 2 3 6 2" xfId="2397" xr:uid="{00000000-0005-0000-0000-0000B8070000}"/>
    <cellStyle name="Calculation 2 2 2 7 2 3 6 3" xfId="2398" xr:uid="{00000000-0005-0000-0000-0000B9070000}"/>
    <cellStyle name="Calculation 2 2 2 7 2 3 7" xfId="2399" xr:uid="{00000000-0005-0000-0000-0000BA070000}"/>
    <cellStyle name="Calculation 2 2 2 7 2 3 7 2" xfId="2400" xr:uid="{00000000-0005-0000-0000-0000BB070000}"/>
    <cellStyle name="Calculation 2 2 2 7 2 3 7 3" xfId="2401" xr:uid="{00000000-0005-0000-0000-0000BC070000}"/>
    <cellStyle name="Calculation 2 2 2 7 2 3 8" xfId="2402" xr:uid="{00000000-0005-0000-0000-0000BD070000}"/>
    <cellStyle name="Calculation 2 2 2 7 2 3 8 2" xfId="2403" xr:uid="{00000000-0005-0000-0000-0000BE070000}"/>
    <cellStyle name="Calculation 2 2 2 7 2 3 8 3" xfId="2404" xr:uid="{00000000-0005-0000-0000-0000BF070000}"/>
    <cellStyle name="Calculation 2 2 2 7 2 3 9" xfId="2405" xr:uid="{00000000-0005-0000-0000-0000C0070000}"/>
    <cellStyle name="Calculation 2 2 2 7 2 3 9 2" xfId="2406" xr:uid="{00000000-0005-0000-0000-0000C1070000}"/>
    <cellStyle name="Calculation 2 2 2 7 2 3 9 3" xfId="2407" xr:uid="{00000000-0005-0000-0000-0000C2070000}"/>
    <cellStyle name="Calculation 2 2 2 7 2 4" xfId="2408" xr:uid="{00000000-0005-0000-0000-0000C3070000}"/>
    <cellStyle name="Calculation 2 2 2 7 2 4 10" xfId="2409" xr:uid="{00000000-0005-0000-0000-0000C4070000}"/>
    <cellStyle name="Calculation 2 2 2 7 2 4 11" xfId="2410" xr:uid="{00000000-0005-0000-0000-0000C5070000}"/>
    <cellStyle name="Calculation 2 2 2 7 2 4 2" xfId="2411" xr:uid="{00000000-0005-0000-0000-0000C6070000}"/>
    <cellStyle name="Calculation 2 2 2 7 2 4 2 2" xfId="2412" xr:uid="{00000000-0005-0000-0000-0000C7070000}"/>
    <cellStyle name="Calculation 2 2 2 7 2 4 2 3" xfId="2413" xr:uid="{00000000-0005-0000-0000-0000C8070000}"/>
    <cellStyle name="Calculation 2 2 2 7 2 4 3" xfId="2414" xr:uid="{00000000-0005-0000-0000-0000C9070000}"/>
    <cellStyle name="Calculation 2 2 2 7 2 4 3 2" xfId="2415" xr:uid="{00000000-0005-0000-0000-0000CA070000}"/>
    <cellStyle name="Calculation 2 2 2 7 2 4 3 3" xfId="2416" xr:uid="{00000000-0005-0000-0000-0000CB070000}"/>
    <cellStyle name="Calculation 2 2 2 7 2 4 4" xfId="2417" xr:uid="{00000000-0005-0000-0000-0000CC070000}"/>
    <cellStyle name="Calculation 2 2 2 7 2 4 4 2" xfId="2418" xr:uid="{00000000-0005-0000-0000-0000CD070000}"/>
    <cellStyle name="Calculation 2 2 2 7 2 4 4 3" xfId="2419" xr:uid="{00000000-0005-0000-0000-0000CE070000}"/>
    <cellStyle name="Calculation 2 2 2 7 2 4 5" xfId="2420" xr:uid="{00000000-0005-0000-0000-0000CF070000}"/>
    <cellStyle name="Calculation 2 2 2 7 2 4 5 2" xfId="2421" xr:uid="{00000000-0005-0000-0000-0000D0070000}"/>
    <cellStyle name="Calculation 2 2 2 7 2 4 5 3" xfId="2422" xr:uid="{00000000-0005-0000-0000-0000D1070000}"/>
    <cellStyle name="Calculation 2 2 2 7 2 4 6" xfId="2423" xr:uid="{00000000-0005-0000-0000-0000D2070000}"/>
    <cellStyle name="Calculation 2 2 2 7 2 4 6 2" xfId="2424" xr:uid="{00000000-0005-0000-0000-0000D3070000}"/>
    <cellStyle name="Calculation 2 2 2 7 2 4 6 3" xfId="2425" xr:uid="{00000000-0005-0000-0000-0000D4070000}"/>
    <cellStyle name="Calculation 2 2 2 7 2 4 7" xfId="2426" xr:uid="{00000000-0005-0000-0000-0000D5070000}"/>
    <cellStyle name="Calculation 2 2 2 7 2 4 7 2" xfId="2427" xr:uid="{00000000-0005-0000-0000-0000D6070000}"/>
    <cellStyle name="Calculation 2 2 2 7 2 4 7 3" xfId="2428" xr:uid="{00000000-0005-0000-0000-0000D7070000}"/>
    <cellStyle name="Calculation 2 2 2 7 2 4 8" xfId="2429" xr:uid="{00000000-0005-0000-0000-0000D8070000}"/>
    <cellStyle name="Calculation 2 2 2 7 2 4 8 2" xfId="2430" xr:uid="{00000000-0005-0000-0000-0000D9070000}"/>
    <cellStyle name="Calculation 2 2 2 7 2 4 8 3" xfId="2431" xr:uid="{00000000-0005-0000-0000-0000DA070000}"/>
    <cellStyle name="Calculation 2 2 2 7 2 4 9" xfId="2432" xr:uid="{00000000-0005-0000-0000-0000DB070000}"/>
    <cellStyle name="Calculation 2 2 2 7 2 4 9 2" xfId="2433" xr:uid="{00000000-0005-0000-0000-0000DC070000}"/>
    <cellStyle name="Calculation 2 2 2 7 2 4 9 3" xfId="2434" xr:uid="{00000000-0005-0000-0000-0000DD070000}"/>
    <cellStyle name="Calculation 2 2 2 7 2 5" xfId="2435" xr:uid="{00000000-0005-0000-0000-0000DE070000}"/>
    <cellStyle name="Calculation 2 2 2 7 2 5 10" xfId="2436" xr:uid="{00000000-0005-0000-0000-0000DF070000}"/>
    <cellStyle name="Calculation 2 2 2 7 2 5 11" xfId="2437" xr:uid="{00000000-0005-0000-0000-0000E0070000}"/>
    <cellStyle name="Calculation 2 2 2 7 2 5 2" xfId="2438" xr:uid="{00000000-0005-0000-0000-0000E1070000}"/>
    <cellStyle name="Calculation 2 2 2 7 2 5 2 2" xfId="2439" xr:uid="{00000000-0005-0000-0000-0000E2070000}"/>
    <cellStyle name="Calculation 2 2 2 7 2 5 2 3" xfId="2440" xr:uid="{00000000-0005-0000-0000-0000E3070000}"/>
    <cellStyle name="Calculation 2 2 2 7 2 5 3" xfId="2441" xr:uid="{00000000-0005-0000-0000-0000E4070000}"/>
    <cellStyle name="Calculation 2 2 2 7 2 5 3 2" xfId="2442" xr:uid="{00000000-0005-0000-0000-0000E5070000}"/>
    <cellStyle name="Calculation 2 2 2 7 2 5 3 3" xfId="2443" xr:uid="{00000000-0005-0000-0000-0000E6070000}"/>
    <cellStyle name="Calculation 2 2 2 7 2 5 4" xfId="2444" xr:uid="{00000000-0005-0000-0000-0000E7070000}"/>
    <cellStyle name="Calculation 2 2 2 7 2 5 4 2" xfId="2445" xr:uid="{00000000-0005-0000-0000-0000E8070000}"/>
    <cellStyle name="Calculation 2 2 2 7 2 5 4 3" xfId="2446" xr:uid="{00000000-0005-0000-0000-0000E9070000}"/>
    <cellStyle name="Calculation 2 2 2 7 2 5 5" xfId="2447" xr:uid="{00000000-0005-0000-0000-0000EA070000}"/>
    <cellStyle name="Calculation 2 2 2 7 2 5 5 2" xfId="2448" xr:uid="{00000000-0005-0000-0000-0000EB070000}"/>
    <cellStyle name="Calculation 2 2 2 7 2 5 5 3" xfId="2449" xr:uid="{00000000-0005-0000-0000-0000EC070000}"/>
    <cellStyle name="Calculation 2 2 2 7 2 5 6" xfId="2450" xr:uid="{00000000-0005-0000-0000-0000ED070000}"/>
    <cellStyle name="Calculation 2 2 2 7 2 5 6 2" xfId="2451" xr:uid="{00000000-0005-0000-0000-0000EE070000}"/>
    <cellStyle name="Calculation 2 2 2 7 2 5 6 3" xfId="2452" xr:uid="{00000000-0005-0000-0000-0000EF070000}"/>
    <cellStyle name="Calculation 2 2 2 7 2 5 7" xfId="2453" xr:uid="{00000000-0005-0000-0000-0000F0070000}"/>
    <cellStyle name="Calculation 2 2 2 7 2 5 7 2" xfId="2454" xr:uid="{00000000-0005-0000-0000-0000F1070000}"/>
    <cellStyle name="Calculation 2 2 2 7 2 5 7 3" xfId="2455" xr:uid="{00000000-0005-0000-0000-0000F2070000}"/>
    <cellStyle name="Calculation 2 2 2 7 2 5 8" xfId="2456" xr:uid="{00000000-0005-0000-0000-0000F3070000}"/>
    <cellStyle name="Calculation 2 2 2 7 2 5 8 2" xfId="2457" xr:uid="{00000000-0005-0000-0000-0000F4070000}"/>
    <cellStyle name="Calculation 2 2 2 7 2 5 8 3" xfId="2458" xr:uid="{00000000-0005-0000-0000-0000F5070000}"/>
    <cellStyle name="Calculation 2 2 2 7 2 5 9" xfId="2459" xr:uid="{00000000-0005-0000-0000-0000F6070000}"/>
    <cellStyle name="Calculation 2 2 2 7 2 5 9 2" xfId="2460" xr:uid="{00000000-0005-0000-0000-0000F7070000}"/>
    <cellStyle name="Calculation 2 2 2 7 2 5 9 3" xfId="2461" xr:uid="{00000000-0005-0000-0000-0000F8070000}"/>
    <cellStyle name="Calculation 2 2 2 7 2 6" xfId="2462" xr:uid="{00000000-0005-0000-0000-0000F9070000}"/>
    <cellStyle name="Calculation 2 2 2 7 2 6 10" xfId="2463" xr:uid="{00000000-0005-0000-0000-0000FA070000}"/>
    <cellStyle name="Calculation 2 2 2 7 2 6 11" xfId="2464" xr:uid="{00000000-0005-0000-0000-0000FB070000}"/>
    <cellStyle name="Calculation 2 2 2 7 2 6 2" xfId="2465" xr:uid="{00000000-0005-0000-0000-0000FC070000}"/>
    <cellStyle name="Calculation 2 2 2 7 2 6 2 2" xfId="2466" xr:uid="{00000000-0005-0000-0000-0000FD070000}"/>
    <cellStyle name="Calculation 2 2 2 7 2 6 2 3" xfId="2467" xr:uid="{00000000-0005-0000-0000-0000FE070000}"/>
    <cellStyle name="Calculation 2 2 2 7 2 6 3" xfId="2468" xr:uid="{00000000-0005-0000-0000-0000FF070000}"/>
    <cellStyle name="Calculation 2 2 2 7 2 6 3 2" xfId="2469" xr:uid="{00000000-0005-0000-0000-000000080000}"/>
    <cellStyle name="Calculation 2 2 2 7 2 6 3 3" xfId="2470" xr:uid="{00000000-0005-0000-0000-000001080000}"/>
    <cellStyle name="Calculation 2 2 2 7 2 6 4" xfId="2471" xr:uid="{00000000-0005-0000-0000-000002080000}"/>
    <cellStyle name="Calculation 2 2 2 7 2 6 4 2" xfId="2472" xr:uid="{00000000-0005-0000-0000-000003080000}"/>
    <cellStyle name="Calculation 2 2 2 7 2 6 4 3" xfId="2473" xr:uid="{00000000-0005-0000-0000-000004080000}"/>
    <cellStyle name="Calculation 2 2 2 7 2 6 5" xfId="2474" xr:uid="{00000000-0005-0000-0000-000005080000}"/>
    <cellStyle name="Calculation 2 2 2 7 2 6 5 2" xfId="2475" xr:uid="{00000000-0005-0000-0000-000006080000}"/>
    <cellStyle name="Calculation 2 2 2 7 2 6 5 3" xfId="2476" xr:uid="{00000000-0005-0000-0000-000007080000}"/>
    <cellStyle name="Calculation 2 2 2 7 2 6 6" xfId="2477" xr:uid="{00000000-0005-0000-0000-000008080000}"/>
    <cellStyle name="Calculation 2 2 2 7 2 6 6 2" xfId="2478" xr:uid="{00000000-0005-0000-0000-000009080000}"/>
    <cellStyle name="Calculation 2 2 2 7 2 6 6 3" xfId="2479" xr:uid="{00000000-0005-0000-0000-00000A080000}"/>
    <cellStyle name="Calculation 2 2 2 7 2 6 7" xfId="2480" xr:uid="{00000000-0005-0000-0000-00000B080000}"/>
    <cellStyle name="Calculation 2 2 2 7 2 6 7 2" xfId="2481" xr:uid="{00000000-0005-0000-0000-00000C080000}"/>
    <cellStyle name="Calculation 2 2 2 7 2 6 7 3" xfId="2482" xr:uid="{00000000-0005-0000-0000-00000D080000}"/>
    <cellStyle name="Calculation 2 2 2 7 2 6 8" xfId="2483" xr:uid="{00000000-0005-0000-0000-00000E080000}"/>
    <cellStyle name="Calculation 2 2 2 7 2 6 8 2" xfId="2484" xr:uid="{00000000-0005-0000-0000-00000F080000}"/>
    <cellStyle name="Calculation 2 2 2 7 2 6 8 3" xfId="2485" xr:uid="{00000000-0005-0000-0000-000010080000}"/>
    <cellStyle name="Calculation 2 2 2 7 2 6 9" xfId="2486" xr:uid="{00000000-0005-0000-0000-000011080000}"/>
    <cellStyle name="Calculation 2 2 2 7 2 6 9 2" xfId="2487" xr:uid="{00000000-0005-0000-0000-000012080000}"/>
    <cellStyle name="Calculation 2 2 2 7 2 6 9 3" xfId="2488" xr:uid="{00000000-0005-0000-0000-000013080000}"/>
    <cellStyle name="Calculation 2 2 2 7 2 7" xfId="2489" xr:uid="{00000000-0005-0000-0000-000014080000}"/>
    <cellStyle name="Calculation 2 2 2 7 2 7 10" xfId="2490" xr:uid="{00000000-0005-0000-0000-000015080000}"/>
    <cellStyle name="Calculation 2 2 2 7 2 7 11" xfId="2491" xr:uid="{00000000-0005-0000-0000-000016080000}"/>
    <cellStyle name="Calculation 2 2 2 7 2 7 2" xfId="2492" xr:uid="{00000000-0005-0000-0000-000017080000}"/>
    <cellStyle name="Calculation 2 2 2 7 2 7 2 2" xfId="2493" xr:uid="{00000000-0005-0000-0000-000018080000}"/>
    <cellStyle name="Calculation 2 2 2 7 2 7 2 3" xfId="2494" xr:uid="{00000000-0005-0000-0000-000019080000}"/>
    <cellStyle name="Calculation 2 2 2 7 2 7 3" xfId="2495" xr:uid="{00000000-0005-0000-0000-00001A080000}"/>
    <cellStyle name="Calculation 2 2 2 7 2 7 3 2" xfId="2496" xr:uid="{00000000-0005-0000-0000-00001B080000}"/>
    <cellStyle name="Calculation 2 2 2 7 2 7 3 3" xfId="2497" xr:uid="{00000000-0005-0000-0000-00001C080000}"/>
    <cellStyle name="Calculation 2 2 2 7 2 7 4" xfId="2498" xr:uid="{00000000-0005-0000-0000-00001D080000}"/>
    <cellStyle name="Calculation 2 2 2 7 2 7 4 2" xfId="2499" xr:uid="{00000000-0005-0000-0000-00001E080000}"/>
    <cellStyle name="Calculation 2 2 2 7 2 7 4 3" xfId="2500" xr:uid="{00000000-0005-0000-0000-00001F080000}"/>
    <cellStyle name="Calculation 2 2 2 7 2 7 5" xfId="2501" xr:uid="{00000000-0005-0000-0000-000020080000}"/>
    <cellStyle name="Calculation 2 2 2 7 2 7 5 2" xfId="2502" xr:uid="{00000000-0005-0000-0000-000021080000}"/>
    <cellStyle name="Calculation 2 2 2 7 2 7 5 3" xfId="2503" xr:uid="{00000000-0005-0000-0000-000022080000}"/>
    <cellStyle name="Calculation 2 2 2 7 2 7 6" xfId="2504" xr:uid="{00000000-0005-0000-0000-000023080000}"/>
    <cellStyle name="Calculation 2 2 2 7 2 7 6 2" xfId="2505" xr:uid="{00000000-0005-0000-0000-000024080000}"/>
    <cellStyle name="Calculation 2 2 2 7 2 7 6 3" xfId="2506" xr:uid="{00000000-0005-0000-0000-000025080000}"/>
    <cellStyle name="Calculation 2 2 2 7 2 7 7" xfId="2507" xr:uid="{00000000-0005-0000-0000-000026080000}"/>
    <cellStyle name="Calculation 2 2 2 7 2 7 7 2" xfId="2508" xr:uid="{00000000-0005-0000-0000-000027080000}"/>
    <cellStyle name="Calculation 2 2 2 7 2 7 7 3" xfId="2509" xr:uid="{00000000-0005-0000-0000-000028080000}"/>
    <cellStyle name="Calculation 2 2 2 7 2 7 8" xfId="2510" xr:uid="{00000000-0005-0000-0000-000029080000}"/>
    <cellStyle name="Calculation 2 2 2 7 2 7 8 2" xfId="2511" xr:uid="{00000000-0005-0000-0000-00002A080000}"/>
    <cellStyle name="Calculation 2 2 2 7 2 7 8 3" xfId="2512" xr:uid="{00000000-0005-0000-0000-00002B080000}"/>
    <cellStyle name="Calculation 2 2 2 7 2 7 9" xfId="2513" xr:uid="{00000000-0005-0000-0000-00002C080000}"/>
    <cellStyle name="Calculation 2 2 2 7 2 7 9 2" xfId="2514" xr:uid="{00000000-0005-0000-0000-00002D080000}"/>
    <cellStyle name="Calculation 2 2 2 7 2 7 9 3" xfId="2515" xr:uid="{00000000-0005-0000-0000-00002E080000}"/>
    <cellStyle name="Calculation 2 2 2 7 2 8" xfId="2516" xr:uid="{00000000-0005-0000-0000-00002F080000}"/>
    <cellStyle name="Calculation 2 2 2 7 2 8 10" xfId="2517" xr:uid="{00000000-0005-0000-0000-000030080000}"/>
    <cellStyle name="Calculation 2 2 2 7 2 8 11" xfId="2518" xr:uid="{00000000-0005-0000-0000-000031080000}"/>
    <cellStyle name="Calculation 2 2 2 7 2 8 2" xfId="2519" xr:uid="{00000000-0005-0000-0000-000032080000}"/>
    <cellStyle name="Calculation 2 2 2 7 2 8 2 2" xfId="2520" xr:uid="{00000000-0005-0000-0000-000033080000}"/>
    <cellStyle name="Calculation 2 2 2 7 2 8 2 3" xfId="2521" xr:uid="{00000000-0005-0000-0000-000034080000}"/>
    <cellStyle name="Calculation 2 2 2 7 2 8 3" xfId="2522" xr:uid="{00000000-0005-0000-0000-000035080000}"/>
    <cellStyle name="Calculation 2 2 2 7 2 8 3 2" xfId="2523" xr:uid="{00000000-0005-0000-0000-000036080000}"/>
    <cellStyle name="Calculation 2 2 2 7 2 8 3 3" xfId="2524" xr:uid="{00000000-0005-0000-0000-000037080000}"/>
    <cellStyle name="Calculation 2 2 2 7 2 8 4" xfId="2525" xr:uid="{00000000-0005-0000-0000-000038080000}"/>
    <cellStyle name="Calculation 2 2 2 7 2 8 4 2" xfId="2526" xr:uid="{00000000-0005-0000-0000-000039080000}"/>
    <cellStyle name="Calculation 2 2 2 7 2 8 4 3" xfId="2527" xr:uid="{00000000-0005-0000-0000-00003A080000}"/>
    <cellStyle name="Calculation 2 2 2 7 2 8 5" xfId="2528" xr:uid="{00000000-0005-0000-0000-00003B080000}"/>
    <cellStyle name="Calculation 2 2 2 7 2 8 5 2" xfId="2529" xr:uid="{00000000-0005-0000-0000-00003C080000}"/>
    <cellStyle name="Calculation 2 2 2 7 2 8 5 3" xfId="2530" xr:uid="{00000000-0005-0000-0000-00003D080000}"/>
    <cellStyle name="Calculation 2 2 2 7 2 8 6" xfId="2531" xr:uid="{00000000-0005-0000-0000-00003E080000}"/>
    <cellStyle name="Calculation 2 2 2 7 2 8 6 2" xfId="2532" xr:uid="{00000000-0005-0000-0000-00003F080000}"/>
    <cellStyle name="Calculation 2 2 2 7 2 8 6 3" xfId="2533" xr:uid="{00000000-0005-0000-0000-000040080000}"/>
    <cellStyle name="Calculation 2 2 2 7 2 8 7" xfId="2534" xr:uid="{00000000-0005-0000-0000-000041080000}"/>
    <cellStyle name="Calculation 2 2 2 7 2 8 7 2" xfId="2535" xr:uid="{00000000-0005-0000-0000-000042080000}"/>
    <cellStyle name="Calculation 2 2 2 7 2 8 7 3" xfId="2536" xr:uid="{00000000-0005-0000-0000-000043080000}"/>
    <cellStyle name="Calculation 2 2 2 7 2 8 8" xfId="2537" xr:uid="{00000000-0005-0000-0000-000044080000}"/>
    <cellStyle name="Calculation 2 2 2 7 2 8 8 2" xfId="2538" xr:uid="{00000000-0005-0000-0000-000045080000}"/>
    <cellStyle name="Calculation 2 2 2 7 2 8 8 3" xfId="2539" xr:uid="{00000000-0005-0000-0000-000046080000}"/>
    <cellStyle name="Calculation 2 2 2 7 2 8 9" xfId="2540" xr:uid="{00000000-0005-0000-0000-000047080000}"/>
    <cellStyle name="Calculation 2 2 2 7 2 8 9 2" xfId="2541" xr:uid="{00000000-0005-0000-0000-000048080000}"/>
    <cellStyle name="Calculation 2 2 2 7 2 8 9 3" xfId="2542" xr:uid="{00000000-0005-0000-0000-000049080000}"/>
    <cellStyle name="Calculation 2 2 2 7 2 9" xfId="2543" xr:uid="{00000000-0005-0000-0000-00004A080000}"/>
    <cellStyle name="Calculation 2 2 2 7 2 9 10" xfId="2544" xr:uid="{00000000-0005-0000-0000-00004B080000}"/>
    <cellStyle name="Calculation 2 2 2 7 2 9 11" xfId="2545" xr:uid="{00000000-0005-0000-0000-00004C080000}"/>
    <cellStyle name="Calculation 2 2 2 7 2 9 2" xfId="2546" xr:uid="{00000000-0005-0000-0000-00004D080000}"/>
    <cellStyle name="Calculation 2 2 2 7 2 9 2 2" xfId="2547" xr:uid="{00000000-0005-0000-0000-00004E080000}"/>
    <cellStyle name="Calculation 2 2 2 7 2 9 2 3" xfId="2548" xr:uid="{00000000-0005-0000-0000-00004F080000}"/>
    <cellStyle name="Calculation 2 2 2 7 2 9 3" xfId="2549" xr:uid="{00000000-0005-0000-0000-000050080000}"/>
    <cellStyle name="Calculation 2 2 2 7 2 9 3 2" xfId="2550" xr:uid="{00000000-0005-0000-0000-000051080000}"/>
    <cellStyle name="Calculation 2 2 2 7 2 9 3 3" xfId="2551" xr:uid="{00000000-0005-0000-0000-000052080000}"/>
    <cellStyle name="Calculation 2 2 2 7 2 9 4" xfId="2552" xr:uid="{00000000-0005-0000-0000-000053080000}"/>
    <cellStyle name="Calculation 2 2 2 7 2 9 4 2" xfId="2553" xr:uid="{00000000-0005-0000-0000-000054080000}"/>
    <cellStyle name="Calculation 2 2 2 7 2 9 4 3" xfId="2554" xr:uid="{00000000-0005-0000-0000-000055080000}"/>
    <cellStyle name="Calculation 2 2 2 7 2 9 5" xfId="2555" xr:uid="{00000000-0005-0000-0000-000056080000}"/>
    <cellStyle name="Calculation 2 2 2 7 2 9 5 2" xfId="2556" xr:uid="{00000000-0005-0000-0000-000057080000}"/>
    <cellStyle name="Calculation 2 2 2 7 2 9 5 3" xfId="2557" xr:uid="{00000000-0005-0000-0000-000058080000}"/>
    <cellStyle name="Calculation 2 2 2 7 2 9 6" xfId="2558" xr:uid="{00000000-0005-0000-0000-000059080000}"/>
    <cellStyle name="Calculation 2 2 2 7 2 9 6 2" xfId="2559" xr:uid="{00000000-0005-0000-0000-00005A080000}"/>
    <cellStyle name="Calculation 2 2 2 7 2 9 6 3" xfId="2560" xr:uid="{00000000-0005-0000-0000-00005B080000}"/>
    <cellStyle name="Calculation 2 2 2 7 2 9 7" xfId="2561" xr:uid="{00000000-0005-0000-0000-00005C080000}"/>
    <cellStyle name="Calculation 2 2 2 7 2 9 7 2" xfId="2562" xr:uid="{00000000-0005-0000-0000-00005D080000}"/>
    <cellStyle name="Calculation 2 2 2 7 2 9 7 3" xfId="2563" xr:uid="{00000000-0005-0000-0000-00005E080000}"/>
    <cellStyle name="Calculation 2 2 2 7 2 9 8" xfId="2564" xr:uid="{00000000-0005-0000-0000-00005F080000}"/>
    <cellStyle name="Calculation 2 2 2 7 2 9 8 2" xfId="2565" xr:uid="{00000000-0005-0000-0000-000060080000}"/>
    <cellStyle name="Calculation 2 2 2 7 2 9 8 3" xfId="2566" xr:uid="{00000000-0005-0000-0000-000061080000}"/>
    <cellStyle name="Calculation 2 2 2 7 2 9 9" xfId="2567" xr:uid="{00000000-0005-0000-0000-000062080000}"/>
    <cellStyle name="Calculation 2 2 2 7 2 9 9 2" xfId="2568" xr:uid="{00000000-0005-0000-0000-000063080000}"/>
    <cellStyle name="Calculation 2 2 2 7 2 9 9 3" xfId="2569" xr:uid="{00000000-0005-0000-0000-000064080000}"/>
    <cellStyle name="Calculation 2 2 2 7 3" xfId="58324" xr:uid="{00000000-0005-0000-0000-000065080000}"/>
    <cellStyle name="Calculation 2 2 2 8" xfId="145" xr:uid="{00000000-0005-0000-0000-000066080000}"/>
    <cellStyle name="Calculation 2 2 2 8 2" xfId="2570" xr:uid="{00000000-0005-0000-0000-000067080000}"/>
    <cellStyle name="Calculation 2 2 2 8 2 10" xfId="2571" xr:uid="{00000000-0005-0000-0000-000068080000}"/>
    <cellStyle name="Calculation 2 2 2 8 2 10 10" xfId="2572" xr:uid="{00000000-0005-0000-0000-000069080000}"/>
    <cellStyle name="Calculation 2 2 2 8 2 10 11" xfId="2573" xr:uid="{00000000-0005-0000-0000-00006A080000}"/>
    <cellStyle name="Calculation 2 2 2 8 2 10 2" xfId="2574" xr:uid="{00000000-0005-0000-0000-00006B080000}"/>
    <cellStyle name="Calculation 2 2 2 8 2 10 2 2" xfId="2575" xr:uid="{00000000-0005-0000-0000-00006C080000}"/>
    <cellStyle name="Calculation 2 2 2 8 2 10 2 3" xfId="2576" xr:uid="{00000000-0005-0000-0000-00006D080000}"/>
    <cellStyle name="Calculation 2 2 2 8 2 10 3" xfId="2577" xr:uid="{00000000-0005-0000-0000-00006E080000}"/>
    <cellStyle name="Calculation 2 2 2 8 2 10 3 2" xfId="2578" xr:uid="{00000000-0005-0000-0000-00006F080000}"/>
    <cellStyle name="Calculation 2 2 2 8 2 10 3 3" xfId="2579" xr:uid="{00000000-0005-0000-0000-000070080000}"/>
    <cellStyle name="Calculation 2 2 2 8 2 10 4" xfId="2580" xr:uid="{00000000-0005-0000-0000-000071080000}"/>
    <cellStyle name="Calculation 2 2 2 8 2 10 4 2" xfId="2581" xr:uid="{00000000-0005-0000-0000-000072080000}"/>
    <cellStyle name="Calculation 2 2 2 8 2 10 4 3" xfId="2582" xr:uid="{00000000-0005-0000-0000-000073080000}"/>
    <cellStyle name="Calculation 2 2 2 8 2 10 5" xfId="2583" xr:uid="{00000000-0005-0000-0000-000074080000}"/>
    <cellStyle name="Calculation 2 2 2 8 2 10 5 2" xfId="2584" xr:uid="{00000000-0005-0000-0000-000075080000}"/>
    <cellStyle name="Calculation 2 2 2 8 2 10 5 3" xfId="2585" xr:uid="{00000000-0005-0000-0000-000076080000}"/>
    <cellStyle name="Calculation 2 2 2 8 2 10 6" xfId="2586" xr:uid="{00000000-0005-0000-0000-000077080000}"/>
    <cellStyle name="Calculation 2 2 2 8 2 10 6 2" xfId="2587" xr:uid="{00000000-0005-0000-0000-000078080000}"/>
    <cellStyle name="Calculation 2 2 2 8 2 10 6 3" xfId="2588" xr:uid="{00000000-0005-0000-0000-000079080000}"/>
    <cellStyle name="Calculation 2 2 2 8 2 10 7" xfId="2589" xr:uid="{00000000-0005-0000-0000-00007A080000}"/>
    <cellStyle name="Calculation 2 2 2 8 2 10 7 2" xfId="2590" xr:uid="{00000000-0005-0000-0000-00007B080000}"/>
    <cellStyle name="Calculation 2 2 2 8 2 10 7 3" xfId="2591" xr:uid="{00000000-0005-0000-0000-00007C080000}"/>
    <cellStyle name="Calculation 2 2 2 8 2 10 8" xfId="2592" xr:uid="{00000000-0005-0000-0000-00007D080000}"/>
    <cellStyle name="Calculation 2 2 2 8 2 10 8 2" xfId="2593" xr:uid="{00000000-0005-0000-0000-00007E080000}"/>
    <cellStyle name="Calculation 2 2 2 8 2 10 8 3" xfId="2594" xr:uid="{00000000-0005-0000-0000-00007F080000}"/>
    <cellStyle name="Calculation 2 2 2 8 2 10 9" xfId="2595" xr:uid="{00000000-0005-0000-0000-000080080000}"/>
    <cellStyle name="Calculation 2 2 2 8 2 10 9 2" xfId="2596" xr:uid="{00000000-0005-0000-0000-000081080000}"/>
    <cellStyle name="Calculation 2 2 2 8 2 10 9 3" xfId="2597" xr:uid="{00000000-0005-0000-0000-000082080000}"/>
    <cellStyle name="Calculation 2 2 2 8 2 11" xfId="2598" xr:uid="{00000000-0005-0000-0000-000083080000}"/>
    <cellStyle name="Calculation 2 2 2 8 2 11 2" xfId="2599" xr:uid="{00000000-0005-0000-0000-000084080000}"/>
    <cellStyle name="Calculation 2 2 2 8 2 11 3" xfId="2600" xr:uid="{00000000-0005-0000-0000-000085080000}"/>
    <cellStyle name="Calculation 2 2 2 8 2 12" xfId="2601" xr:uid="{00000000-0005-0000-0000-000086080000}"/>
    <cellStyle name="Calculation 2 2 2 8 2 12 2" xfId="2602" xr:uid="{00000000-0005-0000-0000-000087080000}"/>
    <cellStyle name="Calculation 2 2 2 8 2 12 3" xfId="2603" xr:uid="{00000000-0005-0000-0000-000088080000}"/>
    <cellStyle name="Calculation 2 2 2 8 2 13" xfId="2604" xr:uid="{00000000-0005-0000-0000-000089080000}"/>
    <cellStyle name="Calculation 2 2 2 8 2 13 2" xfId="2605" xr:uid="{00000000-0005-0000-0000-00008A080000}"/>
    <cellStyle name="Calculation 2 2 2 8 2 13 3" xfId="2606" xr:uid="{00000000-0005-0000-0000-00008B080000}"/>
    <cellStyle name="Calculation 2 2 2 8 2 14" xfId="2607" xr:uid="{00000000-0005-0000-0000-00008C080000}"/>
    <cellStyle name="Calculation 2 2 2 8 2 14 2" xfId="2608" xr:uid="{00000000-0005-0000-0000-00008D080000}"/>
    <cellStyle name="Calculation 2 2 2 8 2 14 3" xfId="2609" xr:uid="{00000000-0005-0000-0000-00008E080000}"/>
    <cellStyle name="Calculation 2 2 2 8 2 15" xfId="2610" xr:uid="{00000000-0005-0000-0000-00008F080000}"/>
    <cellStyle name="Calculation 2 2 2 8 2 15 2" xfId="2611" xr:uid="{00000000-0005-0000-0000-000090080000}"/>
    <cellStyle name="Calculation 2 2 2 8 2 15 3" xfId="2612" xr:uid="{00000000-0005-0000-0000-000091080000}"/>
    <cellStyle name="Calculation 2 2 2 8 2 16" xfId="2613" xr:uid="{00000000-0005-0000-0000-000092080000}"/>
    <cellStyle name="Calculation 2 2 2 8 2 16 2" xfId="2614" xr:uid="{00000000-0005-0000-0000-000093080000}"/>
    <cellStyle name="Calculation 2 2 2 8 2 16 3" xfId="2615" xr:uid="{00000000-0005-0000-0000-000094080000}"/>
    <cellStyle name="Calculation 2 2 2 8 2 17" xfId="2616" xr:uid="{00000000-0005-0000-0000-000095080000}"/>
    <cellStyle name="Calculation 2 2 2 8 2 17 2" xfId="2617" xr:uid="{00000000-0005-0000-0000-000096080000}"/>
    <cellStyle name="Calculation 2 2 2 8 2 17 3" xfId="2618" xr:uid="{00000000-0005-0000-0000-000097080000}"/>
    <cellStyle name="Calculation 2 2 2 8 2 18" xfId="2619" xr:uid="{00000000-0005-0000-0000-000098080000}"/>
    <cellStyle name="Calculation 2 2 2 8 2 18 2" xfId="2620" xr:uid="{00000000-0005-0000-0000-000099080000}"/>
    <cellStyle name="Calculation 2 2 2 8 2 18 3" xfId="2621" xr:uid="{00000000-0005-0000-0000-00009A080000}"/>
    <cellStyle name="Calculation 2 2 2 8 2 19" xfId="2622" xr:uid="{00000000-0005-0000-0000-00009B080000}"/>
    <cellStyle name="Calculation 2 2 2 8 2 2" xfId="2623" xr:uid="{00000000-0005-0000-0000-00009C080000}"/>
    <cellStyle name="Calculation 2 2 2 8 2 2 10" xfId="2624" xr:uid="{00000000-0005-0000-0000-00009D080000}"/>
    <cellStyle name="Calculation 2 2 2 8 2 2 11" xfId="2625" xr:uid="{00000000-0005-0000-0000-00009E080000}"/>
    <cellStyle name="Calculation 2 2 2 8 2 2 2" xfId="2626" xr:uid="{00000000-0005-0000-0000-00009F080000}"/>
    <cellStyle name="Calculation 2 2 2 8 2 2 2 2" xfId="2627" xr:uid="{00000000-0005-0000-0000-0000A0080000}"/>
    <cellStyle name="Calculation 2 2 2 8 2 2 2 3" xfId="2628" xr:uid="{00000000-0005-0000-0000-0000A1080000}"/>
    <cellStyle name="Calculation 2 2 2 8 2 2 3" xfId="2629" xr:uid="{00000000-0005-0000-0000-0000A2080000}"/>
    <cellStyle name="Calculation 2 2 2 8 2 2 3 2" xfId="2630" xr:uid="{00000000-0005-0000-0000-0000A3080000}"/>
    <cellStyle name="Calculation 2 2 2 8 2 2 3 3" xfId="2631" xr:uid="{00000000-0005-0000-0000-0000A4080000}"/>
    <cellStyle name="Calculation 2 2 2 8 2 2 4" xfId="2632" xr:uid="{00000000-0005-0000-0000-0000A5080000}"/>
    <cellStyle name="Calculation 2 2 2 8 2 2 4 2" xfId="2633" xr:uid="{00000000-0005-0000-0000-0000A6080000}"/>
    <cellStyle name="Calculation 2 2 2 8 2 2 4 3" xfId="2634" xr:uid="{00000000-0005-0000-0000-0000A7080000}"/>
    <cellStyle name="Calculation 2 2 2 8 2 2 5" xfId="2635" xr:uid="{00000000-0005-0000-0000-0000A8080000}"/>
    <cellStyle name="Calculation 2 2 2 8 2 2 5 2" xfId="2636" xr:uid="{00000000-0005-0000-0000-0000A9080000}"/>
    <cellStyle name="Calculation 2 2 2 8 2 2 5 3" xfId="2637" xr:uid="{00000000-0005-0000-0000-0000AA080000}"/>
    <cellStyle name="Calculation 2 2 2 8 2 2 6" xfId="2638" xr:uid="{00000000-0005-0000-0000-0000AB080000}"/>
    <cellStyle name="Calculation 2 2 2 8 2 2 6 2" xfId="2639" xr:uid="{00000000-0005-0000-0000-0000AC080000}"/>
    <cellStyle name="Calculation 2 2 2 8 2 2 6 3" xfId="2640" xr:uid="{00000000-0005-0000-0000-0000AD080000}"/>
    <cellStyle name="Calculation 2 2 2 8 2 2 7" xfId="2641" xr:uid="{00000000-0005-0000-0000-0000AE080000}"/>
    <cellStyle name="Calculation 2 2 2 8 2 2 7 2" xfId="2642" xr:uid="{00000000-0005-0000-0000-0000AF080000}"/>
    <cellStyle name="Calculation 2 2 2 8 2 2 7 3" xfId="2643" xr:uid="{00000000-0005-0000-0000-0000B0080000}"/>
    <cellStyle name="Calculation 2 2 2 8 2 2 8" xfId="2644" xr:uid="{00000000-0005-0000-0000-0000B1080000}"/>
    <cellStyle name="Calculation 2 2 2 8 2 2 8 2" xfId="2645" xr:uid="{00000000-0005-0000-0000-0000B2080000}"/>
    <cellStyle name="Calculation 2 2 2 8 2 2 8 3" xfId="2646" xr:uid="{00000000-0005-0000-0000-0000B3080000}"/>
    <cellStyle name="Calculation 2 2 2 8 2 2 9" xfId="2647" xr:uid="{00000000-0005-0000-0000-0000B4080000}"/>
    <cellStyle name="Calculation 2 2 2 8 2 2 9 2" xfId="2648" xr:uid="{00000000-0005-0000-0000-0000B5080000}"/>
    <cellStyle name="Calculation 2 2 2 8 2 2 9 3" xfId="2649" xr:uid="{00000000-0005-0000-0000-0000B6080000}"/>
    <cellStyle name="Calculation 2 2 2 8 2 20" xfId="2650" xr:uid="{00000000-0005-0000-0000-0000B7080000}"/>
    <cellStyle name="Calculation 2 2 2 8 2 3" xfId="2651" xr:uid="{00000000-0005-0000-0000-0000B8080000}"/>
    <cellStyle name="Calculation 2 2 2 8 2 3 10" xfId="2652" xr:uid="{00000000-0005-0000-0000-0000B9080000}"/>
    <cellStyle name="Calculation 2 2 2 8 2 3 11" xfId="2653" xr:uid="{00000000-0005-0000-0000-0000BA080000}"/>
    <cellStyle name="Calculation 2 2 2 8 2 3 2" xfId="2654" xr:uid="{00000000-0005-0000-0000-0000BB080000}"/>
    <cellStyle name="Calculation 2 2 2 8 2 3 2 2" xfId="2655" xr:uid="{00000000-0005-0000-0000-0000BC080000}"/>
    <cellStyle name="Calculation 2 2 2 8 2 3 2 3" xfId="2656" xr:uid="{00000000-0005-0000-0000-0000BD080000}"/>
    <cellStyle name="Calculation 2 2 2 8 2 3 3" xfId="2657" xr:uid="{00000000-0005-0000-0000-0000BE080000}"/>
    <cellStyle name="Calculation 2 2 2 8 2 3 3 2" xfId="2658" xr:uid="{00000000-0005-0000-0000-0000BF080000}"/>
    <cellStyle name="Calculation 2 2 2 8 2 3 3 3" xfId="2659" xr:uid="{00000000-0005-0000-0000-0000C0080000}"/>
    <cellStyle name="Calculation 2 2 2 8 2 3 4" xfId="2660" xr:uid="{00000000-0005-0000-0000-0000C1080000}"/>
    <cellStyle name="Calculation 2 2 2 8 2 3 4 2" xfId="2661" xr:uid="{00000000-0005-0000-0000-0000C2080000}"/>
    <cellStyle name="Calculation 2 2 2 8 2 3 4 3" xfId="2662" xr:uid="{00000000-0005-0000-0000-0000C3080000}"/>
    <cellStyle name="Calculation 2 2 2 8 2 3 5" xfId="2663" xr:uid="{00000000-0005-0000-0000-0000C4080000}"/>
    <cellStyle name="Calculation 2 2 2 8 2 3 5 2" xfId="2664" xr:uid="{00000000-0005-0000-0000-0000C5080000}"/>
    <cellStyle name="Calculation 2 2 2 8 2 3 5 3" xfId="2665" xr:uid="{00000000-0005-0000-0000-0000C6080000}"/>
    <cellStyle name="Calculation 2 2 2 8 2 3 6" xfId="2666" xr:uid="{00000000-0005-0000-0000-0000C7080000}"/>
    <cellStyle name="Calculation 2 2 2 8 2 3 6 2" xfId="2667" xr:uid="{00000000-0005-0000-0000-0000C8080000}"/>
    <cellStyle name="Calculation 2 2 2 8 2 3 6 3" xfId="2668" xr:uid="{00000000-0005-0000-0000-0000C9080000}"/>
    <cellStyle name="Calculation 2 2 2 8 2 3 7" xfId="2669" xr:uid="{00000000-0005-0000-0000-0000CA080000}"/>
    <cellStyle name="Calculation 2 2 2 8 2 3 7 2" xfId="2670" xr:uid="{00000000-0005-0000-0000-0000CB080000}"/>
    <cellStyle name="Calculation 2 2 2 8 2 3 7 3" xfId="2671" xr:uid="{00000000-0005-0000-0000-0000CC080000}"/>
    <cellStyle name="Calculation 2 2 2 8 2 3 8" xfId="2672" xr:uid="{00000000-0005-0000-0000-0000CD080000}"/>
    <cellStyle name="Calculation 2 2 2 8 2 3 8 2" xfId="2673" xr:uid="{00000000-0005-0000-0000-0000CE080000}"/>
    <cellStyle name="Calculation 2 2 2 8 2 3 8 3" xfId="2674" xr:uid="{00000000-0005-0000-0000-0000CF080000}"/>
    <cellStyle name="Calculation 2 2 2 8 2 3 9" xfId="2675" xr:uid="{00000000-0005-0000-0000-0000D0080000}"/>
    <cellStyle name="Calculation 2 2 2 8 2 3 9 2" xfId="2676" xr:uid="{00000000-0005-0000-0000-0000D1080000}"/>
    <cellStyle name="Calculation 2 2 2 8 2 3 9 3" xfId="2677" xr:uid="{00000000-0005-0000-0000-0000D2080000}"/>
    <cellStyle name="Calculation 2 2 2 8 2 4" xfId="2678" xr:uid="{00000000-0005-0000-0000-0000D3080000}"/>
    <cellStyle name="Calculation 2 2 2 8 2 4 10" xfId="2679" xr:uid="{00000000-0005-0000-0000-0000D4080000}"/>
    <cellStyle name="Calculation 2 2 2 8 2 4 11" xfId="2680" xr:uid="{00000000-0005-0000-0000-0000D5080000}"/>
    <cellStyle name="Calculation 2 2 2 8 2 4 2" xfId="2681" xr:uid="{00000000-0005-0000-0000-0000D6080000}"/>
    <cellStyle name="Calculation 2 2 2 8 2 4 2 2" xfId="2682" xr:uid="{00000000-0005-0000-0000-0000D7080000}"/>
    <cellStyle name="Calculation 2 2 2 8 2 4 2 3" xfId="2683" xr:uid="{00000000-0005-0000-0000-0000D8080000}"/>
    <cellStyle name="Calculation 2 2 2 8 2 4 3" xfId="2684" xr:uid="{00000000-0005-0000-0000-0000D9080000}"/>
    <cellStyle name="Calculation 2 2 2 8 2 4 3 2" xfId="2685" xr:uid="{00000000-0005-0000-0000-0000DA080000}"/>
    <cellStyle name="Calculation 2 2 2 8 2 4 3 3" xfId="2686" xr:uid="{00000000-0005-0000-0000-0000DB080000}"/>
    <cellStyle name="Calculation 2 2 2 8 2 4 4" xfId="2687" xr:uid="{00000000-0005-0000-0000-0000DC080000}"/>
    <cellStyle name="Calculation 2 2 2 8 2 4 4 2" xfId="2688" xr:uid="{00000000-0005-0000-0000-0000DD080000}"/>
    <cellStyle name="Calculation 2 2 2 8 2 4 4 3" xfId="2689" xr:uid="{00000000-0005-0000-0000-0000DE080000}"/>
    <cellStyle name="Calculation 2 2 2 8 2 4 5" xfId="2690" xr:uid="{00000000-0005-0000-0000-0000DF080000}"/>
    <cellStyle name="Calculation 2 2 2 8 2 4 5 2" xfId="2691" xr:uid="{00000000-0005-0000-0000-0000E0080000}"/>
    <cellStyle name="Calculation 2 2 2 8 2 4 5 3" xfId="2692" xr:uid="{00000000-0005-0000-0000-0000E1080000}"/>
    <cellStyle name="Calculation 2 2 2 8 2 4 6" xfId="2693" xr:uid="{00000000-0005-0000-0000-0000E2080000}"/>
    <cellStyle name="Calculation 2 2 2 8 2 4 6 2" xfId="2694" xr:uid="{00000000-0005-0000-0000-0000E3080000}"/>
    <cellStyle name="Calculation 2 2 2 8 2 4 6 3" xfId="2695" xr:uid="{00000000-0005-0000-0000-0000E4080000}"/>
    <cellStyle name="Calculation 2 2 2 8 2 4 7" xfId="2696" xr:uid="{00000000-0005-0000-0000-0000E5080000}"/>
    <cellStyle name="Calculation 2 2 2 8 2 4 7 2" xfId="2697" xr:uid="{00000000-0005-0000-0000-0000E6080000}"/>
    <cellStyle name="Calculation 2 2 2 8 2 4 7 3" xfId="2698" xr:uid="{00000000-0005-0000-0000-0000E7080000}"/>
    <cellStyle name="Calculation 2 2 2 8 2 4 8" xfId="2699" xr:uid="{00000000-0005-0000-0000-0000E8080000}"/>
    <cellStyle name="Calculation 2 2 2 8 2 4 8 2" xfId="2700" xr:uid="{00000000-0005-0000-0000-0000E9080000}"/>
    <cellStyle name="Calculation 2 2 2 8 2 4 8 3" xfId="2701" xr:uid="{00000000-0005-0000-0000-0000EA080000}"/>
    <cellStyle name="Calculation 2 2 2 8 2 4 9" xfId="2702" xr:uid="{00000000-0005-0000-0000-0000EB080000}"/>
    <cellStyle name="Calculation 2 2 2 8 2 4 9 2" xfId="2703" xr:uid="{00000000-0005-0000-0000-0000EC080000}"/>
    <cellStyle name="Calculation 2 2 2 8 2 4 9 3" xfId="2704" xr:uid="{00000000-0005-0000-0000-0000ED080000}"/>
    <cellStyle name="Calculation 2 2 2 8 2 5" xfId="2705" xr:uid="{00000000-0005-0000-0000-0000EE080000}"/>
    <cellStyle name="Calculation 2 2 2 8 2 5 10" xfId="2706" xr:uid="{00000000-0005-0000-0000-0000EF080000}"/>
    <cellStyle name="Calculation 2 2 2 8 2 5 11" xfId="2707" xr:uid="{00000000-0005-0000-0000-0000F0080000}"/>
    <cellStyle name="Calculation 2 2 2 8 2 5 2" xfId="2708" xr:uid="{00000000-0005-0000-0000-0000F1080000}"/>
    <cellStyle name="Calculation 2 2 2 8 2 5 2 2" xfId="2709" xr:uid="{00000000-0005-0000-0000-0000F2080000}"/>
    <cellStyle name="Calculation 2 2 2 8 2 5 2 3" xfId="2710" xr:uid="{00000000-0005-0000-0000-0000F3080000}"/>
    <cellStyle name="Calculation 2 2 2 8 2 5 3" xfId="2711" xr:uid="{00000000-0005-0000-0000-0000F4080000}"/>
    <cellStyle name="Calculation 2 2 2 8 2 5 3 2" xfId="2712" xr:uid="{00000000-0005-0000-0000-0000F5080000}"/>
    <cellStyle name="Calculation 2 2 2 8 2 5 3 3" xfId="2713" xr:uid="{00000000-0005-0000-0000-0000F6080000}"/>
    <cellStyle name="Calculation 2 2 2 8 2 5 4" xfId="2714" xr:uid="{00000000-0005-0000-0000-0000F7080000}"/>
    <cellStyle name="Calculation 2 2 2 8 2 5 4 2" xfId="2715" xr:uid="{00000000-0005-0000-0000-0000F8080000}"/>
    <cellStyle name="Calculation 2 2 2 8 2 5 4 3" xfId="2716" xr:uid="{00000000-0005-0000-0000-0000F9080000}"/>
    <cellStyle name="Calculation 2 2 2 8 2 5 5" xfId="2717" xr:uid="{00000000-0005-0000-0000-0000FA080000}"/>
    <cellStyle name="Calculation 2 2 2 8 2 5 5 2" xfId="2718" xr:uid="{00000000-0005-0000-0000-0000FB080000}"/>
    <cellStyle name="Calculation 2 2 2 8 2 5 5 3" xfId="2719" xr:uid="{00000000-0005-0000-0000-0000FC080000}"/>
    <cellStyle name="Calculation 2 2 2 8 2 5 6" xfId="2720" xr:uid="{00000000-0005-0000-0000-0000FD080000}"/>
    <cellStyle name="Calculation 2 2 2 8 2 5 6 2" xfId="2721" xr:uid="{00000000-0005-0000-0000-0000FE080000}"/>
    <cellStyle name="Calculation 2 2 2 8 2 5 6 3" xfId="2722" xr:uid="{00000000-0005-0000-0000-0000FF080000}"/>
    <cellStyle name="Calculation 2 2 2 8 2 5 7" xfId="2723" xr:uid="{00000000-0005-0000-0000-000000090000}"/>
    <cellStyle name="Calculation 2 2 2 8 2 5 7 2" xfId="2724" xr:uid="{00000000-0005-0000-0000-000001090000}"/>
    <cellStyle name="Calculation 2 2 2 8 2 5 7 3" xfId="2725" xr:uid="{00000000-0005-0000-0000-000002090000}"/>
    <cellStyle name="Calculation 2 2 2 8 2 5 8" xfId="2726" xr:uid="{00000000-0005-0000-0000-000003090000}"/>
    <cellStyle name="Calculation 2 2 2 8 2 5 8 2" xfId="2727" xr:uid="{00000000-0005-0000-0000-000004090000}"/>
    <cellStyle name="Calculation 2 2 2 8 2 5 8 3" xfId="2728" xr:uid="{00000000-0005-0000-0000-000005090000}"/>
    <cellStyle name="Calculation 2 2 2 8 2 5 9" xfId="2729" xr:uid="{00000000-0005-0000-0000-000006090000}"/>
    <cellStyle name="Calculation 2 2 2 8 2 5 9 2" xfId="2730" xr:uid="{00000000-0005-0000-0000-000007090000}"/>
    <cellStyle name="Calculation 2 2 2 8 2 5 9 3" xfId="2731" xr:uid="{00000000-0005-0000-0000-000008090000}"/>
    <cellStyle name="Calculation 2 2 2 8 2 6" xfId="2732" xr:uid="{00000000-0005-0000-0000-000009090000}"/>
    <cellStyle name="Calculation 2 2 2 8 2 6 10" xfId="2733" xr:uid="{00000000-0005-0000-0000-00000A090000}"/>
    <cellStyle name="Calculation 2 2 2 8 2 6 11" xfId="2734" xr:uid="{00000000-0005-0000-0000-00000B090000}"/>
    <cellStyle name="Calculation 2 2 2 8 2 6 2" xfId="2735" xr:uid="{00000000-0005-0000-0000-00000C090000}"/>
    <cellStyle name="Calculation 2 2 2 8 2 6 2 2" xfId="2736" xr:uid="{00000000-0005-0000-0000-00000D090000}"/>
    <cellStyle name="Calculation 2 2 2 8 2 6 2 3" xfId="2737" xr:uid="{00000000-0005-0000-0000-00000E090000}"/>
    <cellStyle name="Calculation 2 2 2 8 2 6 3" xfId="2738" xr:uid="{00000000-0005-0000-0000-00000F090000}"/>
    <cellStyle name="Calculation 2 2 2 8 2 6 3 2" xfId="2739" xr:uid="{00000000-0005-0000-0000-000010090000}"/>
    <cellStyle name="Calculation 2 2 2 8 2 6 3 3" xfId="2740" xr:uid="{00000000-0005-0000-0000-000011090000}"/>
    <cellStyle name="Calculation 2 2 2 8 2 6 4" xfId="2741" xr:uid="{00000000-0005-0000-0000-000012090000}"/>
    <cellStyle name="Calculation 2 2 2 8 2 6 4 2" xfId="2742" xr:uid="{00000000-0005-0000-0000-000013090000}"/>
    <cellStyle name="Calculation 2 2 2 8 2 6 4 3" xfId="2743" xr:uid="{00000000-0005-0000-0000-000014090000}"/>
    <cellStyle name="Calculation 2 2 2 8 2 6 5" xfId="2744" xr:uid="{00000000-0005-0000-0000-000015090000}"/>
    <cellStyle name="Calculation 2 2 2 8 2 6 5 2" xfId="2745" xr:uid="{00000000-0005-0000-0000-000016090000}"/>
    <cellStyle name="Calculation 2 2 2 8 2 6 5 3" xfId="2746" xr:uid="{00000000-0005-0000-0000-000017090000}"/>
    <cellStyle name="Calculation 2 2 2 8 2 6 6" xfId="2747" xr:uid="{00000000-0005-0000-0000-000018090000}"/>
    <cellStyle name="Calculation 2 2 2 8 2 6 6 2" xfId="2748" xr:uid="{00000000-0005-0000-0000-000019090000}"/>
    <cellStyle name="Calculation 2 2 2 8 2 6 6 3" xfId="2749" xr:uid="{00000000-0005-0000-0000-00001A090000}"/>
    <cellStyle name="Calculation 2 2 2 8 2 6 7" xfId="2750" xr:uid="{00000000-0005-0000-0000-00001B090000}"/>
    <cellStyle name="Calculation 2 2 2 8 2 6 7 2" xfId="2751" xr:uid="{00000000-0005-0000-0000-00001C090000}"/>
    <cellStyle name="Calculation 2 2 2 8 2 6 7 3" xfId="2752" xr:uid="{00000000-0005-0000-0000-00001D090000}"/>
    <cellStyle name="Calculation 2 2 2 8 2 6 8" xfId="2753" xr:uid="{00000000-0005-0000-0000-00001E090000}"/>
    <cellStyle name="Calculation 2 2 2 8 2 6 8 2" xfId="2754" xr:uid="{00000000-0005-0000-0000-00001F090000}"/>
    <cellStyle name="Calculation 2 2 2 8 2 6 8 3" xfId="2755" xr:uid="{00000000-0005-0000-0000-000020090000}"/>
    <cellStyle name="Calculation 2 2 2 8 2 6 9" xfId="2756" xr:uid="{00000000-0005-0000-0000-000021090000}"/>
    <cellStyle name="Calculation 2 2 2 8 2 6 9 2" xfId="2757" xr:uid="{00000000-0005-0000-0000-000022090000}"/>
    <cellStyle name="Calculation 2 2 2 8 2 6 9 3" xfId="2758" xr:uid="{00000000-0005-0000-0000-000023090000}"/>
    <cellStyle name="Calculation 2 2 2 8 2 7" xfId="2759" xr:uid="{00000000-0005-0000-0000-000024090000}"/>
    <cellStyle name="Calculation 2 2 2 8 2 7 10" xfId="2760" xr:uid="{00000000-0005-0000-0000-000025090000}"/>
    <cellStyle name="Calculation 2 2 2 8 2 7 11" xfId="2761" xr:uid="{00000000-0005-0000-0000-000026090000}"/>
    <cellStyle name="Calculation 2 2 2 8 2 7 2" xfId="2762" xr:uid="{00000000-0005-0000-0000-000027090000}"/>
    <cellStyle name="Calculation 2 2 2 8 2 7 2 2" xfId="2763" xr:uid="{00000000-0005-0000-0000-000028090000}"/>
    <cellStyle name="Calculation 2 2 2 8 2 7 2 3" xfId="2764" xr:uid="{00000000-0005-0000-0000-000029090000}"/>
    <cellStyle name="Calculation 2 2 2 8 2 7 3" xfId="2765" xr:uid="{00000000-0005-0000-0000-00002A090000}"/>
    <cellStyle name="Calculation 2 2 2 8 2 7 3 2" xfId="2766" xr:uid="{00000000-0005-0000-0000-00002B090000}"/>
    <cellStyle name="Calculation 2 2 2 8 2 7 3 3" xfId="2767" xr:uid="{00000000-0005-0000-0000-00002C090000}"/>
    <cellStyle name="Calculation 2 2 2 8 2 7 4" xfId="2768" xr:uid="{00000000-0005-0000-0000-00002D090000}"/>
    <cellStyle name="Calculation 2 2 2 8 2 7 4 2" xfId="2769" xr:uid="{00000000-0005-0000-0000-00002E090000}"/>
    <cellStyle name="Calculation 2 2 2 8 2 7 4 3" xfId="2770" xr:uid="{00000000-0005-0000-0000-00002F090000}"/>
    <cellStyle name="Calculation 2 2 2 8 2 7 5" xfId="2771" xr:uid="{00000000-0005-0000-0000-000030090000}"/>
    <cellStyle name="Calculation 2 2 2 8 2 7 5 2" xfId="2772" xr:uid="{00000000-0005-0000-0000-000031090000}"/>
    <cellStyle name="Calculation 2 2 2 8 2 7 5 3" xfId="2773" xr:uid="{00000000-0005-0000-0000-000032090000}"/>
    <cellStyle name="Calculation 2 2 2 8 2 7 6" xfId="2774" xr:uid="{00000000-0005-0000-0000-000033090000}"/>
    <cellStyle name="Calculation 2 2 2 8 2 7 6 2" xfId="2775" xr:uid="{00000000-0005-0000-0000-000034090000}"/>
    <cellStyle name="Calculation 2 2 2 8 2 7 6 3" xfId="2776" xr:uid="{00000000-0005-0000-0000-000035090000}"/>
    <cellStyle name="Calculation 2 2 2 8 2 7 7" xfId="2777" xr:uid="{00000000-0005-0000-0000-000036090000}"/>
    <cellStyle name="Calculation 2 2 2 8 2 7 7 2" xfId="2778" xr:uid="{00000000-0005-0000-0000-000037090000}"/>
    <cellStyle name="Calculation 2 2 2 8 2 7 7 3" xfId="2779" xr:uid="{00000000-0005-0000-0000-000038090000}"/>
    <cellStyle name="Calculation 2 2 2 8 2 7 8" xfId="2780" xr:uid="{00000000-0005-0000-0000-000039090000}"/>
    <cellStyle name="Calculation 2 2 2 8 2 7 8 2" xfId="2781" xr:uid="{00000000-0005-0000-0000-00003A090000}"/>
    <cellStyle name="Calculation 2 2 2 8 2 7 8 3" xfId="2782" xr:uid="{00000000-0005-0000-0000-00003B090000}"/>
    <cellStyle name="Calculation 2 2 2 8 2 7 9" xfId="2783" xr:uid="{00000000-0005-0000-0000-00003C090000}"/>
    <cellStyle name="Calculation 2 2 2 8 2 7 9 2" xfId="2784" xr:uid="{00000000-0005-0000-0000-00003D090000}"/>
    <cellStyle name="Calculation 2 2 2 8 2 7 9 3" xfId="2785" xr:uid="{00000000-0005-0000-0000-00003E090000}"/>
    <cellStyle name="Calculation 2 2 2 8 2 8" xfId="2786" xr:uid="{00000000-0005-0000-0000-00003F090000}"/>
    <cellStyle name="Calculation 2 2 2 8 2 8 10" xfId="2787" xr:uid="{00000000-0005-0000-0000-000040090000}"/>
    <cellStyle name="Calculation 2 2 2 8 2 8 11" xfId="2788" xr:uid="{00000000-0005-0000-0000-000041090000}"/>
    <cellStyle name="Calculation 2 2 2 8 2 8 2" xfId="2789" xr:uid="{00000000-0005-0000-0000-000042090000}"/>
    <cellStyle name="Calculation 2 2 2 8 2 8 2 2" xfId="2790" xr:uid="{00000000-0005-0000-0000-000043090000}"/>
    <cellStyle name="Calculation 2 2 2 8 2 8 2 3" xfId="2791" xr:uid="{00000000-0005-0000-0000-000044090000}"/>
    <cellStyle name="Calculation 2 2 2 8 2 8 3" xfId="2792" xr:uid="{00000000-0005-0000-0000-000045090000}"/>
    <cellStyle name="Calculation 2 2 2 8 2 8 3 2" xfId="2793" xr:uid="{00000000-0005-0000-0000-000046090000}"/>
    <cellStyle name="Calculation 2 2 2 8 2 8 3 3" xfId="2794" xr:uid="{00000000-0005-0000-0000-000047090000}"/>
    <cellStyle name="Calculation 2 2 2 8 2 8 4" xfId="2795" xr:uid="{00000000-0005-0000-0000-000048090000}"/>
    <cellStyle name="Calculation 2 2 2 8 2 8 4 2" xfId="2796" xr:uid="{00000000-0005-0000-0000-000049090000}"/>
    <cellStyle name="Calculation 2 2 2 8 2 8 4 3" xfId="2797" xr:uid="{00000000-0005-0000-0000-00004A090000}"/>
    <cellStyle name="Calculation 2 2 2 8 2 8 5" xfId="2798" xr:uid="{00000000-0005-0000-0000-00004B090000}"/>
    <cellStyle name="Calculation 2 2 2 8 2 8 5 2" xfId="2799" xr:uid="{00000000-0005-0000-0000-00004C090000}"/>
    <cellStyle name="Calculation 2 2 2 8 2 8 5 3" xfId="2800" xr:uid="{00000000-0005-0000-0000-00004D090000}"/>
    <cellStyle name="Calculation 2 2 2 8 2 8 6" xfId="2801" xr:uid="{00000000-0005-0000-0000-00004E090000}"/>
    <cellStyle name="Calculation 2 2 2 8 2 8 6 2" xfId="2802" xr:uid="{00000000-0005-0000-0000-00004F090000}"/>
    <cellStyle name="Calculation 2 2 2 8 2 8 6 3" xfId="2803" xr:uid="{00000000-0005-0000-0000-000050090000}"/>
    <cellStyle name="Calculation 2 2 2 8 2 8 7" xfId="2804" xr:uid="{00000000-0005-0000-0000-000051090000}"/>
    <cellStyle name="Calculation 2 2 2 8 2 8 7 2" xfId="2805" xr:uid="{00000000-0005-0000-0000-000052090000}"/>
    <cellStyle name="Calculation 2 2 2 8 2 8 7 3" xfId="2806" xr:uid="{00000000-0005-0000-0000-000053090000}"/>
    <cellStyle name="Calculation 2 2 2 8 2 8 8" xfId="2807" xr:uid="{00000000-0005-0000-0000-000054090000}"/>
    <cellStyle name="Calculation 2 2 2 8 2 8 8 2" xfId="2808" xr:uid="{00000000-0005-0000-0000-000055090000}"/>
    <cellStyle name="Calculation 2 2 2 8 2 8 8 3" xfId="2809" xr:uid="{00000000-0005-0000-0000-000056090000}"/>
    <cellStyle name="Calculation 2 2 2 8 2 8 9" xfId="2810" xr:uid="{00000000-0005-0000-0000-000057090000}"/>
    <cellStyle name="Calculation 2 2 2 8 2 8 9 2" xfId="2811" xr:uid="{00000000-0005-0000-0000-000058090000}"/>
    <cellStyle name="Calculation 2 2 2 8 2 8 9 3" xfId="2812" xr:uid="{00000000-0005-0000-0000-000059090000}"/>
    <cellStyle name="Calculation 2 2 2 8 2 9" xfId="2813" xr:uid="{00000000-0005-0000-0000-00005A090000}"/>
    <cellStyle name="Calculation 2 2 2 8 2 9 10" xfId="2814" xr:uid="{00000000-0005-0000-0000-00005B090000}"/>
    <cellStyle name="Calculation 2 2 2 8 2 9 11" xfId="2815" xr:uid="{00000000-0005-0000-0000-00005C090000}"/>
    <cellStyle name="Calculation 2 2 2 8 2 9 2" xfId="2816" xr:uid="{00000000-0005-0000-0000-00005D090000}"/>
    <cellStyle name="Calculation 2 2 2 8 2 9 2 2" xfId="2817" xr:uid="{00000000-0005-0000-0000-00005E090000}"/>
    <cellStyle name="Calculation 2 2 2 8 2 9 2 3" xfId="2818" xr:uid="{00000000-0005-0000-0000-00005F090000}"/>
    <cellStyle name="Calculation 2 2 2 8 2 9 3" xfId="2819" xr:uid="{00000000-0005-0000-0000-000060090000}"/>
    <cellStyle name="Calculation 2 2 2 8 2 9 3 2" xfId="2820" xr:uid="{00000000-0005-0000-0000-000061090000}"/>
    <cellStyle name="Calculation 2 2 2 8 2 9 3 3" xfId="2821" xr:uid="{00000000-0005-0000-0000-000062090000}"/>
    <cellStyle name="Calculation 2 2 2 8 2 9 4" xfId="2822" xr:uid="{00000000-0005-0000-0000-000063090000}"/>
    <cellStyle name="Calculation 2 2 2 8 2 9 4 2" xfId="2823" xr:uid="{00000000-0005-0000-0000-000064090000}"/>
    <cellStyle name="Calculation 2 2 2 8 2 9 4 3" xfId="2824" xr:uid="{00000000-0005-0000-0000-000065090000}"/>
    <cellStyle name="Calculation 2 2 2 8 2 9 5" xfId="2825" xr:uid="{00000000-0005-0000-0000-000066090000}"/>
    <cellStyle name="Calculation 2 2 2 8 2 9 5 2" xfId="2826" xr:uid="{00000000-0005-0000-0000-000067090000}"/>
    <cellStyle name="Calculation 2 2 2 8 2 9 5 3" xfId="2827" xr:uid="{00000000-0005-0000-0000-000068090000}"/>
    <cellStyle name="Calculation 2 2 2 8 2 9 6" xfId="2828" xr:uid="{00000000-0005-0000-0000-000069090000}"/>
    <cellStyle name="Calculation 2 2 2 8 2 9 6 2" xfId="2829" xr:uid="{00000000-0005-0000-0000-00006A090000}"/>
    <cellStyle name="Calculation 2 2 2 8 2 9 6 3" xfId="2830" xr:uid="{00000000-0005-0000-0000-00006B090000}"/>
    <cellStyle name="Calculation 2 2 2 8 2 9 7" xfId="2831" xr:uid="{00000000-0005-0000-0000-00006C090000}"/>
    <cellStyle name="Calculation 2 2 2 8 2 9 7 2" xfId="2832" xr:uid="{00000000-0005-0000-0000-00006D090000}"/>
    <cellStyle name="Calculation 2 2 2 8 2 9 7 3" xfId="2833" xr:uid="{00000000-0005-0000-0000-00006E090000}"/>
    <cellStyle name="Calculation 2 2 2 8 2 9 8" xfId="2834" xr:uid="{00000000-0005-0000-0000-00006F090000}"/>
    <cellStyle name="Calculation 2 2 2 8 2 9 8 2" xfId="2835" xr:uid="{00000000-0005-0000-0000-000070090000}"/>
    <cellStyle name="Calculation 2 2 2 8 2 9 8 3" xfId="2836" xr:uid="{00000000-0005-0000-0000-000071090000}"/>
    <cellStyle name="Calculation 2 2 2 8 2 9 9" xfId="2837" xr:uid="{00000000-0005-0000-0000-000072090000}"/>
    <cellStyle name="Calculation 2 2 2 8 2 9 9 2" xfId="2838" xr:uid="{00000000-0005-0000-0000-000073090000}"/>
    <cellStyle name="Calculation 2 2 2 8 2 9 9 3" xfId="2839" xr:uid="{00000000-0005-0000-0000-000074090000}"/>
    <cellStyle name="Calculation 2 2 2 8 3" xfId="58284" xr:uid="{00000000-0005-0000-0000-000075090000}"/>
    <cellStyle name="Calculation 2 2 2 9" xfId="146" xr:uid="{00000000-0005-0000-0000-000076090000}"/>
    <cellStyle name="Calculation 2 2 2 9 2" xfId="2840" xr:uid="{00000000-0005-0000-0000-000077090000}"/>
    <cellStyle name="Calculation 2 2 2 9 2 10" xfId="2841" xr:uid="{00000000-0005-0000-0000-000078090000}"/>
    <cellStyle name="Calculation 2 2 2 9 2 10 10" xfId="2842" xr:uid="{00000000-0005-0000-0000-000079090000}"/>
    <cellStyle name="Calculation 2 2 2 9 2 10 11" xfId="2843" xr:uid="{00000000-0005-0000-0000-00007A090000}"/>
    <cellStyle name="Calculation 2 2 2 9 2 10 2" xfId="2844" xr:uid="{00000000-0005-0000-0000-00007B090000}"/>
    <cellStyle name="Calculation 2 2 2 9 2 10 2 2" xfId="2845" xr:uid="{00000000-0005-0000-0000-00007C090000}"/>
    <cellStyle name="Calculation 2 2 2 9 2 10 2 3" xfId="2846" xr:uid="{00000000-0005-0000-0000-00007D090000}"/>
    <cellStyle name="Calculation 2 2 2 9 2 10 3" xfId="2847" xr:uid="{00000000-0005-0000-0000-00007E090000}"/>
    <cellStyle name="Calculation 2 2 2 9 2 10 3 2" xfId="2848" xr:uid="{00000000-0005-0000-0000-00007F090000}"/>
    <cellStyle name="Calculation 2 2 2 9 2 10 3 3" xfId="2849" xr:uid="{00000000-0005-0000-0000-000080090000}"/>
    <cellStyle name="Calculation 2 2 2 9 2 10 4" xfId="2850" xr:uid="{00000000-0005-0000-0000-000081090000}"/>
    <cellStyle name="Calculation 2 2 2 9 2 10 4 2" xfId="2851" xr:uid="{00000000-0005-0000-0000-000082090000}"/>
    <cellStyle name="Calculation 2 2 2 9 2 10 4 3" xfId="2852" xr:uid="{00000000-0005-0000-0000-000083090000}"/>
    <cellStyle name="Calculation 2 2 2 9 2 10 5" xfId="2853" xr:uid="{00000000-0005-0000-0000-000084090000}"/>
    <cellStyle name="Calculation 2 2 2 9 2 10 5 2" xfId="2854" xr:uid="{00000000-0005-0000-0000-000085090000}"/>
    <cellStyle name="Calculation 2 2 2 9 2 10 5 3" xfId="2855" xr:uid="{00000000-0005-0000-0000-000086090000}"/>
    <cellStyle name="Calculation 2 2 2 9 2 10 6" xfId="2856" xr:uid="{00000000-0005-0000-0000-000087090000}"/>
    <cellStyle name="Calculation 2 2 2 9 2 10 6 2" xfId="2857" xr:uid="{00000000-0005-0000-0000-000088090000}"/>
    <cellStyle name="Calculation 2 2 2 9 2 10 6 3" xfId="2858" xr:uid="{00000000-0005-0000-0000-000089090000}"/>
    <cellStyle name="Calculation 2 2 2 9 2 10 7" xfId="2859" xr:uid="{00000000-0005-0000-0000-00008A090000}"/>
    <cellStyle name="Calculation 2 2 2 9 2 10 7 2" xfId="2860" xr:uid="{00000000-0005-0000-0000-00008B090000}"/>
    <cellStyle name="Calculation 2 2 2 9 2 10 7 3" xfId="2861" xr:uid="{00000000-0005-0000-0000-00008C090000}"/>
    <cellStyle name="Calculation 2 2 2 9 2 10 8" xfId="2862" xr:uid="{00000000-0005-0000-0000-00008D090000}"/>
    <cellStyle name="Calculation 2 2 2 9 2 10 8 2" xfId="2863" xr:uid="{00000000-0005-0000-0000-00008E090000}"/>
    <cellStyle name="Calculation 2 2 2 9 2 10 8 3" xfId="2864" xr:uid="{00000000-0005-0000-0000-00008F090000}"/>
    <cellStyle name="Calculation 2 2 2 9 2 10 9" xfId="2865" xr:uid="{00000000-0005-0000-0000-000090090000}"/>
    <cellStyle name="Calculation 2 2 2 9 2 10 9 2" xfId="2866" xr:uid="{00000000-0005-0000-0000-000091090000}"/>
    <cellStyle name="Calculation 2 2 2 9 2 10 9 3" xfId="2867" xr:uid="{00000000-0005-0000-0000-000092090000}"/>
    <cellStyle name="Calculation 2 2 2 9 2 11" xfId="2868" xr:uid="{00000000-0005-0000-0000-000093090000}"/>
    <cellStyle name="Calculation 2 2 2 9 2 11 2" xfId="2869" xr:uid="{00000000-0005-0000-0000-000094090000}"/>
    <cellStyle name="Calculation 2 2 2 9 2 11 3" xfId="2870" xr:uid="{00000000-0005-0000-0000-000095090000}"/>
    <cellStyle name="Calculation 2 2 2 9 2 12" xfId="2871" xr:uid="{00000000-0005-0000-0000-000096090000}"/>
    <cellStyle name="Calculation 2 2 2 9 2 12 2" xfId="2872" xr:uid="{00000000-0005-0000-0000-000097090000}"/>
    <cellStyle name="Calculation 2 2 2 9 2 12 3" xfId="2873" xr:uid="{00000000-0005-0000-0000-000098090000}"/>
    <cellStyle name="Calculation 2 2 2 9 2 13" xfId="2874" xr:uid="{00000000-0005-0000-0000-000099090000}"/>
    <cellStyle name="Calculation 2 2 2 9 2 13 2" xfId="2875" xr:uid="{00000000-0005-0000-0000-00009A090000}"/>
    <cellStyle name="Calculation 2 2 2 9 2 13 3" xfId="2876" xr:uid="{00000000-0005-0000-0000-00009B090000}"/>
    <cellStyle name="Calculation 2 2 2 9 2 14" xfId="2877" xr:uid="{00000000-0005-0000-0000-00009C090000}"/>
    <cellStyle name="Calculation 2 2 2 9 2 14 2" xfId="2878" xr:uid="{00000000-0005-0000-0000-00009D090000}"/>
    <cellStyle name="Calculation 2 2 2 9 2 14 3" xfId="2879" xr:uid="{00000000-0005-0000-0000-00009E090000}"/>
    <cellStyle name="Calculation 2 2 2 9 2 15" xfId="2880" xr:uid="{00000000-0005-0000-0000-00009F090000}"/>
    <cellStyle name="Calculation 2 2 2 9 2 15 2" xfId="2881" xr:uid="{00000000-0005-0000-0000-0000A0090000}"/>
    <cellStyle name="Calculation 2 2 2 9 2 15 3" xfId="2882" xr:uid="{00000000-0005-0000-0000-0000A1090000}"/>
    <cellStyle name="Calculation 2 2 2 9 2 16" xfId="2883" xr:uid="{00000000-0005-0000-0000-0000A2090000}"/>
    <cellStyle name="Calculation 2 2 2 9 2 16 2" xfId="2884" xr:uid="{00000000-0005-0000-0000-0000A3090000}"/>
    <cellStyle name="Calculation 2 2 2 9 2 16 3" xfId="2885" xr:uid="{00000000-0005-0000-0000-0000A4090000}"/>
    <cellStyle name="Calculation 2 2 2 9 2 17" xfId="2886" xr:uid="{00000000-0005-0000-0000-0000A5090000}"/>
    <cellStyle name="Calculation 2 2 2 9 2 17 2" xfId="2887" xr:uid="{00000000-0005-0000-0000-0000A6090000}"/>
    <cellStyle name="Calculation 2 2 2 9 2 17 3" xfId="2888" xr:uid="{00000000-0005-0000-0000-0000A7090000}"/>
    <cellStyle name="Calculation 2 2 2 9 2 18" xfId="2889" xr:uid="{00000000-0005-0000-0000-0000A8090000}"/>
    <cellStyle name="Calculation 2 2 2 9 2 18 2" xfId="2890" xr:uid="{00000000-0005-0000-0000-0000A9090000}"/>
    <cellStyle name="Calculation 2 2 2 9 2 18 3" xfId="2891" xr:uid="{00000000-0005-0000-0000-0000AA090000}"/>
    <cellStyle name="Calculation 2 2 2 9 2 19" xfId="2892" xr:uid="{00000000-0005-0000-0000-0000AB090000}"/>
    <cellStyle name="Calculation 2 2 2 9 2 2" xfId="2893" xr:uid="{00000000-0005-0000-0000-0000AC090000}"/>
    <cellStyle name="Calculation 2 2 2 9 2 2 10" xfId="2894" xr:uid="{00000000-0005-0000-0000-0000AD090000}"/>
    <cellStyle name="Calculation 2 2 2 9 2 2 11" xfId="2895" xr:uid="{00000000-0005-0000-0000-0000AE090000}"/>
    <cellStyle name="Calculation 2 2 2 9 2 2 2" xfId="2896" xr:uid="{00000000-0005-0000-0000-0000AF090000}"/>
    <cellStyle name="Calculation 2 2 2 9 2 2 2 2" xfId="2897" xr:uid="{00000000-0005-0000-0000-0000B0090000}"/>
    <cellStyle name="Calculation 2 2 2 9 2 2 2 3" xfId="2898" xr:uid="{00000000-0005-0000-0000-0000B1090000}"/>
    <cellStyle name="Calculation 2 2 2 9 2 2 3" xfId="2899" xr:uid="{00000000-0005-0000-0000-0000B2090000}"/>
    <cellStyle name="Calculation 2 2 2 9 2 2 3 2" xfId="2900" xr:uid="{00000000-0005-0000-0000-0000B3090000}"/>
    <cellStyle name="Calculation 2 2 2 9 2 2 3 3" xfId="2901" xr:uid="{00000000-0005-0000-0000-0000B4090000}"/>
    <cellStyle name="Calculation 2 2 2 9 2 2 4" xfId="2902" xr:uid="{00000000-0005-0000-0000-0000B5090000}"/>
    <cellStyle name="Calculation 2 2 2 9 2 2 4 2" xfId="2903" xr:uid="{00000000-0005-0000-0000-0000B6090000}"/>
    <cellStyle name="Calculation 2 2 2 9 2 2 4 3" xfId="2904" xr:uid="{00000000-0005-0000-0000-0000B7090000}"/>
    <cellStyle name="Calculation 2 2 2 9 2 2 5" xfId="2905" xr:uid="{00000000-0005-0000-0000-0000B8090000}"/>
    <cellStyle name="Calculation 2 2 2 9 2 2 5 2" xfId="2906" xr:uid="{00000000-0005-0000-0000-0000B9090000}"/>
    <cellStyle name="Calculation 2 2 2 9 2 2 5 3" xfId="2907" xr:uid="{00000000-0005-0000-0000-0000BA090000}"/>
    <cellStyle name="Calculation 2 2 2 9 2 2 6" xfId="2908" xr:uid="{00000000-0005-0000-0000-0000BB090000}"/>
    <cellStyle name="Calculation 2 2 2 9 2 2 6 2" xfId="2909" xr:uid="{00000000-0005-0000-0000-0000BC090000}"/>
    <cellStyle name="Calculation 2 2 2 9 2 2 6 3" xfId="2910" xr:uid="{00000000-0005-0000-0000-0000BD090000}"/>
    <cellStyle name="Calculation 2 2 2 9 2 2 7" xfId="2911" xr:uid="{00000000-0005-0000-0000-0000BE090000}"/>
    <cellStyle name="Calculation 2 2 2 9 2 2 7 2" xfId="2912" xr:uid="{00000000-0005-0000-0000-0000BF090000}"/>
    <cellStyle name="Calculation 2 2 2 9 2 2 7 3" xfId="2913" xr:uid="{00000000-0005-0000-0000-0000C0090000}"/>
    <cellStyle name="Calculation 2 2 2 9 2 2 8" xfId="2914" xr:uid="{00000000-0005-0000-0000-0000C1090000}"/>
    <cellStyle name="Calculation 2 2 2 9 2 2 8 2" xfId="2915" xr:uid="{00000000-0005-0000-0000-0000C2090000}"/>
    <cellStyle name="Calculation 2 2 2 9 2 2 8 3" xfId="2916" xr:uid="{00000000-0005-0000-0000-0000C3090000}"/>
    <cellStyle name="Calculation 2 2 2 9 2 2 9" xfId="2917" xr:uid="{00000000-0005-0000-0000-0000C4090000}"/>
    <cellStyle name="Calculation 2 2 2 9 2 2 9 2" xfId="2918" xr:uid="{00000000-0005-0000-0000-0000C5090000}"/>
    <cellStyle name="Calculation 2 2 2 9 2 2 9 3" xfId="2919" xr:uid="{00000000-0005-0000-0000-0000C6090000}"/>
    <cellStyle name="Calculation 2 2 2 9 2 20" xfId="2920" xr:uid="{00000000-0005-0000-0000-0000C7090000}"/>
    <cellStyle name="Calculation 2 2 2 9 2 3" xfId="2921" xr:uid="{00000000-0005-0000-0000-0000C8090000}"/>
    <cellStyle name="Calculation 2 2 2 9 2 3 10" xfId="2922" xr:uid="{00000000-0005-0000-0000-0000C9090000}"/>
    <cellStyle name="Calculation 2 2 2 9 2 3 11" xfId="2923" xr:uid="{00000000-0005-0000-0000-0000CA090000}"/>
    <cellStyle name="Calculation 2 2 2 9 2 3 2" xfId="2924" xr:uid="{00000000-0005-0000-0000-0000CB090000}"/>
    <cellStyle name="Calculation 2 2 2 9 2 3 2 2" xfId="2925" xr:uid="{00000000-0005-0000-0000-0000CC090000}"/>
    <cellStyle name="Calculation 2 2 2 9 2 3 2 3" xfId="2926" xr:uid="{00000000-0005-0000-0000-0000CD090000}"/>
    <cellStyle name="Calculation 2 2 2 9 2 3 3" xfId="2927" xr:uid="{00000000-0005-0000-0000-0000CE090000}"/>
    <cellStyle name="Calculation 2 2 2 9 2 3 3 2" xfId="2928" xr:uid="{00000000-0005-0000-0000-0000CF090000}"/>
    <cellStyle name="Calculation 2 2 2 9 2 3 3 3" xfId="2929" xr:uid="{00000000-0005-0000-0000-0000D0090000}"/>
    <cellStyle name="Calculation 2 2 2 9 2 3 4" xfId="2930" xr:uid="{00000000-0005-0000-0000-0000D1090000}"/>
    <cellStyle name="Calculation 2 2 2 9 2 3 4 2" xfId="2931" xr:uid="{00000000-0005-0000-0000-0000D2090000}"/>
    <cellStyle name="Calculation 2 2 2 9 2 3 4 3" xfId="2932" xr:uid="{00000000-0005-0000-0000-0000D3090000}"/>
    <cellStyle name="Calculation 2 2 2 9 2 3 5" xfId="2933" xr:uid="{00000000-0005-0000-0000-0000D4090000}"/>
    <cellStyle name="Calculation 2 2 2 9 2 3 5 2" xfId="2934" xr:uid="{00000000-0005-0000-0000-0000D5090000}"/>
    <cellStyle name="Calculation 2 2 2 9 2 3 5 3" xfId="2935" xr:uid="{00000000-0005-0000-0000-0000D6090000}"/>
    <cellStyle name="Calculation 2 2 2 9 2 3 6" xfId="2936" xr:uid="{00000000-0005-0000-0000-0000D7090000}"/>
    <cellStyle name="Calculation 2 2 2 9 2 3 6 2" xfId="2937" xr:uid="{00000000-0005-0000-0000-0000D8090000}"/>
    <cellStyle name="Calculation 2 2 2 9 2 3 6 3" xfId="2938" xr:uid="{00000000-0005-0000-0000-0000D9090000}"/>
    <cellStyle name="Calculation 2 2 2 9 2 3 7" xfId="2939" xr:uid="{00000000-0005-0000-0000-0000DA090000}"/>
    <cellStyle name="Calculation 2 2 2 9 2 3 7 2" xfId="2940" xr:uid="{00000000-0005-0000-0000-0000DB090000}"/>
    <cellStyle name="Calculation 2 2 2 9 2 3 7 3" xfId="2941" xr:uid="{00000000-0005-0000-0000-0000DC090000}"/>
    <cellStyle name="Calculation 2 2 2 9 2 3 8" xfId="2942" xr:uid="{00000000-0005-0000-0000-0000DD090000}"/>
    <cellStyle name="Calculation 2 2 2 9 2 3 8 2" xfId="2943" xr:uid="{00000000-0005-0000-0000-0000DE090000}"/>
    <cellStyle name="Calculation 2 2 2 9 2 3 8 3" xfId="2944" xr:uid="{00000000-0005-0000-0000-0000DF090000}"/>
    <cellStyle name="Calculation 2 2 2 9 2 3 9" xfId="2945" xr:uid="{00000000-0005-0000-0000-0000E0090000}"/>
    <cellStyle name="Calculation 2 2 2 9 2 3 9 2" xfId="2946" xr:uid="{00000000-0005-0000-0000-0000E1090000}"/>
    <cellStyle name="Calculation 2 2 2 9 2 3 9 3" xfId="2947" xr:uid="{00000000-0005-0000-0000-0000E2090000}"/>
    <cellStyle name="Calculation 2 2 2 9 2 4" xfId="2948" xr:uid="{00000000-0005-0000-0000-0000E3090000}"/>
    <cellStyle name="Calculation 2 2 2 9 2 4 10" xfId="2949" xr:uid="{00000000-0005-0000-0000-0000E4090000}"/>
    <cellStyle name="Calculation 2 2 2 9 2 4 11" xfId="2950" xr:uid="{00000000-0005-0000-0000-0000E5090000}"/>
    <cellStyle name="Calculation 2 2 2 9 2 4 2" xfId="2951" xr:uid="{00000000-0005-0000-0000-0000E6090000}"/>
    <cellStyle name="Calculation 2 2 2 9 2 4 2 2" xfId="2952" xr:uid="{00000000-0005-0000-0000-0000E7090000}"/>
    <cellStyle name="Calculation 2 2 2 9 2 4 2 3" xfId="2953" xr:uid="{00000000-0005-0000-0000-0000E8090000}"/>
    <cellStyle name="Calculation 2 2 2 9 2 4 3" xfId="2954" xr:uid="{00000000-0005-0000-0000-0000E9090000}"/>
    <cellStyle name="Calculation 2 2 2 9 2 4 3 2" xfId="2955" xr:uid="{00000000-0005-0000-0000-0000EA090000}"/>
    <cellStyle name="Calculation 2 2 2 9 2 4 3 3" xfId="2956" xr:uid="{00000000-0005-0000-0000-0000EB090000}"/>
    <cellStyle name="Calculation 2 2 2 9 2 4 4" xfId="2957" xr:uid="{00000000-0005-0000-0000-0000EC090000}"/>
    <cellStyle name="Calculation 2 2 2 9 2 4 4 2" xfId="2958" xr:uid="{00000000-0005-0000-0000-0000ED090000}"/>
    <cellStyle name="Calculation 2 2 2 9 2 4 4 3" xfId="2959" xr:uid="{00000000-0005-0000-0000-0000EE090000}"/>
    <cellStyle name="Calculation 2 2 2 9 2 4 5" xfId="2960" xr:uid="{00000000-0005-0000-0000-0000EF090000}"/>
    <cellStyle name="Calculation 2 2 2 9 2 4 5 2" xfId="2961" xr:uid="{00000000-0005-0000-0000-0000F0090000}"/>
    <cellStyle name="Calculation 2 2 2 9 2 4 5 3" xfId="2962" xr:uid="{00000000-0005-0000-0000-0000F1090000}"/>
    <cellStyle name="Calculation 2 2 2 9 2 4 6" xfId="2963" xr:uid="{00000000-0005-0000-0000-0000F2090000}"/>
    <cellStyle name="Calculation 2 2 2 9 2 4 6 2" xfId="2964" xr:uid="{00000000-0005-0000-0000-0000F3090000}"/>
    <cellStyle name="Calculation 2 2 2 9 2 4 6 3" xfId="2965" xr:uid="{00000000-0005-0000-0000-0000F4090000}"/>
    <cellStyle name="Calculation 2 2 2 9 2 4 7" xfId="2966" xr:uid="{00000000-0005-0000-0000-0000F5090000}"/>
    <cellStyle name="Calculation 2 2 2 9 2 4 7 2" xfId="2967" xr:uid="{00000000-0005-0000-0000-0000F6090000}"/>
    <cellStyle name="Calculation 2 2 2 9 2 4 7 3" xfId="2968" xr:uid="{00000000-0005-0000-0000-0000F7090000}"/>
    <cellStyle name="Calculation 2 2 2 9 2 4 8" xfId="2969" xr:uid="{00000000-0005-0000-0000-0000F8090000}"/>
    <cellStyle name="Calculation 2 2 2 9 2 4 8 2" xfId="2970" xr:uid="{00000000-0005-0000-0000-0000F9090000}"/>
    <cellStyle name="Calculation 2 2 2 9 2 4 8 3" xfId="2971" xr:uid="{00000000-0005-0000-0000-0000FA090000}"/>
    <cellStyle name="Calculation 2 2 2 9 2 4 9" xfId="2972" xr:uid="{00000000-0005-0000-0000-0000FB090000}"/>
    <cellStyle name="Calculation 2 2 2 9 2 4 9 2" xfId="2973" xr:uid="{00000000-0005-0000-0000-0000FC090000}"/>
    <cellStyle name="Calculation 2 2 2 9 2 4 9 3" xfId="2974" xr:uid="{00000000-0005-0000-0000-0000FD090000}"/>
    <cellStyle name="Calculation 2 2 2 9 2 5" xfId="2975" xr:uid="{00000000-0005-0000-0000-0000FE090000}"/>
    <cellStyle name="Calculation 2 2 2 9 2 5 10" xfId="2976" xr:uid="{00000000-0005-0000-0000-0000FF090000}"/>
    <cellStyle name="Calculation 2 2 2 9 2 5 11" xfId="2977" xr:uid="{00000000-0005-0000-0000-0000000A0000}"/>
    <cellStyle name="Calculation 2 2 2 9 2 5 2" xfId="2978" xr:uid="{00000000-0005-0000-0000-0000010A0000}"/>
    <cellStyle name="Calculation 2 2 2 9 2 5 2 2" xfId="2979" xr:uid="{00000000-0005-0000-0000-0000020A0000}"/>
    <cellStyle name="Calculation 2 2 2 9 2 5 2 3" xfId="2980" xr:uid="{00000000-0005-0000-0000-0000030A0000}"/>
    <cellStyle name="Calculation 2 2 2 9 2 5 3" xfId="2981" xr:uid="{00000000-0005-0000-0000-0000040A0000}"/>
    <cellStyle name="Calculation 2 2 2 9 2 5 3 2" xfId="2982" xr:uid="{00000000-0005-0000-0000-0000050A0000}"/>
    <cellStyle name="Calculation 2 2 2 9 2 5 3 3" xfId="2983" xr:uid="{00000000-0005-0000-0000-0000060A0000}"/>
    <cellStyle name="Calculation 2 2 2 9 2 5 4" xfId="2984" xr:uid="{00000000-0005-0000-0000-0000070A0000}"/>
    <cellStyle name="Calculation 2 2 2 9 2 5 4 2" xfId="2985" xr:uid="{00000000-0005-0000-0000-0000080A0000}"/>
    <cellStyle name="Calculation 2 2 2 9 2 5 4 3" xfId="2986" xr:uid="{00000000-0005-0000-0000-0000090A0000}"/>
    <cellStyle name="Calculation 2 2 2 9 2 5 5" xfId="2987" xr:uid="{00000000-0005-0000-0000-00000A0A0000}"/>
    <cellStyle name="Calculation 2 2 2 9 2 5 5 2" xfId="2988" xr:uid="{00000000-0005-0000-0000-00000B0A0000}"/>
    <cellStyle name="Calculation 2 2 2 9 2 5 5 3" xfId="2989" xr:uid="{00000000-0005-0000-0000-00000C0A0000}"/>
    <cellStyle name="Calculation 2 2 2 9 2 5 6" xfId="2990" xr:uid="{00000000-0005-0000-0000-00000D0A0000}"/>
    <cellStyle name="Calculation 2 2 2 9 2 5 6 2" xfId="2991" xr:uid="{00000000-0005-0000-0000-00000E0A0000}"/>
    <cellStyle name="Calculation 2 2 2 9 2 5 6 3" xfId="2992" xr:uid="{00000000-0005-0000-0000-00000F0A0000}"/>
    <cellStyle name="Calculation 2 2 2 9 2 5 7" xfId="2993" xr:uid="{00000000-0005-0000-0000-0000100A0000}"/>
    <cellStyle name="Calculation 2 2 2 9 2 5 7 2" xfId="2994" xr:uid="{00000000-0005-0000-0000-0000110A0000}"/>
    <cellStyle name="Calculation 2 2 2 9 2 5 7 3" xfId="2995" xr:uid="{00000000-0005-0000-0000-0000120A0000}"/>
    <cellStyle name="Calculation 2 2 2 9 2 5 8" xfId="2996" xr:uid="{00000000-0005-0000-0000-0000130A0000}"/>
    <cellStyle name="Calculation 2 2 2 9 2 5 8 2" xfId="2997" xr:uid="{00000000-0005-0000-0000-0000140A0000}"/>
    <cellStyle name="Calculation 2 2 2 9 2 5 8 3" xfId="2998" xr:uid="{00000000-0005-0000-0000-0000150A0000}"/>
    <cellStyle name="Calculation 2 2 2 9 2 5 9" xfId="2999" xr:uid="{00000000-0005-0000-0000-0000160A0000}"/>
    <cellStyle name="Calculation 2 2 2 9 2 5 9 2" xfId="3000" xr:uid="{00000000-0005-0000-0000-0000170A0000}"/>
    <cellStyle name="Calculation 2 2 2 9 2 5 9 3" xfId="3001" xr:uid="{00000000-0005-0000-0000-0000180A0000}"/>
    <cellStyle name="Calculation 2 2 2 9 2 6" xfId="3002" xr:uid="{00000000-0005-0000-0000-0000190A0000}"/>
    <cellStyle name="Calculation 2 2 2 9 2 6 10" xfId="3003" xr:uid="{00000000-0005-0000-0000-00001A0A0000}"/>
    <cellStyle name="Calculation 2 2 2 9 2 6 11" xfId="3004" xr:uid="{00000000-0005-0000-0000-00001B0A0000}"/>
    <cellStyle name="Calculation 2 2 2 9 2 6 2" xfId="3005" xr:uid="{00000000-0005-0000-0000-00001C0A0000}"/>
    <cellStyle name="Calculation 2 2 2 9 2 6 2 2" xfId="3006" xr:uid="{00000000-0005-0000-0000-00001D0A0000}"/>
    <cellStyle name="Calculation 2 2 2 9 2 6 2 3" xfId="3007" xr:uid="{00000000-0005-0000-0000-00001E0A0000}"/>
    <cellStyle name="Calculation 2 2 2 9 2 6 3" xfId="3008" xr:uid="{00000000-0005-0000-0000-00001F0A0000}"/>
    <cellStyle name="Calculation 2 2 2 9 2 6 3 2" xfId="3009" xr:uid="{00000000-0005-0000-0000-0000200A0000}"/>
    <cellStyle name="Calculation 2 2 2 9 2 6 3 3" xfId="3010" xr:uid="{00000000-0005-0000-0000-0000210A0000}"/>
    <cellStyle name="Calculation 2 2 2 9 2 6 4" xfId="3011" xr:uid="{00000000-0005-0000-0000-0000220A0000}"/>
    <cellStyle name="Calculation 2 2 2 9 2 6 4 2" xfId="3012" xr:uid="{00000000-0005-0000-0000-0000230A0000}"/>
    <cellStyle name="Calculation 2 2 2 9 2 6 4 3" xfId="3013" xr:uid="{00000000-0005-0000-0000-0000240A0000}"/>
    <cellStyle name="Calculation 2 2 2 9 2 6 5" xfId="3014" xr:uid="{00000000-0005-0000-0000-0000250A0000}"/>
    <cellStyle name="Calculation 2 2 2 9 2 6 5 2" xfId="3015" xr:uid="{00000000-0005-0000-0000-0000260A0000}"/>
    <cellStyle name="Calculation 2 2 2 9 2 6 5 3" xfId="3016" xr:uid="{00000000-0005-0000-0000-0000270A0000}"/>
    <cellStyle name="Calculation 2 2 2 9 2 6 6" xfId="3017" xr:uid="{00000000-0005-0000-0000-0000280A0000}"/>
    <cellStyle name="Calculation 2 2 2 9 2 6 6 2" xfId="3018" xr:uid="{00000000-0005-0000-0000-0000290A0000}"/>
    <cellStyle name="Calculation 2 2 2 9 2 6 6 3" xfId="3019" xr:uid="{00000000-0005-0000-0000-00002A0A0000}"/>
    <cellStyle name="Calculation 2 2 2 9 2 6 7" xfId="3020" xr:uid="{00000000-0005-0000-0000-00002B0A0000}"/>
    <cellStyle name="Calculation 2 2 2 9 2 6 7 2" xfId="3021" xr:uid="{00000000-0005-0000-0000-00002C0A0000}"/>
    <cellStyle name="Calculation 2 2 2 9 2 6 7 3" xfId="3022" xr:uid="{00000000-0005-0000-0000-00002D0A0000}"/>
    <cellStyle name="Calculation 2 2 2 9 2 6 8" xfId="3023" xr:uid="{00000000-0005-0000-0000-00002E0A0000}"/>
    <cellStyle name="Calculation 2 2 2 9 2 6 8 2" xfId="3024" xr:uid="{00000000-0005-0000-0000-00002F0A0000}"/>
    <cellStyle name="Calculation 2 2 2 9 2 6 8 3" xfId="3025" xr:uid="{00000000-0005-0000-0000-0000300A0000}"/>
    <cellStyle name="Calculation 2 2 2 9 2 6 9" xfId="3026" xr:uid="{00000000-0005-0000-0000-0000310A0000}"/>
    <cellStyle name="Calculation 2 2 2 9 2 6 9 2" xfId="3027" xr:uid="{00000000-0005-0000-0000-0000320A0000}"/>
    <cellStyle name="Calculation 2 2 2 9 2 6 9 3" xfId="3028" xr:uid="{00000000-0005-0000-0000-0000330A0000}"/>
    <cellStyle name="Calculation 2 2 2 9 2 7" xfId="3029" xr:uid="{00000000-0005-0000-0000-0000340A0000}"/>
    <cellStyle name="Calculation 2 2 2 9 2 7 10" xfId="3030" xr:uid="{00000000-0005-0000-0000-0000350A0000}"/>
    <cellStyle name="Calculation 2 2 2 9 2 7 11" xfId="3031" xr:uid="{00000000-0005-0000-0000-0000360A0000}"/>
    <cellStyle name="Calculation 2 2 2 9 2 7 2" xfId="3032" xr:uid="{00000000-0005-0000-0000-0000370A0000}"/>
    <cellStyle name="Calculation 2 2 2 9 2 7 2 2" xfId="3033" xr:uid="{00000000-0005-0000-0000-0000380A0000}"/>
    <cellStyle name="Calculation 2 2 2 9 2 7 2 3" xfId="3034" xr:uid="{00000000-0005-0000-0000-0000390A0000}"/>
    <cellStyle name="Calculation 2 2 2 9 2 7 3" xfId="3035" xr:uid="{00000000-0005-0000-0000-00003A0A0000}"/>
    <cellStyle name="Calculation 2 2 2 9 2 7 3 2" xfId="3036" xr:uid="{00000000-0005-0000-0000-00003B0A0000}"/>
    <cellStyle name="Calculation 2 2 2 9 2 7 3 3" xfId="3037" xr:uid="{00000000-0005-0000-0000-00003C0A0000}"/>
    <cellStyle name="Calculation 2 2 2 9 2 7 4" xfId="3038" xr:uid="{00000000-0005-0000-0000-00003D0A0000}"/>
    <cellStyle name="Calculation 2 2 2 9 2 7 4 2" xfId="3039" xr:uid="{00000000-0005-0000-0000-00003E0A0000}"/>
    <cellStyle name="Calculation 2 2 2 9 2 7 4 3" xfId="3040" xr:uid="{00000000-0005-0000-0000-00003F0A0000}"/>
    <cellStyle name="Calculation 2 2 2 9 2 7 5" xfId="3041" xr:uid="{00000000-0005-0000-0000-0000400A0000}"/>
    <cellStyle name="Calculation 2 2 2 9 2 7 5 2" xfId="3042" xr:uid="{00000000-0005-0000-0000-0000410A0000}"/>
    <cellStyle name="Calculation 2 2 2 9 2 7 5 3" xfId="3043" xr:uid="{00000000-0005-0000-0000-0000420A0000}"/>
    <cellStyle name="Calculation 2 2 2 9 2 7 6" xfId="3044" xr:uid="{00000000-0005-0000-0000-0000430A0000}"/>
    <cellStyle name="Calculation 2 2 2 9 2 7 6 2" xfId="3045" xr:uid="{00000000-0005-0000-0000-0000440A0000}"/>
    <cellStyle name="Calculation 2 2 2 9 2 7 6 3" xfId="3046" xr:uid="{00000000-0005-0000-0000-0000450A0000}"/>
    <cellStyle name="Calculation 2 2 2 9 2 7 7" xfId="3047" xr:uid="{00000000-0005-0000-0000-0000460A0000}"/>
    <cellStyle name="Calculation 2 2 2 9 2 7 7 2" xfId="3048" xr:uid="{00000000-0005-0000-0000-0000470A0000}"/>
    <cellStyle name="Calculation 2 2 2 9 2 7 7 3" xfId="3049" xr:uid="{00000000-0005-0000-0000-0000480A0000}"/>
    <cellStyle name="Calculation 2 2 2 9 2 7 8" xfId="3050" xr:uid="{00000000-0005-0000-0000-0000490A0000}"/>
    <cellStyle name="Calculation 2 2 2 9 2 7 8 2" xfId="3051" xr:uid="{00000000-0005-0000-0000-00004A0A0000}"/>
    <cellStyle name="Calculation 2 2 2 9 2 7 8 3" xfId="3052" xr:uid="{00000000-0005-0000-0000-00004B0A0000}"/>
    <cellStyle name="Calculation 2 2 2 9 2 7 9" xfId="3053" xr:uid="{00000000-0005-0000-0000-00004C0A0000}"/>
    <cellStyle name="Calculation 2 2 2 9 2 7 9 2" xfId="3054" xr:uid="{00000000-0005-0000-0000-00004D0A0000}"/>
    <cellStyle name="Calculation 2 2 2 9 2 7 9 3" xfId="3055" xr:uid="{00000000-0005-0000-0000-00004E0A0000}"/>
    <cellStyle name="Calculation 2 2 2 9 2 8" xfId="3056" xr:uid="{00000000-0005-0000-0000-00004F0A0000}"/>
    <cellStyle name="Calculation 2 2 2 9 2 8 10" xfId="3057" xr:uid="{00000000-0005-0000-0000-0000500A0000}"/>
    <cellStyle name="Calculation 2 2 2 9 2 8 11" xfId="3058" xr:uid="{00000000-0005-0000-0000-0000510A0000}"/>
    <cellStyle name="Calculation 2 2 2 9 2 8 2" xfId="3059" xr:uid="{00000000-0005-0000-0000-0000520A0000}"/>
    <cellStyle name="Calculation 2 2 2 9 2 8 2 2" xfId="3060" xr:uid="{00000000-0005-0000-0000-0000530A0000}"/>
    <cellStyle name="Calculation 2 2 2 9 2 8 2 3" xfId="3061" xr:uid="{00000000-0005-0000-0000-0000540A0000}"/>
    <cellStyle name="Calculation 2 2 2 9 2 8 3" xfId="3062" xr:uid="{00000000-0005-0000-0000-0000550A0000}"/>
    <cellStyle name="Calculation 2 2 2 9 2 8 3 2" xfId="3063" xr:uid="{00000000-0005-0000-0000-0000560A0000}"/>
    <cellStyle name="Calculation 2 2 2 9 2 8 3 3" xfId="3064" xr:uid="{00000000-0005-0000-0000-0000570A0000}"/>
    <cellStyle name="Calculation 2 2 2 9 2 8 4" xfId="3065" xr:uid="{00000000-0005-0000-0000-0000580A0000}"/>
    <cellStyle name="Calculation 2 2 2 9 2 8 4 2" xfId="3066" xr:uid="{00000000-0005-0000-0000-0000590A0000}"/>
    <cellStyle name="Calculation 2 2 2 9 2 8 4 3" xfId="3067" xr:uid="{00000000-0005-0000-0000-00005A0A0000}"/>
    <cellStyle name="Calculation 2 2 2 9 2 8 5" xfId="3068" xr:uid="{00000000-0005-0000-0000-00005B0A0000}"/>
    <cellStyle name="Calculation 2 2 2 9 2 8 5 2" xfId="3069" xr:uid="{00000000-0005-0000-0000-00005C0A0000}"/>
    <cellStyle name="Calculation 2 2 2 9 2 8 5 3" xfId="3070" xr:uid="{00000000-0005-0000-0000-00005D0A0000}"/>
    <cellStyle name="Calculation 2 2 2 9 2 8 6" xfId="3071" xr:uid="{00000000-0005-0000-0000-00005E0A0000}"/>
    <cellStyle name="Calculation 2 2 2 9 2 8 6 2" xfId="3072" xr:uid="{00000000-0005-0000-0000-00005F0A0000}"/>
    <cellStyle name="Calculation 2 2 2 9 2 8 6 3" xfId="3073" xr:uid="{00000000-0005-0000-0000-0000600A0000}"/>
    <cellStyle name="Calculation 2 2 2 9 2 8 7" xfId="3074" xr:uid="{00000000-0005-0000-0000-0000610A0000}"/>
    <cellStyle name="Calculation 2 2 2 9 2 8 7 2" xfId="3075" xr:uid="{00000000-0005-0000-0000-0000620A0000}"/>
    <cellStyle name="Calculation 2 2 2 9 2 8 7 3" xfId="3076" xr:uid="{00000000-0005-0000-0000-0000630A0000}"/>
    <cellStyle name="Calculation 2 2 2 9 2 8 8" xfId="3077" xr:uid="{00000000-0005-0000-0000-0000640A0000}"/>
    <cellStyle name="Calculation 2 2 2 9 2 8 8 2" xfId="3078" xr:uid="{00000000-0005-0000-0000-0000650A0000}"/>
    <cellStyle name="Calculation 2 2 2 9 2 8 8 3" xfId="3079" xr:uid="{00000000-0005-0000-0000-0000660A0000}"/>
    <cellStyle name="Calculation 2 2 2 9 2 8 9" xfId="3080" xr:uid="{00000000-0005-0000-0000-0000670A0000}"/>
    <cellStyle name="Calculation 2 2 2 9 2 8 9 2" xfId="3081" xr:uid="{00000000-0005-0000-0000-0000680A0000}"/>
    <cellStyle name="Calculation 2 2 2 9 2 8 9 3" xfId="3082" xr:uid="{00000000-0005-0000-0000-0000690A0000}"/>
    <cellStyle name="Calculation 2 2 2 9 2 9" xfId="3083" xr:uid="{00000000-0005-0000-0000-00006A0A0000}"/>
    <cellStyle name="Calculation 2 2 2 9 2 9 10" xfId="3084" xr:uid="{00000000-0005-0000-0000-00006B0A0000}"/>
    <cellStyle name="Calculation 2 2 2 9 2 9 11" xfId="3085" xr:uid="{00000000-0005-0000-0000-00006C0A0000}"/>
    <cellStyle name="Calculation 2 2 2 9 2 9 2" xfId="3086" xr:uid="{00000000-0005-0000-0000-00006D0A0000}"/>
    <cellStyle name="Calculation 2 2 2 9 2 9 2 2" xfId="3087" xr:uid="{00000000-0005-0000-0000-00006E0A0000}"/>
    <cellStyle name="Calculation 2 2 2 9 2 9 2 3" xfId="3088" xr:uid="{00000000-0005-0000-0000-00006F0A0000}"/>
    <cellStyle name="Calculation 2 2 2 9 2 9 3" xfId="3089" xr:uid="{00000000-0005-0000-0000-0000700A0000}"/>
    <cellStyle name="Calculation 2 2 2 9 2 9 3 2" xfId="3090" xr:uid="{00000000-0005-0000-0000-0000710A0000}"/>
    <cellStyle name="Calculation 2 2 2 9 2 9 3 3" xfId="3091" xr:uid="{00000000-0005-0000-0000-0000720A0000}"/>
    <cellStyle name="Calculation 2 2 2 9 2 9 4" xfId="3092" xr:uid="{00000000-0005-0000-0000-0000730A0000}"/>
    <cellStyle name="Calculation 2 2 2 9 2 9 4 2" xfId="3093" xr:uid="{00000000-0005-0000-0000-0000740A0000}"/>
    <cellStyle name="Calculation 2 2 2 9 2 9 4 3" xfId="3094" xr:uid="{00000000-0005-0000-0000-0000750A0000}"/>
    <cellStyle name="Calculation 2 2 2 9 2 9 5" xfId="3095" xr:uid="{00000000-0005-0000-0000-0000760A0000}"/>
    <cellStyle name="Calculation 2 2 2 9 2 9 5 2" xfId="3096" xr:uid="{00000000-0005-0000-0000-0000770A0000}"/>
    <cellStyle name="Calculation 2 2 2 9 2 9 5 3" xfId="3097" xr:uid="{00000000-0005-0000-0000-0000780A0000}"/>
    <cellStyle name="Calculation 2 2 2 9 2 9 6" xfId="3098" xr:uid="{00000000-0005-0000-0000-0000790A0000}"/>
    <cellStyle name="Calculation 2 2 2 9 2 9 6 2" xfId="3099" xr:uid="{00000000-0005-0000-0000-00007A0A0000}"/>
    <cellStyle name="Calculation 2 2 2 9 2 9 6 3" xfId="3100" xr:uid="{00000000-0005-0000-0000-00007B0A0000}"/>
    <cellStyle name="Calculation 2 2 2 9 2 9 7" xfId="3101" xr:uid="{00000000-0005-0000-0000-00007C0A0000}"/>
    <cellStyle name="Calculation 2 2 2 9 2 9 7 2" xfId="3102" xr:uid="{00000000-0005-0000-0000-00007D0A0000}"/>
    <cellStyle name="Calculation 2 2 2 9 2 9 7 3" xfId="3103" xr:uid="{00000000-0005-0000-0000-00007E0A0000}"/>
    <cellStyle name="Calculation 2 2 2 9 2 9 8" xfId="3104" xr:uid="{00000000-0005-0000-0000-00007F0A0000}"/>
    <cellStyle name="Calculation 2 2 2 9 2 9 8 2" xfId="3105" xr:uid="{00000000-0005-0000-0000-0000800A0000}"/>
    <cellStyle name="Calculation 2 2 2 9 2 9 8 3" xfId="3106" xr:uid="{00000000-0005-0000-0000-0000810A0000}"/>
    <cellStyle name="Calculation 2 2 2 9 2 9 9" xfId="3107" xr:uid="{00000000-0005-0000-0000-0000820A0000}"/>
    <cellStyle name="Calculation 2 2 2 9 2 9 9 2" xfId="3108" xr:uid="{00000000-0005-0000-0000-0000830A0000}"/>
    <cellStyle name="Calculation 2 2 2 9 2 9 9 3" xfId="3109" xr:uid="{00000000-0005-0000-0000-0000840A0000}"/>
    <cellStyle name="Calculation 2 2 2 9 3" xfId="58395" xr:uid="{00000000-0005-0000-0000-0000850A0000}"/>
    <cellStyle name="Calculation 2 2 3" xfId="147" xr:uid="{00000000-0005-0000-0000-0000860A0000}"/>
    <cellStyle name="Calculation 2 2 3 2" xfId="3110" xr:uid="{00000000-0005-0000-0000-0000870A0000}"/>
    <cellStyle name="Calculation 2 2 3 2 10" xfId="3111" xr:uid="{00000000-0005-0000-0000-0000880A0000}"/>
    <cellStyle name="Calculation 2 2 3 2 10 10" xfId="3112" xr:uid="{00000000-0005-0000-0000-0000890A0000}"/>
    <cellStyle name="Calculation 2 2 3 2 10 11" xfId="3113" xr:uid="{00000000-0005-0000-0000-00008A0A0000}"/>
    <cellStyle name="Calculation 2 2 3 2 10 2" xfId="3114" xr:uid="{00000000-0005-0000-0000-00008B0A0000}"/>
    <cellStyle name="Calculation 2 2 3 2 10 2 2" xfId="3115" xr:uid="{00000000-0005-0000-0000-00008C0A0000}"/>
    <cellStyle name="Calculation 2 2 3 2 10 2 3" xfId="3116" xr:uid="{00000000-0005-0000-0000-00008D0A0000}"/>
    <cellStyle name="Calculation 2 2 3 2 10 3" xfId="3117" xr:uid="{00000000-0005-0000-0000-00008E0A0000}"/>
    <cellStyle name="Calculation 2 2 3 2 10 3 2" xfId="3118" xr:uid="{00000000-0005-0000-0000-00008F0A0000}"/>
    <cellStyle name="Calculation 2 2 3 2 10 3 3" xfId="3119" xr:uid="{00000000-0005-0000-0000-0000900A0000}"/>
    <cellStyle name="Calculation 2 2 3 2 10 4" xfId="3120" xr:uid="{00000000-0005-0000-0000-0000910A0000}"/>
    <cellStyle name="Calculation 2 2 3 2 10 4 2" xfId="3121" xr:uid="{00000000-0005-0000-0000-0000920A0000}"/>
    <cellStyle name="Calculation 2 2 3 2 10 4 3" xfId="3122" xr:uid="{00000000-0005-0000-0000-0000930A0000}"/>
    <cellStyle name="Calculation 2 2 3 2 10 5" xfId="3123" xr:uid="{00000000-0005-0000-0000-0000940A0000}"/>
    <cellStyle name="Calculation 2 2 3 2 10 5 2" xfId="3124" xr:uid="{00000000-0005-0000-0000-0000950A0000}"/>
    <cellStyle name="Calculation 2 2 3 2 10 5 3" xfId="3125" xr:uid="{00000000-0005-0000-0000-0000960A0000}"/>
    <cellStyle name="Calculation 2 2 3 2 10 6" xfId="3126" xr:uid="{00000000-0005-0000-0000-0000970A0000}"/>
    <cellStyle name="Calculation 2 2 3 2 10 6 2" xfId="3127" xr:uid="{00000000-0005-0000-0000-0000980A0000}"/>
    <cellStyle name="Calculation 2 2 3 2 10 6 3" xfId="3128" xr:uid="{00000000-0005-0000-0000-0000990A0000}"/>
    <cellStyle name="Calculation 2 2 3 2 10 7" xfId="3129" xr:uid="{00000000-0005-0000-0000-00009A0A0000}"/>
    <cellStyle name="Calculation 2 2 3 2 10 7 2" xfId="3130" xr:uid="{00000000-0005-0000-0000-00009B0A0000}"/>
    <cellStyle name="Calculation 2 2 3 2 10 7 3" xfId="3131" xr:uid="{00000000-0005-0000-0000-00009C0A0000}"/>
    <cellStyle name="Calculation 2 2 3 2 10 8" xfId="3132" xr:uid="{00000000-0005-0000-0000-00009D0A0000}"/>
    <cellStyle name="Calculation 2 2 3 2 10 8 2" xfId="3133" xr:uid="{00000000-0005-0000-0000-00009E0A0000}"/>
    <cellStyle name="Calculation 2 2 3 2 10 8 3" xfId="3134" xr:uid="{00000000-0005-0000-0000-00009F0A0000}"/>
    <cellStyle name="Calculation 2 2 3 2 10 9" xfId="3135" xr:uid="{00000000-0005-0000-0000-0000A00A0000}"/>
    <cellStyle name="Calculation 2 2 3 2 10 9 2" xfId="3136" xr:uid="{00000000-0005-0000-0000-0000A10A0000}"/>
    <cellStyle name="Calculation 2 2 3 2 10 9 3" xfId="3137" xr:uid="{00000000-0005-0000-0000-0000A20A0000}"/>
    <cellStyle name="Calculation 2 2 3 2 11" xfId="3138" xr:uid="{00000000-0005-0000-0000-0000A30A0000}"/>
    <cellStyle name="Calculation 2 2 3 2 11 2" xfId="3139" xr:uid="{00000000-0005-0000-0000-0000A40A0000}"/>
    <cellStyle name="Calculation 2 2 3 2 11 3" xfId="3140" xr:uid="{00000000-0005-0000-0000-0000A50A0000}"/>
    <cellStyle name="Calculation 2 2 3 2 12" xfId="3141" xr:uid="{00000000-0005-0000-0000-0000A60A0000}"/>
    <cellStyle name="Calculation 2 2 3 2 12 2" xfId="3142" xr:uid="{00000000-0005-0000-0000-0000A70A0000}"/>
    <cellStyle name="Calculation 2 2 3 2 12 3" xfId="3143" xr:uid="{00000000-0005-0000-0000-0000A80A0000}"/>
    <cellStyle name="Calculation 2 2 3 2 13" xfId="3144" xr:uid="{00000000-0005-0000-0000-0000A90A0000}"/>
    <cellStyle name="Calculation 2 2 3 2 13 2" xfId="3145" xr:uid="{00000000-0005-0000-0000-0000AA0A0000}"/>
    <cellStyle name="Calculation 2 2 3 2 13 3" xfId="3146" xr:uid="{00000000-0005-0000-0000-0000AB0A0000}"/>
    <cellStyle name="Calculation 2 2 3 2 14" xfId="3147" xr:uid="{00000000-0005-0000-0000-0000AC0A0000}"/>
    <cellStyle name="Calculation 2 2 3 2 14 2" xfId="3148" xr:uid="{00000000-0005-0000-0000-0000AD0A0000}"/>
    <cellStyle name="Calculation 2 2 3 2 14 3" xfId="3149" xr:uid="{00000000-0005-0000-0000-0000AE0A0000}"/>
    <cellStyle name="Calculation 2 2 3 2 15" xfId="3150" xr:uid="{00000000-0005-0000-0000-0000AF0A0000}"/>
    <cellStyle name="Calculation 2 2 3 2 15 2" xfId="3151" xr:uid="{00000000-0005-0000-0000-0000B00A0000}"/>
    <cellStyle name="Calculation 2 2 3 2 15 3" xfId="3152" xr:uid="{00000000-0005-0000-0000-0000B10A0000}"/>
    <cellStyle name="Calculation 2 2 3 2 16" xfId="3153" xr:uid="{00000000-0005-0000-0000-0000B20A0000}"/>
    <cellStyle name="Calculation 2 2 3 2 16 2" xfId="3154" xr:uid="{00000000-0005-0000-0000-0000B30A0000}"/>
    <cellStyle name="Calculation 2 2 3 2 16 3" xfId="3155" xr:uid="{00000000-0005-0000-0000-0000B40A0000}"/>
    <cellStyle name="Calculation 2 2 3 2 17" xfId="3156" xr:uid="{00000000-0005-0000-0000-0000B50A0000}"/>
    <cellStyle name="Calculation 2 2 3 2 17 2" xfId="3157" xr:uid="{00000000-0005-0000-0000-0000B60A0000}"/>
    <cellStyle name="Calculation 2 2 3 2 17 3" xfId="3158" xr:uid="{00000000-0005-0000-0000-0000B70A0000}"/>
    <cellStyle name="Calculation 2 2 3 2 18" xfId="3159" xr:uid="{00000000-0005-0000-0000-0000B80A0000}"/>
    <cellStyle name="Calculation 2 2 3 2 18 2" xfId="3160" xr:uid="{00000000-0005-0000-0000-0000B90A0000}"/>
    <cellStyle name="Calculation 2 2 3 2 18 3" xfId="3161" xr:uid="{00000000-0005-0000-0000-0000BA0A0000}"/>
    <cellStyle name="Calculation 2 2 3 2 19" xfId="3162" xr:uid="{00000000-0005-0000-0000-0000BB0A0000}"/>
    <cellStyle name="Calculation 2 2 3 2 2" xfId="3163" xr:uid="{00000000-0005-0000-0000-0000BC0A0000}"/>
    <cellStyle name="Calculation 2 2 3 2 2 10" xfId="3164" xr:uid="{00000000-0005-0000-0000-0000BD0A0000}"/>
    <cellStyle name="Calculation 2 2 3 2 2 11" xfId="3165" xr:uid="{00000000-0005-0000-0000-0000BE0A0000}"/>
    <cellStyle name="Calculation 2 2 3 2 2 2" xfId="3166" xr:uid="{00000000-0005-0000-0000-0000BF0A0000}"/>
    <cellStyle name="Calculation 2 2 3 2 2 2 2" xfId="3167" xr:uid="{00000000-0005-0000-0000-0000C00A0000}"/>
    <cellStyle name="Calculation 2 2 3 2 2 2 3" xfId="3168" xr:uid="{00000000-0005-0000-0000-0000C10A0000}"/>
    <cellStyle name="Calculation 2 2 3 2 2 3" xfId="3169" xr:uid="{00000000-0005-0000-0000-0000C20A0000}"/>
    <cellStyle name="Calculation 2 2 3 2 2 3 2" xfId="3170" xr:uid="{00000000-0005-0000-0000-0000C30A0000}"/>
    <cellStyle name="Calculation 2 2 3 2 2 3 3" xfId="3171" xr:uid="{00000000-0005-0000-0000-0000C40A0000}"/>
    <cellStyle name="Calculation 2 2 3 2 2 4" xfId="3172" xr:uid="{00000000-0005-0000-0000-0000C50A0000}"/>
    <cellStyle name="Calculation 2 2 3 2 2 4 2" xfId="3173" xr:uid="{00000000-0005-0000-0000-0000C60A0000}"/>
    <cellStyle name="Calculation 2 2 3 2 2 4 3" xfId="3174" xr:uid="{00000000-0005-0000-0000-0000C70A0000}"/>
    <cellStyle name="Calculation 2 2 3 2 2 5" xfId="3175" xr:uid="{00000000-0005-0000-0000-0000C80A0000}"/>
    <cellStyle name="Calculation 2 2 3 2 2 5 2" xfId="3176" xr:uid="{00000000-0005-0000-0000-0000C90A0000}"/>
    <cellStyle name="Calculation 2 2 3 2 2 5 3" xfId="3177" xr:uid="{00000000-0005-0000-0000-0000CA0A0000}"/>
    <cellStyle name="Calculation 2 2 3 2 2 6" xfId="3178" xr:uid="{00000000-0005-0000-0000-0000CB0A0000}"/>
    <cellStyle name="Calculation 2 2 3 2 2 6 2" xfId="3179" xr:uid="{00000000-0005-0000-0000-0000CC0A0000}"/>
    <cellStyle name="Calculation 2 2 3 2 2 6 3" xfId="3180" xr:uid="{00000000-0005-0000-0000-0000CD0A0000}"/>
    <cellStyle name="Calculation 2 2 3 2 2 7" xfId="3181" xr:uid="{00000000-0005-0000-0000-0000CE0A0000}"/>
    <cellStyle name="Calculation 2 2 3 2 2 7 2" xfId="3182" xr:uid="{00000000-0005-0000-0000-0000CF0A0000}"/>
    <cellStyle name="Calculation 2 2 3 2 2 7 3" xfId="3183" xr:uid="{00000000-0005-0000-0000-0000D00A0000}"/>
    <cellStyle name="Calculation 2 2 3 2 2 8" xfId="3184" xr:uid="{00000000-0005-0000-0000-0000D10A0000}"/>
    <cellStyle name="Calculation 2 2 3 2 2 8 2" xfId="3185" xr:uid="{00000000-0005-0000-0000-0000D20A0000}"/>
    <cellStyle name="Calculation 2 2 3 2 2 8 3" xfId="3186" xr:uid="{00000000-0005-0000-0000-0000D30A0000}"/>
    <cellStyle name="Calculation 2 2 3 2 2 9" xfId="3187" xr:uid="{00000000-0005-0000-0000-0000D40A0000}"/>
    <cellStyle name="Calculation 2 2 3 2 2 9 2" xfId="3188" xr:uid="{00000000-0005-0000-0000-0000D50A0000}"/>
    <cellStyle name="Calculation 2 2 3 2 2 9 3" xfId="3189" xr:uid="{00000000-0005-0000-0000-0000D60A0000}"/>
    <cellStyle name="Calculation 2 2 3 2 20" xfId="3190" xr:uid="{00000000-0005-0000-0000-0000D70A0000}"/>
    <cellStyle name="Calculation 2 2 3 2 3" xfId="3191" xr:uid="{00000000-0005-0000-0000-0000D80A0000}"/>
    <cellStyle name="Calculation 2 2 3 2 3 10" xfId="3192" xr:uid="{00000000-0005-0000-0000-0000D90A0000}"/>
    <cellStyle name="Calculation 2 2 3 2 3 11" xfId="3193" xr:uid="{00000000-0005-0000-0000-0000DA0A0000}"/>
    <cellStyle name="Calculation 2 2 3 2 3 2" xfId="3194" xr:uid="{00000000-0005-0000-0000-0000DB0A0000}"/>
    <cellStyle name="Calculation 2 2 3 2 3 2 2" xfId="3195" xr:uid="{00000000-0005-0000-0000-0000DC0A0000}"/>
    <cellStyle name="Calculation 2 2 3 2 3 2 3" xfId="3196" xr:uid="{00000000-0005-0000-0000-0000DD0A0000}"/>
    <cellStyle name="Calculation 2 2 3 2 3 3" xfId="3197" xr:uid="{00000000-0005-0000-0000-0000DE0A0000}"/>
    <cellStyle name="Calculation 2 2 3 2 3 3 2" xfId="3198" xr:uid="{00000000-0005-0000-0000-0000DF0A0000}"/>
    <cellStyle name="Calculation 2 2 3 2 3 3 3" xfId="3199" xr:uid="{00000000-0005-0000-0000-0000E00A0000}"/>
    <cellStyle name="Calculation 2 2 3 2 3 4" xfId="3200" xr:uid="{00000000-0005-0000-0000-0000E10A0000}"/>
    <cellStyle name="Calculation 2 2 3 2 3 4 2" xfId="3201" xr:uid="{00000000-0005-0000-0000-0000E20A0000}"/>
    <cellStyle name="Calculation 2 2 3 2 3 4 3" xfId="3202" xr:uid="{00000000-0005-0000-0000-0000E30A0000}"/>
    <cellStyle name="Calculation 2 2 3 2 3 5" xfId="3203" xr:uid="{00000000-0005-0000-0000-0000E40A0000}"/>
    <cellStyle name="Calculation 2 2 3 2 3 5 2" xfId="3204" xr:uid="{00000000-0005-0000-0000-0000E50A0000}"/>
    <cellStyle name="Calculation 2 2 3 2 3 5 3" xfId="3205" xr:uid="{00000000-0005-0000-0000-0000E60A0000}"/>
    <cellStyle name="Calculation 2 2 3 2 3 6" xfId="3206" xr:uid="{00000000-0005-0000-0000-0000E70A0000}"/>
    <cellStyle name="Calculation 2 2 3 2 3 6 2" xfId="3207" xr:uid="{00000000-0005-0000-0000-0000E80A0000}"/>
    <cellStyle name="Calculation 2 2 3 2 3 6 3" xfId="3208" xr:uid="{00000000-0005-0000-0000-0000E90A0000}"/>
    <cellStyle name="Calculation 2 2 3 2 3 7" xfId="3209" xr:uid="{00000000-0005-0000-0000-0000EA0A0000}"/>
    <cellStyle name="Calculation 2 2 3 2 3 7 2" xfId="3210" xr:uid="{00000000-0005-0000-0000-0000EB0A0000}"/>
    <cellStyle name="Calculation 2 2 3 2 3 7 3" xfId="3211" xr:uid="{00000000-0005-0000-0000-0000EC0A0000}"/>
    <cellStyle name="Calculation 2 2 3 2 3 8" xfId="3212" xr:uid="{00000000-0005-0000-0000-0000ED0A0000}"/>
    <cellStyle name="Calculation 2 2 3 2 3 8 2" xfId="3213" xr:uid="{00000000-0005-0000-0000-0000EE0A0000}"/>
    <cellStyle name="Calculation 2 2 3 2 3 8 3" xfId="3214" xr:uid="{00000000-0005-0000-0000-0000EF0A0000}"/>
    <cellStyle name="Calculation 2 2 3 2 3 9" xfId="3215" xr:uid="{00000000-0005-0000-0000-0000F00A0000}"/>
    <cellStyle name="Calculation 2 2 3 2 3 9 2" xfId="3216" xr:uid="{00000000-0005-0000-0000-0000F10A0000}"/>
    <cellStyle name="Calculation 2 2 3 2 3 9 3" xfId="3217" xr:uid="{00000000-0005-0000-0000-0000F20A0000}"/>
    <cellStyle name="Calculation 2 2 3 2 4" xfId="3218" xr:uid="{00000000-0005-0000-0000-0000F30A0000}"/>
    <cellStyle name="Calculation 2 2 3 2 4 10" xfId="3219" xr:uid="{00000000-0005-0000-0000-0000F40A0000}"/>
    <cellStyle name="Calculation 2 2 3 2 4 11" xfId="3220" xr:uid="{00000000-0005-0000-0000-0000F50A0000}"/>
    <cellStyle name="Calculation 2 2 3 2 4 2" xfId="3221" xr:uid="{00000000-0005-0000-0000-0000F60A0000}"/>
    <cellStyle name="Calculation 2 2 3 2 4 2 2" xfId="3222" xr:uid="{00000000-0005-0000-0000-0000F70A0000}"/>
    <cellStyle name="Calculation 2 2 3 2 4 2 3" xfId="3223" xr:uid="{00000000-0005-0000-0000-0000F80A0000}"/>
    <cellStyle name="Calculation 2 2 3 2 4 3" xfId="3224" xr:uid="{00000000-0005-0000-0000-0000F90A0000}"/>
    <cellStyle name="Calculation 2 2 3 2 4 3 2" xfId="3225" xr:uid="{00000000-0005-0000-0000-0000FA0A0000}"/>
    <cellStyle name="Calculation 2 2 3 2 4 3 3" xfId="3226" xr:uid="{00000000-0005-0000-0000-0000FB0A0000}"/>
    <cellStyle name="Calculation 2 2 3 2 4 4" xfId="3227" xr:uid="{00000000-0005-0000-0000-0000FC0A0000}"/>
    <cellStyle name="Calculation 2 2 3 2 4 4 2" xfId="3228" xr:uid="{00000000-0005-0000-0000-0000FD0A0000}"/>
    <cellStyle name="Calculation 2 2 3 2 4 4 3" xfId="3229" xr:uid="{00000000-0005-0000-0000-0000FE0A0000}"/>
    <cellStyle name="Calculation 2 2 3 2 4 5" xfId="3230" xr:uid="{00000000-0005-0000-0000-0000FF0A0000}"/>
    <cellStyle name="Calculation 2 2 3 2 4 5 2" xfId="3231" xr:uid="{00000000-0005-0000-0000-0000000B0000}"/>
    <cellStyle name="Calculation 2 2 3 2 4 5 3" xfId="3232" xr:uid="{00000000-0005-0000-0000-0000010B0000}"/>
    <cellStyle name="Calculation 2 2 3 2 4 6" xfId="3233" xr:uid="{00000000-0005-0000-0000-0000020B0000}"/>
    <cellStyle name="Calculation 2 2 3 2 4 6 2" xfId="3234" xr:uid="{00000000-0005-0000-0000-0000030B0000}"/>
    <cellStyle name="Calculation 2 2 3 2 4 6 3" xfId="3235" xr:uid="{00000000-0005-0000-0000-0000040B0000}"/>
    <cellStyle name="Calculation 2 2 3 2 4 7" xfId="3236" xr:uid="{00000000-0005-0000-0000-0000050B0000}"/>
    <cellStyle name="Calculation 2 2 3 2 4 7 2" xfId="3237" xr:uid="{00000000-0005-0000-0000-0000060B0000}"/>
    <cellStyle name="Calculation 2 2 3 2 4 7 3" xfId="3238" xr:uid="{00000000-0005-0000-0000-0000070B0000}"/>
    <cellStyle name="Calculation 2 2 3 2 4 8" xfId="3239" xr:uid="{00000000-0005-0000-0000-0000080B0000}"/>
    <cellStyle name="Calculation 2 2 3 2 4 8 2" xfId="3240" xr:uid="{00000000-0005-0000-0000-0000090B0000}"/>
    <cellStyle name="Calculation 2 2 3 2 4 8 3" xfId="3241" xr:uid="{00000000-0005-0000-0000-00000A0B0000}"/>
    <cellStyle name="Calculation 2 2 3 2 4 9" xfId="3242" xr:uid="{00000000-0005-0000-0000-00000B0B0000}"/>
    <cellStyle name="Calculation 2 2 3 2 4 9 2" xfId="3243" xr:uid="{00000000-0005-0000-0000-00000C0B0000}"/>
    <cellStyle name="Calculation 2 2 3 2 4 9 3" xfId="3244" xr:uid="{00000000-0005-0000-0000-00000D0B0000}"/>
    <cellStyle name="Calculation 2 2 3 2 5" xfId="3245" xr:uid="{00000000-0005-0000-0000-00000E0B0000}"/>
    <cellStyle name="Calculation 2 2 3 2 5 10" xfId="3246" xr:uid="{00000000-0005-0000-0000-00000F0B0000}"/>
    <cellStyle name="Calculation 2 2 3 2 5 11" xfId="3247" xr:uid="{00000000-0005-0000-0000-0000100B0000}"/>
    <cellStyle name="Calculation 2 2 3 2 5 2" xfId="3248" xr:uid="{00000000-0005-0000-0000-0000110B0000}"/>
    <cellStyle name="Calculation 2 2 3 2 5 2 2" xfId="3249" xr:uid="{00000000-0005-0000-0000-0000120B0000}"/>
    <cellStyle name="Calculation 2 2 3 2 5 2 3" xfId="3250" xr:uid="{00000000-0005-0000-0000-0000130B0000}"/>
    <cellStyle name="Calculation 2 2 3 2 5 3" xfId="3251" xr:uid="{00000000-0005-0000-0000-0000140B0000}"/>
    <cellStyle name="Calculation 2 2 3 2 5 3 2" xfId="3252" xr:uid="{00000000-0005-0000-0000-0000150B0000}"/>
    <cellStyle name="Calculation 2 2 3 2 5 3 3" xfId="3253" xr:uid="{00000000-0005-0000-0000-0000160B0000}"/>
    <cellStyle name="Calculation 2 2 3 2 5 4" xfId="3254" xr:uid="{00000000-0005-0000-0000-0000170B0000}"/>
    <cellStyle name="Calculation 2 2 3 2 5 4 2" xfId="3255" xr:uid="{00000000-0005-0000-0000-0000180B0000}"/>
    <cellStyle name="Calculation 2 2 3 2 5 4 3" xfId="3256" xr:uid="{00000000-0005-0000-0000-0000190B0000}"/>
    <cellStyle name="Calculation 2 2 3 2 5 5" xfId="3257" xr:uid="{00000000-0005-0000-0000-00001A0B0000}"/>
    <cellStyle name="Calculation 2 2 3 2 5 5 2" xfId="3258" xr:uid="{00000000-0005-0000-0000-00001B0B0000}"/>
    <cellStyle name="Calculation 2 2 3 2 5 5 3" xfId="3259" xr:uid="{00000000-0005-0000-0000-00001C0B0000}"/>
    <cellStyle name="Calculation 2 2 3 2 5 6" xfId="3260" xr:uid="{00000000-0005-0000-0000-00001D0B0000}"/>
    <cellStyle name="Calculation 2 2 3 2 5 6 2" xfId="3261" xr:uid="{00000000-0005-0000-0000-00001E0B0000}"/>
    <cellStyle name="Calculation 2 2 3 2 5 6 3" xfId="3262" xr:uid="{00000000-0005-0000-0000-00001F0B0000}"/>
    <cellStyle name="Calculation 2 2 3 2 5 7" xfId="3263" xr:uid="{00000000-0005-0000-0000-0000200B0000}"/>
    <cellStyle name="Calculation 2 2 3 2 5 7 2" xfId="3264" xr:uid="{00000000-0005-0000-0000-0000210B0000}"/>
    <cellStyle name="Calculation 2 2 3 2 5 7 3" xfId="3265" xr:uid="{00000000-0005-0000-0000-0000220B0000}"/>
    <cellStyle name="Calculation 2 2 3 2 5 8" xfId="3266" xr:uid="{00000000-0005-0000-0000-0000230B0000}"/>
    <cellStyle name="Calculation 2 2 3 2 5 8 2" xfId="3267" xr:uid="{00000000-0005-0000-0000-0000240B0000}"/>
    <cellStyle name="Calculation 2 2 3 2 5 8 3" xfId="3268" xr:uid="{00000000-0005-0000-0000-0000250B0000}"/>
    <cellStyle name="Calculation 2 2 3 2 5 9" xfId="3269" xr:uid="{00000000-0005-0000-0000-0000260B0000}"/>
    <cellStyle name="Calculation 2 2 3 2 5 9 2" xfId="3270" xr:uid="{00000000-0005-0000-0000-0000270B0000}"/>
    <cellStyle name="Calculation 2 2 3 2 5 9 3" xfId="3271" xr:uid="{00000000-0005-0000-0000-0000280B0000}"/>
    <cellStyle name="Calculation 2 2 3 2 6" xfId="3272" xr:uid="{00000000-0005-0000-0000-0000290B0000}"/>
    <cellStyle name="Calculation 2 2 3 2 6 10" xfId="3273" xr:uid="{00000000-0005-0000-0000-00002A0B0000}"/>
    <cellStyle name="Calculation 2 2 3 2 6 11" xfId="3274" xr:uid="{00000000-0005-0000-0000-00002B0B0000}"/>
    <cellStyle name="Calculation 2 2 3 2 6 2" xfId="3275" xr:uid="{00000000-0005-0000-0000-00002C0B0000}"/>
    <cellStyle name="Calculation 2 2 3 2 6 2 2" xfId="3276" xr:uid="{00000000-0005-0000-0000-00002D0B0000}"/>
    <cellStyle name="Calculation 2 2 3 2 6 2 3" xfId="3277" xr:uid="{00000000-0005-0000-0000-00002E0B0000}"/>
    <cellStyle name="Calculation 2 2 3 2 6 3" xfId="3278" xr:uid="{00000000-0005-0000-0000-00002F0B0000}"/>
    <cellStyle name="Calculation 2 2 3 2 6 3 2" xfId="3279" xr:uid="{00000000-0005-0000-0000-0000300B0000}"/>
    <cellStyle name="Calculation 2 2 3 2 6 3 3" xfId="3280" xr:uid="{00000000-0005-0000-0000-0000310B0000}"/>
    <cellStyle name="Calculation 2 2 3 2 6 4" xfId="3281" xr:uid="{00000000-0005-0000-0000-0000320B0000}"/>
    <cellStyle name="Calculation 2 2 3 2 6 4 2" xfId="3282" xr:uid="{00000000-0005-0000-0000-0000330B0000}"/>
    <cellStyle name="Calculation 2 2 3 2 6 4 3" xfId="3283" xr:uid="{00000000-0005-0000-0000-0000340B0000}"/>
    <cellStyle name="Calculation 2 2 3 2 6 5" xfId="3284" xr:uid="{00000000-0005-0000-0000-0000350B0000}"/>
    <cellStyle name="Calculation 2 2 3 2 6 5 2" xfId="3285" xr:uid="{00000000-0005-0000-0000-0000360B0000}"/>
    <cellStyle name="Calculation 2 2 3 2 6 5 3" xfId="3286" xr:uid="{00000000-0005-0000-0000-0000370B0000}"/>
    <cellStyle name="Calculation 2 2 3 2 6 6" xfId="3287" xr:uid="{00000000-0005-0000-0000-0000380B0000}"/>
    <cellStyle name="Calculation 2 2 3 2 6 6 2" xfId="3288" xr:uid="{00000000-0005-0000-0000-0000390B0000}"/>
    <cellStyle name="Calculation 2 2 3 2 6 6 3" xfId="3289" xr:uid="{00000000-0005-0000-0000-00003A0B0000}"/>
    <cellStyle name="Calculation 2 2 3 2 6 7" xfId="3290" xr:uid="{00000000-0005-0000-0000-00003B0B0000}"/>
    <cellStyle name="Calculation 2 2 3 2 6 7 2" xfId="3291" xr:uid="{00000000-0005-0000-0000-00003C0B0000}"/>
    <cellStyle name="Calculation 2 2 3 2 6 7 3" xfId="3292" xr:uid="{00000000-0005-0000-0000-00003D0B0000}"/>
    <cellStyle name="Calculation 2 2 3 2 6 8" xfId="3293" xr:uid="{00000000-0005-0000-0000-00003E0B0000}"/>
    <cellStyle name="Calculation 2 2 3 2 6 8 2" xfId="3294" xr:uid="{00000000-0005-0000-0000-00003F0B0000}"/>
    <cellStyle name="Calculation 2 2 3 2 6 8 3" xfId="3295" xr:uid="{00000000-0005-0000-0000-0000400B0000}"/>
    <cellStyle name="Calculation 2 2 3 2 6 9" xfId="3296" xr:uid="{00000000-0005-0000-0000-0000410B0000}"/>
    <cellStyle name="Calculation 2 2 3 2 6 9 2" xfId="3297" xr:uid="{00000000-0005-0000-0000-0000420B0000}"/>
    <cellStyle name="Calculation 2 2 3 2 6 9 3" xfId="3298" xr:uid="{00000000-0005-0000-0000-0000430B0000}"/>
    <cellStyle name="Calculation 2 2 3 2 7" xfId="3299" xr:uid="{00000000-0005-0000-0000-0000440B0000}"/>
    <cellStyle name="Calculation 2 2 3 2 7 10" xfId="3300" xr:uid="{00000000-0005-0000-0000-0000450B0000}"/>
    <cellStyle name="Calculation 2 2 3 2 7 11" xfId="3301" xr:uid="{00000000-0005-0000-0000-0000460B0000}"/>
    <cellStyle name="Calculation 2 2 3 2 7 2" xfId="3302" xr:uid="{00000000-0005-0000-0000-0000470B0000}"/>
    <cellStyle name="Calculation 2 2 3 2 7 2 2" xfId="3303" xr:uid="{00000000-0005-0000-0000-0000480B0000}"/>
    <cellStyle name="Calculation 2 2 3 2 7 2 3" xfId="3304" xr:uid="{00000000-0005-0000-0000-0000490B0000}"/>
    <cellStyle name="Calculation 2 2 3 2 7 3" xfId="3305" xr:uid="{00000000-0005-0000-0000-00004A0B0000}"/>
    <cellStyle name="Calculation 2 2 3 2 7 3 2" xfId="3306" xr:uid="{00000000-0005-0000-0000-00004B0B0000}"/>
    <cellStyle name="Calculation 2 2 3 2 7 3 3" xfId="3307" xr:uid="{00000000-0005-0000-0000-00004C0B0000}"/>
    <cellStyle name="Calculation 2 2 3 2 7 4" xfId="3308" xr:uid="{00000000-0005-0000-0000-00004D0B0000}"/>
    <cellStyle name="Calculation 2 2 3 2 7 4 2" xfId="3309" xr:uid="{00000000-0005-0000-0000-00004E0B0000}"/>
    <cellStyle name="Calculation 2 2 3 2 7 4 3" xfId="3310" xr:uid="{00000000-0005-0000-0000-00004F0B0000}"/>
    <cellStyle name="Calculation 2 2 3 2 7 5" xfId="3311" xr:uid="{00000000-0005-0000-0000-0000500B0000}"/>
    <cellStyle name="Calculation 2 2 3 2 7 5 2" xfId="3312" xr:uid="{00000000-0005-0000-0000-0000510B0000}"/>
    <cellStyle name="Calculation 2 2 3 2 7 5 3" xfId="3313" xr:uid="{00000000-0005-0000-0000-0000520B0000}"/>
    <cellStyle name="Calculation 2 2 3 2 7 6" xfId="3314" xr:uid="{00000000-0005-0000-0000-0000530B0000}"/>
    <cellStyle name="Calculation 2 2 3 2 7 6 2" xfId="3315" xr:uid="{00000000-0005-0000-0000-0000540B0000}"/>
    <cellStyle name="Calculation 2 2 3 2 7 6 3" xfId="3316" xr:uid="{00000000-0005-0000-0000-0000550B0000}"/>
    <cellStyle name="Calculation 2 2 3 2 7 7" xfId="3317" xr:uid="{00000000-0005-0000-0000-0000560B0000}"/>
    <cellStyle name="Calculation 2 2 3 2 7 7 2" xfId="3318" xr:uid="{00000000-0005-0000-0000-0000570B0000}"/>
    <cellStyle name="Calculation 2 2 3 2 7 7 3" xfId="3319" xr:uid="{00000000-0005-0000-0000-0000580B0000}"/>
    <cellStyle name="Calculation 2 2 3 2 7 8" xfId="3320" xr:uid="{00000000-0005-0000-0000-0000590B0000}"/>
    <cellStyle name="Calculation 2 2 3 2 7 8 2" xfId="3321" xr:uid="{00000000-0005-0000-0000-00005A0B0000}"/>
    <cellStyle name="Calculation 2 2 3 2 7 8 3" xfId="3322" xr:uid="{00000000-0005-0000-0000-00005B0B0000}"/>
    <cellStyle name="Calculation 2 2 3 2 7 9" xfId="3323" xr:uid="{00000000-0005-0000-0000-00005C0B0000}"/>
    <cellStyle name="Calculation 2 2 3 2 7 9 2" xfId="3324" xr:uid="{00000000-0005-0000-0000-00005D0B0000}"/>
    <cellStyle name="Calculation 2 2 3 2 7 9 3" xfId="3325" xr:uid="{00000000-0005-0000-0000-00005E0B0000}"/>
    <cellStyle name="Calculation 2 2 3 2 8" xfId="3326" xr:uid="{00000000-0005-0000-0000-00005F0B0000}"/>
    <cellStyle name="Calculation 2 2 3 2 8 10" xfId="3327" xr:uid="{00000000-0005-0000-0000-0000600B0000}"/>
    <cellStyle name="Calculation 2 2 3 2 8 11" xfId="3328" xr:uid="{00000000-0005-0000-0000-0000610B0000}"/>
    <cellStyle name="Calculation 2 2 3 2 8 2" xfId="3329" xr:uid="{00000000-0005-0000-0000-0000620B0000}"/>
    <cellStyle name="Calculation 2 2 3 2 8 2 2" xfId="3330" xr:uid="{00000000-0005-0000-0000-0000630B0000}"/>
    <cellStyle name="Calculation 2 2 3 2 8 2 3" xfId="3331" xr:uid="{00000000-0005-0000-0000-0000640B0000}"/>
    <cellStyle name="Calculation 2 2 3 2 8 3" xfId="3332" xr:uid="{00000000-0005-0000-0000-0000650B0000}"/>
    <cellStyle name="Calculation 2 2 3 2 8 3 2" xfId="3333" xr:uid="{00000000-0005-0000-0000-0000660B0000}"/>
    <cellStyle name="Calculation 2 2 3 2 8 3 3" xfId="3334" xr:uid="{00000000-0005-0000-0000-0000670B0000}"/>
    <cellStyle name="Calculation 2 2 3 2 8 4" xfId="3335" xr:uid="{00000000-0005-0000-0000-0000680B0000}"/>
    <cellStyle name="Calculation 2 2 3 2 8 4 2" xfId="3336" xr:uid="{00000000-0005-0000-0000-0000690B0000}"/>
    <cellStyle name="Calculation 2 2 3 2 8 4 3" xfId="3337" xr:uid="{00000000-0005-0000-0000-00006A0B0000}"/>
    <cellStyle name="Calculation 2 2 3 2 8 5" xfId="3338" xr:uid="{00000000-0005-0000-0000-00006B0B0000}"/>
    <cellStyle name="Calculation 2 2 3 2 8 5 2" xfId="3339" xr:uid="{00000000-0005-0000-0000-00006C0B0000}"/>
    <cellStyle name="Calculation 2 2 3 2 8 5 3" xfId="3340" xr:uid="{00000000-0005-0000-0000-00006D0B0000}"/>
    <cellStyle name="Calculation 2 2 3 2 8 6" xfId="3341" xr:uid="{00000000-0005-0000-0000-00006E0B0000}"/>
    <cellStyle name="Calculation 2 2 3 2 8 6 2" xfId="3342" xr:uid="{00000000-0005-0000-0000-00006F0B0000}"/>
    <cellStyle name="Calculation 2 2 3 2 8 6 3" xfId="3343" xr:uid="{00000000-0005-0000-0000-0000700B0000}"/>
    <cellStyle name="Calculation 2 2 3 2 8 7" xfId="3344" xr:uid="{00000000-0005-0000-0000-0000710B0000}"/>
    <cellStyle name="Calculation 2 2 3 2 8 7 2" xfId="3345" xr:uid="{00000000-0005-0000-0000-0000720B0000}"/>
    <cellStyle name="Calculation 2 2 3 2 8 7 3" xfId="3346" xr:uid="{00000000-0005-0000-0000-0000730B0000}"/>
    <cellStyle name="Calculation 2 2 3 2 8 8" xfId="3347" xr:uid="{00000000-0005-0000-0000-0000740B0000}"/>
    <cellStyle name="Calculation 2 2 3 2 8 8 2" xfId="3348" xr:uid="{00000000-0005-0000-0000-0000750B0000}"/>
    <cellStyle name="Calculation 2 2 3 2 8 8 3" xfId="3349" xr:uid="{00000000-0005-0000-0000-0000760B0000}"/>
    <cellStyle name="Calculation 2 2 3 2 8 9" xfId="3350" xr:uid="{00000000-0005-0000-0000-0000770B0000}"/>
    <cellStyle name="Calculation 2 2 3 2 8 9 2" xfId="3351" xr:uid="{00000000-0005-0000-0000-0000780B0000}"/>
    <cellStyle name="Calculation 2 2 3 2 8 9 3" xfId="3352" xr:uid="{00000000-0005-0000-0000-0000790B0000}"/>
    <cellStyle name="Calculation 2 2 3 2 9" xfId="3353" xr:uid="{00000000-0005-0000-0000-00007A0B0000}"/>
    <cellStyle name="Calculation 2 2 3 2 9 10" xfId="3354" xr:uid="{00000000-0005-0000-0000-00007B0B0000}"/>
    <cellStyle name="Calculation 2 2 3 2 9 11" xfId="3355" xr:uid="{00000000-0005-0000-0000-00007C0B0000}"/>
    <cellStyle name="Calculation 2 2 3 2 9 2" xfId="3356" xr:uid="{00000000-0005-0000-0000-00007D0B0000}"/>
    <cellStyle name="Calculation 2 2 3 2 9 2 2" xfId="3357" xr:uid="{00000000-0005-0000-0000-00007E0B0000}"/>
    <cellStyle name="Calculation 2 2 3 2 9 2 3" xfId="3358" xr:uid="{00000000-0005-0000-0000-00007F0B0000}"/>
    <cellStyle name="Calculation 2 2 3 2 9 3" xfId="3359" xr:uid="{00000000-0005-0000-0000-0000800B0000}"/>
    <cellStyle name="Calculation 2 2 3 2 9 3 2" xfId="3360" xr:uid="{00000000-0005-0000-0000-0000810B0000}"/>
    <cellStyle name="Calculation 2 2 3 2 9 3 3" xfId="3361" xr:uid="{00000000-0005-0000-0000-0000820B0000}"/>
    <cellStyle name="Calculation 2 2 3 2 9 4" xfId="3362" xr:uid="{00000000-0005-0000-0000-0000830B0000}"/>
    <cellStyle name="Calculation 2 2 3 2 9 4 2" xfId="3363" xr:uid="{00000000-0005-0000-0000-0000840B0000}"/>
    <cellStyle name="Calculation 2 2 3 2 9 4 3" xfId="3364" xr:uid="{00000000-0005-0000-0000-0000850B0000}"/>
    <cellStyle name="Calculation 2 2 3 2 9 5" xfId="3365" xr:uid="{00000000-0005-0000-0000-0000860B0000}"/>
    <cellStyle name="Calculation 2 2 3 2 9 5 2" xfId="3366" xr:uid="{00000000-0005-0000-0000-0000870B0000}"/>
    <cellStyle name="Calculation 2 2 3 2 9 5 3" xfId="3367" xr:uid="{00000000-0005-0000-0000-0000880B0000}"/>
    <cellStyle name="Calculation 2 2 3 2 9 6" xfId="3368" xr:uid="{00000000-0005-0000-0000-0000890B0000}"/>
    <cellStyle name="Calculation 2 2 3 2 9 6 2" xfId="3369" xr:uid="{00000000-0005-0000-0000-00008A0B0000}"/>
    <cellStyle name="Calculation 2 2 3 2 9 6 3" xfId="3370" xr:uid="{00000000-0005-0000-0000-00008B0B0000}"/>
    <cellStyle name="Calculation 2 2 3 2 9 7" xfId="3371" xr:uid="{00000000-0005-0000-0000-00008C0B0000}"/>
    <cellStyle name="Calculation 2 2 3 2 9 7 2" xfId="3372" xr:uid="{00000000-0005-0000-0000-00008D0B0000}"/>
    <cellStyle name="Calculation 2 2 3 2 9 7 3" xfId="3373" xr:uid="{00000000-0005-0000-0000-00008E0B0000}"/>
    <cellStyle name="Calculation 2 2 3 2 9 8" xfId="3374" xr:uid="{00000000-0005-0000-0000-00008F0B0000}"/>
    <cellStyle name="Calculation 2 2 3 2 9 8 2" xfId="3375" xr:uid="{00000000-0005-0000-0000-0000900B0000}"/>
    <cellStyle name="Calculation 2 2 3 2 9 8 3" xfId="3376" xr:uid="{00000000-0005-0000-0000-0000910B0000}"/>
    <cellStyle name="Calculation 2 2 3 2 9 9" xfId="3377" xr:uid="{00000000-0005-0000-0000-0000920B0000}"/>
    <cellStyle name="Calculation 2 2 3 2 9 9 2" xfId="3378" xr:uid="{00000000-0005-0000-0000-0000930B0000}"/>
    <cellStyle name="Calculation 2 2 3 2 9 9 3" xfId="3379" xr:uid="{00000000-0005-0000-0000-0000940B0000}"/>
    <cellStyle name="Calculation 2 2 3 3" xfId="3380" xr:uid="{00000000-0005-0000-0000-0000950B0000}"/>
    <cellStyle name="Calculation 2 2 3 3 2" xfId="3381" xr:uid="{00000000-0005-0000-0000-0000960B0000}"/>
    <cellStyle name="Calculation 2 2 3 3 3" xfId="3382" xr:uid="{00000000-0005-0000-0000-0000970B0000}"/>
    <cellStyle name="Calculation 2 2 3 4" xfId="3383" xr:uid="{00000000-0005-0000-0000-0000980B0000}"/>
    <cellStyle name="Calculation 2 2 3 4 2" xfId="3384" xr:uid="{00000000-0005-0000-0000-0000990B0000}"/>
    <cellStyle name="Calculation 2 2 3 4 3" xfId="3385" xr:uid="{00000000-0005-0000-0000-00009A0B0000}"/>
    <cellStyle name="Calculation 2 2 3 5" xfId="3386" xr:uid="{00000000-0005-0000-0000-00009B0B0000}"/>
    <cellStyle name="Calculation 2 2 3 5 2" xfId="3387" xr:uid="{00000000-0005-0000-0000-00009C0B0000}"/>
    <cellStyle name="Calculation 2 2 3 5 3" xfId="3388" xr:uid="{00000000-0005-0000-0000-00009D0B0000}"/>
    <cellStyle name="Calculation 2 2 3 6" xfId="3389" xr:uid="{00000000-0005-0000-0000-00009E0B0000}"/>
    <cellStyle name="Calculation 2 2 3 6 2" xfId="3390" xr:uid="{00000000-0005-0000-0000-00009F0B0000}"/>
    <cellStyle name="Calculation 2 2 3 6 3" xfId="3391" xr:uid="{00000000-0005-0000-0000-0000A00B0000}"/>
    <cellStyle name="Calculation 2 2 3 7" xfId="3392" xr:uid="{00000000-0005-0000-0000-0000A10B0000}"/>
    <cellStyle name="Calculation 2 2 3 7 2" xfId="3393" xr:uid="{00000000-0005-0000-0000-0000A20B0000}"/>
    <cellStyle name="Calculation 2 2 3 7 3" xfId="3394" xr:uid="{00000000-0005-0000-0000-0000A30B0000}"/>
    <cellStyle name="Calculation 2 2 3 8" xfId="58325" xr:uid="{00000000-0005-0000-0000-0000A40B0000}"/>
    <cellStyle name="Calculation 2 2 4" xfId="148" xr:uid="{00000000-0005-0000-0000-0000A50B0000}"/>
    <cellStyle name="Calculation 2 2 4 2" xfId="3395" xr:uid="{00000000-0005-0000-0000-0000A60B0000}"/>
    <cellStyle name="Calculation 2 2 4 2 10" xfId="3396" xr:uid="{00000000-0005-0000-0000-0000A70B0000}"/>
    <cellStyle name="Calculation 2 2 4 2 10 10" xfId="3397" xr:uid="{00000000-0005-0000-0000-0000A80B0000}"/>
    <cellStyle name="Calculation 2 2 4 2 10 11" xfId="3398" xr:uid="{00000000-0005-0000-0000-0000A90B0000}"/>
    <cellStyle name="Calculation 2 2 4 2 10 2" xfId="3399" xr:uid="{00000000-0005-0000-0000-0000AA0B0000}"/>
    <cellStyle name="Calculation 2 2 4 2 10 2 2" xfId="3400" xr:uid="{00000000-0005-0000-0000-0000AB0B0000}"/>
    <cellStyle name="Calculation 2 2 4 2 10 2 3" xfId="3401" xr:uid="{00000000-0005-0000-0000-0000AC0B0000}"/>
    <cellStyle name="Calculation 2 2 4 2 10 3" xfId="3402" xr:uid="{00000000-0005-0000-0000-0000AD0B0000}"/>
    <cellStyle name="Calculation 2 2 4 2 10 3 2" xfId="3403" xr:uid="{00000000-0005-0000-0000-0000AE0B0000}"/>
    <cellStyle name="Calculation 2 2 4 2 10 3 3" xfId="3404" xr:uid="{00000000-0005-0000-0000-0000AF0B0000}"/>
    <cellStyle name="Calculation 2 2 4 2 10 4" xfId="3405" xr:uid="{00000000-0005-0000-0000-0000B00B0000}"/>
    <cellStyle name="Calculation 2 2 4 2 10 4 2" xfId="3406" xr:uid="{00000000-0005-0000-0000-0000B10B0000}"/>
    <cellStyle name="Calculation 2 2 4 2 10 4 3" xfId="3407" xr:uid="{00000000-0005-0000-0000-0000B20B0000}"/>
    <cellStyle name="Calculation 2 2 4 2 10 5" xfId="3408" xr:uid="{00000000-0005-0000-0000-0000B30B0000}"/>
    <cellStyle name="Calculation 2 2 4 2 10 5 2" xfId="3409" xr:uid="{00000000-0005-0000-0000-0000B40B0000}"/>
    <cellStyle name="Calculation 2 2 4 2 10 5 3" xfId="3410" xr:uid="{00000000-0005-0000-0000-0000B50B0000}"/>
    <cellStyle name="Calculation 2 2 4 2 10 6" xfId="3411" xr:uid="{00000000-0005-0000-0000-0000B60B0000}"/>
    <cellStyle name="Calculation 2 2 4 2 10 6 2" xfId="3412" xr:uid="{00000000-0005-0000-0000-0000B70B0000}"/>
    <cellStyle name="Calculation 2 2 4 2 10 6 3" xfId="3413" xr:uid="{00000000-0005-0000-0000-0000B80B0000}"/>
    <cellStyle name="Calculation 2 2 4 2 10 7" xfId="3414" xr:uid="{00000000-0005-0000-0000-0000B90B0000}"/>
    <cellStyle name="Calculation 2 2 4 2 10 7 2" xfId="3415" xr:uid="{00000000-0005-0000-0000-0000BA0B0000}"/>
    <cellStyle name="Calculation 2 2 4 2 10 7 3" xfId="3416" xr:uid="{00000000-0005-0000-0000-0000BB0B0000}"/>
    <cellStyle name="Calculation 2 2 4 2 10 8" xfId="3417" xr:uid="{00000000-0005-0000-0000-0000BC0B0000}"/>
    <cellStyle name="Calculation 2 2 4 2 10 8 2" xfId="3418" xr:uid="{00000000-0005-0000-0000-0000BD0B0000}"/>
    <cellStyle name="Calculation 2 2 4 2 10 8 3" xfId="3419" xr:uid="{00000000-0005-0000-0000-0000BE0B0000}"/>
    <cellStyle name="Calculation 2 2 4 2 10 9" xfId="3420" xr:uid="{00000000-0005-0000-0000-0000BF0B0000}"/>
    <cellStyle name="Calculation 2 2 4 2 10 9 2" xfId="3421" xr:uid="{00000000-0005-0000-0000-0000C00B0000}"/>
    <cellStyle name="Calculation 2 2 4 2 10 9 3" xfId="3422" xr:uid="{00000000-0005-0000-0000-0000C10B0000}"/>
    <cellStyle name="Calculation 2 2 4 2 11" xfId="3423" xr:uid="{00000000-0005-0000-0000-0000C20B0000}"/>
    <cellStyle name="Calculation 2 2 4 2 11 2" xfId="3424" xr:uid="{00000000-0005-0000-0000-0000C30B0000}"/>
    <cellStyle name="Calculation 2 2 4 2 11 3" xfId="3425" xr:uid="{00000000-0005-0000-0000-0000C40B0000}"/>
    <cellStyle name="Calculation 2 2 4 2 12" xfId="3426" xr:uid="{00000000-0005-0000-0000-0000C50B0000}"/>
    <cellStyle name="Calculation 2 2 4 2 12 2" xfId="3427" xr:uid="{00000000-0005-0000-0000-0000C60B0000}"/>
    <cellStyle name="Calculation 2 2 4 2 12 3" xfId="3428" xr:uid="{00000000-0005-0000-0000-0000C70B0000}"/>
    <cellStyle name="Calculation 2 2 4 2 13" xfId="3429" xr:uid="{00000000-0005-0000-0000-0000C80B0000}"/>
    <cellStyle name="Calculation 2 2 4 2 13 2" xfId="3430" xr:uid="{00000000-0005-0000-0000-0000C90B0000}"/>
    <cellStyle name="Calculation 2 2 4 2 13 3" xfId="3431" xr:uid="{00000000-0005-0000-0000-0000CA0B0000}"/>
    <cellStyle name="Calculation 2 2 4 2 14" xfId="3432" xr:uid="{00000000-0005-0000-0000-0000CB0B0000}"/>
    <cellStyle name="Calculation 2 2 4 2 14 2" xfId="3433" xr:uid="{00000000-0005-0000-0000-0000CC0B0000}"/>
    <cellStyle name="Calculation 2 2 4 2 14 3" xfId="3434" xr:uid="{00000000-0005-0000-0000-0000CD0B0000}"/>
    <cellStyle name="Calculation 2 2 4 2 15" xfId="3435" xr:uid="{00000000-0005-0000-0000-0000CE0B0000}"/>
    <cellStyle name="Calculation 2 2 4 2 15 2" xfId="3436" xr:uid="{00000000-0005-0000-0000-0000CF0B0000}"/>
    <cellStyle name="Calculation 2 2 4 2 15 3" xfId="3437" xr:uid="{00000000-0005-0000-0000-0000D00B0000}"/>
    <cellStyle name="Calculation 2 2 4 2 16" xfId="3438" xr:uid="{00000000-0005-0000-0000-0000D10B0000}"/>
    <cellStyle name="Calculation 2 2 4 2 16 2" xfId="3439" xr:uid="{00000000-0005-0000-0000-0000D20B0000}"/>
    <cellStyle name="Calculation 2 2 4 2 16 3" xfId="3440" xr:uid="{00000000-0005-0000-0000-0000D30B0000}"/>
    <cellStyle name="Calculation 2 2 4 2 17" xfId="3441" xr:uid="{00000000-0005-0000-0000-0000D40B0000}"/>
    <cellStyle name="Calculation 2 2 4 2 17 2" xfId="3442" xr:uid="{00000000-0005-0000-0000-0000D50B0000}"/>
    <cellStyle name="Calculation 2 2 4 2 17 3" xfId="3443" xr:uid="{00000000-0005-0000-0000-0000D60B0000}"/>
    <cellStyle name="Calculation 2 2 4 2 18" xfId="3444" xr:uid="{00000000-0005-0000-0000-0000D70B0000}"/>
    <cellStyle name="Calculation 2 2 4 2 18 2" xfId="3445" xr:uid="{00000000-0005-0000-0000-0000D80B0000}"/>
    <cellStyle name="Calculation 2 2 4 2 18 3" xfId="3446" xr:uid="{00000000-0005-0000-0000-0000D90B0000}"/>
    <cellStyle name="Calculation 2 2 4 2 19" xfId="3447" xr:uid="{00000000-0005-0000-0000-0000DA0B0000}"/>
    <cellStyle name="Calculation 2 2 4 2 2" xfId="3448" xr:uid="{00000000-0005-0000-0000-0000DB0B0000}"/>
    <cellStyle name="Calculation 2 2 4 2 2 10" xfId="3449" xr:uid="{00000000-0005-0000-0000-0000DC0B0000}"/>
    <cellStyle name="Calculation 2 2 4 2 2 11" xfId="3450" xr:uid="{00000000-0005-0000-0000-0000DD0B0000}"/>
    <cellStyle name="Calculation 2 2 4 2 2 2" xfId="3451" xr:uid="{00000000-0005-0000-0000-0000DE0B0000}"/>
    <cellStyle name="Calculation 2 2 4 2 2 2 2" xfId="3452" xr:uid="{00000000-0005-0000-0000-0000DF0B0000}"/>
    <cellStyle name="Calculation 2 2 4 2 2 2 3" xfId="3453" xr:uid="{00000000-0005-0000-0000-0000E00B0000}"/>
    <cellStyle name="Calculation 2 2 4 2 2 3" xfId="3454" xr:uid="{00000000-0005-0000-0000-0000E10B0000}"/>
    <cellStyle name="Calculation 2 2 4 2 2 3 2" xfId="3455" xr:uid="{00000000-0005-0000-0000-0000E20B0000}"/>
    <cellStyle name="Calculation 2 2 4 2 2 3 3" xfId="3456" xr:uid="{00000000-0005-0000-0000-0000E30B0000}"/>
    <cellStyle name="Calculation 2 2 4 2 2 4" xfId="3457" xr:uid="{00000000-0005-0000-0000-0000E40B0000}"/>
    <cellStyle name="Calculation 2 2 4 2 2 4 2" xfId="3458" xr:uid="{00000000-0005-0000-0000-0000E50B0000}"/>
    <cellStyle name="Calculation 2 2 4 2 2 4 3" xfId="3459" xr:uid="{00000000-0005-0000-0000-0000E60B0000}"/>
    <cellStyle name="Calculation 2 2 4 2 2 5" xfId="3460" xr:uid="{00000000-0005-0000-0000-0000E70B0000}"/>
    <cellStyle name="Calculation 2 2 4 2 2 5 2" xfId="3461" xr:uid="{00000000-0005-0000-0000-0000E80B0000}"/>
    <cellStyle name="Calculation 2 2 4 2 2 5 3" xfId="3462" xr:uid="{00000000-0005-0000-0000-0000E90B0000}"/>
    <cellStyle name="Calculation 2 2 4 2 2 6" xfId="3463" xr:uid="{00000000-0005-0000-0000-0000EA0B0000}"/>
    <cellStyle name="Calculation 2 2 4 2 2 6 2" xfId="3464" xr:uid="{00000000-0005-0000-0000-0000EB0B0000}"/>
    <cellStyle name="Calculation 2 2 4 2 2 6 3" xfId="3465" xr:uid="{00000000-0005-0000-0000-0000EC0B0000}"/>
    <cellStyle name="Calculation 2 2 4 2 2 7" xfId="3466" xr:uid="{00000000-0005-0000-0000-0000ED0B0000}"/>
    <cellStyle name="Calculation 2 2 4 2 2 7 2" xfId="3467" xr:uid="{00000000-0005-0000-0000-0000EE0B0000}"/>
    <cellStyle name="Calculation 2 2 4 2 2 7 3" xfId="3468" xr:uid="{00000000-0005-0000-0000-0000EF0B0000}"/>
    <cellStyle name="Calculation 2 2 4 2 2 8" xfId="3469" xr:uid="{00000000-0005-0000-0000-0000F00B0000}"/>
    <cellStyle name="Calculation 2 2 4 2 2 8 2" xfId="3470" xr:uid="{00000000-0005-0000-0000-0000F10B0000}"/>
    <cellStyle name="Calculation 2 2 4 2 2 8 3" xfId="3471" xr:uid="{00000000-0005-0000-0000-0000F20B0000}"/>
    <cellStyle name="Calculation 2 2 4 2 2 9" xfId="3472" xr:uid="{00000000-0005-0000-0000-0000F30B0000}"/>
    <cellStyle name="Calculation 2 2 4 2 2 9 2" xfId="3473" xr:uid="{00000000-0005-0000-0000-0000F40B0000}"/>
    <cellStyle name="Calculation 2 2 4 2 2 9 3" xfId="3474" xr:uid="{00000000-0005-0000-0000-0000F50B0000}"/>
    <cellStyle name="Calculation 2 2 4 2 20" xfId="3475" xr:uid="{00000000-0005-0000-0000-0000F60B0000}"/>
    <cellStyle name="Calculation 2 2 4 2 3" xfId="3476" xr:uid="{00000000-0005-0000-0000-0000F70B0000}"/>
    <cellStyle name="Calculation 2 2 4 2 3 10" xfId="3477" xr:uid="{00000000-0005-0000-0000-0000F80B0000}"/>
    <cellStyle name="Calculation 2 2 4 2 3 11" xfId="3478" xr:uid="{00000000-0005-0000-0000-0000F90B0000}"/>
    <cellStyle name="Calculation 2 2 4 2 3 2" xfId="3479" xr:uid="{00000000-0005-0000-0000-0000FA0B0000}"/>
    <cellStyle name="Calculation 2 2 4 2 3 2 2" xfId="3480" xr:uid="{00000000-0005-0000-0000-0000FB0B0000}"/>
    <cellStyle name="Calculation 2 2 4 2 3 2 3" xfId="3481" xr:uid="{00000000-0005-0000-0000-0000FC0B0000}"/>
    <cellStyle name="Calculation 2 2 4 2 3 3" xfId="3482" xr:uid="{00000000-0005-0000-0000-0000FD0B0000}"/>
    <cellStyle name="Calculation 2 2 4 2 3 3 2" xfId="3483" xr:uid="{00000000-0005-0000-0000-0000FE0B0000}"/>
    <cellStyle name="Calculation 2 2 4 2 3 3 3" xfId="3484" xr:uid="{00000000-0005-0000-0000-0000FF0B0000}"/>
    <cellStyle name="Calculation 2 2 4 2 3 4" xfId="3485" xr:uid="{00000000-0005-0000-0000-0000000C0000}"/>
    <cellStyle name="Calculation 2 2 4 2 3 4 2" xfId="3486" xr:uid="{00000000-0005-0000-0000-0000010C0000}"/>
    <cellStyle name="Calculation 2 2 4 2 3 4 3" xfId="3487" xr:uid="{00000000-0005-0000-0000-0000020C0000}"/>
    <cellStyle name="Calculation 2 2 4 2 3 5" xfId="3488" xr:uid="{00000000-0005-0000-0000-0000030C0000}"/>
    <cellStyle name="Calculation 2 2 4 2 3 5 2" xfId="3489" xr:uid="{00000000-0005-0000-0000-0000040C0000}"/>
    <cellStyle name="Calculation 2 2 4 2 3 5 3" xfId="3490" xr:uid="{00000000-0005-0000-0000-0000050C0000}"/>
    <cellStyle name="Calculation 2 2 4 2 3 6" xfId="3491" xr:uid="{00000000-0005-0000-0000-0000060C0000}"/>
    <cellStyle name="Calculation 2 2 4 2 3 6 2" xfId="3492" xr:uid="{00000000-0005-0000-0000-0000070C0000}"/>
    <cellStyle name="Calculation 2 2 4 2 3 6 3" xfId="3493" xr:uid="{00000000-0005-0000-0000-0000080C0000}"/>
    <cellStyle name="Calculation 2 2 4 2 3 7" xfId="3494" xr:uid="{00000000-0005-0000-0000-0000090C0000}"/>
    <cellStyle name="Calculation 2 2 4 2 3 7 2" xfId="3495" xr:uid="{00000000-0005-0000-0000-00000A0C0000}"/>
    <cellStyle name="Calculation 2 2 4 2 3 7 3" xfId="3496" xr:uid="{00000000-0005-0000-0000-00000B0C0000}"/>
    <cellStyle name="Calculation 2 2 4 2 3 8" xfId="3497" xr:uid="{00000000-0005-0000-0000-00000C0C0000}"/>
    <cellStyle name="Calculation 2 2 4 2 3 8 2" xfId="3498" xr:uid="{00000000-0005-0000-0000-00000D0C0000}"/>
    <cellStyle name="Calculation 2 2 4 2 3 8 3" xfId="3499" xr:uid="{00000000-0005-0000-0000-00000E0C0000}"/>
    <cellStyle name="Calculation 2 2 4 2 3 9" xfId="3500" xr:uid="{00000000-0005-0000-0000-00000F0C0000}"/>
    <cellStyle name="Calculation 2 2 4 2 3 9 2" xfId="3501" xr:uid="{00000000-0005-0000-0000-0000100C0000}"/>
    <cellStyle name="Calculation 2 2 4 2 3 9 3" xfId="3502" xr:uid="{00000000-0005-0000-0000-0000110C0000}"/>
    <cellStyle name="Calculation 2 2 4 2 4" xfId="3503" xr:uid="{00000000-0005-0000-0000-0000120C0000}"/>
    <cellStyle name="Calculation 2 2 4 2 4 10" xfId="3504" xr:uid="{00000000-0005-0000-0000-0000130C0000}"/>
    <cellStyle name="Calculation 2 2 4 2 4 11" xfId="3505" xr:uid="{00000000-0005-0000-0000-0000140C0000}"/>
    <cellStyle name="Calculation 2 2 4 2 4 2" xfId="3506" xr:uid="{00000000-0005-0000-0000-0000150C0000}"/>
    <cellStyle name="Calculation 2 2 4 2 4 2 2" xfId="3507" xr:uid="{00000000-0005-0000-0000-0000160C0000}"/>
    <cellStyle name="Calculation 2 2 4 2 4 2 3" xfId="3508" xr:uid="{00000000-0005-0000-0000-0000170C0000}"/>
    <cellStyle name="Calculation 2 2 4 2 4 3" xfId="3509" xr:uid="{00000000-0005-0000-0000-0000180C0000}"/>
    <cellStyle name="Calculation 2 2 4 2 4 3 2" xfId="3510" xr:uid="{00000000-0005-0000-0000-0000190C0000}"/>
    <cellStyle name="Calculation 2 2 4 2 4 3 3" xfId="3511" xr:uid="{00000000-0005-0000-0000-00001A0C0000}"/>
    <cellStyle name="Calculation 2 2 4 2 4 4" xfId="3512" xr:uid="{00000000-0005-0000-0000-00001B0C0000}"/>
    <cellStyle name="Calculation 2 2 4 2 4 4 2" xfId="3513" xr:uid="{00000000-0005-0000-0000-00001C0C0000}"/>
    <cellStyle name="Calculation 2 2 4 2 4 4 3" xfId="3514" xr:uid="{00000000-0005-0000-0000-00001D0C0000}"/>
    <cellStyle name="Calculation 2 2 4 2 4 5" xfId="3515" xr:uid="{00000000-0005-0000-0000-00001E0C0000}"/>
    <cellStyle name="Calculation 2 2 4 2 4 5 2" xfId="3516" xr:uid="{00000000-0005-0000-0000-00001F0C0000}"/>
    <cellStyle name="Calculation 2 2 4 2 4 5 3" xfId="3517" xr:uid="{00000000-0005-0000-0000-0000200C0000}"/>
    <cellStyle name="Calculation 2 2 4 2 4 6" xfId="3518" xr:uid="{00000000-0005-0000-0000-0000210C0000}"/>
    <cellStyle name="Calculation 2 2 4 2 4 6 2" xfId="3519" xr:uid="{00000000-0005-0000-0000-0000220C0000}"/>
    <cellStyle name="Calculation 2 2 4 2 4 6 3" xfId="3520" xr:uid="{00000000-0005-0000-0000-0000230C0000}"/>
    <cellStyle name="Calculation 2 2 4 2 4 7" xfId="3521" xr:uid="{00000000-0005-0000-0000-0000240C0000}"/>
    <cellStyle name="Calculation 2 2 4 2 4 7 2" xfId="3522" xr:uid="{00000000-0005-0000-0000-0000250C0000}"/>
    <cellStyle name="Calculation 2 2 4 2 4 7 3" xfId="3523" xr:uid="{00000000-0005-0000-0000-0000260C0000}"/>
    <cellStyle name="Calculation 2 2 4 2 4 8" xfId="3524" xr:uid="{00000000-0005-0000-0000-0000270C0000}"/>
    <cellStyle name="Calculation 2 2 4 2 4 8 2" xfId="3525" xr:uid="{00000000-0005-0000-0000-0000280C0000}"/>
    <cellStyle name="Calculation 2 2 4 2 4 8 3" xfId="3526" xr:uid="{00000000-0005-0000-0000-0000290C0000}"/>
    <cellStyle name="Calculation 2 2 4 2 4 9" xfId="3527" xr:uid="{00000000-0005-0000-0000-00002A0C0000}"/>
    <cellStyle name="Calculation 2 2 4 2 4 9 2" xfId="3528" xr:uid="{00000000-0005-0000-0000-00002B0C0000}"/>
    <cellStyle name="Calculation 2 2 4 2 4 9 3" xfId="3529" xr:uid="{00000000-0005-0000-0000-00002C0C0000}"/>
    <cellStyle name="Calculation 2 2 4 2 5" xfId="3530" xr:uid="{00000000-0005-0000-0000-00002D0C0000}"/>
    <cellStyle name="Calculation 2 2 4 2 5 10" xfId="3531" xr:uid="{00000000-0005-0000-0000-00002E0C0000}"/>
    <cellStyle name="Calculation 2 2 4 2 5 11" xfId="3532" xr:uid="{00000000-0005-0000-0000-00002F0C0000}"/>
    <cellStyle name="Calculation 2 2 4 2 5 2" xfId="3533" xr:uid="{00000000-0005-0000-0000-0000300C0000}"/>
    <cellStyle name="Calculation 2 2 4 2 5 2 2" xfId="3534" xr:uid="{00000000-0005-0000-0000-0000310C0000}"/>
    <cellStyle name="Calculation 2 2 4 2 5 2 3" xfId="3535" xr:uid="{00000000-0005-0000-0000-0000320C0000}"/>
    <cellStyle name="Calculation 2 2 4 2 5 3" xfId="3536" xr:uid="{00000000-0005-0000-0000-0000330C0000}"/>
    <cellStyle name="Calculation 2 2 4 2 5 3 2" xfId="3537" xr:uid="{00000000-0005-0000-0000-0000340C0000}"/>
    <cellStyle name="Calculation 2 2 4 2 5 3 3" xfId="3538" xr:uid="{00000000-0005-0000-0000-0000350C0000}"/>
    <cellStyle name="Calculation 2 2 4 2 5 4" xfId="3539" xr:uid="{00000000-0005-0000-0000-0000360C0000}"/>
    <cellStyle name="Calculation 2 2 4 2 5 4 2" xfId="3540" xr:uid="{00000000-0005-0000-0000-0000370C0000}"/>
    <cellStyle name="Calculation 2 2 4 2 5 4 3" xfId="3541" xr:uid="{00000000-0005-0000-0000-0000380C0000}"/>
    <cellStyle name="Calculation 2 2 4 2 5 5" xfId="3542" xr:uid="{00000000-0005-0000-0000-0000390C0000}"/>
    <cellStyle name="Calculation 2 2 4 2 5 5 2" xfId="3543" xr:uid="{00000000-0005-0000-0000-00003A0C0000}"/>
    <cellStyle name="Calculation 2 2 4 2 5 5 3" xfId="3544" xr:uid="{00000000-0005-0000-0000-00003B0C0000}"/>
    <cellStyle name="Calculation 2 2 4 2 5 6" xfId="3545" xr:uid="{00000000-0005-0000-0000-00003C0C0000}"/>
    <cellStyle name="Calculation 2 2 4 2 5 6 2" xfId="3546" xr:uid="{00000000-0005-0000-0000-00003D0C0000}"/>
    <cellStyle name="Calculation 2 2 4 2 5 6 3" xfId="3547" xr:uid="{00000000-0005-0000-0000-00003E0C0000}"/>
    <cellStyle name="Calculation 2 2 4 2 5 7" xfId="3548" xr:uid="{00000000-0005-0000-0000-00003F0C0000}"/>
    <cellStyle name="Calculation 2 2 4 2 5 7 2" xfId="3549" xr:uid="{00000000-0005-0000-0000-0000400C0000}"/>
    <cellStyle name="Calculation 2 2 4 2 5 7 3" xfId="3550" xr:uid="{00000000-0005-0000-0000-0000410C0000}"/>
    <cellStyle name="Calculation 2 2 4 2 5 8" xfId="3551" xr:uid="{00000000-0005-0000-0000-0000420C0000}"/>
    <cellStyle name="Calculation 2 2 4 2 5 8 2" xfId="3552" xr:uid="{00000000-0005-0000-0000-0000430C0000}"/>
    <cellStyle name="Calculation 2 2 4 2 5 8 3" xfId="3553" xr:uid="{00000000-0005-0000-0000-0000440C0000}"/>
    <cellStyle name="Calculation 2 2 4 2 5 9" xfId="3554" xr:uid="{00000000-0005-0000-0000-0000450C0000}"/>
    <cellStyle name="Calculation 2 2 4 2 5 9 2" xfId="3555" xr:uid="{00000000-0005-0000-0000-0000460C0000}"/>
    <cellStyle name="Calculation 2 2 4 2 5 9 3" xfId="3556" xr:uid="{00000000-0005-0000-0000-0000470C0000}"/>
    <cellStyle name="Calculation 2 2 4 2 6" xfId="3557" xr:uid="{00000000-0005-0000-0000-0000480C0000}"/>
    <cellStyle name="Calculation 2 2 4 2 6 10" xfId="3558" xr:uid="{00000000-0005-0000-0000-0000490C0000}"/>
    <cellStyle name="Calculation 2 2 4 2 6 11" xfId="3559" xr:uid="{00000000-0005-0000-0000-00004A0C0000}"/>
    <cellStyle name="Calculation 2 2 4 2 6 2" xfId="3560" xr:uid="{00000000-0005-0000-0000-00004B0C0000}"/>
    <cellStyle name="Calculation 2 2 4 2 6 2 2" xfId="3561" xr:uid="{00000000-0005-0000-0000-00004C0C0000}"/>
    <cellStyle name="Calculation 2 2 4 2 6 2 3" xfId="3562" xr:uid="{00000000-0005-0000-0000-00004D0C0000}"/>
    <cellStyle name="Calculation 2 2 4 2 6 3" xfId="3563" xr:uid="{00000000-0005-0000-0000-00004E0C0000}"/>
    <cellStyle name="Calculation 2 2 4 2 6 3 2" xfId="3564" xr:uid="{00000000-0005-0000-0000-00004F0C0000}"/>
    <cellStyle name="Calculation 2 2 4 2 6 3 3" xfId="3565" xr:uid="{00000000-0005-0000-0000-0000500C0000}"/>
    <cellStyle name="Calculation 2 2 4 2 6 4" xfId="3566" xr:uid="{00000000-0005-0000-0000-0000510C0000}"/>
    <cellStyle name="Calculation 2 2 4 2 6 4 2" xfId="3567" xr:uid="{00000000-0005-0000-0000-0000520C0000}"/>
    <cellStyle name="Calculation 2 2 4 2 6 4 3" xfId="3568" xr:uid="{00000000-0005-0000-0000-0000530C0000}"/>
    <cellStyle name="Calculation 2 2 4 2 6 5" xfId="3569" xr:uid="{00000000-0005-0000-0000-0000540C0000}"/>
    <cellStyle name="Calculation 2 2 4 2 6 5 2" xfId="3570" xr:uid="{00000000-0005-0000-0000-0000550C0000}"/>
    <cellStyle name="Calculation 2 2 4 2 6 5 3" xfId="3571" xr:uid="{00000000-0005-0000-0000-0000560C0000}"/>
    <cellStyle name="Calculation 2 2 4 2 6 6" xfId="3572" xr:uid="{00000000-0005-0000-0000-0000570C0000}"/>
    <cellStyle name="Calculation 2 2 4 2 6 6 2" xfId="3573" xr:uid="{00000000-0005-0000-0000-0000580C0000}"/>
    <cellStyle name="Calculation 2 2 4 2 6 6 3" xfId="3574" xr:uid="{00000000-0005-0000-0000-0000590C0000}"/>
    <cellStyle name="Calculation 2 2 4 2 6 7" xfId="3575" xr:uid="{00000000-0005-0000-0000-00005A0C0000}"/>
    <cellStyle name="Calculation 2 2 4 2 6 7 2" xfId="3576" xr:uid="{00000000-0005-0000-0000-00005B0C0000}"/>
    <cellStyle name="Calculation 2 2 4 2 6 7 3" xfId="3577" xr:uid="{00000000-0005-0000-0000-00005C0C0000}"/>
    <cellStyle name="Calculation 2 2 4 2 6 8" xfId="3578" xr:uid="{00000000-0005-0000-0000-00005D0C0000}"/>
    <cellStyle name="Calculation 2 2 4 2 6 8 2" xfId="3579" xr:uid="{00000000-0005-0000-0000-00005E0C0000}"/>
    <cellStyle name="Calculation 2 2 4 2 6 8 3" xfId="3580" xr:uid="{00000000-0005-0000-0000-00005F0C0000}"/>
    <cellStyle name="Calculation 2 2 4 2 6 9" xfId="3581" xr:uid="{00000000-0005-0000-0000-0000600C0000}"/>
    <cellStyle name="Calculation 2 2 4 2 6 9 2" xfId="3582" xr:uid="{00000000-0005-0000-0000-0000610C0000}"/>
    <cellStyle name="Calculation 2 2 4 2 6 9 3" xfId="3583" xr:uid="{00000000-0005-0000-0000-0000620C0000}"/>
    <cellStyle name="Calculation 2 2 4 2 7" xfId="3584" xr:uid="{00000000-0005-0000-0000-0000630C0000}"/>
    <cellStyle name="Calculation 2 2 4 2 7 10" xfId="3585" xr:uid="{00000000-0005-0000-0000-0000640C0000}"/>
    <cellStyle name="Calculation 2 2 4 2 7 11" xfId="3586" xr:uid="{00000000-0005-0000-0000-0000650C0000}"/>
    <cellStyle name="Calculation 2 2 4 2 7 2" xfId="3587" xr:uid="{00000000-0005-0000-0000-0000660C0000}"/>
    <cellStyle name="Calculation 2 2 4 2 7 2 2" xfId="3588" xr:uid="{00000000-0005-0000-0000-0000670C0000}"/>
    <cellStyle name="Calculation 2 2 4 2 7 2 3" xfId="3589" xr:uid="{00000000-0005-0000-0000-0000680C0000}"/>
    <cellStyle name="Calculation 2 2 4 2 7 3" xfId="3590" xr:uid="{00000000-0005-0000-0000-0000690C0000}"/>
    <cellStyle name="Calculation 2 2 4 2 7 3 2" xfId="3591" xr:uid="{00000000-0005-0000-0000-00006A0C0000}"/>
    <cellStyle name="Calculation 2 2 4 2 7 3 3" xfId="3592" xr:uid="{00000000-0005-0000-0000-00006B0C0000}"/>
    <cellStyle name="Calculation 2 2 4 2 7 4" xfId="3593" xr:uid="{00000000-0005-0000-0000-00006C0C0000}"/>
    <cellStyle name="Calculation 2 2 4 2 7 4 2" xfId="3594" xr:uid="{00000000-0005-0000-0000-00006D0C0000}"/>
    <cellStyle name="Calculation 2 2 4 2 7 4 3" xfId="3595" xr:uid="{00000000-0005-0000-0000-00006E0C0000}"/>
    <cellStyle name="Calculation 2 2 4 2 7 5" xfId="3596" xr:uid="{00000000-0005-0000-0000-00006F0C0000}"/>
    <cellStyle name="Calculation 2 2 4 2 7 5 2" xfId="3597" xr:uid="{00000000-0005-0000-0000-0000700C0000}"/>
    <cellStyle name="Calculation 2 2 4 2 7 5 3" xfId="3598" xr:uid="{00000000-0005-0000-0000-0000710C0000}"/>
    <cellStyle name="Calculation 2 2 4 2 7 6" xfId="3599" xr:uid="{00000000-0005-0000-0000-0000720C0000}"/>
    <cellStyle name="Calculation 2 2 4 2 7 6 2" xfId="3600" xr:uid="{00000000-0005-0000-0000-0000730C0000}"/>
    <cellStyle name="Calculation 2 2 4 2 7 6 3" xfId="3601" xr:uid="{00000000-0005-0000-0000-0000740C0000}"/>
    <cellStyle name="Calculation 2 2 4 2 7 7" xfId="3602" xr:uid="{00000000-0005-0000-0000-0000750C0000}"/>
    <cellStyle name="Calculation 2 2 4 2 7 7 2" xfId="3603" xr:uid="{00000000-0005-0000-0000-0000760C0000}"/>
    <cellStyle name="Calculation 2 2 4 2 7 7 3" xfId="3604" xr:uid="{00000000-0005-0000-0000-0000770C0000}"/>
    <cellStyle name="Calculation 2 2 4 2 7 8" xfId="3605" xr:uid="{00000000-0005-0000-0000-0000780C0000}"/>
    <cellStyle name="Calculation 2 2 4 2 7 8 2" xfId="3606" xr:uid="{00000000-0005-0000-0000-0000790C0000}"/>
    <cellStyle name="Calculation 2 2 4 2 7 8 3" xfId="3607" xr:uid="{00000000-0005-0000-0000-00007A0C0000}"/>
    <cellStyle name="Calculation 2 2 4 2 7 9" xfId="3608" xr:uid="{00000000-0005-0000-0000-00007B0C0000}"/>
    <cellStyle name="Calculation 2 2 4 2 7 9 2" xfId="3609" xr:uid="{00000000-0005-0000-0000-00007C0C0000}"/>
    <cellStyle name="Calculation 2 2 4 2 7 9 3" xfId="3610" xr:uid="{00000000-0005-0000-0000-00007D0C0000}"/>
    <cellStyle name="Calculation 2 2 4 2 8" xfId="3611" xr:uid="{00000000-0005-0000-0000-00007E0C0000}"/>
    <cellStyle name="Calculation 2 2 4 2 8 10" xfId="3612" xr:uid="{00000000-0005-0000-0000-00007F0C0000}"/>
    <cellStyle name="Calculation 2 2 4 2 8 11" xfId="3613" xr:uid="{00000000-0005-0000-0000-0000800C0000}"/>
    <cellStyle name="Calculation 2 2 4 2 8 2" xfId="3614" xr:uid="{00000000-0005-0000-0000-0000810C0000}"/>
    <cellStyle name="Calculation 2 2 4 2 8 2 2" xfId="3615" xr:uid="{00000000-0005-0000-0000-0000820C0000}"/>
    <cellStyle name="Calculation 2 2 4 2 8 2 3" xfId="3616" xr:uid="{00000000-0005-0000-0000-0000830C0000}"/>
    <cellStyle name="Calculation 2 2 4 2 8 3" xfId="3617" xr:uid="{00000000-0005-0000-0000-0000840C0000}"/>
    <cellStyle name="Calculation 2 2 4 2 8 3 2" xfId="3618" xr:uid="{00000000-0005-0000-0000-0000850C0000}"/>
    <cellStyle name="Calculation 2 2 4 2 8 3 3" xfId="3619" xr:uid="{00000000-0005-0000-0000-0000860C0000}"/>
    <cellStyle name="Calculation 2 2 4 2 8 4" xfId="3620" xr:uid="{00000000-0005-0000-0000-0000870C0000}"/>
    <cellStyle name="Calculation 2 2 4 2 8 4 2" xfId="3621" xr:uid="{00000000-0005-0000-0000-0000880C0000}"/>
    <cellStyle name="Calculation 2 2 4 2 8 4 3" xfId="3622" xr:uid="{00000000-0005-0000-0000-0000890C0000}"/>
    <cellStyle name="Calculation 2 2 4 2 8 5" xfId="3623" xr:uid="{00000000-0005-0000-0000-00008A0C0000}"/>
    <cellStyle name="Calculation 2 2 4 2 8 5 2" xfId="3624" xr:uid="{00000000-0005-0000-0000-00008B0C0000}"/>
    <cellStyle name="Calculation 2 2 4 2 8 5 3" xfId="3625" xr:uid="{00000000-0005-0000-0000-00008C0C0000}"/>
    <cellStyle name="Calculation 2 2 4 2 8 6" xfId="3626" xr:uid="{00000000-0005-0000-0000-00008D0C0000}"/>
    <cellStyle name="Calculation 2 2 4 2 8 6 2" xfId="3627" xr:uid="{00000000-0005-0000-0000-00008E0C0000}"/>
    <cellStyle name="Calculation 2 2 4 2 8 6 3" xfId="3628" xr:uid="{00000000-0005-0000-0000-00008F0C0000}"/>
    <cellStyle name="Calculation 2 2 4 2 8 7" xfId="3629" xr:uid="{00000000-0005-0000-0000-0000900C0000}"/>
    <cellStyle name="Calculation 2 2 4 2 8 7 2" xfId="3630" xr:uid="{00000000-0005-0000-0000-0000910C0000}"/>
    <cellStyle name="Calculation 2 2 4 2 8 7 3" xfId="3631" xr:uid="{00000000-0005-0000-0000-0000920C0000}"/>
    <cellStyle name="Calculation 2 2 4 2 8 8" xfId="3632" xr:uid="{00000000-0005-0000-0000-0000930C0000}"/>
    <cellStyle name="Calculation 2 2 4 2 8 8 2" xfId="3633" xr:uid="{00000000-0005-0000-0000-0000940C0000}"/>
    <cellStyle name="Calculation 2 2 4 2 8 8 3" xfId="3634" xr:uid="{00000000-0005-0000-0000-0000950C0000}"/>
    <cellStyle name="Calculation 2 2 4 2 8 9" xfId="3635" xr:uid="{00000000-0005-0000-0000-0000960C0000}"/>
    <cellStyle name="Calculation 2 2 4 2 8 9 2" xfId="3636" xr:uid="{00000000-0005-0000-0000-0000970C0000}"/>
    <cellStyle name="Calculation 2 2 4 2 8 9 3" xfId="3637" xr:uid="{00000000-0005-0000-0000-0000980C0000}"/>
    <cellStyle name="Calculation 2 2 4 2 9" xfId="3638" xr:uid="{00000000-0005-0000-0000-0000990C0000}"/>
    <cellStyle name="Calculation 2 2 4 2 9 10" xfId="3639" xr:uid="{00000000-0005-0000-0000-00009A0C0000}"/>
    <cellStyle name="Calculation 2 2 4 2 9 11" xfId="3640" xr:uid="{00000000-0005-0000-0000-00009B0C0000}"/>
    <cellStyle name="Calculation 2 2 4 2 9 2" xfId="3641" xr:uid="{00000000-0005-0000-0000-00009C0C0000}"/>
    <cellStyle name="Calculation 2 2 4 2 9 2 2" xfId="3642" xr:uid="{00000000-0005-0000-0000-00009D0C0000}"/>
    <cellStyle name="Calculation 2 2 4 2 9 2 3" xfId="3643" xr:uid="{00000000-0005-0000-0000-00009E0C0000}"/>
    <cellStyle name="Calculation 2 2 4 2 9 3" xfId="3644" xr:uid="{00000000-0005-0000-0000-00009F0C0000}"/>
    <cellStyle name="Calculation 2 2 4 2 9 3 2" xfId="3645" xr:uid="{00000000-0005-0000-0000-0000A00C0000}"/>
    <cellStyle name="Calculation 2 2 4 2 9 3 3" xfId="3646" xr:uid="{00000000-0005-0000-0000-0000A10C0000}"/>
    <cellStyle name="Calculation 2 2 4 2 9 4" xfId="3647" xr:uid="{00000000-0005-0000-0000-0000A20C0000}"/>
    <cellStyle name="Calculation 2 2 4 2 9 4 2" xfId="3648" xr:uid="{00000000-0005-0000-0000-0000A30C0000}"/>
    <cellStyle name="Calculation 2 2 4 2 9 4 3" xfId="3649" xr:uid="{00000000-0005-0000-0000-0000A40C0000}"/>
    <cellStyle name="Calculation 2 2 4 2 9 5" xfId="3650" xr:uid="{00000000-0005-0000-0000-0000A50C0000}"/>
    <cellStyle name="Calculation 2 2 4 2 9 5 2" xfId="3651" xr:uid="{00000000-0005-0000-0000-0000A60C0000}"/>
    <cellStyle name="Calculation 2 2 4 2 9 5 3" xfId="3652" xr:uid="{00000000-0005-0000-0000-0000A70C0000}"/>
    <cellStyle name="Calculation 2 2 4 2 9 6" xfId="3653" xr:uid="{00000000-0005-0000-0000-0000A80C0000}"/>
    <cellStyle name="Calculation 2 2 4 2 9 6 2" xfId="3654" xr:uid="{00000000-0005-0000-0000-0000A90C0000}"/>
    <cellStyle name="Calculation 2 2 4 2 9 6 3" xfId="3655" xr:uid="{00000000-0005-0000-0000-0000AA0C0000}"/>
    <cellStyle name="Calculation 2 2 4 2 9 7" xfId="3656" xr:uid="{00000000-0005-0000-0000-0000AB0C0000}"/>
    <cellStyle name="Calculation 2 2 4 2 9 7 2" xfId="3657" xr:uid="{00000000-0005-0000-0000-0000AC0C0000}"/>
    <cellStyle name="Calculation 2 2 4 2 9 7 3" xfId="3658" xr:uid="{00000000-0005-0000-0000-0000AD0C0000}"/>
    <cellStyle name="Calculation 2 2 4 2 9 8" xfId="3659" xr:uid="{00000000-0005-0000-0000-0000AE0C0000}"/>
    <cellStyle name="Calculation 2 2 4 2 9 8 2" xfId="3660" xr:uid="{00000000-0005-0000-0000-0000AF0C0000}"/>
    <cellStyle name="Calculation 2 2 4 2 9 8 3" xfId="3661" xr:uid="{00000000-0005-0000-0000-0000B00C0000}"/>
    <cellStyle name="Calculation 2 2 4 2 9 9" xfId="3662" xr:uid="{00000000-0005-0000-0000-0000B10C0000}"/>
    <cellStyle name="Calculation 2 2 4 2 9 9 2" xfId="3663" xr:uid="{00000000-0005-0000-0000-0000B20C0000}"/>
    <cellStyle name="Calculation 2 2 4 2 9 9 3" xfId="3664" xr:uid="{00000000-0005-0000-0000-0000B30C0000}"/>
    <cellStyle name="Calculation 2 2 4 3" xfId="58397" xr:uid="{00000000-0005-0000-0000-0000B40C0000}"/>
    <cellStyle name="Calculation 2 2 5" xfId="3665" xr:uid="{00000000-0005-0000-0000-0000B50C0000}"/>
    <cellStyle name="Calculation 2 2 5 10" xfId="3666" xr:uid="{00000000-0005-0000-0000-0000B60C0000}"/>
    <cellStyle name="Calculation 2 2 5 10 10" xfId="3667" xr:uid="{00000000-0005-0000-0000-0000B70C0000}"/>
    <cellStyle name="Calculation 2 2 5 10 11" xfId="3668" xr:uid="{00000000-0005-0000-0000-0000B80C0000}"/>
    <cellStyle name="Calculation 2 2 5 10 2" xfId="3669" xr:uid="{00000000-0005-0000-0000-0000B90C0000}"/>
    <cellStyle name="Calculation 2 2 5 10 2 2" xfId="3670" xr:uid="{00000000-0005-0000-0000-0000BA0C0000}"/>
    <cellStyle name="Calculation 2 2 5 10 2 3" xfId="3671" xr:uid="{00000000-0005-0000-0000-0000BB0C0000}"/>
    <cellStyle name="Calculation 2 2 5 10 3" xfId="3672" xr:uid="{00000000-0005-0000-0000-0000BC0C0000}"/>
    <cellStyle name="Calculation 2 2 5 10 3 2" xfId="3673" xr:uid="{00000000-0005-0000-0000-0000BD0C0000}"/>
    <cellStyle name="Calculation 2 2 5 10 3 3" xfId="3674" xr:uid="{00000000-0005-0000-0000-0000BE0C0000}"/>
    <cellStyle name="Calculation 2 2 5 10 4" xfId="3675" xr:uid="{00000000-0005-0000-0000-0000BF0C0000}"/>
    <cellStyle name="Calculation 2 2 5 10 4 2" xfId="3676" xr:uid="{00000000-0005-0000-0000-0000C00C0000}"/>
    <cellStyle name="Calculation 2 2 5 10 4 3" xfId="3677" xr:uid="{00000000-0005-0000-0000-0000C10C0000}"/>
    <cellStyle name="Calculation 2 2 5 10 5" xfId="3678" xr:uid="{00000000-0005-0000-0000-0000C20C0000}"/>
    <cellStyle name="Calculation 2 2 5 10 5 2" xfId="3679" xr:uid="{00000000-0005-0000-0000-0000C30C0000}"/>
    <cellStyle name="Calculation 2 2 5 10 5 3" xfId="3680" xr:uid="{00000000-0005-0000-0000-0000C40C0000}"/>
    <cellStyle name="Calculation 2 2 5 10 6" xfId="3681" xr:uid="{00000000-0005-0000-0000-0000C50C0000}"/>
    <cellStyle name="Calculation 2 2 5 10 6 2" xfId="3682" xr:uid="{00000000-0005-0000-0000-0000C60C0000}"/>
    <cellStyle name="Calculation 2 2 5 10 6 3" xfId="3683" xr:uid="{00000000-0005-0000-0000-0000C70C0000}"/>
    <cellStyle name="Calculation 2 2 5 10 7" xfId="3684" xr:uid="{00000000-0005-0000-0000-0000C80C0000}"/>
    <cellStyle name="Calculation 2 2 5 10 7 2" xfId="3685" xr:uid="{00000000-0005-0000-0000-0000C90C0000}"/>
    <cellStyle name="Calculation 2 2 5 10 7 3" xfId="3686" xr:uid="{00000000-0005-0000-0000-0000CA0C0000}"/>
    <cellStyle name="Calculation 2 2 5 10 8" xfId="3687" xr:uid="{00000000-0005-0000-0000-0000CB0C0000}"/>
    <cellStyle name="Calculation 2 2 5 10 8 2" xfId="3688" xr:uid="{00000000-0005-0000-0000-0000CC0C0000}"/>
    <cellStyle name="Calculation 2 2 5 10 8 3" xfId="3689" xr:uid="{00000000-0005-0000-0000-0000CD0C0000}"/>
    <cellStyle name="Calculation 2 2 5 10 9" xfId="3690" xr:uid="{00000000-0005-0000-0000-0000CE0C0000}"/>
    <cellStyle name="Calculation 2 2 5 10 9 2" xfId="3691" xr:uid="{00000000-0005-0000-0000-0000CF0C0000}"/>
    <cellStyle name="Calculation 2 2 5 10 9 3" xfId="3692" xr:uid="{00000000-0005-0000-0000-0000D00C0000}"/>
    <cellStyle name="Calculation 2 2 5 11" xfId="3693" xr:uid="{00000000-0005-0000-0000-0000D10C0000}"/>
    <cellStyle name="Calculation 2 2 5 11 2" xfId="3694" xr:uid="{00000000-0005-0000-0000-0000D20C0000}"/>
    <cellStyle name="Calculation 2 2 5 11 3" xfId="3695" xr:uid="{00000000-0005-0000-0000-0000D30C0000}"/>
    <cellStyle name="Calculation 2 2 5 12" xfId="3696" xr:uid="{00000000-0005-0000-0000-0000D40C0000}"/>
    <cellStyle name="Calculation 2 2 5 12 2" xfId="3697" xr:uid="{00000000-0005-0000-0000-0000D50C0000}"/>
    <cellStyle name="Calculation 2 2 5 12 3" xfId="3698" xr:uid="{00000000-0005-0000-0000-0000D60C0000}"/>
    <cellStyle name="Calculation 2 2 5 13" xfId="3699" xr:uid="{00000000-0005-0000-0000-0000D70C0000}"/>
    <cellStyle name="Calculation 2 2 5 13 2" xfId="3700" xr:uid="{00000000-0005-0000-0000-0000D80C0000}"/>
    <cellStyle name="Calculation 2 2 5 13 3" xfId="3701" xr:uid="{00000000-0005-0000-0000-0000D90C0000}"/>
    <cellStyle name="Calculation 2 2 5 14" xfId="3702" xr:uid="{00000000-0005-0000-0000-0000DA0C0000}"/>
    <cellStyle name="Calculation 2 2 5 14 2" xfId="3703" xr:uid="{00000000-0005-0000-0000-0000DB0C0000}"/>
    <cellStyle name="Calculation 2 2 5 14 3" xfId="3704" xr:uid="{00000000-0005-0000-0000-0000DC0C0000}"/>
    <cellStyle name="Calculation 2 2 5 15" xfId="3705" xr:uid="{00000000-0005-0000-0000-0000DD0C0000}"/>
    <cellStyle name="Calculation 2 2 5 15 2" xfId="3706" xr:uid="{00000000-0005-0000-0000-0000DE0C0000}"/>
    <cellStyle name="Calculation 2 2 5 15 3" xfId="3707" xr:uid="{00000000-0005-0000-0000-0000DF0C0000}"/>
    <cellStyle name="Calculation 2 2 5 16" xfId="3708" xr:uid="{00000000-0005-0000-0000-0000E00C0000}"/>
    <cellStyle name="Calculation 2 2 5 16 2" xfId="3709" xr:uid="{00000000-0005-0000-0000-0000E10C0000}"/>
    <cellStyle name="Calculation 2 2 5 16 3" xfId="3710" xr:uid="{00000000-0005-0000-0000-0000E20C0000}"/>
    <cellStyle name="Calculation 2 2 5 17" xfId="3711" xr:uid="{00000000-0005-0000-0000-0000E30C0000}"/>
    <cellStyle name="Calculation 2 2 5 17 2" xfId="3712" xr:uid="{00000000-0005-0000-0000-0000E40C0000}"/>
    <cellStyle name="Calculation 2 2 5 17 3" xfId="3713" xr:uid="{00000000-0005-0000-0000-0000E50C0000}"/>
    <cellStyle name="Calculation 2 2 5 18" xfId="3714" xr:uid="{00000000-0005-0000-0000-0000E60C0000}"/>
    <cellStyle name="Calculation 2 2 5 18 2" xfId="3715" xr:uid="{00000000-0005-0000-0000-0000E70C0000}"/>
    <cellStyle name="Calculation 2 2 5 18 3" xfId="3716" xr:uid="{00000000-0005-0000-0000-0000E80C0000}"/>
    <cellStyle name="Calculation 2 2 5 19" xfId="3717" xr:uid="{00000000-0005-0000-0000-0000E90C0000}"/>
    <cellStyle name="Calculation 2 2 5 2" xfId="3718" xr:uid="{00000000-0005-0000-0000-0000EA0C0000}"/>
    <cellStyle name="Calculation 2 2 5 2 10" xfId="3719" xr:uid="{00000000-0005-0000-0000-0000EB0C0000}"/>
    <cellStyle name="Calculation 2 2 5 2 11" xfId="3720" xr:uid="{00000000-0005-0000-0000-0000EC0C0000}"/>
    <cellStyle name="Calculation 2 2 5 2 2" xfId="3721" xr:uid="{00000000-0005-0000-0000-0000ED0C0000}"/>
    <cellStyle name="Calculation 2 2 5 2 2 2" xfId="3722" xr:uid="{00000000-0005-0000-0000-0000EE0C0000}"/>
    <cellStyle name="Calculation 2 2 5 2 2 3" xfId="3723" xr:uid="{00000000-0005-0000-0000-0000EF0C0000}"/>
    <cellStyle name="Calculation 2 2 5 2 3" xfId="3724" xr:uid="{00000000-0005-0000-0000-0000F00C0000}"/>
    <cellStyle name="Calculation 2 2 5 2 3 2" xfId="3725" xr:uid="{00000000-0005-0000-0000-0000F10C0000}"/>
    <cellStyle name="Calculation 2 2 5 2 3 3" xfId="3726" xr:uid="{00000000-0005-0000-0000-0000F20C0000}"/>
    <cellStyle name="Calculation 2 2 5 2 4" xfId="3727" xr:uid="{00000000-0005-0000-0000-0000F30C0000}"/>
    <cellStyle name="Calculation 2 2 5 2 4 2" xfId="3728" xr:uid="{00000000-0005-0000-0000-0000F40C0000}"/>
    <cellStyle name="Calculation 2 2 5 2 4 3" xfId="3729" xr:uid="{00000000-0005-0000-0000-0000F50C0000}"/>
    <cellStyle name="Calculation 2 2 5 2 5" xfId="3730" xr:uid="{00000000-0005-0000-0000-0000F60C0000}"/>
    <cellStyle name="Calculation 2 2 5 2 5 2" xfId="3731" xr:uid="{00000000-0005-0000-0000-0000F70C0000}"/>
    <cellStyle name="Calculation 2 2 5 2 5 3" xfId="3732" xr:uid="{00000000-0005-0000-0000-0000F80C0000}"/>
    <cellStyle name="Calculation 2 2 5 2 6" xfId="3733" xr:uid="{00000000-0005-0000-0000-0000F90C0000}"/>
    <cellStyle name="Calculation 2 2 5 2 6 2" xfId="3734" xr:uid="{00000000-0005-0000-0000-0000FA0C0000}"/>
    <cellStyle name="Calculation 2 2 5 2 6 3" xfId="3735" xr:uid="{00000000-0005-0000-0000-0000FB0C0000}"/>
    <cellStyle name="Calculation 2 2 5 2 7" xfId="3736" xr:uid="{00000000-0005-0000-0000-0000FC0C0000}"/>
    <cellStyle name="Calculation 2 2 5 2 7 2" xfId="3737" xr:uid="{00000000-0005-0000-0000-0000FD0C0000}"/>
    <cellStyle name="Calculation 2 2 5 2 7 3" xfId="3738" xr:uid="{00000000-0005-0000-0000-0000FE0C0000}"/>
    <cellStyle name="Calculation 2 2 5 2 8" xfId="3739" xr:uid="{00000000-0005-0000-0000-0000FF0C0000}"/>
    <cellStyle name="Calculation 2 2 5 2 8 2" xfId="3740" xr:uid="{00000000-0005-0000-0000-0000000D0000}"/>
    <cellStyle name="Calculation 2 2 5 2 8 3" xfId="3741" xr:uid="{00000000-0005-0000-0000-0000010D0000}"/>
    <cellStyle name="Calculation 2 2 5 2 9" xfId="3742" xr:uid="{00000000-0005-0000-0000-0000020D0000}"/>
    <cellStyle name="Calculation 2 2 5 2 9 2" xfId="3743" xr:uid="{00000000-0005-0000-0000-0000030D0000}"/>
    <cellStyle name="Calculation 2 2 5 2 9 3" xfId="3744" xr:uid="{00000000-0005-0000-0000-0000040D0000}"/>
    <cellStyle name="Calculation 2 2 5 20" xfId="3745" xr:uid="{00000000-0005-0000-0000-0000050D0000}"/>
    <cellStyle name="Calculation 2 2 5 3" xfId="3746" xr:uid="{00000000-0005-0000-0000-0000060D0000}"/>
    <cellStyle name="Calculation 2 2 5 3 10" xfId="3747" xr:uid="{00000000-0005-0000-0000-0000070D0000}"/>
    <cellStyle name="Calculation 2 2 5 3 11" xfId="3748" xr:uid="{00000000-0005-0000-0000-0000080D0000}"/>
    <cellStyle name="Calculation 2 2 5 3 2" xfId="3749" xr:uid="{00000000-0005-0000-0000-0000090D0000}"/>
    <cellStyle name="Calculation 2 2 5 3 2 2" xfId="3750" xr:uid="{00000000-0005-0000-0000-00000A0D0000}"/>
    <cellStyle name="Calculation 2 2 5 3 2 3" xfId="3751" xr:uid="{00000000-0005-0000-0000-00000B0D0000}"/>
    <cellStyle name="Calculation 2 2 5 3 3" xfId="3752" xr:uid="{00000000-0005-0000-0000-00000C0D0000}"/>
    <cellStyle name="Calculation 2 2 5 3 3 2" xfId="3753" xr:uid="{00000000-0005-0000-0000-00000D0D0000}"/>
    <cellStyle name="Calculation 2 2 5 3 3 3" xfId="3754" xr:uid="{00000000-0005-0000-0000-00000E0D0000}"/>
    <cellStyle name="Calculation 2 2 5 3 4" xfId="3755" xr:uid="{00000000-0005-0000-0000-00000F0D0000}"/>
    <cellStyle name="Calculation 2 2 5 3 4 2" xfId="3756" xr:uid="{00000000-0005-0000-0000-0000100D0000}"/>
    <cellStyle name="Calculation 2 2 5 3 4 3" xfId="3757" xr:uid="{00000000-0005-0000-0000-0000110D0000}"/>
    <cellStyle name="Calculation 2 2 5 3 5" xfId="3758" xr:uid="{00000000-0005-0000-0000-0000120D0000}"/>
    <cellStyle name="Calculation 2 2 5 3 5 2" xfId="3759" xr:uid="{00000000-0005-0000-0000-0000130D0000}"/>
    <cellStyle name="Calculation 2 2 5 3 5 3" xfId="3760" xr:uid="{00000000-0005-0000-0000-0000140D0000}"/>
    <cellStyle name="Calculation 2 2 5 3 6" xfId="3761" xr:uid="{00000000-0005-0000-0000-0000150D0000}"/>
    <cellStyle name="Calculation 2 2 5 3 6 2" xfId="3762" xr:uid="{00000000-0005-0000-0000-0000160D0000}"/>
    <cellStyle name="Calculation 2 2 5 3 6 3" xfId="3763" xr:uid="{00000000-0005-0000-0000-0000170D0000}"/>
    <cellStyle name="Calculation 2 2 5 3 7" xfId="3764" xr:uid="{00000000-0005-0000-0000-0000180D0000}"/>
    <cellStyle name="Calculation 2 2 5 3 7 2" xfId="3765" xr:uid="{00000000-0005-0000-0000-0000190D0000}"/>
    <cellStyle name="Calculation 2 2 5 3 7 3" xfId="3766" xr:uid="{00000000-0005-0000-0000-00001A0D0000}"/>
    <cellStyle name="Calculation 2 2 5 3 8" xfId="3767" xr:uid="{00000000-0005-0000-0000-00001B0D0000}"/>
    <cellStyle name="Calculation 2 2 5 3 8 2" xfId="3768" xr:uid="{00000000-0005-0000-0000-00001C0D0000}"/>
    <cellStyle name="Calculation 2 2 5 3 8 3" xfId="3769" xr:uid="{00000000-0005-0000-0000-00001D0D0000}"/>
    <cellStyle name="Calculation 2 2 5 3 9" xfId="3770" xr:uid="{00000000-0005-0000-0000-00001E0D0000}"/>
    <cellStyle name="Calculation 2 2 5 3 9 2" xfId="3771" xr:uid="{00000000-0005-0000-0000-00001F0D0000}"/>
    <cellStyle name="Calculation 2 2 5 3 9 3" xfId="3772" xr:uid="{00000000-0005-0000-0000-0000200D0000}"/>
    <cellStyle name="Calculation 2 2 5 4" xfId="3773" xr:uid="{00000000-0005-0000-0000-0000210D0000}"/>
    <cellStyle name="Calculation 2 2 5 4 10" xfId="3774" xr:uid="{00000000-0005-0000-0000-0000220D0000}"/>
    <cellStyle name="Calculation 2 2 5 4 11" xfId="3775" xr:uid="{00000000-0005-0000-0000-0000230D0000}"/>
    <cellStyle name="Calculation 2 2 5 4 2" xfId="3776" xr:uid="{00000000-0005-0000-0000-0000240D0000}"/>
    <cellStyle name="Calculation 2 2 5 4 2 2" xfId="3777" xr:uid="{00000000-0005-0000-0000-0000250D0000}"/>
    <cellStyle name="Calculation 2 2 5 4 2 3" xfId="3778" xr:uid="{00000000-0005-0000-0000-0000260D0000}"/>
    <cellStyle name="Calculation 2 2 5 4 3" xfId="3779" xr:uid="{00000000-0005-0000-0000-0000270D0000}"/>
    <cellStyle name="Calculation 2 2 5 4 3 2" xfId="3780" xr:uid="{00000000-0005-0000-0000-0000280D0000}"/>
    <cellStyle name="Calculation 2 2 5 4 3 3" xfId="3781" xr:uid="{00000000-0005-0000-0000-0000290D0000}"/>
    <cellStyle name="Calculation 2 2 5 4 4" xfId="3782" xr:uid="{00000000-0005-0000-0000-00002A0D0000}"/>
    <cellStyle name="Calculation 2 2 5 4 4 2" xfId="3783" xr:uid="{00000000-0005-0000-0000-00002B0D0000}"/>
    <cellStyle name="Calculation 2 2 5 4 4 3" xfId="3784" xr:uid="{00000000-0005-0000-0000-00002C0D0000}"/>
    <cellStyle name="Calculation 2 2 5 4 5" xfId="3785" xr:uid="{00000000-0005-0000-0000-00002D0D0000}"/>
    <cellStyle name="Calculation 2 2 5 4 5 2" xfId="3786" xr:uid="{00000000-0005-0000-0000-00002E0D0000}"/>
    <cellStyle name="Calculation 2 2 5 4 5 3" xfId="3787" xr:uid="{00000000-0005-0000-0000-00002F0D0000}"/>
    <cellStyle name="Calculation 2 2 5 4 6" xfId="3788" xr:uid="{00000000-0005-0000-0000-0000300D0000}"/>
    <cellStyle name="Calculation 2 2 5 4 6 2" xfId="3789" xr:uid="{00000000-0005-0000-0000-0000310D0000}"/>
    <cellStyle name="Calculation 2 2 5 4 6 3" xfId="3790" xr:uid="{00000000-0005-0000-0000-0000320D0000}"/>
    <cellStyle name="Calculation 2 2 5 4 7" xfId="3791" xr:uid="{00000000-0005-0000-0000-0000330D0000}"/>
    <cellStyle name="Calculation 2 2 5 4 7 2" xfId="3792" xr:uid="{00000000-0005-0000-0000-0000340D0000}"/>
    <cellStyle name="Calculation 2 2 5 4 7 3" xfId="3793" xr:uid="{00000000-0005-0000-0000-0000350D0000}"/>
    <cellStyle name="Calculation 2 2 5 4 8" xfId="3794" xr:uid="{00000000-0005-0000-0000-0000360D0000}"/>
    <cellStyle name="Calculation 2 2 5 4 8 2" xfId="3795" xr:uid="{00000000-0005-0000-0000-0000370D0000}"/>
    <cellStyle name="Calculation 2 2 5 4 8 3" xfId="3796" xr:uid="{00000000-0005-0000-0000-0000380D0000}"/>
    <cellStyle name="Calculation 2 2 5 4 9" xfId="3797" xr:uid="{00000000-0005-0000-0000-0000390D0000}"/>
    <cellStyle name="Calculation 2 2 5 4 9 2" xfId="3798" xr:uid="{00000000-0005-0000-0000-00003A0D0000}"/>
    <cellStyle name="Calculation 2 2 5 4 9 3" xfId="3799" xr:uid="{00000000-0005-0000-0000-00003B0D0000}"/>
    <cellStyle name="Calculation 2 2 5 5" xfId="3800" xr:uid="{00000000-0005-0000-0000-00003C0D0000}"/>
    <cellStyle name="Calculation 2 2 5 5 10" xfId="3801" xr:uid="{00000000-0005-0000-0000-00003D0D0000}"/>
    <cellStyle name="Calculation 2 2 5 5 11" xfId="3802" xr:uid="{00000000-0005-0000-0000-00003E0D0000}"/>
    <cellStyle name="Calculation 2 2 5 5 2" xfId="3803" xr:uid="{00000000-0005-0000-0000-00003F0D0000}"/>
    <cellStyle name="Calculation 2 2 5 5 2 2" xfId="3804" xr:uid="{00000000-0005-0000-0000-0000400D0000}"/>
    <cellStyle name="Calculation 2 2 5 5 2 3" xfId="3805" xr:uid="{00000000-0005-0000-0000-0000410D0000}"/>
    <cellStyle name="Calculation 2 2 5 5 3" xfId="3806" xr:uid="{00000000-0005-0000-0000-0000420D0000}"/>
    <cellStyle name="Calculation 2 2 5 5 3 2" xfId="3807" xr:uid="{00000000-0005-0000-0000-0000430D0000}"/>
    <cellStyle name="Calculation 2 2 5 5 3 3" xfId="3808" xr:uid="{00000000-0005-0000-0000-0000440D0000}"/>
    <cellStyle name="Calculation 2 2 5 5 4" xfId="3809" xr:uid="{00000000-0005-0000-0000-0000450D0000}"/>
    <cellStyle name="Calculation 2 2 5 5 4 2" xfId="3810" xr:uid="{00000000-0005-0000-0000-0000460D0000}"/>
    <cellStyle name="Calculation 2 2 5 5 4 3" xfId="3811" xr:uid="{00000000-0005-0000-0000-0000470D0000}"/>
    <cellStyle name="Calculation 2 2 5 5 5" xfId="3812" xr:uid="{00000000-0005-0000-0000-0000480D0000}"/>
    <cellStyle name="Calculation 2 2 5 5 5 2" xfId="3813" xr:uid="{00000000-0005-0000-0000-0000490D0000}"/>
    <cellStyle name="Calculation 2 2 5 5 5 3" xfId="3814" xr:uid="{00000000-0005-0000-0000-00004A0D0000}"/>
    <cellStyle name="Calculation 2 2 5 5 6" xfId="3815" xr:uid="{00000000-0005-0000-0000-00004B0D0000}"/>
    <cellStyle name="Calculation 2 2 5 5 6 2" xfId="3816" xr:uid="{00000000-0005-0000-0000-00004C0D0000}"/>
    <cellStyle name="Calculation 2 2 5 5 6 3" xfId="3817" xr:uid="{00000000-0005-0000-0000-00004D0D0000}"/>
    <cellStyle name="Calculation 2 2 5 5 7" xfId="3818" xr:uid="{00000000-0005-0000-0000-00004E0D0000}"/>
    <cellStyle name="Calculation 2 2 5 5 7 2" xfId="3819" xr:uid="{00000000-0005-0000-0000-00004F0D0000}"/>
    <cellStyle name="Calculation 2 2 5 5 7 3" xfId="3820" xr:uid="{00000000-0005-0000-0000-0000500D0000}"/>
    <cellStyle name="Calculation 2 2 5 5 8" xfId="3821" xr:uid="{00000000-0005-0000-0000-0000510D0000}"/>
    <cellStyle name="Calculation 2 2 5 5 8 2" xfId="3822" xr:uid="{00000000-0005-0000-0000-0000520D0000}"/>
    <cellStyle name="Calculation 2 2 5 5 8 3" xfId="3823" xr:uid="{00000000-0005-0000-0000-0000530D0000}"/>
    <cellStyle name="Calculation 2 2 5 5 9" xfId="3824" xr:uid="{00000000-0005-0000-0000-0000540D0000}"/>
    <cellStyle name="Calculation 2 2 5 5 9 2" xfId="3825" xr:uid="{00000000-0005-0000-0000-0000550D0000}"/>
    <cellStyle name="Calculation 2 2 5 5 9 3" xfId="3826" xr:uid="{00000000-0005-0000-0000-0000560D0000}"/>
    <cellStyle name="Calculation 2 2 5 6" xfId="3827" xr:uid="{00000000-0005-0000-0000-0000570D0000}"/>
    <cellStyle name="Calculation 2 2 5 6 10" xfId="3828" xr:uid="{00000000-0005-0000-0000-0000580D0000}"/>
    <cellStyle name="Calculation 2 2 5 6 11" xfId="3829" xr:uid="{00000000-0005-0000-0000-0000590D0000}"/>
    <cellStyle name="Calculation 2 2 5 6 2" xfId="3830" xr:uid="{00000000-0005-0000-0000-00005A0D0000}"/>
    <cellStyle name="Calculation 2 2 5 6 2 2" xfId="3831" xr:uid="{00000000-0005-0000-0000-00005B0D0000}"/>
    <cellStyle name="Calculation 2 2 5 6 2 3" xfId="3832" xr:uid="{00000000-0005-0000-0000-00005C0D0000}"/>
    <cellStyle name="Calculation 2 2 5 6 3" xfId="3833" xr:uid="{00000000-0005-0000-0000-00005D0D0000}"/>
    <cellStyle name="Calculation 2 2 5 6 3 2" xfId="3834" xr:uid="{00000000-0005-0000-0000-00005E0D0000}"/>
    <cellStyle name="Calculation 2 2 5 6 3 3" xfId="3835" xr:uid="{00000000-0005-0000-0000-00005F0D0000}"/>
    <cellStyle name="Calculation 2 2 5 6 4" xfId="3836" xr:uid="{00000000-0005-0000-0000-0000600D0000}"/>
    <cellStyle name="Calculation 2 2 5 6 4 2" xfId="3837" xr:uid="{00000000-0005-0000-0000-0000610D0000}"/>
    <cellStyle name="Calculation 2 2 5 6 4 3" xfId="3838" xr:uid="{00000000-0005-0000-0000-0000620D0000}"/>
    <cellStyle name="Calculation 2 2 5 6 5" xfId="3839" xr:uid="{00000000-0005-0000-0000-0000630D0000}"/>
    <cellStyle name="Calculation 2 2 5 6 5 2" xfId="3840" xr:uid="{00000000-0005-0000-0000-0000640D0000}"/>
    <cellStyle name="Calculation 2 2 5 6 5 3" xfId="3841" xr:uid="{00000000-0005-0000-0000-0000650D0000}"/>
    <cellStyle name="Calculation 2 2 5 6 6" xfId="3842" xr:uid="{00000000-0005-0000-0000-0000660D0000}"/>
    <cellStyle name="Calculation 2 2 5 6 6 2" xfId="3843" xr:uid="{00000000-0005-0000-0000-0000670D0000}"/>
    <cellStyle name="Calculation 2 2 5 6 6 3" xfId="3844" xr:uid="{00000000-0005-0000-0000-0000680D0000}"/>
    <cellStyle name="Calculation 2 2 5 6 7" xfId="3845" xr:uid="{00000000-0005-0000-0000-0000690D0000}"/>
    <cellStyle name="Calculation 2 2 5 6 7 2" xfId="3846" xr:uid="{00000000-0005-0000-0000-00006A0D0000}"/>
    <cellStyle name="Calculation 2 2 5 6 7 3" xfId="3847" xr:uid="{00000000-0005-0000-0000-00006B0D0000}"/>
    <cellStyle name="Calculation 2 2 5 6 8" xfId="3848" xr:uid="{00000000-0005-0000-0000-00006C0D0000}"/>
    <cellStyle name="Calculation 2 2 5 6 8 2" xfId="3849" xr:uid="{00000000-0005-0000-0000-00006D0D0000}"/>
    <cellStyle name="Calculation 2 2 5 6 8 3" xfId="3850" xr:uid="{00000000-0005-0000-0000-00006E0D0000}"/>
    <cellStyle name="Calculation 2 2 5 6 9" xfId="3851" xr:uid="{00000000-0005-0000-0000-00006F0D0000}"/>
    <cellStyle name="Calculation 2 2 5 6 9 2" xfId="3852" xr:uid="{00000000-0005-0000-0000-0000700D0000}"/>
    <cellStyle name="Calculation 2 2 5 6 9 3" xfId="3853" xr:uid="{00000000-0005-0000-0000-0000710D0000}"/>
    <cellStyle name="Calculation 2 2 5 7" xfId="3854" xr:uid="{00000000-0005-0000-0000-0000720D0000}"/>
    <cellStyle name="Calculation 2 2 5 7 10" xfId="3855" xr:uid="{00000000-0005-0000-0000-0000730D0000}"/>
    <cellStyle name="Calculation 2 2 5 7 11" xfId="3856" xr:uid="{00000000-0005-0000-0000-0000740D0000}"/>
    <cellStyle name="Calculation 2 2 5 7 2" xfId="3857" xr:uid="{00000000-0005-0000-0000-0000750D0000}"/>
    <cellStyle name="Calculation 2 2 5 7 2 2" xfId="3858" xr:uid="{00000000-0005-0000-0000-0000760D0000}"/>
    <cellStyle name="Calculation 2 2 5 7 2 3" xfId="3859" xr:uid="{00000000-0005-0000-0000-0000770D0000}"/>
    <cellStyle name="Calculation 2 2 5 7 3" xfId="3860" xr:uid="{00000000-0005-0000-0000-0000780D0000}"/>
    <cellStyle name="Calculation 2 2 5 7 3 2" xfId="3861" xr:uid="{00000000-0005-0000-0000-0000790D0000}"/>
    <cellStyle name="Calculation 2 2 5 7 3 3" xfId="3862" xr:uid="{00000000-0005-0000-0000-00007A0D0000}"/>
    <cellStyle name="Calculation 2 2 5 7 4" xfId="3863" xr:uid="{00000000-0005-0000-0000-00007B0D0000}"/>
    <cellStyle name="Calculation 2 2 5 7 4 2" xfId="3864" xr:uid="{00000000-0005-0000-0000-00007C0D0000}"/>
    <cellStyle name="Calculation 2 2 5 7 4 3" xfId="3865" xr:uid="{00000000-0005-0000-0000-00007D0D0000}"/>
    <cellStyle name="Calculation 2 2 5 7 5" xfId="3866" xr:uid="{00000000-0005-0000-0000-00007E0D0000}"/>
    <cellStyle name="Calculation 2 2 5 7 5 2" xfId="3867" xr:uid="{00000000-0005-0000-0000-00007F0D0000}"/>
    <cellStyle name="Calculation 2 2 5 7 5 3" xfId="3868" xr:uid="{00000000-0005-0000-0000-0000800D0000}"/>
    <cellStyle name="Calculation 2 2 5 7 6" xfId="3869" xr:uid="{00000000-0005-0000-0000-0000810D0000}"/>
    <cellStyle name="Calculation 2 2 5 7 6 2" xfId="3870" xr:uid="{00000000-0005-0000-0000-0000820D0000}"/>
    <cellStyle name="Calculation 2 2 5 7 6 3" xfId="3871" xr:uid="{00000000-0005-0000-0000-0000830D0000}"/>
    <cellStyle name="Calculation 2 2 5 7 7" xfId="3872" xr:uid="{00000000-0005-0000-0000-0000840D0000}"/>
    <cellStyle name="Calculation 2 2 5 7 7 2" xfId="3873" xr:uid="{00000000-0005-0000-0000-0000850D0000}"/>
    <cellStyle name="Calculation 2 2 5 7 7 3" xfId="3874" xr:uid="{00000000-0005-0000-0000-0000860D0000}"/>
    <cellStyle name="Calculation 2 2 5 7 8" xfId="3875" xr:uid="{00000000-0005-0000-0000-0000870D0000}"/>
    <cellStyle name="Calculation 2 2 5 7 8 2" xfId="3876" xr:uid="{00000000-0005-0000-0000-0000880D0000}"/>
    <cellStyle name="Calculation 2 2 5 7 8 3" xfId="3877" xr:uid="{00000000-0005-0000-0000-0000890D0000}"/>
    <cellStyle name="Calculation 2 2 5 7 9" xfId="3878" xr:uid="{00000000-0005-0000-0000-00008A0D0000}"/>
    <cellStyle name="Calculation 2 2 5 7 9 2" xfId="3879" xr:uid="{00000000-0005-0000-0000-00008B0D0000}"/>
    <cellStyle name="Calculation 2 2 5 7 9 3" xfId="3880" xr:uid="{00000000-0005-0000-0000-00008C0D0000}"/>
    <cellStyle name="Calculation 2 2 5 8" xfId="3881" xr:uid="{00000000-0005-0000-0000-00008D0D0000}"/>
    <cellStyle name="Calculation 2 2 5 8 10" xfId="3882" xr:uid="{00000000-0005-0000-0000-00008E0D0000}"/>
    <cellStyle name="Calculation 2 2 5 8 11" xfId="3883" xr:uid="{00000000-0005-0000-0000-00008F0D0000}"/>
    <cellStyle name="Calculation 2 2 5 8 2" xfId="3884" xr:uid="{00000000-0005-0000-0000-0000900D0000}"/>
    <cellStyle name="Calculation 2 2 5 8 2 2" xfId="3885" xr:uid="{00000000-0005-0000-0000-0000910D0000}"/>
    <cellStyle name="Calculation 2 2 5 8 2 3" xfId="3886" xr:uid="{00000000-0005-0000-0000-0000920D0000}"/>
    <cellStyle name="Calculation 2 2 5 8 3" xfId="3887" xr:uid="{00000000-0005-0000-0000-0000930D0000}"/>
    <cellStyle name="Calculation 2 2 5 8 3 2" xfId="3888" xr:uid="{00000000-0005-0000-0000-0000940D0000}"/>
    <cellStyle name="Calculation 2 2 5 8 3 3" xfId="3889" xr:uid="{00000000-0005-0000-0000-0000950D0000}"/>
    <cellStyle name="Calculation 2 2 5 8 4" xfId="3890" xr:uid="{00000000-0005-0000-0000-0000960D0000}"/>
    <cellStyle name="Calculation 2 2 5 8 4 2" xfId="3891" xr:uid="{00000000-0005-0000-0000-0000970D0000}"/>
    <cellStyle name="Calculation 2 2 5 8 4 3" xfId="3892" xr:uid="{00000000-0005-0000-0000-0000980D0000}"/>
    <cellStyle name="Calculation 2 2 5 8 5" xfId="3893" xr:uid="{00000000-0005-0000-0000-0000990D0000}"/>
    <cellStyle name="Calculation 2 2 5 8 5 2" xfId="3894" xr:uid="{00000000-0005-0000-0000-00009A0D0000}"/>
    <cellStyle name="Calculation 2 2 5 8 5 3" xfId="3895" xr:uid="{00000000-0005-0000-0000-00009B0D0000}"/>
    <cellStyle name="Calculation 2 2 5 8 6" xfId="3896" xr:uid="{00000000-0005-0000-0000-00009C0D0000}"/>
    <cellStyle name="Calculation 2 2 5 8 6 2" xfId="3897" xr:uid="{00000000-0005-0000-0000-00009D0D0000}"/>
    <cellStyle name="Calculation 2 2 5 8 6 3" xfId="3898" xr:uid="{00000000-0005-0000-0000-00009E0D0000}"/>
    <cellStyle name="Calculation 2 2 5 8 7" xfId="3899" xr:uid="{00000000-0005-0000-0000-00009F0D0000}"/>
    <cellStyle name="Calculation 2 2 5 8 7 2" xfId="3900" xr:uid="{00000000-0005-0000-0000-0000A00D0000}"/>
    <cellStyle name="Calculation 2 2 5 8 7 3" xfId="3901" xr:uid="{00000000-0005-0000-0000-0000A10D0000}"/>
    <cellStyle name="Calculation 2 2 5 8 8" xfId="3902" xr:uid="{00000000-0005-0000-0000-0000A20D0000}"/>
    <cellStyle name="Calculation 2 2 5 8 8 2" xfId="3903" xr:uid="{00000000-0005-0000-0000-0000A30D0000}"/>
    <cellStyle name="Calculation 2 2 5 8 8 3" xfId="3904" xr:uid="{00000000-0005-0000-0000-0000A40D0000}"/>
    <cellStyle name="Calculation 2 2 5 8 9" xfId="3905" xr:uid="{00000000-0005-0000-0000-0000A50D0000}"/>
    <cellStyle name="Calculation 2 2 5 8 9 2" xfId="3906" xr:uid="{00000000-0005-0000-0000-0000A60D0000}"/>
    <cellStyle name="Calculation 2 2 5 8 9 3" xfId="3907" xr:uid="{00000000-0005-0000-0000-0000A70D0000}"/>
    <cellStyle name="Calculation 2 2 5 9" xfId="3908" xr:uid="{00000000-0005-0000-0000-0000A80D0000}"/>
    <cellStyle name="Calculation 2 2 5 9 10" xfId="3909" xr:uid="{00000000-0005-0000-0000-0000A90D0000}"/>
    <cellStyle name="Calculation 2 2 5 9 11" xfId="3910" xr:uid="{00000000-0005-0000-0000-0000AA0D0000}"/>
    <cellStyle name="Calculation 2 2 5 9 2" xfId="3911" xr:uid="{00000000-0005-0000-0000-0000AB0D0000}"/>
    <cellStyle name="Calculation 2 2 5 9 2 2" xfId="3912" xr:uid="{00000000-0005-0000-0000-0000AC0D0000}"/>
    <cellStyle name="Calculation 2 2 5 9 2 3" xfId="3913" xr:uid="{00000000-0005-0000-0000-0000AD0D0000}"/>
    <cellStyle name="Calculation 2 2 5 9 3" xfId="3914" xr:uid="{00000000-0005-0000-0000-0000AE0D0000}"/>
    <cellStyle name="Calculation 2 2 5 9 3 2" xfId="3915" xr:uid="{00000000-0005-0000-0000-0000AF0D0000}"/>
    <cellStyle name="Calculation 2 2 5 9 3 3" xfId="3916" xr:uid="{00000000-0005-0000-0000-0000B00D0000}"/>
    <cellStyle name="Calculation 2 2 5 9 4" xfId="3917" xr:uid="{00000000-0005-0000-0000-0000B10D0000}"/>
    <cellStyle name="Calculation 2 2 5 9 4 2" xfId="3918" xr:uid="{00000000-0005-0000-0000-0000B20D0000}"/>
    <cellStyle name="Calculation 2 2 5 9 4 3" xfId="3919" xr:uid="{00000000-0005-0000-0000-0000B30D0000}"/>
    <cellStyle name="Calculation 2 2 5 9 5" xfId="3920" xr:uid="{00000000-0005-0000-0000-0000B40D0000}"/>
    <cellStyle name="Calculation 2 2 5 9 5 2" xfId="3921" xr:uid="{00000000-0005-0000-0000-0000B50D0000}"/>
    <cellStyle name="Calculation 2 2 5 9 5 3" xfId="3922" xr:uid="{00000000-0005-0000-0000-0000B60D0000}"/>
    <cellStyle name="Calculation 2 2 5 9 6" xfId="3923" xr:uid="{00000000-0005-0000-0000-0000B70D0000}"/>
    <cellStyle name="Calculation 2 2 5 9 6 2" xfId="3924" xr:uid="{00000000-0005-0000-0000-0000B80D0000}"/>
    <cellStyle name="Calculation 2 2 5 9 6 3" xfId="3925" xr:uid="{00000000-0005-0000-0000-0000B90D0000}"/>
    <cellStyle name="Calculation 2 2 5 9 7" xfId="3926" xr:uid="{00000000-0005-0000-0000-0000BA0D0000}"/>
    <cellStyle name="Calculation 2 2 5 9 7 2" xfId="3927" xr:uid="{00000000-0005-0000-0000-0000BB0D0000}"/>
    <cellStyle name="Calculation 2 2 5 9 7 3" xfId="3928" xr:uid="{00000000-0005-0000-0000-0000BC0D0000}"/>
    <cellStyle name="Calculation 2 2 5 9 8" xfId="3929" xr:uid="{00000000-0005-0000-0000-0000BD0D0000}"/>
    <cellStyle name="Calculation 2 2 5 9 8 2" xfId="3930" xr:uid="{00000000-0005-0000-0000-0000BE0D0000}"/>
    <cellStyle name="Calculation 2 2 5 9 8 3" xfId="3931" xr:uid="{00000000-0005-0000-0000-0000BF0D0000}"/>
    <cellStyle name="Calculation 2 2 5 9 9" xfId="3932" xr:uid="{00000000-0005-0000-0000-0000C00D0000}"/>
    <cellStyle name="Calculation 2 2 5 9 9 2" xfId="3933" xr:uid="{00000000-0005-0000-0000-0000C10D0000}"/>
    <cellStyle name="Calculation 2 2 5 9 9 3" xfId="3934" xr:uid="{00000000-0005-0000-0000-0000C20D0000}"/>
    <cellStyle name="Calculation 2 2 6" xfId="3935" xr:uid="{00000000-0005-0000-0000-0000C30D0000}"/>
    <cellStyle name="Calculation 2 2 6 2" xfId="3936" xr:uid="{00000000-0005-0000-0000-0000C40D0000}"/>
    <cellStyle name="Calculation 2 2 6 3" xfId="3937" xr:uid="{00000000-0005-0000-0000-0000C50D0000}"/>
    <cellStyle name="Calculation 2 2 7" xfId="3938" xr:uid="{00000000-0005-0000-0000-0000C60D0000}"/>
    <cellStyle name="Calculation 2 2 7 2" xfId="3939" xr:uid="{00000000-0005-0000-0000-0000C70D0000}"/>
    <cellStyle name="Calculation 2 2 7 3" xfId="3940" xr:uid="{00000000-0005-0000-0000-0000C80D0000}"/>
    <cellStyle name="Calculation 2 2 8" xfId="3941" xr:uid="{00000000-0005-0000-0000-0000C90D0000}"/>
    <cellStyle name="Calculation 2 2 8 2" xfId="3942" xr:uid="{00000000-0005-0000-0000-0000CA0D0000}"/>
    <cellStyle name="Calculation 2 2 8 3" xfId="3943" xr:uid="{00000000-0005-0000-0000-0000CB0D0000}"/>
    <cellStyle name="Calculation 2 2 9" xfId="3944" xr:uid="{00000000-0005-0000-0000-0000CC0D0000}"/>
    <cellStyle name="Calculation 2 2 9 2" xfId="3945" xr:uid="{00000000-0005-0000-0000-0000CD0D0000}"/>
    <cellStyle name="Calculation 2 2 9 3" xfId="3946" xr:uid="{00000000-0005-0000-0000-0000CE0D0000}"/>
    <cellStyle name="Calculation 2 3" xfId="149" xr:uid="{00000000-0005-0000-0000-0000CF0D0000}"/>
    <cellStyle name="Calculation 2 3 10" xfId="58399" xr:uid="{00000000-0005-0000-0000-0000D00D0000}"/>
    <cellStyle name="Calculation 2 3 2" xfId="150" xr:uid="{00000000-0005-0000-0000-0000D10D0000}"/>
    <cellStyle name="Calculation 2 3 2 10" xfId="3947" xr:uid="{00000000-0005-0000-0000-0000D20D0000}"/>
    <cellStyle name="Calculation 2 3 2 10 10" xfId="3948" xr:uid="{00000000-0005-0000-0000-0000D30D0000}"/>
    <cellStyle name="Calculation 2 3 2 10 10 10" xfId="3949" xr:uid="{00000000-0005-0000-0000-0000D40D0000}"/>
    <cellStyle name="Calculation 2 3 2 10 10 11" xfId="3950" xr:uid="{00000000-0005-0000-0000-0000D50D0000}"/>
    <cellStyle name="Calculation 2 3 2 10 10 2" xfId="3951" xr:uid="{00000000-0005-0000-0000-0000D60D0000}"/>
    <cellStyle name="Calculation 2 3 2 10 10 2 2" xfId="3952" xr:uid="{00000000-0005-0000-0000-0000D70D0000}"/>
    <cellStyle name="Calculation 2 3 2 10 10 2 3" xfId="3953" xr:uid="{00000000-0005-0000-0000-0000D80D0000}"/>
    <cellStyle name="Calculation 2 3 2 10 10 3" xfId="3954" xr:uid="{00000000-0005-0000-0000-0000D90D0000}"/>
    <cellStyle name="Calculation 2 3 2 10 10 3 2" xfId="3955" xr:uid="{00000000-0005-0000-0000-0000DA0D0000}"/>
    <cellStyle name="Calculation 2 3 2 10 10 3 3" xfId="3956" xr:uid="{00000000-0005-0000-0000-0000DB0D0000}"/>
    <cellStyle name="Calculation 2 3 2 10 10 4" xfId="3957" xr:uid="{00000000-0005-0000-0000-0000DC0D0000}"/>
    <cellStyle name="Calculation 2 3 2 10 10 4 2" xfId="3958" xr:uid="{00000000-0005-0000-0000-0000DD0D0000}"/>
    <cellStyle name="Calculation 2 3 2 10 10 4 3" xfId="3959" xr:uid="{00000000-0005-0000-0000-0000DE0D0000}"/>
    <cellStyle name="Calculation 2 3 2 10 10 5" xfId="3960" xr:uid="{00000000-0005-0000-0000-0000DF0D0000}"/>
    <cellStyle name="Calculation 2 3 2 10 10 5 2" xfId="3961" xr:uid="{00000000-0005-0000-0000-0000E00D0000}"/>
    <cellStyle name="Calculation 2 3 2 10 10 5 3" xfId="3962" xr:uid="{00000000-0005-0000-0000-0000E10D0000}"/>
    <cellStyle name="Calculation 2 3 2 10 10 6" xfId="3963" xr:uid="{00000000-0005-0000-0000-0000E20D0000}"/>
    <cellStyle name="Calculation 2 3 2 10 10 6 2" xfId="3964" xr:uid="{00000000-0005-0000-0000-0000E30D0000}"/>
    <cellStyle name="Calculation 2 3 2 10 10 6 3" xfId="3965" xr:uid="{00000000-0005-0000-0000-0000E40D0000}"/>
    <cellStyle name="Calculation 2 3 2 10 10 7" xfId="3966" xr:uid="{00000000-0005-0000-0000-0000E50D0000}"/>
    <cellStyle name="Calculation 2 3 2 10 10 7 2" xfId="3967" xr:uid="{00000000-0005-0000-0000-0000E60D0000}"/>
    <cellStyle name="Calculation 2 3 2 10 10 7 3" xfId="3968" xr:uid="{00000000-0005-0000-0000-0000E70D0000}"/>
    <cellStyle name="Calculation 2 3 2 10 10 8" xfId="3969" xr:uid="{00000000-0005-0000-0000-0000E80D0000}"/>
    <cellStyle name="Calculation 2 3 2 10 10 8 2" xfId="3970" xr:uid="{00000000-0005-0000-0000-0000E90D0000}"/>
    <cellStyle name="Calculation 2 3 2 10 10 8 3" xfId="3971" xr:uid="{00000000-0005-0000-0000-0000EA0D0000}"/>
    <cellStyle name="Calculation 2 3 2 10 10 9" xfId="3972" xr:uid="{00000000-0005-0000-0000-0000EB0D0000}"/>
    <cellStyle name="Calculation 2 3 2 10 10 9 2" xfId="3973" xr:uid="{00000000-0005-0000-0000-0000EC0D0000}"/>
    <cellStyle name="Calculation 2 3 2 10 10 9 3" xfId="3974" xr:uid="{00000000-0005-0000-0000-0000ED0D0000}"/>
    <cellStyle name="Calculation 2 3 2 10 11" xfId="3975" xr:uid="{00000000-0005-0000-0000-0000EE0D0000}"/>
    <cellStyle name="Calculation 2 3 2 10 11 2" xfId="3976" xr:uid="{00000000-0005-0000-0000-0000EF0D0000}"/>
    <cellStyle name="Calculation 2 3 2 10 11 3" xfId="3977" xr:uid="{00000000-0005-0000-0000-0000F00D0000}"/>
    <cellStyle name="Calculation 2 3 2 10 12" xfId="3978" xr:uid="{00000000-0005-0000-0000-0000F10D0000}"/>
    <cellStyle name="Calculation 2 3 2 10 12 2" xfId="3979" xr:uid="{00000000-0005-0000-0000-0000F20D0000}"/>
    <cellStyle name="Calculation 2 3 2 10 12 3" xfId="3980" xr:uid="{00000000-0005-0000-0000-0000F30D0000}"/>
    <cellStyle name="Calculation 2 3 2 10 13" xfId="3981" xr:uid="{00000000-0005-0000-0000-0000F40D0000}"/>
    <cellStyle name="Calculation 2 3 2 10 13 2" xfId="3982" xr:uid="{00000000-0005-0000-0000-0000F50D0000}"/>
    <cellStyle name="Calculation 2 3 2 10 13 3" xfId="3983" xr:uid="{00000000-0005-0000-0000-0000F60D0000}"/>
    <cellStyle name="Calculation 2 3 2 10 14" xfId="3984" xr:uid="{00000000-0005-0000-0000-0000F70D0000}"/>
    <cellStyle name="Calculation 2 3 2 10 14 2" xfId="3985" xr:uid="{00000000-0005-0000-0000-0000F80D0000}"/>
    <cellStyle name="Calculation 2 3 2 10 14 3" xfId="3986" xr:uid="{00000000-0005-0000-0000-0000F90D0000}"/>
    <cellStyle name="Calculation 2 3 2 10 15" xfId="3987" xr:uid="{00000000-0005-0000-0000-0000FA0D0000}"/>
    <cellStyle name="Calculation 2 3 2 10 15 2" xfId="3988" xr:uid="{00000000-0005-0000-0000-0000FB0D0000}"/>
    <cellStyle name="Calculation 2 3 2 10 15 3" xfId="3989" xr:uid="{00000000-0005-0000-0000-0000FC0D0000}"/>
    <cellStyle name="Calculation 2 3 2 10 16" xfId="3990" xr:uid="{00000000-0005-0000-0000-0000FD0D0000}"/>
    <cellStyle name="Calculation 2 3 2 10 16 2" xfId="3991" xr:uid="{00000000-0005-0000-0000-0000FE0D0000}"/>
    <cellStyle name="Calculation 2 3 2 10 16 3" xfId="3992" xr:uid="{00000000-0005-0000-0000-0000FF0D0000}"/>
    <cellStyle name="Calculation 2 3 2 10 17" xfId="3993" xr:uid="{00000000-0005-0000-0000-0000000E0000}"/>
    <cellStyle name="Calculation 2 3 2 10 17 2" xfId="3994" xr:uid="{00000000-0005-0000-0000-0000010E0000}"/>
    <cellStyle name="Calculation 2 3 2 10 17 3" xfId="3995" xr:uid="{00000000-0005-0000-0000-0000020E0000}"/>
    <cellStyle name="Calculation 2 3 2 10 18" xfId="3996" xr:uid="{00000000-0005-0000-0000-0000030E0000}"/>
    <cellStyle name="Calculation 2 3 2 10 18 2" xfId="3997" xr:uid="{00000000-0005-0000-0000-0000040E0000}"/>
    <cellStyle name="Calculation 2 3 2 10 18 3" xfId="3998" xr:uid="{00000000-0005-0000-0000-0000050E0000}"/>
    <cellStyle name="Calculation 2 3 2 10 19" xfId="3999" xr:uid="{00000000-0005-0000-0000-0000060E0000}"/>
    <cellStyle name="Calculation 2 3 2 10 2" xfId="4000" xr:uid="{00000000-0005-0000-0000-0000070E0000}"/>
    <cellStyle name="Calculation 2 3 2 10 2 10" xfId="4001" xr:uid="{00000000-0005-0000-0000-0000080E0000}"/>
    <cellStyle name="Calculation 2 3 2 10 2 11" xfId="4002" xr:uid="{00000000-0005-0000-0000-0000090E0000}"/>
    <cellStyle name="Calculation 2 3 2 10 2 2" xfId="4003" xr:uid="{00000000-0005-0000-0000-00000A0E0000}"/>
    <cellStyle name="Calculation 2 3 2 10 2 2 2" xfId="4004" xr:uid="{00000000-0005-0000-0000-00000B0E0000}"/>
    <cellStyle name="Calculation 2 3 2 10 2 2 3" xfId="4005" xr:uid="{00000000-0005-0000-0000-00000C0E0000}"/>
    <cellStyle name="Calculation 2 3 2 10 2 3" xfId="4006" xr:uid="{00000000-0005-0000-0000-00000D0E0000}"/>
    <cellStyle name="Calculation 2 3 2 10 2 3 2" xfId="4007" xr:uid="{00000000-0005-0000-0000-00000E0E0000}"/>
    <cellStyle name="Calculation 2 3 2 10 2 3 3" xfId="4008" xr:uid="{00000000-0005-0000-0000-00000F0E0000}"/>
    <cellStyle name="Calculation 2 3 2 10 2 4" xfId="4009" xr:uid="{00000000-0005-0000-0000-0000100E0000}"/>
    <cellStyle name="Calculation 2 3 2 10 2 4 2" xfId="4010" xr:uid="{00000000-0005-0000-0000-0000110E0000}"/>
    <cellStyle name="Calculation 2 3 2 10 2 4 3" xfId="4011" xr:uid="{00000000-0005-0000-0000-0000120E0000}"/>
    <cellStyle name="Calculation 2 3 2 10 2 5" xfId="4012" xr:uid="{00000000-0005-0000-0000-0000130E0000}"/>
    <cellStyle name="Calculation 2 3 2 10 2 5 2" xfId="4013" xr:uid="{00000000-0005-0000-0000-0000140E0000}"/>
    <cellStyle name="Calculation 2 3 2 10 2 5 3" xfId="4014" xr:uid="{00000000-0005-0000-0000-0000150E0000}"/>
    <cellStyle name="Calculation 2 3 2 10 2 6" xfId="4015" xr:uid="{00000000-0005-0000-0000-0000160E0000}"/>
    <cellStyle name="Calculation 2 3 2 10 2 6 2" xfId="4016" xr:uid="{00000000-0005-0000-0000-0000170E0000}"/>
    <cellStyle name="Calculation 2 3 2 10 2 6 3" xfId="4017" xr:uid="{00000000-0005-0000-0000-0000180E0000}"/>
    <cellStyle name="Calculation 2 3 2 10 2 7" xfId="4018" xr:uid="{00000000-0005-0000-0000-0000190E0000}"/>
    <cellStyle name="Calculation 2 3 2 10 2 7 2" xfId="4019" xr:uid="{00000000-0005-0000-0000-00001A0E0000}"/>
    <cellStyle name="Calculation 2 3 2 10 2 7 3" xfId="4020" xr:uid="{00000000-0005-0000-0000-00001B0E0000}"/>
    <cellStyle name="Calculation 2 3 2 10 2 8" xfId="4021" xr:uid="{00000000-0005-0000-0000-00001C0E0000}"/>
    <cellStyle name="Calculation 2 3 2 10 2 8 2" xfId="4022" xr:uid="{00000000-0005-0000-0000-00001D0E0000}"/>
    <cellStyle name="Calculation 2 3 2 10 2 8 3" xfId="4023" xr:uid="{00000000-0005-0000-0000-00001E0E0000}"/>
    <cellStyle name="Calculation 2 3 2 10 2 9" xfId="4024" xr:uid="{00000000-0005-0000-0000-00001F0E0000}"/>
    <cellStyle name="Calculation 2 3 2 10 2 9 2" xfId="4025" xr:uid="{00000000-0005-0000-0000-0000200E0000}"/>
    <cellStyle name="Calculation 2 3 2 10 2 9 3" xfId="4026" xr:uid="{00000000-0005-0000-0000-0000210E0000}"/>
    <cellStyle name="Calculation 2 3 2 10 20" xfId="4027" xr:uid="{00000000-0005-0000-0000-0000220E0000}"/>
    <cellStyle name="Calculation 2 3 2 10 3" xfId="4028" xr:uid="{00000000-0005-0000-0000-0000230E0000}"/>
    <cellStyle name="Calculation 2 3 2 10 3 10" xfId="4029" xr:uid="{00000000-0005-0000-0000-0000240E0000}"/>
    <cellStyle name="Calculation 2 3 2 10 3 11" xfId="4030" xr:uid="{00000000-0005-0000-0000-0000250E0000}"/>
    <cellStyle name="Calculation 2 3 2 10 3 2" xfId="4031" xr:uid="{00000000-0005-0000-0000-0000260E0000}"/>
    <cellStyle name="Calculation 2 3 2 10 3 2 2" xfId="4032" xr:uid="{00000000-0005-0000-0000-0000270E0000}"/>
    <cellStyle name="Calculation 2 3 2 10 3 2 3" xfId="4033" xr:uid="{00000000-0005-0000-0000-0000280E0000}"/>
    <cellStyle name="Calculation 2 3 2 10 3 3" xfId="4034" xr:uid="{00000000-0005-0000-0000-0000290E0000}"/>
    <cellStyle name="Calculation 2 3 2 10 3 3 2" xfId="4035" xr:uid="{00000000-0005-0000-0000-00002A0E0000}"/>
    <cellStyle name="Calculation 2 3 2 10 3 3 3" xfId="4036" xr:uid="{00000000-0005-0000-0000-00002B0E0000}"/>
    <cellStyle name="Calculation 2 3 2 10 3 4" xfId="4037" xr:uid="{00000000-0005-0000-0000-00002C0E0000}"/>
    <cellStyle name="Calculation 2 3 2 10 3 4 2" xfId="4038" xr:uid="{00000000-0005-0000-0000-00002D0E0000}"/>
    <cellStyle name="Calculation 2 3 2 10 3 4 3" xfId="4039" xr:uid="{00000000-0005-0000-0000-00002E0E0000}"/>
    <cellStyle name="Calculation 2 3 2 10 3 5" xfId="4040" xr:uid="{00000000-0005-0000-0000-00002F0E0000}"/>
    <cellStyle name="Calculation 2 3 2 10 3 5 2" xfId="4041" xr:uid="{00000000-0005-0000-0000-0000300E0000}"/>
    <cellStyle name="Calculation 2 3 2 10 3 5 3" xfId="4042" xr:uid="{00000000-0005-0000-0000-0000310E0000}"/>
    <cellStyle name="Calculation 2 3 2 10 3 6" xfId="4043" xr:uid="{00000000-0005-0000-0000-0000320E0000}"/>
    <cellStyle name="Calculation 2 3 2 10 3 6 2" xfId="4044" xr:uid="{00000000-0005-0000-0000-0000330E0000}"/>
    <cellStyle name="Calculation 2 3 2 10 3 6 3" xfId="4045" xr:uid="{00000000-0005-0000-0000-0000340E0000}"/>
    <cellStyle name="Calculation 2 3 2 10 3 7" xfId="4046" xr:uid="{00000000-0005-0000-0000-0000350E0000}"/>
    <cellStyle name="Calculation 2 3 2 10 3 7 2" xfId="4047" xr:uid="{00000000-0005-0000-0000-0000360E0000}"/>
    <cellStyle name="Calculation 2 3 2 10 3 7 3" xfId="4048" xr:uid="{00000000-0005-0000-0000-0000370E0000}"/>
    <cellStyle name="Calculation 2 3 2 10 3 8" xfId="4049" xr:uid="{00000000-0005-0000-0000-0000380E0000}"/>
    <cellStyle name="Calculation 2 3 2 10 3 8 2" xfId="4050" xr:uid="{00000000-0005-0000-0000-0000390E0000}"/>
    <cellStyle name="Calculation 2 3 2 10 3 8 3" xfId="4051" xr:uid="{00000000-0005-0000-0000-00003A0E0000}"/>
    <cellStyle name="Calculation 2 3 2 10 3 9" xfId="4052" xr:uid="{00000000-0005-0000-0000-00003B0E0000}"/>
    <cellStyle name="Calculation 2 3 2 10 3 9 2" xfId="4053" xr:uid="{00000000-0005-0000-0000-00003C0E0000}"/>
    <cellStyle name="Calculation 2 3 2 10 3 9 3" xfId="4054" xr:uid="{00000000-0005-0000-0000-00003D0E0000}"/>
    <cellStyle name="Calculation 2 3 2 10 4" xfId="4055" xr:uid="{00000000-0005-0000-0000-00003E0E0000}"/>
    <cellStyle name="Calculation 2 3 2 10 4 10" xfId="4056" xr:uid="{00000000-0005-0000-0000-00003F0E0000}"/>
    <cellStyle name="Calculation 2 3 2 10 4 11" xfId="4057" xr:uid="{00000000-0005-0000-0000-0000400E0000}"/>
    <cellStyle name="Calculation 2 3 2 10 4 2" xfId="4058" xr:uid="{00000000-0005-0000-0000-0000410E0000}"/>
    <cellStyle name="Calculation 2 3 2 10 4 2 2" xfId="4059" xr:uid="{00000000-0005-0000-0000-0000420E0000}"/>
    <cellStyle name="Calculation 2 3 2 10 4 2 3" xfId="4060" xr:uid="{00000000-0005-0000-0000-0000430E0000}"/>
    <cellStyle name="Calculation 2 3 2 10 4 3" xfId="4061" xr:uid="{00000000-0005-0000-0000-0000440E0000}"/>
    <cellStyle name="Calculation 2 3 2 10 4 3 2" xfId="4062" xr:uid="{00000000-0005-0000-0000-0000450E0000}"/>
    <cellStyle name="Calculation 2 3 2 10 4 3 3" xfId="4063" xr:uid="{00000000-0005-0000-0000-0000460E0000}"/>
    <cellStyle name="Calculation 2 3 2 10 4 4" xfId="4064" xr:uid="{00000000-0005-0000-0000-0000470E0000}"/>
    <cellStyle name="Calculation 2 3 2 10 4 4 2" xfId="4065" xr:uid="{00000000-0005-0000-0000-0000480E0000}"/>
    <cellStyle name="Calculation 2 3 2 10 4 4 3" xfId="4066" xr:uid="{00000000-0005-0000-0000-0000490E0000}"/>
    <cellStyle name="Calculation 2 3 2 10 4 5" xfId="4067" xr:uid="{00000000-0005-0000-0000-00004A0E0000}"/>
    <cellStyle name="Calculation 2 3 2 10 4 5 2" xfId="4068" xr:uid="{00000000-0005-0000-0000-00004B0E0000}"/>
    <cellStyle name="Calculation 2 3 2 10 4 5 3" xfId="4069" xr:uid="{00000000-0005-0000-0000-00004C0E0000}"/>
    <cellStyle name="Calculation 2 3 2 10 4 6" xfId="4070" xr:uid="{00000000-0005-0000-0000-00004D0E0000}"/>
    <cellStyle name="Calculation 2 3 2 10 4 6 2" xfId="4071" xr:uid="{00000000-0005-0000-0000-00004E0E0000}"/>
    <cellStyle name="Calculation 2 3 2 10 4 6 3" xfId="4072" xr:uid="{00000000-0005-0000-0000-00004F0E0000}"/>
    <cellStyle name="Calculation 2 3 2 10 4 7" xfId="4073" xr:uid="{00000000-0005-0000-0000-0000500E0000}"/>
    <cellStyle name="Calculation 2 3 2 10 4 7 2" xfId="4074" xr:uid="{00000000-0005-0000-0000-0000510E0000}"/>
    <cellStyle name="Calculation 2 3 2 10 4 7 3" xfId="4075" xr:uid="{00000000-0005-0000-0000-0000520E0000}"/>
    <cellStyle name="Calculation 2 3 2 10 4 8" xfId="4076" xr:uid="{00000000-0005-0000-0000-0000530E0000}"/>
    <cellStyle name="Calculation 2 3 2 10 4 8 2" xfId="4077" xr:uid="{00000000-0005-0000-0000-0000540E0000}"/>
    <cellStyle name="Calculation 2 3 2 10 4 8 3" xfId="4078" xr:uid="{00000000-0005-0000-0000-0000550E0000}"/>
    <cellStyle name="Calculation 2 3 2 10 4 9" xfId="4079" xr:uid="{00000000-0005-0000-0000-0000560E0000}"/>
    <cellStyle name="Calculation 2 3 2 10 4 9 2" xfId="4080" xr:uid="{00000000-0005-0000-0000-0000570E0000}"/>
    <cellStyle name="Calculation 2 3 2 10 4 9 3" xfId="4081" xr:uid="{00000000-0005-0000-0000-0000580E0000}"/>
    <cellStyle name="Calculation 2 3 2 10 5" xfId="4082" xr:uid="{00000000-0005-0000-0000-0000590E0000}"/>
    <cellStyle name="Calculation 2 3 2 10 5 10" xfId="4083" xr:uid="{00000000-0005-0000-0000-00005A0E0000}"/>
    <cellStyle name="Calculation 2 3 2 10 5 11" xfId="4084" xr:uid="{00000000-0005-0000-0000-00005B0E0000}"/>
    <cellStyle name="Calculation 2 3 2 10 5 2" xfId="4085" xr:uid="{00000000-0005-0000-0000-00005C0E0000}"/>
    <cellStyle name="Calculation 2 3 2 10 5 2 2" xfId="4086" xr:uid="{00000000-0005-0000-0000-00005D0E0000}"/>
    <cellStyle name="Calculation 2 3 2 10 5 2 3" xfId="4087" xr:uid="{00000000-0005-0000-0000-00005E0E0000}"/>
    <cellStyle name="Calculation 2 3 2 10 5 3" xfId="4088" xr:uid="{00000000-0005-0000-0000-00005F0E0000}"/>
    <cellStyle name="Calculation 2 3 2 10 5 3 2" xfId="4089" xr:uid="{00000000-0005-0000-0000-0000600E0000}"/>
    <cellStyle name="Calculation 2 3 2 10 5 3 3" xfId="4090" xr:uid="{00000000-0005-0000-0000-0000610E0000}"/>
    <cellStyle name="Calculation 2 3 2 10 5 4" xfId="4091" xr:uid="{00000000-0005-0000-0000-0000620E0000}"/>
    <cellStyle name="Calculation 2 3 2 10 5 4 2" xfId="4092" xr:uid="{00000000-0005-0000-0000-0000630E0000}"/>
    <cellStyle name="Calculation 2 3 2 10 5 4 3" xfId="4093" xr:uid="{00000000-0005-0000-0000-0000640E0000}"/>
    <cellStyle name="Calculation 2 3 2 10 5 5" xfId="4094" xr:uid="{00000000-0005-0000-0000-0000650E0000}"/>
    <cellStyle name="Calculation 2 3 2 10 5 5 2" xfId="4095" xr:uid="{00000000-0005-0000-0000-0000660E0000}"/>
    <cellStyle name="Calculation 2 3 2 10 5 5 3" xfId="4096" xr:uid="{00000000-0005-0000-0000-0000670E0000}"/>
    <cellStyle name="Calculation 2 3 2 10 5 6" xfId="4097" xr:uid="{00000000-0005-0000-0000-0000680E0000}"/>
    <cellStyle name="Calculation 2 3 2 10 5 6 2" xfId="4098" xr:uid="{00000000-0005-0000-0000-0000690E0000}"/>
    <cellStyle name="Calculation 2 3 2 10 5 6 3" xfId="4099" xr:uid="{00000000-0005-0000-0000-00006A0E0000}"/>
    <cellStyle name="Calculation 2 3 2 10 5 7" xfId="4100" xr:uid="{00000000-0005-0000-0000-00006B0E0000}"/>
    <cellStyle name="Calculation 2 3 2 10 5 7 2" xfId="4101" xr:uid="{00000000-0005-0000-0000-00006C0E0000}"/>
    <cellStyle name="Calculation 2 3 2 10 5 7 3" xfId="4102" xr:uid="{00000000-0005-0000-0000-00006D0E0000}"/>
    <cellStyle name="Calculation 2 3 2 10 5 8" xfId="4103" xr:uid="{00000000-0005-0000-0000-00006E0E0000}"/>
    <cellStyle name="Calculation 2 3 2 10 5 8 2" xfId="4104" xr:uid="{00000000-0005-0000-0000-00006F0E0000}"/>
    <cellStyle name="Calculation 2 3 2 10 5 8 3" xfId="4105" xr:uid="{00000000-0005-0000-0000-0000700E0000}"/>
    <cellStyle name="Calculation 2 3 2 10 5 9" xfId="4106" xr:uid="{00000000-0005-0000-0000-0000710E0000}"/>
    <cellStyle name="Calculation 2 3 2 10 5 9 2" xfId="4107" xr:uid="{00000000-0005-0000-0000-0000720E0000}"/>
    <cellStyle name="Calculation 2 3 2 10 5 9 3" xfId="4108" xr:uid="{00000000-0005-0000-0000-0000730E0000}"/>
    <cellStyle name="Calculation 2 3 2 10 6" xfId="4109" xr:uid="{00000000-0005-0000-0000-0000740E0000}"/>
    <cellStyle name="Calculation 2 3 2 10 6 10" xfId="4110" xr:uid="{00000000-0005-0000-0000-0000750E0000}"/>
    <cellStyle name="Calculation 2 3 2 10 6 11" xfId="4111" xr:uid="{00000000-0005-0000-0000-0000760E0000}"/>
    <cellStyle name="Calculation 2 3 2 10 6 2" xfId="4112" xr:uid="{00000000-0005-0000-0000-0000770E0000}"/>
    <cellStyle name="Calculation 2 3 2 10 6 2 2" xfId="4113" xr:uid="{00000000-0005-0000-0000-0000780E0000}"/>
    <cellStyle name="Calculation 2 3 2 10 6 2 3" xfId="4114" xr:uid="{00000000-0005-0000-0000-0000790E0000}"/>
    <cellStyle name="Calculation 2 3 2 10 6 3" xfId="4115" xr:uid="{00000000-0005-0000-0000-00007A0E0000}"/>
    <cellStyle name="Calculation 2 3 2 10 6 3 2" xfId="4116" xr:uid="{00000000-0005-0000-0000-00007B0E0000}"/>
    <cellStyle name="Calculation 2 3 2 10 6 3 3" xfId="4117" xr:uid="{00000000-0005-0000-0000-00007C0E0000}"/>
    <cellStyle name="Calculation 2 3 2 10 6 4" xfId="4118" xr:uid="{00000000-0005-0000-0000-00007D0E0000}"/>
    <cellStyle name="Calculation 2 3 2 10 6 4 2" xfId="4119" xr:uid="{00000000-0005-0000-0000-00007E0E0000}"/>
    <cellStyle name="Calculation 2 3 2 10 6 4 3" xfId="4120" xr:uid="{00000000-0005-0000-0000-00007F0E0000}"/>
    <cellStyle name="Calculation 2 3 2 10 6 5" xfId="4121" xr:uid="{00000000-0005-0000-0000-0000800E0000}"/>
    <cellStyle name="Calculation 2 3 2 10 6 5 2" xfId="4122" xr:uid="{00000000-0005-0000-0000-0000810E0000}"/>
    <cellStyle name="Calculation 2 3 2 10 6 5 3" xfId="4123" xr:uid="{00000000-0005-0000-0000-0000820E0000}"/>
    <cellStyle name="Calculation 2 3 2 10 6 6" xfId="4124" xr:uid="{00000000-0005-0000-0000-0000830E0000}"/>
    <cellStyle name="Calculation 2 3 2 10 6 6 2" xfId="4125" xr:uid="{00000000-0005-0000-0000-0000840E0000}"/>
    <cellStyle name="Calculation 2 3 2 10 6 6 3" xfId="4126" xr:uid="{00000000-0005-0000-0000-0000850E0000}"/>
    <cellStyle name="Calculation 2 3 2 10 6 7" xfId="4127" xr:uid="{00000000-0005-0000-0000-0000860E0000}"/>
    <cellStyle name="Calculation 2 3 2 10 6 7 2" xfId="4128" xr:uid="{00000000-0005-0000-0000-0000870E0000}"/>
    <cellStyle name="Calculation 2 3 2 10 6 7 3" xfId="4129" xr:uid="{00000000-0005-0000-0000-0000880E0000}"/>
    <cellStyle name="Calculation 2 3 2 10 6 8" xfId="4130" xr:uid="{00000000-0005-0000-0000-0000890E0000}"/>
    <cellStyle name="Calculation 2 3 2 10 6 8 2" xfId="4131" xr:uid="{00000000-0005-0000-0000-00008A0E0000}"/>
    <cellStyle name="Calculation 2 3 2 10 6 8 3" xfId="4132" xr:uid="{00000000-0005-0000-0000-00008B0E0000}"/>
    <cellStyle name="Calculation 2 3 2 10 6 9" xfId="4133" xr:uid="{00000000-0005-0000-0000-00008C0E0000}"/>
    <cellStyle name="Calculation 2 3 2 10 6 9 2" xfId="4134" xr:uid="{00000000-0005-0000-0000-00008D0E0000}"/>
    <cellStyle name="Calculation 2 3 2 10 6 9 3" xfId="4135" xr:uid="{00000000-0005-0000-0000-00008E0E0000}"/>
    <cellStyle name="Calculation 2 3 2 10 7" xfId="4136" xr:uid="{00000000-0005-0000-0000-00008F0E0000}"/>
    <cellStyle name="Calculation 2 3 2 10 7 10" xfId="4137" xr:uid="{00000000-0005-0000-0000-0000900E0000}"/>
    <cellStyle name="Calculation 2 3 2 10 7 11" xfId="4138" xr:uid="{00000000-0005-0000-0000-0000910E0000}"/>
    <cellStyle name="Calculation 2 3 2 10 7 2" xfId="4139" xr:uid="{00000000-0005-0000-0000-0000920E0000}"/>
    <cellStyle name="Calculation 2 3 2 10 7 2 2" xfId="4140" xr:uid="{00000000-0005-0000-0000-0000930E0000}"/>
    <cellStyle name="Calculation 2 3 2 10 7 2 3" xfId="4141" xr:uid="{00000000-0005-0000-0000-0000940E0000}"/>
    <cellStyle name="Calculation 2 3 2 10 7 3" xfId="4142" xr:uid="{00000000-0005-0000-0000-0000950E0000}"/>
    <cellStyle name="Calculation 2 3 2 10 7 3 2" xfId="4143" xr:uid="{00000000-0005-0000-0000-0000960E0000}"/>
    <cellStyle name="Calculation 2 3 2 10 7 3 3" xfId="4144" xr:uid="{00000000-0005-0000-0000-0000970E0000}"/>
    <cellStyle name="Calculation 2 3 2 10 7 4" xfId="4145" xr:uid="{00000000-0005-0000-0000-0000980E0000}"/>
    <cellStyle name="Calculation 2 3 2 10 7 4 2" xfId="4146" xr:uid="{00000000-0005-0000-0000-0000990E0000}"/>
    <cellStyle name="Calculation 2 3 2 10 7 4 3" xfId="4147" xr:uid="{00000000-0005-0000-0000-00009A0E0000}"/>
    <cellStyle name="Calculation 2 3 2 10 7 5" xfId="4148" xr:uid="{00000000-0005-0000-0000-00009B0E0000}"/>
    <cellStyle name="Calculation 2 3 2 10 7 5 2" xfId="4149" xr:uid="{00000000-0005-0000-0000-00009C0E0000}"/>
    <cellStyle name="Calculation 2 3 2 10 7 5 3" xfId="4150" xr:uid="{00000000-0005-0000-0000-00009D0E0000}"/>
    <cellStyle name="Calculation 2 3 2 10 7 6" xfId="4151" xr:uid="{00000000-0005-0000-0000-00009E0E0000}"/>
    <cellStyle name="Calculation 2 3 2 10 7 6 2" xfId="4152" xr:uid="{00000000-0005-0000-0000-00009F0E0000}"/>
    <cellStyle name="Calculation 2 3 2 10 7 6 3" xfId="4153" xr:uid="{00000000-0005-0000-0000-0000A00E0000}"/>
    <cellStyle name="Calculation 2 3 2 10 7 7" xfId="4154" xr:uid="{00000000-0005-0000-0000-0000A10E0000}"/>
    <cellStyle name="Calculation 2 3 2 10 7 7 2" xfId="4155" xr:uid="{00000000-0005-0000-0000-0000A20E0000}"/>
    <cellStyle name="Calculation 2 3 2 10 7 7 3" xfId="4156" xr:uid="{00000000-0005-0000-0000-0000A30E0000}"/>
    <cellStyle name="Calculation 2 3 2 10 7 8" xfId="4157" xr:uid="{00000000-0005-0000-0000-0000A40E0000}"/>
    <cellStyle name="Calculation 2 3 2 10 7 8 2" xfId="4158" xr:uid="{00000000-0005-0000-0000-0000A50E0000}"/>
    <cellStyle name="Calculation 2 3 2 10 7 8 3" xfId="4159" xr:uid="{00000000-0005-0000-0000-0000A60E0000}"/>
    <cellStyle name="Calculation 2 3 2 10 7 9" xfId="4160" xr:uid="{00000000-0005-0000-0000-0000A70E0000}"/>
    <cellStyle name="Calculation 2 3 2 10 7 9 2" xfId="4161" xr:uid="{00000000-0005-0000-0000-0000A80E0000}"/>
    <cellStyle name="Calculation 2 3 2 10 7 9 3" xfId="4162" xr:uid="{00000000-0005-0000-0000-0000A90E0000}"/>
    <cellStyle name="Calculation 2 3 2 10 8" xfId="4163" xr:uid="{00000000-0005-0000-0000-0000AA0E0000}"/>
    <cellStyle name="Calculation 2 3 2 10 8 10" xfId="4164" xr:uid="{00000000-0005-0000-0000-0000AB0E0000}"/>
    <cellStyle name="Calculation 2 3 2 10 8 11" xfId="4165" xr:uid="{00000000-0005-0000-0000-0000AC0E0000}"/>
    <cellStyle name="Calculation 2 3 2 10 8 2" xfId="4166" xr:uid="{00000000-0005-0000-0000-0000AD0E0000}"/>
    <cellStyle name="Calculation 2 3 2 10 8 2 2" xfId="4167" xr:uid="{00000000-0005-0000-0000-0000AE0E0000}"/>
    <cellStyle name="Calculation 2 3 2 10 8 2 3" xfId="4168" xr:uid="{00000000-0005-0000-0000-0000AF0E0000}"/>
    <cellStyle name="Calculation 2 3 2 10 8 3" xfId="4169" xr:uid="{00000000-0005-0000-0000-0000B00E0000}"/>
    <cellStyle name="Calculation 2 3 2 10 8 3 2" xfId="4170" xr:uid="{00000000-0005-0000-0000-0000B10E0000}"/>
    <cellStyle name="Calculation 2 3 2 10 8 3 3" xfId="4171" xr:uid="{00000000-0005-0000-0000-0000B20E0000}"/>
    <cellStyle name="Calculation 2 3 2 10 8 4" xfId="4172" xr:uid="{00000000-0005-0000-0000-0000B30E0000}"/>
    <cellStyle name="Calculation 2 3 2 10 8 4 2" xfId="4173" xr:uid="{00000000-0005-0000-0000-0000B40E0000}"/>
    <cellStyle name="Calculation 2 3 2 10 8 4 3" xfId="4174" xr:uid="{00000000-0005-0000-0000-0000B50E0000}"/>
    <cellStyle name="Calculation 2 3 2 10 8 5" xfId="4175" xr:uid="{00000000-0005-0000-0000-0000B60E0000}"/>
    <cellStyle name="Calculation 2 3 2 10 8 5 2" xfId="4176" xr:uid="{00000000-0005-0000-0000-0000B70E0000}"/>
    <cellStyle name="Calculation 2 3 2 10 8 5 3" xfId="4177" xr:uid="{00000000-0005-0000-0000-0000B80E0000}"/>
    <cellStyle name="Calculation 2 3 2 10 8 6" xfId="4178" xr:uid="{00000000-0005-0000-0000-0000B90E0000}"/>
    <cellStyle name="Calculation 2 3 2 10 8 6 2" xfId="4179" xr:uid="{00000000-0005-0000-0000-0000BA0E0000}"/>
    <cellStyle name="Calculation 2 3 2 10 8 6 3" xfId="4180" xr:uid="{00000000-0005-0000-0000-0000BB0E0000}"/>
    <cellStyle name="Calculation 2 3 2 10 8 7" xfId="4181" xr:uid="{00000000-0005-0000-0000-0000BC0E0000}"/>
    <cellStyle name="Calculation 2 3 2 10 8 7 2" xfId="4182" xr:uid="{00000000-0005-0000-0000-0000BD0E0000}"/>
    <cellStyle name="Calculation 2 3 2 10 8 7 3" xfId="4183" xr:uid="{00000000-0005-0000-0000-0000BE0E0000}"/>
    <cellStyle name="Calculation 2 3 2 10 8 8" xfId="4184" xr:uid="{00000000-0005-0000-0000-0000BF0E0000}"/>
    <cellStyle name="Calculation 2 3 2 10 8 8 2" xfId="4185" xr:uid="{00000000-0005-0000-0000-0000C00E0000}"/>
    <cellStyle name="Calculation 2 3 2 10 8 8 3" xfId="4186" xr:uid="{00000000-0005-0000-0000-0000C10E0000}"/>
    <cellStyle name="Calculation 2 3 2 10 8 9" xfId="4187" xr:uid="{00000000-0005-0000-0000-0000C20E0000}"/>
    <cellStyle name="Calculation 2 3 2 10 8 9 2" xfId="4188" xr:uid="{00000000-0005-0000-0000-0000C30E0000}"/>
    <cellStyle name="Calculation 2 3 2 10 8 9 3" xfId="4189" xr:uid="{00000000-0005-0000-0000-0000C40E0000}"/>
    <cellStyle name="Calculation 2 3 2 10 9" xfId="4190" xr:uid="{00000000-0005-0000-0000-0000C50E0000}"/>
    <cellStyle name="Calculation 2 3 2 10 9 10" xfId="4191" xr:uid="{00000000-0005-0000-0000-0000C60E0000}"/>
    <cellStyle name="Calculation 2 3 2 10 9 11" xfId="4192" xr:uid="{00000000-0005-0000-0000-0000C70E0000}"/>
    <cellStyle name="Calculation 2 3 2 10 9 2" xfId="4193" xr:uid="{00000000-0005-0000-0000-0000C80E0000}"/>
    <cellStyle name="Calculation 2 3 2 10 9 2 2" xfId="4194" xr:uid="{00000000-0005-0000-0000-0000C90E0000}"/>
    <cellStyle name="Calculation 2 3 2 10 9 2 3" xfId="4195" xr:uid="{00000000-0005-0000-0000-0000CA0E0000}"/>
    <cellStyle name="Calculation 2 3 2 10 9 3" xfId="4196" xr:uid="{00000000-0005-0000-0000-0000CB0E0000}"/>
    <cellStyle name="Calculation 2 3 2 10 9 3 2" xfId="4197" xr:uid="{00000000-0005-0000-0000-0000CC0E0000}"/>
    <cellStyle name="Calculation 2 3 2 10 9 3 3" xfId="4198" xr:uid="{00000000-0005-0000-0000-0000CD0E0000}"/>
    <cellStyle name="Calculation 2 3 2 10 9 4" xfId="4199" xr:uid="{00000000-0005-0000-0000-0000CE0E0000}"/>
    <cellStyle name="Calculation 2 3 2 10 9 4 2" xfId="4200" xr:uid="{00000000-0005-0000-0000-0000CF0E0000}"/>
    <cellStyle name="Calculation 2 3 2 10 9 4 3" xfId="4201" xr:uid="{00000000-0005-0000-0000-0000D00E0000}"/>
    <cellStyle name="Calculation 2 3 2 10 9 5" xfId="4202" xr:uid="{00000000-0005-0000-0000-0000D10E0000}"/>
    <cellStyle name="Calculation 2 3 2 10 9 5 2" xfId="4203" xr:uid="{00000000-0005-0000-0000-0000D20E0000}"/>
    <cellStyle name="Calculation 2 3 2 10 9 5 3" xfId="4204" xr:uid="{00000000-0005-0000-0000-0000D30E0000}"/>
    <cellStyle name="Calculation 2 3 2 10 9 6" xfId="4205" xr:uid="{00000000-0005-0000-0000-0000D40E0000}"/>
    <cellStyle name="Calculation 2 3 2 10 9 6 2" xfId="4206" xr:uid="{00000000-0005-0000-0000-0000D50E0000}"/>
    <cellStyle name="Calculation 2 3 2 10 9 6 3" xfId="4207" xr:uid="{00000000-0005-0000-0000-0000D60E0000}"/>
    <cellStyle name="Calculation 2 3 2 10 9 7" xfId="4208" xr:uid="{00000000-0005-0000-0000-0000D70E0000}"/>
    <cellStyle name="Calculation 2 3 2 10 9 7 2" xfId="4209" xr:uid="{00000000-0005-0000-0000-0000D80E0000}"/>
    <cellStyle name="Calculation 2 3 2 10 9 7 3" xfId="4210" xr:uid="{00000000-0005-0000-0000-0000D90E0000}"/>
    <cellStyle name="Calculation 2 3 2 10 9 8" xfId="4211" xr:uid="{00000000-0005-0000-0000-0000DA0E0000}"/>
    <cellStyle name="Calculation 2 3 2 10 9 8 2" xfId="4212" xr:uid="{00000000-0005-0000-0000-0000DB0E0000}"/>
    <cellStyle name="Calculation 2 3 2 10 9 8 3" xfId="4213" xr:uid="{00000000-0005-0000-0000-0000DC0E0000}"/>
    <cellStyle name="Calculation 2 3 2 10 9 9" xfId="4214" xr:uid="{00000000-0005-0000-0000-0000DD0E0000}"/>
    <cellStyle name="Calculation 2 3 2 10 9 9 2" xfId="4215" xr:uid="{00000000-0005-0000-0000-0000DE0E0000}"/>
    <cellStyle name="Calculation 2 3 2 10 9 9 3" xfId="4216" xr:uid="{00000000-0005-0000-0000-0000DF0E0000}"/>
    <cellStyle name="Calculation 2 3 2 11" xfId="4217" xr:uid="{00000000-0005-0000-0000-0000E00E0000}"/>
    <cellStyle name="Calculation 2 3 2 11 2" xfId="4218" xr:uid="{00000000-0005-0000-0000-0000E10E0000}"/>
    <cellStyle name="Calculation 2 3 2 11 3" xfId="4219" xr:uid="{00000000-0005-0000-0000-0000E20E0000}"/>
    <cellStyle name="Calculation 2 3 2 12" xfId="4220" xr:uid="{00000000-0005-0000-0000-0000E30E0000}"/>
    <cellStyle name="Calculation 2 3 2 12 2" xfId="4221" xr:uid="{00000000-0005-0000-0000-0000E40E0000}"/>
    <cellStyle name="Calculation 2 3 2 12 3" xfId="4222" xr:uid="{00000000-0005-0000-0000-0000E50E0000}"/>
    <cellStyle name="Calculation 2 3 2 13" xfId="58480" xr:uid="{00000000-0005-0000-0000-0000E60E0000}"/>
    <cellStyle name="Calculation 2 3 2 2" xfId="151" xr:uid="{00000000-0005-0000-0000-0000E70E0000}"/>
    <cellStyle name="Calculation 2 3 2 2 10" xfId="58200" xr:uid="{00000000-0005-0000-0000-0000E80E0000}"/>
    <cellStyle name="Calculation 2 3 2 2 2" xfId="4223" xr:uid="{00000000-0005-0000-0000-0000E90E0000}"/>
    <cellStyle name="Calculation 2 3 2 2 2 10" xfId="4224" xr:uid="{00000000-0005-0000-0000-0000EA0E0000}"/>
    <cellStyle name="Calculation 2 3 2 2 2 10 10" xfId="4225" xr:uid="{00000000-0005-0000-0000-0000EB0E0000}"/>
    <cellStyle name="Calculation 2 3 2 2 2 10 11" xfId="4226" xr:uid="{00000000-0005-0000-0000-0000EC0E0000}"/>
    <cellStyle name="Calculation 2 3 2 2 2 10 2" xfId="4227" xr:uid="{00000000-0005-0000-0000-0000ED0E0000}"/>
    <cellStyle name="Calculation 2 3 2 2 2 10 2 2" xfId="4228" xr:uid="{00000000-0005-0000-0000-0000EE0E0000}"/>
    <cellStyle name="Calculation 2 3 2 2 2 10 2 3" xfId="4229" xr:uid="{00000000-0005-0000-0000-0000EF0E0000}"/>
    <cellStyle name="Calculation 2 3 2 2 2 10 3" xfId="4230" xr:uid="{00000000-0005-0000-0000-0000F00E0000}"/>
    <cellStyle name="Calculation 2 3 2 2 2 10 3 2" xfId="4231" xr:uid="{00000000-0005-0000-0000-0000F10E0000}"/>
    <cellStyle name="Calculation 2 3 2 2 2 10 3 3" xfId="4232" xr:uid="{00000000-0005-0000-0000-0000F20E0000}"/>
    <cellStyle name="Calculation 2 3 2 2 2 10 4" xfId="4233" xr:uid="{00000000-0005-0000-0000-0000F30E0000}"/>
    <cellStyle name="Calculation 2 3 2 2 2 10 4 2" xfId="4234" xr:uid="{00000000-0005-0000-0000-0000F40E0000}"/>
    <cellStyle name="Calculation 2 3 2 2 2 10 4 3" xfId="4235" xr:uid="{00000000-0005-0000-0000-0000F50E0000}"/>
    <cellStyle name="Calculation 2 3 2 2 2 10 5" xfId="4236" xr:uid="{00000000-0005-0000-0000-0000F60E0000}"/>
    <cellStyle name="Calculation 2 3 2 2 2 10 5 2" xfId="4237" xr:uid="{00000000-0005-0000-0000-0000F70E0000}"/>
    <cellStyle name="Calculation 2 3 2 2 2 10 5 3" xfId="4238" xr:uid="{00000000-0005-0000-0000-0000F80E0000}"/>
    <cellStyle name="Calculation 2 3 2 2 2 10 6" xfId="4239" xr:uid="{00000000-0005-0000-0000-0000F90E0000}"/>
    <cellStyle name="Calculation 2 3 2 2 2 10 6 2" xfId="4240" xr:uid="{00000000-0005-0000-0000-0000FA0E0000}"/>
    <cellStyle name="Calculation 2 3 2 2 2 10 6 3" xfId="4241" xr:uid="{00000000-0005-0000-0000-0000FB0E0000}"/>
    <cellStyle name="Calculation 2 3 2 2 2 10 7" xfId="4242" xr:uid="{00000000-0005-0000-0000-0000FC0E0000}"/>
    <cellStyle name="Calculation 2 3 2 2 2 10 7 2" xfId="4243" xr:uid="{00000000-0005-0000-0000-0000FD0E0000}"/>
    <cellStyle name="Calculation 2 3 2 2 2 10 7 3" xfId="4244" xr:uid="{00000000-0005-0000-0000-0000FE0E0000}"/>
    <cellStyle name="Calculation 2 3 2 2 2 10 8" xfId="4245" xr:uid="{00000000-0005-0000-0000-0000FF0E0000}"/>
    <cellStyle name="Calculation 2 3 2 2 2 10 8 2" xfId="4246" xr:uid="{00000000-0005-0000-0000-0000000F0000}"/>
    <cellStyle name="Calculation 2 3 2 2 2 10 8 3" xfId="4247" xr:uid="{00000000-0005-0000-0000-0000010F0000}"/>
    <cellStyle name="Calculation 2 3 2 2 2 10 9" xfId="4248" xr:uid="{00000000-0005-0000-0000-0000020F0000}"/>
    <cellStyle name="Calculation 2 3 2 2 2 10 9 2" xfId="4249" xr:uid="{00000000-0005-0000-0000-0000030F0000}"/>
    <cellStyle name="Calculation 2 3 2 2 2 10 9 3" xfId="4250" xr:uid="{00000000-0005-0000-0000-0000040F0000}"/>
    <cellStyle name="Calculation 2 3 2 2 2 11" xfId="4251" xr:uid="{00000000-0005-0000-0000-0000050F0000}"/>
    <cellStyle name="Calculation 2 3 2 2 2 11 2" xfId="4252" xr:uid="{00000000-0005-0000-0000-0000060F0000}"/>
    <cellStyle name="Calculation 2 3 2 2 2 11 3" xfId="4253" xr:uid="{00000000-0005-0000-0000-0000070F0000}"/>
    <cellStyle name="Calculation 2 3 2 2 2 12" xfId="4254" xr:uid="{00000000-0005-0000-0000-0000080F0000}"/>
    <cellStyle name="Calculation 2 3 2 2 2 12 2" xfId="4255" xr:uid="{00000000-0005-0000-0000-0000090F0000}"/>
    <cellStyle name="Calculation 2 3 2 2 2 12 3" xfId="4256" xr:uid="{00000000-0005-0000-0000-00000A0F0000}"/>
    <cellStyle name="Calculation 2 3 2 2 2 13" xfId="4257" xr:uid="{00000000-0005-0000-0000-00000B0F0000}"/>
    <cellStyle name="Calculation 2 3 2 2 2 13 2" xfId="4258" xr:uid="{00000000-0005-0000-0000-00000C0F0000}"/>
    <cellStyle name="Calculation 2 3 2 2 2 13 3" xfId="4259" xr:uid="{00000000-0005-0000-0000-00000D0F0000}"/>
    <cellStyle name="Calculation 2 3 2 2 2 14" xfId="4260" xr:uid="{00000000-0005-0000-0000-00000E0F0000}"/>
    <cellStyle name="Calculation 2 3 2 2 2 14 2" xfId="4261" xr:uid="{00000000-0005-0000-0000-00000F0F0000}"/>
    <cellStyle name="Calculation 2 3 2 2 2 14 3" xfId="4262" xr:uid="{00000000-0005-0000-0000-0000100F0000}"/>
    <cellStyle name="Calculation 2 3 2 2 2 15" xfId="4263" xr:uid="{00000000-0005-0000-0000-0000110F0000}"/>
    <cellStyle name="Calculation 2 3 2 2 2 15 2" xfId="4264" xr:uid="{00000000-0005-0000-0000-0000120F0000}"/>
    <cellStyle name="Calculation 2 3 2 2 2 15 3" xfId="4265" xr:uid="{00000000-0005-0000-0000-0000130F0000}"/>
    <cellStyle name="Calculation 2 3 2 2 2 16" xfId="4266" xr:uid="{00000000-0005-0000-0000-0000140F0000}"/>
    <cellStyle name="Calculation 2 3 2 2 2 16 2" xfId="4267" xr:uid="{00000000-0005-0000-0000-0000150F0000}"/>
    <cellStyle name="Calculation 2 3 2 2 2 16 3" xfId="4268" xr:uid="{00000000-0005-0000-0000-0000160F0000}"/>
    <cellStyle name="Calculation 2 3 2 2 2 17" xfId="4269" xr:uid="{00000000-0005-0000-0000-0000170F0000}"/>
    <cellStyle name="Calculation 2 3 2 2 2 17 2" xfId="4270" xr:uid="{00000000-0005-0000-0000-0000180F0000}"/>
    <cellStyle name="Calculation 2 3 2 2 2 17 3" xfId="4271" xr:uid="{00000000-0005-0000-0000-0000190F0000}"/>
    <cellStyle name="Calculation 2 3 2 2 2 18" xfId="4272" xr:uid="{00000000-0005-0000-0000-00001A0F0000}"/>
    <cellStyle name="Calculation 2 3 2 2 2 18 2" xfId="4273" xr:uid="{00000000-0005-0000-0000-00001B0F0000}"/>
    <cellStyle name="Calculation 2 3 2 2 2 18 3" xfId="4274" xr:uid="{00000000-0005-0000-0000-00001C0F0000}"/>
    <cellStyle name="Calculation 2 3 2 2 2 19" xfId="4275" xr:uid="{00000000-0005-0000-0000-00001D0F0000}"/>
    <cellStyle name="Calculation 2 3 2 2 2 2" xfId="4276" xr:uid="{00000000-0005-0000-0000-00001E0F0000}"/>
    <cellStyle name="Calculation 2 3 2 2 2 2 10" xfId="4277" xr:uid="{00000000-0005-0000-0000-00001F0F0000}"/>
    <cellStyle name="Calculation 2 3 2 2 2 2 11" xfId="4278" xr:uid="{00000000-0005-0000-0000-0000200F0000}"/>
    <cellStyle name="Calculation 2 3 2 2 2 2 2" xfId="4279" xr:uid="{00000000-0005-0000-0000-0000210F0000}"/>
    <cellStyle name="Calculation 2 3 2 2 2 2 2 2" xfId="4280" xr:uid="{00000000-0005-0000-0000-0000220F0000}"/>
    <cellStyle name="Calculation 2 3 2 2 2 2 2 3" xfId="4281" xr:uid="{00000000-0005-0000-0000-0000230F0000}"/>
    <cellStyle name="Calculation 2 3 2 2 2 2 3" xfId="4282" xr:uid="{00000000-0005-0000-0000-0000240F0000}"/>
    <cellStyle name="Calculation 2 3 2 2 2 2 3 2" xfId="4283" xr:uid="{00000000-0005-0000-0000-0000250F0000}"/>
    <cellStyle name="Calculation 2 3 2 2 2 2 3 3" xfId="4284" xr:uid="{00000000-0005-0000-0000-0000260F0000}"/>
    <cellStyle name="Calculation 2 3 2 2 2 2 4" xfId="4285" xr:uid="{00000000-0005-0000-0000-0000270F0000}"/>
    <cellStyle name="Calculation 2 3 2 2 2 2 4 2" xfId="4286" xr:uid="{00000000-0005-0000-0000-0000280F0000}"/>
    <cellStyle name="Calculation 2 3 2 2 2 2 4 3" xfId="4287" xr:uid="{00000000-0005-0000-0000-0000290F0000}"/>
    <cellStyle name="Calculation 2 3 2 2 2 2 5" xfId="4288" xr:uid="{00000000-0005-0000-0000-00002A0F0000}"/>
    <cellStyle name="Calculation 2 3 2 2 2 2 5 2" xfId="4289" xr:uid="{00000000-0005-0000-0000-00002B0F0000}"/>
    <cellStyle name="Calculation 2 3 2 2 2 2 5 3" xfId="4290" xr:uid="{00000000-0005-0000-0000-00002C0F0000}"/>
    <cellStyle name="Calculation 2 3 2 2 2 2 6" xfId="4291" xr:uid="{00000000-0005-0000-0000-00002D0F0000}"/>
    <cellStyle name="Calculation 2 3 2 2 2 2 6 2" xfId="4292" xr:uid="{00000000-0005-0000-0000-00002E0F0000}"/>
    <cellStyle name="Calculation 2 3 2 2 2 2 6 3" xfId="4293" xr:uid="{00000000-0005-0000-0000-00002F0F0000}"/>
    <cellStyle name="Calculation 2 3 2 2 2 2 7" xfId="4294" xr:uid="{00000000-0005-0000-0000-0000300F0000}"/>
    <cellStyle name="Calculation 2 3 2 2 2 2 7 2" xfId="4295" xr:uid="{00000000-0005-0000-0000-0000310F0000}"/>
    <cellStyle name="Calculation 2 3 2 2 2 2 7 3" xfId="4296" xr:uid="{00000000-0005-0000-0000-0000320F0000}"/>
    <cellStyle name="Calculation 2 3 2 2 2 2 8" xfId="4297" xr:uid="{00000000-0005-0000-0000-0000330F0000}"/>
    <cellStyle name="Calculation 2 3 2 2 2 2 8 2" xfId="4298" xr:uid="{00000000-0005-0000-0000-0000340F0000}"/>
    <cellStyle name="Calculation 2 3 2 2 2 2 8 3" xfId="4299" xr:uid="{00000000-0005-0000-0000-0000350F0000}"/>
    <cellStyle name="Calculation 2 3 2 2 2 2 9" xfId="4300" xr:uid="{00000000-0005-0000-0000-0000360F0000}"/>
    <cellStyle name="Calculation 2 3 2 2 2 2 9 2" xfId="4301" xr:uid="{00000000-0005-0000-0000-0000370F0000}"/>
    <cellStyle name="Calculation 2 3 2 2 2 2 9 3" xfId="4302" xr:uid="{00000000-0005-0000-0000-0000380F0000}"/>
    <cellStyle name="Calculation 2 3 2 2 2 20" xfId="4303" xr:uid="{00000000-0005-0000-0000-0000390F0000}"/>
    <cellStyle name="Calculation 2 3 2 2 2 3" xfId="4304" xr:uid="{00000000-0005-0000-0000-00003A0F0000}"/>
    <cellStyle name="Calculation 2 3 2 2 2 3 10" xfId="4305" xr:uid="{00000000-0005-0000-0000-00003B0F0000}"/>
    <cellStyle name="Calculation 2 3 2 2 2 3 11" xfId="4306" xr:uid="{00000000-0005-0000-0000-00003C0F0000}"/>
    <cellStyle name="Calculation 2 3 2 2 2 3 2" xfId="4307" xr:uid="{00000000-0005-0000-0000-00003D0F0000}"/>
    <cellStyle name="Calculation 2 3 2 2 2 3 2 2" xfId="4308" xr:uid="{00000000-0005-0000-0000-00003E0F0000}"/>
    <cellStyle name="Calculation 2 3 2 2 2 3 2 3" xfId="4309" xr:uid="{00000000-0005-0000-0000-00003F0F0000}"/>
    <cellStyle name="Calculation 2 3 2 2 2 3 3" xfId="4310" xr:uid="{00000000-0005-0000-0000-0000400F0000}"/>
    <cellStyle name="Calculation 2 3 2 2 2 3 3 2" xfId="4311" xr:uid="{00000000-0005-0000-0000-0000410F0000}"/>
    <cellStyle name="Calculation 2 3 2 2 2 3 3 3" xfId="4312" xr:uid="{00000000-0005-0000-0000-0000420F0000}"/>
    <cellStyle name="Calculation 2 3 2 2 2 3 4" xfId="4313" xr:uid="{00000000-0005-0000-0000-0000430F0000}"/>
    <cellStyle name="Calculation 2 3 2 2 2 3 4 2" xfId="4314" xr:uid="{00000000-0005-0000-0000-0000440F0000}"/>
    <cellStyle name="Calculation 2 3 2 2 2 3 4 3" xfId="4315" xr:uid="{00000000-0005-0000-0000-0000450F0000}"/>
    <cellStyle name="Calculation 2 3 2 2 2 3 5" xfId="4316" xr:uid="{00000000-0005-0000-0000-0000460F0000}"/>
    <cellStyle name="Calculation 2 3 2 2 2 3 5 2" xfId="4317" xr:uid="{00000000-0005-0000-0000-0000470F0000}"/>
    <cellStyle name="Calculation 2 3 2 2 2 3 5 3" xfId="4318" xr:uid="{00000000-0005-0000-0000-0000480F0000}"/>
    <cellStyle name="Calculation 2 3 2 2 2 3 6" xfId="4319" xr:uid="{00000000-0005-0000-0000-0000490F0000}"/>
    <cellStyle name="Calculation 2 3 2 2 2 3 6 2" xfId="4320" xr:uid="{00000000-0005-0000-0000-00004A0F0000}"/>
    <cellStyle name="Calculation 2 3 2 2 2 3 6 3" xfId="4321" xr:uid="{00000000-0005-0000-0000-00004B0F0000}"/>
    <cellStyle name="Calculation 2 3 2 2 2 3 7" xfId="4322" xr:uid="{00000000-0005-0000-0000-00004C0F0000}"/>
    <cellStyle name="Calculation 2 3 2 2 2 3 7 2" xfId="4323" xr:uid="{00000000-0005-0000-0000-00004D0F0000}"/>
    <cellStyle name="Calculation 2 3 2 2 2 3 7 3" xfId="4324" xr:uid="{00000000-0005-0000-0000-00004E0F0000}"/>
    <cellStyle name="Calculation 2 3 2 2 2 3 8" xfId="4325" xr:uid="{00000000-0005-0000-0000-00004F0F0000}"/>
    <cellStyle name="Calculation 2 3 2 2 2 3 8 2" xfId="4326" xr:uid="{00000000-0005-0000-0000-0000500F0000}"/>
    <cellStyle name="Calculation 2 3 2 2 2 3 8 3" xfId="4327" xr:uid="{00000000-0005-0000-0000-0000510F0000}"/>
    <cellStyle name="Calculation 2 3 2 2 2 3 9" xfId="4328" xr:uid="{00000000-0005-0000-0000-0000520F0000}"/>
    <cellStyle name="Calculation 2 3 2 2 2 3 9 2" xfId="4329" xr:uid="{00000000-0005-0000-0000-0000530F0000}"/>
    <cellStyle name="Calculation 2 3 2 2 2 3 9 3" xfId="4330" xr:uid="{00000000-0005-0000-0000-0000540F0000}"/>
    <cellStyle name="Calculation 2 3 2 2 2 4" xfId="4331" xr:uid="{00000000-0005-0000-0000-0000550F0000}"/>
    <cellStyle name="Calculation 2 3 2 2 2 4 10" xfId="4332" xr:uid="{00000000-0005-0000-0000-0000560F0000}"/>
    <cellStyle name="Calculation 2 3 2 2 2 4 11" xfId="4333" xr:uid="{00000000-0005-0000-0000-0000570F0000}"/>
    <cellStyle name="Calculation 2 3 2 2 2 4 2" xfId="4334" xr:uid="{00000000-0005-0000-0000-0000580F0000}"/>
    <cellStyle name="Calculation 2 3 2 2 2 4 2 2" xfId="4335" xr:uid="{00000000-0005-0000-0000-0000590F0000}"/>
    <cellStyle name="Calculation 2 3 2 2 2 4 2 3" xfId="4336" xr:uid="{00000000-0005-0000-0000-00005A0F0000}"/>
    <cellStyle name="Calculation 2 3 2 2 2 4 3" xfId="4337" xr:uid="{00000000-0005-0000-0000-00005B0F0000}"/>
    <cellStyle name="Calculation 2 3 2 2 2 4 3 2" xfId="4338" xr:uid="{00000000-0005-0000-0000-00005C0F0000}"/>
    <cellStyle name="Calculation 2 3 2 2 2 4 3 3" xfId="4339" xr:uid="{00000000-0005-0000-0000-00005D0F0000}"/>
    <cellStyle name="Calculation 2 3 2 2 2 4 4" xfId="4340" xr:uid="{00000000-0005-0000-0000-00005E0F0000}"/>
    <cellStyle name="Calculation 2 3 2 2 2 4 4 2" xfId="4341" xr:uid="{00000000-0005-0000-0000-00005F0F0000}"/>
    <cellStyle name="Calculation 2 3 2 2 2 4 4 3" xfId="4342" xr:uid="{00000000-0005-0000-0000-0000600F0000}"/>
    <cellStyle name="Calculation 2 3 2 2 2 4 5" xfId="4343" xr:uid="{00000000-0005-0000-0000-0000610F0000}"/>
    <cellStyle name="Calculation 2 3 2 2 2 4 5 2" xfId="4344" xr:uid="{00000000-0005-0000-0000-0000620F0000}"/>
    <cellStyle name="Calculation 2 3 2 2 2 4 5 3" xfId="4345" xr:uid="{00000000-0005-0000-0000-0000630F0000}"/>
    <cellStyle name="Calculation 2 3 2 2 2 4 6" xfId="4346" xr:uid="{00000000-0005-0000-0000-0000640F0000}"/>
    <cellStyle name="Calculation 2 3 2 2 2 4 6 2" xfId="4347" xr:uid="{00000000-0005-0000-0000-0000650F0000}"/>
    <cellStyle name="Calculation 2 3 2 2 2 4 6 3" xfId="4348" xr:uid="{00000000-0005-0000-0000-0000660F0000}"/>
    <cellStyle name="Calculation 2 3 2 2 2 4 7" xfId="4349" xr:uid="{00000000-0005-0000-0000-0000670F0000}"/>
    <cellStyle name="Calculation 2 3 2 2 2 4 7 2" xfId="4350" xr:uid="{00000000-0005-0000-0000-0000680F0000}"/>
    <cellStyle name="Calculation 2 3 2 2 2 4 7 3" xfId="4351" xr:uid="{00000000-0005-0000-0000-0000690F0000}"/>
    <cellStyle name="Calculation 2 3 2 2 2 4 8" xfId="4352" xr:uid="{00000000-0005-0000-0000-00006A0F0000}"/>
    <cellStyle name="Calculation 2 3 2 2 2 4 8 2" xfId="4353" xr:uid="{00000000-0005-0000-0000-00006B0F0000}"/>
    <cellStyle name="Calculation 2 3 2 2 2 4 8 3" xfId="4354" xr:uid="{00000000-0005-0000-0000-00006C0F0000}"/>
    <cellStyle name="Calculation 2 3 2 2 2 4 9" xfId="4355" xr:uid="{00000000-0005-0000-0000-00006D0F0000}"/>
    <cellStyle name="Calculation 2 3 2 2 2 4 9 2" xfId="4356" xr:uid="{00000000-0005-0000-0000-00006E0F0000}"/>
    <cellStyle name="Calculation 2 3 2 2 2 4 9 3" xfId="4357" xr:uid="{00000000-0005-0000-0000-00006F0F0000}"/>
    <cellStyle name="Calculation 2 3 2 2 2 5" xfId="4358" xr:uid="{00000000-0005-0000-0000-0000700F0000}"/>
    <cellStyle name="Calculation 2 3 2 2 2 5 10" xfId="4359" xr:uid="{00000000-0005-0000-0000-0000710F0000}"/>
    <cellStyle name="Calculation 2 3 2 2 2 5 11" xfId="4360" xr:uid="{00000000-0005-0000-0000-0000720F0000}"/>
    <cellStyle name="Calculation 2 3 2 2 2 5 2" xfId="4361" xr:uid="{00000000-0005-0000-0000-0000730F0000}"/>
    <cellStyle name="Calculation 2 3 2 2 2 5 2 2" xfId="4362" xr:uid="{00000000-0005-0000-0000-0000740F0000}"/>
    <cellStyle name="Calculation 2 3 2 2 2 5 2 3" xfId="4363" xr:uid="{00000000-0005-0000-0000-0000750F0000}"/>
    <cellStyle name="Calculation 2 3 2 2 2 5 3" xfId="4364" xr:uid="{00000000-0005-0000-0000-0000760F0000}"/>
    <cellStyle name="Calculation 2 3 2 2 2 5 3 2" xfId="4365" xr:uid="{00000000-0005-0000-0000-0000770F0000}"/>
    <cellStyle name="Calculation 2 3 2 2 2 5 3 3" xfId="4366" xr:uid="{00000000-0005-0000-0000-0000780F0000}"/>
    <cellStyle name="Calculation 2 3 2 2 2 5 4" xfId="4367" xr:uid="{00000000-0005-0000-0000-0000790F0000}"/>
    <cellStyle name="Calculation 2 3 2 2 2 5 4 2" xfId="4368" xr:uid="{00000000-0005-0000-0000-00007A0F0000}"/>
    <cellStyle name="Calculation 2 3 2 2 2 5 4 3" xfId="4369" xr:uid="{00000000-0005-0000-0000-00007B0F0000}"/>
    <cellStyle name="Calculation 2 3 2 2 2 5 5" xfId="4370" xr:uid="{00000000-0005-0000-0000-00007C0F0000}"/>
    <cellStyle name="Calculation 2 3 2 2 2 5 5 2" xfId="4371" xr:uid="{00000000-0005-0000-0000-00007D0F0000}"/>
    <cellStyle name="Calculation 2 3 2 2 2 5 5 3" xfId="4372" xr:uid="{00000000-0005-0000-0000-00007E0F0000}"/>
    <cellStyle name="Calculation 2 3 2 2 2 5 6" xfId="4373" xr:uid="{00000000-0005-0000-0000-00007F0F0000}"/>
    <cellStyle name="Calculation 2 3 2 2 2 5 6 2" xfId="4374" xr:uid="{00000000-0005-0000-0000-0000800F0000}"/>
    <cellStyle name="Calculation 2 3 2 2 2 5 6 3" xfId="4375" xr:uid="{00000000-0005-0000-0000-0000810F0000}"/>
    <cellStyle name="Calculation 2 3 2 2 2 5 7" xfId="4376" xr:uid="{00000000-0005-0000-0000-0000820F0000}"/>
    <cellStyle name="Calculation 2 3 2 2 2 5 7 2" xfId="4377" xr:uid="{00000000-0005-0000-0000-0000830F0000}"/>
    <cellStyle name="Calculation 2 3 2 2 2 5 7 3" xfId="4378" xr:uid="{00000000-0005-0000-0000-0000840F0000}"/>
    <cellStyle name="Calculation 2 3 2 2 2 5 8" xfId="4379" xr:uid="{00000000-0005-0000-0000-0000850F0000}"/>
    <cellStyle name="Calculation 2 3 2 2 2 5 8 2" xfId="4380" xr:uid="{00000000-0005-0000-0000-0000860F0000}"/>
    <cellStyle name="Calculation 2 3 2 2 2 5 8 3" xfId="4381" xr:uid="{00000000-0005-0000-0000-0000870F0000}"/>
    <cellStyle name="Calculation 2 3 2 2 2 5 9" xfId="4382" xr:uid="{00000000-0005-0000-0000-0000880F0000}"/>
    <cellStyle name="Calculation 2 3 2 2 2 5 9 2" xfId="4383" xr:uid="{00000000-0005-0000-0000-0000890F0000}"/>
    <cellStyle name="Calculation 2 3 2 2 2 5 9 3" xfId="4384" xr:uid="{00000000-0005-0000-0000-00008A0F0000}"/>
    <cellStyle name="Calculation 2 3 2 2 2 6" xfId="4385" xr:uid="{00000000-0005-0000-0000-00008B0F0000}"/>
    <cellStyle name="Calculation 2 3 2 2 2 6 10" xfId="4386" xr:uid="{00000000-0005-0000-0000-00008C0F0000}"/>
    <cellStyle name="Calculation 2 3 2 2 2 6 11" xfId="4387" xr:uid="{00000000-0005-0000-0000-00008D0F0000}"/>
    <cellStyle name="Calculation 2 3 2 2 2 6 2" xfId="4388" xr:uid="{00000000-0005-0000-0000-00008E0F0000}"/>
    <cellStyle name="Calculation 2 3 2 2 2 6 2 2" xfId="4389" xr:uid="{00000000-0005-0000-0000-00008F0F0000}"/>
    <cellStyle name="Calculation 2 3 2 2 2 6 2 3" xfId="4390" xr:uid="{00000000-0005-0000-0000-0000900F0000}"/>
    <cellStyle name="Calculation 2 3 2 2 2 6 3" xfId="4391" xr:uid="{00000000-0005-0000-0000-0000910F0000}"/>
    <cellStyle name="Calculation 2 3 2 2 2 6 3 2" xfId="4392" xr:uid="{00000000-0005-0000-0000-0000920F0000}"/>
    <cellStyle name="Calculation 2 3 2 2 2 6 3 3" xfId="4393" xr:uid="{00000000-0005-0000-0000-0000930F0000}"/>
    <cellStyle name="Calculation 2 3 2 2 2 6 4" xfId="4394" xr:uid="{00000000-0005-0000-0000-0000940F0000}"/>
    <cellStyle name="Calculation 2 3 2 2 2 6 4 2" xfId="4395" xr:uid="{00000000-0005-0000-0000-0000950F0000}"/>
    <cellStyle name="Calculation 2 3 2 2 2 6 4 3" xfId="4396" xr:uid="{00000000-0005-0000-0000-0000960F0000}"/>
    <cellStyle name="Calculation 2 3 2 2 2 6 5" xfId="4397" xr:uid="{00000000-0005-0000-0000-0000970F0000}"/>
    <cellStyle name="Calculation 2 3 2 2 2 6 5 2" xfId="4398" xr:uid="{00000000-0005-0000-0000-0000980F0000}"/>
    <cellStyle name="Calculation 2 3 2 2 2 6 5 3" xfId="4399" xr:uid="{00000000-0005-0000-0000-0000990F0000}"/>
    <cellStyle name="Calculation 2 3 2 2 2 6 6" xfId="4400" xr:uid="{00000000-0005-0000-0000-00009A0F0000}"/>
    <cellStyle name="Calculation 2 3 2 2 2 6 6 2" xfId="4401" xr:uid="{00000000-0005-0000-0000-00009B0F0000}"/>
    <cellStyle name="Calculation 2 3 2 2 2 6 6 3" xfId="4402" xr:uid="{00000000-0005-0000-0000-00009C0F0000}"/>
    <cellStyle name="Calculation 2 3 2 2 2 6 7" xfId="4403" xr:uid="{00000000-0005-0000-0000-00009D0F0000}"/>
    <cellStyle name="Calculation 2 3 2 2 2 6 7 2" xfId="4404" xr:uid="{00000000-0005-0000-0000-00009E0F0000}"/>
    <cellStyle name="Calculation 2 3 2 2 2 6 7 3" xfId="4405" xr:uid="{00000000-0005-0000-0000-00009F0F0000}"/>
    <cellStyle name="Calculation 2 3 2 2 2 6 8" xfId="4406" xr:uid="{00000000-0005-0000-0000-0000A00F0000}"/>
    <cellStyle name="Calculation 2 3 2 2 2 6 8 2" xfId="4407" xr:uid="{00000000-0005-0000-0000-0000A10F0000}"/>
    <cellStyle name="Calculation 2 3 2 2 2 6 8 3" xfId="4408" xr:uid="{00000000-0005-0000-0000-0000A20F0000}"/>
    <cellStyle name="Calculation 2 3 2 2 2 6 9" xfId="4409" xr:uid="{00000000-0005-0000-0000-0000A30F0000}"/>
    <cellStyle name="Calculation 2 3 2 2 2 6 9 2" xfId="4410" xr:uid="{00000000-0005-0000-0000-0000A40F0000}"/>
    <cellStyle name="Calculation 2 3 2 2 2 6 9 3" xfId="4411" xr:uid="{00000000-0005-0000-0000-0000A50F0000}"/>
    <cellStyle name="Calculation 2 3 2 2 2 7" xfId="4412" xr:uid="{00000000-0005-0000-0000-0000A60F0000}"/>
    <cellStyle name="Calculation 2 3 2 2 2 7 10" xfId="4413" xr:uid="{00000000-0005-0000-0000-0000A70F0000}"/>
    <cellStyle name="Calculation 2 3 2 2 2 7 11" xfId="4414" xr:uid="{00000000-0005-0000-0000-0000A80F0000}"/>
    <cellStyle name="Calculation 2 3 2 2 2 7 2" xfId="4415" xr:uid="{00000000-0005-0000-0000-0000A90F0000}"/>
    <cellStyle name="Calculation 2 3 2 2 2 7 2 2" xfId="4416" xr:uid="{00000000-0005-0000-0000-0000AA0F0000}"/>
    <cellStyle name="Calculation 2 3 2 2 2 7 2 3" xfId="4417" xr:uid="{00000000-0005-0000-0000-0000AB0F0000}"/>
    <cellStyle name="Calculation 2 3 2 2 2 7 3" xfId="4418" xr:uid="{00000000-0005-0000-0000-0000AC0F0000}"/>
    <cellStyle name="Calculation 2 3 2 2 2 7 3 2" xfId="4419" xr:uid="{00000000-0005-0000-0000-0000AD0F0000}"/>
    <cellStyle name="Calculation 2 3 2 2 2 7 3 3" xfId="4420" xr:uid="{00000000-0005-0000-0000-0000AE0F0000}"/>
    <cellStyle name="Calculation 2 3 2 2 2 7 4" xfId="4421" xr:uid="{00000000-0005-0000-0000-0000AF0F0000}"/>
    <cellStyle name="Calculation 2 3 2 2 2 7 4 2" xfId="4422" xr:uid="{00000000-0005-0000-0000-0000B00F0000}"/>
    <cellStyle name="Calculation 2 3 2 2 2 7 4 3" xfId="4423" xr:uid="{00000000-0005-0000-0000-0000B10F0000}"/>
    <cellStyle name="Calculation 2 3 2 2 2 7 5" xfId="4424" xr:uid="{00000000-0005-0000-0000-0000B20F0000}"/>
    <cellStyle name="Calculation 2 3 2 2 2 7 5 2" xfId="4425" xr:uid="{00000000-0005-0000-0000-0000B30F0000}"/>
    <cellStyle name="Calculation 2 3 2 2 2 7 5 3" xfId="4426" xr:uid="{00000000-0005-0000-0000-0000B40F0000}"/>
    <cellStyle name="Calculation 2 3 2 2 2 7 6" xfId="4427" xr:uid="{00000000-0005-0000-0000-0000B50F0000}"/>
    <cellStyle name="Calculation 2 3 2 2 2 7 6 2" xfId="4428" xr:uid="{00000000-0005-0000-0000-0000B60F0000}"/>
    <cellStyle name="Calculation 2 3 2 2 2 7 6 3" xfId="4429" xr:uid="{00000000-0005-0000-0000-0000B70F0000}"/>
    <cellStyle name="Calculation 2 3 2 2 2 7 7" xfId="4430" xr:uid="{00000000-0005-0000-0000-0000B80F0000}"/>
    <cellStyle name="Calculation 2 3 2 2 2 7 7 2" xfId="4431" xr:uid="{00000000-0005-0000-0000-0000B90F0000}"/>
    <cellStyle name="Calculation 2 3 2 2 2 7 7 3" xfId="4432" xr:uid="{00000000-0005-0000-0000-0000BA0F0000}"/>
    <cellStyle name="Calculation 2 3 2 2 2 7 8" xfId="4433" xr:uid="{00000000-0005-0000-0000-0000BB0F0000}"/>
    <cellStyle name="Calculation 2 3 2 2 2 7 8 2" xfId="4434" xr:uid="{00000000-0005-0000-0000-0000BC0F0000}"/>
    <cellStyle name="Calculation 2 3 2 2 2 7 8 3" xfId="4435" xr:uid="{00000000-0005-0000-0000-0000BD0F0000}"/>
    <cellStyle name="Calculation 2 3 2 2 2 7 9" xfId="4436" xr:uid="{00000000-0005-0000-0000-0000BE0F0000}"/>
    <cellStyle name="Calculation 2 3 2 2 2 7 9 2" xfId="4437" xr:uid="{00000000-0005-0000-0000-0000BF0F0000}"/>
    <cellStyle name="Calculation 2 3 2 2 2 7 9 3" xfId="4438" xr:uid="{00000000-0005-0000-0000-0000C00F0000}"/>
    <cellStyle name="Calculation 2 3 2 2 2 8" xfId="4439" xr:uid="{00000000-0005-0000-0000-0000C10F0000}"/>
    <cellStyle name="Calculation 2 3 2 2 2 8 10" xfId="4440" xr:uid="{00000000-0005-0000-0000-0000C20F0000}"/>
    <cellStyle name="Calculation 2 3 2 2 2 8 11" xfId="4441" xr:uid="{00000000-0005-0000-0000-0000C30F0000}"/>
    <cellStyle name="Calculation 2 3 2 2 2 8 2" xfId="4442" xr:uid="{00000000-0005-0000-0000-0000C40F0000}"/>
    <cellStyle name="Calculation 2 3 2 2 2 8 2 2" xfId="4443" xr:uid="{00000000-0005-0000-0000-0000C50F0000}"/>
    <cellStyle name="Calculation 2 3 2 2 2 8 2 3" xfId="4444" xr:uid="{00000000-0005-0000-0000-0000C60F0000}"/>
    <cellStyle name="Calculation 2 3 2 2 2 8 3" xfId="4445" xr:uid="{00000000-0005-0000-0000-0000C70F0000}"/>
    <cellStyle name="Calculation 2 3 2 2 2 8 3 2" xfId="4446" xr:uid="{00000000-0005-0000-0000-0000C80F0000}"/>
    <cellStyle name="Calculation 2 3 2 2 2 8 3 3" xfId="4447" xr:uid="{00000000-0005-0000-0000-0000C90F0000}"/>
    <cellStyle name="Calculation 2 3 2 2 2 8 4" xfId="4448" xr:uid="{00000000-0005-0000-0000-0000CA0F0000}"/>
    <cellStyle name="Calculation 2 3 2 2 2 8 4 2" xfId="4449" xr:uid="{00000000-0005-0000-0000-0000CB0F0000}"/>
    <cellStyle name="Calculation 2 3 2 2 2 8 4 3" xfId="4450" xr:uid="{00000000-0005-0000-0000-0000CC0F0000}"/>
    <cellStyle name="Calculation 2 3 2 2 2 8 5" xfId="4451" xr:uid="{00000000-0005-0000-0000-0000CD0F0000}"/>
    <cellStyle name="Calculation 2 3 2 2 2 8 5 2" xfId="4452" xr:uid="{00000000-0005-0000-0000-0000CE0F0000}"/>
    <cellStyle name="Calculation 2 3 2 2 2 8 5 3" xfId="4453" xr:uid="{00000000-0005-0000-0000-0000CF0F0000}"/>
    <cellStyle name="Calculation 2 3 2 2 2 8 6" xfId="4454" xr:uid="{00000000-0005-0000-0000-0000D00F0000}"/>
    <cellStyle name="Calculation 2 3 2 2 2 8 6 2" xfId="4455" xr:uid="{00000000-0005-0000-0000-0000D10F0000}"/>
    <cellStyle name="Calculation 2 3 2 2 2 8 6 3" xfId="4456" xr:uid="{00000000-0005-0000-0000-0000D20F0000}"/>
    <cellStyle name="Calculation 2 3 2 2 2 8 7" xfId="4457" xr:uid="{00000000-0005-0000-0000-0000D30F0000}"/>
    <cellStyle name="Calculation 2 3 2 2 2 8 7 2" xfId="4458" xr:uid="{00000000-0005-0000-0000-0000D40F0000}"/>
    <cellStyle name="Calculation 2 3 2 2 2 8 7 3" xfId="4459" xr:uid="{00000000-0005-0000-0000-0000D50F0000}"/>
    <cellStyle name="Calculation 2 3 2 2 2 8 8" xfId="4460" xr:uid="{00000000-0005-0000-0000-0000D60F0000}"/>
    <cellStyle name="Calculation 2 3 2 2 2 8 8 2" xfId="4461" xr:uid="{00000000-0005-0000-0000-0000D70F0000}"/>
    <cellStyle name="Calculation 2 3 2 2 2 8 8 3" xfId="4462" xr:uid="{00000000-0005-0000-0000-0000D80F0000}"/>
    <cellStyle name="Calculation 2 3 2 2 2 8 9" xfId="4463" xr:uid="{00000000-0005-0000-0000-0000D90F0000}"/>
    <cellStyle name="Calculation 2 3 2 2 2 8 9 2" xfId="4464" xr:uid="{00000000-0005-0000-0000-0000DA0F0000}"/>
    <cellStyle name="Calculation 2 3 2 2 2 8 9 3" xfId="4465" xr:uid="{00000000-0005-0000-0000-0000DB0F0000}"/>
    <cellStyle name="Calculation 2 3 2 2 2 9" xfId="4466" xr:uid="{00000000-0005-0000-0000-0000DC0F0000}"/>
    <cellStyle name="Calculation 2 3 2 2 2 9 10" xfId="4467" xr:uid="{00000000-0005-0000-0000-0000DD0F0000}"/>
    <cellStyle name="Calculation 2 3 2 2 2 9 11" xfId="4468" xr:uid="{00000000-0005-0000-0000-0000DE0F0000}"/>
    <cellStyle name="Calculation 2 3 2 2 2 9 2" xfId="4469" xr:uid="{00000000-0005-0000-0000-0000DF0F0000}"/>
    <cellStyle name="Calculation 2 3 2 2 2 9 2 2" xfId="4470" xr:uid="{00000000-0005-0000-0000-0000E00F0000}"/>
    <cellStyle name="Calculation 2 3 2 2 2 9 2 3" xfId="4471" xr:uid="{00000000-0005-0000-0000-0000E10F0000}"/>
    <cellStyle name="Calculation 2 3 2 2 2 9 3" xfId="4472" xr:uid="{00000000-0005-0000-0000-0000E20F0000}"/>
    <cellStyle name="Calculation 2 3 2 2 2 9 3 2" xfId="4473" xr:uid="{00000000-0005-0000-0000-0000E30F0000}"/>
    <cellStyle name="Calculation 2 3 2 2 2 9 3 3" xfId="4474" xr:uid="{00000000-0005-0000-0000-0000E40F0000}"/>
    <cellStyle name="Calculation 2 3 2 2 2 9 4" xfId="4475" xr:uid="{00000000-0005-0000-0000-0000E50F0000}"/>
    <cellStyle name="Calculation 2 3 2 2 2 9 4 2" xfId="4476" xr:uid="{00000000-0005-0000-0000-0000E60F0000}"/>
    <cellStyle name="Calculation 2 3 2 2 2 9 4 3" xfId="4477" xr:uid="{00000000-0005-0000-0000-0000E70F0000}"/>
    <cellStyle name="Calculation 2 3 2 2 2 9 5" xfId="4478" xr:uid="{00000000-0005-0000-0000-0000E80F0000}"/>
    <cellStyle name="Calculation 2 3 2 2 2 9 5 2" xfId="4479" xr:uid="{00000000-0005-0000-0000-0000E90F0000}"/>
    <cellStyle name="Calculation 2 3 2 2 2 9 5 3" xfId="4480" xr:uid="{00000000-0005-0000-0000-0000EA0F0000}"/>
    <cellStyle name="Calculation 2 3 2 2 2 9 6" xfId="4481" xr:uid="{00000000-0005-0000-0000-0000EB0F0000}"/>
    <cellStyle name="Calculation 2 3 2 2 2 9 6 2" xfId="4482" xr:uid="{00000000-0005-0000-0000-0000EC0F0000}"/>
    <cellStyle name="Calculation 2 3 2 2 2 9 6 3" xfId="4483" xr:uid="{00000000-0005-0000-0000-0000ED0F0000}"/>
    <cellStyle name="Calculation 2 3 2 2 2 9 7" xfId="4484" xr:uid="{00000000-0005-0000-0000-0000EE0F0000}"/>
    <cellStyle name="Calculation 2 3 2 2 2 9 7 2" xfId="4485" xr:uid="{00000000-0005-0000-0000-0000EF0F0000}"/>
    <cellStyle name="Calculation 2 3 2 2 2 9 7 3" xfId="4486" xr:uid="{00000000-0005-0000-0000-0000F00F0000}"/>
    <cellStyle name="Calculation 2 3 2 2 2 9 8" xfId="4487" xr:uid="{00000000-0005-0000-0000-0000F10F0000}"/>
    <cellStyle name="Calculation 2 3 2 2 2 9 8 2" xfId="4488" xr:uid="{00000000-0005-0000-0000-0000F20F0000}"/>
    <cellStyle name="Calculation 2 3 2 2 2 9 8 3" xfId="4489" xr:uid="{00000000-0005-0000-0000-0000F30F0000}"/>
    <cellStyle name="Calculation 2 3 2 2 2 9 9" xfId="4490" xr:uid="{00000000-0005-0000-0000-0000F40F0000}"/>
    <cellStyle name="Calculation 2 3 2 2 2 9 9 2" xfId="4491" xr:uid="{00000000-0005-0000-0000-0000F50F0000}"/>
    <cellStyle name="Calculation 2 3 2 2 2 9 9 3" xfId="4492" xr:uid="{00000000-0005-0000-0000-0000F60F0000}"/>
    <cellStyle name="Calculation 2 3 2 2 3" xfId="4493" xr:uid="{00000000-0005-0000-0000-0000F70F0000}"/>
    <cellStyle name="Calculation 2 3 2 2 3 2" xfId="4494" xr:uid="{00000000-0005-0000-0000-0000F80F0000}"/>
    <cellStyle name="Calculation 2 3 2 2 3 2 2" xfId="4495" xr:uid="{00000000-0005-0000-0000-0000F90F0000}"/>
    <cellStyle name="Calculation 2 3 2 2 3 2 3" xfId="4496" xr:uid="{00000000-0005-0000-0000-0000FA0F0000}"/>
    <cellStyle name="Calculation 2 3 2 2 3 3" xfId="4497" xr:uid="{00000000-0005-0000-0000-0000FB0F0000}"/>
    <cellStyle name="Calculation 2 3 2 2 3 3 2" xfId="4498" xr:uid="{00000000-0005-0000-0000-0000FC0F0000}"/>
    <cellStyle name="Calculation 2 3 2 2 3 3 3" xfId="4499" xr:uid="{00000000-0005-0000-0000-0000FD0F0000}"/>
    <cellStyle name="Calculation 2 3 2 2 3 4" xfId="4500" xr:uid="{00000000-0005-0000-0000-0000FE0F0000}"/>
    <cellStyle name="Calculation 2 3 2 2 3 4 2" xfId="4501" xr:uid="{00000000-0005-0000-0000-0000FF0F0000}"/>
    <cellStyle name="Calculation 2 3 2 2 3 4 3" xfId="4502" xr:uid="{00000000-0005-0000-0000-000000100000}"/>
    <cellStyle name="Calculation 2 3 2 2 3 5" xfId="4503" xr:uid="{00000000-0005-0000-0000-000001100000}"/>
    <cellStyle name="Calculation 2 3 2 2 3 5 2" xfId="4504" xr:uid="{00000000-0005-0000-0000-000002100000}"/>
    <cellStyle name="Calculation 2 3 2 2 3 5 3" xfId="4505" xr:uid="{00000000-0005-0000-0000-000003100000}"/>
    <cellStyle name="Calculation 2 3 2 2 3 6" xfId="4506" xr:uid="{00000000-0005-0000-0000-000004100000}"/>
    <cellStyle name="Calculation 2 3 2 2 3 6 2" xfId="4507" xr:uid="{00000000-0005-0000-0000-000005100000}"/>
    <cellStyle name="Calculation 2 3 2 2 3 6 3" xfId="4508" xr:uid="{00000000-0005-0000-0000-000006100000}"/>
    <cellStyle name="Calculation 2 3 2 2 3 7" xfId="4509" xr:uid="{00000000-0005-0000-0000-000007100000}"/>
    <cellStyle name="Calculation 2 3 2 2 3 7 2" xfId="4510" xr:uid="{00000000-0005-0000-0000-000008100000}"/>
    <cellStyle name="Calculation 2 3 2 2 3 7 3" xfId="4511" xr:uid="{00000000-0005-0000-0000-000009100000}"/>
    <cellStyle name="Calculation 2 3 2 2 3 8" xfId="4512" xr:uid="{00000000-0005-0000-0000-00000A100000}"/>
    <cellStyle name="Calculation 2 3 2 2 3 9" xfId="4513" xr:uid="{00000000-0005-0000-0000-00000B100000}"/>
    <cellStyle name="Calculation 2 3 2 2 4" xfId="4514" xr:uid="{00000000-0005-0000-0000-00000C100000}"/>
    <cellStyle name="Calculation 2 3 2 2 4 2" xfId="4515" xr:uid="{00000000-0005-0000-0000-00000D100000}"/>
    <cellStyle name="Calculation 2 3 2 2 4 3" xfId="4516" xr:uid="{00000000-0005-0000-0000-00000E100000}"/>
    <cellStyle name="Calculation 2 3 2 2 5" xfId="4517" xr:uid="{00000000-0005-0000-0000-00000F100000}"/>
    <cellStyle name="Calculation 2 3 2 2 5 2" xfId="4518" xr:uid="{00000000-0005-0000-0000-000010100000}"/>
    <cellStyle name="Calculation 2 3 2 2 5 3" xfId="4519" xr:uid="{00000000-0005-0000-0000-000011100000}"/>
    <cellStyle name="Calculation 2 3 2 2 6" xfId="4520" xr:uid="{00000000-0005-0000-0000-000012100000}"/>
    <cellStyle name="Calculation 2 3 2 2 6 2" xfId="4521" xr:uid="{00000000-0005-0000-0000-000013100000}"/>
    <cellStyle name="Calculation 2 3 2 2 6 3" xfId="4522" xr:uid="{00000000-0005-0000-0000-000014100000}"/>
    <cellStyle name="Calculation 2 3 2 2 7" xfId="4523" xr:uid="{00000000-0005-0000-0000-000015100000}"/>
    <cellStyle name="Calculation 2 3 2 2 7 2" xfId="4524" xr:uid="{00000000-0005-0000-0000-000016100000}"/>
    <cellStyle name="Calculation 2 3 2 2 7 3" xfId="4525" xr:uid="{00000000-0005-0000-0000-000017100000}"/>
    <cellStyle name="Calculation 2 3 2 2 8" xfId="4526" xr:uid="{00000000-0005-0000-0000-000018100000}"/>
    <cellStyle name="Calculation 2 3 2 2 8 2" xfId="4527" xr:uid="{00000000-0005-0000-0000-000019100000}"/>
    <cellStyle name="Calculation 2 3 2 2 8 3" xfId="4528" xr:uid="{00000000-0005-0000-0000-00001A100000}"/>
    <cellStyle name="Calculation 2 3 2 2 9" xfId="4529" xr:uid="{00000000-0005-0000-0000-00001B100000}"/>
    <cellStyle name="Calculation 2 3 2 2 9 2" xfId="4530" xr:uid="{00000000-0005-0000-0000-00001C100000}"/>
    <cellStyle name="Calculation 2 3 2 2 9 3" xfId="4531" xr:uid="{00000000-0005-0000-0000-00001D100000}"/>
    <cellStyle name="Calculation 2 3 2 3" xfId="152" xr:uid="{00000000-0005-0000-0000-00001E100000}"/>
    <cellStyle name="Calculation 2 3 2 3 2" xfId="4532" xr:uid="{00000000-0005-0000-0000-00001F100000}"/>
    <cellStyle name="Calculation 2 3 2 3 2 10" xfId="4533" xr:uid="{00000000-0005-0000-0000-000020100000}"/>
    <cellStyle name="Calculation 2 3 2 3 2 10 10" xfId="4534" xr:uid="{00000000-0005-0000-0000-000021100000}"/>
    <cellStyle name="Calculation 2 3 2 3 2 10 11" xfId="4535" xr:uid="{00000000-0005-0000-0000-000022100000}"/>
    <cellStyle name="Calculation 2 3 2 3 2 10 2" xfId="4536" xr:uid="{00000000-0005-0000-0000-000023100000}"/>
    <cellStyle name="Calculation 2 3 2 3 2 10 2 2" xfId="4537" xr:uid="{00000000-0005-0000-0000-000024100000}"/>
    <cellStyle name="Calculation 2 3 2 3 2 10 2 3" xfId="4538" xr:uid="{00000000-0005-0000-0000-000025100000}"/>
    <cellStyle name="Calculation 2 3 2 3 2 10 3" xfId="4539" xr:uid="{00000000-0005-0000-0000-000026100000}"/>
    <cellStyle name="Calculation 2 3 2 3 2 10 3 2" xfId="4540" xr:uid="{00000000-0005-0000-0000-000027100000}"/>
    <cellStyle name="Calculation 2 3 2 3 2 10 3 3" xfId="4541" xr:uid="{00000000-0005-0000-0000-000028100000}"/>
    <cellStyle name="Calculation 2 3 2 3 2 10 4" xfId="4542" xr:uid="{00000000-0005-0000-0000-000029100000}"/>
    <cellStyle name="Calculation 2 3 2 3 2 10 4 2" xfId="4543" xr:uid="{00000000-0005-0000-0000-00002A100000}"/>
    <cellStyle name="Calculation 2 3 2 3 2 10 4 3" xfId="4544" xr:uid="{00000000-0005-0000-0000-00002B100000}"/>
    <cellStyle name="Calculation 2 3 2 3 2 10 5" xfId="4545" xr:uid="{00000000-0005-0000-0000-00002C100000}"/>
    <cellStyle name="Calculation 2 3 2 3 2 10 5 2" xfId="4546" xr:uid="{00000000-0005-0000-0000-00002D100000}"/>
    <cellStyle name="Calculation 2 3 2 3 2 10 5 3" xfId="4547" xr:uid="{00000000-0005-0000-0000-00002E100000}"/>
    <cellStyle name="Calculation 2 3 2 3 2 10 6" xfId="4548" xr:uid="{00000000-0005-0000-0000-00002F100000}"/>
    <cellStyle name="Calculation 2 3 2 3 2 10 6 2" xfId="4549" xr:uid="{00000000-0005-0000-0000-000030100000}"/>
    <cellStyle name="Calculation 2 3 2 3 2 10 6 3" xfId="4550" xr:uid="{00000000-0005-0000-0000-000031100000}"/>
    <cellStyle name="Calculation 2 3 2 3 2 10 7" xfId="4551" xr:uid="{00000000-0005-0000-0000-000032100000}"/>
    <cellStyle name="Calculation 2 3 2 3 2 10 7 2" xfId="4552" xr:uid="{00000000-0005-0000-0000-000033100000}"/>
    <cellStyle name="Calculation 2 3 2 3 2 10 7 3" xfId="4553" xr:uid="{00000000-0005-0000-0000-000034100000}"/>
    <cellStyle name="Calculation 2 3 2 3 2 10 8" xfId="4554" xr:uid="{00000000-0005-0000-0000-000035100000}"/>
    <cellStyle name="Calculation 2 3 2 3 2 10 8 2" xfId="4555" xr:uid="{00000000-0005-0000-0000-000036100000}"/>
    <cellStyle name="Calculation 2 3 2 3 2 10 8 3" xfId="4556" xr:uid="{00000000-0005-0000-0000-000037100000}"/>
    <cellStyle name="Calculation 2 3 2 3 2 10 9" xfId="4557" xr:uid="{00000000-0005-0000-0000-000038100000}"/>
    <cellStyle name="Calculation 2 3 2 3 2 10 9 2" xfId="4558" xr:uid="{00000000-0005-0000-0000-000039100000}"/>
    <cellStyle name="Calculation 2 3 2 3 2 10 9 3" xfId="4559" xr:uid="{00000000-0005-0000-0000-00003A100000}"/>
    <cellStyle name="Calculation 2 3 2 3 2 11" xfId="4560" xr:uid="{00000000-0005-0000-0000-00003B100000}"/>
    <cellStyle name="Calculation 2 3 2 3 2 11 2" xfId="4561" xr:uid="{00000000-0005-0000-0000-00003C100000}"/>
    <cellStyle name="Calculation 2 3 2 3 2 11 3" xfId="4562" xr:uid="{00000000-0005-0000-0000-00003D100000}"/>
    <cellStyle name="Calculation 2 3 2 3 2 12" xfId="4563" xr:uid="{00000000-0005-0000-0000-00003E100000}"/>
    <cellStyle name="Calculation 2 3 2 3 2 12 2" xfId="4564" xr:uid="{00000000-0005-0000-0000-00003F100000}"/>
    <cellStyle name="Calculation 2 3 2 3 2 12 3" xfId="4565" xr:uid="{00000000-0005-0000-0000-000040100000}"/>
    <cellStyle name="Calculation 2 3 2 3 2 13" xfId="4566" xr:uid="{00000000-0005-0000-0000-000041100000}"/>
    <cellStyle name="Calculation 2 3 2 3 2 13 2" xfId="4567" xr:uid="{00000000-0005-0000-0000-000042100000}"/>
    <cellStyle name="Calculation 2 3 2 3 2 13 3" xfId="4568" xr:uid="{00000000-0005-0000-0000-000043100000}"/>
    <cellStyle name="Calculation 2 3 2 3 2 14" xfId="4569" xr:uid="{00000000-0005-0000-0000-000044100000}"/>
    <cellStyle name="Calculation 2 3 2 3 2 14 2" xfId="4570" xr:uid="{00000000-0005-0000-0000-000045100000}"/>
    <cellStyle name="Calculation 2 3 2 3 2 14 3" xfId="4571" xr:uid="{00000000-0005-0000-0000-000046100000}"/>
    <cellStyle name="Calculation 2 3 2 3 2 15" xfId="4572" xr:uid="{00000000-0005-0000-0000-000047100000}"/>
    <cellStyle name="Calculation 2 3 2 3 2 15 2" xfId="4573" xr:uid="{00000000-0005-0000-0000-000048100000}"/>
    <cellStyle name="Calculation 2 3 2 3 2 15 3" xfId="4574" xr:uid="{00000000-0005-0000-0000-000049100000}"/>
    <cellStyle name="Calculation 2 3 2 3 2 16" xfId="4575" xr:uid="{00000000-0005-0000-0000-00004A100000}"/>
    <cellStyle name="Calculation 2 3 2 3 2 16 2" xfId="4576" xr:uid="{00000000-0005-0000-0000-00004B100000}"/>
    <cellStyle name="Calculation 2 3 2 3 2 16 3" xfId="4577" xr:uid="{00000000-0005-0000-0000-00004C100000}"/>
    <cellStyle name="Calculation 2 3 2 3 2 17" xfId="4578" xr:uid="{00000000-0005-0000-0000-00004D100000}"/>
    <cellStyle name="Calculation 2 3 2 3 2 17 2" xfId="4579" xr:uid="{00000000-0005-0000-0000-00004E100000}"/>
    <cellStyle name="Calculation 2 3 2 3 2 17 3" xfId="4580" xr:uid="{00000000-0005-0000-0000-00004F100000}"/>
    <cellStyle name="Calculation 2 3 2 3 2 18" xfId="4581" xr:uid="{00000000-0005-0000-0000-000050100000}"/>
    <cellStyle name="Calculation 2 3 2 3 2 18 2" xfId="4582" xr:uid="{00000000-0005-0000-0000-000051100000}"/>
    <cellStyle name="Calculation 2 3 2 3 2 18 3" xfId="4583" xr:uid="{00000000-0005-0000-0000-000052100000}"/>
    <cellStyle name="Calculation 2 3 2 3 2 19" xfId="4584" xr:uid="{00000000-0005-0000-0000-000053100000}"/>
    <cellStyle name="Calculation 2 3 2 3 2 2" xfId="4585" xr:uid="{00000000-0005-0000-0000-000054100000}"/>
    <cellStyle name="Calculation 2 3 2 3 2 2 10" xfId="4586" xr:uid="{00000000-0005-0000-0000-000055100000}"/>
    <cellStyle name="Calculation 2 3 2 3 2 2 11" xfId="4587" xr:uid="{00000000-0005-0000-0000-000056100000}"/>
    <cellStyle name="Calculation 2 3 2 3 2 2 2" xfId="4588" xr:uid="{00000000-0005-0000-0000-000057100000}"/>
    <cellStyle name="Calculation 2 3 2 3 2 2 2 2" xfId="4589" xr:uid="{00000000-0005-0000-0000-000058100000}"/>
    <cellStyle name="Calculation 2 3 2 3 2 2 2 3" xfId="4590" xr:uid="{00000000-0005-0000-0000-000059100000}"/>
    <cellStyle name="Calculation 2 3 2 3 2 2 3" xfId="4591" xr:uid="{00000000-0005-0000-0000-00005A100000}"/>
    <cellStyle name="Calculation 2 3 2 3 2 2 3 2" xfId="4592" xr:uid="{00000000-0005-0000-0000-00005B100000}"/>
    <cellStyle name="Calculation 2 3 2 3 2 2 3 3" xfId="4593" xr:uid="{00000000-0005-0000-0000-00005C100000}"/>
    <cellStyle name="Calculation 2 3 2 3 2 2 4" xfId="4594" xr:uid="{00000000-0005-0000-0000-00005D100000}"/>
    <cellStyle name="Calculation 2 3 2 3 2 2 4 2" xfId="4595" xr:uid="{00000000-0005-0000-0000-00005E100000}"/>
    <cellStyle name="Calculation 2 3 2 3 2 2 4 3" xfId="4596" xr:uid="{00000000-0005-0000-0000-00005F100000}"/>
    <cellStyle name="Calculation 2 3 2 3 2 2 5" xfId="4597" xr:uid="{00000000-0005-0000-0000-000060100000}"/>
    <cellStyle name="Calculation 2 3 2 3 2 2 5 2" xfId="4598" xr:uid="{00000000-0005-0000-0000-000061100000}"/>
    <cellStyle name="Calculation 2 3 2 3 2 2 5 3" xfId="4599" xr:uid="{00000000-0005-0000-0000-000062100000}"/>
    <cellStyle name="Calculation 2 3 2 3 2 2 6" xfId="4600" xr:uid="{00000000-0005-0000-0000-000063100000}"/>
    <cellStyle name="Calculation 2 3 2 3 2 2 6 2" xfId="4601" xr:uid="{00000000-0005-0000-0000-000064100000}"/>
    <cellStyle name="Calculation 2 3 2 3 2 2 6 3" xfId="4602" xr:uid="{00000000-0005-0000-0000-000065100000}"/>
    <cellStyle name="Calculation 2 3 2 3 2 2 7" xfId="4603" xr:uid="{00000000-0005-0000-0000-000066100000}"/>
    <cellStyle name="Calculation 2 3 2 3 2 2 7 2" xfId="4604" xr:uid="{00000000-0005-0000-0000-000067100000}"/>
    <cellStyle name="Calculation 2 3 2 3 2 2 7 3" xfId="4605" xr:uid="{00000000-0005-0000-0000-000068100000}"/>
    <cellStyle name="Calculation 2 3 2 3 2 2 8" xfId="4606" xr:uid="{00000000-0005-0000-0000-000069100000}"/>
    <cellStyle name="Calculation 2 3 2 3 2 2 8 2" xfId="4607" xr:uid="{00000000-0005-0000-0000-00006A100000}"/>
    <cellStyle name="Calculation 2 3 2 3 2 2 8 3" xfId="4608" xr:uid="{00000000-0005-0000-0000-00006B100000}"/>
    <cellStyle name="Calculation 2 3 2 3 2 2 9" xfId="4609" xr:uid="{00000000-0005-0000-0000-00006C100000}"/>
    <cellStyle name="Calculation 2 3 2 3 2 2 9 2" xfId="4610" xr:uid="{00000000-0005-0000-0000-00006D100000}"/>
    <cellStyle name="Calculation 2 3 2 3 2 2 9 3" xfId="4611" xr:uid="{00000000-0005-0000-0000-00006E100000}"/>
    <cellStyle name="Calculation 2 3 2 3 2 20" xfId="4612" xr:uid="{00000000-0005-0000-0000-00006F100000}"/>
    <cellStyle name="Calculation 2 3 2 3 2 3" xfId="4613" xr:uid="{00000000-0005-0000-0000-000070100000}"/>
    <cellStyle name="Calculation 2 3 2 3 2 3 10" xfId="4614" xr:uid="{00000000-0005-0000-0000-000071100000}"/>
    <cellStyle name="Calculation 2 3 2 3 2 3 11" xfId="4615" xr:uid="{00000000-0005-0000-0000-000072100000}"/>
    <cellStyle name="Calculation 2 3 2 3 2 3 2" xfId="4616" xr:uid="{00000000-0005-0000-0000-000073100000}"/>
    <cellStyle name="Calculation 2 3 2 3 2 3 2 2" xfId="4617" xr:uid="{00000000-0005-0000-0000-000074100000}"/>
    <cellStyle name="Calculation 2 3 2 3 2 3 2 3" xfId="4618" xr:uid="{00000000-0005-0000-0000-000075100000}"/>
    <cellStyle name="Calculation 2 3 2 3 2 3 3" xfId="4619" xr:uid="{00000000-0005-0000-0000-000076100000}"/>
    <cellStyle name="Calculation 2 3 2 3 2 3 3 2" xfId="4620" xr:uid="{00000000-0005-0000-0000-000077100000}"/>
    <cellStyle name="Calculation 2 3 2 3 2 3 3 3" xfId="4621" xr:uid="{00000000-0005-0000-0000-000078100000}"/>
    <cellStyle name="Calculation 2 3 2 3 2 3 4" xfId="4622" xr:uid="{00000000-0005-0000-0000-000079100000}"/>
    <cellStyle name="Calculation 2 3 2 3 2 3 4 2" xfId="4623" xr:uid="{00000000-0005-0000-0000-00007A100000}"/>
    <cellStyle name="Calculation 2 3 2 3 2 3 4 3" xfId="4624" xr:uid="{00000000-0005-0000-0000-00007B100000}"/>
    <cellStyle name="Calculation 2 3 2 3 2 3 5" xfId="4625" xr:uid="{00000000-0005-0000-0000-00007C100000}"/>
    <cellStyle name="Calculation 2 3 2 3 2 3 5 2" xfId="4626" xr:uid="{00000000-0005-0000-0000-00007D100000}"/>
    <cellStyle name="Calculation 2 3 2 3 2 3 5 3" xfId="4627" xr:uid="{00000000-0005-0000-0000-00007E100000}"/>
    <cellStyle name="Calculation 2 3 2 3 2 3 6" xfId="4628" xr:uid="{00000000-0005-0000-0000-00007F100000}"/>
    <cellStyle name="Calculation 2 3 2 3 2 3 6 2" xfId="4629" xr:uid="{00000000-0005-0000-0000-000080100000}"/>
    <cellStyle name="Calculation 2 3 2 3 2 3 6 3" xfId="4630" xr:uid="{00000000-0005-0000-0000-000081100000}"/>
    <cellStyle name="Calculation 2 3 2 3 2 3 7" xfId="4631" xr:uid="{00000000-0005-0000-0000-000082100000}"/>
    <cellStyle name="Calculation 2 3 2 3 2 3 7 2" xfId="4632" xr:uid="{00000000-0005-0000-0000-000083100000}"/>
    <cellStyle name="Calculation 2 3 2 3 2 3 7 3" xfId="4633" xr:uid="{00000000-0005-0000-0000-000084100000}"/>
    <cellStyle name="Calculation 2 3 2 3 2 3 8" xfId="4634" xr:uid="{00000000-0005-0000-0000-000085100000}"/>
    <cellStyle name="Calculation 2 3 2 3 2 3 8 2" xfId="4635" xr:uid="{00000000-0005-0000-0000-000086100000}"/>
    <cellStyle name="Calculation 2 3 2 3 2 3 8 3" xfId="4636" xr:uid="{00000000-0005-0000-0000-000087100000}"/>
    <cellStyle name="Calculation 2 3 2 3 2 3 9" xfId="4637" xr:uid="{00000000-0005-0000-0000-000088100000}"/>
    <cellStyle name="Calculation 2 3 2 3 2 3 9 2" xfId="4638" xr:uid="{00000000-0005-0000-0000-000089100000}"/>
    <cellStyle name="Calculation 2 3 2 3 2 3 9 3" xfId="4639" xr:uid="{00000000-0005-0000-0000-00008A100000}"/>
    <cellStyle name="Calculation 2 3 2 3 2 4" xfId="4640" xr:uid="{00000000-0005-0000-0000-00008B100000}"/>
    <cellStyle name="Calculation 2 3 2 3 2 4 10" xfId="4641" xr:uid="{00000000-0005-0000-0000-00008C100000}"/>
    <cellStyle name="Calculation 2 3 2 3 2 4 11" xfId="4642" xr:uid="{00000000-0005-0000-0000-00008D100000}"/>
    <cellStyle name="Calculation 2 3 2 3 2 4 2" xfId="4643" xr:uid="{00000000-0005-0000-0000-00008E100000}"/>
    <cellStyle name="Calculation 2 3 2 3 2 4 2 2" xfId="4644" xr:uid="{00000000-0005-0000-0000-00008F100000}"/>
    <cellStyle name="Calculation 2 3 2 3 2 4 2 3" xfId="4645" xr:uid="{00000000-0005-0000-0000-000090100000}"/>
    <cellStyle name="Calculation 2 3 2 3 2 4 3" xfId="4646" xr:uid="{00000000-0005-0000-0000-000091100000}"/>
    <cellStyle name="Calculation 2 3 2 3 2 4 3 2" xfId="4647" xr:uid="{00000000-0005-0000-0000-000092100000}"/>
    <cellStyle name="Calculation 2 3 2 3 2 4 3 3" xfId="4648" xr:uid="{00000000-0005-0000-0000-000093100000}"/>
    <cellStyle name="Calculation 2 3 2 3 2 4 4" xfId="4649" xr:uid="{00000000-0005-0000-0000-000094100000}"/>
    <cellStyle name="Calculation 2 3 2 3 2 4 4 2" xfId="4650" xr:uid="{00000000-0005-0000-0000-000095100000}"/>
    <cellStyle name="Calculation 2 3 2 3 2 4 4 3" xfId="4651" xr:uid="{00000000-0005-0000-0000-000096100000}"/>
    <cellStyle name="Calculation 2 3 2 3 2 4 5" xfId="4652" xr:uid="{00000000-0005-0000-0000-000097100000}"/>
    <cellStyle name="Calculation 2 3 2 3 2 4 5 2" xfId="4653" xr:uid="{00000000-0005-0000-0000-000098100000}"/>
    <cellStyle name="Calculation 2 3 2 3 2 4 5 3" xfId="4654" xr:uid="{00000000-0005-0000-0000-000099100000}"/>
    <cellStyle name="Calculation 2 3 2 3 2 4 6" xfId="4655" xr:uid="{00000000-0005-0000-0000-00009A100000}"/>
    <cellStyle name="Calculation 2 3 2 3 2 4 6 2" xfId="4656" xr:uid="{00000000-0005-0000-0000-00009B100000}"/>
    <cellStyle name="Calculation 2 3 2 3 2 4 6 3" xfId="4657" xr:uid="{00000000-0005-0000-0000-00009C100000}"/>
    <cellStyle name="Calculation 2 3 2 3 2 4 7" xfId="4658" xr:uid="{00000000-0005-0000-0000-00009D100000}"/>
    <cellStyle name="Calculation 2 3 2 3 2 4 7 2" xfId="4659" xr:uid="{00000000-0005-0000-0000-00009E100000}"/>
    <cellStyle name="Calculation 2 3 2 3 2 4 7 3" xfId="4660" xr:uid="{00000000-0005-0000-0000-00009F100000}"/>
    <cellStyle name="Calculation 2 3 2 3 2 4 8" xfId="4661" xr:uid="{00000000-0005-0000-0000-0000A0100000}"/>
    <cellStyle name="Calculation 2 3 2 3 2 4 8 2" xfId="4662" xr:uid="{00000000-0005-0000-0000-0000A1100000}"/>
    <cellStyle name="Calculation 2 3 2 3 2 4 8 3" xfId="4663" xr:uid="{00000000-0005-0000-0000-0000A2100000}"/>
    <cellStyle name="Calculation 2 3 2 3 2 4 9" xfId="4664" xr:uid="{00000000-0005-0000-0000-0000A3100000}"/>
    <cellStyle name="Calculation 2 3 2 3 2 4 9 2" xfId="4665" xr:uid="{00000000-0005-0000-0000-0000A4100000}"/>
    <cellStyle name="Calculation 2 3 2 3 2 4 9 3" xfId="4666" xr:uid="{00000000-0005-0000-0000-0000A5100000}"/>
    <cellStyle name="Calculation 2 3 2 3 2 5" xfId="4667" xr:uid="{00000000-0005-0000-0000-0000A6100000}"/>
    <cellStyle name="Calculation 2 3 2 3 2 5 10" xfId="4668" xr:uid="{00000000-0005-0000-0000-0000A7100000}"/>
    <cellStyle name="Calculation 2 3 2 3 2 5 11" xfId="4669" xr:uid="{00000000-0005-0000-0000-0000A8100000}"/>
    <cellStyle name="Calculation 2 3 2 3 2 5 2" xfId="4670" xr:uid="{00000000-0005-0000-0000-0000A9100000}"/>
    <cellStyle name="Calculation 2 3 2 3 2 5 2 2" xfId="4671" xr:uid="{00000000-0005-0000-0000-0000AA100000}"/>
    <cellStyle name="Calculation 2 3 2 3 2 5 2 3" xfId="4672" xr:uid="{00000000-0005-0000-0000-0000AB100000}"/>
    <cellStyle name="Calculation 2 3 2 3 2 5 3" xfId="4673" xr:uid="{00000000-0005-0000-0000-0000AC100000}"/>
    <cellStyle name="Calculation 2 3 2 3 2 5 3 2" xfId="4674" xr:uid="{00000000-0005-0000-0000-0000AD100000}"/>
    <cellStyle name="Calculation 2 3 2 3 2 5 3 3" xfId="4675" xr:uid="{00000000-0005-0000-0000-0000AE100000}"/>
    <cellStyle name="Calculation 2 3 2 3 2 5 4" xfId="4676" xr:uid="{00000000-0005-0000-0000-0000AF100000}"/>
    <cellStyle name="Calculation 2 3 2 3 2 5 4 2" xfId="4677" xr:uid="{00000000-0005-0000-0000-0000B0100000}"/>
    <cellStyle name="Calculation 2 3 2 3 2 5 4 3" xfId="4678" xr:uid="{00000000-0005-0000-0000-0000B1100000}"/>
    <cellStyle name="Calculation 2 3 2 3 2 5 5" xfId="4679" xr:uid="{00000000-0005-0000-0000-0000B2100000}"/>
    <cellStyle name="Calculation 2 3 2 3 2 5 5 2" xfId="4680" xr:uid="{00000000-0005-0000-0000-0000B3100000}"/>
    <cellStyle name="Calculation 2 3 2 3 2 5 5 3" xfId="4681" xr:uid="{00000000-0005-0000-0000-0000B4100000}"/>
    <cellStyle name="Calculation 2 3 2 3 2 5 6" xfId="4682" xr:uid="{00000000-0005-0000-0000-0000B5100000}"/>
    <cellStyle name="Calculation 2 3 2 3 2 5 6 2" xfId="4683" xr:uid="{00000000-0005-0000-0000-0000B6100000}"/>
    <cellStyle name="Calculation 2 3 2 3 2 5 6 3" xfId="4684" xr:uid="{00000000-0005-0000-0000-0000B7100000}"/>
    <cellStyle name="Calculation 2 3 2 3 2 5 7" xfId="4685" xr:uid="{00000000-0005-0000-0000-0000B8100000}"/>
    <cellStyle name="Calculation 2 3 2 3 2 5 7 2" xfId="4686" xr:uid="{00000000-0005-0000-0000-0000B9100000}"/>
    <cellStyle name="Calculation 2 3 2 3 2 5 7 3" xfId="4687" xr:uid="{00000000-0005-0000-0000-0000BA100000}"/>
    <cellStyle name="Calculation 2 3 2 3 2 5 8" xfId="4688" xr:uid="{00000000-0005-0000-0000-0000BB100000}"/>
    <cellStyle name="Calculation 2 3 2 3 2 5 8 2" xfId="4689" xr:uid="{00000000-0005-0000-0000-0000BC100000}"/>
    <cellStyle name="Calculation 2 3 2 3 2 5 8 3" xfId="4690" xr:uid="{00000000-0005-0000-0000-0000BD100000}"/>
    <cellStyle name="Calculation 2 3 2 3 2 5 9" xfId="4691" xr:uid="{00000000-0005-0000-0000-0000BE100000}"/>
    <cellStyle name="Calculation 2 3 2 3 2 5 9 2" xfId="4692" xr:uid="{00000000-0005-0000-0000-0000BF100000}"/>
    <cellStyle name="Calculation 2 3 2 3 2 5 9 3" xfId="4693" xr:uid="{00000000-0005-0000-0000-0000C0100000}"/>
    <cellStyle name="Calculation 2 3 2 3 2 6" xfId="4694" xr:uid="{00000000-0005-0000-0000-0000C1100000}"/>
    <cellStyle name="Calculation 2 3 2 3 2 6 10" xfId="4695" xr:uid="{00000000-0005-0000-0000-0000C2100000}"/>
    <cellStyle name="Calculation 2 3 2 3 2 6 11" xfId="4696" xr:uid="{00000000-0005-0000-0000-0000C3100000}"/>
    <cellStyle name="Calculation 2 3 2 3 2 6 2" xfId="4697" xr:uid="{00000000-0005-0000-0000-0000C4100000}"/>
    <cellStyle name="Calculation 2 3 2 3 2 6 2 2" xfId="4698" xr:uid="{00000000-0005-0000-0000-0000C5100000}"/>
    <cellStyle name="Calculation 2 3 2 3 2 6 2 3" xfId="4699" xr:uid="{00000000-0005-0000-0000-0000C6100000}"/>
    <cellStyle name="Calculation 2 3 2 3 2 6 3" xfId="4700" xr:uid="{00000000-0005-0000-0000-0000C7100000}"/>
    <cellStyle name="Calculation 2 3 2 3 2 6 3 2" xfId="4701" xr:uid="{00000000-0005-0000-0000-0000C8100000}"/>
    <cellStyle name="Calculation 2 3 2 3 2 6 3 3" xfId="4702" xr:uid="{00000000-0005-0000-0000-0000C9100000}"/>
    <cellStyle name="Calculation 2 3 2 3 2 6 4" xfId="4703" xr:uid="{00000000-0005-0000-0000-0000CA100000}"/>
    <cellStyle name="Calculation 2 3 2 3 2 6 4 2" xfId="4704" xr:uid="{00000000-0005-0000-0000-0000CB100000}"/>
    <cellStyle name="Calculation 2 3 2 3 2 6 4 3" xfId="4705" xr:uid="{00000000-0005-0000-0000-0000CC100000}"/>
    <cellStyle name="Calculation 2 3 2 3 2 6 5" xfId="4706" xr:uid="{00000000-0005-0000-0000-0000CD100000}"/>
    <cellStyle name="Calculation 2 3 2 3 2 6 5 2" xfId="4707" xr:uid="{00000000-0005-0000-0000-0000CE100000}"/>
    <cellStyle name="Calculation 2 3 2 3 2 6 5 3" xfId="4708" xr:uid="{00000000-0005-0000-0000-0000CF100000}"/>
    <cellStyle name="Calculation 2 3 2 3 2 6 6" xfId="4709" xr:uid="{00000000-0005-0000-0000-0000D0100000}"/>
    <cellStyle name="Calculation 2 3 2 3 2 6 6 2" xfId="4710" xr:uid="{00000000-0005-0000-0000-0000D1100000}"/>
    <cellStyle name="Calculation 2 3 2 3 2 6 6 3" xfId="4711" xr:uid="{00000000-0005-0000-0000-0000D2100000}"/>
    <cellStyle name="Calculation 2 3 2 3 2 6 7" xfId="4712" xr:uid="{00000000-0005-0000-0000-0000D3100000}"/>
    <cellStyle name="Calculation 2 3 2 3 2 6 7 2" xfId="4713" xr:uid="{00000000-0005-0000-0000-0000D4100000}"/>
    <cellStyle name="Calculation 2 3 2 3 2 6 7 3" xfId="4714" xr:uid="{00000000-0005-0000-0000-0000D5100000}"/>
    <cellStyle name="Calculation 2 3 2 3 2 6 8" xfId="4715" xr:uid="{00000000-0005-0000-0000-0000D6100000}"/>
    <cellStyle name="Calculation 2 3 2 3 2 6 8 2" xfId="4716" xr:uid="{00000000-0005-0000-0000-0000D7100000}"/>
    <cellStyle name="Calculation 2 3 2 3 2 6 8 3" xfId="4717" xr:uid="{00000000-0005-0000-0000-0000D8100000}"/>
    <cellStyle name="Calculation 2 3 2 3 2 6 9" xfId="4718" xr:uid="{00000000-0005-0000-0000-0000D9100000}"/>
    <cellStyle name="Calculation 2 3 2 3 2 6 9 2" xfId="4719" xr:uid="{00000000-0005-0000-0000-0000DA100000}"/>
    <cellStyle name="Calculation 2 3 2 3 2 6 9 3" xfId="4720" xr:uid="{00000000-0005-0000-0000-0000DB100000}"/>
    <cellStyle name="Calculation 2 3 2 3 2 7" xfId="4721" xr:uid="{00000000-0005-0000-0000-0000DC100000}"/>
    <cellStyle name="Calculation 2 3 2 3 2 7 10" xfId="4722" xr:uid="{00000000-0005-0000-0000-0000DD100000}"/>
    <cellStyle name="Calculation 2 3 2 3 2 7 11" xfId="4723" xr:uid="{00000000-0005-0000-0000-0000DE100000}"/>
    <cellStyle name="Calculation 2 3 2 3 2 7 2" xfId="4724" xr:uid="{00000000-0005-0000-0000-0000DF100000}"/>
    <cellStyle name="Calculation 2 3 2 3 2 7 2 2" xfId="4725" xr:uid="{00000000-0005-0000-0000-0000E0100000}"/>
    <cellStyle name="Calculation 2 3 2 3 2 7 2 3" xfId="4726" xr:uid="{00000000-0005-0000-0000-0000E1100000}"/>
    <cellStyle name="Calculation 2 3 2 3 2 7 3" xfId="4727" xr:uid="{00000000-0005-0000-0000-0000E2100000}"/>
    <cellStyle name="Calculation 2 3 2 3 2 7 3 2" xfId="4728" xr:uid="{00000000-0005-0000-0000-0000E3100000}"/>
    <cellStyle name="Calculation 2 3 2 3 2 7 3 3" xfId="4729" xr:uid="{00000000-0005-0000-0000-0000E4100000}"/>
    <cellStyle name="Calculation 2 3 2 3 2 7 4" xfId="4730" xr:uid="{00000000-0005-0000-0000-0000E5100000}"/>
    <cellStyle name="Calculation 2 3 2 3 2 7 4 2" xfId="4731" xr:uid="{00000000-0005-0000-0000-0000E6100000}"/>
    <cellStyle name="Calculation 2 3 2 3 2 7 4 3" xfId="4732" xr:uid="{00000000-0005-0000-0000-0000E7100000}"/>
    <cellStyle name="Calculation 2 3 2 3 2 7 5" xfId="4733" xr:uid="{00000000-0005-0000-0000-0000E8100000}"/>
    <cellStyle name="Calculation 2 3 2 3 2 7 5 2" xfId="4734" xr:uid="{00000000-0005-0000-0000-0000E9100000}"/>
    <cellStyle name="Calculation 2 3 2 3 2 7 5 3" xfId="4735" xr:uid="{00000000-0005-0000-0000-0000EA100000}"/>
    <cellStyle name="Calculation 2 3 2 3 2 7 6" xfId="4736" xr:uid="{00000000-0005-0000-0000-0000EB100000}"/>
    <cellStyle name="Calculation 2 3 2 3 2 7 6 2" xfId="4737" xr:uid="{00000000-0005-0000-0000-0000EC100000}"/>
    <cellStyle name="Calculation 2 3 2 3 2 7 6 3" xfId="4738" xr:uid="{00000000-0005-0000-0000-0000ED100000}"/>
    <cellStyle name="Calculation 2 3 2 3 2 7 7" xfId="4739" xr:uid="{00000000-0005-0000-0000-0000EE100000}"/>
    <cellStyle name="Calculation 2 3 2 3 2 7 7 2" xfId="4740" xr:uid="{00000000-0005-0000-0000-0000EF100000}"/>
    <cellStyle name="Calculation 2 3 2 3 2 7 7 3" xfId="4741" xr:uid="{00000000-0005-0000-0000-0000F0100000}"/>
    <cellStyle name="Calculation 2 3 2 3 2 7 8" xfId="4742" xr:uid="{00000000-0005-0000-0000-0000F1100000}"/>
    <cellStyle name="Calculation 2 3 2 3 2 7 8 2" xfId="4743" xr:uid="{00000000-0005-0000-0000-0000F2100000}"/>
    <cellStyle name="Calculation 2 3 2 3 2 7 8 3" xfId="4744" xr:uid="{00000000-0005-0000-0000-0000F3100000}"/>
    <cellStyle name="Calculation 2 3 2 3 2 7 9" xfId="4745" xr:uid="{00000000-0005-0000-0000-0000F4100000}"/>
    <cellStyle name="Calculation 2 3 2 3 2 7 9 2" xfId="4746" xr:uid="{00000000-0005-0000-0000-0000F5100000}"/>
    <cellStyle name="Calculation 2 3 2 3 2 7 9 3" xfId="4747" xr:uid="{00000000-0005-0000-0000-0000F6100000}"/>
    <cellStyle name="Calculation 2 3 2 3 2 8" xfId="4748" xr:uid="{00000000-0005-0000-0000-0000F7100000}"/>
    <cellStyle name="Calculation 2 3 2 3 2 8 10" xfId="4749" xr:uid="{00000000-0005-0000-0000-0000F8100000}"/>
    <cellStyle name="Calculation 2 3 2 3 2 8 11" xfId="4750" xr:uid="{00000000-0005-0000-0000-0000F9100000}"/>
    <cellStyle name="Calculation 2 3 2 3 2 8 2" xfId="4751" xr:uid="{00000000-0005-0000-0000-0000FA100000}"/>
    <cellStyle name="Calculation 2 3 2 3 2 8 2 2" xfId="4752" xr:uid="{00000000-0005-0000-0000-0000FB100000}"/>
    <cellStyle name="Calculation 2 3 2 3 2 8 2 3" xfId="4753" xr:uid="{00000000-0005-0000-0000-0000FC100000}"/>
    <cellStyle name="Calculation 2 3 2 3 2 8 3" xfId="4754" xr:uid="{00000000-0005-0000-0000-0000FD100000}"/>
    <cellStyle name="Calculation 2 3 2 3 2 8 3 2" xfId="4755" xr:uid="{00000000-0005-0000-0000-0000FE100000}"/>
    <cellStyle name="Calculation 2 3 2 3 2 8 3 3" xfId="4756" xr:uid="{00000000-0005-0000-0000-0000FF100000}"/>
    <cellStyle name="Calculation 2 3 2 3 2 8 4" xfId="4757" xr:uid="{00000000-0005-0000-0000-000000110000}"/>
    <cellStyle name="Calculation 2 3 2 3 2 8 4 2" xfId="4758" xr:uid="{00000000-0005-0000-0000-000001110000}"/>
    <cellStyle name="Calculation 2 3 2 3 2 8 4 3" xfId="4759" xr:uid="{00000000-0005-0000-0000-000002110000}"/>
    <cellStyle name="Calculation 2 3 2 3 2 8 5" xfId="4760" xr:uid="{00000000-0005-0000-0000-000003110000}"/>
    <cellStyle name="Calculation 2 3 2 3 2 8 5 2" xfId="4761" xr:uid="{00000000-0005-0000-0000-000004110000}"/>
    <cellStyle name="Calculation 2 3 2 3 2 8 5 3" xfId="4762" xr:uid="{00000000-0005-0000-0000-000005110000}"/>
    <cellStyle name="Calculation 2 3 2 3 2 8 6" xfId="4763" xr:uid="{00000000-0005-0000-0000-000006110000}"/>
    <cellStyle name="Calculation 2 3 2 3 2 8 6 2" xfId="4764" xr:uid="{00000000-0005-0000-0000-000007110000}"/>
    <cellStyle name="Calculation 2 3 2 3 2 8 6 3" xfId="4765" xr:uid="{00000000-0005-0000-0000-000008110000}"/>
    <cellStyle name="Calculation 2 3 2 3 2 8 7" xfId="4766" xr:uid="{00000000-0005-0000-0000-000009110000}"/>
    <cellStyle name="Calculation 2 3 2 3 2 8 7 2" xfId="4767" xr:uid="{00000000-0005-0000-0000-00000A110000}"/>
    <cellStyle name="Calculation 2 3 2 3 2 8 7 3" xfId="4768" xr:uid="{00000000-0005-0000-0000-00000B110000}"/>
    <cellStyle name="Calculation 2 3 2 3 2 8 8" xfId="4769" xr:uid="{00000000-0005-0000-0000-00000C110000}"/>
    <cellStyle name="Calculation 2 3 2 3 2 8 8 2" xfId="4770" xr:uid="{00000000-0005-0000-0000-00000D110000}"/>
    <cellStyle name="Calculation 2 3 2 3 2 8 8 3" xfId="4771" xr:uid="{00000000-0005-0000-0000-00000E110000}"/>
    <cellStyle name="Calculation 2 3 2 3 2 8 9" xfId="4772" xr:uid="{00000000-0005-0000-0000-00000F110000}"/>
    <cellStyle name="Calculation 2 3 2 3 2 8 9 2" xfId="4773" xr:uid="{00000000-0005-0000-0000-000010110000}"/>
    <cellStyle name="Calculation 2 3 2 3 2 8 9 3" xfId="4774" xr:uid="{00000000-0005-0000-0000-000011110000}"/>
    <cellStyle name="Calculation 2 3 2 3 2 9" xfId="4775" xr:uid="{00000000-0005-0000-0000-000012110000}"/>
    <cellStyle name="Calculation 2 3 2 3 2 9 10" xfId="4776" xr:uid="{00000000-0005-0000-0000-000013110000}"/>
    <cellStyle name="Calculation 2 3 2 3 2 9 11" xfId="4777" xr:uid="{00000000-0005-0000-0000-000014110000}"/>
    <cellStyle name="Calculation 2 3 2 3 2 9 2" xfId="4778" xr:uid="{00000000-0005-0000-0000-000015110000}"/>
    <cellStyle name="Calculation 2 3 2 3 2 9 2 2" xfId="4779" xr:uid="{00000000-0005-0000-0000-000016110000}"/>
    <cellStyle name="Calculation 2 3 2 3 2 9 2 3" xfId="4780" xr:uid="{00000000-0005-0000-0000-000017110000}"/>
    <cellStyle name="Calculation 2 3 2 3 2 9 3" xfId="4781" xr:uid="{00000000-0005-0000-0000-000018110000}"/>
    <cellStyle name="Calculation 2 3 2 3 2 9 3 2" xfId="4782" xr:uid="{00000000-0005-0000-0000-000019110000}"/>
    <cellStyle name="Calculation 2 3 2 3 2 9 3 3" xfId="4783" xr:uid="{00000000-0005-0000-0000-00001A110000}"/>
    <cellStyle name="Calculation 2 3 2 3 2 9 4" xfId="4784" xr:uid="{00000000-0005-0000-0000-00001B110000}"/>
    <cellStyle name="Calculation 2 3 2 3 2 9 4 2" xfId="4785" xr:uid="{00000000-0005-0000-0000-00001C110000}"/>
    <cellStyle name="Calculation 2 3 2 3 2 9 4 3" xfId="4786" xr:uid="{00000000-0005-0000-0000-00001D110000}"/>
    <cellStyle name="Calculation 2 3 2 3 2 9 5" xfId="4787" xr:uid="{00000000-0005-0000-0000-00001E110000}"/>
    <cellStyle name="Calculation 2 3 2 3 2 9 5 2" xfId="4788" xr:uid="{00000000-0005-0000-0000-00001F110000}"/>
    <cellStyle name="Calculation 2 3 2 3 2 9 5 3" xfId="4789" xr:uid="{00000000-0005-0000-0000-000020110000}"/>
    <cellStyle name="Calculation 2 3 2 3 2 9 6" xfId="4790" xr:uid="{00000000-0005-0000-0000-000021110000}"/>
    <cellStyle name="Calculation 2 3 2 3 2 9 6 2" xfId="4791" xr:uid="{00000000-0005-0000-0000-000022110000}"/>
    <cellStyle name="Calculation 2 3 2 3 2 9 6 3" xfId="4792" xr:uid="{00000000-0005-0000-0000-000023110000}"/>
    <cellStyle name="Calculation 2 3 2 3 2 9 7" xfId="4793" xr:uid="{00000000-0005-0000-0000-000024110000}"/>
    <cellStyle name="Calculation 2 3 2 3 2 9 7 2" xfId="4794" xr:uid="{00000000-0005-0000-0000-000025110000}"/>
    <cellStyle name="Calculation 2 3 2 3 2 9 7 3" xfId="4795" xr:uid="{00000000-0005-0000-0000-000026110000}"/>
    <cellStyle name="Calculation 2 3 2 3 2 9 8" xfId="4796" xr:uid="{00000000-0005-0000-0000-000027110000}"/>
    <cellStyle name="Calculation 2 3 2 3 2 9 8 2" xfId="4797" xr:uid="{00000000-0005-0000-0000-000028110000}"/>
    <cellStyle name="Calculation 2 3 2 3 2 9 8 3" xfId="4798" xr:uid="{00000000-0005-0000-0000-000029110000}"/>
    <cellStyle name="Calculation 2 3 2 3 2 9 9" xfId="4799" xr:uid="{00000000-0005-0000-0000-00002A110000}"/>
    <cellStyle name="Calculation 2 3 2 3 2 9 9 2" xfId="4800" xr:uid="{00000000-0005-0000-0000-00002B110000}"/>
    <cellStyle name="Calculation 2 3 2 3 2 9 9 3" xfId="4801" xr:uid="{00000000-0005-0000-0000-00002C110000}"/>
    <cellStyle name="Calculation 2 3 2 3 3" xfId="4802" xr:uid="{00000000-0005-0000-0000-00002D110000}"/>
    <cellStyle name="Calculation 2 3 2 3 3 2" xfId="4803" xr:uid="{00000000-0005-0000-0000-00002E110000}"/>
    <cellStyle name="Calculation 2 3 2 3 3 3" xfId="4804" xr:uid="{00000000-0005-0000-0000-00002F110000}"/>
    <cellStyle name="Calculation 2 3 2 3 4" xfId="4805" xr:uid="{00000000-0005-0000-0000-000030110000}"/>
    <cellStyle name="Calculation 2 3 2 3 4 2" xfId="4806" xr:uid="{00000000-0005-0000-0000-000031110000}"/>
    <cellStyle name="Calculation 2 3 2 3 4 3" xfId="4807" xr:uid="{00000000-0005-0000-0000-000032110000}"/>
    <cellStyle name="Calculation 2 3 2 3 5" xfId="4808" xr:uid="{00000000-0005-0000-0000-000033110000}"/>
    <cellStyle name="Calculation 2 3 2 3 5 2" xfId="4809" xr:uid="{00000000-0005-0000-0000-000034110000}"/>
    <cellStyle name="Calculation 2 3 2 3 5 3" xfId="4810" xr:uid="{00000000-0005-0000-0000-000035110000}"/>
    <cellStyle name="Calculation 2 3 2 3 6" xfId="4811" xr:uid="{00000000-0005-0000-0000-000036110000}"/>
    <cellStyle name="Calculation 2 3 2 3 6 2" xfId="4812" xr:uid="{00000000-0005-0000-0000-000037110000}"/>
    <cellStyle name="Calculation 2 3 2 3 6 3" xfId="4813" xr:uid="{00000000-0005-0000-0000-000038110000}"/>
    <cellStyle name="Calculation 2 3 2 3 7" xfId="4814" xr:uid="{00000000-0005-0000-0000-000039110000}"/>
    <cellStyle name="Calculation 2 3 2 3 7 2" xfId="4815" xr:uid="{00000000-0005-0000-0000-00003A110000}"/>
    <cellStyle name="Calculation 2 3 2 3 7 3" xfId="4816" xr:uid="{00000000-0005-0000-0000-00003B110000}"/>
    <cellStyle name="Calculation 2 3 2 3 8" xfId="58209" xr:uid="{00000000-0005-0000-0000-00003C110000}"/>
    <cellStyle name="Calculation 2 3 2 4" xfId="153" xr:uid="{00000000-0005-0000-0000-00003D110000}"/>
    <cellStyle name="Calculation 2 3 2 4 2" xfId="4817" xr:uid="{00000000-0005-0000-0000-00003E110000}"/>
    <cellStyle name="Calculation 2 3 2 4 2 10" xfId="4818" xr:uid="{00000000-0005-0000-0000-00003F110000}"/>
    <cellStyle name="Calculation 2 3 2 4 2 10 10" xfId="4819" xr:uid="{00000000-0005-0000-0000-000040110000}"/>
    <cellStyle name="Calculation 2 3 2 4 2 10 11" xfId="4820" xr:uid="{00000000-0005-0000-0000-000041110000}"/>
    <cellStyle name="Calculation 2 3 2 4 2 10 2" xfId="4821" xr:uid="{00000000-0005-0000-0000-000042110000}"/>
    <cellStyle name="Calculation 2 3 2 4 2 10 2 2" xfId="4822" xr:uid="{00000000-0005-0000-0000-000043110000}"/>
    <cellStyle name="Calculation 2 3 2 4 2 10 2 3" xfId="4823" xr:uid="{00000000-0005-0000-0000-000044110000}"/>
    <cellStyle name="Calculation 2 3 2 4 2 10 3" xfId="4824" xr:uid="{00000000-0005-0000-0000-000045110000}"/>
    <cellStyle name="Calculation 2 3 2 4 2 10 3 2" xfId="4825" xr:uid="{00000000-0005-0000-0000-000046110000}"/>
    <cellStyle name="Calculation 2 3 2 4 2 10 3 3" xfId="4826" xr:uid="{00000000-0005-0000-0000-000047110000}"/>
    <cellStyle name="Calculation 2 3 2 4 2 10 4" xfId="4827" xr:uid="{00000000-0005-0000-0000-000048110000}"/>
    <cellStyle name="Calculation 2 3 2 4 2 10 4 2" xfId="4828" xr:uid="{00000000-0005-0000-0000-000049110000}"/>
    <cellStyle name="Calculation 2 3 2 4 2 10 4 3" xfId="4829" xr:uid="{00000000-0005-0000-0000-00004A110000}"/>
    <cellStyle name="Calculation 2 3 2 4 2 10 5" xfId="4830" xr:uid="{00000000-0005-0000-0000-00004B110000}"/>
    <cellStyle name="Calculation 2 3 2 4 2 10 5 2" xfId="4831" xr:uid="{00000000-0005-0000-0000-00004C110000}"/>
    <cellStyle name="Calculation 2 3 2 4 2 10 5 3" xfId="4832" xr:uid="{00000000-0005-0000-0000-00004D110000}"/>
    <cellStyle name="Calculation 2 3 2 4 2 10 6" xfId="4833" xr:uid="{00000000-0005-0000-0000-00004E110000}"/>
    <cellStyle name="Calculation 2 3 2 4 2 10 6 2" xfId="4834" xr:uid="{00000000-0005-0000-0000-00004F110000}"/>
    <cellStyle name="Calculation 2 3 2 4 2 10 6 3" xfId="4835" xr:uid="{00000000-0005-0000-0000-000050110000}"/>
    <cellStyle name="Calculation 2 3 2 4 2 10 7" xfId="4836" xr:uid="{00000000-0005-0000-0000-000051110000}"/>
    <cellStyle name="Calculation 2 3 2 4 2 10 7 2" xfId="4837" xr:uid="{00000000-0005-0000-0000-000052110000}"/>
    <cellStyle name="Calculation 2 3 2 4 2 10 7 3" xfId="4838" xr:uid="{00000000-0005-0000-0000-000053110000}"/>
    <cellStyle name="Calculation 2 3 2 4 2 10 8" xfId="4839" xr:uid="{00000000-0005-0000-0000-000054110000}"/>
    <cellStyle name="Calculation 2 3 2 4 2 10 8 2" xfId="4840" xr:uid="{00000000-0005-0000-0000-000055110000}"/>
    <cellStyle name="Calculation 2 3 2 4 2 10 8 3" xfId="4841" xr:uid="{00000000-0005-0000-0000-000056110000}"/>
    <cellStyle name="Calculation 2 3 2 4 2 10 9" xfId="4842" xr:uid="{00000000-0005-0000-0000-000057110000}"/>
    <cellStyle name="Calculation 2 3 2 4 2 10 9 2" xfId="4843" xr:uid="{00000000-0005-0000-0000-000058110000}"/>
    <cellStyle name="Calculation 2 3 2 4 2 10 9 3" xfId="4844" xr:uid="{00000000-0005-0000-0000-000059110000}"/>
    <cellStyle name="Calculation 2 3 2 4 2 11" xfId="4845" xr:uid="{00000000-0005-0000-0000-00005A110000}"/>
    <cellStyle name="Calculation 2 3 2 4 2 11 2" xfId="4846" xr:uid="{00000000-0005-0000-0000-00005B110000}"/>
    <cellStyle name="Calculation 2 3 2 4 2 11 3" xfId="4847" xr:uid="{00000000-0005-0000-0000-00005C110000}"/>
    <cellStyle name="Calculation 2 3 2 4 2 12" xfId="4848" xr:uid="{00000000-0005-0000-0000-00005D110000}"/>
    <cellStyle name="Calculation 2 3 2 4 2 12 2" xfId="4849" xr:uid="{00000000-0005-0000-0000-00005E110000}"/>
    <cellStyle name="Calculation 2 3 2 4 2 12 3" xfId="4850" xr:uid="{00000000-0005-0000-0000-00005F110000}"/>
    <cellStyle name="Calculation 2 3 2 4 2 13" xfId="4851" xr:uid="{00000000-0005-0000-0000-000060110000}"/>
    <cellStyle name="Calculation 2 3 2 4 2 13 2" xfId="4852" xr:uid="{00000000-0005-0000-0000-000061110000}"/>
    <cellStyle name="Calculation 2 3 2 4 2 13 3" xfId="4853" xr:uid="{00000000-0005-0000-0000-000062110000}"/>
    <cellStyle name="Calculation 2 3 2 4 2 14" xfId="4854" xr:uid="{00000000-0005-0000-0000-000063110000}"/>
    <cellStyle name="Calculation 2 3 2 4 2 14 2" xfId="4855" xr:uid="{00000000-0005-0000-0000-000064110000}"/>
    <cellStyle name="Calculation 2 3 2 4 2 14 3" xfId="4856" xr:uid="{00000000-0005-0000-0000-000065110000}"/>
    <cellStyle name="Calculation 2 3 2 4 2 15" xfId="4857" xr:uid="{00000000-0005-0000-0000-000066110000}"/>
    <cellStyle name="Calculation 2 3 2 4 2 15 2" xfId="4858" xr:uid="{00000000-0005-0000-0000-000067110000}"/>
    <cellStyle name="Calculation 2 3 2 4 2 15 3" xfId="4859" xr:uid="{00000000-0005-0000-0000-000068110000}"/>
    <cellStyle name="Calculation 2 3 2 4 2 16" xfId="4860" xr:uid="{00000000-0005-0000-0000-000069110000}"/>
    <cellStyle name="Calculation 2 3 2 4 2 16 2" xfId="4861" xr:uid="{00000000-0005-0000-0000-00006A110000}"/>
    <cellStyle name="Calculation 2 3 2 4 2 16 3" xfId="4862" xr:uid="{00000000-0005-0000-0000-00006B110000}"/>
    <cellStyle name="Calculation 2 3 2 4 2 17" xfId="4863" xr:uid="{00000000-0005-0000-0000-00006C110000}"/>
    <cellStyle name="Calculation 2 3 2 4 2 17 2" xfId="4864" xr:uid="{00000000-0005-0000-0000-00006D110000}"/>
    <cellStyle name="Calculation 2 3 2 4 2 17 3" xfId="4865" xr:uid="{00000000-0005-0000-0000-00006E110000}"/>
    <cellStyle name="Calculation 2 3 2 4 2 18" xfId="4866" xr:uid="{00000000-0005-0000-0000-00006F110000}"/>
    <cellStyle name="Calculation 2 3 2 4 2 18 2" xfId="4867" xr:uid="{00000000-0005-0000-0000-000070110000}"/>
    <cellStyle name="Calculation 2 3 2 4 2 18 3" xfId="4868" xr:uid="{00000000-0005-0000-0000-000071110000}"/>
    <cellStyle name="Calculation 2 3 2 4 2 19" xfId="4869" xr:uid="{00000000-0005-0000-0000-000072110000}"/>
    <cellStyle name="Calculation 2 3 2 4 2 2" xfId="4870" xr:uid="{00000000-0005-0000-0000-000073110000}"/>
    <cellStyle name="Calculation 2 3 2 4 2 2 10" xfId="4871" xr:uid="{00000000-0005-0000-0000-000074110000}"/>
    <cellStyle name="Calculation 2 3 2 4 2 2 11" xfId="4872" xr:uid="{00000000-0005-0000-0000-000075110000}"/>
    <cellStyle name="Calculation 2 3 2 4 2 2 2" xfId="4873" xr:uid="{00000000-0005-0000-0000-000076110000}"/>
    <cellStyle name="Calculation 2 3 2 4 2 2 2 2" xfId="4874" xr:uid="{00000000-0005-0000-0000-000077110000}"/>
    <cellStyle name="Calculation 2 3 2 4 2 2 2 3" xfId="4875" xr:uid="{00000000-0005-0000-0000-000078110000}"/>
    <cellStyle name="Calculation 2 3 2 4 2 2 3" xfId="4876" xr:uid="{00000000-0005-0000-0000-000079110000}"/>
    <cellStyle name="Calculation 2 3 2 4 2 2 3 2" xfId="4877" xr:uid="{00000000-0005-0000-0000-00007A110000}"/>
    <cellStyle name="Calculation 2 3 2 4 2 2 3 3" xfId="4878" xr:uid="{00000000-0005-0000-0000-00007B110000}"/>
    <cellStyle name="Calculation 2 3 2 4 2 2 4" xfId="4879" xr:uid="{00000000-0005-0000-0000-00007C110000}"/>
    <cellStyle name="Calculation 2 3 2 4 2 2 4 2" xfId="4880" xr:uid="{00000000-0005-0000-0000-00007D110000}"/>
    <cellStyle name="Calculation 2 3 2 4 2 2 4 3" xfId="4881" xr:uid="{00000000-0005-0000-0000-00007E110000}"/>
    <cellStyle name="Calculation 2 3 2 4 2 2 5" xfId="4882" xr:uid="{00000000-0005-0000-0000-00007F110000}"/>
    <cellStyle name="Calculation 2 3 2 4 2 2 5 2" xfId="4883" xr:uid="{00000000-0005-0000-0000-000080110000}"/>
    <cellStyle name="Calculation 2 3 2 4 2 2 5 3" xfId="4884" xr:uid="{00000000-0005-0000-0000-000081110000}"/>
    <cellStyle name="Calculation 2 3 2 4 2 2 6" xfId="4885" xr:uid="{00000000-0005-0000-0000-000082110000}"/>
    <cellStyle name="Calculation 2 3 2 4 2 2 6 2" xfId="4886" xr:uid="{00000000-0005-0000-0000-000083110000}"/>
    <cellStyle name="Calculation 2 3 2 4 2 2 6 3" xfId="4887" xr:uid="{00000000-0005-0000-0000-000084110000}"/>
    <cellStyle name="Calculation 2 3 2 4 2 2 7" xfId="4888" xr:uid="{00000000-0005-0000-0000-000085110000}"/>
    <cellStyle name="Calculation 2 3 2 4 2 2 7 2" xfId="4889" xr:uid="{00000000-0005-0000-0000-000086110000}"/>
    <cellStyle name="Calculation 2 3 2 4 2 2 7 3" xfId="4890" xr:uid="{00000000-0005-0000-0000-000087110000}"/>
    <cellStyle name="Calculation 2 3 2 4 2 2 8" xfId="4891" xr:uid="{00000000-0005-0000-0000-000088110000}"/>
    <cellStyle name="Calculation 2 3 2 4 2 2 8 2" xfId="4892" xr:uid="{00000000-0005-0000-0000-000089110000}"/>
    <cellStyle name="Calculation 2 3 2 4 2 2 8 3" xfId="4893" xr:uid="{00000000-0005-0000-0000-00008A110000}"/>
    <cellStyle name="Calculation 2 3 2 4 2 2 9" xfId="4894" xr:uid="{00000000-0005-0000-0000-00008B110000}"/>
    <cellStyle name="Calculation 2 3 2 4 2 2 9 2" xfId="4895" xr:uid="{00000000-0005-0000-0000-00008C110000}"/>
    <cellStyle name="Calculation 2 3 2 4 2 2 9 3" xfId="4896" xr:uid="{00000000-0005-0000-0000-00008D110000}"/>
    <cellStyle name="Calculation 2 3 2 4 2 20" xfId="4897" xr:uid="{00000000-0005-0000-0000-00008E110000}"/>
    <cellStyle name="Calculation 2 3 2 4 2 3" xfId="4898" xr:uid="{00000000-0005-0000-0000-00008F110000}"/>
    <cellStyle name="Calculation 2 3 2 4 2 3 10" xfId="4899" xr:uid="{00000000-0005-0000-0000-000090110000}"/>
    <cellStyle name="Calculation 2 3 2 4 2 3 11" xfId="4900" xr:uid="{00000000-0005-0000-0000-000091110000}"/>
    <cellStyle name="Calculation 2 3 2 4 2 3 2" xfId="4901" xr:uid="{00000000-0005-0000-0000-000092110000}"/>
    <cellStyle name="Calculation 2 3 2 4 2 3 2 2" xfId="4902" xr:uid="{00000000-0005-0000-0000-000093110000}"/>
    <cellStyle name="Calculation 2 3 2 4 2 3 2 3" xfId="4903" xr:uid="{00000000-0005-0000-0000-000094110000}"/>
    <cellStyle name="Calculation 2 3 2 4 2 3 3" xfId="4904" xr:uid="{00000000-0005-0000-0000-000095110000}"/>
    <cellStyle name="Calculation 2 3 2 4 2 3 3 2" xfId="4905" xr:uid="{00000000-0005-0000-0000-000096110000}"/>
    <cellStyle name="Calculation 2 3 2 4 2 3 3 3" xfId="4906" xr:uid="{00000000-0005-0000-0000-000097110000}"/>
    <cellStyle name="Calculation 2 3 2 4 2 3 4" xfId="4907" xr:uid="{00000000-0005-0000-0000-000098110000}"/>
    <cellStyle name="Calculation 2 3 2 4 2 3 4 2" xfId="4908" xr:uid="{00000000-0005-0000-0000-000099110000}"/>
    <cellStyle name="Calculation 2 3 2 4 2 3 4 3" xfId="4909" xr:uid="{00000000-0005-0000-0000-00009A110000}"/>
    <cellStyle name="Calculation 2 3 2 4 2 3 5" xfId="4910" xr:uid="{00000000-0005-0000-0000-00009B110000}"/>
    <cellStyle name="Calculation 2 3 2 4 2 3 5 2" xfId="4911" xr:uid="{00000000-0005-0000-0000-00009C110000}"/>
    <cellStyle name="Calculation 2 3 2 4 2 3 5 3" xfId="4912" xr:uid="{00000000-0005-0000-0000-00009D110000}"/>
    <cellStyle name="Calculation 2 3 2 4 2 3 6" xfId="4913" xr:uid="{00000000-0005-0000-0000-00009E110000}"/>
    <cellStyle name="Calculation 2 3 2 4 2 3 6 2" xfId="4914" xr:uid="{00000000-0005-0000-0000-00009F110000}"/>
    <cellStyle name="Calculation 2 3 2 4 2 3 6 3" xfId="4915" xr:uid="{00000000-0005-0000-0000-0000A0110000}"/>
    <cellStyle name="Calculation 2 3 2 4 2 3 7" xfId="4916" xr:uid="{00000000-0005-0000-0000-0000A1110000}"/>
    <cellStyle name="Calculation 2 3 2 4 2 3 7 2" xfId="4917" xr:uid="{00000000-0005-0000-0000-0000A2110000}"/>
    <cellStyle name="Calculation 2 3 2 4 2 3 7 3" xfId="4918" xr:uid="{00000000-0005-0000-0000-0000A3110000}"/>
    <cellStyle name="Calculation 2 3 2 4 2 3 8" xfId="4919" xr:uid="{00000000-0005-0000-0000-0000A4110000}"/>
    <cellStyle name="Calculation 2 3 2 4 2 3 8 2" xfId="4920" xr:uid="{00000000-0005-0000-0000-0000A5110000}"/>
    <cellStyle name="Calculation 2 3 2 4 2 3 8 3" xfId="4921" xr:uid="{00000000-0005-0000-0000-0000A6110000}"/>
    <cellStyle name="Calculation 2 3 2 4 2 3 9" xfId="4922" xr:uid="{00000000-0005-0000-0000-0000A7110000}"/>
    <cellStyle name="Calculation 2 3 2 4 2 3 9 2" xfId="4923" xr:uid="{00000000-0005-0000-0000-0000A8110000}"/>
    <cellStyle name="Calc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4 11" xfId="4927" xr:uid="{00000000-0005-0000-0000-0000AC110000}"/>
    <cellStyle name="Calculation 2 3 2 4 2 4 2" xfId="4928" xr:uid="{00000000-0005-0000-0000-0000AD110000}"/>
    <cellStyle name="Calculation 2 3 2 4 2 4 2 2" xfId="4929" xr:uid="{00000000-0005-0000-0000-0000AE110000}"/>
    <cellStyle name="Calculation 2 3 2 4 2 4 2 3" xfId="4930" xr:uid="{00000000-0005-0000-0000-0000AF110000}"/>
    <cellStyle name="Calculation 2 3 2 4 2 4 3" xfId="4931" xr:uid="{00000000-0005-0000-0000-0000B0110000}"/>
    <cellStyle name="Calculation 2 3 2 4 2 4 3 2" xfId="4932" xr:uid="{00000000-0005-0000-0000-0000B1110000}"/>
    <cellStyle name="Calculation 2 3 2 4 2 4 3 3" xfId="4933" xr:uid="{00000000-0005-0000-0000-0000B2110000}"/>
    <cellStyle name="Calculation 2 3 2 4 2 4 4" xfId="4934" xr:uid="{00000000-0005-0000-0000-0000B3110000}"/>
    <cellStyle name="Calculation 2 3 2 4 2 4 4 2" xfId="4935" xr:uid="{00000000-0005-0000-0000-0000B4110000}"/>
    <cellStyle name="Calculation 2 3 2 4 2 4 4 3" xfId="4936" xr:uid="{00000000-0005-0000-0000-0000B5110000}"/>
    <cellStyle name="Calculation 2 3 2 4 2 4 5" xfId="4937" xr:uid="{00000000-0005-0000-0000-0000B6110000}"/>
    <cellStyle name="Calculation 2 3 2 4 2 4 5 2" xfId="4938" xr:uid="{00000000-0005-0000-0000-0000B7110000}"/>
    <cellStyle name="Calculation 2 3 2 4 2 4 5 3" xfId="4939" xr:uid="{00000000-0005-0000-0000-0000B8110000}"/>
    <cellStyle name="Calculation 2 3 2 4 2 4 6" xfId="4940" xr:uid="{00000000-0005-0000-0000-0000B9110000}"/>
    <cellStyle name="Calculation 2 3 2 4 2 4 6 2" xfId="4941" xr:uid="{00000000-0005-0000-0000-0000BA110000}"/>
    <cellStyle name="Calculation 2 3 2 4 2 4 6 3" xfId="4942" xr:uid="{00000000-0005-0000-0000-0000BB110000}"/>
    <cellStyle name="Calculation 2 3 2 4 2 4 7" xfId="4943" xr:uid="{00000000-0005-0000-0000-0000BC110000}"/>
    <cellStyle name="Calculation 2 3 2 4 2 4 7 2" xfId="4944" xr:uid="{00000000-0005-0000-0000-0000BD110000}"/>
    <cellStyle name="Calculation 2 3 2 4 2 4 7 3" xfId="4945" xr:uid="{00000000-0005-0000-0000-0000BE110000}"/>
    <cellStyle name="Calculation 2 3 2 4 2 4 8" xfId="4946" xr:uid="{00000000-0005-0000-0000-0000BF110000}"/>
    <cellStyle name="Calculation 2 3 2 4 2 4 8 2" xfId="4947" xr:uid="{00000000-0005-0000-0000-0000C0110000}"/>
    <cellStyle name="Calculation 2 3 2 4 2 4 8 3" xfId="4948" xr:uid="{00000000-0005-0000-0000-0000C1110000}"/>
    <cellStyle name="Calculation 2 3 2 4 2 4 9" xfId="4949" xr:uid="{00000000-0005-0000-0000-0000C2110000}"/>
    <cellStyle name="Calculation 2 3 2 4 2 4 9 2" xfId="4950" xr:uid="{00000000-0005-0000-0000-0000C3110000}"/>
    <cellStyle name="Calculation 2 3 2 4 2 4 9 3" xfId="4951" xr:uid="{00000000-0005-0000-0000-0000C4110000}"/>
    <cellStyle name="Calculation 2 3 2 4 2 5" xfId="4952" xr:uid="{00000000-0005-0000-0000-0000C5110000}"/>
    <cellStyle name="Calculation 2 3 2 4 2 5 10" xfId="4953" xr:uid="{00000000-0005-0000-0000-0000C6110000}"/>
    <cellStyle name="Calculation 2 3 2 4 2 5 11" xfId="4954" xr:uid="{00000000-0005-0000-0000-0000C7110000}"/>
    <cellStyle name="Calculation 2 3 2 4 2 5 2" xfId="4955" xr:uid="{00000000-0005-0000-0000-0000C8110000}"/>
    <cellStyle name="Calculation 2 3 2 4 2 5 2 2" xfId="4956" xr:uid="{00000000-0005-0000-0000-0000C9110000}"/>
    <cellStyle name="Calculation 2 3 2 4 2 5 2 3" xfId="4957" xr:uid="{00000000-0005-0000-0000-0000CA110000}"/>
    <cellStyle name="Calculation 2 3 2 4 2 5 3" xfId="4958" xr:uid="{00000000-0005-0000-0000-0000CB110000}"/>
    <cellStyle name="Calculation 2 3 2 4 2 5 3 2" xfId="4959" xr:uid="{00000000-0005-0000-0000-0000CC110000}"/>
    <cellStyle name="Calculation 2 3 2 4 2 5 3 3" xfId="4960" xr:uid="{00000000-0005-0000-0000-0000CD110000}"/>
    <cellStyle name="Calculation 2 3 2 4 2 5 4" xfId="4961" xr:uid="{00000000-0005-0000-0000-0000CE110000}"/>
    <cellStyle name="Calculation 2 3 2 4 2 5 4 2" xfId="4962" xr:uid="{00000000-0005-0000-0000-0000CF110000}"/>
    <cellStyle name="Calculation 2 3 2 4 2 5 4 3" xfId="4963" xr:uid="{00000000-0005-0000-0000-0000D0110000}"/>
    <cellStyle name="Calculation 2 3 2 4 2 5 5" xfId="4964" xr:uid="{00000000-0005-0000-0000-0000D1110000}"/>
    <cellStyle name="Calculation 2 3 2 4 2 5 5 2" xfId="4965" xr:uid="{00000000-0005-0000-0000-0000D2110000}"/>
    <cellStyle name="Calculation 2 3 2 4 2 5 5 3" xfId="4966" xr:uid="{00000000-0005-0000-0000-0000D3110000}"/>
    <cellStyle name="Calculation 2 3 2 4 2 5 6" xfId="4967" xr:uid="{00000000-0005-0000-0000-0000D4110000}"/>
    <cellStyle name="Calculation 2 3 2 4 2 5 6 2" xfId="4968" xr:uid="{00000000-0005-0000-0000-0000D5110000}"/>
    <cellStyle name="Calculation 2 3 2 4 2 5 6 3" xfId="4969" xr:uid="{00000000-0005-0000-0000-0000D6110000}"/>
    <cellStyle name="Calculation 2 3 2 4 2 5 7" xfId="4970" xr:uid="{00000000-0005-0000-0000-0000D7110000}"/>
    <cellStyle name="Calculation 2 3 2 4 2 5 7 2" xfId="4971" xr:uid="{00000000-0005-0000-0000-0000D8110000}"/>
    <cellStyle name="Calculation 2 3 2 4 2 5 7 3" xfId="4972" xr:uid="{00000000-0005-0000-0000-0000D9110000}"/>
    <cellStyle name="Calculation 2 3 2 4 2 5 8" xfId="4973" xr:uid="{00000000-0005-0000-0000-0000DA110000}"/>
    <cellStyle name="Calculation 2 3 2 4 2 5 8 2" xfId="4974" xr:uid="{00000000-0005-0000-0000-0000DB110000}"/>
    <cellStyle name="Calculation 2 3 2 4 2 5 8 3" xfId="4975" xr:uid="{00000000-0005-0000-0000-0000DC110000}"/>
    <cellStyle name="Calculation 2 3 2 4 2 5 9" xfId="4976" xr:uid="{00000000-0005-0000-0000-0000DD110000}"/>
    <cellStyle name="Calculation 2 3 2 4 2 5 9 2" xfId="4977" xr:uid="{00000000-0005-0000-0000-0000DE110000}"/>
    <cellStyle name="Calculation 2 3 2 4 2 5 9 3" xfId="4978" xr:uid="{00000000-0005-0000-0000-0000DF110000}"/>
    <cellStyle name="Calculation 2 3 2 4 2 6" xfId="4979" xr:uid="{00000000-0005-0000-0000-0000E0110000}"/>
    <cellStyle name="Calculation 2 3 2 4 2 6 10" xfId="4980" xr:uid="{00000000-0005-0000-0000-0000E1110000}"/>
    <cellStyle name="Calculation 2 3 2 4 2 6 11" xfId="4981" xr:uid="{00000000-0005-0000-0000-0000E2110000}"/>
    <cellStyle name="Calculation 2 3 2 4 2 6 2" xfId="4982" xr:uid="{00000000-0005-0000-0000-0000E3110000}"/>
    <cellStyle name="Calculation 2 3 2 4 2 6 2 2" xfId="4983" xr:uid="{00000000-0005-0000-0000-0000E4110000}"/>
    <cellStyle name="Calculation 2 3 2 4 2 6 2 3" xfId="4984" xr:uid="{00000000-0005-0000-0000-0000E5110000}"/>
    <cellStyle name="Calculation 2 3 2 4 2 6 3" xfId="4985" xr:uid="{00000000-0005-0000-0000-0000E6110000}"/>
    <cellStyle name="Calculation 2 3 2 4 2 6 3 2" xfId="4986" xr:uid="{00000000-0005-0000-0000-0000E7110000}"/>
    <cellStyle name="Calculation 2 3 2 4 2 6 3 3" xfId="4987" xr:uid="{00000000-0005-0000-0000-0000E8110000}"/>
    <cellStyle name="Calculation 2 3 2 4 2 6 4" xfId="4988" xr:uid="{00000000-0005-0000-0000-0000E9110000}"/>
    <cellStyle name="Calculation 2 3 2 4 2 6 4 2" xfId="4989" xr:uid="{00000000-0005-0000-0000-0000EA110000}"/>
    <cellStyle name="Calculation 2 3 2 4 2 6 4 3" xfId="4990" xr:uid="{00000000-0005-0000-0000-0000EB110000}"/>
    <cellStyle name="Calculation 2 3 2 4 2 6 5" xfId="4991" xr:uid="{00000000-0005-0000-0000-0000EC110000}"/>
    <cellStyle name="Calculation 2 3 2 4 2 6 5 2" xfId="4992" xr:uid="{00000000-0005-0000-0000-0000ED110000}"/>
    <cellStyle name="Calculation 2 3 2 4 2 6 5 3" xfId="4993" xr:uid="{00000000-0005-0000-0000-0000EE110000}"/>
    <cellStyle name="Calculation 2 3 2 4 2 6 6" xfId="4994" xr:uid="{00000000-0005-0000-0000-0000EF110000}"/>
    <cellStyle name="Calculation 2 3 2 4 2 6 6 2" xfId="4995" xr:uid="{00000000-0005-0000-0000-0000F0110000}"/>
    <cellStyle name="Calculation 2 3 2 4 2 6 6 3" xfId="4996" xr:uid="{00000000-0005-0000-0000-0000F1110000}"/>
    <cellStyle name="Calculation 2 3 2 4 2 6 7" xfId="4997" xr:uid="{00000000-0005-0000-0000-0000F2110000}"/>
    <cellStyle name="Calculation 2 3 2 4 2 6 7 2" xfId="4998" xr:uid="{00000000-0005-0000-0000-0000F3110000}"/>
    <cellStyle name="Calculation 2 3 2 4 2 6 7 3" xfId="4999" xr:uid="{00000000-0005-0000-0000-0000F4110000}"/>
    <cellStyle name="Calculation 2 3 2 4 2 6 8" xfId="5000" xr:uid="{00000000-0005-0000-0000-0000F5110000}"/>
    <cellStyle name="Calculation 2 3 2 4 2 6 8 2" xfId="5001" xr:uid="{00000000-0005-0000-0000-0000F6110000}"/>
    <cellStyle name="Calculation 2 3 2 4 2 6 8 3" xfId="5002" xr:uid="{00000000-0005-0000-0000-0000F7110000}"/>
    <cellStyle name="Calculation 2 3 2 4 2 6 9" xfId="5003" xr:uid="{00000000-0005-0000-0000-0000F8110000}"/>
    <cellStyle name="Calculation 2 3 2 4 2 6 9 2" xfId="5004" xr:uid="{00000000-0005-0000-0000-0000F9110000}"/>
    <cellStyle name="Calculation 2 3 2 4 2 6 9 3" xfId="5005" xr:uid="{00000000-0005-0000-0000-0000FA110000}"/>
    <cellStyle name="Calculation 2 3 2 4 2 7" xfId="5006" xr:uid="{00000000-0005-0000-0000-0000FB110000}"/>
    <cellStyle name="Calculation 2 3 2 4 2 7 10" xfId="5007" xr:uid="{00000000-0005-0000-0000-0000FC110000}"/>
    <cellStyle name="Calculation 2 3 2 4 2 7 11" xfId="5008" xr:uid="{00000000-0005-0000-0000-0000FD110000}"/>
    <cellStyle name="Calculation 2 3 2 4 2 7 2" xfId="5009" xr:uid="{00000000-0005-0000-0000-0000FE110000}"/>
    <cellStyle name="Calculation 2 3 2 4 2 7 2 2" xfId="5010" xr:uid="{00000000-0005-0000-0000-0000FF110000}"/>
    <cellStyle name="Calculation 2 3 2 4 2 7 2 3" xfId="5011" xr:uid="{00000000-0005-0000-0000-000000120000}"/>
    <cellStyle name="Calculation 2 3 2 4 2 7 3" xfId="5012" xr:uid="{00000000-0005-0000-0000-000001120000}"/>
    <cellStyle name="Calculation 2 3 2 4 2 7 3 2" xfId="5013" xr:uid="{00000000-0005-0000-0000-000002120000}"/>
    <cellStyle name="Calculation 2 3 2 4 2 7 3 3" xfId="5014" xr:uid="{00000000-0005-0000-0000-000003120000}"/>
    <cellStyle name="Calculation 2 3 2 4 2 7 4" xfId="5015" xr:uid="{00000000-0005-0000-0000-000004120000}"/>
    <cellStyle name="Calculation 2 3 2 4 2 7 4 2" xfId="5016" xr:uid="{00000000-0005-0000-0000-000005120000}"/>
    <cellStyle name="Calculation 2 3 2 4 2 7 4 3" xfId="5017" xr:uid="{00000000-0005-0000-0000-000006120000}"/>
    <cellStyle name="Calculation 2 3 2 4 2 7 5" xfId="5018" xr:uid="{00000000-0005-0000-0000-000007120000}"/>
    <cellStyle name="Calculation 2 3 2 4 2 7 5 2" xfId="5019" xr:uid="{00000000-0005-0000-0000-000008120000}"/>
    <cellStyle name="Calculation 2 3 2 4 2 7 5 3" xfId="5020" xr:uid="{00000000-0005-0000-0000-000009120000}"/>
    <cellStyle name="Calculation 2 3 2 4 2 7 6" xfId="5021" xr:uid="{00000000-0005-0000-0000-00000A120000}"/>
    <cellStyle name="Calculation 2 3 2 4 2 7 6 2" xfId="5022" xr:uid="{00000000-0005-0000-0000-00000B120000}"/>
    <cellStyle name="Calculation 2 3 2 4 2 7 6 3" xfId="5023" xr:uid="{00000000-0005-0000-0000-00000C120000}"/>
    <cellStyle name="Calculation 2 3 2 4 2 7 7" xfId="5024" xr:uid="{00000000-0005-0000-0000-00000D120000}"/>
    <cellStyle name="Calculation 2 3 2 4 2 7 7 2" xfId="5025" xr:uid="{00000000-0005-0000-0000-00000E120000}"/>
    <cellStyle name="Calculation 2 3 2 4 2 7 7 3" xfId="5026" xr:uid="{00000000-0005-0000-0000-00000F120000}"/>
    <cellStyle name="Calculation 2 3 2 4 2 7 8" xfId="5027" xr:uid="{00000000-0005-0000-0000-000010120000}"/>
    <cellStyle name="Calculation 2 3 2 4 2 7 8 2" xfId="5028" xr:uid="{00000000-0005-0000-0000-000011120000}"/>
    <cellStyle name="Calculation 2 3 2 4 2 7 8 3" xfId="5029" xr:uid="{00000000-0005-0000-0000-000012120000}"/>
    <cellStyle name="Calculation 2 3 2 4 2 7 9" xfId="5030" xr:uid="{00000000-0005-0000-0000-000013120000}"/>
    <cellStyle name="Calculation 2 3 2 4 2 7 9 2" xfId="5031" xr:uid="{00000000-0005-0000-0000-000014120000}"/>
    <cellStyle name="Calculation 2 3 2 4 2 7 9 3" xfId="5032" xr:uid="{00000000-0005-0000-0000-000015120000}"/>
    <cellStyle name="Calculation 2 3 2 4 2 8" xfId="5033" xr:uid="{00000000-0005-0000-0000-000016120000}"/>
    <cellStyle name="Calculation 2 3 2 4 2 8 10" xfId="5034" xr:uid="{00000000-0005-0000-0000-000017120000}"/>
    <cellStyle name="Calculation 2 3 2 4 2 8 11" xfId="5035" xr:uid="{00000000-0005-0000-0000-000018120000}"/>
    <cellStyle name="Calculation 2 3 2 4 2 8 2" xfId="5036" xr:uid="{00000000-0005-0000-0000-000019120000}"/>
    <cellStyle name="Calculation 2 3 2 4 2 8 2 2" xfId="5037" xr:uid="{00000000-0005-0000-0000-00001A120000}"/>
    <cellStyle name="Calculation 2 3 2 4 2 8 2 3" xfId="5038" xr:uid="{00000000-0005-0000-0000-00001B120000}"/>
    <cellStyle name="Calculation 2 3 2 4 2 8 3" xfId="5039" xr:uid="{00000000-0005-0000-0000-00001C120000}"/>
    <cellStyle name="Calculation 2 3 2 4 2 8 3 2" xfId="5040" xr:uid="{00000000-0005-0000-0000-00001D120000}"/>
    <cellStyle name="Calculation 2 3 2 4 2 8 3 3" xfId="5041" xr:uid="{00000000-0005-0000-0000-00001E120000}"/>
    <cellStyle name="Calculation 2 3 2 4 2 8 4" xfId="5042" xr:uid="{00000000-0005-0000-0000-00001F120000}"/>
    <cellStyle name="Calculation 2 3 2 4 2 8 4 2" xfId="5043" xr:uid="{00000000-0005-0000-0000-000020120000}"/>
    <cellStyle name="Calculation 2 3 2 4 2 8 4 3" xfId="5044" xr:uid="{00000000-0005-0000-0000-000021120000}"/>
    <cellStyle name="Calculation 2 3 2 4 2 8 5" xfId="5045" xr:uid="{00000000-0005-0000-0000-000022120000}"/>
    <cellStyle name="Calculation 2 3 2 4 2 8 5 2" xfId="5046" xr:uid="{00000000-0005-0000-0000-000023120000}"/>
    <cellStyle name="Calculation 2 3 2 4 2 8 5 3" xfId="5047" xr:uid="{00000000-0005-0000-0000-000024120000}"/>
    <cellStyle name="Calculation 2 3 2 4 2 8 6" xfId="5048" xr:uid="{00000000-0005-0000-0000-000025120000}"/>
    <cellStyle name="Calculation 2 3 2 4 2 8 6 2" xfId="5049" xr:uid="{00000000-0005-0000-0000-000026120000}"/>
    <cellStyle name="Calculation 2 3 2 4 2 8 6 3" xfId="5050" xr:uid="{00000000-0005-0000-0000-000027120000}"/>
    <cellStyle name="Calculation 2 3 2 4 2 8 7" xfId="5051" xr:uid="{00000000-0005-0000-0000-000028120000}"/>
    <cellStyle name="Calculation 2 3 2 4 2 8 7 2" xfId="5052" xr:uid="{00000000-0005-0000-0000-000029120000}"/>
    <cellStyle name="Calculation 2 3 2 4 2 8 7 3" xfId="5053" xr:uid="{00000000-0005-0000-0000-00002A120000}"/>
    <cellStyle name="Calculation 2 3 2 4 2 8 8" xfId="5054" xr:uid="{00000000-0005-0000-0000-00002B120000}"/>
    <cellStyle name="Calculation 2 3 2 4 2 8 8 2" xfId="5055" xr:uid="{00000000-0005-0000-0000-00002C120000}"/>
    <cellStyle name="Calculation 2 3 2 4 2 8 8 3" xfId="5056" xr:uid="{00000000-0005-0000-0000-00002D120000}"/>
    <cellStyle name="Calculation 2 3 2 4 2 8 9" xfId="5057" xr:uid="{00000000-0005-0000-0000-00002E120000}"/>
    <cellStyle name="Calculation 2 3 2 4 2 8 9 2" xfId="5058" xr:uid="{00000000-0005-0000-0000-00002F120000}"/>
    <cellStyle name="Calculation 2 3 2 4 2 8 9 3" xfId="5059" xr:uid="{00000000-0005-0000-0000-000030120000}"/>
    <cellStyle name="Calculation 2 3 2 4 2 9" xfId="5060" xr:uid="{00000000-0005-0000-0000-000031120000}"/>
    <cellStyle name="Calculation 2 3 2 4 2 9 10" xfId="5061" xr:uid="{00000000-0005-0000-0000-000032120000}"/>
    <cellStyle name="Calculation 2 3 2 4 2 9 11" xfId="5062" xr:uid="{00000000-0005-0000-0000-000033120000}"/>
    <cellStyle name="Calculation 2 3 2 4 2 9 2" xfId="5063" xr:uid="{00000000-0005-0000-0000-000034120000}"/>
    <cellStyle name="Calculation 2 3 2 4 2 9 2 2" xfId="5064" xr:uid="{00000000-0005-0000-0000-000035120000}"/>
    <cellStyle name="Calculation 2 3 2 4 2 9 2 3" xfId="5065" xr:uid="{00000000-0005-0000-0000-000036120000}"/>
    <cellStyle name="Calculation 2 3 2 4 2 9 3" xfId="5066" xr:uid="{00000000-0005-0000-0000-000037120000}"/>
    <cellStyle name="Calculation 2 3 2 4 2 9 3 2" xfId="5067" xr:uid="{00000000-0005-0000-0000-000038120000}"/>
    <cellStyle name="Calculation 2 3 2 4 2 9 3 3" xfId="5068" xr:uid="{00000000-0005-0000-0000-000039120000}"/>
    <cellStyle name="Calculation 2 3 2 4 2 9 4" xfId="5069" xr:uid="{00000000-0005-0000-0000-00003A120000}"/>
    <cellStyle name="Calculation 2 3 2 4 2 9 4 2" xfId="5070" xr:uid="{00000000-0005-0000-0000-00003B120000}"/>
    <cellStyle name="Calculation 2 3 2 4 2 9 4 3" xfId="5071" xr:uid="{00000000-0005-0000-0000-00003C120000}"/>
    <cellStyle name="Calculation 2 3 2 4 2 9 5" xfId="5072" xr:uid="{00000000-0005-0000-0000-00003D120000}"/>
    <cellStyle name="Calculation 2 3 2 4 2 9 5 2" xfId="5073" xr:uid="{00000000-0005-0000-0000-00003E120000}"/>
    <cellStyle name="Calculation 2 3 2 4 2 9 5 3" xfId="5074" xr:uid="{00000000-0005-0000-0000-00003F120000}"/>
    <cellStyle name="Calculation 2 3 2 4 2 9 6" xfId="5075" xr:uid="{00000000-0005-0000-0000-000040120000}"/>
    <cellStyle name="Calculation 2 3 2 4 2 9 6 2" xfId="5076" xr:uid="{00000000-0005-0000-0000-000041120000}"/>
    <cellStyle name="Calculation 2 3 2 4 2 9 6 3" xfId="5077" xr:uid="{00000000-0005-0000-0000-000042120000}"/>
    <cellStyle name="Calculation 2 3 2 4 2 9 7" xfId="5078" xr:uid="{00000000-0005-0000-0000-000043120000}"/>
    <cellStyle name="Calculation 2 3 2 4 2 9 7 2" xfId="5079" xr:uid="{00000000-0005-0000-0000-000044120000}"/>
    <cellStyle name="Calculation 2 3 2 4 2 9 7 3" xfId="5080" xr:uid="{00000000-0005-0000-0000-000045120000}"/>
    <cellStyle name="Calculation 2 3 2 4 2 9 8" xfId="5081" xr:uid="{00000000-0005-0000-0000-000046120000}"/>
    <cellStyle name="Calculation 2 3 2 4 2 9 8 2" xfId="5082" xr:uid="{00000000-0005-0000-0000-000047120000}"/>
    <cellStyle name="Calculation 2 3 2 4 2 9 8 3" xfId="5083" xr:uid="{00000000-0005-0000-0000-000048120000}"/>
    <cellStyle name="Calculation 2 3 2 4 2 9 9" xfId="5084" xr:uid="{00000000-0005-0000-0000-000049120000}"/>
    <cellStyle name="Calculation 2 3 2 4 2 9 9 2" xfId="5085" xr:uid="{00000000-0005-0000-0000-00004A120000}"/>
    <cellStyle name="Calculation 2 3 2 4 2 9 9 3" xfId="5086" xr:uid="{00000000-0005-0000-0000-00004B120000}"/>
    <cellStyle name="Calculation 2 3 2 4 3" xfId="5087" xr:uid="{00000000-0005-0000-0000-00004C120000}"/>
    <cellStyle name="Calculation 2 3 2 4 3 2" xfId="5088" xr:uid="{00000000-0005-0000-0000-00004D120000}"/>
    <cellStyle name="Calculation 2 3 2 4 3 3" xfId="5089" xr:uid="{00000000-0005-0000-0000-00004E120000}"/>
    <cellStyle name="Calculation 2 3 2 4 4" xfId="5090" xr:uid="{00000000-0005-0000-0000-00004F120000}"/>
    <cellStyle name="Calculation 2 3 2 4 4 2" xfId="5091" xr:uid="{00000000-0005-0000-0000-000050120000}"/>
    <cellStyle name="Calculation 2 3 2 4 4 3" xfId="5092" xr:uid="{00000000-0005-0000-0000-000051120000}"/>
    <cellStyle name="Calculation 2 3 2 4 5" xfId="5093" xr:uid="{00000000-0005-0000-0000-000052120000}"/>
    <cellStyle name="Calculation 2 3 2 4 5 2" xfId="5094" xr:uid="{00000000-0005-0000-0000-000053120000}"/>
    <cellStyle name="Calculation 2 3 2 4 5 3" xfId="5095" xr:uid="{00000000-0005-0000-0000-000054120000}"/>
    <cellStyle name="Calculation 2 3 2 4 6" xfId="5096" xr:uid="{00000000-0005-0000-0000-000055120000}"/>
    <cellStyle name="Calculation 2 3 2 4 6 2" xfId="5097" xr:uid="{00000000-0005-0000-0000-000056120000}"/>
    <cellStyle name="Calculation 2 3 2 4 6 3" xfId="5098" xr:uid="{00000000-0005-0000-0000-000057120000}"/>
    <cellStyle name="Calculation 2 3 2 4 7" xfId="5099" xr:uid="{00000000-0005-0000-0000-000058120000}"/>
    <cellStyle name="Calculation 2 3 2 4 7 2" xfId="5100" xr:uid="{00000000-0005-0000-0000-000059120000}"/>
    <cellStyle name="Calculation 2 3 2 4 7 3" xfId="5101" xr:uid="{00000000-0005-0000-0000-00005A120000}"/>
    <cellStyle name="Calculation 2 3 2 4 8" xfId="58393" xr:uid="{00000000-0005-0000-0000-00005B120000}"/>
    <cellStyle name="Calculation 2 3 2 5" xfId="154" xr:uid="{00000000-0005-0000-0000-00005C120000}"/>
    <cellStyle name="Calculation 2 3 2 5 2" xfId="5102" xr:uid="{00000000-0005-0000-0000-00005D120000}"/>
    <cellStyle name="Calculation 2 3 2 5 2 10" xfId="5103" xr:uid="{00000000-0005-0000-0000-00005E120000}"/>
    <cellStyle name="Calculation 2 3 2 5 2 10 10" xfId="5104" xr:uid="{00000000-0005-0000-0000-00005F120000}"/>
    <cellStyle name="Calculation 2 3 2 5 2 10 11" xfId="5105" xr:uid="{00000000-0005-0000-0000-000060120000}"/>
    <cellStyle name="Calculation 2 3 2 5 2 10 2" xfId="5106" xr:uid="{00000000-0005-0000-0000-000061120000}"/>
    <cellStyle name="Calculation 2 3 2 5 2 10 2 2" xfId="5107" xr:uid="{00000000-0005-0000-0000-000062120000}"/>
    <cellStyle name="Calculation 2 3 2 5 2 10 2 3" xfId="5108" xr:uid="{00000000-0005-0000-0000-000063120000}"/>
    <cellStyle name="Calculation 2 3 2 5 2 10 3" xfId="5109" xr:uid="{00000000-0005-0000-0000-000064120000}"/>
    <cellStyle name="Calculation 2 3 2 5 2 10 3 2" xfId="5110" xr:uid="{00000000-0005-0000-0000-000065120000}"/>
    <cellStyle name="Calculation 2 3 2 5 2 10 3 3" xfId="5111" xr:uid="{00000000-0005-0000-0000-000066120000}"/>
    <cellStyle name="Calculation 2 3 2 5 2 10 4" xfId="5112" xr:uid="{00000000-0005-0000-0000-000067120000}"/>
    <cellStyle name="Calculation 2 3 2 5 2 10 4 2" xfId="5113" xr:uid="{00000000-0005-0000-0000-000068120000}"/>
    <cellStyle name="Calculation 2 3 2 5 2 10 4 3" xfId="5114" xr:uid="{00000000-0005-0000-0000-000069120000}"/>
    <cellStyle name="Calculation 2 3 2 5 2 10 5" xfId="5115" xr:uid="{00000000-0005-0000-0000-00006A120000}"/>
    <cellStyle name="Calculation 2 3 2 5 2 10 5 2" xfId="5116" xr:uid="{00000000-0005-0000-0000-00006B120000}"/>
    <cellStyle name="Calculation 2 3 2 5 2 10 5 3" xfId="5117" xr:uid="{00000000-0005-0000-0000-00006C120000}"/>
    <cellStyle name="Calculation 2 3 2 5 2 10 6" xfId="5118" xr:uid="{00000000-0005-0000-0000-00006D120000}"/>
    <cellStyle name="Calculation 2 3 2 5 2 10 6 2" xfId="5119" xr:uid="{00000000-0005-0000-0000-00006E120000}"/>
    <cellStyle name="Calculation 2 3 2 5 2 10 6 3" xfId="5120" xr:uid="{00000000-0005-0000-0000-00006F120000}"/>
    <cellStyle name="Calculation 2 3 2 5 2 10 7" xfId="5121" xr:uid="{00000000-0005-0000-0000-000070120000}"/>
    <cellStyle name="Calculation 2 3 2 5 2 10 7 2" xfId="5122" xr:uid="{00000000-0005-0000-0000-000071120000}"/>
    <cellStyle name="Calculation 2 3 2 5 2 10 7 3" xfId="5123" xr:uid="{00000000-0005-0000-0000-000072120000}"/>
    <cellStyle name="Calculation 2 3 2 5 2 10 8" xfId="5124" xr:uid="{00000000-0005-0000-0000-000073120000}"/>
    <cellStyle name="Calculation 2 3 2 5 2 10 8 2" xfId="5125" xr:uid="{00000000-0005-0000-0000-000074120000}"/>
    <cellStyle name="Calculation 2 3 2 5 2 10 8 3" xfId="5126" xr:uid="{00000000-0005-0000-0000-000075120000}"/>
    <cellStyle name="Calculation 2 3 2 5 2 10 9" xfId="5127" xr:uid="{00000000-0005-0000-0000-000076120000}"/>
    <cellStyle name="Calculation 2 3 2 5 2 10 9 2" xfId="5128" xr:uid="{00000000-0005-0000-0000-000077120000}"/>
    <cellStyle name="Calculation 2 3 2 5 2 10 9 3" xfId="5129" xr:uid="{00000000-0005-0000-0000-000078120000}"/>
    <cellStyle name="Calculation 2 3 2 5 2 11" xfId="5130" xr:uid="{00000000-0005-0000-0000-000079120000}"/>
    <cellStyle name="Calculation 2 3 2 5 2 11 2" xfId="5131" xr:uid="{00000000-0005-0000-0000-00007A120000}"/>
    <cellStyle name="Calculation 2 3 2 5 2 11 3" xfId="5132" xr:uid="{00000000-0005-0000-0000-00007B120000}"/>
    <cellStyle name="Calculation 2 3 2 5 2 12" xfId="5133" xr:uid="{00000000-0005-0000-0000-00007C120000}"/>
    <cellStyle name="Calculation 2 3 2 5 2 12 2" xfId="5134" xr:uid="{00000000-0005-0000-0000-00007D120000}"/>
    <cellStyle name="Calculation 2 3 2 5 2 12 3" xfId="5135" xr:uid="{00000000-0005-0000-0000-00007E120000}"/>
    <cellStyle name="Calculation 2 3 2 5 2 13" xfId="5136" xr:uid="{00000000-0005-0000-0000-00007F120000}"/>
    <cellStyle name="Calculation 2 3 2 5 2 13 2" xfId="5137" xr:uid="{00000000-0005-0000-0000-000080120000}"/>
    <cellStyle name="Calculation 2 3 2 5 2 13 3" xfId="5138" xr:uid="{00000000-0005-0000-0000-000081120000}"/>
    <cellStyle name="Calculation 2 3 2 5 2 14" xfId="5139" xr:uid="{00000000-0005-0000-0000-000082120000}"/>
    <cellStyle name="Calculation 2 3 2 5 2 14 2" xfId="5140" xr:uid="{00000000-0005-0000-0000-000083120000}"/>
    <cellStyle name="Calculation 2 3 2 5 2 14 3" xfId="5141" xr:uid="{00000000-0005-0000-0000-000084120000}"/>
    <cellStyle name="Calculation 2 3 2 5 2 15" xfId="5142" xr:uid="{00000000-0005-0000-0000-000085120000}"/>
    <cellStyle name="Calculation 2 3 2 5 2 15 2" xfId="5143" xr:uid="{00000000-0005-0000-0000-000086120000}"/>
    <cellStyle name="Calculation 2 3 2 5 2 15 3" xfId="5144" xr:uid="{00000000-0005-0000-0000-000087120000}"/>
    <cellStyle name="Calculation 2 3 2 5 2 16" xfId="5145" xr:uid="{00000000-0005-0000-0000-000088120000}"/>
    <cellStyle name="Calculation 2 3 2 5 2 16 2" xfId="5146" xr:uid="{00000000-0005-0000-0000-000089120000}"/>
    <cellStyle name="Calculation 2 3 2 5 2 16 3" xfId="5147" xr:uid="{00000000-0005-0000-0000-00008A120000}"/>
    <cellStyle name="Calculation 2 3 2 5 2 17" xfId="5148" xr:uid="{00000000-0005-0000-0000-00008B120000}"/>
    <cellStyle name="Calculation 2 3 2 5 2 17 2" xfId="5149" xr:uid="{00000000-0005-0000-0000-00008C120000}"/>
    <cellStyle name="Calculation 2 3 2 5 2 17 3" xfId="5150" xr:uid="{00000000-0005-0000-0000-00008D120000}"/>
    <cellStyle name="Calculation 2 3 2 5 2 18" xfId="5151" xr:uid="{00000000-0005-0000-0000-00008E120000}"/>
    <cellStyle name="Calculation 2 3 2 5 2 18 2" xfId="5152" xr:uid="{00000000-0005-0000-0000-00008F120000}"/>
    <cellStyle name="Calculation 2 3 2 5 2 18 3" xfId="5153" xr:uid="{00000000-0005-0000-0000-000090120000}"/>
    <cellStyle name="Calculation 2 3 2 5 2 19" xfId="5154" xr:uid="{00000000-0005-0000-0000-000091120000}"/>
    <cellStyle name="Calculation 2 3 2 5 2 2" xfId="5155" xr:uid="{00000000-0005-0000-0000-000092120000}"/>
    <cellStyle name="Calculation 2 3 2 5 2 2 10" xfId="5156" xr:uid="{00000000-0005-0000-0000-000093120000}"/>
    <cellStyle name="Calculation 2 3 2 5 2 2 11" xfId="5157" xr:uid="{00000000-0005-0000-0000-000094120000}"/>
    <cellStyle name="Calculation 2 3 2 5 2 2 2" xfId="5158" xr:uid="{00000000-0005-0000-0000-000095120000}"/>
    <cellStyle name="Calculation 2 3 2 5 2 2 2 2" xfId="5159" xr:uid="{00000000-0005-0000-0000-000096120000}"/>
    <cellStyle name="Calculation 2 3 2 5 2 2 2 3" xfId="5160" xr:uid="{00000000-0005-0000-0000-000097120000}"/>
    <cellStyle name="Calculation 2 3 2 5 2 2 3" xfId="5161" xr:uid="{00000000-0005-0000-0000-000098120000}"/>
    <cellStyle name="Calculation 2 3 2 5 2 2 3 2" xfId="5162" xr:uid="{00000000-0005-0000-0000-000099120000}"/>
    <cellStyle name="Calculation 2 3 2 5 2 2 3 3" xfId="5163" xr:uid="{00000000-0005-0000-0000-00009A120000}"/>
    <cellStyle name="Calculation 2 3 2 5 2 2 4" xfId="5164" xr:uid="{00000000-0005-0000-0000-00009B120000}"/>
    <cellStyle name="Calculation 2 3 2 5 2 2 4 2" xfId="5165" xr:uid="{00000000-0005-0000-0000-00009C120000}"/>
    <cellStyle name="Calculation 2 3 2 5 2 2 4 3" xfId="5166" xr:uid="{00000000-0005-0000-0000-00009D120000}"/>
    <cellStyle name="Calculation 2 3 2 5 2 2 5" xfId="5167" xr:uid="{00000000-0005-0000-0000-00009E120000}"/>
    <cellStyle name="Calculation 2 3 2 5 2 2 5 2" xfId="5168" xr:uid="{00000000-0005-0000-0000-00009F120000}"/>
    <cellStyle name="Calculation 2 3 2 5 2 2 5 3" xfId="5169" xr:uid="{00000000-0005-0000-0000-0000A0120000}"/>
    <cellStyle name="Calculation 2 3 2 5 2 2 6" xfId="5170" xr:uid="{00000000-0005-0000-0000-0000A1120000}"/>
    <cellStyle name="Calculation 2 3 2 5 2 2 6 2" xfId="5171" xr:uid="{00000000-0005-0000-0000-0000A2120000}"/>
    <cellStyle name="Calculation 2 3 2 5 2 2 6 3" xfId="5172" xr:uid="{00000000-0005-0000-0000-0000A3120000}"/>
    <cellStyle name="Calculation 2 3 2 5 2 2 7" xfId="5173" xr:uid="{00000000-0005-0000-0000-0000A4120000}"/>
    <cellStyle name="Calculation 2 3 2 5 2 2 7 2" xfId="5174" xr:uid="{00000000-0005-0000-0000-0000A5120000}"/>
    <cellStyle name="Calculation 2 3 2 5 2 2 7 3" xfId="5175" xr:uid="{00000000-0005-0000-0000-0000A6120000}"/>
    <cellStyle name="Calculation 2 3 2 5 2 2 8" xfId="5176" xr:uid="{00000000-0005-0000-0000-0000A7120000}"/>
    <cellStyle name="Calculation 2 3 2 5 2 2 8 2" xfId="5177" xr:uid="{00000000-0005-0000-0000-0000A8120000}"/>
    <cellStyle name="Calculation 2 3 2 5 2 2 8 3" xfId="5178" xr:uid="{00000000-0005-0000-0000-0000A9120000}"/>
    <cellStyle name="Calculation 2 3 2 5 2 2 9" xfId="5179" xr:uid="{00000000-0005-0000-0000-0000AA120000}"/>
    <cellStyle name="Calculation 2 3 2 5 2 2 9 2" xfId="5180" xr:uid="{00000000-0005-0000-0000-0000AB120000}"/>
    <cellStyle name="Calculation 2 3 2 5 2 2 9 3" xfId="5181" xr:uid="{00000000-0005-0000-0000-0000AC120000}"/>
    <cellStyle name="Calculation 2 3 2 5 2 20" xfId="5182" xr:uid="{00000000-0005-0000-0000-0000AD120000}"/>
    <cellStyle name="Calculation 2 3 2 5 2 3" xfId="5183" xr:uid="{00000000-0005-0000-0000-0000AE120000}"/>
    <cellStyle name="Calculation 2 3 2 5 2 3 10" xfId="5184" xr:uid="{00000000-0005-0000-0000-0000AF120000}"/>
    <cellStyle name="Calculation 2 3 2 5 2 3 11" xfId="5185" xr:uid="{00000000-0005-0000-0000-0000B0120000}"/>
    <cellStyle name="Calculation 2 3 2 5 2 3 2" xfId="5186" xr:uid="{00000000-0005-0000-0000-0000B1120000}"/>
    <cellStyle name="Calculation 2 3 2 5 2 3 2 2" xfId="5187" xr:uid="{00000000-0005-0000-0000-0000B2120000}"/>
    <cellStyle name="Calculation 2 3 2 5 2 3 2 3" xfId="5188" xr:uid="{00000000-0005-0000-0000-0000B3120000}"/>
    <cellStyle name="Calculation 2 3 2 5 2 3 3" xfId="5189" xr:uid="{00000000-0005-0000-0000-0000B4120000}"/>
    <cellStyle name="Calculation 2 3 2 5 2 3 3 2" xfId="5190" xr:uid="{00000000-0005-0000-0000-0000B5120000}"/>
    <cellStyle name="Calculation 2 3 2 5 2 3 3 3" xfId="5191" xr:uid="{00000000-0005-0000-0000-0000B6120000}"/>
    <cellStyle name="Calculation 2 3 2 5 2 3 4" xfId="5192" xr:uid="{00000000-0005-0000-0000-0000B7120000}"/>
    <cellStyle name="Calculation 2 3 2 5 2 3 4 2" xfId="5193" xr:uid="{00000000-0005-0000-0000-0000B8120000}"/>
    <cellStyle name="Calculation 2 3 2 5 2 3 4 3" xfId="5194" xr:uid="{00000000-0005-0000-0000-0000B9120000}"/>
    <cellStyle name="Calculation 2 3 2 5 2 3 5" xfId="5195" xr:uid="{00000000-0005-0000-0000-0000BA120000}"/>
    <cellStyle name="Calculation 2 3 2 5 2 3 5 2" xfId="5196" xr:uid="{00000000-0005-0000-0000-0000BB120000}"/>
    <cellStyle name="Calculation 2 3 2 5 2 3 5 3" xfId="5197" xr:uid="{00000000-0005-0000-0000-0000BC120000}"/>
    <cellStyle name="Calculation 2 3 2 5 2 3 6" xfId="5198" xr:uid="{00000000-0005-0000-0000-0000BD120000}"/>
    <cellStyle name="Calculation 2 3 2 5 2 3 6 2" xfId="5199" xr:uid="{00000000-0005-0000-0000-0000BE120000}"/>
    <cellStyle name="Calculation 2 3 2 5 2 3 6 3" xfId="5200" xr:uid="{00000000-0005-0000-0000-0000BF120000}"/>
    <cellStyle name="Calculation 2 3 2 5 2 3 7" xfId="5201" xr:uid="{00000000-0005-0000-0000-0000C0120000}"/>
    <cellStyle name="Calculation 2 3 2 5 2 3 7 2" xfId="5202" xr:uid="{00000000-0005-0000-0000-0000C1120000}"/>
    <cellStyle name="Calculation 2 3 2 5 2 3 7 3" xfId="5203" xr:uid="{00000000-0005-0000-0000-0000C2120000}"/>
    <cellStyle name="Calculation 2 3 2 5 2 3 8" xfId="5204" xr:uid="{00000000-0005-0000-0000-0000C3120000}"/>
    <cellStyle name="Calculation 2 3 2 5 2 3 8 2" xfId="5205" xr:uid="{00000000-0005-0000-0000-0000C4120000}"/>
    <cellStyle name="Calculation 2 3 2 5 2 3 8 3" xfId="5206" xr:uid="{00000000-0005-0000-0000-0000C5120000}"/>
    <cellStyle name="Calculation 2 3 2 5 2 3 9" xfId="5207" xr:uid="{00000000-0005-0000-0000-0000C6120000}"/>
    <cellStyle name="Calculation 2 3 2 5 2 3 9 2" xfId="5208" xr:uid="{00000000-0005-0000-0000-0000C7120000}"/>
    <cellStyle name="Calculation 2 3 2 5 2 3 9 3" xfId="5209" xr:uid="{00000000-0005-0000-0000-0000C8120000}"/>
    <cellStyle name="Calculation 2 3 2 5 2 4" xfId="5210" xr:uid="{00000000-0005-0000-0000-0000C9120000}"/>
    <cellStyle name="Calculation 2 3 2 5 2 4 10" xfId="5211" xr:uid="{00000000-0005-0000-0000-0000CA120000}"/>
    <cellStyle name="Calculation 2 3 2 5 2 4 11" xfId="5212" xr:uid="{00000000-0005-0000-0000-0000CB120000}"/>
    <cellStyle name="Calculation 2 3 2 5 2 4 2" xfId="5213" xr:uid="{00000000-0005-0000-0000-0000CC120000}"/>
    <cellStyle name="Calculation 2 3 2 5 2 4 2 2" xfId="5214" xr:uid="{00000000-0005-0000-0000-0000CD120000}"/>
    <cellStyle name="Calculation 2 3 2 5 2 4 2 3" xfId="5215" xr:uid="{00000000-0005-0000-0000-0000CE120000}"/>
    <cellStyle name="Calculation 2 3 2 5 2 4 3" xfId="5216" xr:uid="{00000000-0005-0000-0000-0000CF120000}"/>
    <cellStyle name="Calculation 2 3 2 5 2 4 3 2" xfId="5217" xr:uid="{00000000-0005-0000-0000-0000D0120000}"/>
    <cellStyle name="Calculation 2 3 2 5 2 4 3 3" xfId="5218" xr:uid="{00000000-0005-0000-0000-0000D1120000}"/>
    <cellStyle name="Calculation 2 3 2 5 2 4 4" xfId="5219" xr:uid="{00000000-0005-0000-0000-0000D2120000}"/>
    <cellStyle name="Calculation 2 3 2 5 2 4 4 2" xfId="5220" xr:uid="{00000000-0005-0000-0000-0000D3120000}"/>
    <cellStyle name="Calculation 2 3 2 5 2 4 4 3" xfId="5221" xr:uid="{00000000-0005-0000-0000-0000D4120000}"/>
    <cellStyle name="Calculation 2 3 2 5 2 4 5" xfId="5222" xr:uid="{00000000-0005-0000-0000-0000D5120000}"/>
    <cellStyle name="Calculation 2 3 2 5 2 4 5 2" xfId="5223" xr:uid="{00000000-0005-0000-0000-0000D6120000}"/>
    <cellStyle name="Calculation 2 3 2 5 2 4 5 3" xfId="5224" xr:uid="{00000000-0005-0000-0000-0000D7120000}"/>
    <cellStyle name="Calculation 2 3 2 5 2 4 6" xfId="5225" xr:uid="{00000000-0005-0000-0000-0000D8120000}"/>
    <cellStyle name="Calculation 2 3 2 5 2 4 6 2" xfId="5226" xr:uid="{00000000-0005-0000-0000-0000D9120000}"/>
    <cellStyle name="Calculation 2 3 2 5 2 4 6 3" xfId="5227" xr:uid="{00000000-0005-0000-0000-0000DA120000}"/>
    <cellStyle name="Calculation 2 3 2 5 2 4 7" xfId="5228" xr:uid="{00000000-0005-0000-0000-0000DB120000}"/>
    <cellStyle name="Calculation 2 3 2 5 2 4 7 2" xfId="5229" xr:uid="{00000000-0005-0000-0000-0000DC120000}"/>
    <cellStyle name="Calculation 2 3 2 5 2 4 7 3" xfId="5230" xr:uid="{00000000-0005-0000-0000-0000DD120000}"/>
    <cellStyle name="Calculation 2 3 2 5 2 4 8" xfId="5231" xr:uid="{00000000-0005-0000-0000-0000DE120000}"/>
    <cellStyle name="Calculation 2 3 2 5 2 4 8 2" xfId="5232" xr:uid="{00000000-0005-0000-0000-0000DF120000}"/>
    <cellStyle name="Calculation 2 3 2 5 2 4 8 3" xfId="5233" xr:uid="{00000000-0005-0000-0000-0000E0120000}"/>
    <cellStyle name="Calculation 2 3 2 5 2 4 9" xfId="5234" xr:uid="{00000000-0005-0000-0000-0000E1120000}"/>
    <cellStyle name="Calculation 2 3 2 5 2 4 9 2" xfId="5235" xr:uid="{00000000-0005-0000-0000-0000E2120000}"/>
    <cellStyle name="Calculation 2 3 2 5 2 4 9 3" xfId="5236" xr:uid="{00000000-0005-0000-0000-0000E3120000}"/>
    <cellStyle name="Calculation 2 3 2 5 2 5" xfId="5237" xr:uid="{00000000-0005-0000-0000-0000E4120000}"/>
    <cellStyle name="Calculation 2 3 2 5 2 5 10" xfId="5238" xr:uid="{00000000-0005-0000-0000-0000E5120000}"/>
    <cellStyle name="Calculation 2 3 2 5 2 5 11" xfId="5239" xr:uid="{00000000-0005-0000-0000-0000E6120000}"/>
    <cellStyle name="Calculation 2 3 2 5 2 5 2" xfId="5240" xr:uid="{00000000-0005-0000-0000-0000E7120000}"/>
    <cellStyle name="Calculation 2 3 2 5 2 5 2 2" xfId="5241" xr:uid="{00000000-0005-0000-0000-0000E8120000}"/>
    <cellStyle name="Calculation 2 3 2 5 2 5 2 3" xfId="5242" xr:uid="{00000000-0005-0000-0000-0000E9120000}"/>
    <cellStyle name="Calculation 2 3 2 5 2 5 3" xfId="5243" xr:uid="{00000000-0005-0000-0000-0000EA120000}"/>
    <cellStyle name="Calculation 2 3 2 5 2 5 3 2" xfId="5244" xr:uid="{00000000-0005-0000-0000-0000EB120000}"/>
    <cellStyle name="Calculation 2 3 2 5 2 5 3 3" xfId="5245" xr:uid="{00000000-0005-0000-0000-0000EC120000}"/>
    <cellStyle name="Calculation 2 3 2 5 2 5 4" xfId="5246" xr:uid="{00000000-0005-0000-0000-0000ED120000}"/>
    <cellStyle name="Calculation 2 3 2 5 2 5 4 2" xfId="5247" xr:uid="{00000000-0005-0000-0000-0000EE120000}"/>
    <cellStyle name="Calculation 2 3 2 5 2 5 4 3" xfId="5248" xr:uid="{00000000-0005-0000-0000-0000EF120000}"/>
    <cellStyle name="Calculation 2 3 2 5 2 5 5" xfId="5249" xr:uid="{00000000-0005-0000-0000-0000F0120000}"/>
    <cellStyle name="Calculation 2 3 2 5 2 5 5 2" xfId="5250" xr:uid="{00000000-0005-0000-0000-0000F1120000}"/>
    <cellStyle name="Calculation 2 3 2 5 2 5 5 3" xfId="5251" xr:uid="{00000000-0005-0000-0000-0000F2120000}"/>
    <cellStyle name="Calculation 2 3 2 5 2 5 6" xfId="5252" xr:uid="{00000000-0005-0000-0000-0000F3120000}"/>
    <cellStyle name="Calculation 2 3 2 5 2 5 6 2" xfId="5253" xr:uid="{00000000-0005-0000-0000-0000F4120000}"/>
    <cellStyle name="Calculation 2 3 2 5 2 5 6 3" xfId="5254" xr:uid="{00000000-0005-0000-0000-0000F5120000}"/>
    <cellStyle name="Calculation 2 3 2 5 2 5 7" xfId="5255" xr:uid="{00000000-0005-0000-0000-0000F6120000}"/>
    <cellStyle name="Calculation 2 3 2 5 2 5 7 2" xfId="5256" xr:uid="{00000000-0005-0000-0000-0000F7120000}"/>
    <cellStyle name="Calculation 2 3 2 5 2 5 7 3" xfId="5257" xr:uid="{00000000-0005-0000-0000-0000F8120000}"/>
    <cellStyle name="Calculation 2 3 2 5 2 5 8" xfId="5258" xr:uid="{00000000-0005-0000-0000-0000F9120000}"/>
    <cellStyle name="Calculation 2 3 2 5 2 5 8 2" xfId="5259" xr:uid="{00000000-0005-0000-0000-0000FA120000}"/>
    <cellStyle name="Calculation 2 3 2 5 2 5 8 3" xfId="5260" xr:uid="{00000000-0005-0000-0000-0000FB120000}"/>
    <cellStyle name="Calculation 2 3 2 5 2 5 9" xfId="5261" xr:uid="{00000000-0005-0000-0000-0000FC120000}"/>
    <cellStyle name="Calculation 2 3 2 5 2 5 9 2" xfId="5262" xr:uid="{00000000-0005-0000-0000-0000FD120000}"/>
    <cellStyle name="Calculation 2 3 2 5 2 5 9 3" xfId="5263" xr:uid="{00000000-0005-0000-0000-0000FE120000}"/>
    <cellStyle name="Calculation 2 3 2 5 2 6" xfId="5264" xr:uid="{00000000-0005-0000-0000-0000FF120000}"/>
    <cellStyle name="Calculation 2 3 2 5 2 6 10" xfId="5265" xr:uid="{00000000-0005-0000-0000-000000130000}"/>
    <cellStyle name="Calculation 2 3 2 5 2 6 11" xfId="5266" xr:uid="{00000000-0005-0000-0000-000001130000}"/>
    <cellStyle name="Calculation 2 3 2 5 2 6 2" xfId="5267" xr:uid="{00000000-0005-0000-0000-000002130000}"/>
    <cellStyle name="Calculation 2 3 2 5 2 6 2 2" xfId="5268" xr:uid="{00000000-0005-0000-0000-000003130000}"/>
    <cellStyle name="Calculation 2 3 2 5 2 6 2 3" xfId="5269" xr:uid="{00000000-0005-0000-0000-000004130000}"/>
    <cellStyle name="Calculation 2 3 2 5 2 6 3" xfId="5270" xr:uid="{00000000-0005-0000-0000-000005130000}"/>
    <cellStyle name="Calculation 2 3 2 5 2 6 3 2" xfId="5271" xr:uid="{00000000-0005-0000-0000-000006130000}"/>
    <cellStyle name="Calculation 2 3 2 5 2 6 3 3" xfId="5272" xr:uid="{00000000-0005-0000-0000-000007130000}"/>
    <cellStyle name="Calculation 2 3 2 5 2 6 4" xfId="5273" xr:uid="{00000000-0005-0000-0000-000008130000}"/>
    <cellStyle name="Calculation 2 3 2 5 2 6 4 2" xfId="5274" xr:uid="{00000000-0005-0000-0000-000009130000}"/>
    <cellStyle name="Calculation 2 3 2 5 2 6 4 3" xfId="5275" xr:uid="{00000000-0005-0000-0000-00000A130000}"/>
    <cellStyle name="Calculation 2 3 2 5 2 6 5" xfId="5276" xr:uid="{00000000-0005-0000-0000-00000B130000}"/>
    <cellStyle name="Calculation 2 3 2 5 2 6 5 2" xfId="5277" xr:uid="{00000000-0005-0000-0000-00000C130000}"/>
    <cellStyle name="Calculation 2 3 2 5 2 6 5 3" xfId="5278" xr:uid="{00000000-0005-0000-0000-00000D130000}"/>
    <cellStyle name="Calculation 2 3 2 5 2 6 6" xfId="5279" xr:uid="{00000000-0005-0000-0000-00000E130000}"/>
    <cellStyle name="Calculation 2 3 2 5 2 6 6 2" xfId="5280" xr:uid="{00000000-0005-0000-0000-00000F130000}"/>
    <cellStyle name="Calculation 2 3 2 5 2 6 6 3" xfId="5281" xr:uid="{00000000-0005-0000-0000-000010130000}"/>
    <cellStyle name="Calculation 2 3 2 5 2 6 7" xfId="5282" xr:uid="{00000000-0005-0000-0000-000011130000}"/>
    <cellStyle name="Calculation 2 3 2 5 2 6 7 2" xfId="5283" xr:uid="{00000000-0005-0000-0000-000012130000}"/>
    <cellStyle name="Calculation 2 3 2 5 2 6 7 3" xfId="5284" xr:uid="{00000000-0005-0000-0000-000013130000}"/>
    <cellStyle name="Calculation 2 3 2 5 2 6 8" xfId="5285" xr:uid="{00000000-0005-0000-0000-000014130000}"/>
    <cellStyle name="Calculation 2 3 2 5 2 6 8 2" xfId="5286" xr:uid="{00000000-0005-0000-0000-000015130000}"/>
    <cellStyle name="Calculation 2 3 2 5 2 6 8 3" xfId="5287" xr:uid="{00000000-0005-0000-0000-000016130000}"/>
    <cellStyle name="Calculation 2 3 2 5 2 6 9" xfId="5288" xr:uid="{00000000-0005-0000-0000-000017130000}"/>
    <cellStyle name="Calculation 2 3 2 5 2 6 9 2" xfId="5289" xr:uid="{00000000-0005-0000-0000-000018130000}"/>
    <cellStyle name="Calculation 2 3 2 5 2 6 9 3" xfId="5290" xr:uid="{00000000-0005-0000-0000-000019130000}"/>
    <cellStyle name="Calculation 2 3 2 5 2 7" xfId="5291" xr:uid="{00000000-0005-0000-0000-00001A130000}"/>
    <cellStyle name="Calculation 2 3 2 5 2 7 10" xfId="5292" xr:uid="{00000000-0005-0000-0000-00001B130000}"/>
    <cellStyle name="Calculation 2 3 2 5 2 7 11" xfId="5293" xr:uid="{00000000-0005-0000-0000-00001C130000}"/>
    <cellStyle name="Calculation 2 3 2 5 2 7 2" xfId="5294" xr:uid="{00000000-0005-0000-0000-00001D130000}"/>
    <cellStyle name="Calculation 2 3 2 5 2 7 2 2" xfId="5295" xr:uid="{00000000-0005-0000-0000-00001E130000}"/>
    <cellStyle name="Calculation 2 3 2 5 2 7 2 3" xfId="5296" xr:uid="{00000000-0005-0000-0000-00001F130000}"/>
    <cellStyle name="Calculation 2 3 2 5 2 7 3" xfId="5297" xr:uid="{00000000-0005-0000-0000-000020130000}"/>
    <cellStyle name="Calculation 2 3 2 5 2 7 3 2" xfId="5298" xr:uid="{00000000-0005-0000-0000-000021130000}"/>
    <cellStyle name="Calculation 2 3 2 5 2 7 3 3" xfId="5299" xr:uid="{00000000-0005-0000-0000-000022130000}"/>
    <cellStyle name="Calculation 2 3 2 5 2 7 4" xfId="5300" xr:uid="{00000000-0005-0000-0000-000023130000}"/>
    <cellStyle name="Calculation 2 3 2 5 2 7 4 2" xfId="5301" xr:uid="{00000000-0005-0000-0000-000024130000}"/>
    <cellStyle name="Calculation 2 3 2 5 2 7 4 3" xfId="5302" xr:uid="{00000000-0005-0000-0000-000025130000}"/>
    <cellStyle name="Calculation 2 3 2 5 2 7 5" xfId="5303" xr:uid="{00000000-0005-0000-0000-000026130000}"/>
    <cellStyle name="Calculation 2 3 2 5 2 7 5 2" xfId="5304" xr:uid="{00000000-0005-0000-0000-000027130000}"/>
    <cellStyle name="Calculation 2 3 2 5 2 7 5 3" xfId="5305" xr:uid="{00000000-0005-0000-0000-000028130000}"/>
    <cellStyle name="Calculation 2 3 2 5 2 7 6" xfId="5306" xr:uid="{00000000-0005-0000-0000-000029130000}"/>
    <cellStyle name="Calculation 2 3 2 5 2 7 6 2" xfId="5307" xr:uid="{00000000-0005-0000-0000-00002A130000}"/>
    <cellStyle name="Calculation 2 3 2 5 2 7 6 3" xfId="5308" xr:uid="{00000000-0005-0000-0000-00002B130000}"/>
    <cellStyle name="Calculation 2 3 2 5 2 7 7" xfId="5309" xr:uid="{00000000-0005-0000-0000-00002C130000}"/>
    <cellStyle name="Calculation 2 3 2 5 2 7 7 2" xfId="5310" xr:uid="{00000000-0005-0000-0000-00002D130000}"/>
    <cellStyle name="Calculation 2 3 2 5 2 7 7 3" xfId="5311" xr:uid="{00000000-0005-0000-0000-00002E130000}"/>
    <cellStyle name="Calculation 2 3 2 5 2 7 8" xfId="5312" xr:uid="{00000000-0005-0000-0000-00002F130000}"/>
    <cellStyle name="Calculation 2 3 2 5 2 7 8 2" xfId="5313" xr:uid="{00000000-0005-0000-0000-000030130000}"/>
    <cellStyle name="Calculation 2 3 2 5 2 7 8 3" xfId="5314" xr:uid="{00000000-0005-0000-0000-000031130000}"/>
    <cellStyle name="Calculation 2 3 2 5 2 7 9" xfId="5315" xr:uid="{00000000-0005-0000-0000-000032130000}"/>
    <cellStyle name="Calculation 2 3 2 5 2 7 9 2" xfId="5316" xr:uid="{00000000-0005-0000-0000-000033130000}"/>
    <cellStyle name="Calculation 2 3 2 5 2 7 9 3" xfId="5317" xr:uid="{00000000-0005-0000-0000-000034130000}"/>
    <cellStyle name="Calculation 2 3 2 5 2 8" xfId="5318" xr:uid="{00000000-0005-0000-0000-000035130000}"/>
    <cellStyle name="Calculation 2 3 2 5 2 8 10" xfId="5319" xr:uid="{00000000-0005-0000-0000-000036130000}"/>
    <cellStyle name="Calculation 2 3 2 5 2 8 11" xfId="5320" xr:uid="{00000000-0005-0000-0000-000037130000}"/>
    <cellStyle name="Calculation 2 3 2 5 2 8 2" xfId="5321" xr:uid="{00000000-0005-0000-0000-000038130000}"/>
    <cellStyle name="Calculation 2 3 2 5 2 8 2 2" xfId="5322" xr:uid="{00000000-0005-0000-0000-000039130000}"/>
    <cellStyle name="Calculation 2 3 2 5 2 8 2 3" xfId="5323" xr:uid="{00000000-0005-0000-0000-00003A130000}"/>
    <cellStyle name="Calculation 2 3 2 5 2 8 3" xfId="5324" xr:uid="{00000000-0005-0000-0000-00003B130000}"/>
    <cellStyle name="Calculation 2 3 2 5 2 8 3 2" xfId="5325" xr:uid="{00000000-0005-0000-0000-00003C130000}"/>
    <cellStyle name="Calculation 2 3 2 5 2 8 3 3" xfId="5326" xr:uid="{00000000-0005-0000-0000-00003D130000}"/>
    <cellStyle name="Calculation 2 3 2 5 2 8 4" xfId="5327" xr:uid="{00000000-0005-0000-0000-00003E130000}"/>
    <cellStyle name="Calculation 2 3 2 5 2 8 4 2" xfId="5328" xr:uid="{00000000-0005-0000-0000-00003F130000}"/>
    <cellStyle name="Calculation 2 3 2 5 2 8 4 3" xfId="5329" xr:uid="{00000000-0005-0000-0000-000040130000}"/>
    <cellStyle name="Calculation 2 3 2 5 2 8 5" xfId="5330" xr:uid="{00000000-0005-0000-0000-000041130000}"/>
    <cellStyle name="Calculation 2 3 2 5 2 8 5 2" xfId="5331" xr:uid="{00000000-0005-0000-0000-000042130000}"/>
    <cellStyle name="Calculation 2 3 2 5 2 8 5 3" xfId="5332" xr:uid="{00000000-0005-0000-0000-000043130000}"/>
    <cellStyle name="Calculation 2 3 2 5 2 8 6" xfId="5333" xr:uid="{00000000-0005-0000-0000-000044130000}"/>
    <cellStyle name="Calculation 2 3 2 5 2 8 6 2" xfId="5334" xr:uid="{00000000-0005-0000-0000-000045130000}"/>
    <cellStyle name="Calculation 2 3 2 5 2 8 6 3" xfId="5335" xr:uid="{00000000-0005-0000-0000-000046130000}"/>
    <cellStyle name="Calculation 2 3 2 5 2 8 7" xfId="5336" xr:uid="{00000000-0005-0000-0000-000047130000}"/>
    <cellStyle name="Calculation 2 3 2 5 2 8 7 2" xfId="5337" xr:uid="{00000000-0005-0000-0000-000048130000}"/>
    <cellStyle name="Calculation 2 3 2 5 2 8 7 3" xfId="5338" xr:uid="{00000000-0005-0000-0000-000049130000}"/>
    <cellStyle name="Calculation 2 3 2 5 2 8 8" xfId="5339" xr:uid="{00000000-0005-0000-0000-00004A130000}"/>
    <cellStyle name="Calculation 2 3 2 5 2 8 8 2" xfId="5340" xr:uid="{00000000-0005-0000-0000-00004B130000}"/>
    <cellStyle name="Calculation 2 3 2 5 2 8 8 3" xfId="5341" xr:uid="{00000000-0005-0000-0000-00004C130000}"/>
    <cellStyle name="Calculation 2 3 2 5 2 8 9" xfId="5342" xr:uid="{00000000-0005-0000-0000-00004D130000}"/>
    <cellStyle name="Calculation 2 3 2 5 2 8 9 2" xfId="5343" xr:uid="{00000000-0005-0000-0000-00004E130000}"/>
    <cellStyle name="Calculation 2 3 2 5 2 8 9 3" xfId="5344" xr:uid="{00000000-0005-0000-0000-00004F130000}"/>
    <cellStyle name="Calculation 2 3 2 5 2 9" xfId="5345" xr:uid="{00000000-0005-0000-0000-000050130000}"/>
    <cellStyle name="Calculation 2 3 2 5 2 9 10" xfId="5346" xr:uid="{00000000-0005-0000-0000-000051130000}"/>
    <cellStyle name="Calculation 2 3 2 5 2 9 11" xfId="5347" xr:uid="{00000000-0005-0000-0000-000052130000}"/>
    <cellStyle name="Calculation 2 3 2 5 2 9 2" xfId="5348" xr:uid="{00000000-0005-0000-0000-000053130000}"/>
    <cellStyle name="Calculation 2 3 2 5 2 9 2 2" xfId="5349" xr:uid="{00000000-0005-0000-0000-000054130000}"/>
    <cellStyle name="Calculation 2 3 2 5 2 9 2 3" xfId="5350" xr:uid="{00000000-0005-0000-0000-000055130000}"/>
    <cellStyle name="Calculation 2 3 2 5 2 9 3" xfId="5351" xr:uid="{00000000-0005-0000-0000-000056130000}"/>
    <cellStyle name="Calculation 2 3 2 5 2 9 3 2" xfId="5352" xr:uid="{00000000-0005-0000-0000-000057130000}"/>
    <cellStyle name="Calculation 2 3 2 5 2 9 3 3" xfId="5353" xr:uid="{00000000-0005-0000-0000-000058130000}"/>
    <cellStyle name="Calculation 2 3 2 5 2 9 4" xfId="5354" xr:uid="{00000000-0005-0000-0000-000059130000}"/>
    <cellStyle name="Calculation 2 3 2 5 2 9 4 2" xfId="5355" xr:uid="{00000000-0005-0000-0000-00005A130000}"/>
    <cellStyle name="Calculation 2 3 2 5 2 9 4 3" xfId="5356" xr:uid="{00000000-0005-0000-0000-00005B130000}"/>
    <cellStyle name="Calculation 2 3 2 5 2 9 5" xfId="5357" xr:uid="{00000000-0005-0000-0000-00005C130000}"/>
    <cellStyle name="Calculation 2 3 2 5 2 9 5 2" xfId="5358" xr:uid="{00000000-0005-0000-0000-00005D130000}"/>
    <cellStyle name="Calculation 2 3 2 5 2 9 5 3" xfId="5359" xr:uid="{00000000-0005-0000-0000-00005E130000}"/>
    <cellStyle name="Calculation 2 3 2 5 2 9 6" xfId="5360" xr:uid="{00000000-0005-0000-0000-00005F130000}"/>
    <cellStyle name="Calculation 2 3 2 5 2 9 6 2" xfId="5361" xr:uid="{00000000-0005-0000-0000-000060130000}"/>
    <cellStyle name="Calculation 2 3 2 5 2 9 6 3" xfId="5362" xr:uid="{00000000-0005-0000-0000-000061130000}"/>
    <cellStyle name="Calculation 2 3 2 5 2 9 7" xfId="5363" xr:uid="{00000000-0005-0000-0000-000062130000}"/>
    <cellStyle name="Calculation 2 3 2 5 2 9 7 2" xfId="5364" xr:uid="{00000000-0005-0000-0000-000063130000}"/>
    <cellStyle name="Calculation 2 3 2 5 2 9 7 3" xfId="5365" xr:uid="{00000000-0005-0000-0000-000064130000}"/>
    <cellStyle name="Calculation 2 3 2 5 2 9 8" xfId="5366" xr:uid="{00000000-0005-0000-0000-000065130000}"/>
    <cellStyle name="Calculation 2 3 2 5 2 9 8 2" xfId="5367" xr:uid="{00000000-0005-0000-0000-000066130000}"/>
    <cellStyle name="Calculation 2 3 2 5 2 9 8 3" xfId="5368" xr:uid="{00000000-0005-0000-0000-000067130000}"/>
    <cellStyle name="Calculation 2 3 2 5 2 9 9" xfId="5369" xr:uid="{00000000-0005-0000-0000-000068130000}"/>
    <cellStyle name="Calculation 2 3 2 5 2 9 9 2" xfId="5370" xr:uid="{00000000-0005-0000-0000-000069130000}"/>
    <cellStyle name="Calculation 2 3 2 5 2 9 9 3" xfId="5371" xr:uid="{00000000-0005-0000-0000-00006A130000}"/>
    <cellStyle name="Calculation 2 3 2 5 3" xfId="5372" xr:uid="{00000000-0005-0000-0000-00006B130000}"/>
    <cellStyle name="Calculation 2 3 2 5 3 2" xfId="5373" xr:uid="{00000000-0005-0000-0000-00006C130000}"/>
    <cellStyle name="Calculation 2 3 2 5 3 3" xfId="5374" xr:uid="{00000000-0005-0000-0000-00006D130000}"/>
    <cellStyle name="Calculation 2 3 2 5 4" xfId="5375" xr:uid="{00000000-0005-0000-0000-00006E130000}"/>
    <cellStyle name="Calculation 2 3 2 5 4 2" xfId="5376" xr:uid="{00000000-0005-0000-0000-00006F130000}"/>
    <cellStyle name="Calculation 2 3 2 5 4 3" xfId="5377" xr:uid="{00000000-0005-0000-0000-000070130000}"/>
    <cellStyle name="Calculation 2 3 2 5 5" xfId="5378" xr:uid="{00000000-0005-0000-0000-000071130000}"/>
    <cellStyle name="Calculation 2 3 2 5 5 2" xfId="5379" xr:uid="{00000000-0005-0000-0000-000072130000}"/>
    <cellStyle name="Calculation 2 3 2 5 5 3" xfId="5380" xr:uid="{00000000-0005-0000-0000-000073130000}"/>
    <cellStyle name="Calculation 2 3 2 5 6" xfId="5381" xr:uid="{00000000-0005-0000-0000-000074130000}"/>
    <cellStyle name="Calculation 2 3 2 5 6 2" xfId="5382" xr:uid="{00000000-0005-0000-0000-000075130000}"/>
    <cellStyle name="Calculation 2 3 2 5 6 3" xfId="5383" xr:uid="{00000000-0005-0000-0000-000076130000}"/>
    <cellStyle name="Calculation 2 3 2 5 7" xfId="5384" xr:uid="{00000000-0005-0000-0000-000077130000}"/>
    <cellStyle name="Calculation 2 3 2 5 7 2" xfId="5385" xr:uid="{00000000-0005-0000-0000-000078130000}"/>
    <cellStyle name="Calculation 2 3 2 5 7 3" xfId="5386" xr:uid="{00000000-0005-0000-0000-000079130000}"/>
    <cellStyle name="Calculation 2 3 2 5 8" xfId="58363" xr:uid="{00000000-0005-0000-0000-00007A130000}"/>
    <cellStyle name="Calculation 2 3 2 6" xfId="155" xr:uid="{00000000-0005-0000-0000-00007B130000}"/>
    <cellStyle name="Calculation 2 3 2 6 2" xfId="5387" xr:uid="{00000000-0005-0000-0000-00007C130000}"/>
    <cellStyle name="Calculation 2 3 2 6 2 10" xfId="5388" xr:uid="{00000000-0005-0000-0000-00007D130000}"/>
    <cellStyle name="Calculation 2 3 2 6 2 10 10" xfId="5389" xr:uid="{00000000-0005-0000-0000-00007E130000}"/>
    <cellStyle name="Calculation 2 3 2 6 2 10 11" xfId="5390" xr:uid="{00000000-0005-0000-0000-00007F130000}"/>
    <cellStyle name="Calculation 2 3 2 6 2 10 2" xfId="5391" xr:uid="{00000000-0005-0000-0000-000080130000}"/>
    <cellStyle name="Calculation 2 3 2 6 2 10 2 2" xfId="5392" xr:uid="{00000000-0005-0000-0000-000081130000}"/>
    <cellStyle name="Calculation 2 3 2 6 2 10 2 3" xfId="5393" xr:uid="{00000000-0005-0000-0000-000082130000}"/>
    <cellStyle name="Calculation 2 3 2 6 2 10 3" xfId="5394" xr:uid="{00000000-0005-0000-0000-000083130000}"/>
    <cellStyle name="Calculation 2 3 2 6 2 10 3 2" xfId="5395" xr:uid="{00000000-0005-0000-0000-000084130000}"/>
    <cellStyle name="Calculation 2 3 2 6 2 10 3 3" xfId="5396" xr:uid="{00000000-0005-0000-0000-000085130000}"/>
    <cellStyle name="Calculation 2 3 2 6 2 10 4" xfId="5397" xr:uid="{00000000-0005-0000-0000-000086130000}"/>
    <cellStyle name="Calculation 2 3 2 6 2 10 4 2" xfId="5398" xr:uid="{00000000-0005-0000-0000-000087130000}"/>
    <cellStyle name="Calculation 2 3 2 6 2 10 4 3" xfId="5399" xr:uid="{00000000-0005-0000-0000-000088130000}"/>
    <cellStyle name="Calculation 2 3 2 6 2 10 5" xfId="5400" xr:uid="{00000000-0005-0000-0000-000089130000}"/>
    <cellStyle name="Calculation 2 3 2 6 2 10 5 2" xfId="5401" xr:uid="{00000000-0005-0000-0000-00008A130000}"/>
    <cellStyle name="Calculation 2 3 2 6 2 10 5 3" xfId="5402" xr:uid="{00000000-0005-0000-0000-00008B130000}"/>
    <cellStyle name="Calculation 2 3 2 6 2 10 6" xfId="5403" xr:uid="{00000000-0005-0000-0000-00008C130000}"/>
    <cellStyle name="Calculation 2 3 2 6 2 10 6 2" xfId="5404" xr:uid="{00000000-0005-0000-0000-00008D130000}"/>
    <cellStyle name="Calculation 2 3 2 6 2 10 6 3" xfId="5405" xr:uid="{00000000-0005-0000-0000-00008E130000}"/>
    <cellStyle name="Calculation 2 3 2 6 2 10 7" xfId="5406" xr:uid="{00000000-0005-0000-0000-00008F130000}"/>
    <cellStyle name="Calculation 2 3 2 6 2 10 7 2" xfId="5407" xr:uid="{00000000-0005-0000-0000-000090130000}"/>
    <cellStyle name="Calculation 2 3 2 6 2 10 7 3" xfId="5408" xr:uid="{00000000-0005-0000-0000-000091130000}"/>
    <cellStyle name="Calculation 2 3 2 6 2 10 8" xfId="5409" xr:uid="{00000000-0005-0000-0000-000092130000}"/>
    <cellStyle name="Calculation 2 3 2 6 2 10 8 2" xfId="5410" xr:uid="{00000000-0005-0000-0000-000093130000}"/>
    <cellStyle name="Calculation 2 3 2 6 2 10 8 3" xfId="5411" xr:uid="{00000000-0005-0000-0000-000094130000}"/>
    <cellStyle name="Calculation 2 3 2 6 2 10 9" xfId="5412" xr:uid="{00000000-0005-0000-0000-000095130000}"/>
    <cellStyle name="Calculation 2 3 2 6 2 10 9 2" xfId="5413" xr:uid="{00000000-0005-0000-0000-000096130000}"/>
    <cellStyle name="Calculation 2 3 2 6 2 10 9 3" xfId="5414" xr:uid="{00000000-0005-0000-0000-000097130000}"/>
    <cellStyle name="Calculation 2 3 2 6 2 11" xfId="5415" xr:uid="{00000000-0005-0000-0000-000098130000}"/>
    <cellStyle name="Calculation 2 3 2 6 2 11 2" xfId="5416" xr:uid="{00000000-0005-0000-0000-000099130000}"/>
    <cellStyle name="Calculation 2 3 2 6 2 11 3" xfId="5417" xr:uid="{00000000-0005-0000-0000-00009A130000}"/>
    <cellStyle name="Calculation 2 3 2 6 2 12" xfId="5418" xr:uid="{00000000-0005-0000-0000-00009B130000}"/>
    <cellStyle name="Calculation 2 3 2 6 2 12 2" xfId="5419" xr:uid="{00000000-0005-0000-0000-00009C130000}"/>
    <cellStyle name="Calculation 2 3 2 6 2 12 3" xfId="5420" xr:uid="{00000000-0005-0000-0000-00009D130000}"/>
    <cellStyle name="Calculation 2 3 2 6 2 13" xfId="5421" xr:uid="{00000000-0005-0000-0000-00009E130000}"/>
    <cellStyle name="Calculation 2 3 2 6 2 13 2" xfId="5422" xr:uid="{00000000-0005-0000-0000-00009F130000}"/>
    <cellStyle name="Calculation 2 3 2 6 2 13 3" xfId="5423" xr:uid="{00000000-0005-0000-0000-0000A0130000}"/>
    <cellStyle name="Calculation 2 3 2 6 2 14" xfId="5424" xr:uid="{00000000-0005-0000-0000-0000A1130000}"/>
    <cellStyle name="Calculation 2 3 2 6 2 14 2" xfId="5425" xr:uid="{00000000-0005-0000-0000-0000A2130000}"/>
    <cellStyle name="Calculation 2 3 2 6 2 14 3" xfId="5426" xr:uid="{00000000-0005-0000-0000-0000A3130000}"/>
    <cellStyle name="Calculation 2 3 2 6 2 15" xfId="5427" xr:uid="{00000000-0005-0000-0000-0000A4130000}"/>
    <cellStyle name="Calculation 2 3 2 6 2 15 2" xfId="5428" xr:uid="{00000000-0005-0000-0000-0000A5130000}"/>
    <cellStyle name="Calculation 2 3 2 6 2 15 3" xfId="5429" xr:uid="{00000000-0005-0000-0000-0000A6130000}"/>
    <cellStyle name="Calculation 2 3 2 6 2 16" xfId="5430" xr:uid="{00000000-0005-0000-0000-0000A7130000}"/>
    <cellStyle name="Calculation 2 3 2 6 2 16 2" xfId="5431" xr:uid="{00000000-0005-0000-0000-0000A8130000}"/>
    <cellStyle name="Calculation 2 3 2 6 2 16 3" xfId="5432" xr:uid="{00000000-0005-0000-0000-0000A9130000}"/>
    <cellStyle name="Calculation 2 3 2 6 2 17" xfId="5433" xr:uid="{00000000-0005-0000-0000-0000AA130000}"/>
    <cellStyle name="Calculation 2 3 2 6 2 17 2" xfId="5434" xr:uid="{00000000-0005-0000-0000-0000AB130000}"/>
    <cellStyle name="Calculation 2 3 2 6 2 17 3" xfId="5435" xr:uid="{00000000-0005-0000-0000-0000AC130000}"/>
    <cellStyle name="Calculation 2 3 2 6 2 18" xfId="5436" xr:uid="{00000000-0005-0000-0000-0000AD130000}"/>
    <cellStyle name="Calculation 2 3 2 6 2 18 2" xfId="5437" xr:uid="{00000000-0005-0000-0000-0000AE130000}"/>
    <cellStyle name="Calculation 2 3 2 6 2 18 3" xfId="5438" xr:uid="{00000000-0005-0000-0000-0000AF130000}"/>
    <cellStyle name="Calculation 2 3 2 6 2 19" xfId="5439" xr:uid="{00000000-0005-0000-0000-0000B0130000}"/>
    <cellStyle name="Calculation 2 3 2 6 2 2" xfId="5440" xr:uid="{00000000-0005-0000-0000-0000B1130000}"/>
    <cellStyle name="Calculation 2 3 2 6 2 2 10" xfId="5441" xr:uid="{00000000-0005-0000-0000-0000B2130000}"/>
    <cellStyle name="Calculation 2 3 2 6 2 2 11" xfId="5442" xr:uid="{00000000-0005-0000-0000-0000B3130000}"/>
    <cellStyle name="Calculation 2 3 2 6 2 2 2" xfId="5443" xr:uid="{00000000-0005-0000-0000-0000B4130000}"/>
    <cellStyle name="Calculation 2 3 2 6 2 2 2 2" xfId="5444" xr:uid="{00000000-0005-0000-0000-0000B5130000}"/>
    <cellStyle name="Calculation 2 3 2 6 2 2 2 3" xfId="5445" xr:uid="{00000000-0005-0000-0000-0000B6130000}"/>
    <cellStyle name="Calculation 2 3 2 6 2 2 3" xfId="5446" xr:uid="{00000000-0005-0000-0000-0000B7130000}"/>
    <cellStyle name="Calculation 2 3 2 6 2 2 3 2" xfId="5447" xr:uid="{00000000-0005-0000-0000-0000B8130000}"/>
    <cellStyle name="Calculation 2 3 2 6 2 2 3 3" xfId="5448" xr:uid="{00000000-0005-0000-0000-0000B9130000}"/>
    <cellStyle name="Calculation 2 3 2 6 2 2 4" xfId="5449" xr:uid="{00000000-0005-0000-0000-0000BA130000}"/>
    <cellStyle name="Calculation 2 3 2 6 2 2 4 2" xfId="5450" xr:uid="{00000000-0005-0000-0000-0000BB130000}"/>
    <cellStyle name="Calculation 2 3 2 6 2 2 4 3" xfId="5451" xr:uid="{00000000-0005-0000-0000-0000BC130000}"/>
    <cellStyle name="Calculation 2 3 2 6 2 2 5" xfId="5452" xr:uid="{00000000-0005-0000-0000-0000BD130000}"/>
    <cellStyle name="Calculation 2 3 2 6 2 2 5 2" xfId="5453" xr:uid="{00000000-0005-0000-0000-0000BE130000}"/>
    <cellStyle name="Calculation 2 3 2 6 2 2 5 3" xfId="5454" xr:uid="{00000000-0005-0000-0000-0000BF130000}"/>
    <cellStyle name="Calculation 2 3 2 6 2 2 6" xfId="5455" xr:uid="{00000000-0005-0000-0000-0000C0130000}"/>
    <cellStyle name="Calculation 2 3 2 6 2 2 6 2" xfId="5456" xr:uid="{00000000-0005-0000-0000-0000C1130000}"/>
    <cellStyle name="Calculation 2 3 2 6 2 2 6 3" xfId="5457" xr:uid="{00000000-0005-0000-0000-0000C2130000}"/>
    <cellStyle name="Calculation 2 3 2 6 2 2 7" xfId="5458" xr:uid="{00000000-0005-0000-0000-0000C3130000}"/>
    <cellStyle name="Calculation 2 3 2 6 2 2 7 2" xfId="5459" xr:uid="{00000000-0005-0000-0000-0000C4130000}"/>
    <cellStyle name="Calculation 2 3 2 6 2 2 7 3" xfId="5460" xr:uid="{00000000-0005-0000-0000-0000C5130000}"/>
    <cellStyle name="Calculation 2 3 2 6 2 2 8" xfId="5461" xr:uid="{00000000-0005-0000-0000-0000C6130000}"/>
    <cellStyle name="Calculation 2 3 2 6 2 2 8 2" xfId="5462" xr:uid="{00000000-0005-0000-0000-0000C7130000}"/>
    <cellStyle name="Calculation 2 3 2 6 2 2 8 3" xfId="5463" xr:uid="{00000000-0005-0000-0000-0000C8130000}"/>
    <cellStyle name="Calculation 2 3 2 6 2 2 9" xfId="5464" xr:uid="{00000000-0005-0000-0000-0000C9130000}"/>
    <cellStyle name="Calculation 2 3 2 6 2 2 9 2" xfId="5465" xr:uid="{00000000-0005-0000-0000-0000CA130000}"/>
    <cellStyle name="Calculation 2 3 2 6 2 2 9 3" xfId="5466" xr:uid="{00000000-0005-0000-0000-0000CB130000}"/>
    <cellStyle name="Calculation 2 3 2 6 2 20" xfId="5467" xr:uid="{00000000-0005-0000-0000-0000CC130000}"/>
    <cellStyle name="Calculation 2 3 2 6 2 3" xfId="5468" xr:uid="{00000000-0005-0000-0000-0000CD130000}"/>
    <cellStyle name="Calculation 2 3 2 6 2 3 10" xfId="5469" xr:uid="{00000000-0005-0000-0000-0000CE130000}"/>
    <cellStyle name="Calculation 2 3 2 6 2 3 11" xfId="5470" xr:uid="{00000000-0005-0000-0000-0000CF130000}"/>
    <cellStyle name="Calculation 2 3 2 6 2 3 2" xfId="5471" xr:uid="{00000000-0005-0000-0000-0000D0130000}"/>
    <cellStyle name="Calculation 2 3 2 6 2 3 2 2" xfId="5472" xr:uid="{00000000-0005-0000-0000-0000D1130000}"/>
    <cellStyle name="Calculation 2 3 2 6 2 3 2 3" xfId="5473" xr:uid="{00000000-0005-0000-0000-0000D2130000}"/>
    <cellStyle name="Calculation 2 3 2 6 2 3 3" xfId="5474" xr:uid="{00000000-0005-0000-0000-0000D3130000}"/>
    <cellStyle name="Calculation 2 3 2 6 2 3 3 2" xfId="5475" xr:uid="{00000000-0005-0000-0000-0000D4130000}"/>
    <cellStyle name="Calculation 2 3 2 6 2 3 3 3" xfId="5476" xr:uid="{00000000-0005-0000-0000-0000D5130000}"/>
    <cellStyle name="Calculation 2 3 2 6 2 3 4" xfId="5477" xr:uid="{00000000-0005-0000-0000-0000D6130000}"/>
    <cellStyle name="Calculation 2 3 2 6 2 3 4 2" xfId="5478" xr:uid="{00000000-0005-0000-0000-0000D7130000}"/>
    <cellStyle name="Calculation 2 3 2 6 2 3 4 3" xfId="5479" xr:uid="{00000000-0005-0000-0000-0000D8130000}"/>
    <cellStyle name="Calculation 2 3 2 6 2 3 5" xfId="5480" xr:uid="{00000000-0005-0000-0000-0000D9130000}"/>
    <cellStyle name="Calculation 2 3 2 6 2 3 5 2" xfId="5481" xr:uid="{00000000-0005-0000-0000-0000DA130000}"/>
    <cellStyle name="Calculation 2 3 2 6 2 3 5 3" xfId="5482" xr:uid="{00000000-0005-0000-0000-0000DB130000}"/>
    <cellStyle name="Calculation 2 3 2 6 2 3 6" xfId="5483" xr:uid="{00000000-0005-0000-0000-0000DC130000}"/>
    <cellStyle name="Calculation 2 3 2 6 2 3 6 2" xfId="5484" xr:uid="{00000000-0005-0000-0000-0000DD130000}"/>
    <cellStyle name="Calculation 2 3 2 6 2 3 6 3" xfId="5485" xr:uid="{00000000-0005-0000-0000-0000DE130000}"/>
    <cellStyle name="Calculation 2 3 2 6 2 3 7" xfId="5486" xr:uid="{00000000-0005-0000-0000-0000DF130000}"/>
    <cellStyle name="Calculation 2 3 2 6 2 3 7 2" xfId="5487" xr:uid="{00000000-0005-0000-0000-0000E0130000}"/>
    <cellStyle name="Calculation 2 3 2 6 2 3 7 3" xfId="5488" xr:uid="{00000000-0005-0000-0000-0000E1130000}"/>
    <cellStyle name="Calculation 2 3 2 6 2 3 8" xfId="5489" xr:uid="{00000000-0005-0000-0000-0000E2130000}"/>
    <cellStyle name="Calculation 2 3 2 6 2 3 8 2" xfId="5490" xr:uid="{00000000-0005-0000-0000-0000E3130000}"/>
    <cellStyle name="Calculation 2 3 2 6 2 3 8 3" xfId="5491" xr:uid="{00000000-0005-0000-0000-0000E4130000}"/>
    <cellStyle name="Calculation 2 3 2 6 2 3 9" xfId="5492" xr:uid="{00000000-0005-0000-0000-0000E5130000}"/>
    <cellStyle name="Calculation 2 3 2 6 2 3 9 2" xfId="5493" xr:uid="{00000000-0005-0000-0000-0000E6130000}"/>
    <cellStyle name="Calculation 2 3 2 6 2 3 9 3" xfId="5494" xr:uid="{00000000-0005-0000-0000-0000E7130000}"/>
    <cellStyle name="Calculation 2 3 2 6 2 4" xfId="5495" xr:uid="{00000000-0005-0000-0000-0000E8130000}"/>
    <cellStyle name="Calculation 2 3 2 6 2 4 10" xfId="5496" xr:uid="{00000000-0005-0000-0000-0000E9130000}"/>
    <cellStyle name="Calculation 2 3 2 6 2 4 11" xfId="5497" xr:uid="{00000000-0005-0000-0000-0000EA130000}"/>
    <cellStyle name="Calculation 2 3 2 6 2 4 2" xfId="5498" xr:uid="{00000000-0005-0000-0000-0000EB130000}"/>
    <cellStyle name="Calculation 2 3 2 6 2 4 2 2" xfId="5499" xr:uid="{00000000-0005-0000-0000-0000EC130000}"/>
    <cellStyle name="Calculation 2 3 2 6 2 4 2 3" xfId="5500" xr:uid="{00000000-0005-0000-0000-0000ED130000}"/>
    <cellStyle name="Calculation 2 3 2 6 2 4 3" xfId="5501" xr:uid="{00000000-0005-0000-0000-0000EE130000}"/>
    <cellStyle name="Calculation 2 3 2 6 2 4 3 2" xfId="5502" xr:uid="{00000000-0005-0000-0000-0000EF130000}"/>
    <cellStyle name="Calculation 2 3 2 6 2 4 3 3" xfId="5503" xr:uid="{00000000-0005-0000-0000-0000F0130000}"/>
    <cellStyle name="Calculation 2 3 2 6 2 4 4" xfId="5504" xr:uid="{00000000-0005-0000-0000-0000F1130000}"/>
    <cellStyle name="Calculation 2 3 2 6 2 4 4 2" xfId="5505" xr:uid="{00000000-0005-0000-0000-0000F2130000}"/>
    <cellStyle name="Calculation 2 3 2 6 2 4 4 3" xfId="5506" xr:uid="{00000000-0005-0000-0000-0000F3130000}"/>
    <cellStyle name="Calculation 2 3 2 6 2 4 5" xfId="5507" xr:uid="{00000000-0005-0000-0000-0000F4130000}"/>
    <cellStyle name="Calculation 2 3 2 6 2 4 5 2" xfId="5508" xr:uid="{00000000-0005-0000-0000-0000F5130000}"/>
    <cellStyle name="Calculation 2 3 2 6 2 4 5 3" xfId="5509" xr:uid="{00000000-0005-0000-0000-0000F6130000}"/>
    <cellStyle name="Calculation 2 3 2 6 2 4 6" xfId="5510" xr:uid="{00000000-0005-0000-0000-0000F7130000}"/>
    <cellStyle name="Calculation 2 3 2 6 2 4 6 2" xfId="5511" xr:uid="{00000000-0005-0000-0000-0000F8130000}"/>
    <cellStyle name="Calculation 2 3 2 6 2 4 6 3" xfId="5512" xr:uid="{00000000-0005-0000-0000-0000F9130000}"/>
    <cellStyle name="Calculation 2 3 2 6 2 4 7" xfId="5513" xr:uid="{00000000-0005-0000-0000-0000FA130000}"/>
    <cellStyle name="Calculation 2 3 2 6 2 4 7 2" xfId="5514" xr:uid="{00000000-0005-0000-0000-0000FB130000}"/>
    <cellStyle name="Calculation 2 3 2 6 2 4 7 3" xfId="5515" xr:uid="{00000000-0005-0000-0000-0000FC130000}"/>
    <cellStyle name="Calculation 2 3 2 6 2 4 8" xfId="5516" xr:uid="{00000000-0005-0000-0000-0000FD130000}"/>
    <cellStyle name="Calculation 2 3 2 6 2 4 8 2" xfId="5517" xr:uid="{00000000-0005-0000-0000-0000FE130000}"/>
    <cellStyle name="Calculation 2 3 2 6 2 4 8 3" xfId="5518" xr:uid="{00000000-0005-0000-0000-0000FF130000}"/>
    <cellStyle name="Calculation 2 3 2 6 2 4 9" xfId="5519" xr:uid="{00000000-0005-0000-0000-000000140000}"/>
    <cellStyle name="Calculation 2 3 2 6 2 4 9 2" xfId="5520" xr:uid="{00000000-0005-0000-0000-000001140000}"/>
    <cellStyle name="Calculation 2 3 2 6 2 4 9 3" xfId="5521" xr:uid="{00000000-0005-0000-0000-000002140000}"/>
    <cellStyle name="Calculation 2 3 2 6 2 5" xfId="5522" xr:uid="{00000000-0005-0000-0000-000003140000}"/>
    <cellStyle name="Calculation 2 3 2 6 2 5 10" xfId="5523" xr:uid="{00000000-0005-0000-0000-000004140000}"/>
    <cellStyle name="Calculation 2 3 2 6 2 5 11" xfId="5524" xr:uid="{00000000-0005-0000-0000-000005140000}"/>
    <cellStyle name="Calculation 2 3 2 6 2 5 2" xfId="5525" xr:uid="{00000000-0005-0000-0000-000006140000}"/>
    <cellStyle name="Calculation 2 3 2 6 2 5 2 2" xfId="5526" xr:uid="{00000000-0005-0000-0000-000007140000}"/>
    <cellStyle name="Calculation 2 3 2 6 2 5 2 3" xfId="5527" xr:uid="{00000000-0005-0000-0000-000008140000}"/>
    <cellStyle name="Calculation 2 3 2 6 2 5 3" xfId="5528" xr:uid="{00000000-0005-0000-0000-000009140000}"/>
    <cellStyle name="Calculation 2 3 2 6 2 5 3 2" xfId="5529" xr:uid="{00000000-0005-0000-0000-00000A140000}"/>
    <cellStyle name="Calculation 2 3 2 6 2 5 3 3" xfId="5530" xr:uid="{00000000-0005-0000-0000-00000B140000}"/>
    <cellStyle name="Calculation 2 3 2 6 2 5 4" xfId="5531" xr:uid="{00000000-0005-0000-0000-00000C140000}"/>
    <cellStyle name="Calculation 2 3 2 6 2 5 4 2" xfId="5532" xr:uid="{00000000-0005-0000-0000-00000D140000}"/>
    <cellStyle name="Calculation 2 3 2 6 2 5 4 3" xfId="5533" xr:uid="{00000000-0005-0000-0000-00000E140000}"/>
    <cellStyle name="Calculation 2 3 2 6 2 5 5" xfId="5534" xr:uid="{00000000-0005-0000-0000-00000F140000}"/>
    <cellStyle name="Calculation 2 3 2 6 2 5 5 2" xfId="5535" xr:uid="{00000000-0005-0000-0000-000010140000}"/>
    <cellStyle name="Calculation 2 3 2 6 2 5 5 3" xfId="5536" xr:uid="{00000000-0005-0000-0000-000011140000}"/>
    <cellStyle name="Calculation 2 3 2 6 2 5 6" xfId="5537" xr:uid="{00000000-0005-0000-0000-000012140000}"/>
    <cellStyle name="Calculation 2 3 2 6 2 5 6 2" xfId="5538" xr:uid="{00000000-0005-0000-0000-000013140000}"/>
    <cellStyle name="Calculation 2 3 2 6 2 5 6 3" xfId="5539" xr:uid="{00000000-0005-0000-0000-000014140000}"/>
    <cellStyle name="Calculation 2 3 2 6 2 5 7" xfId="5540" xr:uid="{00000000-0005-0000-0000-000015140000}"/>
    <cellStyle name="Calculation 2 3 2 6 2 5 7 2" xfId="5541" xr:uid="{00000000-0005-0000-0000-000016140000}"/>
    <cellStyle name="Calculation 2 3 2 6 2 5 7 3" xfId="5542" xr:uid="{00000000-0005-0000-0000-000017140000}"/>
    <cellStyle name="Calculation 2 3 2 6 2 5 8" xfId="5543" xr:uid="{00000000-0005-0000-0000-000018140000}"/>
    <cellStyle name="Calculation 2 3 2 6 2 5 8 2" xfId="5544" xr:uid="{00000000-0005-0000-0000-000019140000}"/>
    <cellStyle name="Calculation 2 3 2 6 2 5 8 3" xfId="5545" xr:uid="{00000000-0005-0000-0000-00001A140000}"/>
    <cellStyle name="Calculation 2 3 2 6 2 5 9" xfId="5546" xr:uid="{00000000-0005-0000-0000-00001B140000}"/>
    <cellStyle name="Calculation 2 3 2 6 2 5 9 2" xfId="5547" xr:uid="{00000000-0005-0000-0000-00001C140000}"/>
    <cellStyle name="Calculation 2 3 2 6 2 5 9 3" xfId="5548" xr:uid="{00000000-0005-0000-0000-00001D140000}"/>
    <cellStyle name="Calculation 2 3 2 6 2 6" xfId="5549" xr:uid="{00000000-0005-0000-0000-00001E140000}"/>
    <cellStyle name="Calculation 2 3 2 6 2 6 10" xfId="5550" xr:uid="{00000000-0005-0000-0000-00001F140000}"/>
    <cellStyle name="Calculation 2 3 2 6 2 6 11" xfId="5551" xr:uid="{00000000-0005-0000-0000-000020140000}"/>
    <cellStyle name="Calculation 2 3 2 6 2 6 2" xfId="5552" xr:uid="{00000000-0005-0000-0000-000021140000}"/>
    <cellStyle name="Calculation 2 3 2 6 2 6 2 2" xfId="5553" xr:uid="{00000000-0005-0000-0000-000022140000}"/>
    <cellStyle name="Calculation 2 3 2 6 2 6 2 3" xfId="5554" xr:uid="{00000000-0005-0000-0000-000023140000}"/>
    <cellStyle name="Calculation 2 3 2 6 2 6 3" xfId="5555" xr:uid="{00000000-0005-0000-0000-000024140000}"/>
    <cellStyle name="Calculation 2 3 2 6 2 6 3 2" xfId="5556" xr:uid="{00000000-0005-0000-0000-000025140000}"/>
    <cellStyle name="Calculation 2 3 2 6 2 6 3 3" xfId="5557" xr:uid="{00000000-0005-0000-0000-000026140000}"/>
    <cellStyle name="Calculation 2 3 2 6 2 6 4" xfId="5558" xr:uid="{00000000-0005-0000-0000-000027140000}"/>
    <cellStyle name="Calculation 2 3 2 6 2 6 4 2" xfId="5559" xr:uid="{00000000-0005-0000-0000-000028140000}"/>
    <cellStyle name="Calculation 2 3 2 6 2 6 4 3" xfId="5560" xr:uid="{00000000-0005-0000-0000-000029140000}"/>
    <cellStyle name="Calculation 2 3 2 6 2 6 5" xfId="5561" xr:uid="{00000000-0005-0000-0000-00002A140000}"/>
    <cellStyle name="Calculation 2 3 2 6 2 6 5 2" xfId="5562" xr:uid="{00000000-0005-0000-0000-00002B140000}"/>
    <cellStyle name="Calculation 2 3 2 6 2 6 5 3" xfId="5563" xr:uid="{00000000-0005-0000-0000-00002C140000}"/>
    <cellStyle name="Calculation 2 3 2 6 2 6 6" xfId="5564" xr:uid="{00000000-0005-0000-0000-00002D140000}"/>
    <cellStyle name="Calculation 2 3 2 6 2 6 6 2" xfId="5565" xr:uid="{00000000-0005-0000-0000-00002E140000}"/>
    <cellStyle name="Calculation 2 3 2 6 2 6 6 3" xfId="5566" xr:uid="{00000000-0005-0000-0000-00002F140000}"/>
    <cellStyle name="Calculation 2 3 2 6 2 6 7" xfId="5567" xr:uid="{00000000-0005-0000-0000-000030140000}"/>
    <cellStyle name="Calculation 2 3 2 6 2 6 7 2" xfId="5568" xr:uid="{00000000-0005-0000-0000-000031140000}"/>
    <cellStyle name="Calculation 2 3 2 6 2 6 7 3" xfId="5569" xr:uid="{00000000-0005-0000-0000-000032140000}"/>
    <cellStyle name="Calculation 2 3 2 6 2 6 8" xfId="5570" xr:uid="{00000000-0005-0000-0000-000033140000}"/>
    <cellStyle name="Calculation 2 3 2 6 2 6 8 2" xfId="5571" xr:uid="{00000000-0005-0000-0000-000034140000}"/>
    <cellStyle name="Calculation 2 3 2 6 2 6 8 3" xfId="5572" xr:uid="{00000000-0005-0000-0000-000035140000}"/>
    <cellStyle name="Calculation 2 3 2 6 2 6 9" xfId="5573" xr:uid="{00000000-0005-0000-0000-000036140000}"/>
    <cellStyle name="Calculation 2 3 2 6 2 6 9 2" xfId="5574" xr:uid="{00000000-0005-0000-0000-000037140000}"/>
    <cellStyle name="Calculation 2 3 2 6 2 6 9 3" xfId="5575" xr:uid="{00000000-0005-0000-0000-000038140000}"/>
    <cellStyle name="Calculation 2 3 2 6 2 7" xfId="5576" xr:uid="{00000000-0005-0000-0000-000039140000}"/>
    <cellStyle name="Calculation 2 3 2 6 2 7 10" xfId="5577" xr:uid="{00000000-0005-0000-0000-00003A140000}"/>
    <cellStyle name="Calculation 2 3 2 6 2 7 11" xfId="5578" xr:uid="{00000000-0005-0000-0000-00003B140000}"/>
    <cellStyle name="Calculation 2 3 2 6 2 7 2" xfId="5579" xr:uid="{00000000-0005-0000-0000-00003C140000}"/>
    <cellStyle name="Calculation 2 3 2 6 2 7 2 2" xfId="5580" xr:uid="{00000000-0005-0000-0000-00003D140000}"/>
    <cellStyle name="Calculation 2 3 2 6 2 7 2 3" xfId="5581" xr:uid="{00000000-0005-0000-0000-00003E140000}"/>
    <cellStyle name="Calculation 2 3 2 6 2 7 3" xfId="5582" xr:uid="{00000000-0005-0000-0000-00003F140000}"/>
    <cellStyle name="Calculation 2 3 2 6 2 7 3 2" xfId="5583" xr:uid="{00000000-0005-0000-0000-000040140000}"/>
    <cellStyle name="Calculation 2 3 2 6 2 7 3 3" xfId="5584" xr:uid="{00000000-0005-0000-0000-000041140000}"/>
    <cellStyle name="Calculation 2 3 2 6 2 7 4" xfId="5585" xr:uid="{00000000-0005-0000-0000-000042140000}"/>
    <cellStyle name="Calculation 2 3 2 6 2 7 4 2" xfId="5586" xr:uid="{00000000-0005-0000-0000-000043140000}"/>
    <cellStyle name="Calculation 2 3 2 6 2 7 4 3" xfId="5587" xr:uid="{00000000-0005-0000-0000-000044140000}"/>
    <cellStyle name="Calculation 2 3 2 6 2 7 5" xfId="5588" xr:uid="{00000000-0005-0000-0000-000045140000}"/>
    <cellStyle name="Calculation 2 3 2 6 2 7 5 2" xfId="5589" xr:uid="{00000000-0005-0000-0000-000046140000}"/>
    <cellStyle name="Calculation 2 3 2 6 2 7 5 3" xfId="5590" xr:uid="{00000000-0005-0000-0000-000047140000}"/>
    <cellStyle name="Calculation 2 3 2 6 2 7 6" xfId="5591" xr:uid="{00000000-0005-0000-0000-000048140000}"/>
    <cellStyle name="Calculation 2 3 2 6 2 7 6 2" xfId="5592" xr:uid="{00000000-0005-0000-0000-000049140000}"/>
    <cellStyle name="Calculation 2 3 2 6 2 7 6 3" xfId="5593" xr:uid="{00000000-0005-0000-0000-00004A140000}"/>
    <cellStyle name="Calculation 2 3 2 6 2 7 7" xfId="5594" xr:uid="{00000000-0005-0000-0000-00004B140000}"/>
    <cellStyle name="Calculation 2 3 2 6 2 7 7 2" xfId="5595" xr:uid="{00000000-0005-0000-0000-00004C140000}"/>
    <cellStyle name="Calculation 2 3 2 6 2 7 7 3" xfId="5596" xr:uid="{00000000-0005-0000-0000-00004D140000}"/>
    <cellStyle name="Calculation 2 3 2 6 2 7 8" xfId="5597" xr:uid="{00000000-0005-0000-0000-00004E140000}"/>
    <cellStyle name="Calculation 2 3 2 6 2 7 8 2" xfId="5598" xr:uid="{00000000-0005-0000-0000-00004F140000}"/>
    <cellStyle name="Calculation 2 3 2 6 2 7 8 3" xfId="5599" xr:uid="{00000000-0005-0000-0000-000050140000}"/>
    <cellStyle name="Calculation 2 3 2 6 2 7 9" xfId="5600" xr:uid="{00000000-0005-0000-0000-000051140000}"/>
    <cellStyle name="Calculation 2 3 2 6 2 7 9 2" xfId="5601" xr:uid="{00000000-0005-0000-0000-000052140000}"/>
    <cellStyle name="Calculation 2 3 2 6 2 7 9 3" xfId="5602" xr:uid="{00000000-0005-0000-0000-000053140000}"/>
    <cellStyle name="Calculation 2 3 2 6 2 8" xfId="5603" xr:uid="{00000000-0005-0000-0000-000054140000}"/>
    <cellStyle name="Calculation 2 3 2 6 2 8 10" xfId="5604" xr:uid="{00000000-0005-0000-0000-000055140000}"/>
    <cellStyle name="Calculation 2 3 2 6 2 8 11" xfId="5605" xr:uid="{00000000-0005-0000-0000-000056140000}"/>
    <cellStyle name="Calculation 2 3 2 6 2 8 2" xfId="5606" xr:uid="{00000000-0005-0000-0000-000057140000}"/>
    <cellStyle name="Calculation 2 3 2 6 2 8 2 2" xfId="5607" xr:uid="{00000000-0005-0000-0000-000058140000}"/>
    <cellStyle name="Calculation 2 3 2 6 2 8 2 3" xfId="5608" xr:uid="{00000000-0005-0000-0000-000059140000}"/>
    <cellStyle name="Calculation 2 3 2 6 2 8 3" xfId="5609" xr:uid="{00000000-0005-0000-0000-00005A140000}"/>
    <cellStyle name="Calculation 2 3 2 6 2 8 3 2" xfId="5610" xr:uid="{00000000-0005-0000-0000-00005B140000}"/>
    <cellStyle name="Calculation 2 3 2 6 2 8 3 3" xfId="5611" xr:uid="{00000000-0005-0000-0000-00005C140000}"/>
    <cellStyle name="Calculation 2 3 2 6 2 8 4" xfId="5612" xr:uid="{00000000-0005-0000-0000-00005D140000}"/>
    <cellStyle name="Calculation 2 3 2 6 2 8 4 2" xfId="5613" xr:uid="{00000000-0005-0000-0000-00005E140000}"/>
    <cellStyle name="Calculation 2 3 2 6 2 8 4 3" xfId="5614" xr:uid="{00000000-0005-0000-0000-00005F140000}"/>
    <cellStyle name="Calculation 2 3 2 6 2 8 5" xfId="5615" xr:uid="{00000000-0005-0000-0000-000060140000}"/>
    <cellStyle name="Calculation 2 3 2 6 2 8 5 2" xfId="5616" xr:uid="{00000000-0005-0000-0000-000061140000}"/>
    <cellStyle name="Calculation 2 3 2 6 2 8 5 3" xfId="5617" xr:uid="{00000000-0005-0000-0000-000062140000}"/>
    <cellStyle name="Calculation 2 3 2 6 2 8 6" xfId="5618" xr:uid="{00000000-0005-0000-0000-000063140000}"/>
    <cellStyle name="Calculation 2 3 2 6 2 8 6 2" xfId="5619" xr:uid="{00000000-0005-0000-0000-000064140000}"/>
    <cellStyle name="Calculation 2 3 2 6 2 8 6 3" xfId="5620" xr:uid="{00000000-0005-0000-0000-000065140000}"/>
    <cellStyle name="Calculation 2 3 2 6 2 8 7" xfId="5621" xr:uid="{00000000-0005-0000-0000-000066140000}"/>
    <cellStyle name="Calculation 2 3 2 6 2 8 7 2" xfId="5622" xr:uid="{00000000-0005-0000-0000-000067140000}"/>
    <cellStyle name="Calculation 2 3 2 6 2 8 7 3" xfId="5623" xr:uid="{00000000-0005-0000-0000-000068140000}"/>
    <cellStyle name="Calculation 2 3 2 6 2 8 8" xfId="5624" xr:uid="{00000000-0005-0000-0000-000069140000}"/>
    <cellStyle name="Calculation 2 3 2 6 2 8 8 2" xfId="5625" xr:uid="{00000000-0005-0000-0000-00006A140000}"/>
    <cellStyle name="Calculation 2 3 2 6 2 8 8 3" xfId="5626" xr:uid="{00000000-0005-0000-0000-00006B140000}"/>
    <cellStyle name="Calculation 2 3 2 6 2 8 9" xfId="5627" xr:uid="{00000000-0005-0000-0000-00006C140000}"/>
    <cellStyle name="Calculation 2 3 2 6 2 8 9 2" xfId="5628" xr:uid="{00000000-0005-0000-0000-00006D140000}"/>
    <cellStyle name="Calculation 2 3 2 6 2 8 9 3" xfId="5629" xr:uid="{00000000-0005-0000-0000-00006E140000}"/>
    <cellStyle name="Calculation 2 3 2 6 2 9" xfId="5630" xr:uid="{00000000-0005-0000-0000-00006F140000}"/>
    <cellStyle name="Calculation 2 3 2 6 2 9 10" xfId="5631" xr:uid="{00000000-0005-0000-0000-000070140000}"/>
    <cellStyle name="Calculation 2 3 2 6 2 9 11" xfId="5632" xr:uid="{00000000-0005-0000-0000-000071140000}"/>
    <cellStyle name="Calculation 2 3 2 6 2 9 2" xfId="5633" xr:uid="{00000000-0005-0000-0000-000072140000}"/>
    <cellStyle name="Calculation 2 3 2 6 2 9 2 2" xfId="5634" xr:uid="{00000000-0005-0000-0000-000073140000}"/>
    <cellStyle name="Calculation 2 3 2 6 2 9 2 3" xfId="5635" xr:uid="{00000000-0005-0000-0000-000074140000}"/>
    <cellStyle name="Calculation 2 3 2 6 2 9 3" xfId="5636" xr:uid="{00000000-0005-0000-0000-000075140000}"/>
    <cellStyle name="Calculation 2 3 2 6 2 9 3 2" xfId="5637" xr:uid="{00000000-0005-0000-0000-000076140000}"/>
    <cellStyle name="Calculation 2 3 2 6 2 9 3 3" xfId="5638" xr:uid="{00000000-0005-0000-0000-000077140000}"/>
    <cellStyle name="Calculation 2 3 2 6 2 9 4" xfId="5639" xr:uid="{00000000-0005-0000-0000-000078140000}"/>
    <cellStyle name="Calculation 2 3 2 6 2 9 4 2" xfId="5640" xr:uid="{00000000-0005-0000-0000-000079140000}"/>
    <cellStyle name="Calculation 2 3 2 6 2 9 4 3" xfId="5641" xr:uid="{00000000-0005-0000-0000-00007A140000}"/>
    <cellStyle name="Calculation 2 3 2 6 2 9 5" xfId="5642" xr:uid="{00000000-0005-0000-0000-00007B140000}"/>
    <cellStyle name="Calculation 2 3 2 6 2 9 5 2" xfId="5643" xr:uid="{00000000-0005-0000-0000-00007C140000}"/>
    <cellStyle name="Calculation 2 3 2 6 2 9 5 3" xfId="5644" xr:uid="{00000000-0005-0000-0000-00007D140000}"/>
    <cellStyle name="Calculation 2 3 2 6 2 9 6" xfId="5645" xr:uid="{00000000-0005-0000-0000-00007E140000}"/>
    <cellStyle name="Calculation 2 3 2 6 2 9 6 2" xfId="5646" xr:uid="{00000000-0005-0000-0000-00007F140000}"/>
    <cellStyle name="Calculation 2 3 2 6 2 9 6 3" xfId="5647" xr:uid="{00000000-0005-0000-0000-000080140000}"/>
    <cellStyle name="Calculation 2 3 2 6 2 9 7" xfId="5648" xr:uid="{00000000-0005-0000-0000-000081140000}"/>
    <cellStyle name="Calculation 2 3 2 6 2 9 7 2" xfId="5649" xr:uid="{00000000-0005-0000-0000-000082140000}"/>
    <cellStyle name="Calculation 2 3 2 6 2 9 7 3" xfId="5650" xr:uid="{00000000-0005-0000-0000-000083140000}"/>
    <cellStyle name="Calculation 2 3 2 6 2 9 8" xfId="5651" xr:uid="{00000000-0005-0000-0000-000084140000}"/>
    <cellStyle name="Calculation 2 3 2 6 2 9 8 2" xfId="5652" xr:uid="{00000000-0005-0000-0000-000085140000}"/>
    <cellStyle name="Calculation 2 3 2 6 2 9 8 3" xfId="5653" xr:uid="{00000000-0005-0000-0000-000086140000}"/>
    <cellStyle name="Calculation 2 3 2 6 2 9 9" xfId="5654" xr:uid="{00000000-0005-0000-0000-000087140000}"/>
    <cellStyle name="Calculation 2 3 2 6 2 9 9 2" xfId="5655" xr:uid="{00000000-0005-0000-0000-000088140000}"/>
    <cellStyle name="Calculation 2 3 2 6 2 9 9 3" xfId="5656" xr:uid="{00000000-0005-0000-0000-000089140000}"/>
    <cellStyle name="Calculation 2 3 2 6 3" xfId="5657" xr:uid="{00000000-0005-0000-0000-00008A140000}"/>
    <cellStyle name="Calculation 2 3 2 6 3 2" xfId="5658" xr:uid="{00000000-0005-0000-0000-00008B140000}"/>
    <cellStyle name="Calculation 2 3 2 6 3 3" xfId="5659" xr:uid="{00000000-0005-0000-0000-00008C140000}"/>
    <cellStyle name="Calculation 2 3 2 6 4" xfId="5660" xr:uid="{00000000-0005-0000-0000-00008D140000}"/>
    <cellStyle name="Calculation 2 3 2 6 4 2" xfId="5661" xr:uid="{00000000-0005-0000-0000-00008E140000}"/>
    <cellStyle name="Calculation 2 3 2 6 4 3" xfId="5662" xr:uid="{00000000-0005-0000-0000-00008F140000}"/>
    <cellStyle name="Calculation 2 3 2 6 5" xfId="5663" xr:uid="{00000000-0005-0000-0000-000090140000}"/>
    <cellStyle name="Calculation 2 3 2 6 5 2" xfId="5664" xr:uid="{00000000-0005-0000-0000-000091140000}"/>
    <cellStyle name="Calculation 2 3 2 6 5 3" xfId="5665" xr:uid="{00000000-0005-0000-0000-000092140000}"/>
    <cellStyle name="Calculation 2 3 2 6 6" xfId="5666" xr:uid="{00000000-0005-0000-0000-000093140000}"/>
    <cellStyle name="Calculation 2 3 2 6 6 2" xfId="5667" xr:uid="{00000000-0005-0000-0000-000094140000}"/>
    <cellStyle name="Calculation 2 3 2 6 6 3" xfId="5668" xr:uid="{00000000-0005-0000-0000-000095140000}"/>
    <cellStyle name="Calculation 2 3 2 6 7" xfId="5669" xr:uid="{00000000-0005-0000-0000-000096140000}"/>
    <cellStyle name="Calculation 2 3 2 6 7 2" xfId="5670" xr:uid="{00000000-0005-0000-0000-000097140000}"/>
    <cellStyle name="Calculation 2 3 2 6 7 3" xfId="5671" xr:uid="{00000000-0005-0000-0000-000098140000}"/>
    <cellStyle name="Calculation 2 3 2 6 8" xfId="58326" xr:uid="{00000000-0005-0000-0000-000099140000}"/>
    <cellStyle name="Calculation 2 3 2 7" xfId="156" xr:uid="{00000000-0005-0000-0000-00009A140000}"/>
    <cellStyle name="Calculation 2 3 2 7 2" xfId="5672" xr:uid="{00000000-0005-0000-0000-00009B140000}"/>
    <cellStyle name="Calculation 2 3 2 7 2 10" xfId="5673" xr:uid="{00000000-0005-0000-0000-00009C140000}"/>
    <cellStyle name="Calculation 2 3 2 7 2 10 10" xfId="5674" xr:uid="{00000000-0005-0000-0000-00009D140000}"/>
    <cellStyle name="Calculation 2 3 2 7 2 10 11" xfId="5675" xr:uid="{00000000-0005-0000-0000-00009E140000}"/>
    <cellStyle name="Calculation 2 3 2 7 2 10 2" xfId="5676" xr:uid="{00000000-0005-0000-0000-00009F140000}"/>
    <cellStyle name="Calculation 2 3 2 7 2 10 2 2" xfId="5677" xr:uid="{00000000-0005-0000-0000-0000A0140000}"/>
    <cellStyle name="Calculation 2 3 2 7 2 10 2 3" xfId="5678" xr:uid="{00000000-0005-0000-0000-0000A1140000}"/>
    <cellStyle name="Calculation 2 3 2 7 2 10 3" xfId="5679" xr:uid="{00000000-0005-0000-0000-0000A2140000}"/>
    <cellStyle name="Calculation 2 3 2 7 2 10 3 2" xfId="5680" xr:uid="{00000000-0005-0000-0000-0000A3140000}"/>
    <cellStyle name="Calculation 2 3 2 7 2 10 3 3" xfId="5681" xr:uid="{00000000-0005-0000-0000-0000A4140000}"/>
    <cellStyle name="Calculation 2 3 2 7 2 10 4" xfId="5682" xr:uid="{00000000-0005-0000-0000-0000A5140000}"/>
    <cellStyle name="Calculation 2 3 2 7 2 10 4 2" xfId="5683" xr:uid="{00000000-0005-0000-0000-0000A6140000}"/>
    <cellStyle name="Calculation 2 3 2 7 2 10 4 3" xfId="5684" xr:uid="{00000000-0005-0000-0000-0000A7140000}"/>
    <cellStyle name="Calculation 2 3 2 7 2 10 5" xfId="5685" xr:uid="{00000000-0005-0000-0000-0000A8140000}"/>
    <cellStyle name="Calculation 2 3 2 7 2 10 5 2" xfId="5686" xr:uid="{00000000-0005-0000-0000-0000A9140000}"/>
    <cellStyle name="Calculation 2 3 2 7 2 10 5 3" xfId="5687" xr:uid="{00000000-0005-0000-0000-0000AA140000}"/>
    <cellStyle name="Calculation 2 3 2 7 2 10 6" xfId="5688" xr:uid="{00000000-0005-0000-0000-0000AB140000}"/>
    <cellStyle name="Calculation 2 3 2 7 2 10 6 2" xfId="5689" xr:uid="{00000000-0005-0000-0000-0000AC140000}"/>
    <cellStyle name="Calculation 2 3 2 7 2 10 6 3" xfId="5690" xr:uid="{00000000-0005-0000-0000-0000AD140000}"/>
    <cellStyle name="Calculation 2 3 2 7 2 10 7" xfId="5691" xr:uid="{00000000-0005-0000-0000-0000AE140000}"/>
    <cellStyle name="Calculation 2 3 2 7 2 10 7 2" xfId="5692" xr:uid="{00000000-0005-0000-0000-0000AF140000}"/>
    <cellStyle name="Calculation 2 3 2 7 2 10 7 3" xfId="5693" xr:uid="{00000000-0005-0000-0000-0000B0140000}"/>
    <cellStyle name="Calculation 2 3 2 7 2 10 8" xfId="5694" xr:uid="{00000000-0005-0000-0000-0000B1140000}"/>
    <cellStyle name="Calculation 2 3 2 7 2 10 8 2" xfId="5695" xr:uid="{00000000-0005-0000-0000-0000B2140000}"/>
    <cellStyle name="Calculation 2 3 2 7 2 10 8 3" xfId="5696" xr:uid="{00000000-0005-0000-0000-0000B3140000}"/>
    <cellStyle name="Calculation 2 3 2 7 2 10 9" xfId="5697" xr:uid="{00000000-0005-0000-0000-0000B4140000}"/>
    <cellStyle name="Calculation 2 3 2 7 2 10 9 2" xfId="5698" xr:uid="{00000000-0005-0000-0000-0000B5140000}"/>
    <cellStyle name="Calculation 2 3 2 7 2 10 9 3" xfId="5699" xr:uid="{00000000-0005-0000-0000-0000B6140000}"/>
    <cellStyle name="Calculation 2 3 2 7 2 11" xfId="5700" xr:uid="{00000000-0005-0000-0000-0000B7140000}"/>
    <cellStyle name="Calculation 2 3 2 7 2 11 2" xfId="5701" xr:uid="{00000000-0005-0000-0000-0000B8140000}"/>
    <cellStyle name="Calculation 2 3 2 7 2 11 3" xfId="5702" xr:uid="{00000000-0005-0000-0000-0000B9140000}"/>
    <cellStyle name="Calculation 2 3 2 7 2 12" xfId="5703" xr:uid="{00000000-0005-0000-0000-0000BA140000}"/>
    <cellStyle name="Calculation 2 3 2 7 2 12 2" xfId="5704" xr:uid="{00000000-0005-0000-0000-0000BB140000}"/>
    <cellStyle name="Calculation 2 3 2 7 2 12 3" xfId="5705" xr:uid="{00000000-0005-0000-0000-0000BC140000}"/>
    <cellStyle name="Calculation 2 3 2 7 2 13" xfId="5706" xr:uid="{00000000-0005-0000-0000-0000BD140000}"/>
    <cellStyle name="Calculation 2 3 2 7 2 13 2" xfId="5707" xr:uid="{00000000-0005-0000-0000-0000BE140000}"/>
    <cellStyle name="Calculation 2 3 2 7 2 13 3" xfId="5708" xr:uid="{00000000-0005-0000-0000-0000BF140000}"/>
    <cellStyle name="Calculation 2 3 2 7 2 14" xfId="5709" xr:uid="{00000000-0005-0000-0000-0000C0140000}"/>
    <cellStyle name="Calculation 2 3 2 7 2 14 2" xfId="5710" xr:uid="{00000000-0005-0000-0000-0000C1140000}"/>
    <cellStyle name="Calculation 2 3 2 7 2 14 3" xfId="5711" xr:uid="{00000000-0005-0000-0000-0000C2140000}"/>
    <cellStyle name="Calculation 2 3 2 7 2 15" xfId="5712" xr:uid="{00000000-0005-0000-0000-0000C3140000}"/>
    <cellStyle name="Calculation 2 3 2 7 2 15 2" xfId="5713" xr:uid="{00000000-0005-0000-0000-0000C4140000}"/>
    <cellStyle name="Calculation 2 3 2 7 2 15 3" xfId="5714" xr:uid="{00000000-0005-0000-0000-0000C5140000}"/>
    <cellStyle name="Calculation 2 3 2 7 2 16" xfId="5715" xr:uid="{00000000-0005-0000-0000-0000C6140000}"/>
    <cellStyle name="Calculation 2 3 2 7 2 16 2" xfId="5716" xr:uid="{00000000-0005-0000-0000-0000C7140000}"/>
    <cellStyle name="Calculation 2 3 2 7 2 16 3" xfId="5717" xr:uid="{00000000-0005-0000-0000-0000C8140000}"/>
    <cellStyle name="Calculation 2 3 2 7 2 17" xfId="5718" xr:uid="{00000000-0005-0000-0000-0000C9140000}"/>
    <cellStyle name="Calculation 2 3 2 7 2 17 2" xfId="5719" xr:uid="{00000000-0005-0000-0000-0000CA140000}"/>
    <cellStyle name="Calculation 2 3 2 7 2 17 3" xfId="5720" xr:uid="{00000000-0005-0000-0000-0000CB140000}"/>
    <cellStyle name="Calculation 2 3 2 7 2 18" xfId="5721" xr:uid="{00000000-0005-0000-0000-0000CC140000}"/>
    <cellStyle name="Calculation 2 3 2 7 2 18 2" xfId="5722" xr:uid="{00000000-0005-0000-0000-0000CD140000}"/>
    <cellStyle name="Calculation 2 3 2 7 2 18 3" xfId="5723" xr:uid="{00000000-0005-0000-0000-0000CE140000}"/>
    <cellStyle name="Calculation 2 3 2 7 2 19" xfId="5724" xr:uid="{00000000-0005-0000-0000-0000CF140000}"/>
    <cellStyle name="Calculation 2 3 2 7 2 2" xfId="5725" xr:uid="{00000000-0005-0000-0000-0000D0140000}"/>
    <cellStyle name="Calculation 2 3 2 7 2 2 10" xfId="5726" xr:uid="{00000000-0005-0000-0000-0000D1140000}"/>
    <cellStyle name="Calculation 2 3 2 7 2 2 11" xfId="5727" xr:uid="{00000000-0005-0000-0000-0000D2140000}"/>
    <cellStyle name="Calculation 2 3 2 7 2 2 2" xfId="5728" xr:uid="{00000000-0005-0000-0000-0000D3140000}"/>
    <cellStyle name="Calculation 2 3 2 7 2 2 2 2" xfId="5729" xr:uid="{00000000-0005-0000-0000-0000D4140000}"/>
    <cellStyle name="Calculation 2 3 2 7 2 2 2 3" xfId="5730" xr:uid="{00000000-0005-0000-0000-0000D5140000}"/>
    <cellStyle name="Calculation 2 3 2 7 2 2 3" xfId="5731" xr:uid="{00000000-0005-0000-0000-0000D6140000}"/>
    <cellStyle name="Calculation 2 3 2 7 2 2 3 2" xfId="5732" xr:uid="{00000000-0005-0000-0000-0000D7140000}"/>
    <cellStyle name="Calculation 2 3 2 7 2 2 3 3" xfId="5733" xr:uid="{00000000-0005-0000-0000-0000D8140000}"/>
    <cellStyle name="Calculation 2 3 2 7 2 2 4" xfId="5734" xr:uid="{00000000-0005-0000-0000-0000D9140000}"/>
    <cellStyle name="Calculation 2 3 2 7 2 2 4 2" xfId="5735" xr:uid="{00000000-0005-0000-0000-0000DA140000}"/>
    <cellStyle name="Calculation 2 3 2 7 2 2 4 3" xfId="5736" xr:uid="{00000000-0005-0000-0000-0000DB140000}"/>
    <cellStyle name="Calculation 2 3 2 7 2 2 5" xfId="5737" xr:uid="{00000000-0005-0000-0000-0000DC140000}"/>
    <cellStyle name="Calculation 2 3 2 7 2 2 5 2" xfId="5738" xr:uid="{00000000-0005-0000-0000-0000DD140000}"/>
    <cellStyle name="Calculation 2 3 2 7 2 2 5 3" xfId="5739" xr:uid="{00000000-0005-0000-0000-0000DE140000}"/>
    <cellStyle name="Calculation 2 3 2 7 2 2 6" xfId="5740" xr:uid="{00000000-0005-0000-0000-0000DF140000}"/>
    <cellStyle name="Calculation 2 3 2 7 2 2 6 2" xfId="5741" xr:uid="{00000000-0005-0000-0000-0000E0140000}"/>
    <cellStyle name="Calculation 2 3 2 7 2 2 6 3" xfId="5742" xr:uid="{00000000-0005-0000-0000-0000E1140000}"/>
    <cellStyle name="Calculation 2 3 2 7 2 2 7" xfId="5743" xr:uid="{00000000-0005-0000-0000-0000E2140000}"/>
    <cellStyle name="Calculation 2 3 2 7 2 2 7 2" xfId="5744" xr:uid="{00000000-0005-0000-0000-0000E3140000}"/>
    <cellStyle name="Calculation 2 3 2 7 2 2 7 3" xfId="5745" xr:uid="{00000000-0005-0000-0000-0000E4140000}"/>
    <cellStyle name="Calculation 2 3 2 7 2 2 8" xfId="5746" xr:uid="{00000000-0005-0000-0000-0000E5140000}"/>
    <cellStyle name="Calculation 2 3 2 7 2 2 8 2" xfId="5747" xr:uid="{00000000-0005-0000-0000-0000E6140000}"/>
    <cellStyle name="Calculation 2 3 2 7 2 2 8 3" xfId="5748" xr:uid="{00000000-0005-0000-0000-0000E7140000}"/>
    <cellStyle name="Calculation 2 3 2 7 2 2 9" xfId="5749" xr:uid="{00000000-0005-0000-0000-0000E8140000}"/>
    <cellStyle name="Calculation 2 3 2 7 2 2 9 2" xfId="5750" xr:uid="{00000000-0005-0000-0000-0000E9140000}"/>
    <cellStyle name="Calculation 2 3 2 7 2 2 9 3" xfId="5751" xr:uid="{00000000-0005-0000-0000-0000EA140000}"/>
    <cellStyle name="Calculation 2 3 2 7 2 20" xfId="5752" xr:uid="{00000000-0005-0000-0000-0000EB140000}"/>
    <cellStyle name="Calculation 2 3 2 7 2 3" xfId="5753" xr:uid="{00000000-0005-0000-0000-0000EC140000}"/>
    <cellStyle name="Calculation 2 3 2 7 2 3 10" xfId="5754" xr:uid="{00000000-0005-0000-0000-0000ED140000}"/>
    <cellStyle name="Calculation 2 3 2 7 2 3 11" xfId="5755" xr:uid="{00000000-0005-0000-0000-0000EE140000}"/>
    <cellStyle name="Calculation 2 3 2 7 2 3 2" xfId="5756" xr:uid="{00000000-0005-0000-0000-0000EF140000}"/>
    <cellStyle name="Calculation 2 3 2 7 2 3 2 2" xfId="5757" xr:uid="{00000000-0005-0000-0000-0000F0140000}"/>
    <cellStyle name="Calculation 2 3 2 7 2 3 2 3" xfId="5758" xr:uid="{00000000-0005-0000-0000-0000F1140000}"/>
    <cellStyle name="Calculation 2 3 2 7 2 3 3" xfId="5759" xr:uid="{00000000-0005-0000-0000-0000F2140000}"/>
    <cellStyle name="Calculation 2 3 2 7 2 3 3 2" xfId="5760" xr:uid="{00000000-0005-0000-0000-0000F3140000}"/>
    <cellStyle name="Calculation 2 3 2 7 2 3 3 3" xfId="5761" xr:uid="{00000000-0005-0000-0000-0000F4140000}"/>
    <cellStyle name="Calculation 2 3 2 7 2 3 4" xfId="5762" xr:uid="{00000000-0005-0000-0000-0000F5140000}"/>
    <cellStyle name="Calculation 2 3 2 7 2 3 4 2" xfId="5763" xr:uid="{00000000-0005-0000-0000-0000F6140000}"/>
    <cellStyle name="Calculation 2 3 2 7 2 3 4 3" xfId="5764" xr:uid="{00000000-0005-0000-0000-0000F7140000}"/>
    <cellStyle name="Calculation 2 3 2 7 2 3 5" xfId="5765" xr:uid="{00000000-0005-0000-0000-0000F8140000}"/>
    <cellStyle name="Calculation 2 3 2 7 2 3 5 2" xfId="5766" xr:uid="{00000000-0005-0000-0000-0000F9140000}"/>
    <cellStyle name="Calculation 2 3 2 7 2 3 5 3" xfId="5767" xr:uid="{00000000-0005-0000-0000-0000FA140000}"/>
    <cellStyle name="Calculation 2 3 2 7 2 3 6" xfId="5768" xr:uid="{00000000-0005-0000-0000-0000FB140000}"/>
    <cellStyle name="Calculation 2 3 2 7 2 3 6 2" xfId="5769" xr:uid="{00000000-0005-0000-0000-0000FC140000}"/>
    <cellStyle name="Calculation 2 3 2 7 2 3 6 3" xfId="5770" xr:uid="{00000000-0005-0000-0000-0000FD140000}"/>
    <cellStyle name="Calculation 2 3 2 7 2 3 7" xfId="5771" xr:uid="{00000000-0005-0000-0000-0000FE140000}"/>
    <cellStyle name="Calculation 2 3 2 7 2 3 7 2" xfId="5772" xr:uid="{00000000-0005-0000-0000-0000FF140000}"/>
    <cellStyle name="Calculation 2 3 2 7 2 3 7 3" xfId="5773" xr:uid="{00000000-0005-0000-0000-000000150000}"/>
    <cellStyle name="Calculation 2 3 2 7 2 3 8" xfId="5774" xr:uid="{00000000-0005-0000-0000-000001150000}"/>
    <cellStyle name="Calculation 2 3 2 7 2 3 8 2" xfId="5775" xr:uid="{00000000-0005-0000-0000-000002150000}"/>
    <cellStyle name="Calculation 2 3 2 7 2 3 8 3" xfId="5776" xr:uid="{00000000-0005-0000-0000-000003150000}"/>
    <cellStyle name="Calculation 2 3 2 7 2 3 9" xfId="5777" xr:uid="{00000000-0005-0000-0000-000004150000}"/>
    <cellStyle name="Calculation 2 3 2 7 2 3 9 2" xfId="5778" xr:uid="{00000000-0005-0000-0000-000005150000}"/>
    <cellStyle name="Calculation 2 3 2 7 2 3 9 3" xfId="5779" xr:uid="{00000000-0005-0000-0000-000006150000}"/>
    <cellStyle name="Calculation 2 3 2 7 2 4" xfId="5780" xr:uid="{00000000-0005-0000-0000-000007150000}"/>
    <cellStyle name="Calculation 2 3 2 7 2 4 10" xfId="5781" xr:uid="{00000000-0005-0000-0000-000008150000}"/>
    <cellStyle name="Calculation 2 3 2 7 2 4 11" xfId="5782" xr:uid="{00000000-0005-0000-0000-000009150000}"/>
    <cellStyle name="Calculation 2 3 2 7 2 4 2" xfId="5783" xr:uid="{00000000-0005-0000-0000-00000A150000}"/>
    <cellStyle name="Calculation 2 3 2 7 2 4 2 2" xfId="5784" xr:uid="{00000000-0005-0000-0000-00000B150000}"/>
    <cellStyle name="Calculation 2 3 2 7 2 4 2 3" xfId="5785" xr:uid="{00000000-0005-0000-0000-00000C150000}"/>
    <cellStyle name="Calculation 2 3 2 7 2 4 3" xfId="5786" xr:uid="{00000000-0005-0000-0000-00000D150000}"/>
    <cellStyle name="Calculation 2 3 2 7 2 4 3 2" xfId="5787" xr:uid="{00000000-0005-0000-0000-00000E150000}"/>
    <cellStyle name="Calculation 2 3 2 7 2 4 3 3" xfId="5788" xr:uid="{00000000-0005-0000-0000-00000F150000}"/>
    <cellStyle name="Calculation 2 3 2 7 2 4 4" xfId="5789" xr:uid="{00000000-0005-0000-0000-000010150000}"/>
    <cellStyle name="Calculation 2 3 2 7 2 4 4 2" xfId="5790" xr:uid="{00000000-0005-0000-0000-000011150000}"/>
    <cellStyle name="Calculation 2 3 2 7 2 4 4 3" xfId="5791" xr:uid="{00000000-0005-0000-0000-000012150000}"/>
    <cellStyle name="Calculation 2 3 2 7 2 4 5" xfId="5792" xr:uid="{00000000-0005-0000-0000-000013150000}"/>
    <cellStyle name="Calculation 2 3 2 7 2 4 5 2" xfId="5793" xr:uid="{00000000-0005-0000-0000-000014150000}"/>
    <cellStyle name="Calculation 2 3 2 7 2 4 5 3" xfId="5794" xr:uid="{00000000-0005-0000-0000-000015150000}"/>
    <cellStyle name="Calculation 2 3 2 7 2 4 6" xfId="5795" xr:uid="{00000000-0005-0000-0000-000016150000}"/>
    <cellStyle name="Calculation 2 3 2 7 2 4 6 2" xfId="5796" xr:uid="{00000000-0005-0000-0000-000017150000}"/>
    <cellStyle name="Calculation 2 3 2 7 2 4 6 3" xfId="5797" xr:uid="{00000000-0005-0000-0000-000018150000}"/>
    <cellStyle name="Calculation 2 3 2 7 2 4 7" xfId="5798" xr:uid="{00000000-0005-0000-0000-000019150000}"/>
    <cellStyle name="Calculation 2 3 2 7 2 4 7 2" xfId="5799" xr:uid="{00000000-0005-0000-0000-00001A150000}"/>
    <cellStyle name="Calculation 2 3 2 7 2 4 7 3" xfId="5800" xr:uid="{00000000-0005-0000-0000-00001B150000}"/>
    <cellStyle name="Calculation 2 3 2 7 2 4 8" xfId="5801" xr:uid="{00000000-0005-0000-0000-00001C150000}"/>
    <cellStyle name="Calculation 2 3 2 7 2 4 8 2" xfId="5802" xr:uid="{00000000-0005-0000-0000-00001D150000}"/>
    <cellStyle name="Calculation 2 3 2 7 2 4 8 3" xfId="5803" xr:uid="{00000000-0005-0000-0000-00001E150000}"/>
    <cellStyle name="Calculation 2 3 2 7 2 4 9" xfId="5804" xr:uid="{00000000-0005-0000-0000-00001F150000}"/>
    <cellStyle name="Calculation 2 3 2 7 2 4 9 2" xfId="5805" xr:uid="{00000000-0005-0000-0000-000020150000}"/>
    <cellStyle name="Calculation 2 3 2 7 2 4 9 3" xfId="5806" xr:uid="{00000000-0005-0000-0000-000021150000}"/>
    <cellStyle name="Calculation 2 3 2 7 2 5" xfId="5807" xr:uid="{00000000-0005-0000-0000-000022150000}"/>
    <cellStyle name="Calculation 2 3 2 7 2 5 10" xfId="5808" xr:uid="{00000000-0005-0000-0000-000023150000}"/>
    <cellStyle name="Calculation 2 3 2 7 2 5 11" xfId="5809" xr:uid="{00000000-0005-0000-0000-000024150000}"/>
    <cellStyle name="Calculation 2 3 2 7 2 5 2" xfId="5810" xr:uid="{00000000-0005-0000-0000-000025150000}"/>
    <cellStyle name="Calculation 2 3 2 7 2 5 2 2" xfId="5811" xr:uid="{00000000-0005-0000-0000-000026150000}"/>
    <cellStyle name="Calculation 2 3 2 7 2 5 2 3" xfId="5812" xr:uid="{00000000-0005-0000-0000-000027150000}"/>
    <cellStyle name="Calculation 2 3 2 7 2 5 3" xfId="5813" xr:uid="{00000000-0005-0000-0000-000028150000}"/>
    <cellStyle name="Calculation 2 3 2 7 2 5 3 2" xfId="5814" xr:uid="{00000000-0005-0000-0000-000029150000}"/>
    <cellStyle name="Calculation 2 3 2 7 2 5 3 3" xfId="5815" xr:uid="{00000000-0005-0000-0000-00002A150000}"/>
    <cellStyle name="Calculation 2 3 2 7 2 5 4" xfId="5816" xr:uid="{00000000-0005-0000-0000-00002B150000}"/>
    <cellStyle name="Calculation 2 3 2 7 2 5 4 2" xfId="5817" xr:uid="{00000000-0005-0000-0000-00002C150000}"/>
    <cellStyle name="Calculation 2 3 2 7 2 5 4 3" xfId="5818" xr:uid="{00000000-0005-0000-0000-00002D150000}"/>
    <cellStyle name="Calculation 2 3 2 7 2 5 5" xfId="5819" xr:uid="{00000000-0005-0000-0000-00002E150000}"/>
    <cellStyle name="Calculation 2 3 2 7 2 5 5 2" xfId="5820" xr:uid="{00000000-0005-0000-0000-00002F150000}"/>
    <cellStyle name="Calculation 2 3 2 7 2 5 5 3" xfId="5821" xr:uid="{00000000-0005-0000-0000-000030150000}"/>
    <cellStyle name="Calculation 2 3 2 7 2 5 6" xfId="5822" xr:uid="{00000000-0005-0000-0000-000031150000}"/>
    <cellStyle name="Calculation 2 3 2 7 2 5 6 2" xfId="5823" xr:uid="{00000000-0005-0000-0000-000032150000}"/>
    <cellStyle name="Calculation 2 3 2 7 2 5 6 3" xfId="5824" xr:uid="{00000000-0005-0000-0000-000033150000}"/>
    <cellStyle name="Calculation 2 3 2 7 2 5 7" xfId="5825" xr:uid="{00000000-0005-0000-0000-000034150000}"/>
    <cellStyle name="Calculation 2 3 2 7 2 5 7 2" xfId="5826" xr:uid="{00000000-0005-0000-0000-000035150000}"/>
    <cellStyle name="Calculation 2 3 2 7 2 5 7 3" xfId="5827" xr:uid="{00000000-0005-0000-0000-000036150000}"/>
    <cellStyle name="Calculation 2 3 2 7 2 5 8" xfId="5828" xr:uid="{00000000-0005-0000-0000-000037150000}"/>
    <cellStyle name="Calculation 2 3 2 7 2 5 8 2" xfId="5829" xr:uid="{00000000-0005-0000-0000-000038150000}"/>
    <cellStyle name="Calculation 2 3 2 7 2 5 8 3" xfId="5830" xr:uid="{00000000-0005-0000-0000-000039150000}"/>
    <cellStyle name="Calculation 2 3 2 7 2 5 9" xfId="5831" xr:uid="{00000000-0005-0000-0000-00003A150000}"/>
    <cellStyle name="Calculation 2 3 2 7 2 5 9 2" xfId="5832" xr:uid="{00000000-0005-0000-0000-00003B150000}"/>
    <cellStyle name="Calculation 2 3 2 7 2 5 9 3" xfId="5833" xr:uid="{00000000-0005-0000-0000-00003C150000}"/>
    <cellStyle name="Calculation 2 3 2 7 2 6" xfId="5834" xr:uid="{00000000-0005-0000-0000-00003D150000}"/>
    <cellStyle name="Calculation 2 3 2 7 2 6 10" xfId="5835" xr:uid="{00000000-0005-0000-0000-00003E150000}"/>
    <cellStyle name="Calculation 2 3 2 7 2 6 11" xfId="5836" xr:uid="{00000000-0005-0000-0000-00003F150000}"/>
    <cellStyle name="Calculation 2 3 2 7 2 6 2" xfId="5837" xr:uid="{00000000-0005-0000-0000-000040150000}"/>
    <cellStyle name="Calculation 2 3 2 7 2 6 2 2" xfId="5838" xr:uid="{00000000-0005-0000-0000-000041150000}"/>
    <cellStyle name="Calculation 2 3 2 7 2 6 2 3" xfId="5839" xr:uid="{00000000-0005-0000-0000-000042150000}"/>
    <cellStyle name="Calculation 2 3 2 7 2 6 3" xfId="5840" xr:uid="{00000000-0005-0000-0000-000043150000}"/>
    <cellStyle name="Calculation 2 3 2 7 2 6 3 2" xfId="5841" xr:uid="{00000000-0005-0000-0000-000044150000}"/>
    <cellStyle name="Calculation 2 3 2 7 2 6 3 3" xfId="5842" xr:uid="{00000000-0005-0000-0000-000045150000}"/>
    <cellStyle name="Calculation 2 3 2 7 2 6 4" xfId="5843" xr:uid="{00000000-0005-0000-0000-000046150000}"/>
    <cellStyle name="Calculation 2 3 2 7 2 6 4 2" xfId="5844" xr:uid="{00000000-0005-0000-0000-000047150000}"/>
    <cellStyle name="Calculation 2 3 2 7 2 6 4 3" xfId="5845" xr:uid="{00000000-0005-0000-0000-000048150000}"/>
    <cellStyle name="Calculation 2 3 2 7 2 6 5" xfId="5846" xr:uid="{00000000-0005-0000-0000-000049150000}"/>
    <cellStyle name="Calculation 2 3 2 7 2 6 5 2" xfId="5847" xr:uid="{00000000-0005-0000-0000-00004A150000}"/>
    <cellStyle name="Calculation 2 3 2 7 2 6 5 3" xfId="5848" xr:uid="{00000000-0005-0000-0000-00004B150000}"/>
    <cellStyle name="Calculation 2 3 2 7 2 6 6" xfId="5849" xr:uid="{00000000-0005-0000-0000-00004C150000}"/>
    <cellStyle name="Calculation 2 3 2 7 2 6 6 2" xfId="5850" xr:uid="{00000000-0005-0000-0000-00004D150000}"/>
    <cellStyle name="Calculation 2 3 2 7 2 6 6 3" xfId="5851" xr:uid="{00000000-0005-0000-0000-00004E150000}"/>
    <cellStyle name="Calculation 2 3 2 7 2 6 7" xfId="5852" xr:uid="{00000000-0005-0000-0000-00004F150000}"/>
    <cellStyle name="Calculation 2 3 2 7 2 6 7 2" xfId="5853" xr:uid="{00000000-0005-0000-0000-000050150000}"/>
    <cellStyle name="Calculation 2 3 2 7 2 6 7 3" xfId="5854" xr:uid="{00000000-0005-0000-0000-000051150000}"/>
    <cellStyle name="Calculation 2 3 2 7 2 6 8" xfId="5855" xr:uid="{00000000-0005-0000-0000-000052150000}"/>
    <cellStyle name="Calculation 2 3 2 7 2 6 8 2" xfId="5856" xr:uid="{00000000-0005-0000-0000-000053150000}"/>
    <cellStyle name="Calculation 2 3 2 7 2 6 8 3" xfId="5857" xr:uid="{00000000-0005-0000-0000-000054150000}"/>
    <cellStyle name="Calculation 2 3 2 7 2 6 9" xfId="5858" xr:uid="{00000000-0005-0000-0000-000055150000}"/>
    <cellStyle name="Calculation 2 3 2 7 2 6 9 2" xfId="5859" xr:uid="{00000000-0005-0000-0000-000056150000}"/>
    <cellStyle name="Calculation 2 3 2 7 2 6 9 3" xfId="5860" xr:uid="{00000000-0005-0000-0000-000057150000}"/>
    <cellStyle name="Calculation 2 3 2 7 2 7" xfId="5861" xr:uid="{00000000-0005-0000-0000-000058150000}"/>
    <cellStyle name="Calculation 2 3 2 7 2 7 10" xfId="5862" xr:uid="{00000000-0005-0000-0000-000059150000}"/>
    <cellStyle name="Calculation 2 3 2 7 2 7 11" xfId="5863" xr:uid="{00000000-0005-0000-0000-00005A150000}"/>
    <cellStyle name="Calculation 2 3 2 7 2 7 2" xfId="5864" xr:uid="{00000000-0005-0000-0000-00005B150000}"/>
    <cellStyle name="Calculation 2 3 2 7 2 7 2 2" xfId="5865" xr:uid="{00000000-0005-0000-0000-00005C150000}"/>
    <cellStyle name="Calculation 2 3 2 7 2 7 2 3" xfId="5866" xr:uid="{00000000-0005-0000-0000-00005D150000}"/>
    <cellStyle name="Calculation 2 3 2 7 2 7 3" xfId="5867" xr:uid="{00000000-0005-0000-0000-00005E150000}"/>
    <cellStyle name="Calculation 2 3 2 7 2 7 3 2" xfId="5868" xr:uid="{00000000-0005-0000-0000-00005F150000}"/>
    <cellStyle name="Calculation 2 3 2 7 2 7 3 3" xfId="5869" xr:uid="{00000000-0005-0000-0000-000060150000}"/>
    <cellStyle name="Calculation 2 3 2 7 2 7 4" xfId="5870" xr:uid="{00000000-0005-0000-0000-000061150000}"/>
    <cellStyle name="Calculation 2 3 2 7 2 7 4 2" xfId="5871" xr:uid="{00000000-0005-0000-0000-000062150000}"/>
    <cellStyle name="Calculation 2 3 2 7 2 7 4 3" xfId="5872" xr:uid="{00000000-0005-0000-0000-000063150000}"/>
    <cellStyle name="Calculation 2 3 2 7 2 7 5" xfId="5873" xr:uid="{00000000-0005-0000-0000-000064150000}"/>
    <cellStyle name="Calculation 2 3 2 7 2 7 5 2" xfId="5874" xr:uid="{00000000-0005-0000-0000-000065150000}"/>
    <cellStyle name="Calculation 2 3 2 7 2 7 5 3" xfId="5875" xr:uid="{00000000-0005-0000-0000-000066150000}"/>
    <cellStyle name="Calculation 2 3 2 7 2 7 6" xfId="5876" xr:uid="{00000000-0005-0000-0000-000067150000}"/>
    <cellStyle name="Calculation 2 3 2 7 2 7 6 2" xfId="5877" xr:uid="{00000000-0005-0000-0000-000068150000}"/>
    <cellStyle name="Calculation 2 3 2 7 2 7 6 3" xfId="5878" xr:uid="{00000000-0005-0000-0000-000069150000}"/>
    <cellStyle name="Calculation 2 3 2 7 2 7 7" xfId="5879" xr:uid="{00000000-0005-0000-0000-00006A150000}"/>
    <cellStyle name="Calculation 2 3 2 7 2 7 7 2" xfId="5880" xr:uid="{00000000-0005-0000-0000-00006B150000}"/>
    <cellStyle name="Calculation 2 3 2 7 2 7 7 3" xfId="5881" xr:uid="{00000000-0005-0000-0000-00006C150000}"/>
    <cellStyle name="Calculation 2 3 2 7 2 7 8" xfId="5882" xr:uid="{00000000-0005-0000-0000-00006D150000}"/>
    <cellStyle name="Calculation 2 3 2 7 2 7 8 2" xfId="5883" xr:uid="{00000000-0005-0000-0000-00006E150000}"/>
    <cellStyle name="Calculation 2 3 2 7 2 7 8 3" xfId="5884" xr:uid="{00000000-0005-0000-0000-00006F150000}"/>
    <cellStyle name="Calculation 2 3 2 7 2 7 9" xfId="5885" xr:uid="{00000000-0005-0000-0000-000070150000}"/>
    <cellStyle name="Calculation 2 3 2 7 2 7 9 2" xfId="5886" xr:uid="{00000000-0005-0000-0000-000071150000}"/>
    <cellStyle name="Calculation 2 3 2 7 2 7 9 3" xfId="5887" xr:uid="{00000000-0005-0000-0000-000072150000}"/>
    <cellStyle name="Calculation 2 3 2 7 2 8" xfId="5888" xr:uid="{00000000-0005-0000-0000-000073150000}"/>
    <cellStyle name="Calculation 2 3 2 7 2 8 10" xfId="5889" xr:uid="{00000000-0005-0000-0000-000074150000}"/>
    <cellStyle name="Calculation 2 3 2 7 2 8 11" xfId="5890" xr:uid="{00000000-0005-0000-0000-000075150000}"/>
    <cellStyle name="Calculation 2 3 2 7 2 8 2" xfId="5891" xr:uid="{00000000-0005-0000-0000-000076150000}"/>
    <cellStyle name="Calculation 2 3 2 7 2 8 2 2" xfId="5892" xr:uid="{00000000-0005-0000-0000-000077150000}"/>
    <cellStyle name="Calculation 2 3 2 7 2 8 2 3" xfId="5893" xr:uid="{00000000-0005-0000-0000-000078150000}"/>
    <cellStyle name="Calculation 2 3 2 7 2 8 3" xfId="5894" xr:uid="{00000000-0005-0000-0000-000079150000}"/>
    <cellStyle name="Calculation 2 3 2 7 2 8 3 2" xfId="5895" xr:uid="{00000000-0005-0000-0000-00007A150000}"/>
    <cellStyle name="Calculation 2 3 2 7 2 8 3 3" xfId="5896" xr:uid="{00000000-0005-0000-0000-00007B150000}"/>
    <cellStyle name="Calculation 2 3 2 7 2 8 4" xfId="5897" xr:uid="{00000000-0005-0000-0000-00007C150000}"/>
    <cellStyle name="Calculation 2 3 2 7 2 8 4 2" xfId="5898" xr:uid="{00000000-0005-0000-0000-00007D150000}"/>
    <cellStyle name="Calculation 2 3 2 7 2 8 4 3" xfId="5899" xr:uid="{00000000-0005-0000-0000-00007E150000}"/>
    <cellStyle name="Calculation 2 3 2 7 2 8 5" xfId="5900" xr:uid="{00000000-0005-0000-0000-00007F150000}"/>
    <cellStyle name="Calculation 2 3 2 7 2 8 5 2" xfId="5901" xr:uid="{00000000-0005-0000-0000-000080150000}"/>
    <cellStyle name="Calculation 2 3 2 7 2 8 5 3" xfId="5902" xr:uid="{00000000-0005-0000-0000-000081150000}"/>
    <cellStyle name="Calculation 2 3 2 7 2 8 6" xfId="5903" xr:uid="{00000000-0005-0000-0000-000082150000}"/>
    <cellStyle name="Calculation 2 3 2 7 2 8 6 2" xfId="5904" xr:uid="{00000000-0005-0000-0000-000083150000}"/>
    <cellStyle name="Calculation 2 3 2 7 2 8 6 3" xfId="5905" xr:uid="{00000000-0005-0000-0000-000084150000}"/>
    <cellStyle name="Calculation 2 3 2 7 2 8 7" xfId="5906" xr:uid="{00000000-0005-0000-0000-000085150000}"/>
    <cellStyle name="Calculation 2 3 2 7 2 8 7 2" xfId="5907" xr:uid="{00000000-0005-0000-0000-000086150000}"/>
    <cellStyle name="Calculation 2 3 2 7 2 8 7 3" xfId="5908" xr:uid="{00000000-0005-0000-0000-000087150000}"/>
    <cellStyle name="Calculation 2 3 2 7 2 8 8" xfId="5909" xr:uid="{00000000-0005-0000-0000-000088150000}"/>
    <cellStyle name="Calculation 2 3 2 7 2 8 8 2" xfId="5910" xr:uid="{00000000-0005-0000-0000-000089150000}"/>
    <cellStyle name="Calculation 2 3 2 7 2 8 8 3" xfId="5911" xr:uid="{00000000-0005-0000-0000-00008A150000}"/>
    <cellStyle name="Calculation 2 3 2 7 2 8 9" xfId="5912" xr:uid="{00000000-0005-0000-0000-00008B150000}"/>
    <cellStyle name="Calculation 2 3 2 7 2 8 9 2" xfId="5913" xr:uid="{00000000-0005-0000-0000-00008C150000}"/>
    <cellStyle name="Calculation 2 3 2 7 2 8 9 3" xfId="5914" xr:uid="{00000000-0005-0000-0000-00008D150000}"/>
    <cellStyle name="Calculation 2 3 2 7 2 9" xfId="5915" xr:uid="{00000000-0005-0000-0000-00008E150000}"/>
    <cellStyle name="Calculation 2 3 2 7 2 9 10" xfId="5916" xr:uid="{00000000-0005-0000-0000-00008F150000}"/>
    <cellStyle name="Calculation 2 3 2 7 2 9 11" xfId="5917" xr:uid="{00000000-0005-0000-0000-000090150000}"/>
    <cellStyle name="Calculation 2 3 2 7 2 9 2" xfId="5918" xr:uid="{00000000-0005-0000-0000-000091150000}"/>
    <cellStyle name="Calculation 2 3 2 7 2 9 2 2" xfId="5919" xr:uid="{00000000-0005-0000-0000-000092150000}"/>
    <cellStyle name="Calculation 2 3 2 7 2 9 2 3" xfId="5920" xr:uid="{00000000-0005-0000-0000-000093150000}"/>
    <cellStyle name="Calculation 2 3 2 7 2 9 3" xfId="5921" xr:uid="{00000000-0005-0000-0000-000094150000}"/>
    <cellStyle name="Calculation 2 3 2 7 2 9 3 2" xfId="5922" xr:uid="{00000000-0005-0000-0000-000095150000}"/>
    <cellStyle name="Calculation 2 3 2 7 2 9 3 3" xfId="5923" xr:uid="{00000000-0005-0000-0000-000096150000}"/>
    <cellStyle name="Calculation 2 3 2 7 2 9 4" xfId="5924" xr:uid="{00000000-0005-0000-0000-000097150000}"/>
    <cellStyle name="Calculation 2 3 2 7 2 9 4 2" xfId="5925" xr:uid="{00000000-0005-0000-0000-000098150000}"/>
    <cellStyle name="Calculation 2 3 2 7 2 9 4 3" xfId="5926" xr:uid="{00000000-0005-0000-0000-000099150000}"/>
    <cellStyle name="Calculation 2 3 2 7 2 9 5" xfId="5927" xr:uid="{00000000-0005-0000-0000-00009A150000}"/>
    <cellStyle name="Calculation 2 3 2 7 2 9 5 2" xfId="5928" xr:uid="{00000000-0005-0000-0000-00009B150000}"/>
    <cellStyle name="Calculation 2 3 2 7 2 9 5 3" xfId="5929" xr:uid="{00000000-0005-0000-0000-00009C150000}"/>
    <cellStyle name="Calculation 2 3 2 7 2 9 6" xfId="5930" xr:uid="{00000000-0005-0000-0000-00009D150000}"/>
    <cellStyle name="Calculation 2 3 2 7 2 9 6 2" xfId="5931" xr:uid="{00000000-0005-0000-0000-00009E150000}"/>
    <cellStyle name="Calculation 2 3 2 7 2 9 6 3" xfId="5932" xr:uid="{00000000-0005-0000-0000-00009F150000}"/>
    <cellStyle name="Calculation 2 3 2 7 2 9 7" xfId="5933" xr:uid="{00000000-0005-0000-0000-0000A0150000}"/>
    <cellStyle name="Calculation 2 3 2 7 2 9 7 2" xfId="5934" xr:uid="{00000000-0005-0000-0000-0000A1150000}"/>
    <cellStyle name="Calculation 2 3 2 7 2 9 7 3" xfId="5935" xr:uid="{00000000-0005-0000-0000-0000A2150000}"/>
    <cellStyle name="Calculation 2 3 2 7 2 9 8" xfId="5936" xr:uid="{00000000-0005-0000-0000-0000A3150000}"/>
    <cellStyle name="Calculation 2 3 2 7 2 9 8 2" xfId="5937" xr:uid="{00000000-0005-0000-0000-0000A4150000}"/>
    <cellStyle name="Calculation 2 3 2 7 2 9 8 3" xfId="5938" xr:uid="{00000000-0005-0000-0000-0000A5150000}"/>
    <cellStyle name="Calculation 2 3 2 7 2 9 9" xfId="5939" xr:uid="{00000000-0005-0000-0000-0000A6150000}"/>
    <cellStyle name="Calculation 2 3 2 7 2 9 9 2" xfId="5940" xr:uid="{00000000-0005-0000-0000-0000A7150000}"/>
    <cellStyle name="Calculation 2 3 2 7 2 9 9 3" xfId="5941" xr:uid="{00000000-0005-0000-0000-0000A8150000}"/>
    <cellStyle name="Calculation 2 3 2 7 3" xfId="58285" xr:uid="{00000000-0005-0000-0000-0000A9150000}"/>
    <cellStyle name="Calculation 2 3 2 8" xfId="157" xr:uid="{00000000-0005-0000-0000-0000AA150000}"/>
    <cellStyle name="Calculation 2 3 2 8 2" xfId="5942" xr:uid="{00000000-0005-0000-0000-0000AB150000}"/>
    <cellStyle name="Calculation 2 3 2 8 2 10" xfId="5943" xr:uid="{00000000-0005-0000-0000-0000AC150000}"/>
    <cellStyle name="Calculation 2 3 2 8 2 10 10" xfId="5944" xr:uid="{00000000-0005-0000-0000-0000AD150000}"/>
    <cellStyle name="Calculation 2 3 2 8 2 10 11" xfId="5945" xr:uid="{00000000-0005-0000-0000-0000AE150000}"/>
    <cellStyle name="Calculation 2 3 2 8 2 10 2" xfId="5946" xr:uid="{00000000-0005-0000-0000-0000AF150000}"/>
    <cellStyle name="Calculation 2 3 2 8 2 10 2 2" xfId="5947" xr:uid="{00000000-0005-0000-0000-0000B0150000}"/>
    <cellStyle name="Calculation 2 3 2 8 2 10 2 3" xfId="5948" xr:uid="{00000000-0005-0000-0000-0000B1150000}"/>
    <cellStyle name="Calculation 2 3 2 8 2 10 3" xfId="5949" xr:uid="{00000000-0005-0000-0000-0000B2150000}"/>
    <cellStyle name="Calculation 2 3 2 8 2 10 3 2" xfId="5950" xr:uid="{00000000-0005-0000-0000-0000B3150000}"/>
    <cellStyle name="Calculation 2 3 2 8 2 10 3 3" xfId="5951" xr:uid="{00000000-0005-0000-0000-0000B4150000}"/>
    <cellStyle name="Calculation 2 3 2 8 2 10 4" xfId="5952" xr:uid="{00000000-0005-0000-0000-0000B5150000}"/>
    <cellStyle name="Calculation 2 3 2 8 2 10 4 2" xfId="5953" xr:uid="{00000000-0005-0000-0000-0000B6150000}"/>
    <cellStyle name="Calculation 2 3 2 8 2 10 4 3" xfId="5954" xr:uid="{00000000-0005-0000-0000-0000B7150000}"/>
    <cellStyle name="Calculation 2 3 2 8 2 10 5" xfId="5955" xr:uid="{00000000-0005-0000-0000-0000B8150000}"/>
    <cellStyle name="Calculation 2 3 2 8 2 10 5 2" xfId="5956" xr:uid="{00000000-0005-0000-0000-0000B9150000}"/>
    <cellStyle name="Calculation 2 3 2 8 2 10 5 3" xfId="5957" xr:uid="{00000000-0005-0000-0000-0000BA150000}"/>
    <cellStyle name="Calculation 2 3 2 8 2 10 6" xfId="5958" xr:uid="{00000000-0005-0000-0000-0000BB150000}"/>
    <cellStyle name="Calculation 2 3 2 8 2 10 6 2" xfId="5959" xr:uid="{00000000-0005-0000-0000-0000BC150000}"/>
    <cellStyle name="Calculation 2 3 2 8 2 10 6 3" xfId="5960" xr:uid="{00000000-0005-0000-0000-0000BD150000}"/>
    <cellStyle name="Calculation 2 3 2 8 2 10 7" xfId="5961" xr:uid="{00000000-0005-0000-0000-0000BE150000}"/>
    <cellStyle name="Calculation 2 3 2 8 2 10 7 2" xfId="5962" xr:uid="{00000000-0005-0000-0000-0000BF150000}"/>
    <cellStyle name="Calculation 2 3 2 8 2 10 7 3" xfId="5963" xr:uid="{00000000-0005-0000-0000-0000C0150000}"/>
    <cellStyle name="Calculation 2 3 2 8 2 10 8" xfId="5964" xr:uid="{00000000-0005-0000-0000-0000C1150000}"/>
    <cellStyle name="Calculation 2 3 2 8 2 10 8 2" xfId="5965" xr:uid="{00000000-0005-0000-0000-0000C2150000}"/>
    <cellStyle name="Calculation 2 3 2 8 2 10 8 3" xfId="5966" xr:uid="{00000000-0005-0000-0000-0000C3150000}"/>
    <cellStyle name="Calculation 2 3 2 8 2 10 9" xfId="5967" xr:uid="{00000000-0005-0000-0000-0000C4150000}"/>
    <cellStyle name="Calculation 2 3 2 8 2 10 9 2" xfId="5968" xr:uid="{00000000-0005-0000-0000-0000C5150000}"/>
    <cellStyle name="Calculation 2 3 2 8 2 10 9 3" xfId="5969" xr:uid="{00000000-0005-0000-0000-0000C6150000}"/>
    <cellStyle name="Calculation 2 3 2 8 2 11" xfId="5970" xr:uid="{00000000-0005-0000-0000-0000C7150000}"/>
    <cellStyle name="Calculation 2 3 2 8 2 11 2" xfId="5971" xr:uid="{00000000-0005-0000-0000-0000C8150000}"/>
    <cellStyle name="Calculation 2 3 2 8 2 11 3" xfId="5972" xr:uid="{00000000-0005-0000-0000-0000C9150000}"/>
    <cellStyle name="Calculation 2 3 2 8 2 12" xfId="5973" xr:uid="{00000000-0005-0000-0000-0000CA150000}"/>
    <cellStyle name="Calculation 2 3 2 8 2 12 2" xfId="5974" xr:uid="{00000000-0005-0000-0000-0000CB150000}"/>
    <cellStyle name="Calculation 2 3 2 8 2 12 3" xfId="5975" xr:uid="{00000000-0005-0000-0000-0000CC150000}"/>
    <cellStyle name="Calculation 2 3 2 8 2 13" xfId="5976" xr:uid="{00000000-0005-0000-0000-0000CD150000}"/>
    <cellStyle name="Calculation 2 3 2 8 2 13 2" xfId="5977" xr:uid="{00000000-0005-0000-0000-0000CE150000}"/>
    <cellStyle name="Calculation 2 3 2 8 2 13 3" xfId="5978" xr:uid="{00000000-0005-0000-0000-0000CF150000}"/>
    <cellStyle name="Calculation 2 3 2 8 2 14" xfId="5979" xr:uid="{00000000-0005-0000-0000-0000D0150000}"/>
    <cellStyle name="Calculation 2 3 2 8 2 14 2" xfId="5980" xr:uid="{00000000-0005-0000-0000-0000D1150000}"/>
    <cellStyle name="Calculation 2 3 2 8 2 14 3" xfId="5981" xr:uid="{00000000-0005-0000-0000-0000D2150000}"/>
    <cellStyle name="Calculation 2 3 2 8 2 15" xfId="5982" xr:uid="{00000000-0005-0000-0000-0000D3150000}"/>
    <cellStyle name="Calculation 2 3 2 8 2 15 2" xfId="5983" xr:uid="{00000000-0005-0000-0000-0000D4150000}"/>
    <cellStyle name="Calculation 2 3 2 8 2 15 3" xfId="5984" xr:uid="{00000000-0005-0000-0000-0000D5150000}"/>
    <cellStyle name="Calculation 2 3 2 8 2 16" xfId="5985" xr:uid="{00000000-0005-0000-0000-0000D6150000}"/>
    <cellStyle name="Calculation 2 3 2 8 2 16 2" xfId="5986" xr:uid="{00000000-0005-0000-0000-0000D7150000}"/>
    <cellStyle name="Calculation 2 3 2 8 2 16 3" xfId="5987" xr:uid="{00000000-0005-0000-0000-0000D8150000}"/>
    <cellStyle name="Calculation 2 3 2 8 2 17" xfId="5988" xr:uid="{00000000-0005-0000-0000-0000D9150000}"/>
    <cellStyle name="Calculation 2 3 2 8 2 17 2" xfId="5989" xr:uid="{00000000-0005-0000-0000-0000DA150000}"/>
    <cellStyle name="Calculation 2 3 2 8 2 17 3" xfId="5990" xr:uid="{00000000-0005-0000-0000-0000DB150000}"/>
    <cellStyle name="Calculation 2 3 2 8 2 18" xfId="5991" xr:uid="{00000000-0005-0000-0000-0000DC150000}"/>
    <cellStyle name="Calculation 2 3 2 8 2 18 2" xfId="5992" xr:uid="{00000000-0005-0000-0000-0000DD150000}"/>
    <cellStyle name="Calculation 2 3 2 8 2 18 3" xfId="5993" xr:uid="{00000000-0005-0000-0000-0000DE150000}"/>
    <cellStyle name="Calculation 2 3 2 8 2 19" xfId="5994" xr:uid="{00000000-0005-0000-0000-0000DF150000}"/>
    <cellStyle name="Calculation 2 3 2 8 2 2" xfId="5995" xr:uid="{00000000-0005-0000-0000-0000E0150000}"/>
    <cellStyle name="Calculation 2 3 2 8 2 2 10" xfId="5996" xr:uid="{00000000-0005-0000-0000-0000E1150000}"/>
    <cellStyle name="Calculation 2 3 2 8 2 2 11" xfId="5997" xr:uid="{00000000-0005-0000-0000-0000E2150000}"/>
    <cellStyle name="Calculation 2 3 2 8 2 2 2" xfId="5998" xr:uid="{00000000-0005-0000-0000-0000E3150000}"/>
    <cellStyle name="Calculation 2 3 2 8 2 2 2 2" xfId="5999" xr:uid="{00000000-0005-0000-0000-0000E4150000}"/>
    <cellStyle name="Calculation 2 3 2 8 2 2 2 3" xfId="6000" xr:uid="{00000000-0005-0000-0000-0000E5150000}"/>
    <cellStyle name="Calculation 2 3 2 8 2 2 3" xfId="6001" xr:uid="{00000000-0005-0000-0000-0000E6150000}"/>
    <cellStyle name="Calculation 2 3 2 8 2 2 3 2" xfId="6002" xr:uid="{00000000-0005-0000-0000-0000E7150000}"/>
    <cellStyle name="Calculation 2 3 2 8 2 2 3 3" xfId="6003" xr:uid="{00000000-0005-0000-0000-0000E8150000}"/>
    <cellStyle name="Calculation 2 3 2 8 2 2 4" xfId="6004" xr:uid="{00000000-0005-0000-0000-0000E9150000}"/>
    <cellStyle name="Calculation 2 3 2 8 2 2 4 2" xfId="6005" xr:uid="{00000000-0005-0000-0000-0000EA150000}"/>
    <cellStyle name="Calculation 2 3 2 8 2 2 4 3" xfId="6006" xr:uid="{00000000-0005-0000-0000-0000EB150000}"/>
    <cellStyle name="Calculation 2 3 2 8 2 2 5" xfId="6007" xr:uid="{00000000-0005-0000-0000-0000EC150000}"/>
    <cellStyle name="Calculation 2 3 2 8 2 2 5 2" xfId="6008" xr:uid="{00000000-0005-0000-0000-0000ED150000}"/>
    <cellStyle name="Calculation 2 3 2 8 2 2 5 3" xfId="6009" xr:uid="{00000000-0005-0000-0000-0000EE150000}"/>
    <cellStyle name="Calculation 2 3 2 8 2 2 6" xfId="6010" xr:uid="{00000000-0005-0000-0000-0000EF150000}"/>
    <cellStyle name="Calculation 2 3 2 8 2 2 6 2" xfId="6011" xr:uid="{00000000-0005-0000-0000-0000F0150000}"/>
    <cellStyle name="Calculation 2 3 2 8 2 2 6 3" xfId="6012" xr:uid="{00000000-0005-0000-0000-0000F1150000}"/>
    <cellStyle name="Calculation 2 3 2 8 2 2 7" xfId="6013" xr:uid="{00000000-0005-0000-0000-0000F2150000}"/>
    <cellStyle name="Calculation 2 3 2 8 2 2 7 2" xfId="6014" xr:uid="{00000000-0005-0000-0000-0000F3150000}"/>
    <cellStyle name="Calculation 2 3 2 8 2 2 7 3" xfId="6015" xr:uid="{00000000-0005-0000-0000-0000F4150000}"/>
    <cellStyle name="Calculation 2 3 2 8 2 2 8" xfId="6016" xr:uid="{00000000-0005-0000-0000-0000F5150000}"/>
    <cellStyle name="Calculation 2 3 2 8 2 2 8 2" xfId="6017" xr:uid="{00000000-0005-0000-0000-0000F6150000}"/>
    <cellStyle name="Calculation 2 3 2 8 2 2 8 3" xfId="6018" xr:uid="{00000000-0005-0000-0000-0000F7150000}"/>
    <cellStyle name="Calculation 2 3 2 8 2 2 9" xfId="6019" xr:uid="{00000000-0005-0000-0000-0000F8150000}"/>
    <cellStyle name="Calculation 2 3 2 8 2 2 9 2" xfId="6020" xr:uid="{00000000-0005-0000-0000-0000F9150000}"/>
    <cellStyle name="Calculation 2 3 2 8 2 2 9 3" xfId="6021" xr:uid="{00000000-0005-0000-0000-0000FA150000}"/>
    <cellStyle name="Calculation 2 3 2 8 2 20" xfId="6022" xr:uid="{00000000-0005-0000-0000-0000FB150000}"/>
    <cellStyle name="Calculation 2 3 2 8 2 3" xfId="6023" xr:uid="{00000000-0005-0000-0000-0000FC150000}"/>
    <cellStyle name="Calculation 2 3 2 8 2 3 10" xfId="6024" xr:uid="{00000000-0005-0000-0000-0000FD150000}"/>
    <cellStyle name="Calculation 2 3 2 8 2 3 11" xfId="6025" xr:uid="{00000000-0005-0000-0000-0000FE150000}"/>
    <cellStyle name="Calculation 2 3 2 8 2 3 2" xfId="6026" xr:uid="{00000000-0005-0000-0000-0000FF150000}"/>
    <cellStyle name="Calculation 2 3 2 8 2 3 2 2" xfId="6027" xr:uid="{00000000-0005-0000-0000-000000160000}"/>
    <cellStyle name="Calculation 2 3 2 8 2 3 2 3" xfId="6028" xr:uid="{00000000-0005-0000-0000-000001160000}"/>
    <cellStyle name="Calculation 2 3 2 8 2 3 3" xfId="6029" xr:uid="{00000000-0005-0000-0000-000002160000}"/>
    <cellStyle name="Calculation 2 3 2 8 2 3 3 2" xfId="6030" xr:uid="{00000000-0005-0000-0000-000003160000}"/>
    <cellStyle name="Calculation 2 3 2 8 2 3 3 3" xfId="6031" xr:uid="{00000000-0005-0000-0000-000004160000}"/>
    <cellStyle name="Calculation 2 3 2 8 2 3 4" xfId="6032" xr:uid="{00000000-0005-0000-0000-000005160000}"/>
    <cellStyle name="Calculation 2 3 2 8 2 3 4 2" xfId="6033" xr:uid="{00000000-0005-0000-0000-000006160000}"/>
    <cellStyle name="Calculation 2 3 2 8 2 3 4 3" xfId="6034" xr:uid="{00000000-0005-0000-0000-000007160000}"/>
    <cellStyle name="Calculation 2 3 2 8 2 3 5" xfId="6035" xr:uid="{00000000-0005-0000-0000-000008160000}"/>
    <cellStyle name="Calculation 2 3 2 8 2 3 5 2" xfId="6036" xr:uid="{00000000-0005-0000-0000-000009160000}"/>
    <cellStyle name="Calculation 2 3 2 8 2 3 5 3" xfId="6037" xr:uid="{00000000-0005-0000-0000-00000A160000}"/>
    <cellStyle name="Calculation 2 3 2 8 2 3 6" xfId="6038" xr:uid="{00000000-0005-0000-0000-00000B160000}"/>
    <cellStyle name="Calculation 2 3 2 8 2 3 6 2" xfId="6039" xr:uid="{00000000-0005-0000-0000-00000C160000}"/>
    <cellStyle name="Calculation 2 3 2 8 2 3 6 3" xfId="6040" xr:uid="{00000000-0005-0000-0000-00000D160000}"/>
    <cellStyle name="Calculation 2 3 2 8 2 3 7" xfId="6041" xr:uid="{00000000-0005-0000-0000-00000E160000}"/>
    <cellStyle name="Calculation 2 3 2 8 2 3 7 2" xfId="6042" xr:uid="{00000000-0005-0000-0000-00000F160000}"/>
    <cellStyle name="Calculation 2 3 2 8 2 3 7 3" xfId="6043" xr:uid="{00000000-0005-0000-0000-000010160000}"/>
    <cellStyle name="Calculation 2 3 2 8 2 3 8" xfId="6044" xr:uid="{00000000-0005-0000-0000-000011160000}"/>
    <cellStyle name="Calculation 2 3 2 8 2 3 8 2" xfId="6045" xr:uid="{00000000-0005-0000-0000-000012160000}"/>
    <cellStyle name="Calculation 2 3 2 8 2 3 8 3" xfId="6046" xr:uid="{00000000-0005-0000-0000-000013160000}"/>
    <cellStyle name="Calculation 2 3 2 8 2 3 9" xfId="6047" xr:uid="{00000000-0005-0000-0000-000014160000}"/>
    <cellStyle name="Calculation 2 3 2 8 2 3 9 2" xfId="6048" xr:uid="{00000000-0005-0000-0000-000015160000}"/>
    <cellStyle name="Calculation 2 3 2 8 2 3 9 3" xfId="6049" xr:uid="{00000000-0005-0000-0000-000016160000}"/>
    <cellStyle name="Calculation 2 3 2 8 2 4" xfId="6050" xr:uid="{00000000-0005-0000-0000-000017160000}"/>
    <cellStyle name="Calculation 2 3 2 8 2 4 10" xfId="6051" xr:uid="{00000000-0005-0000-0000-000018160000}"/>
    <cellStyle name="Calculation 2 3 2 8 2 4 11" xfId="6052" xr:uid="{00000000-0005-0000-0000-000019160000}"/>
    <cellStyle name="Calculation 2 3 2 8 2 4 2" xfId="6053" xr:uid="{00000000-0005-0000-0000-00001A160000}"/>
    <cellStyle name="Calculation 2 3 2 8 2 4 2 2" xfId="6054" xr:uid="{00000000-0005-0000-0000-00001B160000}"/>
    <cellStyle name="Calculation 2 3 2 8 2 4 2 3" xfId="6055" xr:uid="{00000000-0005-0000-0000-00001C160000}"/>
    <cellStyle name="Calculation 2 3 2 8 2 4 3" xfId="6056" xr:uid="{00000000-0005-0000-0000-00001D160000}"/>
    <cellStyle name="Calculation 2 3 2 8 2 4 3 2" xfId="6057" xr:uid="{00000000-0005-0000-0000-00001E160000}"/>
    <cellStyle name="Calculation 2 3 2 8 2 4 3 3" xfId="6058" xr:uid="{00000000-0005-0000-0000-00001F160000}"/>
    <cellStyle name="Calculation 2 3 2 8 2 4 4" xfId="6059" xr:uid="{00000000-0005-0000-0000-000020160000}"/>
    <cellStyle name="Calculation 2 3 2 8 2 4 4 2" xfId="6060" xr:uid="{00000000-0005-0000-0000-000021160000}"/>
    <cellStyle name="Calculation 2 3 2 8 2 4 4 3" xfId="6061" xr:uid="{00000000-0005-0000-0000-000022160000}"/>
    <cellStyle name="Calculation 2 3 2 8 2 4 5" xfId="6062" xr:uid="{00000000-0005-0000-0000-000023160000}"/>
    <cellStyle name="Calculation 2 3 2 8 2 4 5 2" xfId="6063" xr:uid="{00000000-0005-0000-0000-000024160000}"/>
    <cellStyle name="Calculation 2 3 2 8 2 4 5 3" xfId="6064" xr:uid="{00000000-0005-0000-0000-000025160000}"/>
    <cellStyle name="Calculation 2 3 2 8 2 4 6" xfId="6065" xr:uid="{00000000-0005-0000-0000-000026160000}"/>
    <cellStyle name="Calculation 2 3 2 8 2 4 6 2" xfId="6066" xr:uid="{00000000-0005-0000-0000-000027160000}"/>
    <cellStyle name="Calculation 2 3 2 8 2 4 6 3" xfId="6067" xr:uid="{00000000-0005-0000-0000-000028160000}"/>
    <cellStyle name="Calculation 2 3 2 8 2 4 7" xfId="6068" xr:uid="{00000000-0005-0000-0000-000029160000}"/>
    <cellStyle name="Calculation 2 3 2 8 2 4 7 2" xfId="6069" xr:uid="{00000000-0005-0000-0000-00002A160000}"/>
    <cellStyle name="Calculation 2 3 2 8 2 4 7 3" xfId="6070" xr:uid="{00000000-0005-0000-0000-00002B160000}"/>
    <cellStyle name="Calculation 2 3 2 8 2 4 8" xfId="6071" xr:uid="{00000000-0005-0000-0000-00002C160000}"/>
    <cellStyle name="Calculation 2 3 2 8 2 4 8 2" xfId="6072" xr:uid="{00000000-0005-0000-0000-00002D160000}"/>
    <cellStyle name="Calculation 2 3 2 8 2 4 8 3" xfId="6073" xr:uid="{00000000-0005-0000-0000-00002E160000}"/>
    <cellStyle name="Calculation 2 3 2 8 2 4 9" xfId="6074" xr:uid="{00000000-0005-0000-0000-00002F160000}"/>
    <cellStyle name="Calculation 2 3 2 8 2 4 9 2" xfId="6075" xr:uid="{00000000-0005-0000-0000-000030160000}"/>
    <cellStyle name="Calculation 2 3 2 8 2 4 9 3" xfId="6076" xr:uid="{00000000-0005-0000-0000-000031160000}"/>
    <cellStyle name="Calculation 2 3 2 8 2 5" xfId="6077" xr:uid="{00000000-0005-0000-0000-000032160000}"/>
    <cellStyle name="Calculation 2 3 2 8 2 5 10" xfId="6078" xr:uid="{00000000-0005-0000-0000-000033160000}"/>
    <cellStyle name="Calculation 2 3 2 8 2 5 11" xfId="6079" xr:uid="{00000000-0005-0000-0000-000034160000}"/>
    <cellStyle name="Calculation 2 3 2 8 2 5 2" xfId="6080" xr:uid="{00000000-0005-0000-0000-000035160000}"/>
    <cellStyle name="Calculation 2 3 2 8 2 5 2 2" xfId="6081" xr:uid="{00000000-0005-0000-0000-000036160000}"/>
    <cellStyle name="Calculation 2 3 2 8 2 5 2 3" xfId="6082" xr:uid="{00000000-0005-0000-0000-000037160000}"/>
    <cellStyle name="Calculation 2 3 2 8 2 5 3" xfId="6083" xr:uid="{00000000-0005-0000-0000-000038160000}"/>
    <cellStyle name="Calculation 2 3 2 8 2 5 3 2" xfId="6084" xr:uid="{00000000-0005-0000-0000-000039160000}"/>
    <cellStyle name="Calculation 2 3 2 8 2 5 3 3" xfId="6085" xr:uid="{00000000-0005-0000-0000-00003A160000}"/>
    <cellStyle name="Calculation 2 3 2 8 2 5 4" xfId="6086" xr:uid="{00000000-0005-0000-0000-00003B160000}"/>
    <cellStyle name="Calculation 2 3 2 8 2 5 4 2" xfId="6087" xr:uid="{00000000-0005-0000-0000-00003C160000}"/>
    <cellStyle name="Calculation 2 3 2 8 2 5 4 3" xfId="6088" xr:uid="{00000000-0005-0000-0000-00003D160000}"/>
    <cellStyle name="Calculation 2 3 2 8 2 5 5" xfId="6089" xr:uid="{00000000-0005-0000-0000-00003E160000}"/>
    <cellStyle name="Calculation 2 3 2 8 2 5 5 2" xfId="6090" xr:uid="{00000000-0005-0000-0000-00003F160000}"/>
    <cellStyle name="Calculation 2 3 2 8 2 5 5 3" xfId="6091" xr:uid="{00000000-0005-0000-0000-000040160000}"/>
    <cellStyle name="Calculation 2 3 2 8 2 5 6" xfId="6092" xr:uid="{00000000-0005-0000-0000-000041160000}"/>
    <cellStyle name="Calculation 2 3 2 8 2 5 6 2" xfId="6093" xr:uid="{00000000-0005-0000-0000-000042160000}"/>
    <cellStyle name="Calculation 2 3 2 8 2 5 6 3" xfId="6094" xr:uid="{00000000-0005-0000-0000-000043160000}"/>
    <cellStyle name="Calculation 2 3 2 8 2 5 7" xfId="6095" xr:uid="{00000000-0005-0000-0000-000044160000}"/>
    <cellStyle name="Calculation 2 3 2 8 2 5 7 2" xfId="6096" xr:uid="{00000000-0005-0000-0000-000045160000}"/>
    <cellStyle name="Calculation 2 3 2 8 2 5 7 3" xfId="6097" xr:uid="{00000000-0005-0000-0000-000046160000}"/>
    <cellStyle name="Calculation 2 3 2 8 2 5 8" xfId="6098" xr:uid="{00000000-0005-0000-0000-000047160000}"/>
    <cellStyle name="Calculation 2 3 2 8 2 5 8 2" xfId="6099" xr:uid="{00000000-0005-0000-0000-000048160000}"/>
    <cellStyle name="Calculation 2 3 2 8 2 5 8 3" xfId="6100" xr:uid="{00000000-0005-0000-0000-000049160000}"/>
    <cellStyle name="Calculation 2 3 2 8 2 5 9" xfId="6101" xr:uid="{00000000-0005-0000-0000-00004A160000}"/>
    <cellStyle name="Calculation 2 3 2 8 2 5 9 2" xfId="6102" xr:uid="{00000000-0005-0000-0000-00004B160000}"/>
    <cellStyle name="Calculation 2 3 2 8 2 5 9 3" xfId="6103" xr:uid="{00000000-0005-0000-0000-00004C160000}"/>
    <cellStyle name="Calculation 2 3 2 8 2 6" xfId="6104" xr:uid="{00000000-0005-0000-0000-00004D160000}"/>
    <cellStyle name="Calculation 2 3 2 8 2 6 10" xfId="6105" xr:uid="{00000000-0005-0000-0000-00004E160000}"/>
    <cellStyle name="Calculation 2 3 2 8 2 6 11" xfId="6106" xr:uid="{00000000-0005-0000-0000-00004F160000}"/>
    <cellStyle name="Calculation 2 3 2 8 2 6 2" xfId="6107" xr:uid="{00000000-0005-0000-0000-000050160000}"/>
    <cellStyle name="Calculation 2 3 2 8 2 6 2 2" xfId="6108" xr:uid="{00000000-0005-0000-0000-000051160000}"/>
    <cellStyle name="Calculation 2 3 2 8 2 6 2 3" xfId="6109" xr:uid="{00000000-0005-0000-0000-000052160000}"/>
    <cellStyle name="Calculation 2 3 2 8 2 6 3" xfId="6110" xr:uid="{00000000-0005-0000-0000-000053160000}"/>
    <cellStyle name="Calculation 2 3 2 8 2 6 3 2" xfId="6111" xr:uid="{00000000-0005-0000-0000-000054160000}"/>
    <cellStyle name="Calculation 2 3 2 8 2 6 3 3" xfId="6112" xr:uid="{00000000-0005-0000-0000-000055160000}"/>
    <cellStyle name="Calculation 2 3 2 8 2 6 4" xfId="6113" xr:uid="{00000000-0005-0000-0000-000056160000}"/>
    <cellStyle name="Calculation 2 3 2 8 2 6 4 2" xfId="6114" xr:uid="{00000000-0005-0000-0000-000057160000}"/>
    <cellStyle name="Calculation 2 3 2 8 2 6 4 3" xfId="6115" xr:uid="{00000000-0005-0000-0000-000058160000}"/>
    <cellStyle name="Calculation 2 3 2 8 2 6 5" xfId="6116" xr:uid="{00000000-0005-0000-0000-000059160000}"/>
    <cellStyle name="Calculation 2 3 2 8 2 6 5 2" xfId="6117" xr:uid="{00000000-0005-0000-0000-00005A160000}"/>
    <cellStyle name="Calculation 2 3 2 8 2 6 5 3" xfId="6118" xr:uid="{00000000-0005-0000-0000-00005B160000}"/>
    <cellStyle name="Calculation 2 3 2 8 2 6 6" xfId="6119" xr:uid="{00000000-0005-0000-0000-00005C160000}"/>
    <cellStyle name="Calculation 2 3 2 8 2 6 6 2" xfId="6120" xr:uid="{00000000-0005-0000-0000-00005D160000}"/>
    <cellStyle name="Calculation 2 3 2 8 2 6 6 3" xfId="6121" xr:uid="{00000000-0005-0000-0000-00005E160000}"/>
    <cellStyle name="Calculation 2 3 2 8 2 6 7" xfId="6122" xr:uid="{00000000-0005-0000-0000-00005F160000}"/>
    <cellStyle name="Calculation 2 3 2 8 2 6 7 2" xfId="6123" xr:uid="{00000000-0005-0000-0000-000060160000}"/>
    <cellStyle name="Calculation 2 3 2 8 2 6 7 3" xfId="6124" xr:uid="{00000000-0005-0000-0000-000061160000}"/>
    <cellStyle name="Calculation 2 3 2 8 2 6 8" xfId="6125" xr:uid="{00000000-0005-0000-0000-000062160000}"/>
    <cellStyle name="Calculation 2 3 2 8 2 6 8 2" xfId="6126" xr:uid="{00000000-0005-0000-0000-000063160000}"/>
    <cellStyle name="Calculation 2 3 2 8 2 6 8 3" xfId="6127" xr:uid="{00000000-0005-0000-0000-000064160000}"/>
    <cellStyle name="Calculation 2 3 2 8 2 6 9" xfId="6128" xr:uid="{00000000-0005-0000-0000-000065160000}"/>
    <cellStyle name="Calculation 2 3 2 8 2 6 9 2" xfId="6129" xr:uid="{00000000-0005-0000-0000-000066160000}"/>
    <cellStyle name="Calculation 2 3 2 8 2 6 9 3" xfId="6130" xr:uid="{00000000-0005-0000-0000-000067160000}"/>
    <cellStyle name="Calculation 2 3 2 8 2 7" xfId="6131" xr:uid="{00000000-0005-0000-0000-000068160000}"/>
    <cellStyle name="Calculation 2 3 2 8 2 7 10" xfId="6132" xr:uid="{00000000-0005-0000-0000-000069160000}"/>
    <cellStyle name="Calculation 2 3 2 8 2 7 11" xfId="6133" xr:uid="{00000000-0005-0000-0000-00006A160000}"/>
    <cellStyle name="Calculation 2 3 2 8 2 7 2" xfId="6134" xr:uid="{00000000-0005-0000-0000-00006B160000}"/>
    <cellStyle name="Calculation 2 3 2 8 2 7 2 2" xfId="6135" xr:uid="{00000000-0005-0000-0000-00006C160000}"/>
    <cellStyle name="Calculation 2 3 2 8 2 7 2 3" xfId="6136" xr:uid="{00000000-0005-0000-0000-00006D160000}"/>
    <cellStyle name="Calculation 2 3 2 8 2 7 3" xfId="6137" xr:uid="{00000000-0005-0000-0000-00006E160000}"/>
    <cellStyle name="Calculation 2 3 2 8 2 7 3 2" xfId="6138" xr:uid="{00000000-0005-0000-0000-00006F160000}"/>
    <cellStyle name="Calculation 2 3 2 8 2 7 3 3" xfId="6139" xr:uid="{00000000-0005-0000-0000-000070160000}"/>
    <cellStyle name="Calculation 2 3 2 8 2 7 4" xfId="6140" xr:uid="{00000000-0005-0000-0000-000071160000}"/>
    <cellStyle name="Calculation 2 3 2 8 2 7 4 2" xfId="6141" xr:uid="{00000000-0005-0000-0000-000072160000}"/>
    <cellStyle name="Calculation 2 3 2 8 2 7 4 3" xfId="6142" xr:uid="{00000000-0005-0000-0000-000073160000}"/>
    <cellStyle name="Calculation 2 3 2 8 2 7 5" xfId="6143" xr:uid="{00000000-0005-0000-0000-000074160000}"/>
    <cellStyle name="Calculation 2 3 2 8 2 7 5 2" xfId="6144" xr:uid="{00000000-0005-0000-0000-000075160000}"/>
    <cellStyle name="Calculation 2 3 2 8 2 7 5 3" xfId="6145" xr:uid="{00000000-0005-0000-0000-000076160000}"/>
    <cellStyle name="Calculation 2 3 2 8 2 7 6" xfId="6146" xr:uid="{00000000-0005-0000-0000-000077160000}"/>
    <cellStyle name="Calculation 2 3 2 8 2 7 6 2" xfId="6147" xr:uid="{00000000-0005-0000-0000-000078160000}"/>
    <cellStyle name="Calculation 2 3 2 8 2 7 6 3" xfId="6148" xr:uid="{00000000-0005-0000-0000-000079160000}"/>
    <cellStyle name="Calculation 2 3 2 8 2 7 7" xfId="6149" xr:uid="{00000000-0005-0000-0000-00007A160000}"/>
    <cellStyle name="Calculation 2 3 2 8 2 7 7 2" xfId="6150" xr:uid="{00000000-0005-0000-0000-00007B160000}"/>
    <cellStyle name="Calculation 2 3 2 8 2 7 7 3" xfId="6151" xr:uid="{00000000-0005-0000-0000-00007C160000}"/>
    <cellStyle name="Calculation 2 3 2 8 2 7 8" xfId="6152" xr:uid="{00000000-0005-0000-0000-00007D160000}"/>
    <cellStyle name="Calculation 2 3 2 8 2 7 8 2" xfId="6153" xr:uid="{00000000-0005-0000-0000-00007E160000}"/>
    <cellStyle name="Calculation 2 3 2 8 2 7 8 3" xfId="6154" xr:uid="{00000000-0005-0000-0000-00007F160000}"/>
    <cellStyle name="Calculation 2 3 2 8 2 7 9" xfId="6155" xr:uid="{00000000-0005-0000-0000-000080160000}"/>
    <cellStyle name="Calculation 2 3 2 8 2 7 9 2" xfId="6156" xr:uid="{00000000-0005-0000-0000-000081160000}"/>
    <cellStyle name="Calculation 2 3 2 8 2 7 9 3" xfId="6157" xr:uid="{00000000-0005-0000-0000-000082160000}"/>
    <cellStyle name="Calculation 2 3 2 8 2 8" xfId="6158" xr:uid="{00000000-0005-0000-0000-000083160000}"/>
    <cellStyle name="Calculation 2 3 2 8 2 8 10" xfId="6159" xr:uid="{00000000-0005-0000-0000-000084160000}"/>
    <cellStyle name="Calculation 2 3 2 8 2 8 11" xfId="6160" xr:uid="{00000000-0005-0000-0000-000085160000}"/>
    <cellStyle name="Calculation 2 3 2 8 2 8 2" xfId="6161" xr:uid="{00000000-0005-0000-0000-000086160000}"/>
    <cellStyle name="Calculation 2 3 2 8 2 8 2 2" xfId="6162" xr:uid="{00000000-0005-0000-0000-000087160000}"/>
    <cellStyle name="Calculation 2 3 2 8 2 8 2 3" xfId="6163" xr:uid="{00000000-0005-0000-0000-000088160000}"/>
    <cellStyle name="Calculation 2 3 2 8 2 8 3" xfId="6164" xr:uid="{00000000-0005-0000-0000-000089160000}"/>
    <cellStyle name="Calculation 2 3 2 8 2 8 3 2" xfId="6165" xr:uid="{00000000-0005-0000-0000-00008A160000}"/>
    <cellStyle name="Calculation 2 3 2 8 2 8 3 3" xfId="6166" xr:uid="{00000000-0005-0000-0000-00008B160000}"/>
    <cellStyle name="Calculation 2 3 2 8 2 8 4" xfId="6167" xr:uid="{00000000-0005-0000-0000-00008C160000}"/>
    <cellStyle name="Calculation 2 3 2 8 2 8 4 2" xfId="6168" xr:uid="{00000000-0005-0000-0000-00008D160000}"/>
    <cellStyle name="Calculation 2 3 2 8 2 8 4 3" xfId="6169" xr:uid="{00000000-0005-0000-0000-00008E160000}"/>
    <cellStyle name="Calculation 2 3 2 8 2 8 5" xfId="6170" xr:uid="{00000000-0005-0000-0000-00008F160000}"/>
    <cellStyle name="Calculation 2 3 2 8 2 8 5 2" xfId="6171" xr:uid="{00000000-0005-0000-0000-000090160000}"/>
    <cellStyle name="Calculation 2 3 2 8 2 8 5 3" xfId="6172" xr:uid="{00000000-0005-0000-0000-000091160000}"/>
    <cellStyle name="Calculation 2 3 2 8 2 8 6" xfId="6173" xr:uid="{00000000-0005-0000-0000-000092160000}"/>
    <cellStyle name="Calculation 2 3 2 8 2 8 6 2" xfId="6174" xr:uid="{00000000-0005-0000-0000-000093160000}"/>
    <cellStyle name="Calculation 2 3 2 8 2 8 6 3" xfId="6175" xr:uid="{00000000-0005-0000-0000-000094160000}"/>
    <cellStyle name="Calculation 2 3 2 8 2 8 7" xfId="6176" xr:uid="{00000000-0005-0000-0000-000095160000}"/>
    <cellStyle name="Calculation 2 3 2 8 2 8 7 2" xfId="6177" xr:uid="{00000000-0005-0000-0000-000096160000}"/>
    <cellStyle name="Calculation 2 3 2 8 2 8 7 3" xfId="6178" xr:uid="{00000000-0005-0000-0000-000097160000}"/>
    <cellStyle name="Calculation 2 3 2 8 2 8 8" xfId="6179" xr:uid="{00000000-0005-0000-0000-000098160000}"/>
    <cellStyle name="Calculation 2 3 2 8 2 8 8 2" xfId="6180" xr:uid="{00000000-0005-0000-0000-000099160000}"/>
    <cellStyle name="Calculation 2 3 2 8 2 8 8 3" xfId="6181" xr:uid="{00000000-0005-0000-0000-00009A160000}"/>
    <cellStyle name="Calculation 2 3 2 8 2 8 9" xfId="6182" xr:uid="{00000000-0005-0000-0000-00009B160000}"/>
    <cellStyle name="Calculation 2 3 2 8 2 8 9 2" xfId="6183" xr:uid="{00000000-0005-0000-0000-00009C160000}"/>
    <cellStyle name="Calculation 2 3 2 8 2 8 9 3" xfId="6184" xr:uid="{00000000-0005-0000-0000-00009D160000}"/>
    <cellStyle name="Calculation 2 3 2 8 2 9" xfId="6185" xr:uid="{00000000-0005-0000-0000-00009E160000}"/>
    <cellStyle name="Calculation 2 3 2 8 2 9 10" xfId="6186" xr:uid="{00000000-0005-0000-0000-00009F160000}"/>
    <cellStyle name="Calculation 2 3 2 8 2 9 11" xfId="6187" xr:uid="{00000000-0005-0000-0000-0000A0160000}"/>
    <cellStyle name="Calculation 2 3 2 8 2 9 2" xfId="6188" xr:uid="{00000000-0005-0000-0000-0000A1160000}"/>
    <cellStyle name="Calculation 2 3 2 8 2 9 2 2" xfId="6189" xr:uid="{00000000-0005-0000-0000-0000A2160000}"/>
    <cellStyle name="Calculation 2 3 2 8 2 9 2 3" xfId="6190" xr:uid="{00000000-0005-0000-0000-0000A3160000}"/>
    <cellStyle name="Calculation 2 3 2 8 2 9 3" xfId="6191" xr:uid="{00000000-0005-0000-0000-0000A4160000}"/>
    <cellStyle name="Calculation 2 3 2 8 2 9 3 2" xfId="6192" xr:uid="{00000000-0005-0000-0000-0000A5160000}"/>
    <cellStyle name="Calculation 2 3 2 8 2 9 3 3" xfId="6193" xr:uid="{00000000-0005-0000-0000-0000A6160000}"/>
    <cellStyle name="Calculation 2 3 2 8 2 9 4" xfId="6194" xr:uid="{00000000-0005-0000-0000-0000A7160000}"/>
    <cellStyle name="Calculation 2 3 2 8 2 9 4 2" xfId="6195" xr:uid="{00000000-0005-0000-0000-0000A8160000}"/>
    <cellStyle name="Calculation 2 3 2 8 2 9 4 3" xfId="6196" xr:uid="{00000000-0005-0000-0000-0000A9160000}"/>
    <cellStyle name="Calculation 2 3 2 8 2 9 5" xfId="6197" xr:uid="{00000000-0005-0000-0000-0000AA160000}"/>
    <cellStyle name="Calculation 2 3 2 8 2 9 5 2" xfId="6198" xr:uid="{00000000-0005-0000-0000-0000AB160000}"/>
    <cellStyle name="Calculation 2 3 2 8 2 9 5 3" xfId="6199" xr:uid="{00000000-0005-0000-0000-0000AC160000}"/>
    <cellStyle name="Calculation 2 3 2 8 2 9 6" xfId="6200" xr:uid="{00000000-0005-0000-0000-0000AD160000}"/>
    <cellStyle name="Calculation 2 3 2 8 2 9 6 2" xfId="6201" xr:uid="{00000000-0005-0000-0000-0000AE160000}"/>
    <cellStyle name="Calculation 2 3 2 8 2 9 6 3" xfId="6202" xr:uid="{00000000-0005-0000-0000-0000AF160000}"/>
    <cellStyle name="Calculation 2 3 2 8 2 9 7" xfId="6203" xr:uid="{00000000-0005-0000-0000-0000B0160000}"/>
    <cellStyle name="Calculation 2 3 2 8 2 9 7 2" xfId="6204" xr:uid="{00000000-0005-0000-0000-0000B1160000}"/>
    <cellStyle name="Calculation 2 3 2 8 2 9 7 3" xfId="6205" xr:uid="{00000000-0005-0000-0000-0000B2160000}"/>
    <cellStyle name="Calculation 2 3 2 8 2 9 8" xfId="6206" xr:uid="{00000000-0005-0000-0000-0000B3160000}"/>
    <cellStyle name="Calculation 2 3 2 8 2 9 8 2" xfId="6207" xr:uid="{00000000-0005-0000-0000-0000B4160000}"/>
    <cellStyle name="Calculation 2 3 2 8 2 9 8 3" xfId="6208" xr:uid="{00000000-0005-0000-0000-0000B5160000}"/>
    <cellStyle name="Calculation 2 3 2 8 2 9 9" xfId="6209" xr:uid="{00000000-0005-0000-0000-0000B6160000}"/>
    <cellStyle name="Calculation 2 3 2 8 2 9 9 2" xfId="6210" xr:uid="{00000000-0005-0000-0000-0000B7160000}"/>
    <cellStyle name="Calculation 2 3 2 8 2 9 9 3" xfId="6211" xr:uid="{00000000-0005-0000-0000-0000B8160000}"/>
    <cellStyle name="Calculation 2 3 2 8 3" xfId="58342" xr:uid="{00000000-0005-0000-0000-0000B9160000}"/>
    <cellStyle name="Calculation 2 3 2 9" xfId="158" xr:uid="{00000000-0005-0000-0000-0000BA160000}"/>
    <cellStyle name="Calculation 2 3 2 9 2" xfId="6212" xr:uid="{00000000-0005-0000-0000-0000BB160000}"/>
    <cellStyle name="Calculation 2 3 2 9 2 10" xfId="6213" xr:uid="{00000000-0005-0000-0000-0000BC160000}"/>
    <cellStyle name="Calculation 2 3 2 9 2 10 10" xfId="6214" xr:uid="{00000000-0005-0000-0000-0000BD160000}"/>
    <cellStyle name="Calculation 2 3 2 9 2 10 11" xfId="6215" xr:uid="{00000000-0005-0000-0000-0000BE160000}"/>
    <cellStyle name="Calculation 2 3 2 9 2 10 2" xfId="6216" xr:uid="{00000000-0005-0000-0000-0000BF160000}"/>
    <cellStyle name="Calculation 2 3 2 9 2 10 2 2" xfId="6217" xr:uid="{00000000-0005-0000-0000-0000C0160000}"/>
    <cellStyle name="Calculation 2 3 2 9 2 10 2 3" xfId="6218" xr:uid="{00000000-0005-0000-0000-0000C1160000}"/>
    <cellStyle name="Calculation 2 3 2 9 2 10 3" xfId="6219" xr:uid="{00000000-0005-0000-0000-0000C2160000}"/>
    <cellStyle name="Calculation 2 3 2 9 2 10 3 2" xfId="6220" xr:uid="{00000000-0005-0000-0000-0000C3160000}"/>
    <cellStyle name="Calculation 2 3 2 9 2 10 3 3" xfId="6221" xr:uid="{00000000-0005-0000-0000-0000C4160000}"/>
    <cellStyle name="Calculation 2 3 2 9 2 10 4" xfId="6222" xr:uid="{00000000-0005-0000-0000-0000C5160000}"/>
    <cellStyle name="Calculation 2 3 2 9 2 10 4 2" xfId="6223" xr:uid="{00000000-0005-0000-0000-0000C6160000}"/>
    <cellStyle name="Calculation 2 3 2 9 2 10 4 3" xfId="6224" xr:uid="{00000000-0005-0000-0000-0000C7160000}"/>
    <cellStyle name="Calculation 2 3 2 9 2 10 5" xfId="6225" xr:uid="{00000000-0005-0000-0000-0000C8160000}"/>
    <cellStyle name="Calculation 2 3 2 9 2 10 5 2" xfId="6226" xr:uid="{00000000-0005-0000-0000-0000C9160000}"/>
    <cellStyle name="Calculation 2 3 2 9 2 10 5 3" xfId="6227" xr:uid="{00000000-0005-0000-0000-0000CA160000}"/>
    <cellStyle name="Calculation 2 3 2 9 2 10 6" xfId="6228" xr:uid="{00000000-0005-0000-0000-0000CB160000}"/>
    <cellStyle name="Calculation 2 3 2 9 2 10 6 2" xfId="6229" xr:uid="{00000000-0005-0000-0000-0000CC160000}"/>
    <cellStyle name="Calculation 2 3 2 9 2 10 6 3" xfId="6230" xr:uid="{00000000-0005-0000-0000-0000CD160000}"/>
    <cellStyle name="Calculation 2 3 2 9 2 10 7" xfId="6231" xr:uid="{00000000-0005-0000-0000-0000CE160000}"/>
    <cellStyle name="Calculation 2 3 2 9 2 10 7 2" xfId="6232" xr:uid="{00000000-0005-0000-0000-0000CF160000}"/>
    <cellStyle name="Calculation 2 3 2 9 2 10 7 3" xfId="6233" xr:uid="{00000000-0005-0000-0000-0000D0160000}"/>
    <cellStyle name="Calculation 2 3 2 9 2 10 8" xfId="6234" xr:uid="{00000000-0005-0000-0000-0000D1160000}"/>
    <cellStyle name="Calculation 2 3 2 9 2 10 8 2" xfId="6235" xr:uid="{00000000-0005-0000-0000-0000D2160000}"/>
    <cellStyle name="Calculation 2 3 2 9 2 10 8 3" xfId="6236" xr:uid="{00000000-0005-0000-0000-0000D3160000}"/>
    <cellStyle name="Calculation 2 3 2 9 2 10 9" xfId="6237" xr:uid="{00000000-0005-0000-0000-0000D4160000}"/>
    <cellStyle name="Calculation 2 3 2 9 2 10 9 2" xfId="6238" xr:uid="{00000000-0005-0000-0000-0000D5160000}"/>
    <cellStyle name="Calculation 2 3 2 9 2 10 9 3" xfId="6239" xr:uid="{00000000-0005-0000-0000-0000D6160000}"/>
    <cellStyle name="Calculation 2 3 2 9 2 11" xfId="6240" xr:uid="{00000000-0005-0000-0000-0000D7160000}"/>
    <cellStyle name="Calculation 2 3 2 9 2 11 2" xfId="6241" xr:uid="{00000000-0005-0000-0000-0000D8160000}"/>
    <cellStyle name="Calculation 2 3 2 9 2 11 3" xfId="6242" xr:uid="{00000000-0005-0000-0000-0000D9160000}"/>
    <cellStyle name="Calculation 2 3 2 9 2 12" xfId="6243" xr:uid="{00000000-0005-0000-0000-0000DA160000}"/>
    <cellStyle name="Calculation 2 3 2 9 2 12 2" xfId="6244" xr:uid="{00000000-0005-0000-0000-0000DB160000}"/>
    <cellStyle name="Calculation 2 3 2 9 2 12 3" xfId="6245" xr:uid="{00000000-0005-0000-0000-0000DC160000}"/>
    <cellStyle name="Calculation 2 3 2 9 2 13" xfId="6246" xr:uid="{00000000-0005-0000-0000-0000DD160000}"/>
    <cellStyle name="Calculation 2 3 2 9 2 13 2" xfId="6247" xr:uid="{00000000-0005-0000-0000-0000DE160000}"/>
    <cellStyle name="Calculation 2 3 2 9 2 13 3" xfId="6248" xr:uid="{00000000-0005-0000-0000-0000DF160000}"/>
    <cellStyle name="Calculation 2 3 2 9 2 14" xfId="6249" xr:uid="{00000000-0005-0000-0000-0000E0160000}"/>
    <cellStyle name="Calculation 2 3 2 9 2 14 2" xfId="6250" xr:uid="{00000000-0005-0000-0000-0000E1160000}"/>
    <cellStyle name="Calculation 2 3 2 9 2 14 3" xfId="6251" xr:uid="{00000000-0005-0000-0000-0000E2160000}"/>
    <cellStyle name="Calculation 2 3 2 9 2 15" xfId="6252" xr:uid="{00000000-0005-0000-0000-0000E3160000}"/>
    <cellStyle name="Calculation 2 3 2 9 2 15 2" xfId="6253" xr:uid="{00000000-0005-0000-0000-0000E4160000}"/>
    <cellStyle name="Calculation 2 3 2 9 2 15 3" xfId="6254" xr:uid="{00000000-0005-0000-0000-0000E5160000}"/>
    <cellStyle name="Calculation 2 3 2 9 2 16" xfId="6255" xr:uid="{00000000-0005-0000-0000-0000E6160000}"/>
    <cellStyle name="Calculation 2 3 2 9 2 16 2" xfId="6256" xr:uid="{00000000-0005-0000-0000-0000E7160000}"/>
    <cellStyle name="Calculation 2 3 2 9 2 16 3" xfId="6257" xr:uid="{00000000-0005-0000-0000-0000E8160000}"/>
    <cellStyle name="Calculation 2 3 2 9 2 17" xfId="6258" xr:uid="{00000000-0005-0000-0000-0000E9160000}"/>
    <cellStyle name="Calculation 2 3 2 9 2 17 2" xfId="6259" xr:uid="{00000000-0005-0000-0000-0000EA160000}"/>
    <cellStyle name="Calculation 2 3 2 9 2 17 3" xfId="6260" xr:uid="{00000000-0005-0000-0000-0000EB160000}"/>
    <cellStyle name="Calculation 2 3 2 9 2 18" xfId="6261" xr:uid="{00000000-0005-0000-0000-0000EC160000}"/>
    <cellStyle name="Calculation 2 3 2 9 2 18 2" xfId="6262" xr:uid="{00000000-0005-0000-0000-0000ED160000}"/>
    <cellStyle name="Calculation 2 3 2 9 2 18 3" xfId="6263" xr:uid="{00000000-0005-0000-0000-0000EE160000}"/>
    <cellStyle name="Calculation 2 3 2 9 2 19" xfId="6264" xr:uid="{00000000-0005-0000-0000-0000EF160000}"/>
    <cellStyle name="Calculation 2 3 2 9 2 2" xfId="6265" xr:uid="{00000000-0005-0000-0000-0000F0160000}"/>
    <cellStyle name="Calculation 2 3 2 9 2 2 10" xfId="6266" xr:uid="{00000000-0005-0000-0000-0000F1160000}"/>
    <cellStyle name="Calculation 2 3 2 9 2 2 11" xfId="6267" xr:uid="{00000000-0005-0000-0000-0000F2160000}"/>
    <cellStyle name="Calculation 2 3 2 9 2 2 2" xfId="6268" xr:uid="{00000000-0005-0000-0000-0000F3160000}"/>
    <cellStyle name="Calculation 2 3 2 9 2 2 2 2" xfId="6269" xr:uid="{00000000-0005-0000-0000-0000F4160000}"/>
    <cellStyle name="Calculation 2 3 2 9 2 2 2 3" xfId="6270" xr:uid="{00000000-0005-0000-0000-0000F5160000}"/>
    <cellStyle name="Calculation 2 3 2 9 2 2 3" xfId="6271" xr:uid="{00000000-0005-0000-0000-0000F6160000}"/>
    <cellStyle name="Calculation 2 3 2 9 2 2 3 2" xfId="6272" xr:uid="{00000000-0005-0000-0000-0000F7160000}"/>
    <cellStyle name="Calculation 2 3 2 9 2 2 3 3" xfId="6273" xr:uid="{00000000-0005-0000-0000-0000F8160000}"/>
    <cellStyle name="Calculation 2 3 2 9 2 2 4" xfId="6274" xr:uid="{00000000-0005-0000-0000-0000F9160000}"/>
    <cellStyle name="Calculation 2 3 2 9 2 2 4 2" xfId="6275" xr:uid="{00000000-0005-0000-0000-0000FA160000}"/>
    <cellStyle name="Calculation 2 3 2 9 2 2 4 3" xfId="6276" xr:uid="{00000000-0005-0000-0000-0000FB160000}"/>
    <cellStyle name="Calculation 2 3 2 9 2 2 5" xfId="6277" xr:uid="{00000000-0005-0000-0000-0000FC160000}"/>
    <cellStyle name="Calculation 2 3 2 9 2 2 5 2" xfId="6278" xr:uid="{00000000-0005-0000-0000-0000FD160000}"/>
    <cellStyle name="Calculation 2 3 2 9 2 2 5 3" xfId="6279" xr:uid="{00000000-0005-0000-0000-0000FE160000}"/>
    <cellStyle name="Calculation 2 3 2 9 2 2 6" xfId="6280" xr:uid="{00000000-0005-0000-0000-0000FF160000}"/>
    <cellStyle name="Calculation 2 3 2 9 2 2 6 2" xfId="6281" xr:uid="{00000000-0005-0000-0000-000000170000}"/>
    <cellStyle name="Calculation 2 3 2 9 2 2 6 3" xfId="6282" xr:uid="{00000000-0005-0000-0000-000001170000}"/>
    <cellStyle name="Calculation 2 3 2 9 2 2 7" xfId="6283" xr:uid="{00000000-0005-0000-0000-000002170000}"/>
    <cellStyle name="Calculation 2 3 2 9 2 2 7 2" xfId="6284" xr:uid="{00000000-0005-0000-0000-000003170000}"/>
    <cellStyle name="Calculation 2 3 2 9 2 2 7 3" xfId="6285" xr:uid="{00000000-0005-0000-0000-000004170000}"/>
    <cellStyle name="Calculation 2 3 2 9 2 2 8" xfId="6286" xr:uid="{00000000-0005-0000-0000-000005170000}"/>
    <cellStyle name="Calculation 2 3 2 9 2 2 8 2" xfId="6287" xr:uid="{00000000-0005-0000-0000-000006170000}"/>
    <cellStyle name="Calculation 2 3 2 9 2 2 8 3" xfId="6288" xr:uid="{00000000-0005-0000-0000-000007170000}"/>
    <cellStyle name="Calculation 2 3 2 9 2 2 9" xfId="6289" xr:uid="{00000000-0005-0000-0000-000008170000}"/>
    <cellStyle name="Calculation 2 3 2 9 2 2 9 2" xfId="6290" xr:uid="{00000000-0005-0000-0000-000009170000}"/>
    <cellStyle name="Calculation 2 3 2 9 2 2 9 3" xfId="6291" xr:uid="{00000000-0005-0000-0000-00000A170000}"/>
    <cellStyle name="Calculation 2 3 2 9 2 20" xfId="6292" xr:uid="{00000000-0005-0000-0000-00000B170000}"/>
    <cellStyle name="Calculation 2 3 2 9 2 3" xfId="6293" xr:uid="{00000000-0005-0000-0000-00000C170000}"/>
    <cellStyle name="Calculation 2 3 2 9 2 3 10" xfId="6294" xr:uid="{00000000-0005-0000-0000-00000D170000}"/>
    <cellStyle name="Calculation 2 3 2 9 2 3 11" xfId="6295" xr:uid="{00000000-0005-0000-0000-00000E170000}"/>
    <cellStyle name="Calculation 2 3 2 9 2 3 2" xfId="6296" xr:uid="{00000000-0005-0000-0000-00000F170000}"/>
    <cellStyle name="Calculation 2 3 2 9 2 3 2 2" xfId="6297" xr:uid="{00000000-0005-0000-0000-000010170000}"/>
    <cellStyle name="Calculation 2 3 2 9 2 3 2 3" xfId="6298" xr:uid="{00000000-0005-0000-0000-000011170000}"/>
    <cellStyle name="Calculation 2 3 2 9 2 3 3" xfId="6299" xr:uid="{00000000-0005-0000-0000-000012170000}"/>
    <cellStyle name="Calculation 2 3 2 9 2 3 3 2" xfId="6300" xr:uid="{00000000-0005-0000-0000-000013170000}"/>
    <cellStyle name="Calculation 2 3 2 9 2 3 3 3" xfId="6301" xr:uid="{00000000-0005-0000-0000-000014170000}"/>
    <cellStyle name="Calculation 2 3 2 9 2 3 4" xfId="6302" xr:uid="{00000000-0005-0000-0000-000015170000}"/>
    <cellStyle name="Calculation 2 3 2 9 2 3 4 2" xfId="6303" xr:uid="{00000000-0005-0000-0000-000016170000}"/>
    <cellStyle name="Calculation 2 3 2 9 2 3 4 3" xfId="6304" xr:uid="{00000000-0005-0000-0000-000017170000}"/>
    <cellStyle name="Calculation 2 3 2 9 2 3 5" xfId="6305" xr:uid="{00000000-0005-0000-0000-000018170000}"/>
    <cellStyle name="Calculation 2 3 2 9 2 3 5 2" xfId="6306" xr:uid="{00000000-0005-0000-0000-000019170000}"/>
    <cellStyle name="Calculation 2 3 2 9 2 3 5 3" xfId="6307" xr:uid="{00000000-0005-0000-0000-00001A170000}"/>
    <cellStyle name="Calculation 2 3 2 9 2 3 6" xfId="6308" xr:uid="{00000000-0005-0000-0000-00001B170000}"/>
    <cellStyle name="Calculation 2 3 2 9 2 3 6 2" xfId="6309" xr:uid="{00000000-0005-0000-0000-00001C170000}"/>
    <cellStyle name="Calculation 2 3 2 9 2 3 6 3" xfId="6310" xr:uid="{00000000-0005-0000-0000-00001D170000}"/>
    <cellStyle name="Calculation 2 3 2 9 2 3 7" xfId="6311" xr:uid="{00000000-0005-0000-0000-00001E170000}"/>
    <cellStyle name="Calculation 2 3 2 9 2 3 7 2" xfId="6312" xr:uid="{00000000-0005-0000-0000-00001F170000}"/>
    <cellStyle name="Calculation 2 3 2 9 2 3 7 3" xfId="6313" xr:uid="{00000000-0005-0000-0000-000020170000}"/>
    <cellStyle name="Calculation 2 3 2 9 2 3 8" xfId="6314" xr:uid="{00000000-0005-0000-0000-000021170000}"/>
    <cellStyle name="Calculation 2 3 2 9 2 3 8 2" xfId="6315" xr:uid="{00000000-0005-0000-0000-000022170000}"/>
    <cellStyle name="Calculation 2 3 2 9 2 3 8 3" xfId="6316" xr:uid="{00000000-0005-0000-0000-000023170000}"/>
    <cellStyle name="Calculation 2 3 2 9 2 3 9" xfId="6317" xr:uid="{00000000-0005-0000-0000-000024170000}"/>
    <cellStyle name="Calculation 2 3 2 9 2 3 9 2" xfId="6318" xr:uid="{00000000-0005-0000-0000-000025170000}"/>
    <cellStyle name="Calculation 2 3 2 9 2 3 9 3" xfId="6319" xr:uid="{00000000-0005-0000-0000-000026170000}"/>
    <cellStyle name="Calculation 2 3 2 9 2 4" xfId="6320" xr:uid="{00000000-0005-0000-0000-000027170000}"/>
    <cellStyle name="Calculation 2 3 2 9 2 4 10" xfId="6321" xr:uid="{00000000-0005-0000-0000-000028170000}"/>
    <cellStyle name="Calculation 2 3 2 9 2 4 11" xfId="6322" xr:uid="{00000000-0005-0000-0000-000029170000}"/>
    <cellStyle name="Calculation 2 3 2 9 2 4 2" xfId="6323" xr:uid="{00000000-0005-0000-0000-00002A170000}"/>
    <cellStyle name="Calculation 2 3 2 9 2 4 2 2" xfId="6324" xr:uid="{00000000-0005-0000-0000-00002B170000}"/>
    <cellStyle name="Calculation 2 3 2 9 2 4 2 3" xfId="6325" xr:uid="{00000000-0005-0000-0000-00002C170000}"/>
    <cellStyle name="Calculation 2 3 2 9 2 4 3" xfId="6326" xr:uid="{00000000-0005-0000-0000-00002D170000}"/>
    <cellStyle name="Calculation 2 3 2 9 2 4 3 2" xfId="6327" xr:uid="{00000000-0005-0000-0000-00002E170000}"/>
    <cellStyle name="Calculation 2 3 2 9 2 4 3 3" xfId="6328" xr:uid="{00000000-0005-0000-0000-00002F170000}"/>
    <cellStyle name="Calculation 2 3 2 9 2 4 4" xfId="6329" xr:uid="{00000000-0005-0000-0000-000030170000}"/>
    <cellStyle name="Calculation 2 3 2 9 2 4 4 2" xfId="6330" xr:uid="{00000000-0005-0000-0000-000031170000}"/>
    <cellStyle name="Calculation 2 3 2 9 2 4 4 3" xfId="6331" xr:uid="{00000000-0005-0000-0000-000032170000}"/>
    <cellStyle name="Calculation 2 3 2 9 2 4 5" xfId="6332" xr:uid="{00000000-0005-0000-0000-000033170000}"/>
    <cellStyle name="Calculation 2 3 2 9 2 4 5 2" xfId="6333" xr:uid="{00000000-0005-0000-0000-000034170000}"/>
    <cellStyle name="Calculation 2 3 2 9 2 4 5 3" xfId="6334" xr:uid="{00000000-0005-0000-0000-000035170000}"/>
    <cellStyle name="Calculation 2 3 2 9 2 4 6" xfId="6335" xr:uid="{00000000-0005-0000-0000-000036170000}"/>
    <cellStyle name="Calculation 2 3 2 9 2 4 6 2" xfId="6336" xr:uid="{00000000-0005-0000-0000-000037170000}"/>
    <cellStyle name="Calculation 2 3 2 9 2 4 6 3" xfId="6337" xr:uid="{00000000-0005-0000-0000-000038170000}"/>
    <cellStyle name="Calculation 2 3 2 9 2 4 7" xfId="6338" xr:uid="{00000000-0005-0000-0000-000039170000}"/>
    <cellStyle name="Calculation 2 3 2 9 2 4 7 2" xfId="6339" xr:uid="{00000000-0005-0000-0000-00003A170000}"/>
    <cellStyle name="Calculation 2 3 2 9 2 4 7 3" xfId="6340" xr:uid="{00000000-0005-0000-0000-00003B170000}"/>
    <cellStyle name="Calculation 2 3 2 9 2 4 8" xfId="6341" xr:uid="{00000000-0005-0000-0000-00003C170000}"/>
    <cellStyle name="Calculation 2 3 2 9 2 4 8 2" xfId="6342" xr:uid="{00000000-0005-0000-0000-00003D170000}"/>
    <cellStyle name="Calculation 2 3 2 9 2 4 8 3" xfId="6343" xr:uid="{00000000-0005-0000-0000-00003E170000}"/>
    <cellStyle name="Calculation 2 3 2 9 2 4 9" xfId="6344" xr:uid="{00000000-0005-0000-0000-00003F170000}"/>
    <cellStyle name="Calculation 2 3 2 9 2 4 9 2" xfId="6345" xr:uid="{00000000-0005-0000-0000-000040170000}"/>
    <cellStyle name="Calculation 2 3 2 9 2 4 9 3" xfId="6346" xr:uid="{00000000-0005-0000-0000-000041170000}"/>
    <cellStyle name="Calculation 2 3 2 9 2 5" xfId="6347" xr:uid="{00000000-0005-0000-0000-000042170000}"/>
    <cellStyle name="Calculation 2 3 2 9 2 5 10" xfId="6348" xr:uid="{00000000-0005-0000-0000-000043170000}"/>
    <cellStyle name="Calculation 2 3 2 9 2 5 11" xfId="6349" xr:uid="{00000000-0005-0000-0000-000044170000}"/>
    <cellStyle name="Calculation 2 3 2 9 2 5 2" xfId="6350" xr:uid="{00000000-0005-0000-0000-000045170000}"/>
    <cellStyle name="Calculation 2 3 2 9 2 5 2 2" xfId="6351" xr:uid="{00000000-0005-0000-0000-000046170000}"/>
    <cellStyle name="Calculation 2 3 2 9 2 5 2 3" xfId="6352" xr:uid="{00000000-0005-0000-0000-000047170000}"/>
    <cellStyle name="Calculation 2 3 2 9 2 5 3" xfId="6353" xr:uid="{00000000-0005-0000-0000-000048170000}"/>
    <cellStyle name="Calculation 2 3 2 9 2 5 3 2" xfId="6354" xr:uid="{00000000-0005-0000-0000-000049170000}"/>
    <cellStyle name="Calculation 2 3 2 9 2 5 3 3" xfId="6355" xr:uid="{00000000-0005-0000-0000-00004A170000}"/>
    <cellStyle name="Calculation 2 3 2 9 2 5 4" xfId="6356" xr:uid="{00000000-0005-0000-0000-00004B170000}"/>
    <cellStyle name="Calculation 2 3 2 9 2 5 4 2" xfId="6357" xr:uid="{00000000-0005-0000-0000-00004C170000}"/>
    <cellStyle name="Calculation 2 3 2 9 2 5 4 3" xfId="6358" xr:uid="{00000000-0005-0000-0000-00004D170000}"/>
    <cellStyle name="Calculation 2 3 2 9 2 5 5" xfId="6359" xr:uid="{00000000-0005-0000-0000-00004E170000}"/>
    <cellStyle name="Calculation 2 3 2 9 2 5 5 2" xfId="6360" xr:uid="{00000000-0005-0000-0000-00004F170000}"/>
    <cellStyle name="Calculation 2 3 2 9 2 5 5 3" xfId="6361" xr:uid="{00000000-0005-0000-0000-000050170000}"/>
    <cellStyle name="Calculation 2 3 2 9 2 5 6" xfId="6362" xr:uid="{00000000-0005-0000-0000-000051170000}"/>
    <cellStyle name="Calculation 2 3 2 9 2 5 6 2" xfId="6363" xr:uid="{00000000-0005-0000-0000-000052170000}"/>
    <cellStyle name="Calculation 2 3 2 9 2 5 6 3" xfId="6364" xr:uid="{00000000-0005-0000-0000-000053170000}"/>
    <cellStyle name="Calculation 2 3 2 9 2 5 7" xfId="6365" xr:uid="{00000000-0005-0000-0000-000054170000}"/>
    <cellStyle name="Calculation 2 3 2 9 2 5 7 2" xfId="6366" xr:uid="{00000000-0005-0000-0000-000055170000}"/>
    <cellStyle name="Calculation 2 3 2 9 2 5 7 3" xfId="6367" xr:uid="{00000000-0005-0000-0000-000056170000}"/>
    <cellStyle name="Calculation 2 3 2 9 2 5 8" xfId="6368" xr:uid="{00000000-0005-0000-0000-000057170000}"/>
    <cellStyle name="Calculation 2 3 2 9 2 5 8 2" xfId="6369" xr:uid="{00000000-0005-0000-0000-000058170000}"/>
    <cellStyle name="Calculation 2 3 2 9 2 5 8 3" xfId="6370" xr:uid="{00000000-0005-0000-0000-000059170000}"/>
    <cellStyle name="Calculation 2 3 2 9 2 5 9" xfId="6371" xr:uid="{00000000-0005-0000-0000-00005A170000}"/>
    <cellStyle name="Calculation 2 3 2 9 2 5 9 2" xfId="6372" xr:uid="{00000000-0005-0000-0000-00005B170000}"/>
    <cellStyle name="Calculation 2 3 2 9 2 5 9 3" xfId="6373" xr:uid="{00000000-0005-0000-0000-00005C170000}"/>
    <cellStyle name="Calculation 2 3 2 9 2 6" xfId="6374" xr:uid="{00000000-0005-0000-0000-00005D170000}"/>
    <cellStyle name="Calculation 2 3 2 9 2 6 10" xfId="6375" xr:uid="{00000000-0005-0000-0000-00005E170000}"/>
    <cellStyle name="Calculation 2 3 2 9 2 6 11" xfId="6376" xr:uid="{00000000-0005-0000-0000-00005F170000}"/>
    <cellStyle name="Calculation 2 3 2 9 2 6 2" xfId="6377" xr:uid="{00000000-0005-0000-0000-000060170000}"/>
    <cellStyle name="Calculation 2 3 2 9 2 6 2 2" xfId="6378" xr:uid="{00000000-0005-0000-0000-000061170000}"/>
    <cellStyle name="Calculation 2 3 2 9 2 6 2 3" xfId="6379" xr:uid="{00000000-0005-0000-0000-000062170000}"/>
    <cellStyle name="Calculation 2 3 2 9 2 6 3" xfId="6380" xr:uid="{00000000-0005-0000-0000-000063170000}"/>
    <cellStyle name="Calculation 2 3 2 9 2 6 3 2" xfId="6381" xr:uid="{00000000-0005-0000-0000-000064170000}"/>
    <cellStyle name="Calculation 2 3 2 9 2 6 3 3" xfId="6382" xr:uid="{00000000-0005-0000-0000-000065170000}"/>
    <cellStyle name="Calculation 2 3 2 9 2 6 4" xfId="6383" xr:uid="{00000000-0005-0000-0000-000066170000}"/>
    <cellStyle name="Calculation 2 3 2 9 2 6 4 2" xfId="6384" xr:uid="{00000000-0005-0000-0000-000067170000}"/>
    <cellStyle name="Calculation 2 3 2 9 2 6 4 3" xfId="6385" xr:uid="{00000000-0005-0000-0000-000068170000}"/>
    <cellStyle name="Calculation 2 3 2 9 2 6 5" xfId="6386" xr:uid="{00000000-0005-0000-0000-000069170000}"/>
    <cellStyle name="Calculation 2 3 2 9 2 6 5 2" xfId="6387" xr:uid="{00000000-0005-0000-0000-00006A170000}"/>
    <cellStyle name="Calculation 2 3 2 9 2 6 5 3" xfId="6388" xr:uid="{00000000-0005-0000-0000-00006B170000}"/>
    <cellStyle name="Calculation 2 3 2 9 2 6 6" xfId="6389" xr:uid="{00000000-0005-0000-0000-00006C170000}"/>
    <cellStyle name="Calculation 2 3 2 9 2 6 6 2" xfId="6390" xr:uid="{00000000-0005-0000-0000-00006D170000}"/>
    <cellStyle name="Calculation 2 3 2 9 2 6 6 3" xfId="6391" xr:uid="{00000000-0005-0000-0000-00006E170000}"/>
    <cellStyle name="Calculation 2 3 2 9 2 6 7" xfId="6392" xr:uid="{00000000-0005-0000-0000-00006F170000}"/>
    <cellStyle name="Calculation 2 3 2 9 2 6 7 2" xfId="6393" xr:uid="{00000000-0005-0000-0000-000070170000}"/>
    <cellStyle name="Calculation 2 3 2 9 2 6 7 3" xfId="6394" xr:uid="{00000000-0005-0000-0000-000071170000}"/>
    <cellStyle name="Calculation 2 3 2 9 2 6 8" xfId="6395" xr:uid="{00000000-0005-0000-0000-000072170000}"/>
    <cellStyle name="Calculation 2 3 2 9 2 6 8 2" xfId="6396" xr:uid="{00000000-0005-0000-0000-000073170000}"/>
    <cellStyle name="Calculation 2 3 2 9 2 6 8 3" xfId="6397" xr:uid="{00000000-0005-0000-0000-000074170000}"/>
    <cellStyle name="Calculation 2 3 2 9 2 6 9" xfId="6398" xr:uid="{00000000-0005-0000-0000-000075170000}"/>
    <cellStyle name="Calculation 2 3 2 9 2 6 9 2" xfId="6399" xr:uid="{00000000-0005-0000-0000-000076170000}"/>
    <cellStyle name="Calculation 2 3 2 9 2 6 9 3" xfId="6400" xr:uid="{00000000-0005-0000-0000-000077170000}"/>
    <cellStyle name="Calculation 2 3 2 9 2 7" xfId="6401" xr:uid="{00000000-0005-0000-0000-000078170000}"/>
    <cellStyle name="Calculation 2 3 2 9 2 7 10" xfId="6402" xr:uid="{00000000-0005-0000-0000-000079170000}"/>
    <cellStyle name="Calculation 2 3 2 9 2 7 11" xfId="6403" xr:uid="{00000000-0005-0000-0000-00007A170000}"/>
    <cellStyle name="Calculation 2 3 2 9 2 7 2" xfId="6404" xr:uid="{00000000-0005-0000-0000-00007B170000}"/>
    <cellStyle name="Calculation 2 3 2 9 2 7 2 2" xfId="6405" xr:uid="{00000000-0005-0000-0000-00007C170000}"/>
    <cellStyle name="Calculation 2 3 2 9 2 7 2 3" xfId="6406" xr:uid="{00000000-0005-0000-0000-00007D170000}"/>
    <cellStyle name="Calculation 2 3 2 9 2 7 3" xfId="6407" xr:uid="{00000000-0005-0000-0000-00007E170000}"/>
    <cellStyle name="Calculation 2 3 2 9 2 7 3 2" xfId="6408" xr:uid="{00000000-0005-0000-0000-00007F170000}"/>
    <cellStyle name="Calculation 2 3 2 9 2 7 3 3" xfId="6409" xr:uid="{00000000-0005-0000-0000-000080170000}"/>
    <cellStyle name="Calculation 2 3 2 9 2 7 4" xfId="6410" xr:uid="{00000000-0005-0000-0000-000081170000}"/>
    <cellStyle name="Calculation 2 3 2 9 2 7 4 2" xfId="6411" xr:uid="{00000000-0005-0000-0000-000082170000}"/>
    <cellStyle name="Calculation 2 3 2 9 2 7 4 3" xfId="6412" xr:uid="{00000000-0005-0000-0000-000083170000}"/>
    <cellStyle name="Calculation 2 3 2 9 2 7 5" xfId="6413" xr:uid="{00000000-0005-0000-0000-000084170000}"/>
    <cellStyle name="Calculation 2 3 2 9 2 7 5 2" xfId="6414" xr:uid="{00000000-0005-0000-0000-000085170000}"/>
    <cellStyle name="Calculation 2 3 2 9 2 7 5 3" xfId="6415" xr:uid="{00000000-0005-0000-0000-000086170000}"/>
    <cellStyle name="Calculation 2 3 2 9 2 7 6" xfId="6416" xr:uid="{00000000-0005-0000-0000-000087170000}"/>
    <cellStyle name="Calculation 2 3 2 9 2 7 6 2" xfId="6417" xr:uid="{00000000-0005-0000-0000-000088170000}"/>
    <cellStyle name="Calculation 2 3 2 9 2 7 6 3" xfId="6418" xr:uid="{00000000-0005-0000-0000-000089170000}"/>
    <cellStyle name="Calculation 2 3 2 9 2 7 7" xfId="6419" xr:uid="{00000000-0005-0000-0000-00008A170000}"/>
    <cellStyle name="Calculation 2 3 2 9 2 7 7 2" xfId="6420" xr:uid="{00000000-0005-0000-0000-00008B170000}"/>
    <cellStyle name="Calculation 2 3 2 9 2 7 7 3" xfId="6421" xr:uid="{00000000-0005-0000-0000-00008C170000}"/>
    <cellStyle name="Calculation 2 3 2 9 2 7 8" xfId="6422" xr:uid="{00000000-0005-0000-0000-00008D170000}"/>
    <cellStyle name="Calculation 2 3 2 9 2 7 8 2" xfId="6423" xr:uid="{00000000-0005-0000-0000-00008E170000}"/>
    <cellStyle name="Calculation 2 3 2 9 2 7 8 3" xfId="6424" xr:uid="{00000000-0005-0000-0000-00008F170000}"/>
    <cellStyle name="Calculation 2 3 2 9 2 7 9" xfId="6425" xr:uid="{00000000-0005-0000-0000-000090170000}"/>
    <cellStyle name="Calculation 2 3 2 9 2 7 9 2" xfId="6426" xr:uid="{00000000-0005-0000-0000-000091170000}"/>
    <cellStyle name="Calculation 2 3 2 9 2 7 9 3" xfId="6427" xr:uid="{00000000-0005-0000-0000-000092170000}"/>
    <cellStyle name="Calculation 2 3 2 9 2 8" xfId="6428" xr:uid="{00000000-0005-0000-0000-000093170000}"/>
    <cellStyle name="Calculation 2 3 2 9 2 8 10" xfId="6429" xr:uid="{00000000-0005-0000-0000-000094170000}"/>
    <cellStyle name="Calculation 2 3 2 9 2 8 11" xfId="6430" xr:uid="{00000000-0005-0000-0000-000095170000}"/>
    <cellStyle name="Calculation 2 3 2 9 2 8 2" xfId="6431" xr:uid="{00000000-0005-0000-0000-000096170000}"/>
    <cellStyle name="Calculation 2 3 2 9 2 8 2 2" xfId="6432" xr:uid="{00000000-0005-0000-0000-000097170000}"/>
    <cellStyle name="Calculation 2 3 2 9 2 8 2 3" xfId="6433" xr:uid="{00000000-0005-0000-0000-000098170000}"/>
    <cellStyle name="Calculation 2 3 2 9 2 8 3" xfId="6434" xr:uid="{00000000-0005-0000-0000-000099170000}"/>
    <cellStyle name="Calculation 2 3 2 9 2 8 3 2" xfId="6435" xr:uid="{00000000-0005-0000-0000-00009A170000}"/>
    <cellStyle name="Calculation 2 3 2 9 2 8 3 3" xfId="6436" xr:uid="{00000000-0005-0000-0000-00009B170000}"/>
    <cellStyle name="Calculation 2 3 2 9 2 8 4" xfId="6437" xr:uid="{00000000-0005-0000-0000-00009C170000}"/>
    <cellStyle name="Calculation 2 3 2 9 2 8 4 2" xfId="6438" xr:uid="{00000000-0005-0000-0000-00009D170000}"/>
    <cellStyle name="Calculation 2 3 2 9 2 8 4 3" xfId="6439" xr:uid="{00000000-0005-0000-0000-00009E170000}"/>
    <cellStyle name="Calculation 2 3 2 9 2 8 5" xfId="6440" xr:uid="{00000000-0005-0000-0000-00009F170000}"/>
    <cellStyle name="Calculation 2 3 2 9 2 8 5 2" xfId="6441" xr:uid="{00000000-0005-0000-0000-0000A0170000}"/>
    <cellStyle name="Calculation 2 3 2 9 2 8 5 3" xfId="6442" xr:uid="{00000000-0005-0000-0000-0000A1170000}"/>
    <cellStyle name="Calculation 2 3 2 9 2 8 6" xfId="6443" xr:uid="{00000000-0005-0000-0000-0000A2170000}"/>
    <cellStyle name="Calculation 2 3 2 9 2 8 6 2" xfId="6444" xr:uid="{00000000-0005-0000-0000-0000A3170000}"/>
    <cellStyle name="Calculation 2 3 2 9 2 8 6 3" xfId="6445" xr:uid="{00000000-0005-0000-0000-0000A4170000}"/>
    <cellStyle name="Calculation 2 3 2 9 2 8 7" xfId="6446" xr:uid="{00000000-0005-0000-0000-0000A5170000}"/>
    <cellStyle name="Calculation 2 3 2 9 2 8 7 2" xfId="6447" xr:uid="{00000000-0005-0000-0000-0000A6170000}"/>
    <cellStyle name="Calculation 2 3 2 9 2 8 7 3" xfId="6448" xr:uid="{00000000-0005-0000-0000-0000A7170000}"/>
    <cellStyle name="Calculation 2 3 2 9 2 8 8" xfId="6449" xr:uid="{00000000-0005-0000-0000-0000A8170000}"/>
    <cellStyle name="Calculation 2 3 2 9 2 8 8 2" xfId="6450" xr:uid="{00000000-0005-0000-0000-0000A9170000}"/>
    <cellStyle name="Calculation 2 3 2 9 2 8 8 3" xfId="6451" xr:uid="{00000000-0005-0000-0000-0000AA170000}"/>
    <cellStyle name="Calculation 2 3 2 9 2 8 9" xfId="6452" xr:uid="{00000000-0005-0000-0000-0000AB170000}"/>
    <cellStyle name="Calculation 2 3 2 9 2 8 9 2" xfId="6453" xr:uid="{00000000-0005-0000-0000-0000AC170000}"/>
    <cellStyle name="Calculation 2 3 2 9 2 8 9 3" xfId="6454" xr:uid="{00000000-0005-0000-0000-0000AD170000}"/>
    <cellStyle name="Calculation 2 3 2 9 2 9" xfId="6455" xr:uid="{00000000-0005-0000-0000-0000AE170000}"/>
    <cellStyle name="Calculation 2 3 2 9 2 9 10" xfId="6456" xr:uid="{00000000-0005-0000-0000-0000AF170000}"/>
    <cellStyle name="Calculation 2 3 2 9 2 9 11" xfId="6457" xr:uid="{00000000-0005-0000-0000-0000B0170000}"/>
    <cellStyle name="Calculation 2 3 2 9 2 9 2" xfId="6458" xr:uid="{00000000-0005-0000-0000-0000B1170000}"/>
    <cellStyle name="Calculation 2 3 2 9 2 9 2 2" xfId="6459" xr:uid="{00000000-0005-0000-0000-0000B2170000}"/>
    <cellStyle name="Calculation 2 3 2 9 2 9 2 3" xfId="6460" xr:uid="{00000000-0005-0000-0000-0000B3170000}"/>
    <cellStyle name="Calculation 2 3 2 9 2 9 3" xfId="6461" xr:uid="{00000000-0005-0000-0000-0000B4170000}"/>
    <cellStyle name="Calculation 2 3 2 9 2 9 3 2" xfId="6462" xr:uid="{00000000-0005-0000-0000-0000B5170000}"/>
    <cellStyle name="Calculation 2 3 2 9 2 9 3 3" xfId="6463" xr:uid="{00000000-0005-0000-0000-0000B6170000}"/>
    <cellStyle name="Calculation 2 3 2 9 2 9 4" xfId="6464" xr:uid="{00000000-0005-0000-0000-0000B7170000}"/>
    <cellStyle name="Calculation 2 3 2 9 2 9 4 2" xfId="6465" xr:uid="{00000000-0005-0000-0000-0000B8170000}"/>
    <cellStyle name="Calculation 2 3 2 9 2 9 4 3" xfId="6466" xr:uid="{00000000-0005-0000-0000-0000B9170000}"/>
    <cellStyle name="Calculation 2 3 2 9 2 9 5" xfId="6467" xr:uid="{00000000-0005-0000-0000-0000BA170000}"/>
    <cellStyle name="Calculation 2 3 2 9 2 9 5 2" xfId="6468" xr:uid="{00000000-0005-0000-0000-0000BB170000}"/>
    <cellStyle name="Calculation 2 3 2 9 2 9 5 3" xfId="6469" xr:uid="{00000000-0005-0000-0000-0000BC170000}"/>
    <cellStyle name="Calculation 2 3 2 9 2 9 6" xfId="6470" xr:uid="{00000000-0005-0000-0000-0000BD170000}"/>
    <cellStyle name="Calculation 2 3 2 9 2 9 6 2" xfId="6471" xr:uid="{00000000-0005-0000-0000-0000BE170000}"/>
    <cellStyle name="Calculation 2 3 2 9 2 9 6 3" xfId="6472" xr:uid="{00000000-0005-0000-0000-0000BF170000}"/>
    <cellStyle name="Calculation 2 3 2 9 2 9 7" xfId="6473" xr:uid="{00000000-0005-0000-0000-0000C0170000}"/>
    <cellStyle name="Calculation 2 3 2 9 2 9 7 2" xfId="6474" xr:uid="{00000000-0005-0000-0000-0000C1170000}"/>
    <cellStyle name="Calculation 2 3 2 9 2 9 7 3" xfId="6475" xr:uid="{00000000-0005-0000-0000-0000C2170000}"/>
    <cellStyle name="Calculation 2 3 2 9 2 9 8" xfId="6476" xr:uid="{00000000-0005-0000-0000-0000C3170000}"/>
    <cellStyle name="Calculation 2 3 2 9 2 9 8 2" xfId="6477" xr:uid="{00000000-0005-0000-0000-0000C4170000}"/>
    <cellStyle name="Calculation 2 3 2 9 2 9 8 3" xfId="6478" xr:uid="{00000000-0005-0000-0000-0000C5170000}"/>
    <cellStyle name="Calculation 2 3 2 9 2 9 9" xfId="6479" xr:uid="{00000000-0005-0000-0000-0000C6170000}"/>
    <cellStyle name="Calculation 2 3 2 9 2 9 9 2" xfId="6480" xr:uid="{00000000-0005-0000-0000-0000C7170000}"/>
    <cellStyle name="Calculation 2 3 2 9 2 9 9 3" xfId="6481" xr:uid="{00000000-0005-0000-0000-0000C8170000}"/>
    <cellStyle name="Calculation 2 3 2 9 3" xfId="58401" xr:uid="{00000000-0005-0000-0000-0000C9170000}"/>
    <cellStyle name="Calculation 2 3 3" xfId="159" xr:uid="{00000000-0005-0000-0000-0000CA170000}"/>
    <cellStyle name="Calculation 2 3 3 2" xfId="6482" xr:uid="{00000000-0005-0000-0000-0000CB170000}"/>
    <cellStyle name="Calculation 2 3 3 2 10" xfId="6483" xr:uid="{00000000-0005-0000-0000-0000CC170000}"/>
    <cellStyle name="Calculation 2 3 3 2 10 10" xfId="6484" xr:uid="{00000000-0005-0000-0000-0000CD170000}"/>
    <cellStyle name="Calculation 2 3 3 2 10 11" xfId="6485" xr:uid="{00000000-0005-0000-0000-0000CE170000}"/>
    <cellStyle name="Calculation 2 3 3 2 10 2" xfId="6486" xr:uid="{00000000-0005-0000-0000-0000CF170000}"/>
    <cellStyle name="Calculation 2 3 3 2 10 2 2" xfId="6487" xr:uid="{00000000-0005-0000-0000-0000D0170000}"/>
    <cellStyle name="Calculation 2 3 3 2 10 2 3" xfId="6488" xr:uid="{00000000-0005-0000-0000-0000D1170000}"/>
    <cellStyle name="Calculation 2 3 3 2 10 3" xfId="6489" xr:uid="{00000000-0005-0000-0000-0000D2170000}"/>
    <cellStyle name="Calculation 2 3 3 2 10 3 2" xfId="6490" xr:uid="{00000000-0005-0000-0000-0000D3170000}"/>
    <cellStyle name="Calculation 2 3 3 2 10 3 3" xfId="6491" xr:uid="{00000000-0005-0000-0000-0000D4170000}"/>
    <cellStyle name="Calculation 2 3 3 2 10 4" xfId="6492" xr:uid="{00000000-0005-0000-0000-0000D5170000}"/>
    <cellStyle name="Calculation 2 3 3 2 10 4 2" xfId="6493" xr:uid="{00000000-0005-0000-0000-0000D6170000}"/>
    <cellStyle name="Calculation 2 3 3 2 10 4 3" xfId="6494" xr:uid="{00000000-0005-0000-0000-0000D7170000}"/>
    <cellStyle name="Calculation 2 3 3 2 10 5" xfId="6495" xr:uid="{00000000-0005-0000-0000-0000D8170000}"/>
    <cellStyle name="Calculation 2 3 3 2 10 5 2" xfId="6496" xr:uid="{00000000-0005-0000-0000-0000D9170000}"/>
    <cellStyle name="Calculation 2 3 3 2 10 5 3" xfId="6497" xr:uid="{00000000-0005-0000-0000-0000DA170000}"/>
    <cellStyle name="Calculation 2 3 3 2 10 6" xfId="6498" xr:uid="{00000000-0005-0000-0000-0000DB170000}"/>
    <cellStyle name="Calculation 2 3 3 2 10 6 2" xfId="6499" xr:uid="{00000000-0005-0000-0000-0000DC170000}"/>
    <cellStyle name="Calculation 2 3 3 2 10 6 3" xfId="6500" xr:uid="{00000000-0005-0000-0000-0000DD170000}"/>
    <cellStyle name="Calculation 2 3 3 2 10 7" xfId="6501" xr:uid="{00000000-0005-0000-0000-0000DE170000}"/>
    <cellStyle name="Calculation 2 3 3 2 10 7 2" xfId="6502" xr:uid="{00000000-0005-0000-0000-0000DF170000}"/>
    <cellStyle name="Calculation 2 3 3 2 10 7 3" xfId="6503" xr:uid="{00000000-0005-0000-0000-0000E0170000}"/>
    <cellStyle name="Calculation 2 3 3 2 10 8" xfId="6504" xr:uid="{00000000-0005-0000-0000-0000E1170000}"/>
    <cellStyle name="Calculation 2 3 3 2 10 8 2" xfId="6505" xr:uid="{00000000-0005-0000-0000-0000E2170000}"/>
    <cellStyle name="Calculation 2 3 3 2 10 8 3" xfId="6506" xr:uid="{00000000-0005-0000-0000-0000E3170000}"/>
    <cellStyle name="Calculation 2 3 3 2 10 9" xfId="6507" xr:uid="{00000000-0005-0000-0000-0000E4170000}"/>
    <cellStyle name="Calculation 2 3 3 2 10 9 2" xfId="6508" xr:uid="{00000000-0005-0000-0000-0000E5170000}"/>
    <cellStyle name="Calculation 2 3 3 2 10 9 3" xfId="6509" xr:uid="{00000000-0005-0000-0000-0000E6170000}"/>
    <cellStyle name="Calculation 2 3 3 2 11" xfId="6510" xr:uid="{00000000-0005-0000-0000-0000E7170000}"/>
    <cellStyle name="Calculation 2 3 3 2 11 2" xfId="6511" xr:uid="{00000000-0005-0000-0000-0000E8170000}"/>
    <cellStyle name="Calculation 2 3 3 2 11 3" xfId="6512" xr:uid="{00000000-0005-0000-0000-0000E9170000}"/>
    <cellStyle name="Calculation 2 3 3 2 12" xfId="6513" xr:uid="{00000000-0005-0000-0000-0000EA170000}"/>
    <cellStyle name="Calculation 2 3 3 2 12 2" xfId="6514" xr:uid="{00000000-0005-0000-0000-0000EB170000}"/>
    <cellStyle name="Calculation 2 3 3 2 12 3" xfId="6515" xr:uid="{00000000-0005-0000-0000-0000EC170000}"/>
    <cellStyle name="Calculation 2 3 3 2 13" xfId="6516" xr:uid="{00000000-0005-0000-0000-0000ED170000}"/>
    <cellStyle name="Calculation 2 3 3 2 13 2" xfId="6517" xr:uid="{00000000-0005-0000-0000-0000EE170000}"/>
    <cellStyle name="Calculation 2 3 3 2 13 3" xfId="6518" xr:uid="{00000000-0005-0000-0000-0000EF170000}"/>
    <cellStyle name="Calculation 2 3 3 2 14" xfId="6519" xr:uid="{00000000-0005-0000-0000-0000F0170000}"/>
    <cellStyle name="Calculation 2 3 3 2 14 2" xfId="6520" xr:uid="{00000000-0005-0000-0000-0000F1170000}"/>
    <cellStyle name="Calculation 2 3 3 2 14 3" xfId="6521" xr:uid="{00000000-0005-0000-0000-0000F2170000}"/>
    <cellStyle name="Calculation 2 3 3 2 15" xfId="6522" xr:uid="{00000000-0005-0000-0000-0000F3170000}"/>
    <cellStyle name="Calculation 2 3 3 2 15 2" xfId="6523" xr:uid="{00000000-0005-0000-0000-0000F4170000}"/>
    <cellStyle name="Calculation 2 3 3 2 15 3" xfId="6524" xr:uid="{00000000-0005-0000-0000-0000F5170000}"/>
    <cellStyle name="Calculation 2 3 3 2 16" xfId="6525" xr:uid="{00000000-0005-0000-0000-0000F6170000}"/>
    <cellStyle name="Calculation 2 3 3 2 16 2" xfId="6526" xr:uid="{00000000-0005-0000-0000-0000F7170000}"/>
    <cellStyle name="Calculation 2 3 3 2 16 3" xfId="6527" xr:uid="{00000000-0005-0000-0000-0000F8170000}"/>
    <cellStyle name="Calculation 2 3 3 2 17" xfId="6528" xr:uid="{00000000-0005-0000-0000-0000F9170000}"/>
    <cellStyle name="Calculation 2 3 3 2 17 2" xfId="6529" xr:uid="{00000000-0005-0000-0000-0000FA170000}"/>
    <cellStyle name="Calculation 2 3 3 2 17 3" xfId="6530" xr:uid="{00000000-0005-0000-0000-0000FB170000}"/>
    <cellStyle name="Calculation 2 3 3 2 18" xfId="6531" xr:uid="{00000000-0005-0000-0000-0000FC170000}"/>
    <cellStyle name="Calculation 2 3 3 2 18 2" xfId="6532" xr:uid="{00000000-0005-0000-0000-0000FD170000}"/>
    <cellStyle name="Calculation 2 3 3 2 18 3" xfId="6533" xr:uid="{00000000-0005-0000-0000-0000FE170000}"/>
    <cellStyle name="Calculation 2 3 3 2 19" xfId="6534" xr:uid="{00000000-0005-0000-0000-0000FF170000}"/>
    <cellStyle name="Calculation 2 3 3 2 2" xfId="6535" xr:uid="{00000000-0005-0000-0000-000000180000}"/>
    <cellStyle name="Calculation 2 3 3 2 2 10" xfId="6536" xr:uid="{00000000-0005-0000-0000-000001180000}"/>
    <cellStyle name="Calculation 2 3 3 2 2 11" xfId="6537" xr:uid="{00000000-0005-0000-0000-000002180000}"/>
    <cellStyle name="Calculation 2 3 3 2 2 2" xfId="6538" xr:uid="{00000000-0005-0000-0000-000003180000}"/>
    <cellStyle name="Calculation 2 3 3 2 2 2 2" xfId="6539" xr:uid="{00000000-0005-0000-0000-000004180000}"/>
    <cellStyle name="Calculation 2 3 3 2 2 2 3" xfId="6540" xr:uid="{00000000-0005-0000-0000-000005180000}"/>
    <cellStyle name="Calculation 2 3 3 2 2 3" xfId="6541" xr:uid="{00000000-0005-0000-0000-000006180000}"/>
    <cellStyle name="Calculation 2 3 3 2 2 3 2" xfId="6542" xr:uid="{00000000-0005-0000-0000-000007180000}"/>
    <cellStyle name="Calculation 2 3 3 2 2 3 3" xfId="6543" xr:uid="{00000000-0005-0000-0000-000008180000}"/>
    <cellStyle name="Calculation 2 3 3 2 2 4" xfId="6544" xr:uid="{00000000-0005-0000-0000-000009180000}"/>
    <cellStyle name="Calculation 2 3 3 2 2 4 2" xfId="6545" xr:uid="{00000000-0005-0000-0000-00000A180000}"/>
    <cellStyle name="Calculation 2 3 3 2 2 4 3" xfId="6546" xr:uid="{00000000-0005-0000-0000-00000B180000}"/>
    <cellStyle name="Calculation 2 3 3 2 2 5" xfId="6547" xr:uid="{00000000-0005-0000-0000-00000C180000}"/>
    <cellStyle name="Calculation 2 3 3 2 2 5 2" xfId="6548" xr:uid="{00000000-0005-0000-0000-00000D180000}"/>
    <cellStyle name="Calculation 2 3 3 2 2 5 3" xfId="6549" xr:uid="{00000000-0005-0000-0000-00000E180000}"/>
    <cellStyle name="Calculation 2 3 3 2 2 6" xfId="6550" xr:uid="{00000000-0005-0000-0000-00000F180000}"/>
    <cellStyle name="Calculation 2 3 3 2 2 6 2" xfId="6551" xr:uid="{00000000-0005-0000-0000-000010180000}"/>
    <cellStyle name="Calculation 2 3 3 2 2 6 3" xfId="6552" xr:uid="{00000000-0005-0000-0000-000011180000}"/>
    <cellStyle name="Calculation 2 3 3 2 2 7" xfId="6553" xr:uid="{00000000-0005-0000-0000-000012180000}"/>
    <cellStyle name="Calculation 2 3 3 2 2 7 2" xfId="6554" xr:uid="{00000000-0005-0000-0000-000013180000}"/>
    <cellStyle name="Calculation 2 3 3 2 2 7 3" xfId="6555" xr:uid="{00000000-0005-0000-0000-000014180000}"/>
    <cellStyle name="Calculation 2 3 3 2 2 8" xfId="6556" xr:uid="{00000000-0005-0000-0000-000015180000}"/>
    <cellStyle name="Calculation 2 3 3 2 2 8 2" xfId="6557" xr:uid="{00000000-0005-0000-0000-000016180000}"/>
    <cellStyle name="Calculation 2 3 3 2 2 8 3" xfId="6558" xr:uid="{00000000-0005-0000-0000-000017180000}"/>
    <cellStyle name="Calculation 2 3 3 2 2 9" xfId="6559" xr:uid="{00000000-0005-0000-0000-000018180000}"/>
    <cellStyle name="Calculation 2 3 3 2 2 9 2" xfId="6560" xr:uid="{00000000-0005-0000-0000-000019180000}"/>
    <cellStyle name="Calculation 2 3 3 2 2 9 3" xfId="6561" xr:uid="{00000000-0005-0000-0000-00001A180000}"/>
    <cellStyle name="Calculation 2 3 3 2 20" xfId="6562" xr:uid="{00000000-0005-0000-0000-00001B180000}"/>
    <cellStyle name="Calculation 2 3 3 2 3" xfId="6563" xr:uid="{00000000-0005-0000-0000-00001C180000}"/>
    <cellStyle name="Calculation 2 3 3 2 3 10" xfId="6564" xr:uid="{00000000-0005-0000-0000-00001D180000}"/>
    <cellStyle name="Calculation 2 3 3 2 3 11" xfId="6565" xr:uid="{00000000-0005-0000-0000-00001E180000}"/>
    <cellStyle name="Calculation 2 3 3 2 3 2" xfId="6566" xr:uid="{00000000-0005-0000-0000-00001F180000}"/>
    <cellStyle name="Calculation 2 3 3 2 3 2 2" xfId="6567" xr:uid="{00000000-0005-0000-0000-000020180000}"/>
    <cellStyle name="Calculation 2 3 3 2 3 2 3" xfId="6568" xr:uid="{00000000-0005-0000-0000-000021180000}"/>
    <cellStyle name="Calculation 2 3 3 2 3 3" xfId="6569" xr:uid="{00000000-0005-0000-0000-000022180000}"/>
    <cellStyle name="Calculation 2 3 3 2 3 3 2" xfId="6570" xr:uid="{00000000-0005-0000-0000-000023180000}"/>
    <cellStyle name="Calculation 2 3 3 2 3 3 3" xfId="6571" xr:uid="{00000000-0005-0000-0000-000024180000}"/>
    <cellStyle name="Calculation 2 3 3 2 3 4" xfId="6572" xr:uid="{00000000-0005-0000-0000-000025180000}"/>
    <cellStyle name="Calculation 2 3 3 2 3 4 2" xfId="6573" xr:uid="{00000000-0005-0000-0000-000026180000}"/>
    <cellStyle name="Calculation 2 3 3 2 3 4 3" xfId="6574" xr:uid="{00000000-0005-0000-0000-000027180000}"/>
    <cellStyle name="Calculation 2 3 3 2 3 5" xfId="6575" xr:uid="{00000000-0005-0000-0000-000028180000}"/>
    <cellStyle name="Calculation 2 3 3 2 3 5 2" xfId="6576" xr:uid="{00000000-0005-0000-0000-000029180000}"/>
    <cellStyle name="Calculation 2 3 3 2 3 5 3" xfId="6577" xr:uid="{00000000-0005-0000-0000-00002A180000}"/>
    <cellStyle name="Calculation 2 3 3 2 3 6" xfId="6578" xr:uid="{00000000-0005-0000-0000-00002B180000}"/>
    <cellStyle name="Calculation 2 3 3 2 3 6 2" xfId="6579" xr:uid="{00000000-0005-0000-0000-00002C180000}"/>
    <cellStyle name="Calculation 2 3 3 2 3 6 3" xfId="6580" xr:uid="{00000000-0005-0000-0000-00002D180000}"/>
    <cellStyle name="Calculation 2 3 3 2 3 7" xfId="6581" xr:uid="{00000000-0005-0000-0000-00002E180000}"/>
    <cellStyle name="Calculation 2 3 3 2 3 7 2" xfId="6582" xr:uid="{00000000-0005-0000-0000-00002F180000}"/>
    <cellStyle name="Calculation 2 3 3 2 3 7 3" xfId="6583" xr:uid="{00000000-0005-0000-0000-000030180000}"/>
    <cellStyle name="Calculation 2 3 3 2 3 8" xfId="6584" xr:uid="{00000000-0005-0000-0000-000031180000}"/>
    <cellStyle name="Calculation 2 3 3 2 3 8 2" xfId="6585" xr:uid="{00000000-0005-0000-0000-000032180000}"/>
    <cellStyle name="Calculation 2 3 3 2 3 8 3" xfId="6586" xr:uid="{00000000-0005-0000-0000-000033180000}"/>
    <cellStyle name="Calculation 2 3 3 2 3 9" xfId="6587" xr:uid="{00000000-0005-0000-0000-000034180000}"/>
    <cellStyle name="Calculation 2 3 3 2 3 9 2" xfId="6588" xr:uid="{00000000-0005-0000-0000-000035180000}"/>
    <cellStyle name="Calculation 2 3 3 2 3 9 3" xfId="6589" xr:uid="{00000000-0005-0000-0000-000036180000}"/>
    <cellStyle name="Calculation 2 3 3 2 4" xfId="6590" xr:uid="{00000000-0005-0000-0000-000037180000}"/>
    <cellStyle name="Calculation 2 3 3 2 4 10" xfId="6591" xr:uid="{00000000-0005-0000-0000-000038180000}"/>
    <cellStyle name="Calculation 2 3 3 2 4 11" xfId="6592" xr:uid="{00000000-0005-0000-0000-000039180000}"/>
    <cellStyle name="Calculation 2 3 3 2 4 2" xfId="6593" xr:uid="{00000000-0005-0000-0000-00003A180000}"/>
    <cellStyle name="Calculation 2 3 3 2 4 2 2" xfId="6594" xr:uid="{00000000-0005-0000-0000-00003B180000}"/>
    <cellStyle name="Calculation 2 3 3 2 4 2 3" xfId="6595" xr:uid="{00000000-0005-0000-0000-00003C180000}"/>
    <cellStyle name="Calculation 2 3 3 2 4 3" xfId="6596" xr:uid="{00000000-0005-0000-0000-00003D180000}"/>
    <cellStyle name="Calculation 2 3 3 2 4 3 2" xfId="6597" xr:uid="{00000000-0005-0000-0000-00003E180000}"/>
    <cellStyle name="Calculation 2 3 3 2 4 3 3" xfId="6598" xr:uid="{00000000-0005-0000-0000-00003F180000}"/>
    <cellStyle name="Calculation 2 3 3 2 4 4" xfId="6599" xr:uid="{00000000-0005-0000-0000-000040180000}"/>
    <cellStyle name="Calculation 2 3 3 2 4 4 2" xfId="6600" xr:uid="{00000000-0005-0000-0000-000041180000}"/>
    <cellStyle name="Calculation 2 3 3 2 4 4 3" xfId="6601" xr:uid="{00000000-0005-0000-0000-000042180000}"/>
    <cellStyle name="Calculation 2 3 3 2 4 5" xfId="6602" xr:uid="{00000000-0005-0000-0000-000043180000}"/>
    <cellStyle name="Calculation 2 3 3 2 4 5 2" xfId="6603" xr:uid="{00000000-0005-0000-0000-000044180000}"/>
    <cellStyle name="Calculation 2 3 3 2 4 5 3" xfId="6604" xr:uid="{00000000-0005-0000-0000-000045180000}"/>
    <cellStyle name="Calculation 2 3 3 2 4 6" xfId="6605" xr:uid="{00000000-0005-0000-0000-000046180000}"/>
    <cellStyle name="Calculation 2 3 3 2 4 6 2" xfId="6606" xr:uid="{00000000-0005-0000-0000-000047180000}"/>
    <cellStyle name="Calculation 2 3 3 2 4 6 3" xfId="6607" xr:uid="{00000000-0005-0000-0000-000048180000}"/>
    <cellStyle name="Calculation 2 3 3 2 4 7" xfId="6608" xr:uid="{00000000-0005-0000-0000-000049180000}"/>
    <cellStyle name="Calculation 2 3 3 2 4 7 2" xfId="6609" xr:uid="{00000000-0005-0000-0000-00004A180000}"/>
    <cellStyle name="Calculation 2 3 3 2 4 7 3" xfId="6610" xr:uid="{00000000-0005-0000-0000-00004B180000}"/>
    <cellStyle name="Calculation 2 3 3 2 4 8" xfId="6611" xr:uid="{00000000-0005-0000-0000-00004C180000}"/>
    <cellStyle name="Calculation 2 3 3 2 4 8 2" xfId="6612" xr:uid="{00000000-0005-0000-0000-00004D180000}"/>
    <cellStyle name="Calculation 2 3 3 2 4 8 3" xfId="6613" xr:uid="{00000000-0005-0000-0000-00004E180000}"/>
    <cellStyle name="Calculation 2 3 3 2 4 9" xfId="6614" xr:uid="{00000000-0005-0000-0000-00004F180000}"/>
    <cellStyle name="Calculation 2 3 3 2 4 9 2" xfId="6615" xr:uid="{00000000-0005-0000-0000-000050180000}"/>
    <cellStyle name="Calculation 2 3 3 2 4 9 3" xfId="6616" xr:uid="{00000000-0005-0000-0000-000051180000}"/>
    <cellStyle name="Calculation 2 3 3 2 5" xfId="6617" xr:uid="{00000000-0005-0000-0000-000052180000}"/>
    <cellStyle name="Calculation 2 3 3 2 5 10" xfId="6618" xr:uid="{00000000-0005-0000-0000-000053180000}"/>
    <cellStyle name="Calculation 2 3 3 2 5 11" xfId="6619" xr:uid="{00000000-0005-0000-0000-000054180000}"/>
    <cellStyle name="Calculation 2 3 3 2 5 2" xfId="6620" xr:uid="{00000000-0005-0000-0000-000055180000}"/>
    <cellStyle name="Calculation 2 3 3 2 5 2 2" xfId="6621" xr:uid="{00000000-0005-0000-0000-000056180000}"/>
    <cellStyle name="Calculation 2 3 3 2 5 2 3" xfId="6622" xr:uid="{00000000-0005-0000-0000-000057180000}"/>
    <cellStyle name="Calculation 2 3 3 2 5 3" xfId="6623" xr:uid="{00000000-0005-0000-0000-000058180000}"/>
    <cellStyle name="Calculation 2 3 3 2 5 3 2" xfId="6624" xr:uid="{00000000-0005-0000-0000-000059180000}"/>
    <cellStyle name="Calculation 2 3 3 2 5 3 3" xfId="6625" xr:uid="{00000000-0005-0000-0000-00005A180000}"/>
    <cellStyle name="Calculation 2 3 3 2 5 4" xfId="6626" xr:uid="{00000000-0005-0000-0000-00005B180000}"/>
    <cellStyle name="Calculation 2 3 3 2 5 4 2" xfId="6627" xr:uid="{00000000-0005-0000-0000-00005C180000}"/>
    <cellStyle name="Calculation 2 3 3 2 5 4 3" xfId="6628" xr:uid="{00000000-0005-0000-0000-00005D180000}"/>
    <cellStyle name="Calculation 2 3 3 2 5 5" xfId="6629" xr:uid="{00000000-0005-0000-0000-00005E180000}"/>
    <cellStyle name="Calculation 2 3 3 2 5 5 2" xfId="6630" xr:uid="{00000000-0005-0000-0000-00005F180000}"/>
    <cellStyle name="Calculation 2 3 3 2 5 5 3" xfId="6631" xr:uid="{00000000-0005-0000-0000-000060180000}"/>
    <cellStyle name="Calculation 2 3 3 2 5 6" xfId="6632" xr:uid="{00000000-0005-0000-0000-000061180000}"/>
    <cellStyle name="Calculation 2 3 3 2 5 6 2" xfId="6633" xr:uid="{00000000-0005-0000-0000-000062180000}"/>
    <cellStyle name="Calculation 2 3 3 2 5 6 3" xfId="6634" xr:uid="{00000000-0005-0000-0000-000063180000}"/>
    <cellStyle name="Calculation 2 3 3 2 5 7" xfId="6635" xr:uid="{00000000-0005-0000-0000-000064180000}"/>
    <cellStyle name="Calculation 2 3 3 2 5 7 2" xfId="6636" xr:uid="{00000000-0005-0000-0000-000065180000}"/>
    <cellStyle name="Calculation 2 3 3 2 5 7 3" xfId="6637" xr:uid="{00000000-0005-0000-0000-000066180000}"/>
    <cellStyle name="Calculation 2 3 3 2 5 8" xfId="6638" xr:uid="{00000000-0005-0000-0000-000067180000}"/>
    <cellStyle name="Calculation 2 3 3 2 5 8 2" xfId="6639" xr:uid="{00000000-0005-0000-0000-000068180000}"/>
    <cellStyle name="Calculation 2 3 3 2 5 8 3" xfId="6640" xr:uid="{00000000-0005-0000-0000-000069180000}"/>
    <cellStyle name="Calculation 2 3 3 2 5 9" xfId="6641" xr:uid="{00000000-0005-0000-0000-00006A180000}"/>
    <cellStyle name="Calculation 2 3 3 2 5 9 2" xfId="6642" xr:uid="{00000000-0005-0000-0000-00006B180000}"/>
    <cellStyle name="Calculation 2 3 3 2 5 9 3" xfId="6643" xr:uid="{00000000-0005-0000-0000-00006C180000}"/>
    <cellStyle name="Calculation 2 3 3 2 6" xfId="6644" xr:uid="{00000000-0005-0000-0000-00006D180000}"/>
    <cellStyle name="Calculation 2 3 3 2 6 10" xfId="6645" xr:uid="{00000000-0005-0000-0000-00006E180000}"/>
    <cellStyle name="Calculation 2 3 3 2 6 11" xfId="6646" xr:uid="{00000000-0005-0000-0000-00006F180000}"/>
    <cellStyle name="Calculation 2 3 3 2 6 2" xfId="6647" xr:uid="{00000000-0005-0000-0000-000070180000}"/>
    <cellStyle name="Calculation 2 3 3 2 6 2 2" xfId="6648" xr:uid="{00000000-0005-0000-0000-000071180000}"/>
    <cellStyle name="Calculation 2 3 3 2 6 2 3" xfId="6649" xr:uid="{00000000-0005-0000-0000-000072180000}"/>
    <cellStyle name="Calculation 2 3 3 2 6 3" xfId="6650" xr:uid="{00000000-0005-0000-0000-000073180000}"/>
    <cellStyle name="Calculation 2 3 3 2 6 3 2" xfId="6651" xr:uid="{00000000-0005-0000-0000-000074180000}"/>
    <cellStyle name="Calculation 2 3 3 2 6 3 3" xfId="6652" xr:uid="{00000000-0005-0000-0000-000075180000}"/>
    <cellStyle name="Calculation 2 3 3 2 6 4" xfId="6653" xr:uid="{00000000-0005-0000-0000-000076180000}"/>
    <cellStyle name="Calculation 2 3 3 2 6 4 2" xfId="6654" xr:uid="{00000000-0005-0000-0000-000077180000}"/>
    <cellStyle name="Calculation 2 3 3 2 6 4 3" xfId="6655" xr:uid="{00000000-0005-0000-0000-000078180000}"/>
    <cellStyle name="Calculation 2 3 3 2 6 5" xfId="6656" xr:uid="{00000000-0005-0000-0000-000079180000}"/>
    <cellStyle name="Calculation 2 3 3 2 6 5 2" xfId="6657" xr:uid="{00000000-0005-0000-0000-00007A180000}"/>
    <cellStyle name="Calculation 2 3 3 2 6 5 3" xfId="6658" xr:uid="{00000000-0005-0000-0000-00007B180000}"/>
    <cellStyle name="Calculation 2 3 3 2 6 6" xfId="6659" xr:uid="{00000000-0005-0000-0000-00007C180000}"/>
    <cellStyle name="Calculation 2 3 3 2 6 6 2" xfId="6660" xr:uid="{00000000-0005-0000-0000-00007D180000}"/>
    <cellStyle name="Calculation 2 3 3 2 6 6 3" xfId="6661" xr:uid="{00000000-0005-0000-0000-00007E180000}"/>
    <cellStyle name="Calculation 2 3 3 2 6 7" xfId="6662" xr:uid="{00000000-0005-0000-0000-00007F180000}"/>
    <cellStyle name="Calculation 2 3 3 2 6 7 2" xfId="6663" xr:uid="{00000000-0005-0000-0000-000080180000}"/>
    <cellStyle name="Calculation 2 3 3 2 6 7 3" xfId="6664" xr:uid="{00000000-0005-0000-0000-000081180000}"/>
    <cellStyle name="Calculation 2 3 3 2 6 8" xfId="6665" xr:uid="{00000000-0005-0000-0000-000082180000}"/>
    <cellStyle name="Calculation 2 3 3 2 6 8 2" xfId="6666" xr:uid="{00000000-0005-0000-0000-000083180000}"/>
    <cellStyle name="Calculation 2 3 3 2 6 8 3" xfId="6667" xr:uid="{00000000-0005-0000-0000-000084180000}"/>
    <cellStyle name="Calculation 2 3 3 2 6 9" xfId="6668" xr:uid="{00000000-0005-0000-0000-000085180000}"/>
    <cellStyle name="Calculation 2 3 3 2 6 9 2" xfId="6669" xr:uid="{00000000-0005-0000-0000-000086180000}"/>
    <cellStyle name="Calculation 2 3 3 2 6 9 3" xfId="6670" xr:uid="{00000000-0005-0000-0000-000087180000}"/>
    <cellStyle name="Calculation 2 3 3 2 7" xfId="6671" xr:uid="{00000000-0005-0000-0000-000088180000}"/>
    <cellStyle name="Calculation 2 3 3 2 7 10" xfId="6672" xr:uid="{00000000-0005-0000-0000-000089180000}"/>
    <cellStyle name="Calculation 2 3 3 2 7 11" xfId="6673" xr:uid="{00000000-0005-0000-0000-00008A180000}"/>
    <cellStyle name="Calculation 2 3 3 2 7 2" xfId="6674" xr:uid="{00000000-0005-0000-0000-00008B180000}"/>
    <cellStyle name="Calculation 2 3 3 2 7 2 2" xfId="6675" xr:uid="{00000000-0005-0000-0000-00008C180000}"/>
    <cellStyle name="Calculation 2 3 3 2 7 2 3" xfId="6676" xr:uid="{00000000-0005-0000-0000-00008D180000}"/>
    <cellStyle name="Calculation 2 3 3 2 7 3" xfId="6677" xr:uid="{00000000-0005-0000-0000-00008E180000}"/>
    <cellStyle name="Calculation 2 3 3 2 7 3 2" xfId="6678" xr:uid="{00000000-0005-0000-0000-00008F180000}"/>
    <cellStyle name="Calculation 2 3 3 2 7 3 3" xfId="6679" xr:uid="{00000000-0005-0000-0000-000090180000}"/>
    <cellStyle name="Calculation 2 3 3 2 7 4" xfId="6680" xr:uid="{00000000-0005-0000-0000-000091180000}"/>
    <cellStyle name="Calculation 2 3 3 2 7 4 2" xfId="6681" xr:uid="{00000000-0005-0000-0000-000092180000}"/>
    <cellStyle name="Calculation 2 3 3 2 7 4 3" xfId="6682" xr:uid="{00000000-0005-0000-0000-000093180000}"/>
    <cellStyle name="Calculation 2 3 3 2 7 5" xfId="6683" xr:uid="{00000000-0005-0000-0000-000094180000}"/>
    <cellStyle name="Calculation 2 3 3 2 7 5 2" xfId="6684" xr:uid="{00000000-0005-0000-0000-000095180000}"/>
    <cellStyle name="Calculation 2 3 3 2 7 5 3" xfId="6685" xr:uid="{00000000-0005-0000-0000-000096180000}"/>
    <cellStyle name="Calculation 2 3 3 2 7 6" xfId="6686" xr:uid="{00000000-0005-0000-0000-000097180000}"/>
    <cellStyle name="Calculation 2 3 3 2 7 6 2" xfId="6687" xr:uid="{00000000-0005-0000-0000-000098180000}"/>
    <cellStyle name="Calculation 2 3 3 2 7 6 3" xfId="6688" xr:uid="{00000000-0005-0000-0000-000099180000}"/>
    <cellStyle name="Calculation 2 3 3 2 7 7" xfId="6689" xr:uid="{00000000-0005-0000-0000-00009A180000}"/>
    <cellStyle name="Calculation 2 3 3 2 7 7 2" xfId="6690" xr:uid="{00000000-0005-0000-0000-00009B180000}"/>
    <cellStyle name="Calculation 2 3 3 2 7 7 3" xfId="6691" xr:uid="{00000000-0005-0000-0000-00009C180000}"/>
    <cellStyle name="Calculation 2 3 3 2 7 8" xfId="6692" xr:uid="{00000000-0005-0000-0000-00009D180000}"/>
    <cellStyle name="Calculation 2 3 3 2 7 8 2" xfId="6693" xr:uid="{00000000-0005-0000-0000-00009E180000}"/>
    <cellStyle name="Calculation 2 3 3 2 7 8 3" xfId="6694" xr:uid="{00000000-0005-0000-0000-00009F180000}"/>
    <cellStyle name="Calculation 2 3 3 2 7 9" xfId="6695" xr:uid="{00000000-0005-0000-0000-0000A0180000}"/>
    <cellStyle name="Calculation 2 3 3 2 7 9 2" xfId="6696" xr:uid="{00000000-0005-0000-0000-0000A1180000}"/>
    <cellStyle name="Calculation 2 3 3 2 7 9 3" xfId="6697" xr:uid="{00000000-0005-0000-0000-0000A2180000}"/>
    <cellStyle name="Calculation 2 3 3 2 8" xfId="6698" xr:uid="{00000000-0005-0000-0000-0000A3180000}"/>
    <cellStyle name="Calculation 2 3 3 2 8 10" xfId="6699" xr:uid="{00000000-0005-0000-0000-0000A4180000}"/>
    <cellStyle name="Calculation 2 3 3 2 8 11" xfId="6700" xr:uid="{00000000-0005-0000-0000-0000A5180000}"/>
    <cellStyle name="Calculation 2 3 3 2 8 2" xfId="6701" xr:uid="{00000000-0005-0000-0000-0000A6180000}"/>
    <cellStyle name="Calculation 2 3 3 2 8 2 2" xfId="6702" xr:uid="{00000000-0005-0000-0000-0000A7180000}"/>
    <cellStyle name="Calculation 2 3 3 2 8 2 3" xfId="6703" xr:uid="{00000000-0005-0000-0000-0000A8180000}"/>
    <cellStyle name="Calculation 2 3 3 2 8 3" xfId="6704" xr:uid="{00000000-0005-0000-0000-0000A9180000}"/>
    <cellStyle name="Calculation 2 3 3 2 8 3 2" xfId="6705" xr:uid="{00000000-0005-0000-0000-0000AA180000}"/>
    <cellStyle name="Calculation 2 3 3 2 8 3 3" xfId="6706" xr:uid="{00000000-0005-0000-0000-0000AB180000}"/>
    <cellStyle name="Calculation 2 3 3 2 8 4" xfId="6707" xr:uid="{00000000-0005-0000-0000-0000AC180000}"/>
    <cellStyle name="Calculation 2 3 3 2 8 4 2" xfId="6708" xr:uid="{00000000-0005-0000-0000-0000AD180000}"/>
    <cellStyle name="Calculation 2 3 3 2 8 4 3" xfId="6709" xr:uid="{00000000-0005-0000-0000-0000AE180000}"/>
    <cellStyle name="Calculation 2 3 3 2 8 5" xfId="6710" xr:uid="{00000000-0005-0000-0000-0000AF180000}"/>
    <cellStyle name="Calculation 2 3 3 2 8 5 2" xfId="6711" xr:uid="{00000000-0005-0000-0000-0000B0180000}"/>
    <cellStyle name="Calculation 2 3 3 2 8 5 3" xfId="6712" xr:uid="{00000000-0005-0000-0000-0000B1180000}"/>
    <cellStyle name="Calculation 2 3 3 2 8 6" xfId="6713" xr:uid="{00000000-0005-0000-0000-0000B2180000}"/>
    <cellStyle name="Calculation 2 3 3 2 8 6 2" xfId="6714" xr:uid="{00000000-0005-0000-0000-0000B3180000}"/>
    <cellStyle name="Calculation 2 3 3 2 8 6 3" xfId="6715" xr:uid="{00000000-0005-0000-0000-0000B4180000}"/>
    <cellStyle name="Calculation 2 3 3 2 8 7" xfId="6716" xr:uid="{00000000-0005-0000-0000-0000B5180000}"/>
    <cellStyle name="Calculation 2 3 3 2 8 7 2" xfId="6717" xr:uid="{00000000-0005-0000-0000-0000B6180000}"/>
    <cellStyle name="Calculation 2 3 3 2 8 7 3" xfId="6718" xr:uid="{00000000-0005-0000-0000-0000B7180000}"/>
    <cellStyle name="Calculation 2 3 3 2 8 8" xfId="6719" xr:uid="{00000000-0005-0000-0000-0000B8180000}"/>
    <cellStyle name="Calculation 2 3 3 2 8 8 2" xfId="6720" xr:uid="{00000000-0005-0000-0000-0000B9180000}"/>
    <cellStyle name="Calculation 2 3 3 2 8 8 3" xfId="6721" xr:uid="{00000000-0005-0000-0000-0000BA180000}"/>
    <cellStyle name="Calculation 2 3 3 2 8 9" xfId="6722" xr:uid="{00000000-0005-0000-0000-0000BB180000}"/>
    <cellStyle name="Calculation 2 3 3 2 8 9 2" xfId="6723" xr:uid="{00000000-0005-0000-0000-0000BC180000}"/>
    <cellStyle name="Calculation 2 3 3 2 8 9 3" xfId="6724" xr:uid="{00000000-0005-0000-0000-0000BD180000}"/>
    <cellStyle name="Calculation 2 3 3 2 9" xfId="6725" xr:uid="{00000000-0005-0000-0000-0000BE180000}"/>
    <cellStyle name="Calculation 2 3 3 2 9 10" xfId="6726" xr:uid="{00000000-0005-0000-0000-0000BF180000}"/>
    <cellStyle name="Calculation 2 3 3 2 9 11" xfId="6727" xr:uid="{00000000-0005-0000-0000-0000C0180000}"/>
    <cellStyle name="Calculation 2 3 3 2 9 2" xfId="6728" xr:uid="{00000000-0005-0000-0000-0000C1180000}"/>
    <cellStyle name="Calculation 2 3 3 2 9 2 2" xfId="6729" xr:uid="{00000000-0005-0000-0000-0000C2180000}"/>
    <cellStyle name="Calculation 2 3 3 2 9 2 3" xfId="6730" xr:uid="{00000000-0005-0000-0000-0000C3180000}"/>
    <cellStyle name="Calculation 2 3 3 2 9 3" xfId="6731" xr:uid="{00000000-0005-0000-0000-0000C4180000}"/>
    <cellStyle name="Calculation 2 3 3 2 9 3 2" xfId="6732" xr:uid="{00000000-0005-0000-0000-0000C5180000}"/>
    <cellStyle name="Calculation 2 3 3 2 9 3 3" xfId="6733" xr:uid="{00000000-0005-0000-0000-0000C6180000}"/>
    <cellStyle name="Calculation 2 3 3 2 9 4" xfId="6734" xr:uid="{00000000-0005-0000-0000-0000C7180000}"/>
    <cellStyle name="Calculation 2 3 3 2 9 4 2" xfId="6735" xr:uid="{00000000-0005-0000-0000-0000C8180000}"/>
    <cellStyle name="Calculation 2 3 3 2 9 4 3" xfId="6736" xr:uid="{00000000-0005-0000-0000-0000C9180000}"/>
    <cellStyle name="Calculation 2 3 3 2 9 5" xfId="6737" xr:uid="{00000000-0005-0000-0000-0000CA180000}"/>
    <cellStyle name="Calculation 2 3 3 2 9 5 2" xfId="6738" xr:uid="{00000000-0005-0000-0000-0000CB180000}"/>
    <cellStyle name="Calculation 2 3 3 2 9 5 3" xfId="6739" xr:uid="{00000000-0005-0000-0000-0000CC180000}"/>
    <cellStyle name="Calculation 2 3 3 2 9 6" xfId="6740" xr:uid="{00000000-0005-0000-0000-0000CD180000}"/>
    <cellStyle name="Calculation 2 3 3 2 9 6 2" xfId="6741" xr:uid="{00000000-0005-0000-0000-0000CE180000}"/>
    <cellStyle name="Calculation 2 3 3 2 9 6 3" xfId="6742" xr:uid="{00000000-0005-0000-0000-0000CF180000}"/>
    <cellStyle name="Calculation 2 3 3 2 9 7" xfId="6743" xr:uid="{00000000-0005-0000-0000-0000D0180000}"/>
    <cellStyle name="Calculation 2 3 3 2 9 7 2" xfId="6744" xr:uid="{00000000-0005-0000-0000-0000D1180000}"/>
    <cellStyle name="Calculation 2 3 3 2 9 7 3" xfId="6745" xr:uid="{00000000-0005-0000-0000-0000D2180000}"/>
    <cellStyle name="Calculation 2 3 3 2 9 8" xfId="6746" xr:uid="{00000000-0005-0000-0000-0000D3180000}"/>
    <cellStyle name="Calculation 2 3 3 2 9 8 2" xfId="6747" xr:uid="{00000000-0005-0000-0000-0000D4180000}"/>
    <cellStyle name="Calculation 2 3 3 2 9 8 3" xfId="6748" xr:uid="{00000000-0005-0000-0000-0000D5180000}"/>
    <cellStyle name="Calculation 2 3 3 2 9 9" xfId="6749" xr:uid="{00000000-0005-0000-0000-0000D6180000}"/>
    <cellStyle name="Calculation 2 3 3 2 9 9 2" xfId="6750" xr:uid="{00000000-0005-0000-0000-0000D7180000}"/>
    <cellStyle name="Calculation 2 3 3 2 9 9 3" xfId="6751" xr:uid="{00000000-0005-0000-0000-0000D8180000}"/>
    <cellStyle name="Calculation 2 3 3 3" xfId="6752" xr:uid="{00000000-0005-0000-0000-0000D9180000}"/>
    <cellStyle name="Calculation 2 3 3 3 2" xfId="6753" xr:uid="{00000000-0005-0000-0000-0000DA180000}"/>
    <cellStyle name="Calculation 2 3 3 3 3" xfId="6754" xr:uid="{00000000-0005-0000-0000-0000DB180000}"/>
    <cellStyle name="Calculation 2 3 3 4" xfId="6755" xr:uid="{00000000-0005-0000-0000-0000DC180000}"/>
    <cellStyle name="Calculation 2 3 3 4 2" xfId="6756" xr:uid="{00000000-0005-0000-0000-0000DD180000}"/>
    <cellStyle name="Calculation 2 3 3 4 3" xfId="6757" xr:uid="{00000000-0005-0000-0000-0000DE180000}"/>
    <cellStyle name="Calculation 2 3 3 5" xfId="6758" xr:uid="{00000000-0005-0000-0000-0000DF180000}"/>
    <cellStyle name="Calculation 2 3 3 5 2" xfId="6759" xr:uid="{00000000-0005-0000-0000-0000E0180000}"/>
    <cellStyle name="Calculation 2 3 3 5 3" xfId="6760" xr:uid="{00000000-0005-0000-0000-0000E1180000}"/>
    <cellStyle name="Calculation 2 3 3 6" xfId="6761" xr:uid="{00000000-0005-0000-0000-0000E2180000}"/>
    <cellStyle name="Calculation 2 3 3 6 2" xfId="6762" xr:uid="{00000000-0005-0000-0000-0000E3180000}"/>
    <cellStyle name="Calculation 2 3 3 6 3" xfId="6763" xr:uid="{00000000-0005-0000-0000-0000E4180000}"/>
    <cellStyle name="Calculation 2 3 3 7" xfId="6764" xr:uid="{00000000-0005-0000-0000-0000E5180000}"/>
    <cellStyle name="Calculation 2 3 3 7 2" xfId="6765" xr:uid="{00000000-0005-0000-0000-0000E6180000}"/>
    <cellStyle name="Calculation 2 3 3 7 3" xfId="6766" xr:uid="{00000000-0005-0000-0000-0000E7180000}"/>
    <cellStyle name="Calculation 2 3 3 8" xfId="58271" xr:uid="{00000000-0005-0000-0000-0000E8180000}"/>
    <cellStyle name="Calculation 2 3 4" xfId="160" xr:uid="{00000000-0005-0000-0000-0000E9180000}"/>
    <cellStyle name="Calculation 2 3 4 2" xfId="6767" xr:uid="{00000000-0005-0000-0000-0000EA180000}"/>
    <cellStyle name="Calculation 2 3 4 2 10" xfId="6768" xr:uid="{00000000-0005-0000-0000-0000EB180000}"/>
    <cellStyle name="Calculation 2 3 4 2 10 10" xfId="6769" xr:uid="{00000000-0005-0000-0000-0000EC180000}"/>
    <cellStyle name="Calculation 2 3 4 2 10 11" xfId="6770" xr:uid="{00000000-0005-0000-0000-0000ED180000}"/>
    <cellStyle name="Calculation 2 3 4 2 10 2" xfId="6771" xr:uid="{00000000-0005-0000-0000-0000EE180000}"/>
    <cellStyle name="Calculation 2 3 4 2 10 2 2" xfId="6772" xr:uid="{00000000-0005-0000-0000-0000EF180000}"/>
    <cellStyle name="Calculation 2 3 4 2 10 2 3" xfId="6773" xr:uid="{00000000-0005-0000-0000-0000F0180000}"/>
    <cellStyle name="Calculation 2 3 4 2 10 3" xfId="6774" xr:uid="{00000000-0005-0000-0000-0000F1180000}"/>
    <cellStyle name="Calculation 2 3 4 2 10 3 2" xfId="6775" xr:uid="{00000000-0005-0000-0000-0000F2180000}"/>
    <cellStyle name="Calculation 2 3 4 2 10 3 3" xfId="6776" xr:uid="{00000000-0005-0000-0000-0000F3180000}"/>
    <cellStyle name="Calculation 2 3 4 2 10 4" xfId="6777" xr:uid="{00000000-0005-0000-0000-0000F4180000}"/>
    <cellStyle name="Calculation 2 3 4 2 10 4 2" xfId="6778" xr:uid="{00000000-0005-0000-0000-0000F5180000}"/>
    <cellStyle name="Calculation 2 3 4 2 10 4 3" xfId="6779" xr:uid="{00000000-0005-0000-0000-0000F6180000}"/>
    <cellStyle name="Calculation 2 3 4 2 10 5" xfId="6780" xr:uid="{00000000-0005-0000-0000-0000F7180000}"/>
    <cellStyle name="Calculation 2 3 4 2 10 5 2" xfId="6781" xr:uid="{00000000-0005-0000-0000-0000F8180000}"/>
    <cellStyle name="Calculation 2 3 4 2 10 5 3" xfId="6782" xr:uid="{00000000-0005-0000-0000-0000F9180000}"/>
    <cellStyle name="Calculation 2 3 4 2 10 6" xfId="6783" xr:uid="{00000000-0005-0000-0000-0000FA180000}"/>
    <cellStyle name="Calculation 2 3 4 2 10 6 2" xfId="6784" xr:uid="{00000000-0005-0000-0000-0000FB180000}"/>
    <cellStyle name="Calculation 2 3 4 2 10 6 3" xfId="6785" xr:uid="{00000000-0005-0000-0000-0000FC180000}"/>
    <cellStyle name="Calculation 2 3 4 2 10 7" xfId="6786" xr:uid="{00000000-0005-0000-0000-0000FD180000}"/>
    <cellStyle name="Calculation 2 3 4 2 10 7 2" xfId="6787" xr:uid="{00000000-0005-0000-0000-0000FE180000}"/>
    <cellStyle name="Calculation 2 3 4 2 10 7 3" xfId="6788" xr:uid="{00000000-0005-0000-0000-0000FF180000}"/>
    <cellStyle name="Calculation 2 3 4 2 10 8" xfId="6789" xr:uid="{00000000-0005-0000-0000-000000190000}"/>
    <cellStyle name="Calculation 2 3 4 2 10 8 2" xfId="6790" xr:uid="{00000000-0005-0000-0000-000001190000}"/>
    <cellStyle name="Calculation 2 3 4 2 10 8 3" xfId="6791" xr:uid="{00000000-0005-0000-0000-000002190000}"/>
    <cellStyle name="Calculation 2 3 4 2 10 9" xfId="6792" xr:uid="{00000000-0005-0000-0000-000003190000}"/>
    <cellStyle name="Calculation 2 3 4 2 10 9 2" xfId="6793" xr:uid="{00000000-0005-0000-0000-000004190000}"/>
    <cellStyle name="Calculation 2 3 4 2 10 9 3" xfId="6794" xr:uid="{00000000-0005-0000-0000-000005190000}"/>
    <cellStyle name="Calculation 2 3 4 2 11" xfId="6795" xr:uid="{00000000-0005-0000-0000-000006190000}"/>
    <cellStyle name="Calculation 2 3 4 2 11 2" xfId="6796" xr:uid="{00000000-0005-0000-0000-000007190000}"/>
    <cellStyle name="Calculation 2 3 4 2 11 3" xfId="6797" xr:uid="{00000000-0005-0000-0000-000008190000}"/>
    <cellStyle name="Calculation 2 3 4 2 12" xfId="6798" xr:uid="{00000000-0005-0000-0000-000009190000}"/>
    <cellStyle name="Calculation 2 3 4 2 12 2" xfId="6799" xr:uid="{00000000-0005-0000-0000-00000A190000}"/>
    <cellStyle name="Calculation 2 3 4 2 12 3" xfId="6800" xr:uid="{00000000-0005-0000-0000-00000B190000}"/>
    <cellStyle name="Calculation 2 3 4 2 13" xfId="6801" xr:uid="{00000000-0005-0000-0000-00000C190000}"/>
    <cellStyle name="Calculation 2 3 4 2 13 2" xfId="6802" xr:uid="{00000000-0005-0000-0000-00000D190000}"/>
    <cellStyle name="Calculation 2 3 4 2 13 3" xfId="6803" xr:uid="{00000000-0005-0000-0000-00000E190000}"/>
    <cellStyle name="Calculation 2 3 4 2 14" xfId="6804" xr:uid="{00000000-0005-0000-0000-00000F190000}"/>
    <cellStyle name="Calculation 2 3 4 2 14 2" xfId="6805" xr:uid="{00000000-0005-0000-0000-000010190000}"/>
    <cellStyle name="Calculation 2 3 4 2 14 3" xfId="6806" xr:uid="{00000000-0005-0000-0000-000011190000}"/>
    <cellStyle name="Calculation 2 3 4 2 15" xfId="6807" xr:uid="{00000000-0005-0000-0000-000012190000}"/>
    <cellStyle name="Calculation 2 3 4 2 15 2" xfId="6808" xr:uid="{00000000-0005-0000-0000-000013190000}"/>
    <cellStyle name="Calculation 2 3 4 2 15 3" xfId="6809" xr:uid="{00000000-0005-0000-0000-000014190000}"/>
    <cellStyle name="Calculation 2 3 4 2 16" xfId="6810" xr:uid="{00000000-0005-0000-0000-000015190000}"/>
    <cellStyle name="Calculation 2 3 4 2 16 2" xfId="6811" xr:uid="{00000000-0005-0000-0000-000016190000}"/>
    <cellStyle name="Calculation 2 3 4 2 16 3" xfId="6812" xr:uid="{00000000-0005-0000-0000-000017190000}"/>
    <cellStyle name="Calculation 2 3 4 2 17" xfId="6813" xr:uid="{00000000-0005-0000-0000-000018190000}"/>
    <cellStyle name="Calculation 2 3 4 2 17 2" xfId="6814" xr:uid="{00000000-0005-0000-0000-000019190000}"/>
    <cellStyle name="Calculation 2 3 4 2 17 3" xfId="6815" xr:uid="{00000000-0005-0000-0000-00001A190000}"/>
    <cellStyle name="Calculation 2 3 4 2 18" xfId="6816" xr:uid="{00000000-0005-0000-0000-00001B190000}"/>
    <cellStyle name="Calculation 2 3 4 2 18 2" xfId="6817" xr:uid="{00000000-0005-0000-0000-00001C190000}"/>
    <cellStyle name="Calculation 2 3 4 2 18 3" xfId="6818" xr:uid="{00000000-0005-0000-0000-00001D190000}"/>
    <cellStyle name="Calculation 2 3 4 2 19" xfId="6819" xr:uid="{00000000-0005-0000-0000-00001E190000}"/>
    <cellStyle name="Calculation 2 3 4 2 2" xfId="6820" xr:uid="{00000000-0005-0000-0000-00001F190000}"/>
    <cellStyle name="Calculation 2 3 4 2 2 10" xfId="6821" xr:uid="{00000000-0005-0000-0000-000020190000}"/>
    <cellStyle name="Calculation 2 3 4 2 2 11" xfId="6822" xr:uid="{00000000-0005-0000-0000-000021190000}"/>
    <cellStyle name="Calculation 2 3 4 2 2 2" xfId="6823" xr:uid="{00000000-0005-0000-0000-000022190000}"/>
    <cellStyle name="Calculation 2 3 4 2 2 2 2" xfId="6824" xr:uid="{00000000-0005-0000-0000-000023190000}"/>
    <cellStyle name="Calculation 2 3 4 2 2 2 3" xfId="6825" xr:uid="{00000000-0005-0000-0000-000024190000}"/>
    <cellStyle name="Calculation 2 3 4 2 2 3" xfId="6826" xr:uid="{00000000-0005-0000-0000-000025190000}"/>
    <cellStyle name="Calculation 2 3 4 2 2 3 2" xfId="6827" xr:uid="{00000000-0005-0000-0000-000026190000}"/>
    <cellStyle name="Calculation 2 3 4 2 2 3 3" xfId="6828" xr:uid="{00000000-0005-0000-0000-000027190000}"/>
    <cellStyle name="Calculation 2 3 4 2 2 4" xfId="6829" xr:uid="{00000000-0005-0000-0000-000028190000}"/>
    <cellStyle name="Calculation 2 3 4 2 2 4 2" xfId="6830" xr:uid="{00000000-0005-0000-0000-000029190000}"/>
    <cellStyle name="Calculation 2 3 4 2 2 4 3" xfId="6831" xr:uid="{00000000-0005-0000-0000-00002A190000}"/>
    <cellStyle name="Calculation 2 3 4 2 2 5" xfId="6832" xr:uid="{00000000-0005-0000-0000-00002B190000}"/>
    <cellStyle name="Calculation 2 3 4 2 2 5 2" xfId="6833" xr:uid="{00000000-0005-0000-0000-00002C190000}"/>
    <cellStyle name="Calculation 2 3 4 2 2 5 3" xfId="6834" xr:uid="{00000000-0005-0000-0000-00002D190000}"/>
    <cellStyle name="Calculation 2 3 4 2 2 6" xfId="6835" xr:uid="{00000000-0005-0000-0000-00002E190000}"/>
    <cellStyle name="Calculation 2 3 4 2 2 6 2" xfId="6836" xr:uid="{00000000-0005-0000-0000-00002F190000}"/>
    <cellStyle name="Calculation 2 3 4 2 2 6 3" xfId="6837" xr:uid="{00000000-0005-0000-0000-000030190000}"/>
    <cellStyle name="Calculation 2 3 4 2 2 7" xfId="6838" xr:uid="{00000000-0005-0000-0000-000031190000}"/>
    <cellStyle name="Calculation 2 3 4 2 2 7 2" xfId="6839" xr:uid="{00000000-0005-0000-0000-000032190000}"/>
    <cellStyle name="Calculation 2 3 4 2 2 7 3" xfId="6840" xr:uid="{00000000-0005-0000-0000-000033190000}"/>
    <cellStyle name="Calculation 2 3 4 2 2 8" xfId="6841" xr:uid="{00000000-0005-0000-0000-000034190000}"/>
    <cellStyle name="Calculation 2 3 4 2 2 8 2" xfId="6842" xr:uid="{00000000-0005-0000-0000-000035190000}"/>
    <cellStyle name="Calculation 2 3 4 2 2 8 3" xfId="6843" xr:uid="{00000000-0005-0000-0000-000036190000}"/>
    <cellStyle name="Calculation 2 3 4 2 2 9" xfId="6844" xr:uid="{00000000-0005-0000-0000-000037190000}"/>
    <cellStyle name="Calculation 2 3 4 2 2 9 2" xfId="6845" xr:uid="{00000000-0005-0000-0000-000038190000}"/>
    <cellStyle name="Calculation 2 3 4 2 2 9 3" xfId="6846" xr:uid="{00000000-0005-0000-0000-000039190000}"/>
    <cellStyle name="Calculation 2 3 4 2 20" xfId="6847" xr:uid="{00000000-0005-0000-0000-00003A190000}"/>
    <cellStyle name="Calculation 2 3 4 2 3" xfId="6848" xr:uid="{00000000-0005-0000-0000-00003B190000}"/>
    <cellStyle name="Calculation 2 3 4 2 3 10" xfId="6849" xr:uid="{00000000-0005-0000-0000-00003C190000}"/>
    <cellStyle name="Calculation 2 3 4 2 3 11" xfId="6850" xr:uid="{00000000-0005-0000-0000-00003D190000}"/>
    <cellStyle name="Calculation 2 3 4 2 3 2" xfId="6851" xr:uid="{00000000-0005-0000-0000-00003E190000}"/>
    <cellStyle name="Calculation 2 3 4 2 3 2 2" xfId="6852" xr:uid="{00000000-0005-0000-0000-00003F190000}"/>
    <cellStyle name="Calculation 2 3 4 2 3 2 3" xfId="6853" xr:uid="{00000000-0005-0000-0000-000040190000}"/>
    <cellStyle name="Calculation 2 3 4 2 3 3" xfId="6854" xr:uid="{00000000-0005-0000-0000-000041190000}"/>
    <cellStyle name="Calculation 2 3 4 2 3 3 2" xfId="6855" xr:uid="{00000000-0005-0000-0000-000042190000}"/>
    <cellStyle name="Calculation 2 3 4 2 3 3 3" xfId="6856" xr:uid="{00000000-0005-0000-0000-000043190000}"/>
    <cellStyle name="Calculation 2 3 4 2 3 4" xfId="6857" xr:uid="{00000000-0005-0000-0000-000044190000}"/>
    <cellStyle name="Calculation 2 3 4 2 3 4 2" xfId="6858" xr:uid="{00000000-0005-0000-0000-000045190000}"/>
    <cellStyle name="Calculation 2 3 4 2 3 4 3" xfId="6859" xr:uid="{00000000-0005-0000-0000-000046190000}"/>
    <cellStyle name="Calculation 2 3 4 2 3 5" xfId="6860" xr:uid="{00000000-0005-0000-0000-000047190000}"/>
    <cellStyle name="Calculation 2 3 4 2 3 5 2" xfId="6861" xr:uid="{00000000-0005-0000-0000-000048190000}"/>
    <cellStyle name="Calculation 2 3 4 2 3 5 3" xfId="6862" xr:uid="{00000000-0005-0000-0000-000049190000}"/>
    <cellStyle name="Calculation 2 3 4 2 3 6" xfId="6863" xr:uid="{00000000-0005-0000-0000-00004A190000}"/>
    <cellStyle name="Calculation 2 3 4 2 3 6 2" xfId="6864" xr:uid="{00000000-0005-0000-0000-00004B190000}"/>
    <cellStyle name="Calculation 2 3 4 2 3 6 3" xfId="6865" xr:uid="{00000000-0005-0000-0000-00004C190000}"/>
    <cellStyle name="Calculation 2 3 4 2 3 7" xfId="6866" xr:uid="{00000000-0005-0000-0000-00004D190000}"/>
    <cellStyle name="Calculation 2 3 4 2 3 7 2" xfId="6867" xr:uid="{00000000-0005-0000-0000-00004E190000}"/>
    <cellStyle name="Calculation 2 3 4 2 3 7 3" xfId="6868" xr:uid="{00000000-0005-0000-0000-00004F190000}"/>
    <cellStyle name="Calculation 2 3 4 2 3 8" xfId="6869" xr:uid="{00000000-0005-0000-0000-000050190000}"/>
    <cellStyle name="Calculation 2 3 4 2 3 8 2" xfId="6870" xr:uid="{00000000-0005-0000-0000-000051190000}"/>
    <cellStyle name="Calculation 2 3 4 2 3 8 3" xfId="6871" xr:uid="{00000000-0005-0000-0000-000052190000}"/>
    <cellStyle name="Calculation 2 3 4 2 3 9" xfId="6872" xr:uid="{00000000-0005-0000-0000-000053190000}"/>
    <cellStyle name="Calculation 2 3 4 2 3 9 2" xfId="6873" xr:uid="{00000000-0005-0000-0000-000054190000}"/>
    <cellStyle name="Calculation 2 3 4 2 3 9 3" xfId="6874" xr:uid="{00000000-0005-0000-0000-000055190000}"/>
    <cellStyle name="Calculation 2 3 4 2 4" xfId="6875" xr:uid="{00000000-0005-0000-0000-000056190000}"/>
    <cellStyle name="Calculation 2 3 4 2 4 10" xfId="6876" xr:uid="{00000000-0005-0000-0000-000057190000}"/>
    <cellStyle name="Calculation 2 3 4 2 4 11" xfId="6877" xr:uid="{00000000-0005-0000-0000-000058190000}"/>
    <cellStyle name="Calculation 2 3 4 2 4 2" xfId="6878" xr:uid="{00000000-0005-0000-0000-000059190000}"/>
    <cellStyle name="Calculation 2 3 4 2 4 2 2" xfId="6879" xr:uid="{00000000-0005-0000-0000-00005A190000}"/>
    <cellStyle name="Calculation 2 3 4 2 4 2 3" xfId="6880" xr:uid="{00000000-0005-0000-0000-00005B190000}"/>
    <cellStyle name="Calculation 2 3 4 2 4 3" xfId="6881" xr:uid="{00000000-0005-0000-0000-00005C190000}"/>
    <cellStyle name="Calculation 2 3 4 2 4 3 2" xfId="6882" xr:uid="{00000000-0005-0000-0000-00005D190000}"/>
    <cellStyle name="Calculation 2 3 4 2 4 3 3" xfId="6883" xr:uid="{00000000-0005-0000-0000-00005E190000}"/>
    <cellStyle name="Calculation 2 3 4 2 4 4" xfId="6884" xr:uid="{00000000-0005-0000-0000-00005F190000}"/>
    <cellStyle name="Calculation 2 3 4 2 4 4 2" xfId="6885" xr:uid="{00000000-0005-0000-0000-000060190000}"/>
    <cellStyle name="Calculation 2 3 4 2 4 4 3" xfId="6886" xr:uid="{00000000-0005-0000-0000-000061190000}"/>
    <cellStyle name="Calculation 2 3 4 2 4 5" xfId="6887" xr:uid="{00000000-0005-0000-0000-000062190000}"/>
    <cellStyle name="Calculation 2 3 4 2 4 5 2" xfId="6888" xr:uid="{00000000-0005-0000-0000-000063190000}"/>
    <cellStyle name="Calculation 2 3 4 2 4 5 3" xfId="6889" xr:uid="{00000000-0005-0000-0000-000064190000}"/>
    <cellStyle name="Calculation 2 3 4 2 4 6" xfId="6890" xr:uid="{00000000-0005-0000-0000-000065190000}"/>
    <cellStyle name="Calculation 2 3 4 2 4 6 2" xfId="6891" xr:uid="{00000000-0005-0000-0000-000066190000}"/>
    <cellStyle name="Calculation 2 3 4 2 4 6 3" xfId="6892" xr:uid="{00000000-0005-0000-0000-000067190000}"/>
    <cellStyle name="Calculation 2 3 4 2 4 7" xfId="6893" xr:uid="{00000000-0005-0000-0000-000068190000}"/>
    <cellStyle name="Calculation 2 3 4 2 4 7 2" xfId="6894" xr:uid="{00000000-0005-0000-0000-000069190000}"/>
    <cellStyle name="Calculation 2 3 4 2 4 7 3" xfId="6895" xr:uid="{00000000-0005-0000-0000-00006A190000}"/>
    <cellStyle name="Calculation 2 3 4 2 4 8" xfId="6896" xr:uid="{00000000-0005-0000-0000-00006B190000}"/>
    <cellStyle name="Calculation 2 3 4 2 4 8 2" xfId="6897" xr:uid="{00000000-0005-0000-0000-00006C190000}"/>
    <cellStyle name="Calculation 2 3 4 2 4 8 3" xfId="6898" xr:uid="{00000000-0005-0000-0000-00006D190000}"/>
    <cellStyle name="Calculation 2 3 4 2 4 9" xfId="6899" xr:uid="{00000000-0005-0000-0000-00006E190000}"/>
    <cellStyle name="Calculation 2 3 4 2 4 9 2" xfId="6900" xr:uid="{00000000-0005-0000-0000-00006F190000}"/>
    <cellStyle name="Calculation 2 3 4 2 4 9 3" xfId="6901" xr:uid="{00000000-0005-0000-0000-000070190000}"/>
    <cellStyle name="Calculation 2 3 4 2 5" xfId="6902" xr:uid="{00000000-0005-0000-0000-000071190000}"/>
    <cellStyle name="Calculation 2 3 4 2 5 10" xfId="6903" xr:uid="{00000000-0005-0000-0000-000072190000}"/>
    <cellStyle name="Calculation 2 3 4 2 5 11" xfId="6904" xr:uid="{00000000-0005-0000-0000-000073190000}"/>
    <cellStyle name="Calculation 2 3 4 2 5 2" xfId="6905" xr:uid="{00000000-0005-0000-0000-000074190000}"/>
    <cellStyle name="Calculation 2 3 4 2 5 2 2" xfId="6906" xr:uid="{00000000-0005-0000-0000-000075190000}"/>
    <cellStyle name="Calculation 2 3 4 2 5 2 3" xfId="6907" xr:uid="{00000000-0005-0000-0000-000076190000}"/>
    <cellStyle name="Calculation 2 3 4 2 5 3" xfId="6908" xr:uid="{00000000-0005-0000-0000-000077190000}"/>
    <cellStyle name="Calculation 2 3 4 2 5 3 2" xfId="6909" xr:uid="{00000000-0005-0000-0000-000078190000}"/>
    <cellStyle name="Calculation 2 3 4 2 5 3 3" xfId="6910" xr:uid="{00000000-0005-0000-0000-000079190000}"/>
    <cellStyle name="Calculation 2 3 4 2 5 4" xfId="6911" xr:uid="{00000000-0005-0000-0000-00007A190000}"/>
    <cellStyle name="Calculation 2 3 4 2 5 4 2" xfId="6912" xr:uid="{00000000-0005-0000-0000-00007B190000}"/>
    <cellStyle name="Calculation 2 3 4 2 5 4 3" xfId="6913" xr:uid="{00000000-0005-0000-0000-00007C190000}"/>
    <cellStyle name="Calculation 2 3 4 2 5 5" xfId="6914" xr:uid="{00000000-0005-0000-0000-00007D190000}"/>
    <cellStyle name="Calculation 2 3 4 2 5 5 2" xfId="6915" xr:uid="{00000000-0005-0000-0000-00007E190000}"/>
    <cellStyle name="Calculation 2 3 4 2 5 5 3" xfId="6916" xr:uid="{00000000-0005-0000-0000-00007F190000}"/>
    <cellStyle name="Calculation 2 3 4 2 5 6" xfId="6917" xr:uid="{00000000-0005-0000-0000-000080190000}"/>
    <cellStyle name="Calculation 2 3 4 2 5 6 2" xfId="6918" xr:uid="{00000000-0005-0000-0000-000081190000}"/>
    <cellStyle name="Calculation 2 3 4 2 5 6 3" xfId="6919" xr:uid="{00000000-0005-0000-0000-000082190000}"/>
    <cellStyle name="Calculation 2 3 4 2 5 7" xfId="6920" xr:uid="{00000000-0005-0000-0000-000083190000}"/>
    <cellStyle name="Calculation 2 3 4 2 5 7 2" xfId="6921" xr:uid="{00000000-0005-0000-0000-000084190000}"/>
    <cellStyle name="Calculation 2 3 4 2 5 7 3" xfId="6922" xr:uid="{00000000-0005-0000-0000-000085190000}"/>
    <cellStyle name="Calculation 2 3 4 2 5 8" xfId="6923" xr:uid="{00000000-0005-0000-0000-000086190000}"/>
    <cellStyle name="Calculation 2 3 4 2 5 8 2" xfId="6924" xr:uid="{00000000-0005-0000-0000-000087190000}"/>
    <cellStyle name="Calculation 2 3 4 2 5 8 3" xfId="6925" xr:uid="{00000000-0005-0000-0000-000088190000}"/>
    <cellStyle name="Calculation 2 3 4 2 5 9" xfId="6926" xr:uid="{00000000-0005-0000-0000-000089190000}"/>
    <cellStyle name="Calculation 2 3 4 2 5 9 2" xfId="6927" xr:uid="{00000000-0005-0000-0000-00008A190000}"/>
    <cellStyle name="Calculation 2 3 4 2 5 9 3" xfId="6928" xr:uid="{00000000-0005-0000-0000-00008B190000}"/>
    <cellStyle name="Calculation 2 3 4 2 6" xfId="6929" xr:uid="{00000000-0005-0000-0000-00008C190000}"/>
    <cellStyle name="Calculation 2 3 4 2 6 10" xfId="6930" xr:uid="{00000000-0005-0000-0000-00008D190000}"/>
    <cellStyle name="Calculation 2 3 4 2 6 11" xfId="6931" xr:uid="{00000000-0005-0000-0000-00008E190000}"/>
    <cellStyle name="Calculation 2 3 4 2 6 2" xfId="6932" xr:uid="{00000000-0005-0000-0000-00008F190000}"/>
    <cellStyle name="Calculation 2 3 4 2 6 2 2" xfId="6933" xr:uid="{00000000-0005-0000-0000-000090190000}"/>
    <cellStyle name="Calculation 2 3 4 2 6 2 3" xfId="6934" xr:uid="{00000000-0005-0000-0000-000091190000}"/>
    <cellStyle name="Calculation 2 3 4 2 6 3" xfId="6935" xr:uid="{00000000-0005-0000-0000-000092190000}"/>
    <cellStyle name="Calculation 2 3 4 2 6 3 2" xfId="6936" xr:uid="{00000000-0005-0000-0000-000093190000}"/>
    <cellStyle name="Calculation 2 3 4 2 6 3 3" xfId="6937" xr:uid="{00000000-0005-0000-0000-000094190000}"/>
    <cellStyle name="Calculation 2 3 4 2 6 4" xfId="6938" xr:uid="{00000000-0005-0000-0000-000095190000}"/>
    <cellStyle name="Calculation 2 3 4 2 6 4 2" xfId="6939" xr:uid="{00000000-0005-0000-0000-000096190000}"/>
    <cellStyle name="Calculation 2 3 4 2 6 4 3" xfId="6940" xr:uid="{00000000-0005-0000-0000-000097190000}"/>
    <cellStyle name="Calculation 2 3 4 2 6 5" xfId="6941" xr:uid="{00000000-0005-0000-0000-000098190000}"/>
    <cellStyle name="Calculation 2 3 4 2 6 5 2" xfId="6942" xr:uid="{00000000-0005-0000-0000-000099190000}"/>
    <cellStyle name="Calculation 2 3 4 2 6 5 3" xfId="6943" xr:uid="{00000000-0005-0000-0000-00009A190000}"/>
    <cellStyle name="Calculation 2 3 4 2 6 6" xfId="6944" xr:uid="{00000000-0005-0000-0000-00009B190000}"/>
    <cellStyle name="Calculation 2 3 4 2 6 6 2" xfId="6945" xr:uid="{00000000-0005-0000-0000-00009C190000}"/>
    <cellStyle name="Calculation 2 3 4 2 6 6 3" xfId="6946" xr:uid="{00000000-0005-0000-0000-00009D190000}"/>
    <cellStyle name="Calculation 2 3 4 2 6 7" xfId="6947" xr:uid="{00000000-0005-0000-0000-00009E190000}"/>
    <cellStyle name="Calculation 2 3 4 2 6 7 2" xfId="6948" xr:uid="{00000000-0005-0000-0000-00009F190000}"/>
    <cellStyle name="Calculation 2 3 4 2 6 7 3" xfId="6949" xr:uid="{00000000-0005-0000-0000-0000A0190000}"/>
    <cellStyle name="Calculation 2 3 4 2 6 8" xfId="6950" xr:uid="{00000000-0005-0000-0000-0000A1190000}"/>
    <cellStyle name="Calculation 2 3 4 2 6 8 2" xfId="6951" xr:uid="{00000000-0005-0000-0000-0000A2190000}"/>
    <cellStyle name="Calculation 2 3 4 2 6 8 3" xfId="6952" xr:uid="{00000000-0005-0000-0000-0000A3190000}"/>
    <cellStyle name="Calculation 2 3 4 2 6 9" xfId="6953" xr:uid="{00000000-0005-0000-0000-0000A4190000}"/>
    <cellStyle name="Calculation 2 3 4 2 6 9 2" xfId="6954" xr:uid="{00000000-0005-0000-0000-0000A5190000}"/>
    <cellStyle name="Calculation 2 3 4 2 6 9 3" xfId="6955" xr:uid="{00000000-0005-0000-0000-0000A6190000}"/>
    <cellStyle name="Calculation 2 3 4 2 7" xfId="6956" xr:uid="{00000000-0005-0000-0000-0000A7190000}"/>
    <cellStyle name="Calculation 2 3 4 2 7 10" xfId="6957" xr:uid="{00000000-0005-0000-0000-0000A8190000}"/>
    <cellStyle name="Calculation 2 3 4 2 7 11" xfId="6958" xr:uid="{00000000-0005-0000-0000-0000A9190000}"/>
    <cellStyle name="Calculation 2 3 4 2 7 2" xfId="6959" xr:uid="{00000000-0005-0000-0000-0000AA190000}"/>
    <cellStyle name="Calculation 2 3 4 2 7 2 2" xfId="6960" xr:uid="{00000000-0005-0000-0000-0000AB190000}"/>
    <cellStyle name="Calculation 2 3 4 2 7 2 3" xfId="6961" xr:uid="{00000000-0005-0000-0000-0000AC190000}"/>
    <cellStyle name="Calculation 2 3 4 2 7 3" xfId="6962" xr:uid="{00000000-0005-0000-0000-0000AD190000}"/>
    <cellStyle name="Calculation 2 3 4 2 7 3 2" xfId="6963" xr:uid="{00000000-0005-0000-0000-0000AE190000}"/>
    <cellStyle name="Calculation 2 3 4 2 7 3 3" xfId="6964" xr:uid="{00000000-0005-0000-0000-0000AF190000}"/>
    <cellStyle name="Calculation 2 3 4 2 7 4" xfId="6965" xr:uid="{00000000-0005-0000-0000-0000B0190000}"/>
    <cellStyle name="Calculation 2 3 4 2 7 4 2" xfId="6966" xr:uid="{00000000-0005-0000-0000-0000B1190000}"/>
    <cellStyle name="Calculation 2 3 4 2 7 4 3" xfId="6967" xr:uid="{00000000-0005-0000-0000-0000B2190000}"/>
    <cellStyle name="Calculation 2 3 4 2 7 5" xfId="6968" xr:uid="{00000000-0005-0000-0000-0000B3190000}"/>
    <cellStyle name="Calculation 2 3 4 2 7 5 2" xfId="6969" xr:uid="{00000000-0005-0000-0000-0000B4190000}"/>
    <cellStyle name="Calculation 2 3 4 2 7 5 3" xfId="6970" xr:uid="{00000000-0005-0000-0000-0000B5190000}"/>
    <cellStyle name="Calculation 2 3 4 2 7 6" xfId="6971" xr:uid="{00000000-0005-0000-0000-0000B6190000}"/>
    <cellStyle name="Calculation 2 3 4 2 7 6 2" xfId="6972" xr:uid="{00000000-0005-0000-0000-0000B7190000}"/>
    <cellStyle name="Calculation 2 3 4 2 7 6 3" xfId="6973" xr:uid="{00000000-0005-0000-0000-0000B8190000}"/>
    <cellStyle name="Calculation 2 3 4 2 7 7" xfId="6974" xr:uid="{00000000-0005-0000-0000-0000B9190000}"/>
    <cellStyle name="Calculation 2 3 4 2 7 7 2" xfId="6975" xr:uid="{00000000-0005-0000-0000-0000BA190000}"/>
    <cellStyle name="Calculation 2 3 4 2 7 7 3" xfId="6976" xr:uid="{00000000-0005-0000-0000-0000BB190000}"/>
    <cellStyle name="Calculation 2 3 4 2 7 8" xfId="6977" xr:uid="{00000000-0005-0000-0000-0000BC190000}"/>
    <cellStyle name="Calculation 2 3 4 2 7 8 2" xfId="6978" xr:uid="{00000000-0005-0000-0000-0000BD190000}"/>
    <cellStyle name="Calculation 2 3 4 2 7 8 3" xfId="6979" xr:uid="{00000000-0005-0000-0000-0000BE190000}"/>
    <cellStyle name="Calculation 2 3 4 2 7 9" xfId="6980" xr:uid="{00000000-0005-0000-0000-0000BF190000}"/>
    <cellStyle name="Calculation 2 3 4 2 7 9 2" xfId="6981" xr:uid="{00000000-0005-0000-0000-0000C0190000}"/>
    <cellStyle name="Calculation 2 3 4 2 7 9 3" xfId="6982" xr:uid="{00000000-0005-0000-0000-0000C1190000}"/>
    <cellStyle name="Calculation 2 3 4 2 8" xfId="6983" xr:uid="{00000000-0005-0000-0000-0000C2190000}"/>
    <cellStyle name="Calculation 2 3 4 2 8 10" xfId="6984" xr:uid="{00000000-0005-0000-0000-0000C3190000}"/>
    <cellStyle name="Calculation 2 3 4 2 8 11" xfId="6985" xr:uid="{00000000-0005-0000-0000-0000C4190000}"/>
    <cellStyle name="Calculation 2 3 4 2 8 2" xfId="6986" xr:uid="{00000000-0005-0000-0000-0000C5190000}"/>
    <cellStyle name="Calculation 2 3 4 2 8 2 2" xfId="6987" xr:uid="{00000000-0005-0000-0000-0000C6190000}"/>
    <cellStyle name="Calculation 2 3 4 2 8 2 3" xfId="6988" xr:uid="{00000000-0005-0000-0000-0000C7190000}"/>
    <cellStyle name="Calculation 2 3 4 2 8 3" xfId="6989" xr:uid="{00000000-0005-0000-0000-0000C8190000}"/>
    <cellStyle name="Calculation 2 3 4 2 8 3 2" xfId="6990" xr:uid="{00000000-0005-0000-0000-0000C9190000}"/>
    <cellStyle name="Calculation 2 3 4 2 8 3 3" xfId="6991" xr:uid="{00000000-0005-0000-0000-0000CA190000}"/>
    <cellStyle name="Calculation 2 3 4 2 8 4" xfId="6992" xr:uid="{00000000-0005-0000-0000-0000CB190000}"/>
    <cellStyle name="Calculation 2 3 4 2 8 4 2" xfId="6993" xr:uid="{00000000-0005-0000-0000-0000CC190000}"/>
    <cellStyle name="Calculation 2 3 4 2 8 4 3" xfId="6994" xr:uid="{00000000-0005-0000-0000-0000CD190000}"/>
    <cellStyle name="Calculation 2 3 4 2 8 5" xfId="6995" xr:uid="{00000000-0005-0000-0000-0000CE190000}"/>
    <cellStyle name="Calculation 2 3 4 2 8 5 2" xfId="6996" xr:uid="{00000000-0005-0000-0000-0000CF190000}"/>
    <cellStyle name="Calculation 2 3 4 2 8 5 3" xfId="6997" xr:uid="{00000000-0005-0000-0000-0000D0190000}"/>
    <cellStyle name="Calculation 2 3 4 2 8 6" xfId="6998" xr:uid="{00000000-0005-0000-0000-0000D1190000}"/>
    <cellStyle name="Calculation 2 3 4 2 8 6 2" xfId="6999" xr:uid="{00000000-0005-0000-0000-0000D2190000}"/>
    <cellStyle name="Calculation 2 3 4 2 8 6 3" xfId="7000" xr:uid="{00000000-0005-0000-0000-0000D3190000}"/>
    <cellStyle name="Calculation 2 3 4 2 8 7" xfId="7001" xr:uid="{00000000-0005-0000-0000-0000D4190000}"/>
    <cellStyle name="Calculation 2 3 4 2 8 7 2" xfId="7002" xr:uid="{00000000-0005-0000-0000-0000D5190000}"/>
    <cellStyle name="Calculation 2 3 4 2 8 7 3" xfId="7003" xr:uid="{00000000-0005-0000-0000-0000D6190000}"/>
    <cellStyle name="Calculation 2 3 4 2 8 8" xfId="7004" xr:uid="{00000000-0005-0000-0000-0000D7190000}"/>
    <cellStyle name="Calculation 2 3 4 2 8 8 2" xfId="7005" xr:uid="{00000000-0005-0000-0000-0000D8190000}"/>
    <cellStyle name="Calculation 2 3 4 2 8 8 3" xfId="7006" xr:uid="{00000000-0005-0000-0000-0000D9190000}"/>
    <cellStyle name="Calculation 2 3 4 2 8 9" xfId="7007" xr:uid="{00000000-0005-0000-0000-0000DA190000}"/>
    <cellStyle name="Calculation 2 3 4 2 8 9 2" xfId="7008" xr:uid="{00000000-0005-0000-0000-0000DB190000}"/>
    <cellStyle name="Calculation 2 3 4 2 8 9 3" xfId="7009" xr:uid="{00000000-0005-0000-0000-0000DC190000}"/>
    <cellStyle name="Calculation 2 3 4 2 9" xfId="7010" xr:uid="{00000000-0005-0000-0000-0000DD190000}"/>
    <cellStyle name="Calculation 2 3 4 2 9 10" xfId="7011" xr:uid="{00000000-0005-0000-0000-0000DE190000}"/>
    <cellStyle name="Calculation 2 3 4 2 9 11" xfId="7012" xr:uid="{00000000-0005-0000-0000-0000DF190000}"/>
    <cellStyle name="Calculation 2 3 4 2 9 2" xfId="7013" xr:uid="{00000000-0005-0000-0000-0000E0190000}"/>
    <cellStyle name="Calculation 2 3 4 2 9 2 2" xfId="7014" xr:uid="{00000000-0005-0000-0000-0000E1190000}"/>
    <cellStyle name="Calculation 2 3 4 2 9 2 3" xfId="7015" xr:uid="{00000000-0005-0000-0000-0000E2190000}"/>
    <cellStyle name="Calculation 2 3 4 2 9 3" xfId="7016" xr:uid="{00000000-0005-0000-0000-0000E3190000}"/>
    <cellStyle name="Calculation 2 3 4 2 9 3 2" xfId="7017" xr:uid="{00000000-0005-0000-0000-0000E4190000}"/>
    <cellStyle name="Calculation 2 3 4 2 9 3 3" xfId="7018" xr:uid="{00000000-0005-0000-0000-0000E5190000}"/>
    <cellStyle name="Calculation 2 3 4 2 9 4" xfId="7019" xr:uid="{00000000-0005-0000-0000-0000E6190000}"/>
    <cellStyle name="Calculation 2 3 4 2 9 4 2" xfId="7020" xr:uid="{00000000-0005-0000-0000-0000E7190000}"/>
    <cellStyle name="Calculation 2 3 4 2 9 4 3" xfId="7021" xr:uid="{00000000-0005-0000-0000-0000E8190000}"/>
    <cellStyle name="Calculation 2 3 4 2 9 5" xfId="7022" xr:uid="{00000000-0005-0000-0000-0000E9190000}"/>
    <cellStyle name="Calculation 2 3 4 2 9 5 2" xfId="7023" xr:uid="{00000000-0005-0000-0000-0000EA190000}"/>
    <cellStyle name="Calculation 2 3 4 2 9 5 3" xfId="7024" xr:uid="{00000000-0005-0000-0000-0000EB190000}"/>
    <cellStyle name="Calculation 2 3 4 2 9 6" xfId="7025" xr:uid="{00000000-0005-0000-0000-0000EC190000}"/>
    <cellStyle name="Calculation 2 3 4 2 9 6 2" xfId="7026" xr:uid="{00000000-0005-0000-0000-0000ED190000}"/>
    <cellStyle name="Calculation 2 3 4 2 9 6 3" xfId="7027" xr:uid="{00000000-0005-0000-0000-0000EE190000}"/>
    <cellStyle name="Calculation 2 3 4 2 9 7" xfId="7028" xr:uid="{00000000-0005-0000-0000-0000EF190000}"/>
    <cellStyle name="Calculation 2 3 4 2 9 7 2" xfId="7029" xr:uid="{00000000-0005-0000-0000-0000F0190000}"/>
    <cellStyle name="Calculation 2 3 4 2 9 7 3" xfId="7030" xr:uid="{00000000-0005-0000-0000-0000F1190000}"/>
    <cellStyle name="Calculation 2 3 4 2 9 8" xfId="7031" xr:uid="{00000000-0005-0000-0000-0000F2190000}"/>
    <cellStyle name="Calculation 2 3 4 2 9 8 2" xfId="7032" xr:uid="{00000000-0005-0000-0000-0000F3190000}"/>
    <cellStyle name="Calculation 2 3 4 2 9 8 3" xfId="7033" xr:uid="{00000000-0005-0000-0000-0000F4190000}"/>
    <cellStyle name="Calculation 2 3 4 2 9 9" xfId="7034" xr:uid="{00000000-0005-0000-0000-0000F5190000}"/>
    <cellStyle name="Calculation 2 3 4 2 9 9 2" xfId="7035" xr:uid="{00000000-0005-0000-0000-0000F6190000}"/>
    <cellStyle name="Calculation 2 3 4 2 9 9 3" xfId="7036" xr:uid="{00000000-0005-0000-0000-0000F7190000}"/>
    <cellStyle name="Calculation 2 3 4 3" xfId="58323" xr:uid="{00000000-0005-0000-0000-0000F8190000}"/>
    <cellStyle name="Calculation 2 3 5" xfId="7037" xr:uid="{00000000-0005-0000-0000-0000F9190000}"/>
    <cellStyle name="Calculation 2 3 5 10" xfId="7038" xr:uid="{00000000-0005-0000-0000-0000FA190000}"/>
    <cellStyle name="Calculation 2 3 5 10 10" xfId="7039" xr:uid="{00000000-0005-0000-0000-0000FB190000}"/>
    <cellStyle name="Calculation 2 3 5 10 11" xfId="7040" xr:uid="{00000000-0005-0000-0000-0000FC190000}"/>
    <cellStyle name="Calculation 2 3 5 10 2" xfId="7041" xr:uid="{00000000-0005-0000-0000-0000FD190000}"/>
    <cellStyle name="Calculation 2 3 5 10 2 2" xfId="7042" xr:uid="{00000000-0005-0000-0000-0000FE190000}"/>
    <cellStyle name="Calculation 2 3 5 10 2 3" xfId="7043" xr:uid="{00000000-0005-0000-0000-0000FF190000}"/>
    <cellStyle name="Calculation 2 3 5 10 3" xfId="7044" xr:uid="{00000000-0005-0000-0000-0000001A0000}"/>
    <cellStyle name="Calculation 2 3 5 10 3 2" xfId="7045" xr:uid="{00000000-0005-0000-0000-0000011A0000}"/>
    <cellStyle name="Calculation 2 3 5 10 3 3" xfId="7046" xr:uid="{00000000-0005-0000-0000-0000021A0000}"/>
    <cellStyle name="Calculation 2 3 5 10 4" xfId="7047" xr:uid="{00000000-0005-0000-0000-0000031A0000}"/>
    <cellStyle name="Calculation 2 3 5 10 4 2" xfId="7048" xr:uid="{00000000-0005-0000-0000-0000041A0000}"/>
    <cellStyle name="Calculation 2 3 5 10 4 3" xfId="7049" xr:uid="{00000000-0005-0000-0000-0000051A0000}"/>
    <cellStyle name="Calculation 2 3 5 10 5" xfId="7050" xr:uid="{00000000-0005-0000-0000-0000061A0000}"/>
    <cellStyle name="Calculation 2 3 5 10 5 2" xfId="7051" xr:uid="{00000000-0005-0000-0000-0000071A0000}"/>
    <cellStyle name="Calculation 2 3 5 10 5 3" xfId="7052" xr:uid="{00000000-0005-0000-0000-0000081A0000}"/>
    <cellStyle name="Calculation 2 3 5 10 6" xfId="7053" xr:uid="{00000000-0005-0000-0000-0000091A0000}"/>
    <cellStyle name="Calculation 2 3 5 10 6 2" xfId="7054" xr:uid="{00000000-0005-0000-0000-00000A1A0000}"/>
    <cellStyle name="Calculation 2 3 5 10 6 3" xfId="7055" xr:uid="{00000000-0005-0000-0000-00000B1A0000}"/>
    <cellStyle name="Calculation 2 3 5 10 7" xfId="7056" xr:uid="{00000000-0005-0000-0000-00000C1A0000}"/>
    <cellStyle name="Calculation 2 3 5 10 7 2" xfId="7057" xr:uid="{00000000-0005-0000-0000-00000D1A0000}"/>
    <cellStyle name="Calculation 2 3 5 10 7 3" xfId="7058" xr:uid="{00000000-0005-0000-0000-00000E1A0000}"/>
    <cellStyle name="Calculation 2 3 5 10 8" xfId="7059" xr:uid="{00000000-0005-0000-0000-00000F1A0000}"/>
    <cellStyle name="Calculation 2 3 5 10 8 2" xfId="7060" xr:uid="{00000000-0005-0000-0000-0000101A0000}"/>
    <cellStyle name="Calculation 2 3 5 10 8 3" xfId="7061" xr:uid="{00000000-0005-0000-0000-0000111A0000}"/>
    <cellStyle name="Calculation 2 3 5 10 9" xfId="7062" xr:uid="{00000000-0005-0000-0000-0000121A0000}"/>
    <cellStyle name="Calculation 2 3 5 10 9 2" xfId="7063" xr:uid="{00000000-0005-0000-0000-0000131A0000}"/>
    <cellStyle name="Calculation 2 3 5 10 9 3" xfId="7064" xr:uid="{00000000-0005-0000-0000-0000141A0000}"/>
    <cellStyle name="Calculation 2 3 5 11" xfId="7065" xr:uid="{00000000-0005-0000-0000-0000151A0000}"/>
    <cellStyle name="Calculation 2 3 5 11 2" xfId="7066" xr:uid="{00000000-0005-0000-0000-0000161A0000}"/>
    <cellStyle name="Calculation 2 3 5 11 3" xfId="7067" xr:uid="{00000000-0005-0000-0000-0000171A0000}"/>
    <cellStyle name="Calculation 2 3 5 12" xfId="7068" xr:uid="{00000000-0005-0000-0000-0000181A0000}"/>
    <cellStyle name="Calculation 2 3 5 12 2" xfId="7069" xr:uid="{00000000-0005-0000-0000-0000191A0000}"/>
    <cellStyle name="Calculation 2 3 5 12 3" xfId="7070" xr:uid="{00000000-0005-0000-0000-00001A1A0000}"/>
    <cellStyle name="Calculation 2 3 5 13" xfId="7071" xr:uid="{00000000-0005-0000-0000-00001B1A0000}"/>
    <cellStyle name="Calculation 2 3 5 13 2" xfId="7072" xr:uid="{00000000-0005-0000-0000-00001C1A0000}"/>
    <cellStyle name="Calculation 2 3 5 13 3" xfId="7073" xr:uid="{00000000-0005-0000-0000-00001D1A0000}"/>
    <cellStyle name="Calculation 2 3 5 14" xfId="7074" xr:uid="{00000000-0005-0000-0000-00001E1A0000}"/>
    <cellStyle name="Calculation 2 3 5 14 2" xfId="7075" xr:uid="{00000000-0005-0000-0000-00001F1A0000}"/>
    <cellStyle name="Calculation 2 3 5 14 3" xfId="7076" xr:uid="{00000000-0005-0000-0000-0000201A0000}"/>
    <cellStyle name="Calculation 2 3 5 15" xfId="7077" xr:uid="{00000000-0005-0000-0000-0000211A0000}"/>
    <cellStyle name="Calculation 2 3 5 15 2" xfId="7078" xr:uid="{00000000-0005-0000-0000-0000221A0000}"/>
    <cellStyle name="Calculation 2 3 5 15 3" xfId="7079" xr:uid="{00000000-0005-0000-0000-0000231A0000}"/>
    <cellStyle name="Calculation 2 3 5 16" xfId="7080" xr:uid="{00000000-0005-0000-0000-0000241A0000}"/>
    <cellStyle name="Calculation 2 3 5 16 2" xfId="7081" xr:uid="{00000000-0005-0000-0000-0000251A0000}"/>
    <cellStyle name="Calculation 2 3 5 16 3" xfId="7082" xr:uid="{00000000-0005-0000-0000-0000261A0000}"/>
    <cellStyle name="Calculation 2 3 5 17" xfId="7083" xr:uid="{00000000-0005-0000-0000-0000271A0000}"/>
    <cellStyle name="Calculation 2 3 5 17 2" xfId="7084" xr:uid="{00000000-0005-0000-0000-0000281A0000}"/>
    <cellStyle name="Calculation 2 3 5 17 3" xfId="7085" xr:uid="{00000000-0005-0000-0000-0000291A0000}"/>
    <cellStyle name="Calculation 2 3 5 18" xfId="7086" xr:uid="{00000000-0005-0000-0000-00002A1A0000}"/>
    <cellStyle name="Calculation 2 3 5 18 2" xfId="7087" xr:uid="{00000000-0005-0000-0000-00002B1A0000}"/>
    <cellStyle name="Calculation 2 3 5 18 3" xfId="7088" xr:uid="{00000000-0005-0000-0000-00002C1A0000}"/>
    <cellStyle name="Calculation 2 3 5 19" xfId="7089" xr:uid="{00000000-0005-0000-0000-00002D1A0000}"/>
    <cellStyle name="Calculation 2 3 5 2" xfId="7090" xr:uid="{00000000-0005-0000-0000-00002E1A0000}"/>
    <cellStyle name="Calculation 2 3 5 2 10" xfId="7091" xr:uid="{00000000-0005-0000-0000-00002F1A0000}"/>
    <cellStyle name="Calculation 2 3 5 2 11" xfId="7092" xr:uid="{00000000-0005-0000-0000-0000301A0000}"/>
    <cellStyle name="Calculation 2 3 5 2 2" xfId="7093" xr:uid="{00000000-0005-0000-0000-0000311A0000}"/>
    <cellStyle name="Calculation 2 3 5 2 2 2" xfId="7094" xr:uid="{00000000-0005-0000-0000-0000321A0000}"/>
    <cellStyle name="Calculation 2 3 5 2 2 3" xfId="7095" xr:uid="{00000000-0005-0000-0000-0000331A0000}"/>
    <cellStyle name="Calculation 2 3 5 2 3" xfId="7096" xr:uid="{00000000-0005-0000-0000-0000341A0000}"/>
    <cellStyle name="Calculation 2 3 5 2 3 2" xfId="7097" xr:uid="{00000000-0005-0000-0000-0000351A0000}"/>
    <cellStyle name="Calculation 2 3 5 2 3 3" xfId="7098" xr:uid="{00000000-0005-0000-0000-0000361A0000}"/>
    <cellStyle name="Calculation 2 3 5 2 4" xfId="7099" xr:uid="{00000000-0005-0000-0000-0000371A0000}"/>
    <cellStyle name="Calculation 2 3 5 2 4 2" xfId="7100" xr:uid="{00000000-0005-0000-0000-0000381A0000}"/>
    <cellStyle name="Calculation 2 3 5 2 4 3" xfId="7101" xr:uid="{00000000-0005-0000-0000-0000391A0000}"/>
    <cellStyle name="Calculation 2 3 5 2 5" xfId="7102" xr:uid="{00000000-0005-0000-0000-00003A1A0000}"/>
    <cellStyle name="Calculation 2 3 5 2 5 2" xfId="7103" xr:uid="{00000000-0005-0000-0000-00003B1A0000}"/>
    <cellStyle name="Calculation 2 3 5 2 5 3" xfId="7104" xr:uid="{00000000-0005-0000-0000-00003C1A0000}"/>
    <cellStyle name="Calculation 2 3 5 2 6" xfId="7105" xr:uid="{00000000-0005-0000-0000-00003D1A0000}"/>
    <cellStyle name="Calculation 2 3 5 2 6 2" xfId="7106" xr:uid="{00000000-0005-0000-0000-00003E1A0000}"/>
    <cellStyle name="Calculation 2 3 5 2 6 3" xfId="7107" xr:uid="{00000000-0005-0000-0000-00003F1A0000}"/>
    <cellStyle name="Calculation 2 3 5 2 7" xfId="7108" xr:uid="{00000000-0005-0000-0000-0000401A0000}"/>
    <cellStyle name="Calculation 2 3 5 2 7 2" xfId="7109" xr:uid="{00000000-0005-0000-0000-0000411A0000}"/>
    <cellStyle name="Calculation 2 3 5 2 7 3" xfId="7110" xr:uid="{00000000-0005-0000-0000-0000421A0000}"/>
    <cellStyle name="Calculation 2 3 5 2 8" xfId="7111" xr:uid="{00000000-0005-0000-0000-0000431A0000}"/>
    <cellStyle name="Calculation 2 3 5 2 8 2" xfId="7112" xr:uid="{00000000-0005-0000-0000-0000441A0000}"/>
    <cellStyle name="Calculation 2 3 5 2 8 3" xfId="7113" xr:uid="{00000000-0005-0000-0000-0000451A0000}"/>
    <cellStyle name="Calculation 2 3 5 2 9" xfId="7114" xr:uid="{00000000-0005-0000-0000-0000461A0000}"/>
    <cellStyle name="Calculation 2 3 5 2 9 2" xfId="7115" xr:uid="{00000000-0005-0000-0000-0000471A0000}"/>
    <cellStyle name="Calculation 2 3 5 2 9 3" xfId="7116" xr:uid="{00000000-0005-0000-0000-0000481A0000}"/>
    <cellStyle name="Calculation 2 3 5 20" xfId="7117" xr:uid="{00000000-0005-0000-0000-0000491A0000}"/>
    <cellStyle name="Calculation 2 3 5 3" xfId="7118" xr:uid="{00000000-0005-0000-0000-00004A1A0000}"/>
    <cellStyle name="Calculation 2 3 5 3 10" xfId="7119" xr:uid="{00000000-0005-0000-0000-00004B1A0000}"/>
    <cellStyle name="Calculation 2 3 5 3 11" xfId="7120" xr:uid="{00000000-0005-0000-0000-00004C1A0000}"/>
    <cellStyle name="Calculation 2 3 5 3 2" xfId="7121" xr:uid="{00000000-0005-0000-0000-00004D1A0000}"/>
    <cellStyle name="Calculation 2 3 5 3 2 2" xfId="7122" xr:uid="{00000000-0005-0000-0000-00004E1A0000}"/>
    <cellStyle name="Calculation 2 3 5 3 2 3" xfId="7123" xr:uid="{00000000-0005-0000-0000-00004F1A0000}"/>
    <cellStyle name="Calculation 2 3 5 3 3" xfId="7124" xr:uid="{00000000-0005-0000-0000-0000501A0000}"/>
    <cellStyle name="Calculation 2 3 5 3 3 2" xfId="7125" xr:uid="{00000000-0005-0000-0000-0000511A0000}"/>
    <cellStyle name="Calculation 2 3 5 3 3 3" xfId="7126" xr:uid="{00000000-0005-0000-0000-0000521A0000}"/>
    <cellStyle name="Calculation 2 3 5 3 4" xfId="7127" xr:uid="{00000000-0005-0000-0000-0000531A0000}"/>
    <cellStyle name="Calculation 2 3 5 3 4 2" xfId="7128" xr:uid="{00000000-0005-0000-0000-0000541A0000}"/>
    <cellStyle name="Calculation 2 3 5 3 4 3" xfId="7129" xr:uid="{00000000-0005-0000-0000-0000551A0000}"/>
    <cellStyle name="Calculation 2 3 5 3 5" xfId="7130" xr:uid="{00000000-0005-0000-0000-0000561A0000}"/>
    <cellStyle name="Calculation 2 3 5 3 5 2" xfId="7131" xr:uid="{00000000-0005-0000-0000-0000571A0000}"/>
    <cellStyle name="Calculation 2 3 5 3 5 3" xfId="7132" xr:uid="{00000000-0005-0000-0000-0000581A0000}"/>
    <cellStyle name="Calculation 2 3 5 3 6" xfId="7133" xr:uid="{00000000-0005-0000-0000-0000591A0000}"/>
    <cellStyle name="Calculation 2 3 5 3 6 2" xfId="7134" xr:uid="{00000000-0005-0000-0000-00005A1A0000}"/>
    <cellStyle name="Calculation 2 3 5 3 6 3" xfId="7135" xr:uid="{00000000-0005-0000-0000-00005B1A0000}"/>
    <cellStyle name="Calculation 2 3 5 3 7" xfId="7136" xr:uid="{00000000-0005-0000-0000-00005C1A0000}"/>
    <cellStyle name="Calculation 2 3 5 3 7 2" xfId="7137" xr:uid="{00000000-0005-0000-0000-00005D1A0000}"/>
    <cellStyle name="Calculation 2 3 5 3 7 3" xfId="7138" xr:uid="{00000000-0005-0000-0000-00005E1A0000}"/>
    <cellStyle name="Calculation 2 3 5 3 8" xfId="7139" xr:uid="{00000000-0005-0000-0000-00005F1A0000}"/>
    <cellStyle name="Calculation 2 3 5 3 8 2" xfId="7140" xr:uid="{00000000-0005-0000-0000-0000601A0000}"/>
    <cellStyle name="Calculation 2 3 5 3 8 3" xfId="7141" xr:uid="{00000000-0005-0000-0000-0000611A0000}"/>
    <cellStyle name="Calculation 2 3 5 3 9" xfId="7142" xr:uid="{00000000-0005-0000-0000-0000621A0000}"/>
    <cellStyle name="Calculation 2 3 5 3 9 2" xfId="7143" xr:uid="{00000000-0005-0000-0000-0000631A0000}"/>
    <cellStyle name="Calculation 2 3 5 3 9 3" xfId="7144" xr:uid="{00000000-0005-0000-0000-0000641A0000}"/>
    <cellStyle name="Calculation 2 3 5 4" xfId="7145" xr:uid="{00000000-0005-0000-0000-0000651A0000}"/>
    <cellStyle name="Calculation 2 3 5 4 10" xfId="7146" xr:uid="{00000000-0005-0000-0000-0000661A0000}"/>
    <cellStyle name="Calculation 2 3 5 4 11" xfId="7147" xr:uid="{00000000-0005-0000-0000-0000671A0000}"/>
    <cellStyle name="Calculation 2 3 5 4 2" xfId="7148" xr:uid="{00000000-0005-0000-0000-0000681A0000}"/>
    <cellStyle name="Calculation 2 3 5 4 2 2" xfId="7149" xr:uid="{00000000-0005-0000-0000-0000691A0000}"/>
    <cellStyle name="Calculation 2 3 5 4 2 3" xfId="7150" xr:uid="{00000000-0005-0000-0000-00006A1A0000}"/>
    <cellStyle name="Calculation 2 3 5 4 3" xfId="7151" xr:uid="{00000000-0005-0000-0000-00006B1A0000}"/>
    <cellStyle name="Calculation 2 3 5 4 3 2" xfId="7152" xr:uid="{00000000-0005-0000-0000-00006C1A0000}"/>
    <cellStyle name="Calculation 2 3 5 4 3 3" xfId="7153" xr:uid="{00000000-0005-0000-0000-00006D1A0000}"/>
    <cellStyle name="Calculation 2 3 5 4 4" xfId="7154" xr:uid="{00000000-0005-0000-0000-00006E1A0000}"/>
    <cellStyle name="Calculation 2 3 5 4 4 2" xfId="7155" xr:uid="{00000000-0005-0000-0000-00006F1A0000}"/>
    <cellStyle name="Calculation 2 3 5 4 4 3" xfId="7156" xr:uid="{00000000-0005-0000-0000-0000701A0000}"/>
    <cellStyle name="Calculation 2 3 5 4 5" xfId="7157" xr:uid="{00000000-0005-0000-0000-0000711A0000}"/>
    <cellStyle name="Calculation 2 3 5 4 5 2" xfId="7158" xr:uid="{00000000-0005-0000-0000-0000721A0000}"/>
    <cellStyle name="Calculation 2 3 5 4 5 3" xfId="7159" xr:uid="{00000000-0005-0000-0000-0000731A0000}"/>
    <cellStyle name="Calculation 2 3 5 4 6" xfId="7160" xr:uid="{00000000-0005-0000-0000-0000741A0000}"/>
    <cellStyle name="Calculation 2 3 5 4 6 2" xfId="7161" xr:uid="{00000000-0005-0000-0000-0000751A0000}"/>
    <cellStyle name="Calculation 2 3 5 4 6 3" xfId="7162" xr:uid="{00000000-0005-0000-0000-0000761A0000}"/>
    <cellStyle name="Calculation 2 3 5 4 7" xfId="7163" xr:uid="{00000000-0005-0000-0000-0000771A0000}"/>
    <cellStyle name="Calculation 2 3 5 4 7 2" xfId="7164" xr:uid="{00000000-0005-0000-0000-0000781A0000}"/>
    <cellStyle name="Calculation 2 3 5 4 7 3" xfId="7165" xr:uid="{00000000-0005-0000-0000-0000791A0000}"/>
    <cellStyle name="Calculation 2 3 5 4 8" xfId="7166" xr:uid="{00000000-0005-0000-0000-00007A1A0000}"/>
    <cellStyle name="Calculation 2 3 5 4 8 2" xfId="7167" xr:uid="{00000000-0005-0000-0000-00007B1A0000}"/>
    <cellStyle name="Calculation 2 3 5 4 8 3" xfId="7168" xr:uid="{00000000-0005-0000-0000-00007C1A0000}"/>
    <cellStyle name="Calculation 2 3 5 4 9" xfId="7169" xr:uid="{00000000-0005-0000-0000-00007D1A0000}"/>
    <cellStyle name="Calculation 2 3 5 4 9 2" xfId="7170" xr:uid="{00000000-0005-0000-0000-00007E1A0000}"/>
    <cellStyle name="Calculation 2 3 5 4 9 3" xfId="7171" xr:uid="{00000000-0005-0000-0000-00007F1A0000}"/>
    <cellStyle name="Calculation 2 3 5 5" xfId="7172" xr:uid="{00000000-0005-0000-0000-0000801A0000}"/>
    <cellStyle name="Calculation 2 3 5 5 10" xfId="7173" xr:uid="{00000000-0005-0000-0000-0000811A0000}"/>
    <cellStyle name="Calculation 2 3 5 5 11" xfId="7174" xr:uid="{00000000-0005-0000-0000-0000821A0000}"/>
    <cellStyle name="Calculation 2 3 5 5 2" xfId="7175" xr:uid="{00000000-0005-0000-0000-0000831A0000}"/>
    <cellStyle name="Calculation 2 3 5 5 2 2" xfId="7176" xr:uid="{00000000-0005-0000-0000-0000841A0000}"/>
    <cellStyle name="Calculation 2 3 5 5 2 3" xfId="7177" xr:uid="{00000000-0005-0000-0000-0000851A0000}"/>
    <cellStyle name="Calculation 2 3 5 5 3" xfId="7178" xr:uid="{00000000-0005-0000-0000-0000861A0000}"/>
    <cellStyle name="Calculation 2 3 5 5 3 2" xfId="7179" xr:uid="{00000000-0005-0000-0000-0000871A0000}"/>
    <cellStyle name="Calculation 2 3 5 5 3 3" xfId="7180" xr:uid="{00000000-0005-0000-0000-0000881A0000}"/>
    <cellStyle name="Calculation 2 3 5 5 4" xfId="7181" xr:uid="{00000000-0005-0000-0000-0000891A0000}"/>
    <cellStyle name="Calculation 2 3 5 5 4 2" xfId="7182" xr:uid="{00000000-0005-0000-0000-00008A1A0000}"/>
    <cellStyle name="Calculation 2 3 5 5 4 3" xfId="7183" xr:uid="{00000000-0005-0000-0000-00008B1A0000}"/>
    <cellStyle name="Calculation 2 3 5 5 5" xfId="7184" xr:uid="{00000000-0005-0000-0000-00008C1A0000}"/>
    <cellStyle name="Calculation 2 3 5 5 5 2" xfId="7185" xr:uid="{00000000-0005-0000-0000-00008D1A0000}"/>
    <cellStyle name="Calculation 2 3 5 5 5 3" xfId="7186" xr:uid="{00000000-0005-0000-0000-00008E1A0000}"/>
    <cellStyle name="Calculation 2 3 5 5 6" xfId="7187" xr:uid="{00000000-0005-0000-0000-00008F1A0000}"/>
    <cellStyle name="Calculation 2 3 5 5 6 2" xfId="7188" xr:uid="{00000000-0005-0000-0000-0000901A0000}"/>
    <cellStyle name="Calculation 2 3 5 5 6 3" xfId="7189" xr:uid="{00000000-0005-0000-0000-0000911A0000}"/>
    <cellStyle name="Calculation 2 3 5 5 7" xfId="7190" xr:uid="{00000000-0005-0000-0000-0000921A0000}"/>
    <cellStyle name="Calculation 2 3 5 5 7 2" xfId="7191" xr:uid="{00000000-0005-0000-0000-0000931A0000}"/>
    <cellStyle name="Calculation 2 3 5 5 7 3" xfId="7192" xr:uid="{00000000-0005-0000-0000-0000941A0000}"/>
    <cellStyle name="Calculation 2 3 5 5 8" xfId="7193" xr:uid="{00000000-0005-0000-0000-0000951A0000}"/>
    <cellStyle name="Calculation 2 3 5 5 8 2" xfId="7194" xr:uid="{00000000-0005-0000-0000-0000961A0000}"/>
    <cellStyle name="Calculation 2 3 5 5 8 3" xfId="7195" xr:uid="{00000000-0005-0000-0000-0000971A0000}"/>
    <cellStyle name="Calculation 2 3 5 5 9" xfId="7196" xr:uid="{00000000-0005-0000-0000-0000981A0000}"/>
    <cellStyle name="Calculation 2 3 5 5 9 2" xfId="7197" xr:uid="{00000000-0005-0000-0000-0000991A0000}"/>
    <cellStyle name="Calculation 2 3 5 5 9 3" xfId="7198" xr:uid="{00000000-0005-0000-0000-00009A1A0000}"/>
    <cellStyle name="Calculation 2 3 5 6" xfId="7199" xr:uid="{00000000-0005-0000-0000-00009B1A0000}"/>
    <cellStyle name="Calculation 2 3 5 6 10" xfId="7200" xr:uid="{00000000-0005-0000-0000-00009C1A0000}"/>
    <cellStyle name="Calculation 2 3 5 6 11" xfId="7201" xr:uid="{00000000-0005-0000-0000-00009D1A0000}"/>
    <cellStyle name="Calculation 2 3 5 6 2" xfId="7202" xr:uid="{00000000-0005-0000-0000-00009E1A0000}"/>
    <cellStyle name="Calculation 2 3 5 6 2 2" xfId="7203" xr:uid="{00000000-0005-0000-0000-00009F1A0000}"/>
    <cellStyle name="Calculation 2 3 5 6 2 3" xfId="7204" xr:uid="{00000000-0005-0000-0000-0000A01A0000}"/>
    <cellStyle name="Calculation 2 3 5 6 3" xfId="7205" xr:uid="{00000000-0005-0000-0000-0000A11A0000}"/>
    <cellStyle name="Calculation 2 3 5 6 3 2" xfId="7206" xr:uid="{00000000-0005-0000-0000-0000A21A0000}"/>
    <cellStyle name="Calculation 2 3 5 6 3 3" xfId="7207" xr:uid="{00000000-0005-0000-0000-0000A31A0000}"/>
    <cellStyle name="Calculation 2 3 5 6 4" xfId="7208" xr:uid="{00000000-0005-0000-0000-0000A41A0000}"/>
    <cellStyle name="Calculation 2 3 5 6 4 2" xfId="7209" xr:uid="{00000000-0005-0000-0000-0000A51A0000}"/>
    <cellStyle name="Calculation 2 3 5 6 4 3" xfId="7210" xr:uid="{00000000-0005-0000-0000-0000A61A0000}"/>
    <cellStyle name="Calculation 2 3 5 6 5" xfId="7211" xr:uid="{00000000-0005-0000-0000-0000A71A0000}"/>
    <cellStyle name="Calculation 2 3 5 6 5 2" xfId="7212" xr:uid="{00000000-0005-0000-0000-0000A81A0000}"/>
    <cellStyle name="Calculation 2 3 5 6 5 3" xfId="7213" xr:uid="{00000000-0005-0000-0000-0000A91A0000}"/>
    <cellStyle name="Calculation 2 3 5 6 6" xfId="7214" xr:uid="{00000000-0005-0000-0000-0000AA1A0000}"/>
    <cellStyle name="Calculation 2 3 5 6 6 2" xfId="7215" xr:uid="{00000000-0005-0000-0000-0000AB1A0000}"/>
    <cellStyle name="Calculation 2 3 5 6 6 3" xfId="7216" xr:uid="{00000000-0005-0000-0000-0000AC1A0000}"/>
    <cellStyle name="Calculation 2 3 5 6 7" xfId="7217" xr:uid="{00000000-0005-0000-0000-0000AD1A0000}"/>
    <cellStyle name="Calculation 2 3 5 6 7 2" xfId="7218" xr:uid="{00000000-0005-0000-0000-0000AE1A0000}"/>
    <cellStyle name="Calculation 2 3 5 6 7 3" xfId="7219" xr:uid="{00000000-0005-0000-0000-0000AF1A0000}"/>
    <cellStyle name="Calculation 2 3 5 6 8" xfId="7220" xr:uid="{00000000-0005-0000-0000-0000B01A0000}"/>
    <cellStyle name="Calculation 2 3 5 6 8 2" xfId="7221" xr:uid="{00000000-0005-0000-0000-0000B11A0000}"/>
    <cellStyle name="Calculation 2 3 5 6 8 3" xfId="7222" xr:uid="{00000000-0005-0000-0000-0000B21A0000}"/>
    <cellStyle name="Calculation 2 3 5 6 9" xfId="7223" xr:uid="{00000000-0005-0000-0000-0000B31A0000}"/>
    <cellStyle name="Calculation 2 3 5 6 9 2" xfId="7224" xr:uid="{00000000-0005-0000-0000-0000B41A0000}"/>
    <cellStyle name="Calculation 2 3 5 6 9 3" xfId="7225" xr:uid="{00000000-0005-0000-0000-0000B51A0000}"/>
    <cellStyle name="Calculation 2 3 5 7" xfId="7226" xr:uid="{00000000-0005-0000-0000-0000B61A0000}"/>
    <cellStyle name="Calculation 2 3 5 7 10" xfId="7227" xr:uid="{00000000-0005-0000-0000-0000B71A0000}"/>
    <cellStyle name="Calculation 2 3 5 7 11" xfId="7228" xr:uid="{00000000-0005-0000-0000-0000B81A0000}"/>
    <cellStyle name="Calculation 2 3 5 7 2" xfId="7229" xr:uid="{00000000-0005-0000-0000-0000B91A0000}"/>
    <cellStyle name="Calculation 2 3 5 7 2 2" xfId="7230" xr:uid="{00000000-0005-0000-0000-0000BA1A0000}"/>
    <cellStyle name="Calculation 2 3 5 7 2 3" xfId="7231" xr:uid="{00000000-0005-0000-0000-0000BB1A0000}"/>
    <cellStyle name="Calculation 2 3 5 7 3" xfId="7232" xr:uid="{00000000-0005-0000-0000-0000BC1A0000}"/>
    <cellStyle name="Calculation 2 3 5 7 3 2" xfId="7233" xr:uid="{00000000-0005-0000-0000-0000BD1A0000}"/>
    <cellStyle name="Calculation 2 3 5 7 3 3" xfId="7234" xr:uid="{00000000-0005-0000-0000-0000BE1A0000}"/>
    <cellStyle name="Calculation 2 3 5 7 4" xfId="7235" xr:uid="{00000000-0005-0000-0000-0000BF1A0000}"/>
    <cellStyle name="Calculation 2 3 5 7 4 2" xfId="7236" xr:uid="{00000000-0005-0000-0000-0000C01A0000}"/>
    <cellStyle name="Calculation 2 3 5 7 4 3" xfId="7237" xr:uid="{00000000-0005-0000-0000-0000C11A0000}"/>
    <cellStyle name="Calculation 2 3 5 7 5" xfId="7238" xr:uid="{00000000-0005-0000-0000-0000C21A0000}"/>
    <cellStyle name="Calculation 2 3 5 7 5 2" xfId="7239" xr:uid="{00000000-0005-0000-0000-0000C31A0000}"/>
    <cellStyle name="Calculation 2 3 5 7 5 3" xfId="7240" xr:uid="{00000000-0005-0000-0000-0000C41A0000}"/>
    <cellStyle name="Calculation 2 3 5 7 6" xfId="7241" xr:uid="{00000000-0005-0000-0000-0000C51A0000}"/>
    <cellStyle name="Calculation 2 3 5 7 6 2" xfId="7242" xr:uid="{00000000-0005-0000-0000-0000C61A0000}"/>
    <cellStyle name="Calculation 2 3 5 7 6 3" xfId="7243" xr:uid="{00000000-0005-0000-0000-0000C71A0000}"/>
    <cellStyle name="Calculation 2 3 5 7 7" xfId="7244" xr:uid="{00000000-0005-0000-0000-0000C81A0000}"/>
    <cellStyle name="Calculation 2 3 5 7 7 2" xfId="7245" xr:uid="{00000000-0005-0000-0000-0000C91A0000}"/>
    <cellStyle name="Calculation 2 3 5 7 7 3" xfId="7246" xr:uid="{00000000-0005-0000-0000-0000CA1A0000}"/>
    <cellStyle name="Calculation 2 3 5 7 8" xfId="7247" xr:uid="{00000000-0005-0000-0000-0000CB1A0000}"/>
    <cellStyle name="Calculation 2 3 5 7 8 2" xfId="7248" xr:uid="{00000000-0005-0000-0000-0000CC1A0000}"/>
    <cellStyle name="Calculation 2 3 5 7 8 3" xfId="7249" xr:uid="{00000000-0005-0000-0000-0000CD1A0000}"/>
    <cellStyle name="Calculation 2 3 5 7 9" xfId="7250" xr:uid="{00000000-0005-0000-0000-0000CE1A0000}"/>
    <cellStyle name="Calculation 2 3 5 7 9 2" xfId="7251" xr:uid="{00000000-0005-0000-0000-0000CF1A0000}"/>
    <cellStyle name="Calculation 2 3 5 7 9 3" xfId="7252" xr:uid="{00000000-0005-0000-0000-0000D01A0000}"/>
    <cellStyle name="Calculation 2 3 5 8" xfId="7253" xr:uid="{00000000-0005-0000-0000-0000D11A0000}"/>
    <cellStyle name="Calculation 2 3 5 8 10" xfId="7254" xr:uid="{00000000-0005-0000-0000-0000D21A0000}"/>
    <cellStyle name="Calculation 2 3 5 8 11" xfId="7255" xr:uid="{00000000-0005-0000-0000-0000D31A0000}"/>
    <cellStyle name="Calculation 2 3 5 8 2" xfId="7256" xr:uid="{00000000-0005-0000-0000-0000D41A0000}"/>
    <cellStyle name="Calculation 2 3 5 8 2 2" xfId="7257" xr:uid="{00000000-0005-0000-0000-0000D51A0000}"/>
    <cellStyle name="Calculation 2 3 5 8 2 3" xfId="7258" xr:uid="{00000000-0005-0000-0000-0000D61A0000}"/>
    <cellStyle name="Calculation 2 3 5 8 3" xfId="7259" xr:uid="{00000000-0005-0000-0000-0000D71A0000}"/>
    <cellStyle name="Calculation 2 3 5 8 3 2" xfId="7260" xr:uid="{00000000-0005-0000-0000-0000D81A0000}"/>
    <cellStyle name="Calculation 2 3 5 8 3 3" xfId="7261" xr:uid="{00000000-0005-0000-0000-0000D91A0000}"/>
    <cellStyle name="Calculation 2 3 5 8 4" xfId="7262" xr:uid="{00000000-0005-0000-0000-0000DA1A0000}"/>
    <cellStyle name="Calculation 2 3 5 8 4 2" xfId="7263" xr:uid="{00000000-0005-0000-0000-0000DB1A0000}"/>
    <cellStyle name="Calculation 2 3 5 8 4 3" xfId="7264" xr:uid="{00000000-0005-0000-0000-0000DC1A0000}"/>
    <cellStyle name="Calculation 2 3 5 8 5" xfId="7265" xr:uid="{00000000-0005-0000-0000-0000DD1A0000}"/>
    <cellStyle name="Calculation 2 3 5 8 5 2" xfId="7266" xr:uid="{00000000-0005-0000-0000-0000DE1A0000}"/>
    <cellStyle name="Calculation 2 3 5 8 5 3" xfId="7267" xr:uid="{00000000-0005-0000-0000-0000DF1A0000}"/>
    <cellStyle name="Calculation 2 3 5 8 6" xfId="7268" xr:uid="{00000000-0005-0000-0000-0000E01A0000}"/>
    <cellStyle name="Calculation 2 3 5 8 6 2" xfId="7269" xr:uid="{00000000-0005-0000-0000-0000E11A0000}"/>
    <cellStyle name="Calculation 2 3 5 8 6 3" xfId="7270" xr:uid="{00000000-0005-0000-0000-0000E21A0000}"/>
    <cellStyle name="Calculation 2 3 5 8 7" xfId="7271" xr:uid="{00000000-0005-0000-0000-0000E31A0000}"/>
    <cellStyle name="Calculation 2 3 5 8 7 2" xfId="7272" xr:uid="{00000000-0005-0000-0000-0000E41A0000}"/>
    <cellStyle name="Calculation 2 3 5 8 7 3" xfId="7273" xr:uid="{00000000-0005-0000-0000-0000E51A0000}"/>
    <cellStyle name="Calculation 2 3 5 8 8" xfId="7274" xr:uid="{00000000-0005-0000-0000-0000E61A0000}"/>
    <cellStyle name="Calculation 2 3 5 8 8 2" xfId="7275" xr:uid="{00000000-0005-0000-0000-0000E71A0000}"/>
    <cellStyle name="Calculation 2 3 5 8 8 3" xfId="7276" xr:uid="{00000000-0005-0000-0000-0000E81A0000}"/>
    <cellStyle name="Calculation 2 3 5 8 9" xfId="7277" xr:uid="{00000000-0005-0000-0000-0000E91A0000}"/>
    <cellStyle name="Calculation 2 3 5 8 9 2" xfId="7278" xr:uid="{00000000-0005-0000-0000-0000EA1A0000}"/>
    <cellStyle name="Calculation 2 3 5 8 9 3" xfId="7279" xr:uid="{00000000-0005-0000-0000-0000EB1A0000}"/>
    <cellStyle name="Calculation 2 3 5 9" xfId="7280" xr:uid="{00000000-0005-0000-0000-0000EC1A0000}"/>
    <cellStyle name="Calculation 2 3 5 9 10" xfId="7281" xr:uid="{00000000-0005-0000-0000-0000ED1A0000}"/>
    <cellStyle name="Calculation 2 3 5 9 11" xfId="7282" xr:uid="{00000000-0005-0000-0000-0000EE1A0000}"/>
    <cellStyle name="Calculation 2 3 5 9 2" xfId="7283" xr:uid="{00000000-0005-0000-0000-0000EF1A0000}"/>
    <cellStyle name="Calculation 2 3 5 9 2 2" xfId="7284" xr:uid="{00000000-0005-0000-0000-0000F01A0000}"/>
    <cellStyle name="Calculation 2 3 5 9 2 3" xfId="7285" xr:uid="{00000000-0005-0000-0000-0000F11A0000}"/>
    <cellStyle name="Calculation 2 3 5 9 3" xfId="7286" xr:uid="{00000000-0005-0000-0000-0000F21A0000}"/>
    <cellStyle name="Calculation 2 3 5 9 3 2" xfId="7287" xr:uid="{00000000-0005-0000-0000-0000F31A0000}"/>
    <cellStyle name="Calculation 2 3 5 9 3 3" xfId="7288" xr:uid="{00000000-0005-0000-0000-0000F41A0000}"/>
    <cellStyle name="Calculation 2 3 5 9 4" xfId="7289" xr:uid="{00000000-0005-0000-0000-0000F51A0000}"/>
    <cellStyle name="Calculation 2 3 5 9 4 2" xfId="7290" xr:uid="{00000000-0005-0000-0000-0000F61A0000}"/>
    <cellStyle name="Calculation 2 3 5 9 4 3" xfId="7291" xr:uid="{00000000-0005-0000-0000-0000F71A0000}"/>
    <cellStyle name="Calculation 2 3 5 9 5" xfId="7292" xr:uid="{00000000-0005-0000-0000-0000F81A0000}"/>
    <cellStyle name="Calculation 2 3 5 9 5 2" xfId="7293" xr:uid="{00000000-0005-0000-0000-0000F91A0000}"/>
    <cellStyle name="Calculation 2 3 5 9 5 3" xfId="7294" xr:uid="{00000000-0005-0000-0000-0000FA1A0000}"/>
    <cellStyle name="Calculation 2 3 5 9 6" xfId="7295" xr:uid="{00000000-0005-0000-0000-0000FB1A0000}"/>
    <cellStyle name="Calculation 2 3 5 9 6 2" xfId="7296" xr:uid="{00000000-0005-0000-0000-0000FC1A0000}"/>
    <cellStyle name="Calculation 2 3 5 9 6 3" xfId="7297" xr:uid="{00000000-0005-0000-0000-0000FD1A0000}"/>
    <cellStyle name="Calculation 2 3 5 9 7" xfId="7298" xr:uid="{00000000-0005-0000-0000-0000FE1A0000}"/>
    <cellStyle name="Calculation 2 3 5 9 7 2" xfId="7299" xr:uid="{00000000-0005-0000-0000-0000FF1A0000}"/>
    <cellStyle name="Calculation 2 3 5 9 7 3" xfId="7300" xr:uid="{00000000-0005-0000-0000-0000001B0000}"/>
    <cellStyle name="Calculation 2 3 5 9 8" xfId="7301" xr:uid="{00000000-0005-0000-0000-0000011B0000}"/>
    <cellStyle name="Calculation 2 3 5 9 8 2" xfId="7302" xr:uid="{00000000-0005-0000-0000-0000021B0000}"/>
    <cellStyle name="Calculation 2 3 5 9 8 3" xfId="7303" xr:uid="{00000000-0005-0000-0000-0000031B0000}"/>
    <cellStyle name="Calculation 2 3 5 9 9" xfId="7304" xr:uid="{00000000-0005-0000-0000-0000041B0000}"/>
    <cellStyle name="Calculation 2 3 5 9 9 2" xfId="7305" xr:uid="{00000000-0005-0000-0000-0000051B0000}"/>
    <cellStyle name="Calculation 2 3 5 9 9 3" xfId="7306" xr:uid="{00000000-0005-0000-0000-0000061B0000}"/>
    <cellStyle name="Calculation 2 3 6" xfId="7307" xr:uid="{00000000-0005-0000-0000-0000071B0000}"/>
    <cellStyle name="Calculation 2 3 6 2" xfId="7308" xr:uid="{00000000-0005-0000-0000-0000081B0000}"/>
    <cellStyle name="Calculation 2 3 6 3" xfId="7309" xr:uid="{00000000-0005-0000-0000-0000091B0000}"/>
    <cellStyle name="Calculation 2 3 7" xfId="7310" xr:uid="{00000000-0005-0000-0000-00000A1B0000}"/>
    <cellStyle name="Calculation 2 3 7 2" xfId="7311" xr:uid="{00000000-0005-0000-0000-00000B1B0000}"/>
    <cellStyle name="Calculation 2 3 7 3" xfId="7312" xr:uid="{00000000-0005-0000-0000-00000C1B0000}"/>
    <cellStyle name="Calculation 2 3 8" xfId="7313" xr:uid="{00000000-0005-0000-0000-00000D1B0000}"/>
    <cellStyle name="Calculation 2 3 8 2" xfId="7314" xr:uid="{00000000-0005-0000-0000-00000E1B0000}"/>
    <cellStyle name="Calculation 2 3 8 3" xfId="7315" xr:uid="{00000000-0005-0000-0000-00000F1B0000}"/>
    <cellStyle name="Calculation 2 3 9" xfId="7316" xr:uid="{00000000-0005-0000-0000-0000101B0000}"/>
    <cellStyle name="Calculation 2 3 9 2" xfId="7317" xr:uid="{00000000-0005-0000-0000-0000111B0000}"/>
    <cellStyle name="Calculation 2 3 9 3" xfId="7318" xr:uid="{00000000-0005-0000-0000-0000121B0000}"/>
    <cellStyle name="Calculation 2 4" xfId="161" xr:uid="{00000000-0005-0000-0000-0000131B0000}"/>
    <cellStyle name="Calculation 2 4 10" xfId="7319" xr:uid="{00000000-0005-0000-0000-0000141B0000}"/>
    <cellStyle name="Calculation 2 4 10 10" xfId="7320" xr:uid="{00000000-0005-0000-0000-0000151B0000}"/>
    <cellStyle name="Calculation 2 4 10 10 10" xfId="7321" xr:uid="{00000000-0005-0000-0000-0000161B0000}"/>
    <cellStyle name="Calculation 2 4 10 10 11" xfId="7322" xr:uid="{00000000-0005-0000-0000-0000171B0000}"/>
    <cellStyle name="Calculation 2 4 10 10 2" xfId="7323" xr:uid="{00000000-0005-0000-0000-0000181B0000}"/>
    <cellStyle name="Calculation 2 4 10 10 2 2" xfId="7324" xr:uid="{00000000-0005-0000-0000-0000191B0000}"/>
    <cellStyle name="Calculation 2 4 10 10 2 3" xfId="7325" xr:uid="{00000000-0005-0000-0000-00001A1B0000}"/>
    <cellStyle name="Calculation 2 4 10 10 3" xfId="7326" xr:uid="{00000000-0005-0000-0000-00001B1B0000}"/>
    <cellStyle name="Calculation 2 4 10 10 3 2" xfId="7327" xr:uid="{00000000-0005-0000-0000-00001C1B0000}"/>
    <cellStyle name="Calculation 2 4 10 10 3 3" xfId="7328" xr:uid="{00000000-0005-0000-0000-00001D1B0000}"/>
    <cellStyle name="Calculation 2 4 10 10 4" xfId="7329" xr:uid="{00000000-0005-0000-0000-00001E1B0000}"/>
    <cellStyle name="Calculation 2 4 10 10 4 2" xfId="7330" xr:uid="{00000000-0005-0000-0000-00001F1B0000}"/>
    <cellStyle name="Calculation 2 4 10 10 4 3" xfId="7331" xr:uid="{00000000-0005-0000-0000-0000201B0000}"/>
    <cellStyle name="Calculation 2 4 10 10 5" xfId="7332" xr:uid="{00000000-0005-0000-0000-0000211B0000}"/>
    <cellStyle name="Calculation 2 4 10 10 5 2" xfId="7333" xr:uid="{00000000-0005-0000-0000-0000221B0000}"/>
    <cellStyle name="Calculation 2 4 10 10 5 3" xfId="7334" xr:uid="{00000000-0005-0000-0000-0000231B0000}"/>
    <cellStyle name="Calculation 2 4 10 10 6" xfId="7335" xr:uid="{00000000-0005-0000-0000-0000241B0000}"/>
    <cellStyle name="Calculation 2 4 10 10 6 2" xfId="7336" xr:uid="{00000000-0005-0000-0000-0000251B0000}"/>
    <cellStyle name="Calculation 2 4 10 10 6 3" xfId="7337" xr:uid="{00000000-0005-0000-0000-0000261B0000}"/>
    <cellStyle name="Calculation 2 4 10 10 7" xfId="7338" xr:uid="{00000000-0005-0000-0000-0000271B0000}"/>
    <cellStyle name="Calculation 2 4 10 10 7 2" xfId="7339" xr:uid="{00000000-0005-0000-0000-0000281B0000}"/>
    <cellStyle name="Calculation 2 4 10 10 7 3" xfId="7340" xr:uid="{00000000-0005-0000-0000-0000291B0000}"/>
    <cellStyle name="Calculation 2 4 10 10 8" xfId="7341" xr:uid="{00000000-0005-0000-0000-00002A1B0000}"/>
    <cellStyle name="Calculation 2 4 10 10 8 2" xfId="7342" xr:uid="{00000000-0005-0000-0000-00002B1B0000}"/>
    <cellStyle name="Calculation 2 4 10 10 8 3" xfId="7343" xr:uid="{00000000-0005-0000-0000-00002C1B0000}"/>
    <cellStyle name="Calculation 2 4 10 10 9" xfId="7344" xr:uid="{00000000-0005-0000-0000-00002D1B0000}"/>
    <cellStyle name="Calculation 2 4 10 10 9 2" xfId="7345" xr:uid="{00000000-0005-0000-0000-00002E1B0000}"/>
    <cellStyle name="Calculation 2 4 10 10 9 3" xfId="7346" xr:uid="{00000000-0005-0000-0000-00002F1B0000}"/>
    <cellStyle name="Calculation 2 4 10 11" xfId="7347" xr:uid="{00000000-0005-0000-0000-0000301B0000}"/>
    <cellStyle name="Calculation 2 4 10 11 2" xfId="7348" xr:uid="{00000000-0005-0000-0000-0000311B0000}"/>
    <cellStyle name="Calculation 2 4 10 11 3" xfId="7349" xr:uid="{00000000-0005-0000-0000-0000321B0000}"/>
    <cellStyle name="Calculation 2 4 10 12" xfId="7350" xr:uid="{00000000-0005-0000-0000-0000331B0000}"/>
    <cellStyle name="Calculation 2 4 10 12 2" xfId="7351" xr:uid="{00000000-0005-0000-0000-0000341B0000}"/>
    <cellStyle name="Calculation 2 4 10 12 3" xfId="7352" xr:uid="{00000000-0005-0000-0000-0000351B0000}"/>
    <cellStyle name="Calculation 2 4 10 13" xfId="7353" xr:uid="{00000000-0005-0000-0000-0000361B0000}"/>
    <cellStyle name="Calculation 2 4 10 13 2" xfId="7354" xr:uid="{00000000-0005-0000-0000-0000371B0000}"/>
    <cellStyle name="Calculation 2 4 10 13 3" xfId="7355" xr:uid="{00000000-0005-0000-0000-0000381B0000}"/>
    <cellStyle name="Calculation 2 4 10 14" xfId="7356" xr:uid="{00000000-0005-0000-0000-0000391B0000}"/>
    <cellStyle name="Calculation 2 4 10 14 2" xfId="7357" xr:uid="{00000000-0005-0000-0000-00003A1B0000}"/>
    <cellStyle name="Calculation 2 4 10 14 3" xfId="7358" xr:uid="{00000000-0005-0000-0000-00003B1B0000}"/>
    <cellStyle name="Calculation 2 4 10 15" xfId="7359" xr:uid="{00000000-0005-0000-0000-00003C1B0000}"/>
    <cellStyle name="Calculation 2 4 10 15 2" xfId="7360" xr:uid="{00000000-0005-0000-0000-00003D1B0000}"/>
    <cellStyle name="Calculation 2 4 10 15 3" xfId="7361" xr:uid="{00000000-0005-0000-0000-00003E1B0000}"/>
    <cellStyle name="Calculation 2 4 10 16" xfId="7362" xr:uid="{00000000-0005-0000-0000-00003F1B0000}"/>
    <cellStyle name="Calculation 2 4 10 16 2" xfId="7363" xr:uid="{00000000-0005-0000-0000-0000401B0000}"/>
    <cellStyle name="Calculation 2 4 10 16 3" xfId="7364" xr:uid="{00000000-0005-0000-0000-0000411B0000}"/>
    <cellStyle name="Calculation 2 4 10 17" xfId="7365" xr:uid="{00000000-0005-0000-0000-0000421B0000}"/>
    <cellStyle name="Calculation 2 4 10 17 2" xfId="7366" xr:uid="{00000000-0005-0000-0000-0000431B0000}"/>
    <cellStyle name="Calculation 2 4 10 17 3" xfId="7367" xr:uid="{00000000-0005-0000-0000-0000441B0000}"/>
    <cellStyle name="Calculation 2 4 10 18" xfId="7368" xr:uid="{00000000-0005-0000-0000-0000451B0000}"/>
    <cellStyle name="Calculation 2 4 10 18 2" xfId="7369" xr:uid="{00000000-0005-0000-0000-0000461B0000}"/>
    <cellStyle name="Calculation 2 4 10 18 3" xfId="7370" xr:uid="{00000000-0005-0000-0000-0000471B0000}"/>
    <cellStyle name="Calculation 2 4 10 19" xfId="7371" xr:uid="{00000000-0005-0000-0000-0000481B0000}"/>
    <cellStyle name="Calculation 2 4 10 2" xfId="7372" xr:uid="{00000000-0005-0000-0000-0000491B0000}"/>
    <cellStyle name="Calculation 2 4 10 2 10" xfId="7373" xr:uid="{00000000-0005-0000-0000-00004A1B0000}"/>
    <cellStyle name="Calculation 2 4 10 2 11" xfId="7374" xr:uid="{00000000-0005-0000-0000-00004B1B0000}"/>
    <cellStyle name="Calculation 2 4 10 2 2" xfId="7375" xr:uid="{00000000-0005-0000-0000-00004C1B0000}"/>
    <cellStyle name="Calculation 2 4 10 2 2 2" xfId="7376" xr:uid="{00000000-0005-0000-0000-00004D1B0000}"/>
    <cellStyle name="Calculation 2 4 10 2 2 3" xfId="7377" xr:uid="{00000000-0005-0000-0000-00004E1B0000}"/>
    <cellStyle name="Calculation 2 4 10 2 3" xfId="7378" xr:uid="{00000000-0005-0000-0000-00004F1B0000}"/>
    <cellStyle name="Calculation 2 4 10 2 3 2" xfId="7379" xr:uid="{00000000-0005-0000-0000-0000501B0000}"/>
    <cellStyle name="Calculation 2 4 10 2 3 3" xfId="7380" xr:uid="{00000000-0005-0000-0000-0000511B0000}"/>
    <cellStyle name="Calculation 2 4 10 2 4" xfId="7381" xr:uid="{00000000-0005-0000-0000-0000521B0000}"/>
    <cellStyle name="Calculation 2 4 10 2 4 2" xfId="7382" xr:uid="{00000000-0005-0000-0000-0000531B0000}"/>
    <cellStyle name="Calculation 2 4 10 2 4 3" xfId="7383" xr:uid="{00000000-0005-0000-0000-0000541B0000}"/>
    <cellStyle name="Calculation 2 4 10 2 5" xfId="7384" xr:uid="{00000000-0005-0000-0000-0000551B0000}"/>
    <cellStyle name="Calculation 2 4 10 2 5 2" xfId="7385" xr:uid="{00000000-0005-0000-0000-0000561B0000}"/>
    <cellStyle name="Calculation 2 4 10 2 5 3" xfId="7386" xr:uid="{00000000-0005-0000-0000-0000571B0000}"/>
    <cellStyle name="Calculation 2 4 10 2 6" xfId="7387" xr:uid="{00000000-0005-0000-0000-0000581B0000}"/>
    <cellStyle name="Calculation 2 4 10 2 6 2" xfId="7388" xr:uid="{00000000-0005-0000-0000-0000591B0000}"/>
    <cellStyle name="Calculation 2 4 10 2 6 3" xfId="7389" xr:uid="{00000000-0005-0000-0000-00005A1B0000}"/>
    <cellStyle name="Calculation 2 4 10 2 7" xfId="7390" xr:uid="{00000000-0005-0000-0000-00005B1B0000}"/>
    <cellStyle name="Calculation 2 4 10 2 7 2" xfId="7391" xr:uid="{00000000-0005-0000-0000-00005C1B0000}"/>
    <cellStyle name="Calculation 2 4 10 2 7 3" xfId="7392" xr:uid="{00000000-0005-0000-0000-00005D1B0000}"/>
    <cellStyle name="Calculation 2 4 10 2 8" xfId="7393" xr:uid="{00000000-0005-0000-0000-00005E1B0000}"/>
    <cellStyle name="Calculation 2 4 10 2 8 2" xfId="7394" xr:uid="{00000000-0005-0000-0000-00005F1B0000}"/>
    <cellStyle name="Calculation 2 4 10 2 8 3" xfId="7395" xr:uid="{00000000-0005-0000-0000-0000601B0000}"/>
    <cellStyle name="Calculation 2 4 10 2 9" xfId="7396" xr:uid="{00000000-0005-0000-0000-0000611B0000}"/>
    <cellStyle name="Calculation 2 4 10 2 9 2" xfId="7397" xr:uid="{00000000-0005-0000-0000-0000621B0000}"/>
    <cellStyle name="Calculation 2 4 10 2 9 3" xfId="7398" xr:uid="{00000000-0005-0000-0000-0000631B0000}"/>
    <cellStyle name="Calculation 2 4 10 20" xfId="7399" xr:uid="{00000000-0005-0000-0000-0000641B0000}"/>
    <cellStyle name="Calculation 2 4 10 3" xfId="7400" xr:uid="{00000000-0005-0000-0000-0000651B0000}"/>
    <cellStyle name="Calculation 2 4 10 3 10" xfId="7401" xr:uid="{00000000-0005-0000-0000-0000661B0000}"/>
    <cellStyle name="Calculation 2 4 10 3 11" xfId="7402" xr:uid="{00000000-0005-0000-0000-0000671B0000}"/>
    <cellStyle name="Calculation 2 4 10 3 2" xfId="7403" xr:uid="{00000000-0005-0000-0000-0000681B0000}"/>
    <cellStyle name="Calculation 2 4 10 3 2 2" xfId="7404" xr:uid="{00000000-0005-0000-0000-0000691B0000}"/>
    <cellStyle name="Calculation 2 4 10 3 2 3" xfId="7405" xr:uid="{00000000-0005-0000-0000-00006A1B0000}"/>
    <cellStyle name="Calculation 2 4 10 3 3" xfId="7406" xr:uid="{00000000-0005-0000-0000-00006B1B0000}"/>
    <cellStyle name="Calculation 2 4 10 3 3 2" xfId="7407" xr:uid="{00000000-0005-0000-0000-00006C1B0000}"/>
    <cellStyle name="Calculation 2 4 10 3 3 3" xfId="7408" xr:uid="{00000000-0005-0000-0000-00006D1B0000}"/>
    <cellStyle name="Calculation 2 4 10 3 4" xfId="7409" xr:uid="{00000000-0005-0000-0000-00006E1B0000}"/>
    <cellStyle name="Calculation 2 4 10 3 4 2" xfId="7410" xr:uid="{00000000-0005-0000-0000-00006F1B0000}"/>
    <cellStyle name="Calculation 2 4 10 3 4 3" xfId="7411" xr:uid="{00000000-0005-0000-0000-0000701B0000}"/>
    <cellStyle name="Calculation 2 4 10 3 5" xfId="7412" xr:uid="{00000000-0005-0000-0000-0000711B0000}"/>
    <cellStyle name="Calculation 2 4 10 3 5 2" xfId="7413" xr:uid="{00000000-0005-0000-0000-0000721B0000}"/>
    <cellStyle name="Calculation 2 4 10 3 5 3" xfId="7414" xr:uid="{00000000-0005-0000-0000-0000731B0000}"/>
    <cellStyle name="Calculation 2 4 10 3 6" xfId="7415" xr:uid="{00000000-0005-0000-0000-0000741B0000}"/>
    <cellStyle name="Calculation 2 4 10 3 6 2" xfId="7416" xr:uid="{00000000-0005-0000-0000-0000751B0000}"/>
    <cellStyle name="Calculation 2 4 10 3 6 3" xfId="7417" xr:uid="{00000000-0005-0000-0000-0000761B0000}"/>
    <cellStyle name="Calculation 2 4 10 3 7" xfId="7418" xr:uid="{00000000-0005-0000-0000-0000771B0000}"/>
    <cellStyle name="Calculation 2 4 10 3 7 2" xfId="7419" xr:uid="{00000000-0005-0000-0000-0000781B0000}"/>
    <cellStyle name="Calculation 2 4 10 3 7 3" xfId="7420" xr:uid="{00000000-0005-0000-0000-0000791B0000}"/>
    <cellStyle name="Calculation 2 4 10 3 8" xfId="7421" xr:uid="{00000000-0005-0000-0000-00007A1B0000}"/>
    <cellStyle name="Calculation 2 4 10 3 8 2" xfId="7422" xr:uid="{00000000-0005-0000-0000-00007B1B0000}"/>
    <cellStyle name="Calculation 2 4 10 3 8 3" xfId="7423" xr:uid="{00000000-0005-0000-0000-00007C1B0000}"/>
    <cellStyle name="Calculation 2 4 10 3 9" xfId="7424" xr:uid="{00000000-0005-0000-0000-00007D1B0000}"/>
    <cellStyle name="Calculation 2 4 10 3 9 2" xfId="7425" xr:uid="{00000000-0005-0000-0000-00007E1B0000}"/>
    <cellStyle name="Calculation 2 4 10 3 9 3" xfId="7426" xr:uid="{00000000-0005-0000-0000-00007F1B0000}"/>
    <cellStyle name="Calculation 2 4 10 4" xfId="7427" xr:uid="{00000000-0005-0000-0000-0000801B0000}"/>
    <cellStyle name="Calculation 2 4 10 4 10" xfId="7428" xr:uid="{00000000-0005-0000-0000-0000811B0000}"/>
    <cellStyle name="Calculation 2 4 10 4 11" xfId="7429" xr:uid="{00000000-0005-0000-0000-0000821B0000}"/>
    <cellStyle name="Calculation 2 4 10 4 2" xfId="7430" xr:uid="{00000000-0005-0000-0000-0000831B0000}"/>
    <cellStyle name="Calculation 2 4 10 4 2 2" xfId="7431" xr:uid="{00000000-0005-0000-0000-0000841B0000}"/>
    <cellStyle name="Calculation 2 4 10 4 2 3" xfId="7432" xr:uid="{00000000-0005-0000-0000-0000851B0000}"/>
    <cellStyle name="Calculation 2 4 10 4 3" xfId="7433" xr:uid="{00000000-0005-0000-0000-0000861B0000}"/>
    <cellStyle name="Calculation 2 4 10 4 3 2" xfId="7434" xr:uid="{00000000-0005-0000-0000-0000871B0000}"/>
    <cellStyle name="Calculation 2 4 10 4 3 3" xfId="7435" xr:uid="{00000000-0005-0000-0000-0000881B0000}"/>
    <cellStyle name="Calculation 2 4 10 4 4" xfId="7436" xr:uid="{00000000-0005-0000-0000-0000891B0000}"/>
    <cellStyle name="Calculation 2 4 10 4 4 2" xfId="7437" xr:uid="{00000000-0005-0000-0000-00008A1B0000}"/>
    <cellStyle name="Calculation 2 4 10 4 4 3" xfId="7438" xr:uid="{00000000-0005-0000-0000-00008B1B0000}"/>
    <cellStyle name="Calculation 2 4 10 4 5" xfId="7439" xr:uid="{00000000-0005-0000-0000-00008C1B0000}"/>
    <cellStyle name="Calculation 2 4 10 4 5 2" xfId="7440" xr:uid="{00000000-0005-0000-0000-00008D1B0000}"/>
    <cellStyle name="Calculation 2 4 10 4 5 3" xfId="7441" xr:uid="{00000000-0005-0000-0000-00008E1B0000}"/>
    <cellStyle name="Calculation 2 4 10 4 6" xfId="7442" xr:uid="{00000000-0005-0000-0000-00008F1B0000}"/>
    <cellStyle name="Calculation 2 4 10 4 6 2" xfId="7443" xr:uid="{00000000-0005-0000-0000-0000901B0000}"/>
    <cellStyle name="Calculation 2 4 10 4 6 3" xfId="7444" xr:uid="{00000000-0005-0000-0000-0000911B0000}"/>
    <cellStyle name="Calculation 2 4 10 4 7" xfId="7445" xr:uid="{00000000-0005-0000-0000-0000921B0000}"/>
    <cellStyle name="Calculation 2 4 10 4 7 2" xfId="7446" xr:uid="{00000000-0005-0000-0000-0000931B0000}"/>
    <cellStyle name="Calculation 2 4 10 4 7 3" xfId="7447" xr:uid="{00000000-0005-0000-0000-0000941B0000}"/>
    <cellStyle name="Calculation 2 4 10 4 8" xfId="7448" xr:uid="{00000000-0005-0000-0000-0000951B0000}"/>
    <cellStyle name="Calculation 2 4 10 4 8 2" xfId="7449" xr:uid="{00000000-0005-0000-0000-0000961B0000}"/>
    <cellStyle name="Calculation 2 4 10 4 8 3" xfId="7450" xr:uid="{00000000-0005-0000-0000-0000971B0000}"/>
    <cellStyle name="Calculation 2 4 10 4 9" xfId="7451" xr:uid="{00000000-0005-0000-0000-0000981B0000}"/>
    <cellStyle name="Calculation 2 4 10 4 9 2" xfId="7452" xr:uid="{00000000-0005-0000-0000-0000991B0000}"/>
    <cellStyle name="Calculation 2 4 10 4 9 3" xfId="7453" xr:uid="{00000000-0005-0000-0000-00009A1B0000}"/>
    <cellStyle name="Calculation 2 4 10 5" xfId="7454" xr:uid="{00000000-0005-0000-0000-00009B1B0000}"/>
    <cellStyle name="Calculation 2 4 10 5 10" xfId="7455" xr:uid="{00000000-0005-0000-0000-00009C1B0000}"/>
    <cellStyle name="Calculation 2 4 10 5 11" xfId="7456" xr:uid="{00000000-0005-0000-0000-00009D1B0000}"/>
    <cellStyle name="Calculation 2 4 10 5 2" xfId="7457" xr:uid="{00000000-0005-0000-0000-00009E1B0000}"/>
    <cellStyle name="Calculation 2 4 10 5 2 2" xfId="7458" xr:uid="{00000000-0005-0000-0000-00009F1B0000}"/>
    <cellStyle name="Calculation 2 4 10 5 2 3" xfId="7459" xr:uid="{00000000-0005-0000-0000-0000A01B0000}"/>
    <cellStyle name="Calculation 2 4 10 5 3" xfId="7460" xr:uid="{00000000-0005-0000-0000-0000A11B0000}"/>
    <cellStyle name="Calculation 2 4 10 5 3 2" xfId="7461" xr:uid="{00000000-0005-0000-0000-0000A21B0000}"/>
    <cellStyle name="Calculation 2 4 10 5 3 3" xfId="7462" xr:uid="{00000000-0005-0000-0000-0000A31B0000}"/>
    <cellStyle name="Calculation 2 4 10 5 4" xfId="7463" xr:uid="{00000000-0005-0000-0000-0000A41B0000}"/>
    <cellStyle name="Calculation 2 4 10 5 4 2" xfId="7464" xr:uid="{00000000-0005-0000-0000-0000A51B0000}"/>
    <cellStyle name="Calculation 2 4 10 5 4 3" xfId="7465" xr:uid="{00000000-0005-0000-0000-0000A61B0000}"/>
    <cellStyle name="Calculation 2 4 10 5 5" xfId="7466" xr:uid="{00000000-0005-0000-0000-0000A71B0000}"/>
    <cellStyle name="Calculation 2 4 10 5 5 2" xfId="7467" xr:uid="{00000000-0005-0000-0000-0000A81B0000}"/>
    <cellStyle name="Calculation 2 4 10 5 5 3" xfId="7468" xr:uid="{00000000-0005-0000-0000-0000A91B0000}"/>
    <cellStyle name="Calculation 2 4 10 5 6" xfId="7469" xr:uid="{00000000-0005-0000-0000-0000AA1B0000}"/>
    <cellStyle name="Calculation 2 4 10 5 6 2" xfId="7470" xr:uid="{00000000-0005-0000-0000-0000AB1B0000}"/>
    <cellStyle name="Calculation 2 4 10 5 6 3" xfId="7471" xr:uid="{00000000-0005-0000-0000-0000AC1B0000}"/>
    <cellStyle name="Calculation 2 4 10 5 7" xfId="7472" xr:uid="{00000000-0005-0000-0000-0000AD1B0000}"/>
    <cellStyle name="Calculation 2 4 10 5 7 2" xfId="7473" xr:uid="{00000000-0005-0000-0000-0000AE1B0000}"/>
    <cellStyle name="Calculation 2 4 10 5 7 3" xfId="7474" xr:uid="{00000000-0005-0000-0000-0000AF1B0000}"/>
    <cellStyle name="Calculation 2 4 10 5 8" xfId="7475" xr:uid="{00000000-0005-0000-0000-0000B01B0000}"/>
    <cellStyle name="Calculation 2 4 10 5 8 2" xfId="7476" xr:uid="{00000000-0005-0000-0000-0000B11B0000}"/>
    <cellStyle name="Calculation 2 4 10 5 8 3" xfId="7477" xr:uid="{00000000-0005-0000-0000-0000B21B0000}"/>
    <cellStyle name="Calculation 2 4 10 5 9" xfId="7478" xr:uid="{00000000-0005-0000-0000-0000B31B0000}"/>
    <cellStyle name="Calculation 2 4 10 5 9 2" xfId="7479" xr:uid="{00000000-0005-0000-0000-0000B41B0000}"/>
    <cellStyle name="Calculation 2 4 10 5 9 3" xfId="7480" xr:uid="{00000000-0005-0000-0000-0000B51B0000}"/>
    <cellStyle name="Calculation 2 4 10 6" xfId="7481" xr:uid="{00000000-0005-0000-0000-0000B61B0000}"/>
    <cellStyle name="Calculation 2 4 10 6 10" xfId="7482" xr:uid="{00000000-0005-0000-0000-0000B71B0000}"/>
    <cellStyle name="Calculation 2 4 10 6 11" xfId="7483" xr:uid="{00000000-0005-0000-0000-0000B81B0000}"/>
    <cellStyle name="Calculation 2 4 10 6 2" xfId="7484" xr:uid="{00000000-0005-0000-0000-0000B91B0000}"/>
    <cellStyle name="Calculation 2 4 10 6 2 2" xfId="7485" xr:uid="{00000000-0005-0000-0000-0000BA1B0000}"/>
    <cellStyle name="Calculation 2 4 10 6 2 3" xfId="7486" xr:uid="{00000000-0005-0000-0000-0000BB1B0000}"/>
    <cellStyle name="Calculation 2 4 10 6 3" xfId="7487" xr:uid="{00000000-0005-0000-0000-0000BC1B0000}"/>
    <cellStyle name="Calculation 2 4 10 6 3 2" xfId="7488" xr:uid="{00000000-0005-0000-0000-0000BD1B0000}"/>
    <cellStyle name="Calculation 2 4 10 6 3 3" xfId="7489" xr:uid="{00000000-0005-0000-0000-0000BE1B0000}"/>
    <cellStyle name="Calculation 2 4 10 6 4" xfId="7490" xr:uid="{00000000-0005-0000-0000-0000BF1B0000}"/>
    <cellStyle name="Calculation 2 4 10 6 4 2" xfId="7491" xr:uid="{00000000-0005-0000-0000-0000C01B0000}"/>
    <cellStyle name="Calculation 2 4 10 6 4 3" xfId="7492" xr:uid="{00000000-0005-0000-0000-0000C11B0000}"/>
    <cellStyle name="Calculation 2 4 10 6 5" xfId="7493" xr:uid="{00000000-0005-0000-0000-0000C21B0000}"/>
    <cellStyle name="Calculation 2 4 10 6 5 2" xfId="7494" xr:uid="{00000000-0005-0000-0000-0000C31B0000}"/>
    <cellStyle name="Calculation 2 4 10 6 5 3" xfId="7495" xr:uid="{00000000-0005-0000-0000-0000C41B0000}"/>
    <cellStyle name="Calculation 2 4 10 6 6" xfId="7496" xr:uid="{00000000-0005-0000-0000-0000C51B0000}"/>
    <cellStyle name="Calculation 2 4 10 6 6 2" xfId="7497" xr:uid="{00000000-0005-0000-0000-0000C61B0000}"/>
    <cellStyle name="Calculation 2 4 10 6 6 3" xfId="7498" xr:uid="{00000000-0005-0000-0000-0000C71B0000}"/>
    <cellStyle name="Calculation 2 4 10 6 7" xfId="7499" xr:uid="{00000000-0005-0000-0000-0000C81B0000}"/>
    <cellStyle name="Calculation 2 4 10 6 7 2" xfId="7500" xr:uid="{00000000-0005-0000-0000-0000C91B0000}"/>
    <cellStyle name="Calculation 2 4 10 6 7 3" xfId="7501" xr:uid="{00000000-0005-0000-0000-0000CA1B0000}"/>
    <cellStyle name="Calculation 2 4 10 6 8" xfId="7502" xr:uid="{00000000-0005-0000-0000-0000CB1B0000}"/>
    <cellStyle name="Calculation 2 4 10 6 8 2" xfId="7503" xr:uid="{00000000-0005-0000-0000-0000CC1B0000}"/>
    <cellStyle name="Calculation 2 4 10 6 8 3" xfId="7504" xr:uid="{00000000-0005-0000-0000-0000CD1B0000}"/>
    <cellStyle name="Calculation 2 4 10 6 9" xfId="7505" xr:uid="{00000000-0005-0000-0000-0000CE1B0000}"/>
    <cellStyle name="Calculation 2 4 10 6 9 2" xfId="7506" xr:uid="{00000000-0005-0000-0000-0000CF1B0000}"/>
    <cellStyle name="Calculation 2 4 10 6 9 3" xfId="7507" xr:uid="{00000000-0005-0000-0000-0000D01B0000}"/>
    <cellStyle name="Calculation 2 4 10 7" xfId="7508" xr:uid="{00000000-0005-0000-0000-0000D11B0000}"/>
    <cellStyle name="Calculation 2 4 10 7 10" xfId="7509" xr:uid="{00000000-0005-0000-0000-0000D21B0000}"/>
    <cellStyle name="Calculation 2 4 10 7 11" xfId="7510" xr:uid="{00000000-0005-0000-0000-0000D31B0000}"/>
    <cellStyle name="Calculation 2 4 10 7 2" xfId="7511" xr:uid="{00000000-0005-0000-0000-0000D41B0000}"/>
    <cellStyle name="Calculation 2 4 10 7 2 2" xfId="7512" xr:uid="{00000000-0005-0000-0000-0000D51B0000}"/>
    <cellStyle name="Calculation 2 4 10 7 2 3" xfId="7513" xr:uid="{00000000-0005-0000-0000-0000D61B0000}"/>
    <cellStyle name="Calculation 2 4 10 7 3" xfId="7514" xr:uid="{00000000-0005-0000-0000-0000D71B0000}"/>
    <cellStyle name="Calculation 2 4 10 7 3 2" xfId="7515" xr:uid="{00000000-0005-0000-0000-0000D81B0000}"/>
    <cellStyle name="Calculation 2 4 10 7 3 3" xfId="7516" xr:uid="{00000000-0005-0000-0000-0000D91B0000}"/>
    <cellStyle name="Calculation 2 4 10 7 4" xfId="7517" xr:uid="{00000000-0005-0000-0000-0000DA1B0000}"/>
    <cellStyle name="Calculation 2 4 10 7 4 2" xfId="7518" xr:uid="{00000000-0005-0000-0000-0000DB1B0000}"/>
    <cellStyle name="Calculation 2 4 10 7 4 3" xfId="7519" xr:uid="{00000000-0005-0000-0000-0000DC1B0000}"/>
    <cellStyle name="Calculation 2 4 10 7 5" xfId="7520" xr:uid="{00000000-0005-0000-0000-0000DD1B0000}"/>
    <cellStyle name="Calculation 2 4 10 7 5 2" xfId="7521" xr:uid="{00000000-0005-0000-0000-0000DE1B0000}"/>
    <cellStyle name="Calculation 2 4 10 7 5 3" xfId="7522" xr:uid="{00000000-0005-0000-0000-0000DF1B0000}"/>
    <cellStyle name="Calculation 2 4 10 7 6" xfId="7523" xr:uid="{00000000-0005-0000-0000-0000E01B0000}"/>
    <cellStyle name="Calculation 2 4 10 7 6 2" xfId="7524" xr:uid="{00000000-0005-0000-0000-0000E11B0000}"/>
    <cellStyle name="Calculation 2 4 10 7 6 3" xfId="7525" xr:uid="{00000000-0005-0000-0000-0000E21B0000}"/>
    <cellStyle name="Calculation 2 4 10 7 7" xfId="7526" xr:uid="{00000000-0005-0000-0000-0000E31B0000}"/>
    <cellStyle name="Calculation 2 4 10 7 7 2" xfId="7527" xr:uid="{00000000-0005-0000-0000-0000E41B0000}"/>
    <cellStyle name="Calculation 2 4 10 7 7 3" xfId="7528" xr:uid="{00000000-0005-0000-0000-0000E51B0000}"/>
    <cellStyle name="Calculation 2 4 10 7 8" xfId="7529" xr:uid="{00000000-0005-0000-0000-0000E61B0000}"/>
    <cellStyle name="Calculation 2 4 10 7 8 2" xfId="7530" xr:uid="{00000000-0005-0000-0000-0000E71B0000}"/>
    <cellStyle name="Calculation 2 4 10 7 8 3" xfId="7531" xr:uid="{00000000-0005-0000-0000-0000E81B0000}"/>
    <cellStyle name="Calculation 2 4 10 7 9" xfId="7532" xr:uid="{00000000-0005-0000-0000-0000E91B0000}"/>
    <cellStyle name="Calculation 2 4 10 7 9 2" xfId="7533" xr:uid="{00000000-0005-0000-0000-0000EA1B0000}"/>
    <cellStyle name="Calculation 2 4 10 7 9 3" xfId="7534" xr:uid="{00000000-0005-0000-0000-0000EB1B0000}"/>
    <cellStyle name="Calculation 2 4 10 8" xfId="7535" xr:uid="{00000000-0005-0000-0000-0000EC1B0000}"/>
    <cellStyle name="Calculation 2 4 10 8 10" xfId="7536" xr:uid="{00000000-0005-0000-0000-0000ED1B0000}"/>
    <cellStyle name="Calculation 2 4 10 8 11" xfId="7537" xr:uid="{00000000-0005-0000-0000-0000EE1B0000}"/>
    <cellStyle name="Calculation 2 4 10 8 2" xfId="7538" xr:uid="{00000000-0005-0000-0000-0000EF1B0000}"/>
    <cellStyle name="Calculation 2 4 10 8 2 2" xfId="7539" xr:uid="{00000000-0005-0000-0000-0000F01B0000}"/>
    <cellStyle name="Calculation 2 4 10 8 2 3" xfId="7540" xr:uid="{00000000-0005-0000-0000-0000F11B0000}"/>
    <cellStyle name="Calculation 2 4 10 8 3" xfId="7541" xr:uid="{00000000-0005-0000-0000-0000F21B0000}"/>
    <cellStyle name="Calculation 2 4 10 8 3 2" xfId="7542" xr:uid="{00000000-0005-0000-0000-0000F31B0000}"/>
    <cellStyle name="Calculation 2 4 10 8 3 3" xfId="7543" xr:uid="{00000000-0005-0000-0000-0000F41B0000}"/>
    <cellStyle name="Calculation 2 4 10 8 4" xfId="7544" xr:uid="{00000000-0005-0000-0000-0000F51B0000}"/>
    <cellStyle name="Calculation 2 4 10 8 4 2" xfId="7545" xr:uid="{00000000-0005-0000-0000-0000F61B0000}"/>
    <cellStyle name="Calculation 2 4 10 8 4 3" xfId="7546" xr:uid="{00000000-0005-0000-0000-0000F71B0000}"/>
    <cellStyle name="Calculation 2 4 10 8 5" xfId="7547" xr:uid="{00000000-0005-0000-0000-0000F81B0000}"/>
    <cellStyle name="Calculation 2 4 10 8 5 2" xfId="7548" xr:uid="{00000000-0005-0000-0000-0000F91B0000}"/>
    <cellStyle name="Calculation 2 4 10 8 5 3" xfId="7549" xr:uid="{00000000-0005-0000-0000-0000FA1B0000}"/>
    <cellStyle name="Calculation 2 4 10 8 6" xfId="7550" xr:uid="{00000000-0005-0000-0000-0000FB1B0000}"/>
    <cellStyle name="Calculation 2 4 10 8 6 2" xfId="7551" xr:uid="{00000000-0005-0000-0000-0000FC1B0000}"/>
    <cellStyle name="Calculation 2 4 10 8 6 3" xfId="7552" xr:uid="{00000000-0005-0000-0000-0000FD1B0000}"/>
    <cellStyle name="Calculation 2 4 10 8 7" xfId="7553" xr:uid="{00000000-0005-0000-0000-0000FE1B0000}"/>
    <cellStyle name="Calculation 2 4 10 8 7 2" xfId="7554" xr:uid="{00000000-0005-0000-0000-0000FF1B0000}"/>
    <cellStyle name="Calculation 2 4 10 8 7 3" xfId="7555" xr:uid="{00000000-0005-0000-0000-0000001C0000}"/>
    <cellStyle name="Calculation 2 4 10 8 8" xfId="7556" xr:uid="{00000000-0005-0000-0000-0000011C0000}"/>
    <cellStyle name="Calculation 2 4 10 8 8 2" xfId="7557" xr:uid="{00000000-0005-0000-0000-0000021C0000}"/>
    <cellStyle name="Calculation 2 4 10 8 8 3" xfId="7558" xr:uid="{00000000-0005-0000-0000-0000031C0000}"/>
    <cellStyle name="Calculation 2 4 10 8 9" xfId="7559" xr:uid="{00000000-0005-0000-0000-0000041C0000}"/>
    <cellStyle name="Calculation 2 4 10 8 9 2" xfId="7560" xr:uid="{00000000-0005-0000-0000-0000051C0000}"/>
    <cellStyle name="Calculation 2 4 10 8 9 3" xfId="7561" xr:uid="{00000000-0005-0000-0000-0000061C0000}"/>
    <cellStyle name="Calculation 2 4 10 9" xfId="7562" xr:uid="{00000000-0005-0000-0000-0000071C0000}"/>
    <cellStyle name="Calculation 2 4 10 9 10" xfId="7563" xr:uid="{00000000-0005-0000-0000-0000081C0000}"/>
    <cellStyle name="Calculation 2 4 10 9 11" xfId="7564" xr:uid="{00000000-0005-0000-0000-0000091C0000}"/>
    <cellStyle name="Calculation 2 4 10 9 2" xfId="7565" xr:uid="{00000000-0005-0000-0000-00000A1C0000}"/>
    <cellStyle name="Calculation 2 4 10 9 2 2" xfId="7566" xr:uid="{00000000-0005-0000-0000-00000B1C0000}"/>
    <cellStyle name="Calculation 2 4 10 9 2 3" xfId="7567" xr:uid="{00000000-0005-0000-0000-00000C1C0000}"/>
    <cellStyle name="Calculation 2 4 10 9 3" xfId="7568" xr:uid="{00000000-0005-0000-0000-00000D1C0000}"/>
    <cellStyle name="Calculation 2 4 10 9 3 2" xfId="7569" xr:uid="{00000000-0005-0000-0000-00000E1C0000}"/>
    <cellStyle name="Calculation 2 4 10 9 3 3" xfId="7570" xr:uid="{00000000-0005-0000-0000-00000F1C0000}"/>
    <cellStyle name="Calculation 2 4 10 9 4" xfId="7571" xr:uid="{00000000-0005-0000-0000-0000101C0000}"/>
    <cellStyle name="Calculation 2 4 10 9 4 2" xfId="7572" xr:uid="{00000000-0005-0000-0000-0000111C0000}"/>
    <cellStyle name="Calculation 2 4 10 9 4 3" xfId="7573" xr:uid="{00000000-0005-0000-0000-0000121C0000}"/>
    <cellStyle name="Calculation 2 4 10 9 5" xfId="7574" xr:uid="{00000000-0005-0000-0000-0000131C0000}"/>
    <cellStyle name="Calculation 2 4 10 9 5 2" xfId="7575" xr:uid="{00000000-0005-0000-0000-0000141C0000}"/>
    <cellStyle name="Calculation 2 4 10 9 5 3" xfId="7576" xr:uid="{00000000-0005-0000-0000-0000151C0000}"/>
    <cellStyle name="Calculation 2 4 10 9 6" xfId="7577" xr:uid="{00000000-0005-0000-0000-0000161C0000}"/>
    <cellStyle name="Calculation 2 4 10 9 6 2" xfId="7578" xr:uid="{00000000-0005-0000-0000-0000171C0000}"/>
    <cellStyle name="Calculation 2 4 10 9 6 3" xfId="7579" xr:uid="{00000000-0005-0000-0000-0000181C0000}"/>
    <cellStyle name="Calculation 2 4 10 9 7" xfId="7580" xr:uid="{00000000-0005-0000-0000-0000191C0000}"/>
    <cellStyle name="Calculation 2 4 10 9 7 2" xfId="7581" xr:uid="{00000000-0005-0000-0000-00001A1C0000}"/>
    <cellStyle name="Calculation 2 4 10 9 7 3" xfId="7582" xr:uid="{00000000-0005-0000-0000-00001B1C0000}"/>
    <cellStyle name="Calculation 2 4 10 9 8" xfId="7583" xr:uid="{00000000-0005-0000-0000-00001C1C0000}"/>
    <cellStyle name="Calculation 2 4 10 9 8 2" xfId="7584" xr:uid="{00000000-0005-0000-0000-00001D1C0000}"/>
    <cellStyle name="Calculation 2 4 10 9 8 3" xfId="7585" xr:uid="{00000000-0005-0000-0000-00001E1C0000}"/>
    <cellStyle name="Calculation 2 4 10 9 9" xfId="7586" xr:uid="{00000000-0005-0000-0000-00001F1C0000}"/>
    <cellStyle name="Calculation 2 4 10 9 9 2" xfId="7587" xr:uid="{00000000-0005-0000-0000-0000201C0000}"/>
    <cellStyle name="Calculation 2 4 10 9 9 3" xfId="7588" xr:uid="{00000000-0005-0000-0000-0000211C0000}"/>
    <cellStyle name="Calculation 2 4 11" xfId="7589" xr:uid="{00000000-0005-0000-0000-0000221C0000}"/>
    <cellStyle name="Calculation 2 4 11 2" xfId="7590" xr:uid="{00000000-0005-0000-0000-0000231C0000}"/>
    <cellStyle name="Calculation 2 4 11 3" xfId="7591" xr:uid="{00000000-0005-0000-0000-0000241C0000}"/>
    <cellStyle name="Calculation 2 4 12" xfId="7592" xr:uid="{00000000-0005-0000-0000-0000251C0000}"/>
    <cellStyle name="Calculation 2 4 12 2" xfId="7593" xr:uid="{00000000-0005-0000-0000-0000261C0000}"/>
    <cellStyle name="Calculation 2 4 12 3" xfId="7594" xr:uid="{00000000-0005-0000-0000-0000271C0000}"/>
    <cellStyle name="Calculation 2 4 13" xfId="58475" xr:uid="{00000000-0005-0000-0000-0000281C0000}"/>
    <cellStyle name="Calculation 2 4 2" xfId="162" xr:uid="{00000000-0005-0000-0000-0000291C0000}"/>
    <cellStyle name="Calculation 2 4 2 10" xfId="58246" xr:uid="{00000000-0005-0000-0000-00002A1C0000}"/>
    <cellStyle name="Calculation 2 4 2 2" xfId="7595" xr:uid="{00000000-0005-0000-0000-00002B1C0000}"/>
    <cellStyle name="Calculation 2 4 2 2 10" xfId="7596" xr:uid="{00000000-0005-0000-0000-00002C1C0000}"/>
    <cellStyle name="Calculation 2 4 2 2 10 10" xfId="7597" xr:uid="{00000000-0005-0000-0000-00002D1C0000}"/>
    <cellStyle name="Calculation 2 4 2 2 10 11" xfId="7598" xr:uid="{00000000-0005-0000-0000-00002E1C0000}"/>
    <cellStyle name="Calculation 2 4 2 2 10 2" xfId="7599" xr:uid="{00000000-0005-0000-0000-00002F1C0000}"/>
    <cellStyle name="Calculation 2 4 2 2 10 2 2" xfId="7600" xr:uid="{00000000-0005-0000-0000-0000301C0000}"/>
    <cellStyle name="Calculation 2 4 2 2 10 2 3" xfId="7601" xr:uid="{00000000-0005-0000-0000-0000311C0000}"/>
    <cellStyle name="Calculation 2 4 2 2 10 3" xfId="7602" xr:uid="{00000000-0005-0000-0000-0000321C0000}"/>
    <cellStyle name="Calculation 2 4 2 2 10 3 2" xfId="7603" xr:uid="{00000000-0005-0000-0000-0000331C0000}"/>
    <cellStyle name="Calculation 2 4 2 2 10 3 3" xfId="7604" xr:uid="{00000000-0005-0000-0000-0000341C0000}"/>
    <cellStyle name="Calculation 2 4 2 2 10 4" xfId="7605" xr:uid="{00000000-0005-0000-0000-0000351C0000}"/>
    <cellStyle name="Calculation 2 4 2 2 10 4 2" xfId="7606" xr:uid="{00000000-0005-0000-0000-0000361C0000}"/>
    <cellStyle name="Calculation 2 4 2 2 10 4 3" xfId="7607" xr:uid="{00000000-0005-0000-0000-0000371C0000}"/>
    <cellStyle name="Calculation 2 4 2 2 10 5" xfId="7608" xr:uid="{00000000-0005-0000-0000-0000381C0000}"/>
    <cellStyle name="Calculation 2 4 2 2 10 5 2" xfId="7609" xr:uid="{00000000-0005-0000-0000-0000391C0000}"/>
    <cellStyle name="Calculation 2 4 2 2 10 5 3" xfId="7610" xr:uid="{00000000-0005-0000-0000-00003A1C0000}"/>
    <cellStyle name="Calculation 2 4 2 2 10 6" xfId="7611" xr:uid="{00000000-0005-0000-0000-00003B1C0000}"/>
    <cellStyle name="Calculation 2 4 2 2 10 6 2" xfId="7612" xr:uid="{00000000-0005-0000-0000-00003C1C0000}"/>
    <cellStyle name="Calculation 2 4 2 2 10 6 3" xfId="7613" xr:uid="{00000000-0005-0000-0000-00003D1C0000}"/>
    <cellStyle name="Calculation 2 4 2 2 10 7" xfId="7614" xr:uid="{00000000-0005-0000-0000-00003E1C0000}"/>
    <cellStyle name="Calculation 2 4 2 2 10 7 2" xfId="7615" xr:uid="{00000000-0005-0000-0000-00003F1C0000}"/>
    <cellStyle name="Calculation 2 4 2 2 10 7 3" xfId="7616" xr:uid="{00000000-0005-0000-0000-0000401C0000}"/>
    <cellStyle name="Calculation 2 4 2 2 10 8" xfId="7617" xr:uid="{00000000-0005-0000-0000-0000411C0000}"/>
    <cellStyle name="Calculation 2 4 2 2 10 8 2" xfId="7618" xr:uid="{00000000-0005-0000-0000-0000421C0000}"/>
    <cellStyle name="Calculation 2 4 2 2 10 8 3" xfId="7619" xr:uid="{00000000-0005-0000-0000-0000431C0000}"/>
    <cellStyle name="Calculation 2 4 2 2 10 9" xfId="7620" xr:uid="{00000000-0005-0000-0000-0000441C0000}"/>
    <cellStyle name="Calculation 2 4 2 2 10 9 2" xfId="7621" xr:uid="{00000000-0005-0000-0000-0000451C0000}"/>
    <cellStyle name="Calculation 2 4 2 2 10 9 3" xfId="7622" xr:uid="{00000000-0005-0000-0000-0000461C0000}"/>
    <cellStyle name="Calculation 2 4 2 2 11" xfId="7623" xr:uid="{00000000-0005-0000-0000-0000471C0000}"/>
    <cellStyle name="Calculation 2 4 2 2 11 2" xfId="7624" xr:uid="{00000000-0005-0000-0000-0000481C0000}"/>
    <cellStyle name="Calculation 2 4 2 2 11 3" xfId="7625" xr:uid="{00000000-0005-0000-0000-0000491C0000}"/>
    <cellStyle name="Calculation 2 4 2 2 12" xfId="7626" xr:uid="{00000000-0005-0000-0000-00004A1C0000}"/>
    <cellStyle name="Calculation 2 4 2 2 12 2" xfId="7627" xr:uid="{00000000-0005-0000-0000-00004B1C0000}"/>
    <cellStyle name="Calculation 2 4 2 2 12 3" xfId="7628" xr:uid="{00000000-0005-0000-0000-00004C1C0000}"/>
    <cellStyle name="Calculation 2 4 2 2 13" xfId="7629" xr:uid="{00000000-0005-0000-0000-00004D1C0000}"/>
    <cellStyle name="Calculation 2 4 2 2 13 2" xfId="7630" xr:uid="{00000000-0005-0000-0000-00004E1C0000}"/>
    <cellStyle name="Calculation 2 4 2 2 13 3" xfId="7631" xr:uid="{00000000-0005-0000-0000-00004F1C0000}"/>
    <cellStyle name="Calculation 2 4 2 2 14" xfId="7632" xr:uid="{00000000-0005-0000-0000-0000501C0000}"/>
    <cellStyle name="Calculation 2 4 2 2 14 2" xfId="7633" xr:uid="{00000000-0005-0000-0000-0000511C0000}"/>
    <cellStyle name="Calculation 2 4 2 2 14 3" xfId="7634" xr:uid="{00000000-0005-0000-0000-0000521C0000}"/>
    <cellStyle name="Calculation 2 4 2 2 15" xfId="7635" xr:uid="{00000000-0005-0000-0000-0000531C0000}"/>
    <cellStyle name="Calculation 2 4 2 2 15 2" xfId="7636" xr:uid="{00000000-0005-0000-0000-0000541C0000}"/>
    <cellStyle name="Calculation 2 4 2 2 15 3" xfId="7637" xr:uid="{00000000-0005-0000-0000-0000551C0000}"/>
    <cellStyle name="Calculation 2 4 2 2 16" xfId="7638" xr:uid="{00000000-0005-0000-0000-0000561C0000}"/>
    <cellStyle name="Calculation 2 4 2 2 16 2" xfId="7639" xr:uid="{00000000-0005-0000-0000-0000571C0000}"/>
    <cellStyle name="Calculation 2 4 2 2 16 3" xfId="7640" xr:uid="{00000000-0005-0000-0000-0000581C0000}"/>
    <cellStyle name="Calculation 2 4 2 2 17" xfId="7641" xr:uid="{00000000-0005-0000-0000-0000591C0000}"/>
    <cellStyle name="Calculation 2 4 2 2 17 2" xfId="7642" xr:uid="{00000000-0005-0000-0000-00005A1C0000}"/>
    <cellStyle name="Calculation 2 4 2 2 17 3" xfId="7643" xr:uid="{00000000-0005-0000-0000-00005B1C0000}"/>
    <cellStyle name="Calculation 2 4 2 2 18" xfId="7644" xr:uid="{00000000-0005-0000-0000-00005C1C0000}"/>
    <cellStyle name="Calculation 2 4 2 2 18 2" xfId="7645" xr:uid="{00000000-0005-0000-0000-00005D1C0000}"/>
    <cellStyle name="Calculation 2 4 2 2 18 3" xfId="7646" xr:uid="{00000000-0005-0000-0000-00005E1C0000}"/>
    <cellStyle name="Calculation 2 4 2 2 19" xfId="7647" xr:uid="{00000000-0005-0000-0000-00005F1C0000}"/>
    <cellStyle name="Calculation 2 4 2 2 2" xfId="7648" xr:uid="{00000000-0005-0000-0000-0000601C0000}"/>
    <cellStyle name="Calculation 2 4 2 2 2 10" xfId="7649" xr:uid="{00000000-0005-0000-0000-0000611C0000}"/>
    <cellStyle name="Calculation 2 4 2 2 2 11" xfId="7650" xr:uid="{00000000-0005-0000-0000-0000621C0000}"/>
    <cellStyle name="Calculation 2 4 2 2 2 2" xfId="7651" xr:uid="{00000000-0005-0000-0000-0000631C0000}"/>
    <cellStyle name="Calculation 2 4 2 2 2 2 2" xfId="7652" xr:uid="{00000000-0005-0000-0000-0000641C0000}"/>
    <cellStyle name="Calculation 2 4 2 2 2 2 3" xfId="7653" xr:uid="{00000000-0005-0000-0000-0000651C0000}"/>
    <cellStyle name="Calculation 2 4 2 2 2 3" xfId="7654" xr:uid="{00000000-0005-0000-0000-0000661C0000}"/>
    <cellStyle name="Calculation 2 4 2 2 2 3 2" xfId="7655" xr:uid="{00000000-0005-0000-0000-0000671C0000}"/>
    <cellStyle name="Calculation 2 4 2 2 2 3 3" xfId="7656" xr:uid="{00000000-0005-0000-0000-0000681C0000}"/>
    <cellStyle name="Calculation 2 4 2 2 2 4" xfId="7657" xr:uid="{00000000-0005-0000-0000-0000691C0000}"/>
    <cellStyle name="Calculation 2 4 2 2 2 4 2" xfId="7658" xr:uid="{00000000-0005-0000-0000-00006A1C0000}"/>
    <cellStyle name="Calculation 2 4 2 2 2 4 3" xfId="7659" xr:uid="{00000000-0005-0000-0000-00006B1C0000}"/>
    <cellStyle name="Calculation 2 4 2 2 2 5" xfId="7660" xr:uid="{00000000-0005-0000-0000-00006C1C0000}"/>
    <cellStyle name="Calculation 2 4 2 2 2 5 2" xfId="7661" xr:uid="{00000000-0005-0000-0000-00006D1C0000}"/>
    <cellStyle name="Calculation 2 4 2 2 2 5 3" xfId="7662" xr:uid="{00000000-0005-0000-0000-00006E1C0000}"/>
    <cellStyle name="Calculation 2 4 2 2 2 6" xfId="7663" xr:uid="{00000000-0005-0000-0000-00006F1C0000}"/>
    <cellStyle name="Calculation 2 4 2 2 2 6 2" xfId="7664" xr:uid="{00000000-0005-0000-0000-0000701C0000}"/>
    <cellStyle name="Calculation 2 4 2 2 2 6 3" xfId="7665" xr:uid="{00000000-0005-0000-0000-0000711C0000}"/>
    <cellStyle name="Calculation 2 4 2 2 2 7" xfId="7666" xr:uid="{00000000-0005-0000-0000-0000721C0000}"/>
    <cellStyle name="Calculation 2 4 2 2 2 7 2" xfId="7667" xr:uid="{00000000-0005-0000-0000-0000731C0000}"/>
    <cellStyle name="Calculation 2 4 2 2 2 7 3" xfId="7668" xr:uid="{00000000-0005-0000-0000-0000741C0000}"/>
    <cellStyle name="Calculation 2 4 2 2 2 8" xfId="7669" xr:uid="{00000000-0005-0000-0000-0000751C0000}"/>
    <cellStyle name="Calculation 2 4 2 2 2 8 2" xfId="7670" xr:uid="{00000000-0005-0000-0000-0000761C0000}"/>
    <cellStyle name="Calculation 2 4 2 2 2 8 3" xfId="7671" xr:uid="{00000000-0005-0000-0000-0000771C0000}"/>
    <cellStyle name="Calculation 2 4 2 2 2 9" xfId="7672" xr:uid="{00000000-0005-0000-0000-0000781C0000}"/>
    <cellStyle name="Calculation 2 4 2 2 2 9 2" xfId="7673" xr:uid="{00000000-0005-0000-0000-0000791C0000}"/>
    <cellStyle name="Calculation 2 4 2 2 2 9 3" xfId="7674" xr:uid="{00000000-0005-0000-0000-00007A1C0000}"/>
    <cellStyle name="Calculation 2 4 2 2 20" xfId="7675" xr:uid="{00000000-0005-0000-0000-00007B1C0000}"/>
    <cellStyle name="Calculation 2 4 2 2 3" xfId="7676" xr:uid="{00000000-0005-0000-0000-00007C1C0000}"/>
    <cellStyle name="Calculation 2 4 2 2 3 10" xfId="7677" xr:uid="{00000000-0005-0000-0000-00007D1C0000}"/>
    <cellStyle name="Calculation 2 4 2 2 3 11" xfId="7678" xr:uid="{00000000-0005-0000-0000-00007E1C0000}"/>
    <cellStyle name="Calculation 2 4 2 2 3 2" xfId="7679" xr:uid="{00000000-0005-0000-0000-00007F1C0000}"/>
    <cellStyle name="Calculation 2 4 2 2 3 2 2" xfId="7680" xr:uid="{00000000-0005-0000-0000-0000801C0000}"/>
    <cellStyle name="Calculation 2 4 2 2 3 2 3" xfId="7681" xr:uid="{00000000-0005-0000-0000-0000811C0000}"/>
    <cellStyle name="Calculation 2 4 2 2 3 3" xfId="7682" xr:uid="{00000000-0005-0000-0000-0000821C0000}"/>
    <cellStyle name="Calculation 2 4 2 2 3 3 2" xfId="7683" xr:uid="{00000000-0005-0000-0000-0000831C0000}"/>
    <cellStyle name="Calculation 2 4 2 2 3 3 3" xfId="7684" xr:uid="{00000000-0005-0000-0000-0000841C0000}"/>
    <cellStyle name="Calculation 2 4 2 2 3 4" xfId="7685" xr:uid="{00000000-0005-0000-0000-0000851C0000}"/>
    <cellStyle name="Calculation 2 4 2 2 3 4 2" xfId="7686" xr:uid="{00000000-0005-0000-0000-0000861C0000}"/>
    <cellStyle name="Calculation 2 4 2 2 3 4 3" xfId="7687" xr:uid="{00000000-0005-0000-0000-0000871C0000}"/>
    <cellStyle name="Calculation 2 4 2 2 3 5" xfId="7688" xr:uid="{00000000-0005-0000-0000-0000881C0000}"/>
    <cellStyle name="Calculation 2 4 2 2 3 5 2" xfId="7689" xr:uid="{00000000-0005-0000-0000-0000891C0000}"/>
    <cellStyle name="Calculation 2 4 2 2 3 5 3" xfId="7690" xr:uid="{00000000-0005-0000-0000-00008A1C0000}"/>
    <cellStyle name="Calculation 2 4 2 2 3 6" xfId="7691" xr:uid="{00000000-0005-0000-0000-00008B1C0000}"/>
    <cellStyle name="Calculation 2 4 2 2 3 6 2" xfId="7692" xr:uid="{00000000-0005-0000-0000-00008C1C0000}"/>
    <cellStyle name="Calculation 2 4 2 2 3 6 3" xfId="7693" xr:uid="{00000000-0005-0000-0000-00008D1C0000}"/>
    <cellStyle name="Calculation 2 4 2 2 3 7" xfId="7694" xr:uid="{00000000-0005-0000-0000-00008E1C0000}"/>
    <cellStyle name="Calculation 2 4 2 2 3 7 2" xfId="7695" xr:uid="{00000000-0005-0000-0000-00008F1C0000}"/>
    <cellStyle name="Calculation 2 4 2 2 3 7 3" xfId="7696" xr:uid="{00000000-0005-0000-0000-0000901C0000}"/>
    <cellStyle name="Calculation 2 4 2 2 3 8" xfId="7697" xr:uid="{00000000-0005-0000-0000-0000911C0000}"/>
    <cellStyle name="Calculation 2 4 2 2 3 8 2" xfId="7698" xr:uid="{00000000-0005-0000-0000-0000921C0000}"/>
    <cellStyle name="Calculation 2 4 2 2 3 8 3" xfId="7699" xr:uid="{00000000-0005-0000-0000-0000931C0000}"/>
    <cellStyle name="Calculation 2 4 2 2 3 9" xfId="7700" xr:uid="{00000000-0005-0000-0000-0000941C0000}"/>
    <cellStyle name="Calculation 2 4 2 2 3 9 2" xfId="7701" xr:uid="{00000000-0005-0000-0000-0000951C0000}"/>
    <cellStyle name="Calculation 2 4 2 2 3 9 3" xfId="7702" xr:uid="{00000000-0005-0000-0000-0000961C0000}"/>
    <cellStyle name="Calculation 2 4 2 2 4" xfId="7703" xr:uid="{00000000-0005-0000-0000-0000971C0000}"/>
    <cellStyle name="Calculation 2 4 2 2 4 10" xfId="7704" xr:uid="{00000000-0005-0000-0000-0000981C0000}"/>
    <cellStyle name="Calculation 2 4 2 2 4 11" xfId="7705" xr:uid="{00000000-0005-0000-0000-0000991C0000}"/>
    <cellStyle name="Calculation 2 4 2 2 4 2" xfId="7706" xr:uid="{00000000-0005-0000-0000-00009A1C0000}"/>
    <cellStyle name="Calculation 2 4 2 2 4 2 2" xfId="7707" xr:uid="{00000000-0005-0000-0000-00009B1C0000}"/>
    <cellStyle name="Calculation 2 4 2 2 4 2 3" xfId="7708" xr:uid="{00000000-0005-0000-0000-00009C1C0000}"/>
    <cellStyle name="Calculation 2 4 2 2 4 3" xfId="7709" xr:uid="{00000000-0005-0000-0000-00009D1C0000}"/>
    <cellStyle name="Calculation 2 4 2 2 4 3 2" xfId="7710" xr:uid="{00000000-0005-0000-0000-00009E1C0000}"/>
    <cellStyle name="Calculation 2 4 2 2 4 3 3" xfId="7711" xr:uid="{00000000-0005-0000-0000-00009F1C0000}"/>
    <cellStyle name="Calculation 2 4 2 2 4 4" xfId="7712" xr:uid="{00000000-0005-0000-0000-0000A01C0000}"/>
    <cellStyle name="Calculation 2 4 2 2 4 4 2" xfId="7713" xr:uid="{00000000-0005-0000-0000-0000A11C0000}"/>
    <cellStyle name="Calculation 2 4 2 2 4 4 3" xfId="7714" xr:uid="{00000000-0005-0000-0000-0000A21C0000}"/>
    <cellStyle name="Calculation 2 4 2 2 4 5" xfId="7715" xr:uid="{00000000-0005-0000-0000-0000A31C0000}"/>
    <cellStyle name="Calculation 2 4 2 2 4 5 2" xfId="7716" xr:uid="{00000000-0005-0000-0000-0000A41C0000}"/>
    <cellStyle name="Calculation 2 4 2 2 4 5 3" xfId="7717" xr:uid="{00000000-0005-0000-0000-0000A51C0000}"/>
    <cellStyle name="Calculation 2 4 2 2 4 6" xfId="7718" xr:uid="{00000000-0005-0000-0000-0000A61C0000}"/>
    <cellStyle name="Calculation 2 4 2 2 4 6 2" xfId="7719" xr:uid="{00000000-0005-0000-0000-0000A71C0000}"/>
    <cellStyle name="Calculation 2 4 2 2 4 6 3" xfId="7720" xr:uid="{00000000-0005-0000-0000-0000A81C0000}"/>
    <cellStyle name="Calculation 2 4 2 2 4 7" xfId="7721" xr:uid="{00000000-0005-0000-0000-0000A91C0000}"/>
    <cellStyle name="Calculation 2 4 2 2 4 7 2" xfId="7722" xr:uid="{00000000-0005-0000-0000-0000AA1C0000}"/>
    <cellStyle name="Calculation 2 4 2 2 4 7 3" xfId="7723" xr:uid="{00000000-0005-0000-0000-0000AB1C0000}"/>
    <cellStyle name="Calculation 2 4 2 2 4 8" xfId="7724" xr:uid="{00000000-0005-0000-0000-0000AC1C0000}"/>
    <cellStyle name="Calculation 2 4 2 2 4 8 2" xfId="7725" xr:uid="{00000000-0005-0000-0000-0000AD1C0000}"/>
    <cellStyle name="Calculation 2 4 2 2 4 8 3" xfId="7726" xr:uid="{00000000-0005-0000-0000-0000AE1C0000}"/>
    <cellStyle name="Calculation 2 4 2 2 4 9" xfId="7727" xr:uid="{00000000-0005-0000-0000-0000AF1C0000}"/>
    <cellStyle name="Calculation 2 4 2 2 4 9 2" xfId="7728" xr:uid="{00000000-0005-0000-0000-0000B01C0000}"/>
    <cellStyle name="Calculation 2 4 2 2 4 9 3" xfId="7729" xr:uid="{00000000-0005-0000-0000-0000B11C0000}"/>
    <cellStyle name="Calculation 2 4 2 2 5" xfId="7730" xr:uid="{00000000-0005-0000-0000-0000B21C0000}"/>
    <cellStyle name="Calculation 2 4 2 2 5 10" xfId="7731" xr:uid="{00000000-0005-0000-0000-0000B31C0000}"/>
    <cellStyle name="Calculation 2 4 2 2 5 11" xfId="7732" xr:uid="{00000000-0005-0000-0000-0000B41C0000}"/>
    <cellStyle name="Calculation 2 4 2 2 5 2" xfId="7733" xr:uid="{00000000-0005-0000-0000-0000B51C0000}"/>
    <cellStyle name="Calculation 2 4 2 2 5 2 2" xfId="7734" xr:uid="{00000000-0005-0000-0000-0000B61C0000}"/>
    <cellStyle name="Calculation 2 4 2 2 5 2 3" xfId="7735" xr:uid="{00000000-0005-0000-0000-0000B71C0000}"/>
    <cellStyle name="Calculation 2 4 2 2 5 3" xfId="7736" xr:uid="{00000000-0005-0000-0000-0000B81C0000}"/>
    <cellStyle name="Calculation 2 4 2 2 5 3 2" xfId="7737" xr:uid="{00000000-0005-0000-0000-0000B91C0000}"/>
    <cellStyle name="Calculation 2 4 2 2 5 3 3" xfId="7738" xr:uid="{00000000-0005-0000-0000-0000BA1C0000}"/>
    <cellStyle name="Calculation 2 4 2 2 5 4" xfId="7739" xr:uid="{00000000-0005-0000-0000-0000BB1C0000}"/>
    <cellStyle name="Calculation 2 4 2 2 5 4 2" xfId="7740" xr:uid="{00000000-0005-0000-0000-0000BC1C0000}"/>
    <cellStyle name="Calculation 2 4 2 2 5 4 3" xfId="7741" xr:uid="{00000000-0005-0000-0000-0000BD1C0000}"/>
    <cellStyle name="Calculation 2 4 2 2 5 5" xfId="7742" xr:uid="{00000000-0005-0000-0000-0000BE1C0000}"/>
    <cellStyle name="Calculation 2 4 2 2 5 5 2" xfId="7743" xr:uid="{00000000-0005-0000-0000-0000BF1C0000}"/>
    <cellStyle name="Calculation 2 4 2 2 5 5 3" xfId="7744" xr:uid="{00000000-0005-0000-0000-0000C01C0000}"/>
    <cellStyle name="Calculation 2 4 2 2 5 6" xfId="7745" xr:uid="{00000000-0005-0000-0000-0000C11C0000}"/>
    <cellStyle name="Calculation 2 4 2 2 5 6 2" xfId="7746" xr:uid="{00000000-0005-0000-0000-0000C21C0000}"/>
    <cellStyle name="Calculation 2 4 2 2 5 6 3" xfId="7747" xr:uid="{00000000-0005-0000-0000-0000C31C0000}"/>
    <cellStyle name="Calculation 2 4 2 2 5 7" xfId="7748" xr:uid="{00000000-0005-0000-0000-0000C41C0000}"/>
    <cellStyle name="Calculation 2 4 2 2 5 7 2" xfId="7749" xr:uid="{00000000-0005-0000-0000-0000C51C0000}"/>
    <cellStyle name="Calculation 2 4 2 2 5 7 3" xfId="7750" xr:uid="{00000000-0005-0000-0000-0000C61C0000}"/>
    <cellStyle name="Calculation 2 4 2 2 5 8" xfId="7751" xr:uid="{00000000-0005-0000-0000-0000C71C0000}"/>
    <cellStyle name="Calculation 2 4 2 2 5 8 2" xfId="7752" xr:uid="{00000000-0005-0000-0000-0000C81C0000}"/>
    <cellStyle name="Calculation 2 4 2 2 5 8 3" xfId="7753" xr:uid="{00000000-0005-0000-0000-0000C91C0000}"/>
    <cellStyle name="Calculation 2 4 2 2 5 9" xfId="7754" xr:uid="{00000000-0005-0000-0000-0000CA1C0000}"/>
    <cellStyle name="Calculation 2 4 2 2 5 9 2" xfId="7755" xr:uid="{00000000-0005-0000-0000-0000CB1C0000}"/>
    <cellStyle name="Calculation 2 4 2 2 5 9 3" xfId="7756" xr:uid="{00000000-0005-0000-0000-0000CC1C0000}"/>
    <cellStyle name="Calculation 2 4 2 2 6" xfId="7757" xr:uid="{00000000-0005-0000-0000-0000CD1C0000}"/>
    <cellStyle name="Calculation 2 4 2 2 6 10" xfId="7758" xr:uid="{00000000-0005-0000-0000-0000CE1C0000}"/>
    <cellStyle name="Calculation 2 4 2 2 6 11" xfId="7759" xr:uid="{00000000-0005-0000-0000-0000CF1C0000}"/>
    <cellStyle name="Calculation 2 4 2 2 6 2" xfId="7760" xr:uid="{00000000-0005-0000-0000-0000D01C0000}"/>
    <cellStyle name="Calculation 2 4 2 2 6 2 2" xfId="7761" xr:uid="{00000000-0005-0000-0000-0000D11C0000}"/>
    <cellStyle name="Calculation 2 4 2 2 6 2 3" xfId="7762" xr:uid="{00000000-0005-0000-0000-0000D21C0000}"/>
    <cellStyle name="Calculation 2 4 2 2 6 3" xfId="7763" xr:uid="{00000000-0005-0000-0000-0000D31C0000}"/>
    <cellStyle name="Calculation 2 4 2 2 6 3 2" xfId="7764" xr:uid="{00000000-0005-0000-0000-0000D41C0000}"/>
    <cellStyle name="Calculation 2 4 2 2 6 3 3" xfId="7765" xr:uid="{00000000-0005-0000-0000-0000D51C0000}"/>
    <cellStyle name="Calculation 2 4 2 2 6 4" xfId="7766" xr:uid="{00000000-0005-0000-0000-0000D61C0000}"/>
    <cellStyle name="Calculation 2 4 2 2 6 4 2" xfId="7767" xr:uid="{00000000-0005-0000-0000-0000D71C0000}"/>
    <cellStyle name="Calculation 2 4 2 2 6 4 3" xfId="7768" xr:uid="{00000000-0005-0000-0000-0000D81C0000}"/>
    <cellStyle name="Calculation 2 4 2 2 6 5" xfId="7769" xr:uid="{00000000-0005-0000-0000-0000D91C0000}"/>
    <cellStyle name="Calculation 2 4 2 2 6 5 2" xfId="7770" xr:uid="{00000000-0005-0000-0000-0000DA1C0000}"/>
    <cellStyle name="Calculation 2 4 2 2 6 5 3" xfId="7771" xr:uid="{00000000-0005-0000-0000-0000DB1C0000}"/>
    <cellStyle name="Calculation 2 4 2 2 6 6" xfId="7772" xr:uid="{00000000-0005-0000-0000-0000DC1C0000}"/>
    <cellStyle name="Calculation 2 4 2 2 6 6 2" xfId="7773" xr:uid="{00000000-0005-0000-0000-0000DD1C0000}"/>
    <cellStyle name="Calculation 2 4 2 2 6 6 3" xfId="7774" xr:uid="{00000000-0005-0000-0000-0000DE1C0000}"/>
    <cellStyle name="Calculation 2 4 2 2 6 7" xfId="7775" xr:uid="{00000000-0005-0000-0000-0000DF1C0000}"/>
    <cellStyle name="Calculation 2 4 2 2 6 7 2" xfId="7776" xr:uid="{00000000-0005-0000-0000-0000E01C0000}"/>
    <cellStyle name="Calculation 2 4 2 2 6 7 3" xfId="7777" xr:uid="{00000000-0005-0000-0000-0000E11C0000}"/>
    <cellStyle name="Calculation 2 4 2 2 6 8" xfId="7778" xr:uid="{00000000-0005-0000-0000-0000E21C0000}"/>
    <cellStyle name="Calculation 2 4 2 2 6 8 2" xfId="7779" xr:uid="{00000000-0005-0000-0000-0000E31C0000}"/>
    <cellStyle name="Calculation 2 4 2 2 6 8 3" xfId="7780" xr:uid="{00000000-0005-0000-0000-0000E41C0000}"/>
    <cellStyle name="Calculation 2 4 2 2 6 9" xfId="7781" xr:uid="{00000000-0005-0000-0000-0000E51C0000}"/>
    <cellStyle name="Calculation 2 4 2 2 6 9 2" xfId="7782" xr:uid="{00000000-0005-0000-0000-0000E61C0000}"/>
    <cellStyle name="Calculation 2 4 2 2 6 9 3" xfId="7783" xr:uid="{00000000-0005-0000-0000-0000E71C0000}"/>
    <cellStyle name="Calculation 2 4 2 2 7" xfId="7784" xr:uid="{00000000-0005-0000-0000-0000E81C0000}"/>
    <cellStyle name="Calculation 2 4 2 2 7 10" xfId="7785" xr:uid="{00000000-0005-0000-0000-0000E91C0000}"/>
    <cellStyle name="Calculation 2 4 2 2 7 11" xfId="7786" xr:uid="{00000000-0005-0000-0000-0000EA1C0000}"/>
    <cellStyle name="Calculation 2 4 2 2 7 2" xfId="7787" xr:uid="{00000000-0005-0000-0000-0000EB1C0000}"/>
    <cellStyle name="Calculation 2 4 2 2 7 2 2" xfId="7788" xr:uid="{00000000-0005-0000-0000-0000EC1C0000}"/>
    <cellStyle name="Calculation 2 4 2 2 7 2 3" xfId="7789" xr:uid="{00000000-0005-0000-0000-0000ED1C0000}"/>
    <cellStyle name="Calculation 2 4 2 2 7 3" xfId="7790" xr:uid="{00000000-0005-0000-0000-0000EE1C0000}"/>
    <cellStyle name="Calculation 2 4 2 2 7 3 2" xfId="7791" xr:uid="{00000000-0005-0000-0000-0000EF1C0000}"/>
    <cellStyle name="Calculation 2 4 2 2 7 3 3" xfId="7792" xr:uid="{00000000-0005-0000-0000-0000F01C0000}"/>
    <cellStyle name="Calculation 2 4 2 2 7 4" xfId="7793" xr:uid="{00000000-0005-0000-0000-0000F11C0000}"/>
    <cellStyle name="Calculation 2 4 2 2 7 4 2" xfId="7794" xr:uid="{00000000-0005-0000-0000-0000F21C0000}"/>
    <cellStyle name="Calculation 2 4 2 2 7 4 3" xfId="7795" xr:uid="{00000000-0005-0000-0000-0000F31C0000}"/>
    <cellStyle name="Calculation 2 4 2 2 7 5" xfId="7796" xr:uid="{00000000-0005-0000-0000-0000F41C0000}"/>
    <cellStyle name="Calculation 2 4 2 2 7 5 2" xfId="7797" xr:uid="{00000000-0005-0000-0000-0000F51C0000}"/>
    <cellStyle name="Calculation 2 4 2 2 7 5 3" xfId="7798" xr:uid="{00000000-0005-0000-0000-0000F61C0000}"/>
    <cellStyle name="Calculation 2 4 2 2 7 6" xfId="7799" xr:uid="{00000000-0005-0000-0000-0000F71C0000}"/>
    <cellStyle name="Calculation 2 4 2 2 7 6 2" xfId="7800" xr:uid="{00000000-0005-0000-0000-0000F81C0000}"/>
    <cellStyle name="Calculation 2 4 2 2 7 6 3" xfId="7801" xr:uid="{00000000-0005-0000-0000-0000F91C0000}"/>
    <cellStyle name="Calculation 2 4 2 2 7 7" xfId="7802" xr:uid="{00000000-0005-0000-0000-0000FA1C0000}"/>
    <cellStyle name="Calculation 2 4 2 2 7 7 2" xfId="7803" xr:uid="{00000000-0005-0000-0000-0000FB1C0000}"/>
    <cellStyle name="Calculation 2 4 2 2 7 7 3" xfId="7804" xr:uid="{00000000-0005-0000-0000-0000FC1C0000}"/>
    <cellStyle name="Calculation 2 4 2 2 7 8" xfId="7805" xr:uid="{00000000-0005-0000-0000-0000FD1C0000}"/>
    <cellStyle name="Calculation 2 4 2 2 7 8 2" xfId="7806" xr:uid="{00000000-0005-0000-0000-0000FE1C0000}"/>
    <cellStyle name="Calculation 2 4 2 2 7 8 3" xfId="7807" xr:uid="{00000000-0005-0000-0000-0000FF1C0000}"/>
    <cellStyle name="Calculation 2 4 2 2 7 9" xfId="7808" xr:uid="{00000000-0005-0000-0000-0000001D0000}"/>
    <cellStyle name="Calculation 2 4 2 2 7 9 2" xfId="7809" xr:uid="{00000000-0005-0000-0000-0000011D0000}"/>
    <cellStyle name="Calculation 2 4 2 2 7 9 3" xfId="7810" xr:uid="{00000000-0005-0000-0000-0000021D0000}"/>
    <cellStyle name="Calculation 2 4 2 2 8" xfId="7811" xr:uid="{00000000-0005-0000-0000-0000031D0000}"/>
    <cellStyle name="Calculation 2 4 2 2 8 10" xfId="7812" xr:uid="{00000000-0005-0000-0000-0000041D0000}"/>
    <cellStyle name="Calculation 2 4 2 2 8 11" xfId="7813" xr:uid="{00000000-0005-0000-0000-0000051D0000}"/>
    <cellStyle name="Calculation 2 4 2 2 8 2" xfId="7814" xr:uid="{00000000-0005-0000-0000-0000061D0000}"/>
    <cellStyle name="Calculation 2 4 2 2 8 2 2" xfId="7815" xr:uid="{00000000-0005-0000-0000-0000071D0000}"/>
    <cellStyle name="Calculation 2 4 2 2 8 2 3" xfId="7816" xr:uid="{00000000-0005-0000-0000-0000081D0000}"/>
    <cellStyle name="Calculation 2 4 2 2 8 3" xfId="7817" xr:uid="{00000000-0005-0000-0000-0000091D0000}"/>
    <cellStyle name="Calculation 2 4 2 2 8 3 2" xfId="7818" xr:uid="{00000000-0005-0000-0000-00000A1D0000}"/>
    <cellStyle name="Calculation 2 4 2 2 8 3 3" xfId="7819" xr:uid="{00000000-0005-0000-0000-00000B1D0000}"/>
    <cellStyle name="Calculation 2 4 2 2 8 4" xfId="7820" xr:uid="{00000000-0005-0000-0000-00000C1D0000}"/>
    <cellStyle name="Calculation 2 4 2 2 8 4 2" xfId="7821" xr:uid="{00000000-0005-0000-0000-00000D1D0000}"/>
    <cellStyle name="Calculation 2 4 2 2 8 4 3" xfId="7822" xr:uid="{00000000-0005-0000-0000-00000E1D0000}"/>
    <cellStyle name="Calculation 2 4 2 2 8 5" xfId="7823" xr:uid="{00000000-0005-0000-0000-00000F1D0000}"/>
    <cellStyle name="Calculation 2 4 2 2 8 5 2" xfId="7824" xr:uid="{00000000-0005-0000-0000-0000101D0000}"/>
    <cellStyle name="Calculation 2 4 2 2 8 5 3" xfId="7825" xr:uid="{00000000-0005-0000-0000-0000111D0000}"/>
    <cellStyle name="Calculation 2 4 2 2 8 6" xfId="7826" xr:uid="{00000000-0005-0000-0000-0000121D0000}"/>
    <cellStyle name="Calculation 2 4 2 2 8 6 2" xfId="7827" xr:uid="{00000000-0005-0000-0000-0000131D0000}"/>
    <cellStyle name="Calculation 2 4 2 2 8 6 3" xfId="7828" xr:uid="{00000000-0005-0000-0000-0000141D0000}"/>
    <cellStyle name="Calculation 2 4 2 2 8 7" xfId="7829" xr:uid="{00000000-0005-0000-0000-0000151D0000}"/>
    <cellStyle name="Calculation 2 4 2 2 8 7 2" xfId="7830" xr:uid="{00000000-0005-0000-0000-0000161D0000}"/>
    <cellStyle name="Calculation 2 4 2 2 8 7 3" xfId="7831" xr:uid="{00000000-0005-0000-0000-0000171D0000}"/>
    <cellStyle name="Calculation 2 4 2 2 8 8" xfId="7832" xr:uid="{00000000-0005-0000-0000-0000181D0000}"/>
    <cellStyle name="Calculation 2 4 2 2 8 8 2" xfId="7833" xr:uid="{00000000-0005-0000-0000-0000191D0000}"/>
    <cellStyle name="Calculation 2 4 2 2 8 8 3" xfId="7834" xr:uid="{00000000-0005-0000-0000-00001A1D0000}"/>
    <cellStyle name="Calculation 2 4 2 2 8 9" xfId="7835" xr:uid="{00000000-0005-0000-0000-00001B1D0000}"/>
    <cellStyle name="Calculation 2 4 2 2 8 9 2" xfId="7836" xr:uid="{00000000-0005-0000-0000-00001C1D0000}"/>
    <cellStyle name="Calculation 2 4 2 2 8 9 3" xfId="7837" xr:uid="{00000000-0005-0000-0000-00001D1D0000}"/>
    <cellStyle name="Calculation 2 4 2 2 9" xfId="7838" xr:uid="{00000000-0005-0000-0000-00001E1D0000}"/>
    <cellStyle name="Calculation 2 4 2 2 9 10" xfId="7839" xr:uid="{00000000-0005-0000-0000-00001F1D0000}"/>
    <cellStyle name="Calculation 2 4 2 2 9 11" xfId="7840" xr:uid="{00000000-0005-0000-0000-0000201D0000}"/>
    <cellStyle name="Calculation 2 4 2 2 9 2" xfId="7841" xr:uid="{00000000-0005-0000-0000-0000211D0000}"/>
    <cellStyle name="Calculation 2 4 2 2 9 2 2" xfId="7842" xr:uid="{00000000-0005-0000-0000-0000221D0000}"/>
    <cellStyle name="Calculation 2 4 2 2 9 2 3" xfId="7843" xr:uid="{00000000-0005-0000-0000-0000231D0000}"/>
    <cellStyle name="Calculation 2 4 2 2 9 3" xfId="7844" xr:uid="{00000000-0005-0000-0000-0000241D0000}"/>
    <cellStyle name="Calculation 2 4 2 2 9 3 2" xfId="7845" xr:uid="{00000000-0005-0000-0000-0000251D0000}"/>
    <cellStyle name="Calculation 2 4 2 2 9 3 3" xfId="7846" xr:uid="{00000000-0005-0000-0000-0000261D0000}"/>
    <cellStyle name="Calculation 2 4 2 2 9 4" xfId="7847" xr:uid="{00000000-0005-0000-0000-0000271D0000}"/>
    <cellStyle name="Calculation 2 4 2 2 9 4 2" xfId="7848" xr:uid="{00000000-0005-0000-0000-0000281D0000}"/>
    <cellStyle name="Calculation 2 4 2 2 9 4 3" xfId="7849" xr:uid="{00000000-0005-0000-0000-0000291D0000}"/>
    <cellStyle name="Calculation 2 4 2 2 9 5" xfId="7850" xr:uid="{00000000-0005-0000-0000-00002A1D0000}"/>
    <cellStyle name="Calculation 2 4 2 2 9 5 2" xfId="7851" xr:uid="{00000000-0005-0000-0000-00002B1D0000}"/>
    <cellStyle name="Calculation 2 4 2 2 9 5 3" xfId="7852" xr:uid="{00000000-0005-0000-0000-00002C1D0000}"/>
    <cellStyle name="Calculation 2 4 2 2 9 6" xfId="7853" xr:uid="{00000000-0005-0000-0000-00002D1D0000}"/>
    <cellStyle name="Calculation 2 4 2 2 9 6 2" xfId="7854" xr:uid="{00000000-0005-0000-0000-00002E1D0000}"/>
    <cellStyle name="Calculation 2 4 2 2 9 6 3" xfId="7855" xr:uid="{00000000-0005-0000-0000-00002F1D0000}"/>
    <cellStyle name="Calculation 2 4 2 2 9 7" xfId="7856" xr:uid="{00000000-0005-0000-0000-0000301D0000}"/>
    <cellStyle name="Calculation 2 4 2 2 9 7 2" xfId="7857" xr:uid="{00000000-0005-0000-0000-0000311D0000}"/>
    <cellStyle name="Calculation 2 4 2 2 9 7 3" xfId="7858" xr:uid="{00000000-0005-0000-0000-0000321D0000}"/>
    <cellStyle name="Calculation 2 4 2 2 9 8" xfId="7859" xr:uid="{00000000-0005-0000-0000-0000331D0000}"/>
    <cellStyle name="Calculation 2 4 2 2 9 8 2" xfId="7860" xr:uid="{00000000-0005-0000-0000-0000341D0000}"/>
    <cellStyle name="Calculation 2 4 2 2 9 8 3" xfId="7861" xr:uid="{00000000-0005-0000-0000-0000351D0000}"/>
    <cellStyle name="Calculation 2 4 2 2 9 9" xfId="7862" xr:uid="{00000000-0005-0000-0000-0000361D0000}"/>
    <cellStyle name="Calculation 2 4 2 2 9 9 2" xfId="7863" xr:uid="{00000000-0005-0000-0000-0000371D0000}"/>
    <cellStyle name="Calculation 2 4 2 2 9 9 3" xfId="7864" xr:uid="{00000000-0005-0000-0000-0000381D0000}"/>
    <cellStyle name="Calculation 2 4 2 3" xfId="7865" xr:uid="{00000000-0005-0000-0000-0000391D0000}"/>
    <cellStyle name="Calculation 2 4 2 3 2" xfId="7866" xr:uid="{00000000-0005-0000-0000-00003A1D0000}"/>
    <cellStyle name="Calculation 2 4 2 3 2 2" xfId="7867" xr:uid="{00000000-0005-0000-0000-00003B1D0000}"/>
    <cellStyle name="Calculation 2 4 2 3 2 3" xfId="7868" xr:uid="{00000000-0005-0000-0000-00003C1D0000}"/>
    <cellStyle name="Calculation 2 4 2 3 3" xfId="7869" xr:uid="{00000000-0005-0000-0000-00003D1D0000}"/>
    <cellStyle name="Calculation 2 4 2 3 3 2" xfId="7870" xr:uid="{00000000-0005-0000-0000-00003E1D0000}"/>
    <cellStyle name="Calculation 2 4 2 3 3 3" xfId="7871" xr:uid="{00000000-0005-0000-0000-00003F1D0000}"/>
    <cellStyle name="Calculation 2 4 2 3 4" xfId="7872" xr:uid="{00000000-0005-0000-0000-0000401D0000}"/>
    <cellStyle name="Calculation 2 4 2 3 4 2" xfId="7873" xr:uid="{00000000-0005-0000-0000-0000411D0000}"/>
    <cellStyle name="Calculation 2 4 2 3 4 3" xfId="7874" xr:uid="{00000000-0005-0000-0000-0000421D0000}"/>
    <cellStyle name="Calculation 2 4 2 3 5" xfId="7875" xr:uid="{00000000-0005-0000-0000-0000431D0000}"/>
    <cellStyle name="Calculation 2 4 2 3 5 2" xfId="7876" xr:uid="{00000000-0005-0000-0000-0000441D0000}"/>
    <cellStyle name="Calculation 2 4 2 3 5 3" xfId="7877" xr:uid="{00000000-0005-0000-0000-0000451D0000}"/>
    <cellStyle name="Calculation 2 4 2 3 6" xfId="7878" xr:uid="{00000000-0005-0000-0000-0000461D0000}"/>
    <cellStyle name="Calculation 2 4 2 3 6 2" xfId="7879" xr:uid="{00000000-0005-0000-0000-0000471D0000}"/>
    <cellStyle name="Calculation 2 4 2 3 6 3" xfId="7880" xr:uid="{00000000-0005-0000-0000-0000481D0000}"/>
    <cellStyle name="Calculation 2 4 2 3 7" xfId="7881" xr:uid="{00000000-0005-0000-0000-0000491D0000}"/>
    <cellStyle name="Calculation 2 4 2 3 7 2" xfId="7882" xr:uid="{00000000-0005-0000-0000-00004A1D0000}"/>
    <cellStyle name="Calculation 2 4 2 3 7 3" xfId="7883" xr:uid="{00000000-0005-0000-0000-00004B1D0000}"/>
    <cellStyle name="Calculation 2 4 2 3 8" xfId="7884" xr:uid="{00000000-0005-0000-0000-00004C1D0000}"/>
    <cellStyle name="Calculation 2 4 2 3 9" xfId="7885" xr:uid="{00000000-0005-0000-0000-00004D1D0000}"/>
    <cellStyle name="Calculation 2 4 2 4" xfId="7886" xr:uid="{00000000-0005-0000-0000-00004E1D0000}"/>
    <cellStyle name="Calculation 2 4 2 4 2" xfId="7887" xr:uid="{00000000-0005-0000-0000-00004F1D0000}"/>
    <cellStyle name="Calculation 2 4 2 4 3" xfId="7888" xr:uid="{00000000-0005-0000-0000-0000501D0000}"/>
    <cellStyle name="Calculation 2 4 2 5" xfId="7889" xr:uid="{00000000-0005-0000-0000-0000511D0000}"/>
    <cellStyle name="Calculation 2 4 2 5 2" xfId="7890" xr:uid="{00000000-0005-0000-0000-0000521D0000}"/>
    <cellStyle name="Calculation 2 4 2 5 3" xfId="7891" xr:uid="{00000000-0005-0000-0000-0000531D0000}"/>
    <cellStyle name="Calculation 2 4 2 6" xfId="7892" xr:uid="{00000000-0005-0000-0000-0000541D0000}"/>
    <cellStyle name="Calculation 2 4 2 6 2" xfId="7893" xr:uid="{00000000-0005-0000-0000-0000551D0000}"/>
    <cellStyle name="Calculation 2 4 2 6 3" xfId="7894" xr:uid="{00000000-0005-0000-0000-0000561D0000}"/>
    <cellStyle name="Calculation 2 4 2 7" xfId="7895" xr:uid="{00000000-0005-0000-0000-0000571D0000}"/>
    <cellStyle name="Calculation 2 4 2 7 2" xfId="7896" xr:uid="{00000000-0005-0000-0000-0000581D0000}"/>
    <cellStyle name="Calculation 2 4 2 7 3" xfId="7897" xr:uid="{00000000-0005-0000-0000-0000591D0000}"/>
    <cellStyle name="Calculation 2 4 2 8" xfId="7898" xr:uid="{00000000-0005-0000-0000-00005A1D0000}"/>
    <cellStyle name="Calculation 2 4 2 8 2" xfId="7899" xr:uid="{00000000-0005-0000-0000-00005B1D0000}"/>
    <cellStyle name="Calculation 2 4 2 8 3" xfId="7900" xr:uid="{00000000-0005-0000-0000-00005C1D0000}"/>
    <cellStyle name="Calculation 2 4 2 9" xfId="7901" xr:uid="{00000000-0005-0000-0000-00005D1D0000}"/>
    <cellStyle name="Calculation 2 4 2 9 2" xfId="7902" xr:uid="{00000000-0005-0000-0000-00005E1D0000}"/>
    <cellStyle name="Calculation 2 4 2 9 3" xfId="7903" xr:uid="{00000000-0005-0000-0000-00005F1D0000}"/>
    <cellStyle name="Calculation 2 4 3" xfId="163" xr:uid="{00000000-0005-0000-0000-0000601D0000}"/>
    <cellStyle name="Calculation 2 4 3 2" xfId="7904" xr:uid="{00000000-0005-0000-0000-0000611D0000}"/>
    <cellStyle name="Calculation 2 4 3 2 10" xfId="7905" xr:uid="{00000000-0005-0000-0000-0000621D0000}"/>
    <cellStyle name="Calculation 2 4 3 2 10 10" xfId="7906" xr:uid="{00000000-0005-0000-0000-0000631D0000}"/>
    <cellStyle name="Calculation 2 4 3 2 10 11" xfId="7907" xr:uid="{00000000-0005-0000-0000-0000641D0000}"/>
    <cellStyle name="Calculation 2 4 3 2 10 2" xfId="7908" xr:uid="{00000000-0005-0000-0000-0000651D0000}"/>
    <cellStyle name="Calculation 2 4 3 2 10 2 2" xfId="7909" xr:uid="{00000000-0005-0000-0000-0000661D0000}"/>
    <cellStyle name="Calculation 2 4 3 2 10 2 3" xfId="7910" xr:uid="{00000000-0005-0000-0000-0000671D0000}"/>
    <cellStyle name="Calculation 2 4 3 2 10 3" xfId="7911" xr:uid="{00000000-0005-0000-0000-0000681D0000}"/>
    <cellStyle name="Calculation 2 4 3 2 10 3 2" xfId="7912" xr:uid="{00000000-0005-0000-0000-0000691D0000}"/>
    <cellStyle name="Calculation 2 4 3 2 10 3 3" xfId="7913" xr:uid="{00000000-0005-0000-0000-00006A1D0000}"/>
    <cellStyle name="Calculation 2 4 3 2 10 4" xfId="7914" xr:uid="{00000000-0005-0000-0000-00006B1D0000}"/>
    <cellStyle name="Calculation 2 4 3 2 10 4 2" xfId="7915" xr:uid="{00000000-0005-0000-0000-00006C1D0000}"/>
    <cellStyle name="Calculation 2 4 3 2 10 4 3" xfId="7916" xr:uid="{00000000-0005-0000-0000-00006D1D0000}"/>
    <cellStyle name="Calculation 2 4 3 2 10 5" xfId="7917" xr:uid="{00000000-0005-0000-0000-00006E1D0000}"/>
    <cellStyle name="Calculation 2 4 3 2 10 5 2" xfId="7918" xr:uid="{00000000-0005-0000-0000-00006F1D0000}"/>
    <cellStyle name="Calculation 2 4 3 2 10 5 3" xfId="7919" xr:uid="{00000000-0005-0000-0000-0000701D0000}"/>
    <cellStyle name="Calculation 2 4 3 2 10 6" xfId="7920" xr:uid="{00000000-0005-0000-0000-0000711D0000}"/>
    <cellStyle name="Calculation 2 4 3 2 10 6 2" xfId="7921" xr:uid="{00000000-0005-0000-0000-0000721D0000}"/>
    <cellStyle name="Calculation 2 4 3 2 10 6 3" xfId="7922" xr:uid="{00000000-0005-0000-0000-0000731D0000}"/>
    <cellStyle name="Calculation 2 4 3 2 10 7" xfId="7923" xr:uid="{00000000-0005-0000-0000-0000741D0000}"/>
    <cellStyle name="Calculation 2 4 3 2 10 7 2" xfId="7924" xr:uid="{00000000-0005-0000-0000-0000751D0000}"/>
    <cellStyle name="Calculation 2 4 3 2 10 7 3" xfId="7925" xr:uid="{00000000-0005-0000-0000-0000761D0000}"/>
    <cellStyle name="Calculation 2 4 3 2 10 8" xfId="7926" xr:uid="{00000000-0005-0000-0000-0000771D0000}"/>
    <cellStyle name="Calculation 2 4 3 2 10 8 2" xfId="7927" xr:uid="{00000000-0005-0000-0000-0000781D0000}"/>
    <cellStyle name="Calculation 2 4 3 2 10 8 3" xfId="7928" xr:uid="{00000000-0005-0000-0000-0000791D0000}"/>
    <cellStyle name="Calculation 2 4 3 2 10 9" xfId="7929" xr:uid="{00000000-0005-0000-0000-00007A1D0000}"/>
    <cellStyle name="Calculation 2 4 3 2 10 9 2" xfId="7930" xr:uid="{00000000-0005-0000-0000-00007B1D0000}"/>
    <cellStyle name="Calculation 2 4 3 2 10 9 3" xfId="7931" xr:uid="{00000000-0005-0000-0000-00007C1D0000}"/>
    <cellStyle name="Calculation 2 4 3 2 11" xfId="7932" xr:uid="{00000000-0005-0000-0000-00007D1D0000}"/>
    <cellStyle name="Calculation 2 4 3 2 11 2" xfId="7933" xr:uid="{00000000-0005-0000-0000-00007E1D0000}"/>
    <cellStyle name="Calculation 2 4 3 2 11 3" xfId="7934" xr:uid="{00000000-0005-0000-0000-00007F1D0000}"/>
    <cellStyle name="Calculation 2 4 3 2 12" xfId="7935" xr:uid="{00000000-0005-0000-0000-0000801D0000}"/>
    <cellStyle name="Calculation 2 4 3 2 12 2" xfId="7936" xr:uid="{00000000-0005-0000-0000-0000811D0000}"/>
    <cellStyle name="Calculation 2 4 3 2 12 3" xfId="7937" xr:uid="{00000000-0005-0000-0000-0000821D0000}"/>
    <cellStyle name="Calculation 2 4 3 2 13" xfId="7938" xr:uid="{00000000-0005-0000-0000-0000831D0000}"/>
    <cellStyle name="Calculation 2 4 3 2 13 2" xfId="7939" xr:uid="{00000000-0005-0000-0000-0000841D0000}"/>
    <cellStyle name="Calculation 2 4 3 2 13 3" xfId="7940" xr:uid="{00000000-0005-0000-0000-0000851D0000}"/>
    <cellStyle name="Calculation 2 4 3 2 14" xfId="7941" xr:uid="{00000000-0005-0000-0000-0000861D0000}"/>
    <cellStyle name="Calculation 2 4 3 2 14 2" xfId="7942" xr:uid="{00000000-0005-0000-0000-0000871D0000}"/>
    <cellStyle name="Calculation 2 4 3 2 14 3" xfId="7943" xr:uid="{00000000-0005-0000-0000-0000881D0000}"/>
    <cellStyle name="Calculation 2 4 3 2 15" xfId="7944" xr:uid="{00000000-0005-0000-0000-0000891D0000}"/>
    <cellStyle name="Calculation 2 4 3 2 15 2" xfId="7945" xr:uid="{00000000-0005-0000-0000-00008A1D0000}"/>
    <cellStyle name="Calculation 2 4 3 2 15 3" xfId="7946" xr:uid="{00000000-0005-0000-0000-00008B1D0000}"/>
    <cellStyle name="Calculation 2 4 3 2 16" xfId="7947" xr:uid="{00000000-0005-0000-0000-00008C1D0000}"/>
    <cellStyle name="Calculation 2 4 3 2 16 2" xfId="7948" xr:uid="{00000000-0005-0000-0000-00008D1D0000}"/>
    <cellStyle name="Calculation 2 4 3 2 16 3" xfId="7949" xr:uid="{00000000-0005-0000-0000-00008E1D0000}"/>
    <cellStyle name="Calculation 2 4 3 2 17" xfId="7950" xr:uid="{00000000-0005-0000-0000-00008F1D0000}"/>
    <cellStyle name="Calculation 2 4 3 2 17 2" xfId="7951" xr:uid="{00000000-0005-0000-0000-0000901D0000}"/>
    <cellStyle name="Calculation 2 4 3 2 17 3" xfId="7952" xr:uid="{00000000-0005-0000-0000-0000911D0000}"/>
    <cellStyle name="Calculation 2 4 3 2 18" xfId="7953" xr:uid="{00000000-0005-0000-0000-0000921D0000}"/>
    <cellStyle name="Calculation 2 4 3 2 18 2" xfId="7954" xr:uid="{00000000-0005-0000-0000-0000931D0000}"/>
    <cellStyle name="Calculation 2 4 3 2 18 3" xfId="7955" xr:uid="{00000000-0005-0000-0000-0000941D0000}"/>
    <cellStyle name="Calculation 2 4 3 2 19" xfId="7956" xr:uid="{00000000-0005-0000-0000-0000951D0000}"/>
    <cellStyle name="Calculation 2 4 3 2 2" xfId="7957" xr:uid="{00000000-0005-0000-0000-0000961D0000}"/>
    <cellStyle name="Calculation 2 4 3 2 2 10" xfId="7958" xr:uid="{00000000-0005-0000-0000-0000971D0000}"/>
    <cellStyle name="Calculation 2 4 3 2 2 11" xfId="7959" xr:uid="{00000000-0005-0000-0000-0000981D0000}"/>
    <cellStyle name="Calculation 2 4 3 2 2 2" xfId="7960" xr:uid="{00000000-0005-0000-0000-0000991D0000}"/>
    <cellStyle name="Calculation 2 4 3 2 2 2 2" xfId="7961" xr:uid="{00000000-0005-0000-0000-00009A1D0000}"/>
    <cellStyle name="Calculation 2 4 3 2 2 2 3" xfId="7962" xr:uid="{00000000-0005-0000-0000-00009B1D0000}"/>
    <cellStyle name="Calculation 2 4 3 2 2 3" xfId="7963" xr:uid="{00000000-0005-0000-0000-00009C1D0000}"/>
    <cellStyle name="Calculation 2 4 3 2 2 3 2" xfId="7964" xr:uid="{00000000-0005-0000-0000-00009D1D0000}"/>
    <cellStyle name="Calculation 2 4 3 2 2 3 3" xfId="7965" xr:uid="{00000000-0005-0000-0000-00009E1D0000}"/>
    <cellStyle name="Calculation 2 4 3 2 2 4" xfId="7966" xr:uid="{00000000-0005-0000-0000-00009F1D0000}"/>
    <cellStyle name="Calculation 2 4 3 2 2 4 2" xfId="7967" xr:uid="{00000000-0005-0000-0000-0000A01D0000}"/>
    <cellStyle name="Calculation 2 4 3 2 2 4 3" xfId="7968" xr:uid="{00000000-0005-0000-0000-0000A11D0000}"/>
    <cellStyle name="Calculation 2 4 3 2 2 5" xfId="7969" xr:uid="{00000000-0005-0000-0000-0000A21D0000}"/>
    <cellStyle name="Calculation 2 4 3 2 2 5 2" xfId="7970" xr:uid="{00000000-0005-0000-0000-0000A31D0000}"/>
    <cellStyle name="Calculation 2 4 3 2 2 5 3" xfId="7971" xr:uid="{00000000-0005-0000-0000-0000A41D0000}"/>
    <cellStyle name="Calculation 2 4 3 2 2 6" xfId="7972" xr:uid="{00000000-0005-0000-0000-0000A51D0000}"/>
    <cellStyle name="Calculation 2 4 3 2 2 6 2" xfId="7973" xr:uid="{00000000-0005-0000-0000-0000A61D0000}"/>
    <cellStyle name="Calculation 2 4 3 2 2 6 3" xfId="7974" xr:uid="{00000000-0005-0000-0000-0000A71D0000}"/>
    <cellStyle name="Calculation 2 4 3 2 2 7" xfId="7975" xr:uid="{00000000-0005-0000-0000-0000A81D0000}"/>
    <cellStyle name="Calculation 2 4 3 2 2 7 2" xfId="7976" xr:uid="{00000000-0005-0000-0000-0000A91D0000}"/>
    <cellStyle name="Calculation 2 4 3 2 2 7 3" xfId="7977" xr:uid="{00000000-0005-0000-0000-0000AA1D0000}"/>
    <cellStyle name="Calculation 2 4 3 2 2 8" xfId="7978" xr:uid="{00000000-0005-0000-0000-0000AB1D0000}"/>
    <cellStyle name="Calculation 2 4 3 2 2 8 2" xfId="7979" xr:uid="{00000000-0005-0000-0000-0000AC1D0000}"/>
    <cellStyle name="Calculation 2 4 3 2 2 8 3" xfId="7980" xr:uid="{00000000-0005-0000-0000-0000AD1D0000}"/>
    <cellStyle name="Calculation 2 4 3 2 2 9" xfId="7981" xr:uid="{00000000-0005-0000-0000-0000AE1D0000}"/>
    <cellStyle name="Calculation 2 4 3 2 2 9 2" xfId="7982" xr:uid="{00000000-0005-0000-0000-0000AF1D0000}"/>
    <cellStyle name="Calculation 2 4 3 2 2 9 3" xfId="7983" xr:uid="{00000000-0005-0000-0000-0000B01D0000}"/>
    <cellStyle name="Calculation 2 4 3 2 20" xfId="7984" xr:uid="{00000000-0005-0000-0000-0000B11D0000}"/>
    <cellStyle name="Calculation 2 4 3 2 3" xfId="7985" xr:uid="{00000000-0005-0000-0000-0000B21D0000}"/>
    <cellStyle name="Calculation 2 4 3 2 3 10" xfId="7986" xr:uid="{00000000-0005-0000-0000-0000B31D0000}"/>
    <cellStyle name="Calculation 2 4 3 2 3 11" xfId="7987" xr:uid="{00000000-0005-0000-0000-0000B41D0000}"/>
    <cellStyle name="Calculation 2 4 3 2 3 2" xfId="7988" xr:uid="{00000000-0005-0000-0000-0000B51D0000}"/>
    <cellStyle name="Calculation 2 4 3 2 3 2 2" xfId="7989" xr:uid="{00000000-0005-0000-0000-0000B61D0000}"/>
    <cellStyle name="Calculation 2 4 3 2 3 2 3" xfId="7990" xr:uid="{00000000-0005-0000-0000-0000B71D0000}"/>
    <cellStyle name="Calculation 2 4 3 2 3 3" xfId="7991" xr:uid="{00000000-0005-0000-0000-0000B81D0000}"/>
    <cellStyle name="Calculation 2 4 3 2 3 3 2" xfId="7992" xr:uid="{00000000-0005-0000-0000-0000B91D0000}"/>
    <cellStyle name="Calculation 2 4 3 2 3 3 3" xfId="7993" xr:uid="{00000000-0005-0000-0000-0000BA1D0000}"/>
    <cellStyle name="Calculation 2 4 3 2 3 4" xfId="7994" xr:uid="{00000000-0005-0000-0000-0000BB1D0000}"/>
    <cellStyle name="Calculation 2 4 3 2 3 4 2" xfId="7995" xr:uid="{00000000-0005-0000-0000-0000BC1D0000}"/>
    <cellStyle name="Calculation 2 4 3 2 3 4 3" xfId="7996" xr:uid="{00000000-0005-0000-0000-0000BD1D0000}"/>
    <cellStyle name="Calculation 2 4 3 2 3 5" xfId="7997" xr:uid="{00000000-0005-0000-0000-0000BE1D0000}"/>
    <cellStyle name="Calculation 2 4 3 2 3 5 2" xfId="7998" xr:uid="{00000000-0005-0000-0000-0000BF1D0000}"/>
    <cellStyle name="Calculation 2 4 3 2 3 5 3" xfId="7999" xr:uid="{00000000-0005-0000-0000-0000C01D0000}"/>
    <cellStyle name="Calculation 2 4 3 2 3 6" xfId="8000" xr:uid="{00000000-0005-0000-0000-0000C11D0000}"/>
    <cellStyle name="Calculation 2 4 3 2 3 6 2" xfId="8001" xr:uid="{00000000-0005-0000-0000-0000C21D0000}"/>
    <cellStyle name="Calculation 2 4 3 2 3 6 3" xfId="8002" xr:uid="{00000000-0005-0000-0000-0000C31D0000}"/>
    <cellStyle name="Calculation 2 4 3 2 3 7" xfId="8003" xr:uid="{00000000-0005-0000-0000-0000C41D0000}"/>
    <cellStyle name="Calculation 2 4 3 2 3 7 2" xfId="8004" xr:uid="{00000000-0005-0000-0000-0000C51D0000}"/>
    <cellStyle name="Calculation 2 4 3 2 3 7 3" xfId="8005" xr:uid="{00000000-0005-0000-0000-0000C61D0000}"/>
    <cellStyle name="Calculation 2 4 3 2 3 8" xfId="8006" xr:uid="{00000000-0005-0000-0000-0000C71D0000}"/>
    <cellStyle name="Calculation 2 4 3 2 3 8 2" xfId="8007" xr:uid="{00000000-0005-0000-0000-0000C81D0000}"/>
    <cellStyle name="Calculation 2 4 3 2 3 8 3" xfId="8008" xr:uid="{00000000-0005-0000-0000-0000C91D0000}"/>
    <cellStyle name="Calculation 2 4 3 2 3 9" xfId="8009" xr:uid="{00000000-0005-0000-0000-0000CA1D0000}"/>
    <cellStyle name="Calculation 2 4 3 2 3 9 2" xfId="8010" xr:uid="{00000000-0005-0000-0000-0000CB1D0000}"/>
    <cellStyle name="Calculation 2 4 3 2 3 9 3" xfId="8011" xr:uid="{00000000-0005-0000-0000-0000CC1D0000}"/>
    <cellStyle name="Calculation 2 4 3 2 4" xfId="8012" xr:uid="{00000000-0005-0000-0000-0000CD1D0000}"/>
    <cellStyle name="Calculation 2 4 3 2 4 10" xfId="8013" xr:uid="{00000000-0005-0000-0000-0000CE1D0000}"/>
    <cellStyle name="Calculation 2 4 3 2 4 11" xfId="8014" xr:uid="{00000000-0005-0000-0000-0000CF1D0000}"/>
    <cellStyle name="Calculation 2 4 3 2 4 2" xfId="8015" xr:uid="{00000000-0005-0000-0000-0000D01D0000}"/>
    <cellStyle name="Calculation 2 4 3 2 4 2 2" xfId="8016" xr:uid="{00000000-0005-0000-0000-0000D11D0000}"/>
    <cellStyle name="Calculation 2 4 3 2 4 2 3" xfId="8017" xr:uid="{00000000-0005-0000-0000-0000D21D0000}"/>
    <cellStyle name="Calculation 2 4 3 2 4 3" xfId="8018" xr:uid="{00000000-0005-0000-0000-0000D31D0000}"/>
    <cellStyle name="Calculation 2 4 3 2 4 3 2" xfId="8019" xr:uid="{00000000-0005-0000-0000-0000D41D0000}"/>
    <cellStyle name="Calculation 2 4 3 2 4 3 3" xfId="8020" xr:uid="{00000000-0005-0000-0000-0000D51D0000}"/>
    <cellStyle name="Calculation 2 4 3 2 4 4" xfId="8021" xr:uid="{00000000-0005-0000-0000-0000D61D0000}"/>
    <cellStyle name="Calculation 2 4 3 2 4 4 2" xfId="8022" xr:uid="{00000000-0005-0000-0000-0000D71D0000}"/>
    <cellStyle name="Calculation 2 4 3 2 4 4 3" xfId="8023" xr:uid="{00000000-0005-0000-0000-0000D81D0000}"/>
    <cellStyle name="Calculation 2 4 3 2 4 5" xfId="8024" xr:uid="{00000000-0005-0000-0000-0000D91D0000}"/>
    <cellStyle name="Calculation 2 4 3 2 4 5 2" xfId="8025" xr:uid="{00000000-0005-0000-0000-0000DA1D0000}"/>
    <cellStyle name="Calculation 2 4 3 2 4 5 3" xfId="8026" xr:uid="{00000000-0005-0000-0000-0000DB1D0000}"/>
    <cellStyle name="Calculation 2 4 3 2 4 6" xfId="8027" xr:uid="{00000000-0005-0000-0000-0000DC1D0000}"/>
    <cellStyle name="Calculation 2 4 3 2 4 6 2" xfId="8028" xr:uid="{00000000-0005-0000-0000-0000DD1D0000}"/>
    <cellStyle name="Calculation 2 4 3 2 4 6 3" xfId="8029" xr:uid="{00000000-0005-0000-0000-0000DE1D0000}"/>
    <cellStyle name="Calculation 2 4 3 2 4 7" xfId="8030" xr:uid="{00000000-0005-0000-0000-0000DF1D0000}"/>
    <cellStyle name="Calculation 2 4 3 2 4 7 2" xfId="8031" xr:uid="{00000000-0005-0000-0000-0000E01D0000}"/>
    <cellStyle name="Calculation 2 4 3 2 4 7 3" xfId="8032" xr:uid="{00000000-0005-0000-0000-0000E11D0000}"/>
    <cellStyle name="Calculation 2 4 3 2 4 8" xfId="8033" xr:uid="{00000000-0005-0000-0000-0000E21D0000}"/>
    <cellStyle name="Calculation 2 4 3 2 4 8 2" xfId="8034" xr:uid="{00000000-0005-0000-0000-0000E31D0000}"/>
    <cellStyle name="Calculation 2 4 3 2 4 8 3" xfId="8035" xr:uid="{00000000-0005-0000-0000-0000E41D0000}"/>
    <cellStyle name="Calculation 2 4 3 2 4 9" xfId="8036" xr:uid="{00000000-0005-0000-0000-0000E51D0000}"/>
    <cellStyle name="Calculation 2 4 3 2 4 9 2" xfId="8037" xr:uid="{00000000-0005-0000-0000-0000E61D0000}"/>
    <cellStyle name="Calculation 2 4 3 2 4 9 3" xfId="8038" xr:uid="{00000000-0005-0000-0000-0000E71D0000}"/>
    <cellStyle name="Calculation 2 4 3 2 5" xfId="8039" xr:uid="{00000000-0005-0000-0000-0000E81D0000}"/>
    <cellStyle name="Calculation 2 4 3 2 5 10" xfId="8040" xr:uid="{00000000-0005-0000-0000-0000E91D0000}"/>
    <cellStyle name="Calculation 2 4 3 2 5 11" xfId="8041" xr:uid="{00000000-0005-0000-0000-0000EA1D0000}"/>
    <cellStyle name="Calculation 2 4 3 2 5 2" xfId="8042" xr:uid="{00000000-0005-0000-0000-0000EB1D0000}"/>
    <cellStyle name="Calculation 2 4 3 2 5 2 2" xfId="8043" xr:uid="{00000000-0005-0000-0000-0000EC1D0000}"/>
    <cellStyle name="Calculation 2 4 3 2 5 2 3" xfId="8044" xr:uid="{00000000-0005-0000-0000-0000ED1D0000}"/>
    <cellStyle name="Calculation 2 4 3 2 5 3" xfId="8045" xr:uid="{00000000-0005-0000-0000-0000EE1D0000}"/>
    <cellStyle name="Calculation 2 4 3 2 5 3 2" xfId="8046" xr:uid="{00000000-0005-0000-0000-0000EF1D0000}"/>
    <cellStyle name="Calculation 2 4 3 2 5 3 3" xfId="8047" xr:uid="{00000000-0005-0000-0000-0000F01D0000}"/>
    <cellStyle name="Calculation 2 4 3 2 5 4" xfId="8048" xr:uid="{00000000-0005-0000-0000-0000F11D0000}"/>
    <cellStyle name="Calculation 2 4 3 2 5 4 2" xfId="8049" xr:uid="{00000000-0005-0000-0000-0000F21D0000}"/>
    <cellStyle name="Calculation 2 4 3 2 5 4 3" xfId="8050" xr:uid="{00000000-0005-0000-0000-0000F31D0000}"/>
    <cellStyle name="Calculation 2 4 3 2 5 5" xfId="8051" xr:uid="{00000000-0005-0000-0000-0000F41D0000}"/>
    <cellStyle name="Calculation 2 4 3 2 5 5 2" xfId="8052" xr:uid="{00000000-0005-0000-0000-0000F51D0000}"/>
    <cellStyle name="Calculation 2 4 3 2 5 5 3" xfId="8053" xr:uid="{00000000-0005-0000-0000-0000F61D0000}"/>
    <cellStyle name="Calculation 2 4 3 2 5 6" xfId="8054" xr:uid="{00000000-0005-0000-0000-0000F71D0000}"/>
    <cellStyle name="Calculation 2 4 3 2 5 6 2" xfId="8055" xr:uid="{00000000-0005-0000-0000-0000F81D0000}"/>
    <cellStyle name="Calculation 2 4 3 2 5 6 3" xfId="8056" xr:uid="{00000000-0005-0000-0000-0000F91D0000}"/>
    <cellStyle name="Calculation 2 4 3 2 5 7" xfId="8057" xr:uid="{00000000-0005-0000-0000-0000FA1D0000}"/>
    <cellStyle name="Calculation 2 4 3 2 5 7 2" xfId="8058" xr:uid="{00000000-0005-0000-0000-0000FB1D0000}"/>
    <cellStyle name="Calculation 2 4 3 2 5 7 3" xfId="8059" xr:uid="{00000000-0005-0000-0000-0000FC1D0000}"/>
    <cellStyle name="Calculation 2 4 3 2 5 8" xfId="8060" xr:uid="{00000000-0005-0000-0000-0000FD1D0000}"/>
    <cellStyle name="Calculation 2 4 3 2 5 8 2" xfId="8061" xr:uid="{00000000-0005-0000-0000-0000FE1D0000}"/>
    <cellStyle name="Calculation 2 4 3 2 5 8 3" xfId="8062" xr:uid="{00000000-0005-0000-0000-0000FF1D0000}"/>
    <cellStyle name="Calculation 2 4 3 2 5 9" xfId="8063" xr:uid="{00000000-0005-0000-0000-0000001E0000}"/>
    <cellStyle name="Calculation 2 4 3 2 5 9 2" xfId="8064" xr:uid="{00000000-0005-0000-0000-0000011E0000}"/>
    <cellStyle name="Calculation 2 4 3 2 5 9 3" xfId="8065" xr:uid="{00000000-0005-0000-0000-0000021E0000}"/>
    <cellStyle name="Calculation 2 4 3 2 6" xfId="8066" xr:uid="{00000000-0005-0000-0000-0000031E0000}"/>
    <cellStyle name="Calculation 2 4 3 2 6 10" xfId="8067" xr:uid="{00000000-0005-0000-0000-0000041E0000}"/>
    <cellStyle name="Calculation 2 4 3 2 6 11" xfId="8068" xr:uid="{00000000-0005-0000-0000-0000051E0000}"/>
    <cellStyle name="Calculation 2 4 3 2 6 2" xfId="8069" xr:uid="{00000000-0005-0000-0000-0000061E0000}"/>
    <cellStyle name="Calculation 2 4 3 2 6 2 2" xfId="8070" xr:uid="{00000000-0005-0000-0000-0000071E0000}"/>
    <cellStyle name="Calculation 2 4 3 2 6 2 3" xfId="8071" xr:uid="{00000000-0005-0000-0000-0000081E0000}"/>
    <cellStyle name="Calculation 2 4 3 2 6 3" xfId="8072" xr:uid="{00000000-0005-0000-0000-0000091E0000}"/>
    <cellStyle name="Calculation 2 4 3 2 6 3 2" xfId="8073" xr:uid="{00000000-0005-0000-0000-00000A1E0000}"/>
    <cellStyle name="Calculation 2 4 3 2 6 3 3" xfId="8074" xr:uid="{00000000-0005-0000-0000-00000B1E0000}"/>
    <cellStyle name="Calculation 2 4 3 2 6 4" xfId="8075" xr:uid="{00000000-0005-0000-0000-00000C1E0000}"/>
    <cellStyle name="Calculation 2 4 3 2 6 4 2" xfId="8076" xr:uid="{00000000-0005-0000-0000-00000D1E0000}"/>
    <cellStyle name="Calculation 2 4 3 2 6 4 3" xfId="8077" xr:uid="{00000000-0005-0000-0000-00000E1E0000}"/>
    <cellStyle name="Calculation 2 4 3 2 6 5" xfId="8078" xr:uid="{00000000-0005-0000-0000-00000F1E0000}"/>
    <cellStyle name="Calculation 2 4 3 2 6 5 2" xfId="8079" xr:uid="{00000000-0005-0000-0000-0000101E0000}"/>
    <cellStyle name="Calculation 2 4 3 2 6 5 3" xfId="8080" xr:uid="{00000000-0005-0000-0000-0000111E0000}"/>
    <cellStyle name="Calculation 2 4 3 2 6 6" xfId="8081" xr:uid="{00000000-0005-0000-0000-0000121E0000}"/>
    <cellStyle name="Calculation 2 4 3 2 6 6 2" xfId="8082" xr:uid="{00000000-0005-0000-0000-0000131E0000}"/>
    <cellStyle name="Calculation 2 4 3 2 6 6 3" xfId="8083" xr:uid="{00000000-0005-0000-0000-0000141E0000}"/>
    <cellStyle name="Calculation 2 4 3 2 6 7" xfId="8084" xr:uid="{00000000-0005-0000-0000-0000151E0000}"/>
    <cellStyle name="Calculation 2 4 3 2 6 7 2" xfId="8085" xr:uid="{00000000-0005-0000-0000-0000161E0000}"/>
    <cellStyle name="Calculation 2 4 3 2 6 7 3" xfId="8086" xr:uid="{00000000-0005-0000-0000-0000171E0000}"/>
    <cellStyle name="Calculation 2 4 3 2 6 8" xfId="8087" xr:uid="{00000000-0005-0000-0000-0000181E0000}"/>
    <cellStyle name="Calculation 2 4 3 2 6 8 2" xfId="8088" xr:uid="{00000000-0005-0000-0000-0000191E0000}"/>
    <cellStyle name="Calculation 2 4 3 2 6 8 3" xfId="8089" xr:uid="{00000000-0005-0000-0000-00001A1E0000}"/>
    <cellStyle name="Calculation 2 4 3 2 6 9" xfId="8090" xr:uid="{00000000-0005-0000-0000-00001B1E0000}"/>
    <cellStyle name="Calculation 2 4 3 2 6 9 2" xfId="8091" xr:uid="{00000000-0005-0000-0000-00001C1E0000}"/>
    <cellStyle name="Calculation 2 4 3 2 6 9 3" xfId="8092" xr:uid="{00000000-0005-0000-0000-00001D1E0000}"/>
    <cellStyle name="Calculation 2 4 3 2 7" xfId="8093" xr:uid="{00000000-0005-0000-0000-00001E1E0000}"/>
    <cellStyle name="Calculation 2 4 3 2 7 10" xfId="8094" xr:uid="{00000000-0005-0000-0000-00001F1E0000}"/>
    <cellStyle name="Calculation 2 4 3 2 7 11" xfId="8095" xr:uid="{00000000-0005-0000-0000-0000201E0000}"/>
    <cellStyle name="Calculation 2 4 3 2 7 2" xfId="8096" xr:uid="{00000000-0005-0000-0000-0000211E0000}"/>
    <cellStyle name="Calculation 2 4 3 2 7 2 2" xfId="8097" xr:uid="{00000000-0005-0000-0000-0000221E0000}"/>
    <cellStyle name="Calculation 2 4 3 2 7 2 3" xfId="8098" xr:uid="{00000000-0005-0000-0000-0000231E0000}"/>
    <cellStyle name="Calculation 2 4 3 2 7 3" xfId="8099" xr:uid="{00000000-0005-0000-0000-0000241E0000}"/>
    <cellStyle name="Calculation 2 4 3 2 7 3 2" xfId="8100" xr:uid="{00000000-0005-0000-0000-0000251E0000}"/>
    <cellStyle name="Calculation 2 4 3 2 7 3 3" xfId="8101" xr:uid="{00000000-0005-0000-0000-0000261E0000}"/>
    <cellStyle name="Calculation 2 4 3 2 7 4" xfId="8102" xr:uid="{00000000-0005-0000-0000-0000271E0000}"/>
    <cellStyle name="Calculation 2 4 3 2 7 4 2" xfId="8103" xr:uid="{00000000-0005-0000-0000-0000281E0000}"/>
    <cellStyle name="Calculation 2 4 3 2 7 4 3" xfId="8104" xr:uid="{00000000-0005-0000-0000-0000291E0000}"/>
    <cellStyle name="Calculation 2 4 3 2 7 5" xfId="8105" xr:uid="{00000000-0005-0000-0000-00002A1E0000}"/>
    <cellStyle name="Calculation 2 4 3 2 7 5 2" xfId="8106" xr:uid="{00000000-0005-0000-0000-00002B1E0000}"/>
    <cellStyle name="Calculation 2 4 3 2 7 5 3" xfId="8107" xr:uid="{00000000-0005-0000-0000-00002C1E0000}"/>
    <cellStyle name="Calculation 2 4 3 2 7 6" xfId="8108" xr:uid="{00000000-0005-0000-0000-00002D1E0000}"/>
    <cellStyle name="Calculation 2 4 3 2 7 6 2" xfId="8109" xr:uid="{00000000-0005-0000-0000-00002E1E0000}"/>
    <cellStyle name="Calculation 2 4 3 2 7 6 3" xfId="8110" xr:uid="{00000000-0005-0000-0000-00002F1E0000}"/>
    <cellStyle name="Calculation 2 4 3 2 7 7" xfId="8111" xr:uid="{00000000-0005-0000-0000-0000301E0000}"/>
    <cellStyle name="Calculation 2 4 3 2 7 7 2" xfId="8112" xr:uid="{00000000-0005-0000-0000-0000311E0000}"/>
    <cellStyle name="Calculation 2 4 3 2 7 7 3" xfId="8113" xr:uid="{00000000-0005-0000-0000-0000321E0000}"/>
    <cellStyle name="Calculation 2 4 3 2 7 8" xfId="8114" xr:uid="{00000000-0005-0000-0000-0000331E0000}"/>
    <cellStyle name="Calculation 2 4 3 2 7 8 2" xfId="8115" xr:uid="{00000000-0005-0000-0000-0000341E0000}"/>
    <cellStyle name="Calculation 2 4 3 2 7 8 3" xfId="8116" xr:uid="{00000000-0005-0000-0000-0000351E0000}"/>
    <cellStyle name="Calculation 2 4 3 2 7 9" xfId="8117" xr:uid="{00000000-0005-0000-0000-0000361E0000}"/>
    <cellStyle name="Calculation 2 4 3 2 7 9 2" xfId="8118" xr:uid="{00000000-0005-0000-0000-0000371E0000}"/>
    <cellStyle name="Calculation 2 4 3 2 7 9 3" xfId="8119" xr:uid="{00000000-0005-0000-0000-0000381E0000}"/>
    <cellStyle name="Calculation 2 4 3 2 8" xfId="8120" xr:uid="{00000000-0005-0000-0000-0000391E0000}"/>
    <cellStyle name="Calculation 2 4 3 2 8 10" xfId="8121" xr:uid="{00000000-0005-0000-0000-00003A1E0000}"/>
    <cellStyle name="Calculation 2 4 3 2 8 11" xfId="8122" xr:uid="{00000000-0005-0000-0000-00003B1E0000}"/>
    <cellStyle name="Calculation 2 4 3 2 8 2" xfId="8123" xr:uid="{00000000-0005-0000-0000-00003C1E0000}"/>
    <cellStyle name="Calculation 2 4 3 2 8 2 2" xfId="8124" xr:uid="{00000000-0005-0000-0000-00003D1E0000}"/>
    <cellStyle name="Calculation 2 4 3 2 8 2 3" xfId="8125" xr:uid="{00000000-0005-0000-0000-00003E1E0000}"/>
    <cellStyle name="Calculation 2 4 3 2 8 3" xfId="8126" xr:uid="{00000000-0005-0000-0000-00003F1E0000}"/>
    <cellStyle name="Calculation 2 4 3 2 8 3 2" xfId="8127" xr:uid="{00000000-0005-0000-0000-0000401E0000}"/>
    <cellStyle name="Calculation 2 4 3 2 8 3 3" xfId="8128" xr:uid="{00000000-0005-0000-0000-0000411E0000}"/>
    <cellStyle name="Calculation 2 4 3 2 8 4" xfId="8129" xr:uid="{00000000-0005-0000-0000-0000421E0000}"/>
    <cellStyle name="Calculation 2 4 3 2 8 4 2" xfId="8130" xr:uid="{00000000-0005-0000-0000-0000431E0000}"/>
    <cellStyle name="Calculation 2 4 3 2 8 4 3" xfId="8131" xr:uid="{00000000-0005-0000-0000-0000441E0000}"/>
    <cellStyle name="Calculation 2 4 3 2 8 5" xfId="8132" xr:uid="{00000000-0005-0000-0000-0000451E0000}"/>
    <cellStyle name="Calculation 2 4 3 2 8 5 2" xfId="8133" xr:uid="{00000000-0005-0000-0000-0000461E0000}"/>
    <cellStyle name="Calculation 2 4 3 2 8 5 3" xfId="8134" xr:uid="{00000000-0005-0000-0000-0000471E0000}"/>
    <cellStyle name="Calculation 2 4 3 2 8 6" xfId="8135" xr:uid="{00000000-0005-0000-0000-0000481E0000}"/>
    <cellStyle name="Calculation 2 4 3 2 8 6 2" xfId="8136" xr:uid="{00000000-0005-0000-0000-0000491E0000}"/>
    <cellStyle name="Calculation 2 4 3 2 8 6 3" xfId="8137" xr:uid="{00000000-0005-0000-0000-00004A1E0000}"/>
    <cellStyle name="Calculation 2 4 3 2 8 7" xfId="8138" xr:uid="{00000000-0005-0000-0000-00004B1E0000}"/>
    <cellStyle name="Calculation 2 4 3 2 8 7 2" xfId="8139" xr:uid="{00000000-0005-0000-0000-00004C1E0000}"/>
    <cellStyle name="Calculation 2 4 3 2 8 7 3" xfId="8140" xr:uid="{00000000-0005-0000-0000-00004D1E0000}"/>
    <cellStyle name="Calculation 2 4 3 2 8 8" xfId="8141" xr:uid="{00000000-0005-0000-0000-00004E1E0000}"/>
    <cellStyle name="Calculation 2 4 3 2 8 8 2" xfId="8142" xr:uid="{00000000-0005-0000-0000-00004F1E0000}"/>
    <cellStyle name="Calculation 2 4 3 2 8 8 3" xfId="8143" xr:uid="{00000000-0005-0000-0000-0000501E0000}"/>
    <cellStyle name="Calculation 2 4 3 2 8 9" xfId="8144" xr:uid="{00000000-0005-0000-0000-0000511E0000}"/>
    <cellStyle name="Calculation 2 4 3 2 8 9 2" xfId="8145" xr:uid="{00000000-0005-0000-0000-0000521E0000}"/>
    <cellStyle name="Calculation 2 4 3 2 8 9 3" xfId="8146" xr:uid="{00000000-0005-0000-0000-0000531E0000}"/>
    <cellStyle name="Calculation 2 4 3 2 9" xfId="8147" xr:uid="{00000000-0005-0000-0000-0000541E0000}"/>
    <cellStyle name="Calculation 2 4 3 2 9 10" xfId="8148" xr:uid="{00000000-0005-0000-0000-0000551E0000}"/>
    <cellStyle name="Calculation 2 4 3 2 9 11" xfId="8149" xr:uid="{00000000-0005-0000-0000-0000561E0000}"/>
    <cellStyle name="Calculation 2 4 3 2 9 2" xfId="8150" xr:uid="{00000000-0005-0000-0000-0000571E0000}"/>
    <cellStyle name="Calculation 2 4 3 2 9 2 2" xfId="8151" xr:uid="{00000000-0005-0000-0000-0000581E0000}"/>
    <cellStyle name="Calculation 2 4 3 2 9 2 3" xfId="8152" xr:uid="{00000000-0005-0000-0000-0000591E0000}"/>
    <cellStyle name="Calculation 2 4 3 2 9 3" xfId="8153" xr:uid="{00000000-0005-0000-0000-00005A1E0000}"/>
    <cellStyle name="Calculation 2 4 3 2 9 3 2" xfId="8154" xr:uid="{00000000-0005-0000-0000-00005B1E0000}"/>
    <cellStyle name="Calculation 2 4 3 2 9 3 3" xfId="8155" xr:uid="{00000000-0005-0000-0000-00005C1E0000}"/>
    <cellStyle name="Calculation 2 4 3 2 9 4" xfId="8156" xr:uid="{00000000-0005-0000-0000-00005D1E0000}"/>
    <cellStyle name="Calculation 2 4 3 2 9 4 2" xfId="8157" xr:uid="{00000000-0005-0000-0000-00005E1E0000}"/>
    <cellStyle name="Calculation 2 4 3 2 9 4 3" xfId="8158" xr:uid="{00000000-0005-0000-0000-00005F1E0000}"/>
    <cellStyle name="Calculation 2 4 3 2 9 5" xfId="8159" xr:uid="{00000000-0005-0000-0000-0000601E0000}"/>
    <cellStyle name="Calculation 2 4 3 2 9 5 2" xfId="8160" xr:uid="{00000000-0005-0000-0000-0000611E0000}"/>
    <cellStyle name="Calculation 2 4 3 2 9 5 3" xfId="8161" xr:uid="{00000000-0005-0000-0000-0000621E0000}"/>
    <cellStyle name="Calculation 2 4 3 2 9 6" xfId="8162" xr:uid="{00000000-0005-0000-0000-0000631E0000}"/>
    <cellStyle name="Calculation 2 4 3 2 9 6 2" xfId="8163" xr:uid="{00000000-0005-0000-0000-0000641E0000}"/>
    <cellStyle name="Calculation 2 4 3 2 9 6 3" xfId="8164" xr:uid="{00000000-0005-0000-0000-0000651E0000}"/>
    <cellStyle name="Calculation 2 4 3 2 9 7" xfId="8165" xr:uid="{00000000-0005-0000-0000-0000661E0000}"/>
    <cellStyle name="Calculation 2 4 3 2 9 7 2" xfId="8166" xr:uid="{00000000-0005-0000-0000-0000671E0000}"/>
    <cellStyle name="Calculation 2 4 3 2 9 7 3" xfId="8167" xr:uid="{00000000-0005-0000-0000-0000681E0000}"/>
    <cellStyle name="Calculation 2 4 3 2 9 8" xfId="8168" xr:uid="{00000000-0005-0000-0000-0000691E0000}"/>
    <cellStyle name="Calculation 2 4 3 2 9 8 2" xfId="8169" xr:uid="{00000000-0005-0000-0000-00006A1E0000}"/>
    <cellStyle name="Calculation 2 4 3 2 9 8 3" xfId="8170" xr:uid="{00000000-0005-0000-0000-00006B1E0000}"/>
    <cellStyle name="Calculation 2 4 3 2 9 9" xfId="8171" xr:uid="{00000000-0005-0000-0000-00006C1E0000}"/>
    <cellStyle name="Calculation 2 4 3 2 9 9 2" xfId="8172" xr:uid="{00000000-0005-0000-0000-00006D1E0000}"/>
    <cellStyle name="Calculation 2 4 3 2 9 9 3" xfId="8173" xr:uid="{00000000-0005-0000-0000-00006E1E0000}"/>
    <cellStyle name="Calculation 2 4 3 3" xfId="8174" xr:uid="{00000000-0005-0000-0000-00006F1E0000}"/>
    <cellStyle name="Calculation 2 4 3 3 2" xfId="8175" xr:uid="{00000000-0005-0000-0000-0000701E0000}"/>
    <cellStyle name="Calculation 2 4 3 3 3" xfId="8176" xr:uid="{00000000-0005-0000-0000-0000711E0000}"/>
    <cellStyle name="Calculation 2 4 3 4" xfId="8177" xr:uid="{00000000-0005-0000-0000-0000721E0000}"/>
    <cellStyle name="Calculation 2 4 3 4 2" xfId="8178" xr:uid="{00000000-0005-0000-0000-0000731E0000}"/>
    <cellStyle name="Calculation 2 4 3 4 3" xfId="8179" xr:uid="{00000000-0005-0000-0000-0000741E0000}"/>
    <cellStyle name="Calculation 2 4 3 5" xfId="8180" xr:uid="{00000000-0005-0000-0000-0000751E0000}"/>
    <cellStyle name="Calculation 2 4 3 5 2" xfId="8181" xr:uid="{00000000-0005-0000-0000-0000761E0000}"/>
    <cellStyle name="Calculation 2 4 3 5 3" xfId="8182" xr:uid="{00000000-0005-0000-0000-0000771E0000}"/>
    <cellStyle name="Calculation 2 4 3 6" xfId="8183" xr:uid="{00000000-0005-0000-0000-0000781E0000}"/>
    <cellStyle name="Calculation 2 4 3 6 2" xfId="8184" xr:uid="{00000000-0005-0000-0000-0000791E0000}"/>
    <cellStyle name="Calculation 2 4 3 6 3" xfId="8185" xr:uid="{00000000-0005-0000-0000-00007A1E0000}"/>
    <cellStyle name="Calculation 2 4 3 7" xfId="8186" xr:uid="{00000000-0005-0000-0000-00007B1E0000}"/>
    <cellStyle name="Calculation 2 4 3 7 2" xfId="8187" xr:uid="{00000000-0005-0000-0000-00007C1E0000}"/>
    <cellStyle name="Calculation 2 4 3 7 3" xfId="8188" xr:uid="{00000000-0005-0000-0000-00007D1E0000}"/>
    <cellStyle name="Calculation 2 4 3 8" xfId="58389" xr:uid="{00000000-0005-0000-0000-00007E1E0000}"/>
    <cellStyle name="Calculation 2 4 4" xfId="164" xr:uid="{00000000-0005-0000-0000-00007F1E0000}"/>
    <cellStyle name="Calculation 2 4 4 2" xfId="8189" xr:uid="{00000000-0005-0000-0000-0000801E0000}"/>
    <cellStyle name="Calculation 2 4 4 2 10" xfId="8190" xr:uid="{00000000-0005-0000-0000-0000811E0000}"/>
    <cellStyle name="Calculation 2 4 4 2 10 10" xfId="8191" xr:uid="{00000000-0005-0000-0000-0000821E0000}"/>
    <cellStyle name="Calculation 2 4 4 2 10 11" xfId="8192" xr:uid="{00000000-0005-0000-0000-0000831E0000}"/>
    <cellStyle name="Calculation 2 4 4 2 10 2" xfId="8193" xr:uid="{00000000-0005-0000-0000-0000841E0000}"/>
    <cellStyle name="Calculation 2 4 4 2 10 2 2" xfId="8194" xr:uid="{00000000-0005-0000-0000-0000851E0000}"/>
    <cellStyle name="Calculation 2 4 4 2 10 2 3" xfId="8195" xr:uid="{00000000-0005-0000-0000-0000861E0000}"/>
    <cellStyle name="Calculation 2 4 4 2 10 3" xfId="8196" xr:uid="{00000000-0005-0000-0000-0000871E0000}"/>
    <cellStyle name="Calculation 2 4 4 2 10 3 2" xfId="8197" xr:uid="{00000000-0005-0000-0000-0000881E0000}"/>
    <cellStyle name="Calculation 2 4 4 2 10 3 3" xfId="8198" xr:uid="{00000000-0005-0000-0000-0000891E0000}"/>
    <cellStyle name="Calculation 2 4 4 2 10 4" xfId="8199" xr:uid="{00000000-0005-0000-0000-00008A1E0000}"/>
    <cellStyle name="Calculation 2 4 4 2 10 4 2" xfId="8200" xr:uid="{00000000-0005-0000-0000-00008B1E0000}"/>
    <cellStyle name="Calculation 2 4 4 2 10 4 3" xfId="8201" xr:uid="{00000000-0005-0000-0000-00008C1E0000}"/>
    <cellStyle name="Calculation 2 4 4 2 10 5" xfId="8202" xr:uid="{00000000-0005-0000-0000-00008D1E0000}"/>
    <cellStyle name="Calculation 2 4 4 2 10 5 2" xfId="8203" xr:uid="{00000000-0005-0000-0000-00008E1E0000}"/>
    <cellStyle name="Calculation 2 4 4 2 10 5 3" xfId="8204" xr:uid="{00000000-0005-0000-0000-00008F1E0000}"/>
    <cellStyle name="Calculation 2 4 4 2 10 6" xfId="8205" xr:uid="{00000000-0005-0000-0000-0000901E0000}"/>
    <cellStyle name="Calculation 2 4 4 2 10 6 2" xfId="8206" xr:uid="{00000000-0005-0000-0000-0000911E0000}"/>
    <cellStyle name="Calculation 2 4 4 2 10 6 3" xfId="8207" xr:uid="{00000000-0005-0000-0000-0000921E0000}"/>
    <cellStyle name="Calculation 2 4 4 2 10 7" xfId="8208" xr:uid="{00000000-0005-0000-0000-0000931E0000}"/>
    <cellStyle name="Calculation 2 4 4 2 10 7 2" xfId="8209" xr:uid="{00000000-0005-0000-0000-0000941E0000}"/>
    <cellStyle name="Calculation 2 4 4 2 10 7 3" xfId="8210" xr:uid="{00000000-0005-0000-0000-0000951E0000}"/>
    <cellStyle name="Calculation 2 4 4 2 10 8" xfId="8211" xr:uid="{00000000-0005-0000-0000-0000961E0000}"/>
    <cellStyle name="Calculation 2 4 4 2 10 8 2" xfId="8212" xr:uid="{00000000-0005-0000-0000-0000971E0000}"/>
    <cellStyle name="Calculation 2 4 4 2 10 8 3" xfId="8213" xr:uid="{00000000-0005-0000-0000-0000981E0000}"/>
    <cellStyle name="Calculation 2 4 4 2 10 9" xfId="8214" xr:uid="{00000000-0005-0000-0000-0000991E0000}"/>
    <cellStyle name="Calculation 2 4 4 2 10 9 2" xfId="8215" xr:uid="{00000000-0005-0000-0000-00009A1E0000}"/>
    <cellStyle name="Calculation 2 4 4 2 10 9 3" xfId="8216" xr:uid="{00000000-0005-0000-0000-00009B1E0000}"/>
    <cellStyle name="Calculation 2 4 4 2 11" xfId="8217" xr:uid="{00000000-0005-0000-0000-00009C1E0000}"/>
    <cellStyle name="Calculation 2 4 4 2 11 2" xfId="8218" xr:uid="{00000000-0005-0000-0000-00009D1E0000}"/>
    <cellStyle name="Calculation 2 4 4 2 11 3" xfId="8219" xr:uid="{00000000-0005-0000-0000-00009E1E0000}"/>
    <cellStyle name="Calculation 2 4 4 2 12" xfId="8220" xr:uid="{00000000-0005-0000-0000-00009F1E0000}"/>
    <cellStyle name="Calculation 2 4 4 2 12 2" xfId="8221" xr:uid="{00000000-0005-0000-0000-0000A01E0000}"/>
    <cellStyle name="Calculation 2 4 4 2 12 3" xfId="8222" xr:uid="{00000000-0005-0000-0000-0000A11E0000}"/>
    <cellStyle name="Calculation 2 4 4 2 13" xfId="8223" xr:uid="{00000000-0005-0000-0000-0000A21E0000}"/>
    <cellStyle name="Calculation 2 4 4 2 13 2" xfId="8224" xr:uid="{00000000-0005-0000-0000-0000A31E0000}"/>
    <cellStyle name="Calculation 2 4 4 2 13 3" xfId="8225" xr:uid="{00000000-0005-0000-0000-0000A41E0000}"/>
    <cellStyle name="Calculation 2 4 4 2 14" xfId="8226" xr:uid="{00000000-0005-0000-0000-0000A51E0000}"/>
    <cellStyle name="Calculation 2 4 4 2 14 2" xfId="8227" xr:uid="{00000000-0005-0000-0000-0000A61E0000}"/>
    <cellStyle name="Calculation 2 4 4 2 14 3" xfId="8228" xr:uid="{00000000-0005-0000-0000-0000A71E0000}"/>
    <cellStyle name="Calculation 2 4 4 2 15" xfId="8229" xr:uid="{00000000-0005-0000-0000-0000A81E0000}"/>
    <cellStyle name="Calculation 2 4 4 2 15 2" xfId="8230" xr:uid="{00000000-0005-0000-0000-0000A91E0000}"/>
    <cellStyle name="Calculation 2 4 4 2 15 3" xfId="8231" xr:uid="{00000000-0005-0000-0000-0000AA1E0000}"/>
    <cellStyle name="Calculation 2 4 4 2 16" xfId="8232" xr:uid="{00000000-0005-0000-0000-0000AB1E0000}"/>
    <cellStyle name="Calculation 2 4 4 2 16 2" xfId="8233" xr:uid="{00000000-0005-0000-0000-0000AC1E0000}"/>
    <cellStyle name="Calculation 2 4 4 2 16 3" xfId="8234" xr:uid="{00000000-0005-0000-0000-0000AD1E0000}"/>
    <cellStyle name="Calculation 2 4 4 2 17" xfId="8235" xr:uid="{00000000-0005-0000-0000-0000AE1E0000}"/>
    <cellStyle name="Calculation 2 4 4 2 17 2" xfId="8236" xr:uid="{00000000-0005-0000-0000-0000AF1E0000}"/>
    <cellStyle name="Calculation 2 4 4 2 17 3" xfId="8237" xr:uid="{00000000-0005-0000-0000-0000B01E0000}"/>
    <cellStyle name="Calculation 2 4 4 2 18" xfId="8238" xr:uid="{00000000-0005-0000-0000-0000B11E0000}"/>
    <cellStyle name="Calculation 2 4 4 2 18 2" xfId="8239" xr:uid="{00000000-0005-0000-0000-0000B21E0000}"/>
    <cellStyle name="Calculation 2 4 4 2 18 3" xfId="8240" xr:uid="{00000000-0005-0000-0000-0000B31E0000}"/>
    <cellStyle name="Calculation 2 4 4 2 19" xfId="8241" xr:uid="{00000000-0005-0000-0000-0000B41E0000}"/>
    <cellStyle name="Calculation 2 4 4 2 2" xfId="8242" xr:uid="{00000000-0005-0000-0000-0000B51E0000}"/>
    <cellStyle name="Calculation 2 4 4 2 2 10" xfId="8243" xr:uid="{00000000-0005-0000-0000-0000B61E0000}"/>
    <cellStyle name="Calculation 2 4 4 2 2 11" xfId="8244" xr:uid="{00000000-0005-0000-0000-0000B71E0000}"/>
    <cellStyle name="Calculation 2 4 4 2 2 2" xfId="8245" xr:uid="{00000000-0005-0000-0000-0000B81E0000}"/>
    <cellStyle name="Calculation 2 4 4 2 2 2 2" xfId="8246" xr:uid="{00000000-0005-0000-0000-0000B91E0000}"/>
    <cellStyle name="Calculation 2 4 4 2 2 2 3" xfId="8247" xr:uid="{00000000-0005-0000-0000-0000BA1E0000}"/>
    <cellStyle name="Calculation 2 4 4 2 2 3" xfId="8248" xr:uid="{00000000-0005-0000-0000-0000BB1E0000}"/>
    <cellStyle name="Calculation 2 4 4 2 2 3 2" xfId="8249" xr:uid="{00000000-0005-0000-0000-0000BC1E0000}"/>
    <cellStyle name="Calculation 2 4 4 2 2 3 3" xfId="8250" xr:uid="{00000000-0005-0000-0000-0000BD1E0000}"/>
    <cellStyle name="Calculation 2 4 4 2 2 4" xfId="8251" xr:uid="{00000000-0005-0000-0000-0000BE1E0000}"/>
    <cellStyle name="Calculation 2 4 4 2 2 4 2" xfId="8252" xr:uid="{00000000-0005-0000-0000-0000BF1E0000}"/>
    <cellStyle name="Calculation 2 4 4 2 2 4 3" xfId="8253" xr:uid="{00000000-0005-0000-0000-0000C01E0000}"/>
    <cellStyle name="Calculation 2 4 4 2 2 5" xfId="8254" xr:uid="{00000000-0005-0000-0000-0000C11E0000}"/>
    <cellStyle name="Calculation 2 4 4 2 2 5 2" xfId="8255" xr:uid="{00000000-0005-0000-0000-0000C21E0000}"/>
    <cellStyle name="Calculation 2 4 4 2 2 5 3" xfId="8256" xr:uid="{00000000-0005-0000-0000-0000C31E0000}"/>
    <cellStyle name="Calculation 2 4 4 2 2 6" xfId="8257" xr:uid="{00000000-0005-0000-0000-0000C41E0000}"/>
    <cellStyle name="Calculation 2 4 4 2 2 6 2" xfId="8258" xr:uid="{00000000-0005-0000-0000-0000C51E0000}"/>
    <cellStyle name="Calculation 2 4 4 2 2 6 3" xfId="8259" xr:uid="{00000000-0005-0000-0000-0000C61E0000}"/>
    <cellStyle name="Calculation 2 4 4 2 2 7" xfId="8260" xr:uid="{00000000-0005-0000-0000-0000C71E0000}"/>
    <cellStyle name="Calculation 2 4 4 2 2 7 2" xfId="8261" xr:uid="{00000000-0005-0000-0000-0000C81E0000}"/>
    <cellStyle name="Calculation 2 4 4 2 2 7 3" xfId="8262" xr:uid="{00000000-0005-0000-0000-0000C91E0000}"/>
    <cellStyle name="Calculation 2 4 4 2 2 8" xfId="8263" xr:uid="{00000000-0005-0000-0000-0000CA1E0000}"/>
    <cellStyle name="Calculation 2 4 4 2 2 8 2" xfId="8264" xr:uid="{00000000-0005-0000-0000-0000CB1E0000}"/>
    <cellStyle name="Calculation 2 4 4 2 2 8 3" xfId="8265" xr:uid="{00000000-0005-0000-0000-0000CC1E0000}"/>
    <cellStyle name="Calculation 2 4 4 2 2 9" xfId="8266" xr:uid="{00000000-0005-0000-0000-0000CD1E0000}"/>
    <cellStyle name="Calculation 2 4 4 2 2 9 2" xfId="8267" xr:uid="{00000000-0005-0000-0000-0000CE1E0000}"/>
    <cellStyle name="Calculation 2 4 4 2 2 9 3" xfId="8268" xr:uid="{00000000-0005-0000-0000-0000CF1E0000}"/>
    <cellStyle name="Calculation 2 4 4 2 20" xfId="8269" xr:uid="{00000000-0005-0000-0000-0000D01E0000}"/>
    <cellStyle name="Calculation 2 4 4 2 3" xfId="8270" xr:uid="{00000000-0005-0000-0000-0000D11E0000}"/>
    <cellStyle name="Calculation 2 4 4 2 3 10" xfId="8271" xr:uid="{00000000-0005-0000-0000-0000D21E0000}"/>
    <cellStyle name="Calculation 2 4 4 2 3 11" xfId="8272" xr:uid="{00000000-0005-0000-0000-0000D31E0000}"/>
    <cellStyle name="Calculation 2 4 4 2 3 2" xfId="8273" xr:uid="{00000000-0005-0000-0000-0000D41E0000}"/>
    <cellStyle name="Calculation 2 4 4 2 3 2 2" xfId="8274" xr:uid="{00000000-0005-0000-0000-0000D51E0000}"/>
    <cellStyle name="Calculation 2 4 4 2 3 2 3" xfId="8275" xr:uid="{00000000-0005-0000-0000-0000D61E0000}"/>
    <cellStyle name="Calculation 2 4 4 2 3 3" xfId="8276" xr:uid="{00000000-0005-0000-0000-0000D71E0000}"/>
    <cellStyle name="Calculation 2 4 4 2 3 3 2" xfId="8277" xr:uid="{00000000-0005-0000-0000-0000D81E0000}"/>
    <cellStyle name="Calculation 2 4 4 2 3 3 3" xfId="8278" xr:uid="{00000000-0005-0000-0000-0000D91E0000}"/>
    <cellStyle name="Calculation 2 4 4 2 3 4" xfId="8279" xr:uid="{00000000-0005-0000-0000-0000DA1E0000}"/>
    <cellStyle name="Calculation 2 4 4 2 3 4 2" xfId="8280" xr:uid="{00000000-0005-0000-0000-0000DB1E0000}"/>
    <cellStyle name="Calculation 2 4 4 2 3 4 3" xfId="8281" xr:uid="{00000000-0005-0000-0000-0000DC1E0000}"/>
    <cellStyle name="Calculation 2 4 4 2 3 5" xfId="8282" xr:uid="{00000000-0005-0000-0000-0000DD1E0000}"/>
    <cellStyle name="Calculation 2 4 4 2 3 5 2" xfId="8283" xr:uid="{00000000-0005-0000-0000-0000DE1E0000}"/>
    <cellStyle name="Calculation 2 4 4 2 3 5 3" xfId="8284" xr:uid="{00000000-0005-0000-0000-0000DF1E0000}"/>
    <cellStyle name="Calculation 2 4 4 2 3 6" xfId="8285" xr:uid="{00000000-0005-0000-0000-0000E01E0000}"/>
    <cellStyle name="Calculation 2 4 4 2 3 6 2" xfId="8286" xr:uid="{00000000-0005-0000-0000-0000E11E0000}"/>
    <cellStyle name="Calculation 2 4 4 2 3 6 3" xfId="8287" xr:uid="{00000000-0005-0000-0000-0000E21E0000}"/>
    <cellStyle name="Calculation 2 4 4 2 3 7" xfId="8288" xr:uid="{00000000-0005-0000-0000-0000E31E0000}"/>
    <cellStyle name="Calculation 2 4 4 2 3 7 2" xfId="8289" xr:uid="{00000000-0005-0000-0000-0000E41E0000}"/>
    <cellStyle name="Calculation 2 4 4 2 3 7 3" xfId="8290" xr:uid="{00000000-0005-0000-0000-0000E51E0000}"/>
    <cellStyle name="Calculation 2 4 4 2 3 8" xfId="8291" xr:uid="{00000000-0005-0000-0000-0000E61E0000}"/>
    <cellStyle name="Calculation 2 4 4 2 3 8 2" xfId="8292" xr:uid="{00000000-0005-0000-0000-0000E71E0000}"/>
    <cellStyle name="Calculation 2 4 4 2 3 8 3" xfId="8293" xr:uid="{00000000-0005-0000-0000-0000E81E0000}"/>
    <cellStyle name="Calculation 2 4 4 2 3 9" xfId="8294" xr:uid="{00000000-0005-0000-0000-0000E91E0000}"/>
    <cellStyle name="Calculation 2 4 4 2 3 9 2" xfId="8295" xr:uid="{00000000-0005-0000-0000-0000EA1E0000}"/>
    <cellStyle name="Calculation 2 4 4 2 3 9 3" xfId="8296" xr:uid="{00000000-0005-0000-0000-0000EB1E0000}"/>
    <cellStyle name="Calculation 2 4 4 2 4" xfId="8297" xr:uid="{00000000-0005-0000-0000-0000EC1E0000}"/>
    <cellStyle name="Calculation 2 4 4 2 4 10" xfId="8298" xr:uid="{00000000-0005-0000-0000-0000ED1E0000}"/>
    <cellStyle name="Calculation 2 4 4 2 4 11" xfId="8299" xr:uid="{00000000-0005-0000-0000-0000EE1E0000}"/>
    <cellStyle name="Calculation 2 4 4 2 4 2" xfId="8300" xr:uid="{00000000-0005-0000-0000-0000EF1E0000}"/>
    <cellStyle name="Calculation 2 4 4 2 4 2 2" xfId="8301" xr:uid="{00000000-0005-0000-0000-0000F01E0000}"/>
    <cellStyle name="Calculation 2 4 4 2 4 2 3" xfId="8302" xr:uid="{00000000-0005-0000-0000-0000F11E0000}"/>
    <cellStyle name="Calculation 2 4 4 2 4 3" xfId="8303" xr:uid="{00000000-0005-0000-0000-0000F21E0000}"/>
    <cellStyle name="Calculation 2 4 4 2 4 3 2" xfId="8304" xr:uid="{00000000-0005-0000-0000-0000F31E0000}"/>
    <cellStyle name="Calculation 2 4 4 2 4 3 3" xfId="8305" xr:uid="{00000000-0005-0000-0000-0000F41E0000}"/>
    <cellStyle name="Calculation 2 4 4 2 4 4" xfId="8306" xr:uid="{00000000-0005-0000-0000-0000F51E0000}"/>
    <cellStyle name="Calculation 2 4 4 2 4 4 2" xfId="8307" xr:uid="{00000000-0005-0000-0000-0000F61E0000}"/>
    <cellStyle name="Calculation 2 4 4 2 4 4 3" xfId="8308" xr:uid="{00000000-0005-0000-0000-0000F71E0000}"/>
    <cellStyle name="Calculation 2 4 4 2 4 5" xfId="8309" xr:uid="{00000000-0005-0000-0000-0000F81E0000}"/>
    <cellStyle name="Calculation 2 4 4 2 4 5 2" xfId="8310" xr:uid="{00000000-0005-0000-0000-0000F91E0000}"/>
    <cellStyle name="Calculation 2 4 4 2 4 5 3" xfId="8311" xr:uid="{00000000-0005-0000-0000-0000FA1E0000}"/>
    <cellStyle name="Calculation 2 4 4 2 4 6" xfId="8312" xr:uid="{00000000-0005-0000-0000-0000FB1E0000}"/>
    <cellStyle name="Calculation 2 4 4 2 4 6 2" xfId="8313" xr:uid="{00000000-0005-0000-0000-0000FC1E0000}"/>
    <cellStyle name="Calculation 2 4 4 2 4 6 3" xfId="8314" xr:uid="{00000000-0005-0000-0000-0000FD1E0000}"/>
    <cellStyle name="Calculation 2 4 4 2 4 7" xfId="8315" xr:uid="{00000000-0005-0000-0000-0000FE1E0000}"/>
    <cellStyle name="Calculation 2 4 4 2 4 7 2" xfId="8316" xr:uid="{00000000-0005-0000-0000-0000FF1E0000}"/>
    <cellStyle name="Calculation 2 4 4 2 4 7 3" xfId="8317" xr:uid="{00000000-0005-0000-0000-0000001F0000}"/>
    <cellStyle name="Calculation 2 4 4 2 4 8" xfId="8318" xr:uid="{00000000-0005-0000-0000-0000011F0000}"/>
    <cellStyle name="Calculation 2 4 4 2 4 8 2" xfId="8319" xr:uid="{00000000-0005-0000-0000-0000021F0000}"/>
    <cellStyle name="Calculation 2 4 4 2 4 8 3" xfId="8320" xr:uid="{00000000-0005-0000-0000-0000031F0000}"/>
    <cellStyle name="Calculation 2 4 4 2 4 9" xfId="8321" xr:uid="{00000000-0005-0000-0000-0000041F0000}"/>
    <cellStyle name="Calculation 2 4 4 2 4 9 2" xfId="8322" xr:uid="{00000000-0005-0000-0000-0000051F0000}"/>
    <cellStyle name="Calculation 2 4 4 2 4 9 3" xfId="8323" xr:uid="{00000000-0005-0000-0000-0000061F0000}"/>
    <cellStyle name="Calculation 2 4 4 2 5" xfId="8324" xr:uid="{00000000-0005-0000-0000-0000071F0000}"/>
    <cellStyle name="Calculation 2 4 4 2 5 10" xfId="8325" xr:uid="{00000000-0005-0000-0000-0000081F0000}"/>
    <cellStyle name="Calculation 2 4 4 2 5 11" xfId="8326" xr:uid="{00000000-0005-0000-0000-0000091F0000}"/>
    <cellStyle name="Calculation 2 4 4 2 5 2" xfId="8327" xr:uid="{00000000-0005-0000-0000-00000A1F0000}"/>
    <cellStyle name="Calculation 2 4 4 2 5 2 2" xfId="8328" xr:uid="{00000000-0005-0000-0000-00000B1F0000}"/>
    <cellStyle name="Calculation 2 4 4 2 5 2 3" xfId="8329" xr:uid="{00000000-0005-0000-0000-00000C1F0000}"/>
    <cellStyle name="Calculation 2 4 4 2 5 3" xfId="8330" xr:uid="{00000000-0005-0000-0000-00000D1F0000}"/>
    <cellStyle name="Calculation 2 4 4 2 5 3 2" xfId="8331" xr:uid="{00000000-0005-0000-0000-00000E1F0000}"/>
    <cellStyle name="Calculation 2 4 4 2 5 3 3" xfId="8332" xr:uid="{00000000-0005-0000-0000-00000F1F0000}"/>
    <cellStyle name="Calculation 2 4 4 2 5 4" xfId="8333" xr:uid="{00000000-0005-0000-0000-0000101F0000}"/>
    <cellStyle name="Calculation 2 4 4 2 5 4 2" xfId="8334" xr:uid="{00000000-0005-0000-0000-0000111F0000}"/>
    <cellStyle name="Calculation 2 4 4 2 5 4 3" xfId="8335" xr:uid="{00000000-0005-0000-0000-0000121F0000}"/>
    <cellStyle name="Calculation 2 4 4 2 5 5" xfId="8336" xr:uid="{00000000-0005-0000-0000-0000131F0000}"/>
    <cellStyle name="Calculation 2 4 4 2 5 5 2" xfId="8337" xr:uid="{00000000-0005-0000-0000-0000141F0000}"/>
    <cellStyle name="Calculation 2 4 4 2 5 5 3" xfId="8338" xr:uid="{00000000-0005-0000-0000-0000151F0000}"/>
    <cellStyle name="Calculation 2 4 4 2 5 6" xfId="8339" xr:uid="{00000000-0005-0000-0000-0000161F0000}"/>
    <cellStyle name="Calculation 2 4 4 2 5 6 2" xfId="8340" xr:uid="{00000000-0005-0000-0000-0000171F0000}"/>
    <cellStyle name="Calculation 2 4 4 2 5 6 3" xfId="8341" xr:uid="{00000000-0005-0000-0000-0000181F0000}"/>
    <cellStyle name="Calculation 2 4 4 2 5 7" xfId="8342" xr:uid="{00000000-0005-0000-0000-0000191F0000}"/>
    <cellStyle name="Calculation 2 4 4 2 5 7 2" xfId="8343" xr:uid="{00000000-0005-0000-0000-00001A1F0000}"/>
    <cellStyle name="Calculation 2 4 4 2 5 7 3" xfId="8344" xr:uid="{00000000-0005-0000-0000-00001B1F0000}"/>
    <cellStyle name="Calculation 2 4 4 2 5 8" xfId="8345" xr:uid="{00000000-0005-0000-0000-00001C1F0000}"/>
    <cellStyle name="Calculation 2 4 4 2 5 8 2" xfId="8346" xr:uid="{00000000-0005-0000-0000-00001D1F0000}"/>
    <cellStyle name="Calculation 2 4 4 2 5 8 3" xfId="8347" xr:uid="{00000000-0005-0000-0000-00001E1F0000}"/>
    <cellStyle name="Calculation 2 4 4 2 5 9" xfId="8348" xr:uid="{00000000-0005-0000-0000-00001F1F0000}"/>
    <cellStyle name="Calculation 2 4 4 2 5 9 2" xfId="8349" xr:uid="{00000000-0005-0000-0000-0000201F0000}"/>
    <cellStyle name="Calculation 2 4 4 2 5 9 3" xfId="8350" xr:uid="{00000000-0005-0000-0000-0000211F0000}"/>
    <cellStyle name="Calculation 2 4 4 2 6" xfId="8351" xr:uid="{00000000-0005-0000-0000-0000221F0000}"/>
    <cellStyle name="Calculation 2 4 4 2 6 10" xfId="8352" xr:uid="{00000000-0005-0000-0000-0000231F0000}"/>
    <cellStyle name="Calculation 2 4 4 2 6 11" xfId="8353" xr:uid="{00000000-0005-0000-0000-0000241F0000}"/>
    <cellStyle name="Calculation 2 4 4 2 6 2" xfId="8354" xr:uid="{00000000-0005-0000-0000-0000251F0000}"/>
    <cellStyle name="Calculation 2 4 4 2 6 2 2" xfId="8355" xr:uid="{00000000-0005-0000-0000-0000261F0000}"/>
    <cellStyle name="Calculation 2 4 4 2 6 2 3" xfId="8356" xr:uid="{00000000-0005-0000-0000-0000271F0000}"/>
    <cellStyle name="Calculation 2 4 4 2 6 3" xfId="8357" xr:uid="{00000000-0005-0000-0000-0000281F0000}"/>
    <cellStyle name="Calculation 2 4 4 2 6 3 2" xfId="8358" xr:uid="{00000000-0005-0000-0000-0000291F0000}"/>
    <cellStyle name="Calculation 2 4 4 2 6 3 3" xfId="8359" xr:uid="{00000000-0005-0000-0000-00002A1F0000}"/>
    <cellStyle name="Calculation 2 4 4 2 6 4" xfId="8360" xr:uid="{00000000-0005-0000-0000-00002B1F0000}"/>
    <cellStyle name="Calculation 2 4 4 2 6 4 2" xfId="8361" xr:uid="{00000000-0005-0000-0000-00002C1F0000}"/>
    <cellStyle name="Calculation 2 4 4 2 6 4 3" xfId="8362" xr:uid="{00000000-0005-0000-0000-00002D1F0000}"/>
    <cellStyle name="Calculation 2 4 4 2 6 5" xfId="8363" xr:uid="{00000000-0005-0000-0000-00002E1F0000}"/>
    <cellStyle name="Calculation 2 4 4 2 6 5 2" xfId="8364" xr:uid="{00000000-0005-0000-0000-00002F1F0000}"/>
    <cellStyle name="Calculation 2 4 4 2 6 5 3" xfId="8365" xr:uid="{00000000-0005-0000-0000-0000301F0000}"/>
    <cellStyle name="Calculation 2 4 4 2 6 6" xfId="8366" xr:uid="{00000000-0005-0000-0000-0000311F0000}"/>
    <cellStyle name="Calculation 2 4 4 2 6 6 2" xfId="8367" xr:uid="{00000000-0005-0000-0000-0000321F0000}"/>
    <cellStyle name="Calculation 2 4 4 2 6 6 3" xfId="8368" xr:uid="{00000000-0005-0000-0000-0000331F0000}"/>
    <cellStyle name="Calculation 2 4 4 2 6 7" xfId="8369" xr:uid="{00000000-0005-0000-0000-0000341F0000}"/>
    <cellStyle name="Calculation 2 4 4 2 6 7 2" xfId="8370" xr:uid="{00000000-0005-0000-0000-0000351F0000}"/>
    <cellStyle name="Calculation 2 4 4 2 6 7 3" xfId="8371" xr:uid="{00000000-0005-0000-0000-0000361F0000}"/>
    <cellStyle name="Calculation 2 4 4 2 6 8" xfId="8372" xr:uid="{00000000-0005-0000-0000-0000371F0000}"/>
    <cellStyle name="Calculation 2 4 4 2 6 8 2" xfId="8373" xr:uid="{00000000-0005-0000-0000-0000381F0000}"/>
    <cellStyle name="Calculation 2 4 4 2 6 8 3" xfId="8374" xr:uid="{00000000-0005-0000-0000-0000391F0000}"/>
    <cellStyle name="Calculation 2 4 4 2 6 9" xfId="8375" xr:uid="{00000000-0005-0000-0000-00003A1F0000}"/>
    <cellStyle name="Calculation 2 4 4 2 6 9 2" xfId="8376" xr:uid="{00000000-0005-0000-0000-00003B1F0000}"/>
    <cellStyle name="Calculation 2 4 4 2 6 9 3" xfId="8377" xr:uid="{00000000-0005-0000-0000-00003C1F0000}"/>
    <cellStyle name="Calculation 2 4 4 2 7" xfId="8378" xr:uid="{00000000-0005-0000-0000-00003D1F0000}"/>
    <cellStyle name="Calculation 2 4 4 2 7 10" xfId="8379" xr:uid="{00000000-0005-0000-0000-00003E1F0000}"/>
    <cellStyle name="Calculation 2 4 4 2 7 11" xfId="8380" xr:uid="{00000000-0005-0000-0000-00003F1F0000}"/>
    <cellStyle name="Calculation 2 4 4 2 7 2" xfId="8381" xr:uid="{00000000-0005-0000-0000-0000401F0000}"/>
    <cellStyle name="Calculation 2 4 4 2 7 2 2" xfId="8382" xr:uid="{00000000-0005-0000-0000-0000411F0000}"/>
    <cellStyle name="Calculation 2 4 4 2 7 2 3" xfId="8383" xr:uid="{00000000-0005-0000-0000-0000421F0000}"/>
    <cellStyle name="Calculation 2 4 4 2 7 3" xfId="8384" xr:uid="{00000000-0005-0000-0000-0000431F0000}"/>
    <cellStyle name="Calculation 2 4 4 2 7 3 2" xfId="8385" xr:uid="{00000000-0005-0000-0000-0000441F0000}"/>
    <cellStyle name="Calculation 2 4 4 2 7 3 3" xfId="8386" xr:uid="{00000000-0005-0000-0000-0000451F0000}"/>
    <cellStyle name="Calculation 2 4 4 2 7 4" xfId="8387" xr:uid="{00000000-0005-0000-0000-0000461F0000}"/>
    <cellStyle name="Calculation 2 4 4 2 7 4 2" xfId="8388" xr:uid="{00000000-0005-0000-0000-0000471F0000}"/>
    <cellStyle name="Calculation 2 4 4 2 7 4 3" xfId="8389" xr:uid="{00000000-0005-0000-0000-0000481F0000}"/>
    <cellStyle name="Calculation 2 4 4 2 7 5" xfId="8390" xr:uid="{00000000-0005-0000-0000-0000491F0000}"/>
    <cellStyle name="Calculation 2 4 4 2 7 5 2" xfId="8391" xr:uid="{00000000-0005-0000-0000-00004A1F0000}"/>
    <cellStyle name="Calculation 2 4 4 2 7 5 3" xfId="8392" xr:uid="{00000000-0005-0000-0000-00004B1F0000}"/>
    <cellStyle name="Calculation 2 4 4 2 7 6" xfId="8393" xr:uid="{00000000-0005-0000-0000-00004C1F0000}"/>
    <cellStyle name="Calculation 2 4 4 2 7 6 2" xfId="8394" xr:uid="{00000000-0005-0000-0000-00004D1F0000}"/>
    <cellStyle name="Calculation 2 4 4 2 7 6 3" xfId="8395" xr:uid="{00000000-0005-0000-0000-00004E1F0000}"/>
    <cellStyle name="Calculation 2 4 4 2 7 7" xfId="8396" xr:uid="{00000000-0005-0000-0000-00004F1F0000}"/>
    <cellStyle name="Calculation 2 4 4 2 7 7 2" xfId="8397" xr:uid="{00000000-0005-0000-0000-0000501F0000}"/>
    <cellStyle name="Calculation 2 4 4 2 7 7 3" xfId="8398" xr:uid="{00000000-0005-0000-0000-0000511F0000}"/>
    <cellStyle name="Calculation 2 4 4 2 7 8" xfId="8399" xr:uid="{00000000-0005-0000-0000-0000521F0000}"/>
    <cellStyle name="Calculation 2 4 4 2 7 8 2" xfId="8400" xr:uid="{00000000-0005-0000-0000-0000531F0000}"/>
    <cellStyle name="Calculation 2 4 4 2 7 8 3" xfId="8401" xr:uid="{00000000-0005-0000-0000-0000541F0000}"/>
    <cellStyle name="Calculation 2 4 4 2 7 9" xfId="8402" xr:uid="{00000000-0005-0000-0000-0000551F0000}"/>
    <cellStyle name="Calculation 2 4 4 2 7 9 2" xfId="8403" xr:uid="{00000000-0005-0000-0000-0000561F0000}"/>
    <cellStyle name="Calculation 2 4 4 2 7 9 3" xfId="8404" xr:uid="{00000000-0005-0000-0000-0000571F0000}"/>
    <cellStyle name="Calculation 2 4 4 2 8" xfId="8405" xr:uid="{00000000-0005-0000-0000-0000581F0000}"/>
    <cellStyle name="Calculation 2 4 4 2 8 10" xfId="8406" xr:uid="{00000000-0005-0000-0000-0000591F0000}"/>
    <cellStyle name="Calculation 2 4 4 2 8 11" xfId="8407" xr:uid="{00000000-0005-0000-0000-00005A1F0000}"/>
    <cellStyle name="Calculation 2 4 4 2 8 2" xfId="8408" xr:uid="{00000000-0005-0000-0000-00005B1F0000}"/>
    <cellStyle name="Calculation 2 4 4 2 8 2 2" xfId="8409" xr:uid="{00000000-0005-0000-0000-00005C1F0000}"/>
    <cellStyle name="Calculation 2 4 4 2 8 2 3" xfId="8410" xr:uid="{00000000-0005-0000-0000-00005D1F0000}"/>
    <cellStyle name="Calculation 2 4 4 2 8 3" xfId="8411" xr:uid="{00000000-0005-0000-0000-00005E1F0000}"/>
    <cellStyle name="Calculation 2 4 4 2 8 3 2" xfId="8412" xr:uid="{00000000-0005-0000-0000-00005F1F0000}"/>
    <cellStyle name="Calculation 2 4 4 2 8 3 3" xfId="8413" xr:uid="{00000000-0005-0000-0000-0000601F0000}"/>
    <cellStyle name="Calculation 2 4 4 2 8 4" xfId="8414" xr:uid="{00000000-0005-0000-0000-0000611F0000}"/>
    <cellStyle name="Calculation 2 4 4 2 8 4 2" xfId="8415" xr:uid="{00000000-0005-0000-0000-0000621F0000}"/>
    <cellStyle name="Calculation 2 4 4 2 8 4 3" xfId="8416" xr:uid="{00000000-0005-0000-0000-0000631F0000}"/>
    <cellStyle name="Calculation 2 4 4 2 8 5" xfId="8417" xr:uid="{00000000-0005-0000-0000-0000641F0000}"/>
    <cellStyle name="Calculation 2 4 4 2 8 5 2" xfId="8418" xr:uid="{00000000-0005-0000-0000-0000651F0000}"/>
    <cellStyle name="Calculation 2 4 4 2 8 5 3" xfId="8419" xr:uid="{00000000-0005-0000-0000-0000661F0000}"/>
    <cellStyle name="Calculation 2 4 4 2 8 6" xfId="8420" xr:uid="{00000000-0005-0000-0000-0000671F0000}"/>
    <cellStyle name="Calculation 2 4 4 2 8 6 2" xfId="8421" xr:uid="{00000000-0005-0000-0000-0000681F0000}"/>
    <cellStyle name="Calculation 2 4 4 2 8 6 3" xfId="8422" xr:uid="{00000000-0005-0000-0000-0000691F0000}"/>
    <cellStyle name="Calculation 2 4 4 2 8 7" xfId="8423" xr:uid="{00000000-0005-0000-0000-00006A1F0000}"/>
    <cellStyle name="Calculation 2 4 4 2 8 7 2" xfId="8424" xr:uid="{00000000-0005-0000-0000-00006B1F0000}"/>
    <cellStyle name="Calculation 2 4 4 2 8 7 3" xfId="8425" xr:uid="{00000000-0005-0000-0000-00006C1F0000}"/>
    <cellStyle name="Calculation 2 4 4 2 8 8" xfId="8426" xr:uid="{00000000-0005-0000-0000-00006D1F0000}"/>
    <cellStyle name="Calculation 2 4 4 2 8 8 2" xfId="8427" xr:uid="{00000000-0005-0000-0000-00006E1F0000}"/>
    <cellStyle name="Calculation 2 4 4 2 8 8 3" xfId="8428" xr:uid="{00000000-0005-0000-0000-00006F1F0000}"/>
    <cellStyle name="Calculation 2 4 4 2 8 9" xfId="8429" xr:uid="{00000000-0005-0000-0000-0000701F0000}"/>
    <cellStyle name="Calculation 2 4 4 2 8 9 2" xfId="8430" xr:uid="{00000000-0005-0000-0000-0000711F0000}"/>
    <cellStyle name="Calculation 2 4 4 2 8 9 3" xfId="8431" xr:uid="{00000000-0005-0000-0000-0000721F0000}"/>
    <cellStyle name="Calculation 2 4 4 2 9" xfId="8432" xr:uid="{00000000-0005-0000-0000-0000731F0000}"/>
    <cellStyle name="Calculation 2 4 4 2 9 10" xfId="8433" xr:uid="{00000000-0005-0000-0000-0000741F0000}"/>
    <cellStyle name="Calculation 2 4 4 2 9 11" xfId="8434" xr:uid="{00000000-0005-0000-0000-0000751F0000}"/>
    <cellStyle name="Calculation 2 4 4 2 9 2" xfId="8435" xr:uid="{00000000-0005-0000-0000-0000761F0000}"/>
    <cellStyle name="Calculation 2 4 4 2 9 2 2" xfId="8436" xr:uid="{00000000-0005-0000-0000-0000771F0000}"/>
    <cellStyle name="Calculation 2 4 4 2 9 2 3" xfId="8437" xr:uid="{00000000-0005-0000-0000-0000781F0000}"/>
    <cellStyle name="Calculation 2 4 4 2 9 3" xfId="8438" xr:uid="{00000000-0005-0000-0000-0000791F0000}"/>
    <cellStyle name="Calculation 2 4 4 2 9 3 2" xfId="8439" xr:uid="{00000000-0005-0000-0000-00007A1F0000}"/>
    <cellStyle name="Calculation 2 4 4 2 9 3 3" xfId="8440" xr:uid="{00000000-0005-0000-0000-00007B1F0000}"/>
    <cellStyle name="Calculation 2 4 4 2 9 4" xfId="8441" xr:uid="{00000000-0005-0000-0000-00007C1F0000}"/>
    <cellStyle name="Calculation 2 4 4 2 9 4 2" xfId="8442" xr:uid="{00000000-0005-0000-0000-00007D1F0000}"/>
    <cellStyle name="Calculation 2 4 4 2 9 4 3" xfId="8443" xr:uid="{00000000-0005-0000-0000-00007E1F0000}"/>
    <cellStyle name="Calculation 2 4 4 2 9 5" xfId="8444" xr:uid="{00000000-0005-0000-0000-00007F1F0000}"/>
    <cellStyle name="Calculation 2 4 4 2 9 5 2" xfId="8445" xr:uid="{00000000-0005-0000-0000-0000801F0000}"/>
    <cellStyle name="Calculation 2 4 4 2 9 5 3" xfId="8446" xr:uid="{00000000-0005-0000-0000-0000811F0000}"/>
    <cellStyle name="Calculation 2 4 4 2 9 6" xfId="8447" xr:uid="{00000000-0005-0000-0000-0000821F0000}"/>
    <cellStyle name="Calculation 2 4 4 2 9 6 2" xfId="8448" xr:uid="{00000000-0005-0000-0000-0000831F0000}"/>
    <cellStyle name="Calculation 2 4 4 2 9 6 3" xfId="8449" xr:uid="{00000000-0005-0000-0000-0000841F0000}"/>
    <cellStyle name="Calculation 2 4 4 2 9 7" xfId="8450" xr:uid="{00000000-0005-0000-0000-0000851F0000}"/>
    <cellStyle name="Calculation 2 4 4 2 9 7 2" xfId="8451" xr:uid="{00000000-0005-0000-0000-0000861F0000}"/>
    <cellStyle name="Calculation 2 4 4 2 9 7 3" xfId="8452" xr:uid="{00000000-0005-0000-0000-0000871F0000}"/>
    <cellStyle name="Calculation 2 4 4 2 9 8" xfId="8453" xr:uid="{00000000-0005-0000-0000-0000881F0000}"/>
    <cellStyle name="Calculation 2 4 4 2 9 8 2" xfId="8454" xr:uid="{00000000-0005-0000-0000-0000891F0000}"/>
    <cellStyle name="Calculation 2 4 4 2 9 8 3" xfId="8455" xr:uid="{00000000-0005-0000-0000-00008A1F0000}"/>
    <cellStyle name="Calculation 2 4 4 2 9 9" xfId="8456" xr:uid="{00000000-0005-0000-0000-00008B1F0000}"/>
    <cellStyle name="Calculation 2 4 4 2 9 9 2" xfId="8457" xr:uid="{00000000-0005-0000-0000-00008C1F0000}"/>
    <cellStyle name="Calculation 2 4 4 2 9 9 3" xfId="8458" xr:uid="{00000000-0005-0000-0000-00008D1F0000}"/>
    <cellStyle name="Calculation 2 4 4 3" xfId="8459" xr:uid="{00000000-0005-0000-0000-00008E1F0000}"/>
    <cellStyle name="Calculation 2 4 4 3 2" xfId="8460" xr:uid="{00000000-0005-0000-0000-00008F1F0000}"/>
    <cellStyle name="Calculation 2 4 4 3 3" xfId="8461" xr:uid="{00000000-0005-0000-0000-0000901F0000}"/>
    <cellStyle name="Calculation 2 4 4 4" xfId="8462" xr:uid="{00000000-0005-0000-0000-0000911F0000}"/>
    <cellStyle name="Calculation 2 4 4 4 2" xfId="8463" xr:uid="{00000000-0005-0000-0000-0000921F0000}"/>
    <cellStyle name="Calculation 2 4 4 4 3" xfId="8464" xr:uid="{00000000-0005-0000-0000-0000931F0000}"/>
    <cellStyle name="Calculation 2 4 4 5" xfId="8465" xr:uid="{00000000-0005-0000-0000-0000941F0000}"/>
    <cellStyle name="Calculation 2 4 4 5 2" xfId="8466" xr:uid="{00000000-0005-0000-0000-0000951F0000}"/>
    <cellStyle name="Calculation 2 4 4 5 3" xfId="8467" xr:uid="{00000000-0005-0000-0000-0000961F0000}"/>
    <cellStyle name="Calculation 2 4 4 6" xfId="8468" xr:uid="{00000000-0005-0000-0000-0000971F0000}"/>
    <cellStyle name="Calculation 2 4 4 6 2" xfId="8469" xr:uid="{00000000-0005-0000-0000-0000981F0000}"/>
    <cellStyle name="Calculation 2 4 4 6 3" xfId="8470" xr:uid="{00000000-0005-0000-0000-0000991F0000}"/>
    <cellStyle name="Calculation 2 4 4 7" xfId="8471" xr:uid="{00000000-0005-0000-0000-00009A1F0000}"/>
    <cellStyle name="Calculation 2 4 4 7 2" xfId="8472" xr:uid="{00000000-0005-0000-0000-00009B1F0000}"/>
    <cellStyle name="Calculation 2 4 4 7 3" xfId="8473" xr:uid="{00000000-0005-0000-0000-00009C1F0000}"/>
    <cellStyle name="Calculation 2 4 4 8" xfId="58354" xr:uid="{00000000-0005-0000-0000-00009D1F0000}"/>
    <cellStyle name="Calculation 2 4 5" xfId="165" xr:uid="{00000000-0005-0000-0000-00009E1F0000}"/>
    <cellStyle name="Calculation 2 4 5 2" xfId="8474" xr:uid="{00000000-0005-0000-0000-00009F1F0000}"/>
    <cellStyle name="Calculation 2 4 5 2 10" xfId="8475" xr:uid="{00000000-0005-0000-0000-0000A01F0000}"/>
    <cellStyle name="Calculation 2 4 5 2 10 10" xfId="8476" xr:uid="{00000000-0005-0000-0000-0000A11F0000}"/>
    <cellStyle name="Calculation 2 4 5 2 10 11" xfId="8477" xr:uid="{00000000-0005-0000-0000-0000A21F0000}"/>
    <cellStyle name="Calculation 2 4 5 2 10 2" xfId="8478" xr:uid="{00000000-0005-0000-0000-0000A31F0000}"/>
    <cellStyle name="Calculation 2 4 5 2 10 2 2" xfId="8479" xr:uid="{00000000-0005-0000-0000-0000A41F0000}"/>
    <cellStyle name="Calculation 2 4 5 2 10 2 3" xfId="8480" xr:uid="{00000000-0005-0000-0000-0000A51F0000}"/>
    <cellStyle name="Calculation 2 4 5 2 10 3" xfId="8481" xr:uid="{00000000-0005-0000-0000-0000A61F0000}"/>
    <cellStyle name="Calculation 2 4 5 2 10 3 2" xfId="8482" xr:uid="{00000000-0005-0000-0000-0000A71F0000}"/>
    <cellStyle name="Calculation 2 4 5 2 10 3 3" xfId="8483" xr:uid="{00000000-0005-0000-0000-0000A81F0000}"/>
    <cellStyle name="Calculation 2 4 5 2 10 4" xfId="8484" xr:uid="{00000000-0005-0000-0000-0000A91F0000}"/>
    <cellStyle name="Calculation 2 4 5 2 10 4 2" xfId="8485" xr:uid="{00000000-0005-0000-0000-0000AA1F0000}"/>
    <cellStyle name="Calculation 2 4 5 2 10 4 3" xfId="8486" xr:uid="{00000000-0005-0000-0000-0000AB1F0000}"/>
    <cellStyle name="Calculation 2 4 5 2 10 5" xfId="8487" xr:uid="{00000000-0005-0000-0000-0000AC1F0000}"/>
    <cellStyle name="Calculation 2 4 5 2 10 5 2" xfId="8488" xr:uid="{00000000-0005-0000-0000-0000AD1F0000}"/>
    <cellStyle name="Calculation 2 4 5 2 10 5 3" xfId="8489" xr:uid="{00000000-0005-0000-0000-0000AE1F0000}"/>
    <cellStyle name="Calculation 2 4 5 2 10 6" xfId="8490" xr:uid="{00000000-0005-0000-0000-0000AF1F0000}"/>
    <cellStyle name="Calculation 2 4 5 2 10 6 2" xfId="8491" xr:uid="{00000000-0005-0000-0000-0000B01F0000}"/>
    <cellStyle name="Calculation 2 4 5 2 10 6 3" xfId="8492" xr:uid="{00000000-0005-0000-0000-0000B11F0000}"/>
    <cellStyle name="Calculation 2 4 5 2 10 7" xfId="8493" xr:uid="{00000000-0005-0000-0000-0000B21F0000}"/>
    <cellStyle name="Calculation 2 4 5 2 10 7 2" xfId="8494" xr:uid="{00000000-0005-0000-0000-0000B31F0000}"/>
    <cellStyle name="Calculation 2 4 5 2 10 7 3" xfId="8495" xr:uid="{00000000-0005-0000-0000-0000B41F0000}"/>
    <cellStyle name="Calculation 2 4 5 2 10 8" xfId="8496" xr:uid="{00000000-0005-0000-0000-0000B51F0000}"/>
    <cellStyle name="Calculation 2 4 5 2 10 8 2" xfId="8497" xr:uid="{00000000-0005-0000-0000-0000B61F0000}"/>
    <cellStyle name="Calculation 2 4 5 2 10 8 3" xfId="8498" xr:uid="{00000000-0005-0000-0000-0000B71F0000}"/>
    <cellStyle name="Calculation 2 4 5 2 10 9" xfId="8499" xr:uid="{00000000-0005-0000-0000-0000B81F0000}"/>
    <cellStyle name="Calculation 2 4 5 2 10 9 2" xfId="8500" xr:uid="{00000000-0005-0000-0000-0000B91F0000}"/>
    <cellStyle name="Calculation 2 4 5 2 10 9 3" xfId="8501" xr:uid="{00000000-0005-0000-0000-0000BA1F0000}"/>
    <cellStyle name="Calculation 2 4 5 2 11" xfId="8502" xr:uid="{00000000-0005-0000-0000-0000BB1F0000}"/>
    <cellStyle name="Calculation 2 4 5 2 11 2" xfId="8503" xr:uid="{00000000-0005-0000-0000-0000BC1F0000}"/>
    <cellStyle name="Calculation 2 4 5 2 11 3" xfId="8504" xr:uid="{00000000-0005-0000-0000-0000BD1F0000}"/>
    <cellStyle name="Calculation 2 4 5 2 12" xfId="8505" xr:uid="{00000000-0005-0000-0000-0000BE1F0000}"/>
    <cellStyle name="Calculation 2 4 5 2 12 2" xfId="8506" xr:uid="{00000000-0005-0000-0000-0000BF1F0000}"/>
    <cellStyle name="Calculation 2 4 5 2 12 3" xfId="8507" xr:uid="{00000000-0005-0000-0000-0000C01F0000}"/>
    <cellStyle name="Calculation 2 4 5 2 13" xfId="8508" xr:uid="{00000000-0005-0000-0000-0000C11F0000}"/>
    <cellStyle name="Calculation 2 4 5 2 13 2" xfId="8509" xr:uid="{00000000-0005-0000-0000-0000C21F0000}"/>
    <cellStyle name="Calculation 2 4 5 2 13 3" xfId="8510" xr:uid="{00000000-0005-0000-0000-0000C31F0000}"/>
    <cellStyle name="Calculation 2 4 5 2 14" xfId="8511" xr:uid="{00000000-0005-0000-0000-0000C41F0000}"/>
    <cellStyle name="Calculation 2 4 5 2 14 2" xfId="8512" xr:uid="{00000000-0005-0000-0000-0000C51F0000}"/>
    <cellStyle name="Calculation 2 4 5 2 14 3" xfId="8513" xr:uid="{00000000-0005-0000-0000-0000C61F0000}"/>
    <cellStyle name="Calculation 2 4 5 2 15" xfId="8514" xr:uid="{00000000-0005-0000-0000-0000C71F0000}"/>
    <cellStyle name="Calculation 2 4 5 2 15 2" xfId="8515" xr:uid="{00000000-0005-0000-0000-0000C81F0000}"/>
    <cellStyle name="Calculation 2 4 5 2 15 3" xfId="8516" xr:uid="{00000000-0005-0000-0000-0000C91F0000}"/>
    <cellStyle name="Calculation 2 4 5 2 16" xfId="8517" xr:uid="{00000000-0005-0000-0000-0000CA1F0000}"/>
    <cellStyle name="Calculation 2 4 5 2 16 2" xfId="8518" xr:uid="{00000000-0005-0000-0000-0000CB1F0000}"/>
    <cellStyle name="Calculation 2 4 5 2 16 3" xfId="8519" xr:uid="{00000000-0005-0000-0000-0000CC1F0000}"/>
    <cellStyle name="Calculation 2 4 5 2 17" xfId="8520" xr:uid="{00000000-0005-0000-0000-0000CD1F0000}"/>
    <cellStyle name="Calculation 2 4 5 2 17 2" xfId="8521" xr:uid="{00000000-0005-0000-0000-0000CE1F0000}"/>
    <cellStyle name="Calculation 2 4 5 2 17 3" xfId="8522" xr:uid="{00000000-0005-0000-0000-0000CF1F0000}"/>
    <cellStyle name="Calculation 2 4 5 2 18" xfId="8523" xr:uid="{00000000-0005-0000-0000-0000D01F0000}"/>
    <cellStyle name="Calculation 2 4 5 2 18 2" xfId="8524" xr:uid="{00000000-0005-0000-0000-0000D11F0000}"/>
    <cellStyle name="Calculation 2 4 5 2 18 3" xfId="8525" xr:uid="{00000000-0005-0000-0000-0000D21F0000}"/>
    <cellStyle name="Calculation 2 4 5 2 19" xfId="8526" xr:uid="{00000000-0005-0000-0000-0000D31F0000}"/>
    <cellStyle name="Calculation 2 4 5 2 2" xfId="8527" xr:uid="{00000000-0005-0000-0000-0000D41F0000}"/>
    <cellStyle name="Calculation 2 4 5 2 2 10" xfId="8528" xr:uid="{00000000-0005-0000-0000-0000D51F0000}"/>
    <cellStyle name="Calculation 2 4 5 2 2 11" xfId="8529" xr:uid="{00000000-0005-0000-0000-0000D61F0000}"/>
    <cellStyle name="Calculation 2 4 5 2 2 2" xfId="8530" xr:uid="{00000000-0005-0000-0000-0000D71F0000}"/>
    <cellStyle name="Calculation 2 4 5 2 2 2 2" xfId="8531" xr:uid="{00000000-0005-0000-0000-0000D81F0000}"/>
    <cellStyle name="Calculation 2 4 5 2 2 2 3" xfId="8532" xr:uid="{00000000-0005-0000-0000-0000D91F0000}"/>
    <cellStyle name="Calculation 2 4 5 2 2 3" xfId="8533" xr:uid="{00000000-0005-0000-0000-0000DA1F0000}"/>
    <cellStyle name="Calculation 2 4 5 2 2 3 2" xfId="8534" xr:uid="{00000000-0005-0000-0000-0000DB1F0000}"/>
    <cellStyle name="Calculation 2 4 5 2 2 3 3" xfId="8535" xr:uid="{00000000-0005-0000-0000-0000DC1F0000}"/>
    <cellStyle name="Calculation 2 4 5 2 2 4" xfId="8536" xr:uid="{00000000-0005-0000-0000-0000DD1F0000}"/>
    <cellStyle name="Calculation 2 4 5 2 2 4 2" xfId="8537" xr:uid="{00000000-0005-0000-0000-0000DE1F0000}"/>
    <cellStyle name="Calculation 2 4 5 2 2 4 3" xfId="8538" xr:uid="{00000000-0005-0000-0000-0000DF1F0000}"/>
    <cellStyle name="Calculation 2 4 5 2 2 5" xfId="8539" xr:uid="{00000000-0005-0000-0000-0000E01F0000}"/>
    <cellStyle name="Calculation 2 4 5 2 2 5 2" xfId="8540" xr:uid="{00000000-0005-0000-0000-0000E11F0000}"/>
    <cellStyle name="Calculation 2 4 5 2 2 5 3" xfId="8541" xr:uid="{00000000-0005-0000-0000-0000E21F0000}"/>
    <cellStyle name="Calculation 2 4 5 2 2 6" xfId="8542" xr:uid="{00000000-0005-0000-0000-0000E31F0000}"/>
    <cellStyle name="Calculation 2 4 5 2 2 6 2" xfId="8543" xr:uid="{00000000-0005-0000-0000-0000E41F0000}"/>
    <cellStyle name="Calculation 2 4 5 2 2 6 3" xfId="8544" xr:uid="{00000000-0005-0000-0000-0000E51F0000}"/>
    <cellStyle name="Calculation 2 4 5 2 2 7" xfId="8545" xr:uid="{00000000-0005-0000-0000-0000E61F0000}"/>
    <cellStyle name="Calculation 2 4 5 2 2 7 2" xfId="8546" xr:uid="{00000000-0005-0000-0000-0000E71F0000}"/>
    <cellStyle name="Calculation 2 4 5 2 2 7 3" xfId="8547" xr:uid="{00000000-0005-0000-0000-0000E81F0000}"/>
    <cellStyle name="Calculation 2 4 5 2 2 8" xfId="8548" xr:uid="{00000000-0005-0000-0000-0000E91F0000}"/>
    <cellStyle name="Calculation 2 4 5 2 2 8 2" xfId="8549" xr:uid="{00000000-0005-0000-0000-0000EA1F0000}"/>
    <cellStyle name="Calculation 2 4 5 2 2 8 3" xfId="8550" xr:uid="{00000000-0005-0000-0000-0000EB1F0000}"/>
    <cellStyle name="Calculation 2 4 5 2 2 9" xfId="8551" xr:uid="{00000000-0005-0000-0000-0000EC1F0000}"/>
    <cellStyle name="Calculation 2 4 5 2 2 9 2" xfId="8552" xr:uid="{00000000-0005-0000-0000-0000ED1F0000}"/>
    <cellStyle name="Calculation 2 4 5 2 2 9 3" xfId="8553" xr:uid="{00000000-0005-0000-0000-0000EE1F0000}"/>
    <cellStyle name="Calculation 2 4 5 2 20" xfId="8554" xr:uid="{00000000-0005-0000-0000-0000EF1F0000}"/>
    <cellStyle name="Calculation 2 4 5 2 3" xfId="8555" xr:uid="{00000000-0005-0000-0000-0000F01F0000}"/>
    <cellStyle name="Calculation 2 4 5 2 3 10" xfId="8556" xr:uid="{00000000-0005-0000-0000-0000F11F0000}"/>
    <cellStyle name="Calculation 2 4 5 2 3 11" xfId="8557" xr:uid="{00000000-0005-0000-0000-0000F21F0000}"/>
    <cellStyle name="Calculation 2 4 5 2 3 2" xfId="8558" xr:uid="{00000000-0005-0000-0000-0000F31F0000}"/>
    <cellStyle name="Calculation 2 4 5 2 3 2 2" xfId="8559" xr:uid="{00000000-0005-0000-0000-0000F41F0000}"/>
    <cellStyle name="Calculation 2 4 5 2 3 2 3" xfId="8560" xr:uid="{00000000-0005-0000-0000-0000F51F0000}"/>
    <cellStyle name="Calculation 2 4 5 2 3 3" xfId="8561" xr:uid="{00000000-0005-0000-0000-0000F61F0000}"/>
    <cellStyle name="Calculation 2 4 5 2 3 3 2" xfId="8562" xr:uid="{00000000-0005-0000-0000-0000F71F0000}"/>
    <cellStyle name="Calculation 2 4 5 2 3 3 3" xfId="8563" xr:uid="{00000000-0005-0000-0000-0000F81F0000}"/>
    <cellStyle name="Calculation 2 4 5 2 3 4" xfId="8564" xr:uid="{00000000-0005-0000-0000-0000F91F0000}"/>
    <cellStyle name="Calculation 2 4 5 2 3 4 2" xfId="8565" xr:uid="{00000000-0005-0000-0000-0000FA1F0000}"/>
    <cellStyle name="Calculation 2 4 5 2 3 4 3" xfId="8566" xr:uid="{00000000-0005-0000-0000-0000FB1F0000}"/>
    <cellStyle name="Calculation 2 4 5 2 3 5" xfId="8567" xr:uid="{00000000-0005-0000-0000-0000FC1F0000}"/>
    <cellStyle name="Calculation 2 4 5 2 3 5 2" xfId="8568" xr:uid="{00000000-0005-0000-0000-0000FD1F0000}"/>
    <cellStyle name="Calculation 2 4 5 2 3 5 3" xfId="8569" xr:uid="{00000000-0005-0000-0000-0000FE1F0000}"/>
    <cellStyle name="Calculation 2 4 5 2 3 6" xfId="8570" xr:uid="{00000000-0005-0000-0000-0000FF1F0000}"/>
    <cellStyle name="Calculation 2 4 5 2 3 6 2" xfId="8571" xr:uid="{00000000-0005-0000-0000-000000200000}"/>
    <cellStyle name="Calculation 2 4 5 2 3 6 3" xfId="8572" xr:uid="{00000000-0005-0000-0000-000001200000}"/>
    <cellStyle name="Calculation 2 4 5 2 3 7" xfId="8573" xr:uid="{00000000-0005-0000-0000-000002200000}"/>
    <cellStyle name="Calculation 2 4 5 2 3 7 2" xfId="8574" xr:uid="{00000000-0005-0000-0000-000003200000}"/>
    <cellStyle name="Calculation 2 4 5 2 3 7 3" xfId="8575" xr:uid="{00000000-0005-0000-0000-000004200000}"/>
    <cellStyle name="Calculation 2 4 5 2 3 8" xfId="8576" xr:uid="{00000000-0005-0000-0000-000005200000}"/>
    <cellStyle name="Calculation 2 4 5 2 3 8 2" xfId="8577" xr:uid="{00000000-0005-0000-0000-000006200000}"/>
    <cellStyle name="Calculation 2 4 5 2 3 8 3" xfId="8578" xr:uid="{00000000-0005-0000-0000-000007200000}"/>
    <cellStyle name="Calculation 2 4 5 2 3 9" xfId="8579" xr:uid="{00000000-0005-0000-0000-000008200000}"/>
    <cellStyle name="Calculation 2 4 5 2 3 9 2" xfId="8580" xr:uid="{00000000-0005-0000-0000-000009200000}"/>
    <cellStyle name="Calculation 2 4 5 2 3 9 3" xfId="8581" xr:uid="{00000000-0005-0000-0000-00000A200000}"/>
    <cellStyle name="Calculation 2 4 5 2 4" xfId="8582" xr:uid="{00000000-0005-0000-0000-00000B200000}"/>
    <cellStyle name="Calculation 2 4 5 2 4 10" xfId="8583" xr:uid="{00000000-0005-0000-0000-00000C200000}"/>
    <cellStyle name="Calculation 2 4 5 2 4 11" xfId="8584" xr:uid="{00000000-0005-0000-0000-00000D200000}"/>
    <cellStyle name="Calculation 2 4 5 2 4 2" xfId="8585" xr:uid="{00000000-0005-0000-0000-00000E200000}"/>
    <cellStyle name="Calculation 2 4 5 2 4 2 2" xfId="8586" xr:uid="{00000000-0005-0000-0000-00000F200000}"/>
    <cellStyle name="Calculation 2 4 5 2 4 2 3" xfId="8587" xr:uid="{00000000-0005-0000-0000-000010200000}"/>
    <cellStyle name="Calculation 2 4 5 2 4 3" xfId="8588" xr:uid="{00000000-0005-0000-0000-000011200000}"/>
    <cellStyle name="Calculation 2 4 5 2 4 3 2" xfId="8589" xr:uid="{00000000-0005-0000-0000-000012200000}"/>
    <cellStyle name="Calculation 2 4 5 2 4 3 3" xfId="8590" xr:uid="{00000000-0005-0000-0000-000013200000}"/>
    <cellStyle name="Calculation 2 4 5 2 4 4" xfId="8591" xr:uid="{00000000-0005-0000-0000-000014200000}"/>
    <cellStyle name="Calculation 2 4 5 2 4 4 2" xfId="8592" xr:uid="{00000000-0005-0000-0000-000015200000}"/>
    <cellStyle name="Calculation 2 4 5 2 4 4 3" xfId="8593" xr:uid="{00000000-0005-0000-0000-000016200000}"/>
    <cellStyle name="Calculation 2 4 5 2 4 5" xfId="8594" xr:uid="{00000000-0005-0000-0000-000017200000}"/>
    <cellStyle name="Calculation 2 4 5 2 4 5 2" xfId="8595" xr:uid="{00000000-0005-0000-0000-000018200000}"/>
    <cellStyle name="Calculation 2 4 5 2 4 5 3" xfId="8596" xr:uid="{00000000-0005-0000-0000-000019200000}"/>
    <cellStyle name="Calculation 2 4 5 2 4 6" xfId="8597" xr:uid="{00000000-0005-0000-0000-00001A200000}"/>
    <cellStyle name="Calculation 2 4 5 2 4 6 2" xfId="8598" xr:uid="{00000000-0005-0000-0000-00001B200000}"/>
    <cellStyle name="Calculation 2 4 5 2 4 6 3" xfId="8599" xr:uid="{00000000-0005-0000-0000-00001C200000}"/>
    <cellStyle name="Calculation 2 4 5 2 4 7" xfId="8600" xr:uid="{00000000-0005-0000-0000-00001D200000}"/>
    <cellStyle name="Calculation 2 4 5 2 4 7 2" xfId="8601" xr:uid="{00000000-0005-0000-0000-00001E200000}"/>
    <cellStyle name="Calculation 2 4 5 2 4 7 3" xfId="8602" xr:uid="{00000000-0005-0000-0000-00001F200000}"/>
    <cellStyle name="Calculation 2 4 5 2 4 8" xfId="8603" xr:uid="{00000000-0005-0000-0000-000020200000}"/>
    <cellStyle name="Calculation 2 4 5 2 4 8 2" xfId="8604" xr:uid="{00000000-0005-0000-0000-000021200000}"/>
    <cellStyle name="Calculation 2 4 5 2 4 8 3" xfId="8605" xr:uid="{00000000-0005-0000-0000-000022200000}"/>
    <cellStyle name="Calculation 2 4 5 2 4 9" xfId="8606" xr:uid="{00000000-0005-0000-0000-000023200000}"/>
    <cellStyle name="Calculation 2 4 5 2 4 9 2" xfId="8607" xr:uid="{00000000-0005-0000-0000-000024200000}"/>
    <cellStyle name="Calculation 2 4 5 2 4 9 3" xfId="8608" xr:uid="{00000000-0005-0000-0000-000025200000}"/>
    <cellStyle name="Calculation 2 4 5 2 5" xfId="8609" xr:uid="{00000000-0005-0000-0000-000026200000}"/>
    <cellStyle name="Calculation 2 4 5 2 5 10" xfId="8610" xr:uid="{00000000-0005-0000-0000-000027200000}"/>
    <cellStyle name="Calculation 2 4 5 2 5 11" xfId="8611" xr:uid="{00000000-0005-0000-0000-000028200000}"/>
    <cellStyle name="Calculation 2 4 5 2 5 2" xfId="8612" xr:uid="{00000000-0005-0000-0000-000029200000}"/>
    <cellStyle name="Calculation 2 4 5 2 5 2 2" xfId="8613" xr:uid="{00000000-0005-0000-0000-00002A200000}"/>
    <cellStyle name="Calculation 2 4 5 2 5 2 3" xfId="8614" xr:uid="{00000000-0005-0000-0000-00002B200000}"/>
    <cellStyle name="Calculation 2 4 5 2 5 3" xfId="8615" xr:uid="{00000000-0005-0000-0000-00002C200000}"/>
    <cellStyle name="Calculation 2 4 5 2 5 3 2" xfId="8616" xr:uid="{00000000-0005-0000-0000-00002D200000}"/>
    <cellStyle name="Calculation 2 4 5 2 5 3 3" xfId="8617" xr:uid="{00000000-0005-0000-0000-00002E200000}"/>
    <cellStyle name="Calculation 2 4 5 2 5 4" xfId="8618" xr:uid="{00000000-0005-0000-0000-00002F200000}"/>
    <cellStyle name="Calculation 2 4 5 2 5 4 2" xfId="8619" xr:uid="{00000000-0005-0000-0000-000030200000}"/>
    <cellStyle name="Calculation 2 4 5 2 5 4 3" xfId="8620" xr:uid="{00000000-0005-0000-0000-000031200000}"/>
    <cellStyle name="Calculation 2 4 5 2 5 5" xfId="8621" xr:uid="{00000000-0005-0000-0000-000032200000}"/>
    <cellStyle name="Calculation 2 4 5 2 5 5 2" xfId="8622" xr:uid="{00000000-0005-0000-0000-000033200000}"/>
    <cellStyle name="Calculation 2 4 5 2 5 5 3" xfId="8623" xr:uid="{00000000-0005-0000-0000-000034200000}"/>
    <cellStyle name="Calculation 2 4 5 2 5 6" xfId="8624" xr:uid="{00000000-0005-0000-0000-000035200000}"/>
    <cellStyle name="Calculation 2 4 5 2 5 6 2" xfId="8625" xr:uid="{00000000-0005-0000-0000-000036200000}"/>
    <cellStyle name="Calculation 2 4 5 2 5 6 3" xfId="8626" xr:uid="{00000000-0005-0000-0000-000037200000}"/>
    <cellStyle name="Calculation 2 4 5 2 5 7" xfId="8627" xr:uid="{00000000-0005-0000-0000-000038200000}"/>
    <cellStyle name="Calculation 2 4 5 2 5 7 2" xfId="8628" xr:uid="{00000000-0005-0000-0000-000039200000}"/>
    <cellStyle name="Calculation 2 4 5 2 5 7 3" xfId="8629" xr:uid="{00000000-0005-0000-0000-00003A200000}"/>
    <cellStyle name="Calculation 2 4 5 2 5 8" xfId="8630" xr:uid="{00000000-0005-0000-0000-00003B200000}"/>
    <cellStyle name="Calculation 2 4 5 2 5 8 2" xfId="8631" xr:uid="{00000000-0005-0000-0000-00003C200000}"/>
    <cellStyle name="Calculation 2 4 5 2 5 8 3" xfId="8632" xr:uid="{00000000-0005-0000-0000-00003D200000}"/>
    <cellStyle name="Calculation 2 4 5 2 5 9" xfId="8633" xr:uid="{00000000-0005-0000-0000-00003E200000}"/>
    <cellStyle name="Calculation 2 4 5 2 5 9 2" xfId="8634" xr:uid="{00000000-0005-0000-0000-00003F200000}"/>
    <cellStyle name="Calculation 2 4 5 2 5 9 3" xfId="8635" xr:uid="{00000000-0005-0000-0000-000040200000}"/>
    <cellStyle name="Calculation 2 4 5 2 6" xfId="8636" xr:uid="{00000000-0005-0000-0000-000041200000}"/>
    <cellStyle name="Calculation 2 4 5 2 6 10" xfId="8637" xr:uid="{00000000-0005-0000-0000-000042200000}"/>
    <cellStyle name="Calculation 2 4 5 2 6 11" xfId="8638" xr:uid="{00000000-0005-0000-0000-000043200000}"/>
    <cellStyle name="Calculation 2 4 5 2 6 2" xfId="8639" xr:uid="{00000000-0005-0000-0000-000044200000}"/>
    <cellStyle name="Calculation 2 4 5 2 6 2 2" xfId="8640" xr:uid="{00000000-0005-0000-0000-000045200000}"/>
    <cellStyle name="Calculation 2 4 5 2 6 2 3" xfId="8641" xr:uid="{00000000-0005-0000-0000-000046200000}"/>
    <cellStyle name="Calculation 2 4 5 2 6 3" xfId="8642" xr:uid="{00000000-0005-0000-0000-000047200000}"/>
    <cellStyle name="Calculation 2 4 5 2 6 3 2" xfId="8643" xr:uid="{00000000-0005-0000-0000-000048200000}"/>
    <cellStyle name="Calculation 2 4 5 2 6 3 3" xfId="8644" xr:uid="{00000000-0005-0000-0000-000049200000}"/>
    <cellStyle name="Calculation 2 4 5 2 6 4" xfId="8645" xr:uid="{00000000-0005-0000-0000-00004A200000}"/>
    <cellStyle name="Calculation 2 4 5 2 6 4 2" xfId="8646" xr:uid="{00000000-0005-0000-0000-00004B200000}"/>
    <cellStyle name="Calculation 2 4 5 2 6 4 3" xfId="8647" xr:uid="{00000000-0005-0000-0000-00004C200000}"/>
    <cellStyle name="Calculation 2 4 5 2 6 5" xfId="8648" xr:uid="{00000000-0005-0000-0000-00004D200000}"/>
    <cellStyle name="Calculation 2 4 5 2 6 5 2" xfId="8649" xr:uid="{00000000-0005-0000-0000-00004E200000}"/>
    <cellStyle name="Calculation 2 4 5 2 6 5 3" xfId="8650" xr:uid="{00000000-0005-0000-0000-00004F200000}"/>
    <cellStyle name="Calculation 2 4 5 2 6 6" xfId="8651" xr:uid="{00000000-0005-0000-0000-000050200000}"/>
    <cellStyle name="Calculation 2 4 5 2 6 6 2" xfId="8652" xr:uid="{00000000-0005-0000-0000-000051200000}"/>
    <cellStyle name="Calculation 2 4 5 2 6 6 3" xfId="8653" xr:uid="{00000000-0005-0000-0000-000052200000}"/>
    <cellStyle name="Calculation 2 4 5 2 6 7" xfId="8654" xr:uid="{00000000-0005-0000-0000-000053200000}"/>
    <cellStyle name="Calculation 2 4 5 2 6 7 2" xfId="8655" xr:uid="{00000000-0005-0000-0000-000054200000}"/>
    <cellStyle name="Calculation 2 4 5 2 6 7 3" xfId="8656" xr:uid="{00000000-0005-0000-0000-000055200000}"/>
    <cellStyle name="Calculation 2 4 5 2 6 8" xfId="8657" xr:uid="{00000000-0005-0000-0000-000056200000}"/>
    <cellStyle name="Calculation 2 4 5 2 6 8 2" xfId="8658" xr:uid="{00000000-0005-0000-0000-000057200000}"/>
    <cellStyle name="Calculation 2 4 5 2 6 8 3" xfId="8659" xr:uid="{00000000-0005-0000-0000-000058200000}"/>
    <cellStyle name="Calculation 2 4 5 2 6 9" xfId="8660" xr:uid="{00000000-0005-0000-0000-000059200000}"/>
    <cellStyle name="Calculation 2 4 5 2 6 9 2" xfId="8661" xr:uid="{00000000-0005-0000-0000-00005A200000}"/>
    <cellStyle name="Calculation 2 4 5 2 6 9 3" xfId="8662" xr:uid="{00000000-0005-0000-0000-00005B200000}"/>
    <cellStyle name="Calculation 2 4 5 2 7" xfId="8663" xr:uid="{00000000-0005-0000-0000-00005C200000}"/>
    <cellStyle name="Calculation 2 4 5 2 7 10" xfId="8664" xr:uid="{00000000-0005-0000-0000-00005D200000}"/>
    <cellStyle name="Calculation 2 4 5 2 7 11" xfId="8665" xr:uid="{00000000-0005-0000-0000-00005E200000}"/>
    <cellStyle name="Calculation 2 4 5 2 7 2" xfId="8666" xr:uid="{00000000-0005-0000-0000-00005F200000}"/>
    <cellStyle name="Calculation 2 4 5 2 7 2 2" xfId="8667" xr:uid="{00000000-0005-0000-0000-000060200000}"/>
    <cellStyle name="Calculation 2 4 5 2 7 2 3" xfId="8668" xr:uid="{00000000-0005-0000-0000-000061200000}"/>
    <cellStyle name="Calculation 2 4 5 2 7 3" xfId="8669" xr:uid="{00000000-0005-0000-0000-000062200000}"/>
    <cellStyle name="Calculation 2 4 5 2 7 3 2" xfId="8670" xr:uid="{00000000-0005-0000-0000-000063200000}"/>
    <cellStyle name="Calculation 2 4 5 2 7 3 3" xfId="8671" xr:uid="{00000000-0005-0000-0000-000064200000}"/>
    <cellStyle name="Calculation 2 4 5 2 7 4" xfId="8672" xr:uid="{00000000-0005-0000-0000-000065200000}"/>
    <cellStyle name="Calculation 2 4 5 2 7 4 2" xfId="8673" xr:uid="{00000000-0005-0000-0000-000066200000}"/>
    <cellStyle name="Calculation 2 4 5 2 7 4 3" xfId="8674" xr:uid="{00000000-0005-0000-0000-000067200000}"/>
    <cellStyle name="Calculation 2 4 5 2 7 5" xfId="8675" xr:uid="{00000000-0005-0000-0000-000068200000}"/>
    <cellStyle name="Calculation 2 4 5 2 7 5 2" xfId="8676" xr:uid="{00000000-0005-0000-0000-000069200000}"/>
    <cellStyle name="Calculation 2 4 5 2 7 5 3" xfId="8677" xr:uid="{00000000-0005-0000-0000-00006A200000}"/>
    <cellStyle name="Calculation 2 4 5 2 7 6" xfId="8678" xr:uid="{00000000-0005-0000-0000-00006B200000}"/>
    <cellStyle name="Calculation 2 4 5 2 7 6 2" xfId="8679" xr:uid="{00000000-0005-0000-0000-00006C200000}"/>
    <cellStyle name="Calculation 2 4 5 2 7 6 3" xfId="8680" xr:uid="{00000000-0005-0000-0000-00006D200000}"/>
    <cellStyle name="Calculation 2 4 5 2 7 7" xfId="8681" xr:uid="{00000000-0005-0000-0000-00006E200000}"/>
    <cellStyle name="Calculation 2 4 5 2 7 7 2" xfId="8682" xr:uid="{00000000-0005-0000-0000-00006F200000}"/>
    <cellStyle name="Calculation 2 4 5 2 7 7 3" xfId="8683" xr:uid="{00000000-0005-0000-0000-000070200000}"/>
    <cellStyle name="Calculation 2 4 5 2 7 8" xfId="8684" xr:uid="{00000000-0005-0000-0000-000071200000}"/>
    <cellStyle name="Calculation 2 4 5 2 7 8 2" xfId="8685" xr:uid="{00000000-0005-0000-0000-000072200000}"/>
    <cellStyle name="Calculation 2 4 5 2 7 8 3" xfId="8686" xr:uid="{00000000-0005-0000-0000-000073200000}"/>
    <cellStyle name="Calculation 2 4 5 2 7 9" xfId="8687" xr:uid="{00000000-0005-0000-0000-000074200000}"/>
    <cellStyle name="Calculation 2 4 5 2 7 9 2" xfId="8688" xr:uid="{00000000-0005-0000-0000-000075200000}"/>
    <cellStyle name="Calculation 2 4 5 2 7 9 3" xfId="8689" xr:uid="{00000000-0005-0000-0000-000076200000}"/>
    <cellStyle name="Calculation 2 4 5 2 8" xfId="8690" xr:uid="{00000000-0005-0000-0000-000077200000}"/>
    <cellStyle name="Calculation 2 4 5 2 8 10" xfId="8691" xr:uid="{00000000-0005-0000-0000-000078200000}"/>
    <cellStyle name="Calculation 2 4 5 2 8 11" xfId="8692" xr:uid="{00000000-0005-0000-0000-000079200000}"/>
    <cellStyle name="Calculation 2 4 5 2 8 2" xfId="8693" xr:uid="{00000000-0005-0000-0000-00007A200000}"/>
    <cellStyle name="Calculation 2 4 5 2 8 2 2" xfId="8694" xr:uid="{00000000-0005-0000-0000-00007B200000}"/>
    <cellStyle name="Calculation 2 4 5 2 8 2 3" xfId="8695" xr:uid="{00000000-0005-0000-0000-00007C200000}"/>
    <cellStyle name="Calculation 2 4 5 2 8 3" xfId="8696" xr:uid="{00000000-0005-0000-0000-00007D200000}"/>
    <cellStyle name="Calculation 2 4 5 2 8 3 2" xfId="8697" xr:uid="{00000000-0005-0000-0000-00007E200000}"/>
    <cellStyle name="Calculation 2 4 5 2 8 3 3" xfId="8698" xr:uid="{00000000-0005-0000-0000-00007F200000}"/>
    <cellStyle name="Calculation 2 4 5 2 8 4" xfId="8699" xr:uid="{00000000-0005-0000-0000-000080200000}"/>
    <cellStyle name="Calculation 2 4 5 2 8 4 2" xfId="8700" xr:uid="{00000000-0005-0000-0000-000081200000}"/>
    <cellStyle name="Calculation 2 4 5 2 8 4 3" xfId="8701" xr:uid="{00000000-0005-0000-0000-000082200000}"/>
    <cellStyle name="Calculation 2 4 5 2 8 5" xfId="8702" xr:uid="{00000000-0005-0000-0000-000083200000}"/>
    <cellStyle name="Calculation 2 4 5 2 8 5 2" xfId="8703" xr:uid="{00000000-0005-0000-0000-000084200000}"/>
    <cellStyle name="Calculation 2 4 5 2 8 5 3" xfId="8704" xr:uid="{00000000-0005-0000-0000-000085200000}"/>
    <cellStyle name="Calculation 2 4 5 2 8 6" xfId="8705" xr:uid="{00000000-0005-0000-0000-000086200000}"/>
    <cellStyle name="Calculation 2 4 5 2 8 6 2" xfId="8706" xr:uid="{00000000-0005-0000-0000-000087200000}"/>
    <cellStyle name="Calculation 2 4 5 2 8 6 3" xfId="8707" xr:uid="{00000000-0005-0000-0000-000088200000}"/>
    <cellStyle name="Calculation 2 4 5 2 8 7" xfId="8708" xr:uid="{00000000-0005-0000-0000-000089200000}"/>
    <cellStyle name="Calculation 2 4 5 2 8 7 2" xfId="8709" xr:uid="{00000000-0005-0000-0000-00008A200000}"/>
    <cellStyle name="Calculation 2 4 5 2 8 7 3" xfId="8710" xr:uid="{00000000-0005-0000-0000-00008B200000}"/>
    <cellStyle name="Calculation 2 4 5 2 8 8" xfId="8711" xr:uid="{00000000-0005-0000-0000-00008C200000}"/>
    <cellStyle name="Calculation 2 4 5 2 8 8 2" xfId="8712" xr:uid="{00000000-0005-0000-0000-00008D200000}"/>
    <cellStyle name="Calculation 2 4 5 2 8 8 3" xfId="8713" xr:uid="{00000000-0005-0000-0000-00008E200000}"/>
    <cellStyle name="Calculation 2 4 5 2 8 9" xfId="8714" xr:uid="{00000000-0005-0000-0000-00008F200000}"/>
    <cellStyle name="Calculation 2 4 5 2 8 9 2" xfId="8715" xr:uid="{00000000-0005-0000-0000-000090200000}"/>
    <cellStyle name="Calculation 2 4 5 2 8 9 3" xfId="8716" xr:uid="{00000000-0005-0000-0000-000091200000}"/>
    <cellStyle name="Calculation 2 4 5 2 9" xfId="8717" xr:uid="{00000000-0005-0000-0000-000092200000}"/>
    <cellStyle name="Calculation 2 4 5 2 9 10" xfId="8718" xr:uid="{00000000-0005-0000-0000-000093200000}"/>
    <cellStyle name="Calculation 2 4 5 2 9 11" xfId="8719" xr:uid="{00000000-0005-0000-0000-000094200000}"/>
    <cellStyle name="Calculation 2 4 5 2 9 2" xfId="8720" xr:uid="{00000000-0005-0000-0000-000095200000}"/>
    <cellStyle name="Calculation 2 4 5 2 9 2 2" xfId="8721" xr:uid="{00000000-0005-0000-0000-000096200000}"/>
    <cellStyle name="Calculation 2 4 5 2 9 2 3" xfId="8722" xr:uid="{00000000-0005-0000-0000-000097200000}"/>
    <cellStyle name="Calculation 2 4 5 2 9 3" xfId="8723" xr:uid="{00000000-0005-0000-0000-000098200000}"/>
    <cellStyle name="Calculation 2 4 5 2 9 3 2" xfId="8724" xr:uid="{00000000-0005-0000-0000-000099200000}"/>
    <cellStyle name="Calculation 2 4 5 2 9 3 3" xfId="8725" xr:uid="{00000000-0005-0000-0000-00009A200000}"/>
    <cellStyle name="Calculation 2 4 5 2 9 4" xfId="8726" xr:uid="{00000000-0005-0000-0000-00009B200000}"/>
    <cellStyle name="Calculation 2 4 5 2 9 4 2" xfId="8727" xr:uid="{00000000-0005-0000-0000-00009C200000}"/>
    <cellStyle name="Calculation 2 4 5 2 9 4 3" xfId="8728" xr:uid="{00000000-0005-0000-0000-00009D200000}"/>
    <cellStyle name="Calculation 2 4 5 2 9 5" xfId="8729" xr:uid="{00000000-0005-0000-0000-00009E200000}"/>
    <cellStyle name="Calculation 2 4 5 2 9 5 2" xfId="8730" xr:uid="{00000000-0005-0000-0000-00009F200000}"/>
    <cellStyle name="Calculation 2 4 5 2 9 5 3" xfId="8731" xr:uid="{00000000-0005-0000-0000-0000A0200000}"/>
    <cellStyle name="Calculation 2 4 5 2 9 6" xfId="8732" xr:uid="{00000000-0005-0000-0000-0000A1200000}"/>
    <cellStyle name="Calculation 2 4 5 2 9 6 2" xfId="8733" xr:uid="{00000000-0005-0000-0000-0000A2200000}"/>
    <cellStyle name="Calculation 2 4 5 2 9 6 3" xfId="8734" xr:uid="{00000000-0005-0000-0000-0000A3200000}"/>
    <cellStyle name="Calculation 2 4 5 2 9 7" xfId="8735" xr:uid="{00000000-0005-0000-0000-0000A4200000}"/>
    <cellStyle name="Calculation 2 4 5 2 9 7 2" xfId="8736" xr:uid="{00000000-0005-0000-0000-0000A5200000}"/>
    <cellStyle name="Calculation 2 4 5 2 9 7 3" xfId="8737" xr:uid="{00000000-0005-0000-0000-0000A6200000}"/>
    <cellStyle name="Calculation 2 4 5 2 9 8" xfId="8738" xr:uid="{00000000-0005-0000-0000-0000A7200000}"/>
    <cellStyle name="Calculation 2 4 5 2 9 8 2" xfId="8739" xr:uid="{00000000-0005-0000-0000-0000A8200000}"/>
    <cellStyle name="Calculation 2 4 5 2 9 8 3" xfId="8740" xr:uid="{00000000-0005-0000-0000-0000A9200000}"/>
    <cellStyle name="Calculation 2 4 5 2 9 9" xfId="8741" xr:uid="{00000000-0005-0000-0000-0000AA200000}"/>
    <cellStyle name="Calculation 2 4 5 2 9 9 2" xfId="8742" xr:uid="{00000000-0005-0000-0000-0000AB200000}"/>
    <cellStyle name="Calculation 2 4 5 2 9 9 3" xfId="8743" xr:uid="{00000000-0005-0000-0000-0000AC200000}"/>
    <cellStyle name="Calculation 2 4 5 3" xfId="8744" xr:uid="{00000000-0005-0000-0000-0000AD200000}"/>
    <cellStyle name="Calculation 2 4 5 3 2" xfId="8745" xr:uid="{00000000-0005-0000-0000-0000AE200000}"/>
    <cellStyle name="Calculation 2 4 5 3 3" xfId="8746" xr:uid="{00000000-0005-0000-0000-0000AF200000}"/>
    <cellStyle name="Calculation 2 4 5 4" xfId="8747" xr:uid="{00000000-0005-0000-0000-0000B0200000}"/>
    <cellStyle name="Calculation 2 4 5 4 2" xfId="8748" xr:uid="{00000000-0005-0000-0000-0000B1200000}"/>
    <cellStyle name="Calculation 2 4 5 4 3" xfId="8749" xr:uid="{00000000-0005-0000-0000-0000B2200000}"/>
    <cellStyle name="Calculation 2 4 5 5" xfId="8750" xr:uid="{00000000-0005-0000-0000-0000B3200000}"/>
    <cellStyle name="Calculation 2 4 5 5 2" xfId="8751" xr:uid="{00000000-0005-0000-0000-0000B4200000}"/>
    <cellStyle name="Calculation 2 4 5 5 3" xfId="8752" xr:uid="{00000000-0005-0000-0000-0000B5200000}"/>
    <cellStyle name="Calculation 2 4 5 6" xfId="8753" xr:uid="{00000000-0005-0000-0000-0000B6200000}"/>
    <cellStyle name="Calculation 2 4 5 6 2" xfId="8754" xr:uid="{00000000-0005-0000-0000-0000B7200000}"/>
    <cellStyle name="Calculation 2 4 5 6 3" xfId="8755" xr:uid="{00000000-0005-0000-0000-0000B8200000}"/>
    <cellStyle name="Calculation 2 4 5 7" xfId="8756" xr:uid="{00000000-0005-0000-0000-0000B9200000}"/>
    <cellStyle name="Calculation 2 4 5 7 2" xfId="8757" xr:uid="{00000000-0005-0000-0000-0000BA200000}"/>
    <cellStyle name="Calculation 2 4 5 7 3" xfId="8758" xr:uid="{00000000-0005-0000-0000-0000BB200000}"/>
    <cellStyle name="Calculation 2 4 5 8" xfId="58207" xr:uid="{00000000-0005-0000-0000-0000BC200000}"/>
    <cellStyle name="Calculation 2 4 6" xfId="166" xr:uid="{00000000-0005-0000-0000-0000BD200000}"/>
    <cellStyle name="Calculation 2 4 6 2" xfId="8759" xr:uid="{00000000-0005-0000-0000-0000BE200000}"/>
    <cellStyle name="Calculation 2 4 6 2 10" xfId="8760" xr:uid="{00000000-0005-0000-0000-0000BF200000}"/>
    <cellStyle name="Calculation 2 4 6 2 10 10" xfId="8761" xr:uid="{00000000-0005-0000-0000-0000C0200000}"/>
    <cellStyle name="Calculation 2 4 6 2 10 11" xfId="8762" xr:uid="{00000000-0005-0000-0000-0000C1200000}"/>
    <cellStyle name="Calculation 2 4 6 2 10 2" xfId="8763" xr:uid="{00000000-0005-0000-0000-0000C2200000}"/>
    <cellStyle name="Calculation 2 4 6 2 10 2 2" xfId="8764" xr:uid="{00000000-0005-0000-0000-0000C3200000}"/>
    <cellStyle name="Calculation 2 4 6 2 10 2 3" xfId="8765" xr:uid="{00000000-0005-0000-0000-0000C4200000}"/>
    <cellStyle name="Calculation 2 4 6 2 10 3" xfId="8766" xr:uid="{00000000-0005-0000-0000-0000C5200000}"/>
    <cellStyle name="Calculation 2 4 6 2 10 3 2" xfId="8767" xr:uid="{00000000-0005-0000-0000-0000C6200000}"/>
    <cellStyle name="Calculation 2 4 6 2 10 3 3" xfId="8768" xr:uid="{00000000-0005-0000-0000-0000C7200000}"/>
    <cellStyle name="Calculation 2 4 6 2 10 4" xfId="8769" xr:uid="{00000000-0005-0000-0000-0000C8200000}"/>
    <cellStyle name="Calculation 2 4 6 2 10 4 2" xfId="8770" xr:uid="{00000000-0005-0000-0000-0000C9200000}"/>
    <cellStyle name="Calculation 2 4 6 2 10 4 3" xfId="8771" xr:uid="{00000000-0005-0000-0000-0000CA200000}"/>
    <cellStyle name="Calculation 2 4 6 2 10 5" xfId="8772" xr:uid="{00000000-0005-0000-0000-0000CB200000}"/>
    <cellStyle name="Calculation 2 4 6 2 10 5 2" xfId="8773" xr:uid="{00000000-0005-0000-0000-0000CC200000}"/>
    <cellStyle name="Calculation 2 4 6 2 10 5 3" xfId="8774" xr:uid="{00000000-0005-0000-0000-0000CD200000}"/>
    <cellStyle name="Calculation 2 4 6 2 10 6" xfId="8775" xr:uid="{00000000-0005-0000-0000-0000CE200000}"/>
    <cellStyle name="Calculation 2 4 6 2 10 6 2" xfId="8776" xr:uid="{00000000-0005-0000-0000-0000CF200000}"/>
    <cellStyle name="Calculation 2 4 6 2 10 6 3" xfId="8777" xr:uid="{00000000-0005-0000-0000-0000D0200000}"/>
    <cellStyle name="Calculation 2 4 6 2 10 7" xfId="8778" xr:uid="{00000000-0005-0000-0000-0000D1200000}"/>
    <cellStyle name="Calculation 2 4 6 2 10 7 2" xfId="8779" xr:uid="{00000000-0005-0000-0000-0000D2200000}"/>
    <cellStyle name="Calculation 2 4 6 2 10 7 3" xfId="8780" xr:uid="{00000000-0005-0000-0000-0000D3200000}"/>
    <cellStyle name="Calculation 2 4 6 2 10 8" xfId="8781" xr:uid="{00000000-0005-0000-0000-0000D4200000}"/>
    <cellStyle name="Calculation 2 4 6 2 10 8 2" xfId="8782" xr:uid="{00000000-0005-0000-0000-0000D5200000}"/>
    <cellStyle name="Calculation 2 4 6 2 10 8 3" xfId="8783" xr:uid="{00000000-0005-0000-0000-0000D6200000}"/>
    <cellStyle name="Calculation 2 4 6 2 10 9" xfId="8784" xr:uid="{00000000-0005-0000-0000-0000D7200000}"/>
    <cellStyle name="Calculation 2 4 6 2 10 9 2" xfId="8785" xr:uid="{00000000-0005-0000-0000-0000D8200000}"/>
    <cellStyle name="Calculation 2 4 6 2 10 9 3" xfId="8786" xr:uid="{00000000-0005-0000-0000-0000D9200000}"/>
    <cellStyle name="Calculation 2 4 6 2 11" xfId="8787" xr:uid="{00000000-0005-0000-0000-0000DA200000}"/>
    <cellStyle name="Calculation 2 4 6 2 11 2" xfId="8788" xr:uid="{00000000-0005-0000-0000-0000DB200000}"/>
    <cellStyle name="Calculation 2 4 6 2 11 3" xfId="8789" xr:uid="{00000000-0005-0000-0000-0000DC200000}"/>
    <cellStyle name="Calculation 2 4 6 2 12" xfId="8790" xr:uid="{00000000-0005-0000-0000-0000DD200000}"/>
    <cellStyle name="Calculation 2 4 6 2 12 2" xfId="8791" xr:uid="{00000000-0005-0000-0000-0000DE200000}"/>
    <cellStyle name="Calculation 2 4 6 2 12 3" xfId="8792" xr:uid="{00000000-0005-0000-0000-0000DF200000}"/>
    <cellStyle name="Calculation 2 4 6 2 13" xfId="8793" xr:uid="{00000000-0005-0000-0000-0000E0200000}"/>
    <cellStyle name="Calculation 2 4 6 2 13 2" xfId="8794" xr:uid="{00000000-0005-0000-0000-0000E1200000}"/>
    <cellStyle name="Calculation 2 4 6 2 13 3" xfId="8795" xr:uid="{00000000-0005-0000-0000-0000E2200000}"/>
    <cellStyle name="Calculation 2 4 6 2 14" xfId="8796" xr:uid="{00000000-0005-0000-0000-0000E3200000}"/>
    <cellStyle name="Calculation 2 4 6 2 14 2" xfId="8797" xr:uid="{00000000-0005-0000-0000-0000E4200000}"/>
    <cellStyle name="Calculation 2 4 6 2 14 3" xfId="8798" xr:uid="{00000000-0005-0000-0000-0000E5200000}"/>
    <cellStyle name="Calculation 2 4 6 2 15" xfId="8799" xr:uid="{00000000-0005-0000-0000-0000E6200000}"/>
    <cellStyle name="Calculation 2 4 6 2 15 2" xfId="8800" xr:uid="{00000000-0005-0000-0000-0000E7200000}"/>
    <cellStyle name="Calculation 2 4 6 2 15 3" xfId="8801" xr:uid="{00000000-0005-0000-0000-0000E8200000}"/>
    <cellStyle name="Calculation 2 4 6 2 16" xfId="8802" xr:uid="{00000000-0005-0000-0000-0000E9200000}"/>
    <cellStyle name="Calculation 2 4 6 2 16 2" xfId="8803" xr:uid="{00000000-0005-0000-0000-0000EA200000}"/>
    <cellStyle name="Calculation 2 4 6 2 16 3" xfId="8804" xr:uid="{00000000-0005-0000-0000-0000EB200000}"/>
    <cellStyle name="Calculation 2 4 6 2 17" xfId="8805" xr:uid="{00000000-0005-0000-0000-0000EC200000}"/>
    <cellStyle name="Calculation 2 4 6 2 17 2" xfId="8806" xr:uid="{00000000-0005-0000-0000-0000ED200000}"/>
    <cellStyle name="Calculation 2 4 6 2 17 3" xfId="8807" xr:uid="{00000000-0005-0000-0000-0000EE200000}"/>
    <cellStyle name="Calculation 2 4 6 2 18" xfId="8808" xr:uid="{00000000-0005-0000-0000-0000EF200000}"/>
    <cellStyle name="Calculation 2 4 6 2 18 2" xfId="8809" xr:uid="{00000000-0005-0000-0000-0000F0200000}"/>
    <cellStyle name="Calculation 2 4 6 2 18 3" xfId="8810" xr:uid="{00000000-0005-0000-0000-0000F1200000}"/>
    <cellStyle name="Calculation 2 4 6 2 19" xfId="8811" xr:uid="{00000000-0005-0000-0000-0000F2200000}"/>
    <cellStyle name="Calculation 2 4 6 2 2" xfId="8812" xr:uid="{00000000-0005-0000-0000-0000F3200000}"/>
    <cellStyle name="Calculation 2 4 6 2 2 10" xfId="8813" xr:uid="{00000000-0005-0000-0000-0000F4200000}"/>
    <cellStyle name="Calculation 2 4 6 2 2 11" xfId="8814" xr:uid="{00000000-0005-0000-0000-0000F5200000}"/>
    <cellStyle name="Calculation 2 4 6 2 2 2" xfId="8815" xr:uid="{00000000-0005-0000-0000-0000F6200000}"/>
    <cellStyle name="Calculation 2 4 6 2 2 2 2" xfId="8816" xr:uid="{00000000-0005-0000-0000-0000F7200000}"/>
    <cellStyle name="Calculation 2 4 6 2 2 2 3" xfId="8817" xr:uid="{00000000-0005-0000-0000-0000F8200000}"/>
    <cellStyle name="Calculation 2 4 6 2 2 3" xfId="8818" xr:uid="{00000000-0005-0000-0000-0000F9200000}"/>
    <cellStyle name="Calculation 2 4 6 2 2 3 2" xfId="8819" xr:uid="{00000000-0005-0000-0000-0000FA200000}"/>
    <cellStyle name="Calculation 2 4 6 2 2 3 3" xfId="8820" xr:uid="{00000000-0005-0000-0000-0000FB200000}"/>
    <cellStyle name="Calculation 2 4 6 2 2 4" xfId="8821" xr:uid="{00000000-0005-0000-0000-0000FC200000}"/>
    <cellStyle name="Calculation 2 4 6 2 2 4 2" xfId="8822" xr:uid="{00000000-0005-0000-0000-0000FD200000}"/>
    <cellStyle name="Calculation 2 4 6 2 2 4 3" xfId="8823" xr:uid="{00000000-0005-0000-0000-0000FE200000}"/>
    <cellStyle name="Calculation 2 4 6 2 2 5" xfId="8824" xr:uid="{00000000-0005-0000-0000-0000FF200000}"/>
    <cellStyle name="Calculation 2 4 6 2 2 5 2" xfId="8825" xr:uid="{00000000-0005-0000-0000-000000210000}"/>
    <cellStyle name="Calculation 2 4 6 2 2 5 3" xfId="8826" xr:uid="{00000000-0005-0000-0000-000001210000}"/>
    <cellStyle name="Calculation 2 4 6 2 2 6" xfId="8827" xr:uid="{00000000-0005-0000-0000-000002210000}"/>
    <cellStyle name="Calculation 2 4 6 2 2 6 2" xfId="8828" xr:uid="{00000000-0005-0000-0000-000003210000}"/>
    <cellStyle name="Calculation 2 4 6 2 2 6 3" xfId="8829" xr:uid="{00000000-0005-0000-0000-000004210000}"/>
    <cellStyle name="Calculation 2 4 6 2 2 7" xfId="8830" xr:uid="{00000000-0005-0000-0000-000005210000}"/>
    <cellStyle name="Calculation 2 4 6 2 2 7 2" xfId="8831" xr:uid="{00000000-0005-0000-0000-000006210000}"/>
    <cellStyle name="Calculation 2 4 6 2 2 7 3" xfId="8832" xr:uid="{00000000-0005-0000-0000-000007210000}"/>
    <cellStyle name="Calculation 2 4 6 2 2 8" xfId="8833" xr:uid="{00000000-0005-0000-0000-000008210000}"/>
    <cellStyle name="Calculation 2 4 6 2 2 8 2" xfId="8834" xr:uid="{00000000-0005-0000-0000-000009210000}"/>
    <cellStyle name="Calculation 2 4 6 2 2 8 3" xfId="8835" xr:uid="{00000000-0005-0000-0000-00000A210000}"/>
    <cellStyle name="Calculation 2 4 6 2 2 9" xfId="8836" xr:uid="{00000000-0005-0000-0000-00000B210000}"/>
    <cellStyle name="Calculation 2 4 6 2 2 9 2" xfId="8837" xr:uid="{00000000-0005-0000-0000-00000C210000}"/>
    <cellStyle name="Calculation 2 4 6 2 2 9 3" xfId="8838" xr:uid="{00000000-0005-0000-0000-00000D210000}"/>
    <cellStyle name="Calculation 2 4 6 2 20" xfId="8839" xr:uid="{00000000-0005-0000-0000-00000E210000}"/>
    <cellStyle name="Calculation 2 4 6 2 3" xfId="8840" xr:uid="{00000000-0005-0000-0000-00000F210000}"/>
    <cellStyle name="Calculation 2 4 6 2 3 10" xfId="8841" xr:uid="{00000000-0005-0000-0000-000010210000}"/>
    <cellStyle name="Calculation 2 4 6 2 3 11" xfId="8842" xr:uid="{00000000-0005-0000-0000-000011210000}"/>
    <cellStyle name="Calculation 2 4 6 2 3 2" xfId="8843" xr:uid="{00000000-0005-0000-0000-000012210000}"/>
    <cellStyle name="Calculation 2 4 6 2 3 2 2" xfId="8844" xr:uid="{00000000-0005-0000-0000-000013210000}"/>
    <cellStyle name="Calculation 2 4 6 2 3 2 3" xfId="8845" xr:uid="{00000000-0005-0000-0000-000014210000}"/>
    <cellStyle name="Calculation 2 4 6 2 3 3" xfId="8846" xr:uid="{00000000-0005-0000-0000-000015210000}"/>
    <cellStyle name="Calculation 2 4 6 2 3 3 2" xfId="8847" xr:uid="{00000000-0005-0000-0000-000016210000}"/>
    <cellStyle name="Calculation 2 4 6 2 3 3 3" xfId="8848" xr:uid="{00000000-0005-0000-0000-000017210000}"/>
    <cellStyle name="Calculation 2 4 6 2 3 4" xfId="8849" xr:uid="{00000000-0005-0000-0000-000018210000}"/>
    <cellStyle name="Calculation 2 4 6 2 3 4 2" xfId="8850" xr:uid="{00000000-0005-0000-0000-000019210000}"/>
    <cellStyle name="Calculation 2 4 6 2 3 4 3" xfId="8851" xr:uid="{00000000-0005-0000-0000-00001A210000}"/>
    <cellStyle name="Calculation 2 4 6 2 3 5" xfId="8852" xr:uid="{00000000-0005-0000-0000-00001B210000}"/>
    <cellStyle name="Calculation 2 4 6 2 3 5 2" xfId="8853" xr:uid="{00000000-0005-0000-0000-00001C210000}"/>
    <cellStyle name="Calculation 2 4 6 2 3 5 3" xfId="8854" xr:uid="{00000000-0005-0000-0000-00001D210000}"/>
    <cellStyle name="Calculation 2 4 6 2 3 6" xfId="8855" xr:uid="{00000000-0005-0000-0000-00001E210000}"/>
    <cellStyle name="Calculation 2 4 6 2 3 6 2" xfId="8856" xr:uid="{00000000-0005-0000-0000-00001F210000}"/>
    <cellStyle name="Calculation 2 4 6 2 3 6 3" xfId="8857" xr:uid="{00000000-0005-0000-0000-000020210000}"/>
    <cellStyle name="Calculation 2 4 6 2 3 7" xfId="8858" xr:uid="{00000000-0005-0000-0000-000021210000}"/>
    <cellStyle name="Calculation 2 4 6 2 3 7 2" xfId="8859" xr:uid="{00000000-0005-0000-0000-000022210000}"/>
    <cellStyle name="Calculation 2 4 6 2 3 7 3" xfId="8860" xr:uid="{00000000-0005-0000-0000-000023210000}"/>
    <cellStyle name="Calculation 2 4 6 2 3 8" xfId="8861" xr:uid="{00000000-0005-0000-0000-000024210000}"/>
    <cellStyle name="Calculation 2 4 6 2 3 8 2" xfId="8862" xr:uid="{00000000-0005-0000-0000-000025210000}"/>
    <cellStyle name="Calculation 2 4 6 2 3 8 3" xfId="8863" xr:uid="{00000000-0005-0000-0000-000026210000}"/>
    <cellStyle name="Calculation 2 4 6 2 3 9" xfId="8864" xr:uid="{00000000-0005-0000-0000-000027210000}"/>
    <cellStyle name="Calculation 2 4 6 2 3 9 2" xfId="8865" xr:uid="{00000000-0005-0000-0000-000028210000}"/>
    <cellStyle name="Calculation 2 4 6 2 3 9 3" xfId="8866" xr:uid="{00000000-0005-0000-0000-000029210000}"/>
    <cellStyle name="Calculation 2 4 6 2 4" xfId="8867" xr:uid="{00000000-0005-0000-0000-00002A210000}"/>
    <cellStyle name="Calculation 2 4 6 2 4 10" xfId="8868" xr:uid="{00000000-0005-0000-0000-00002B210000}"/>
    <cellStyle name="Calculation 2 4 6 2 4 11" xfId="8869" xr:uid="{00000000-0005-0000-0000-00002C210000}"/>
    <cellStyle name="Calculation 2 4 6 2 4 2" xfId="8870" xr:uid="{00000000-0005-0000-0000-00002D210000}"/>
    <cellStyle name="Calculation 2 4 6 2 4 2 2" xfId="8871" xr:uid="{00000000-0005-0000-0000-00002E210000}"/>
    <cellStyle name="Calculation 2 4 6 2 4 2 3" xfId="8872" xr:uid="{00000000-0005-0000-0000-00002F210000}"/>
    <cellStyle name="Calculation 2 4 6 2 4 3" xfId="8873" xr:uid="{00000000-0005-0000-0000-000030210000}"/>
    <cellStyle name="Calculation 2 4 6 2 4 3 2" xfId="8874" xr:uid="{00000000-0005-0000-0000-000031210000}"/>
    <cellStyle name="Calculation 2 4 6 2 4 3 3" xfId="8875" xr:uid="{00000000-0005-0000-0000-000032210000}"/>
    <cellStyle name="Calculation 2 4 6 2 4 4" xfId="8876" xr:uid="{00000000-0005-0000-0000-000033210000}"/>
    <cellStyle name="Calculation 2 4 6 2 4 4 2" xfId="8877" xr:uid="{00000000-0005-0000-0000-000034210000}"/>
    <cellStyle name="Calculation 2 4 6 2 4 4 3" xfId="8878" xr:uid="{00000000-0005-0000-0000-000035210000}"/>
    <cellStyle name="Calculation 2 4 6 2 4 5" xfId="8879" xr:uid="{00000000-0005-0000-0000-000036210000}"/>
    <cellStyle name="Calculation 2 4 6 2 4 5 2" xfId="8880" xr:uid="{00000000-0005-0000-0000-000037210000}"/>
    <cellStyle name="Calculation 2 4 6 2 4 5 3" xfId="8881" xr:uid="{00000000-0005-0000-0000-000038210000}"/>
    <cellStyle name="Calculation 2 4 6 2 4 6" xfId="8882" xr:uid="{00000000-0005-0000-0000-000039210000}"/>
    <cellStyle name="Calculation 2 4 6 2 4 6 2" xfId="8883" xr:uid="{00000000-0005-0000-0000-00003A210000}"/>
    <cellStyle name="Calculation 2 4 6 2 4 6 3" xfId="8884" xr:uid="{00000000-0005-0000-0000-00003B210000}"/>
    <cellStyle name="Calculation 2 4 6 2 4 7" xfId="8885" xr:uid="{00000000-0005-0000-0000-00003C210000}"/>
    <cellStyle name="Calculation 2 4 6 2 4 7 2" xfId="8886" xr:uid="{00000000-0005-0000-0000-00003D210000}"/>
    <cellStyle name="Calculation 2 4 6 2 4 7 3" xfId="8887" xr:uid="{00000000-0005-0000-0000-00003E210000}"/>
    <cellStyle name="Calculation 2 4 6 2 4 8" xfId="8888" xr:uid="{00000000-0005-0000-0000-00003F210000}"/>
    <cellStyle name="Calculation 2 4 6 2 4 8 2" xfId="8889" xr:uid="{00000000-0005-0000-0000-000040210000}"/>
    <cellStyle name="Calculation 2 4 6 2 4 8 3" xfId="8890" xr:uid="{00000000-0005-0000-0000-000041210000}"/>
    <cellStyle name="Calculation 2 4 6 2 4 9" xfId="8891" xr:uid="{00000000-0005-0000-0000-000042210000}"/>
    <cellStyle name="Calculation 2 4 6 2 4 9 2" xfId="8892" xr:uid="{00000000-0005-0000-0000-000043210000}"/>
    <cellStyle name="Calculation 2 4 6 2 4 9 3" xfId="8893" xr:uid="{00000000-0005-0000-0000-000044210000}"/>
    <cellStyle name="Calculation 2 4 6 2 5" xfId="8894" xr:uid="{00000000-0005-0000-0000-000045210000}"/>
    <cellStyle name="Calculation 2 4 6 2 5 10" xfId="8895" xr:uid="{00000000-0005-0000-0000-000046210000}"/>
    <cellStyle name="Calculation 2 4 6 2 5 11" xfId="8896" xr:uid="{00000000-0005-0000-0000-000047210000}"/>
    <cellStyle name="Calculation 2 4 6 2 5 2" xfId="8897" xr:uid="{00000000-0005-0000-0000-000048210000}"/>
    <cellStyle name="Calculation 2 4 6 2 5 2 2" xfId="8898" xr:uid="{00000000-0005-0000-0000-000049210000}"/>
    <cellStyle name="Calculation 2 4 6 2 5 2 3" xfId="8899" xr:uid="{00000000-0005-0000-0000-00004A210000}"/>
    <cellStyle name="Calculation 2 4 6 2 5 3" xfId="8900" xr:uid="{00000000-0005-0000-0000-00004B210000}"/>
    <cellStyle name="Calculation 2 4 6 2 5 3 2" xfId="8901" xr:uid="{00000000-0005-0000-0000-00004C210000}"/>
    <cellStyle name="Calculation 2 4 6 2 5 3 3" xfId="8902" xr:uid="{00000000-0005-0000-0000-00004D210000}"/>
    <cellStyle name="Calculation 2 4 6 2 5 4" xfId="8903" xr:uid="{00000000-0005-0000-0000-00004E210000}"/>
    <cellStyle name="Calculation 2 4 6 2 5 4 2" xfId="8904" xr:uid="{00000000-0005-0000-0000-00004F210000}"/>
    <cellStyle name="Calculation 2 4 6 2 5 4 3" xfId="8905" xr:uid="{00000000-0005-0000-0000-000050210000}"/>
    <cellStyle name="Calculation 2 4 6 2 5 5" xfId="8906" xr:uid="{00000000-0005-0000-0000-000051210000}"/>
    <cellStyle name="Calculation 2 4 6 2 5 5 2" xfId="8907" xr:uid="{00000000-0005-0000-0000-000052210000}"/>
    <cellStyle name="Calculation 2 4 6 2 5 5 3" xfId="8908" xr:uid="{00000000-0005-0000-0000-000053210000}"/>
    <cellStyle name="Calculation 2 4 6 2 5 6" xfId="8909" xr:uid="{00000000-0005-0000-0000-000054210000}"/>
    <cellStyle name="Calculation 2 4 6 2 5 6 2" xfId="8910" xr:uid="{00000000-0005-0000-0000-000055210000}"/>
    <cellStyle name="Calculation 2 4 6 2 5 6 3" xfId="8911" xr:uid="{00000000-0005-0000-0000-000056210000}"/>
    <cellStyle name="Calculation 2 4 6 2 5 7" xfId="8912" xr:uid="{00000000-0005-0000-0000-000057210000}"/>
    <cellStyle name="Calculation 2 4 6 2 5 7 2" xfId="8913" xr:uid="{00000000-0005-0000-0000-000058210000}"/>
    <cellStyle name="Calculation 2 4 6 2 5 7 3" xfId="8914" xr:uid="{00000000-0005-0000-0000-000059210000}"/>
    <cellStyle name="Calculation 2 4 6 2 5 8" xfId="8915" xr:uid="{00000000-0005-0000-0000-00005A210000}"/>
    <cellStyle name="Calculation 2 4 6 2 5 8 2" xfId="8916" xr:uid="{00000000-0005-0000-0000-00005B210000}"/>
    <cellStyle name="Calculation 2 4 6 2 5 8 3" xfId="8917" xr:uid="{00000000-0005-0000-0000-00005C210000}"/>
    <cellStyle name="Calculation 2 4 6 2 5 9" xfId="8918" xr:uid="{00000000-0005-0000-0000-00005D210000}"/>
    <cellStyle name="Calculation 2 4 6 2 5 9 2" xfId="8919" xr:uid="{00000000-0005-0000-0000-00005E210000}"/>
    <cellStyle name="Calculation 2 4 6 2 5 9 3" xfId="8920" xr:uid="{00000000-0005-0000-0000-00005F210000}"/>
    <cellStyle name="Calculation 2 4 6 2 6" xfId="8921" xr:uid="{00000000-0005-0000-0000-000060210000}"/>
    <cellStyle name="Calculation 2 4 6 2 6 10" xfId="8922" xr:uid="{00000000-0005-0000-0000-000061210000}"/>
    <cellStyle name="Calculation 2 4 6 2 6 11" xfId="8923" xr:uid="{00000000-0005-0000-0000-000062210000}"/>
    <cellStyle name="Calculation 2 4 6 2 6 2" xfId="8924" xr:uid="{00000000-0005-0000-0000-000063210000}"/>
    <cellStyle name="Calculation 2 4 6 2 6 2 2" xfId="8925" xr:uid="{00000000-0005-0000-0000-000064210000}"/>
    <cellStyle name="Calculation 2 4 6 2 6 2 3" xfId="8926" xr:uid="{00000000-0005-0000-0000-000065210000}"/>
    <cellStyle name="Calculation 2 4 6 2 6 3" xfId="8927" xr:uid="{00000000-0005-0000-0000-000066210000}"/>
    <cellStyle name="Calculation 2 4 6 2 6 3 2" xfId="8928" xr:uid="{00000000-0005-0000-0000-000067210000}"/>
    <cellStyle name="Calculation 2 4 6 2 6 3 3" xfId="8929" xr:uid="{00000000-0005-0000-0000-000068210000}"/>
    <cellStyle name="Calculation 2 4 6 2 6 4" xfId="8930" xr:uid="{00000000-0005-0000-0000-000069210000}"/>
    <cellStyle name="Calculation 2 4 6 2 6 4 2" xfId="8931" xr:uid="{00000000-0005-0000-0000-00006A210000}"/>
    <cellStyle name="Calculation 2 4 6 2 6 4 3" xfId="8932" xr:uid="{00000000-0005-0000-0000-00006B210000}"/>
    <cellStyle name="Calculation 2 4 6 2 6 5" xfId="8933" xr:uid="{00000000-0005-0000-0000-00006C210000}"/>
    <cellStyle name="Calculation 2 4 6 2 6 5 2" xfId="8934" xr:uid="{00000000-0005-0000-0000-00006D210000}"/>
    <cellStyle name="Calculation 2 4 6 2 6 5 3" xfId="8935" xr:uid="{00000000-0005-0000-0000-00006E210000}"/>
    <cellStyle name="Calculation 2 4 6 2 6 6" xfId="8936" xr:uid="{00000000-0005-0000-0000-00006F210000}"/>
    <cellStyle name="Calculation 2 4 6 2 6 6 2" xfId="8937" xr:uid="{00000000-0005-0000-0000-000070210000}"/>
    <cellStyle name="Calculation 2 4 6 2 6 6 3" xfId="8938" xr:uid="{00000000-0005-0000-0000-000071210000}"/>
    <cellStyle name="Calculation 2 4 6 2 6 7" xfId="8939" xr:uid="{00000000-0005-0000-0000-000072210000}"/>
    <cellStyle name="Calculation 2 4 6 2 6 7 2" xfId="8940" xr:uid="{00000000-0005-0000-0000-000073210000}"/>
    <cellStyle name="Calculation 2 4 6 2 6 7 3" xfId="8941" xr:uid="{00000000-0005-0000-0000-000074210000}"/>
    <cellStyle name="Calculation 2 4 6 2 6 8" xfId="8942" xr:uid="{00000000-0005-0000-0000-000075210000}"/>
    <cellStyle name="Calculation 2 4 6 2 6 8 2" xfId="8943" xr:uid="{00000000-0005-0000-0000-000076210000}"/>
    <cellStyle name="Calculation 2 4 6 2 6 8 3" xfId="8944" xr:uid="{00000000-0005-0000-0000-000077210000}"/>
    <cellStyle name="Calculation 2 4 6 2 6 9" xfId="8945" xr:uid="{00000000-0005-0000-0000-000078210000}"/>
    <cellStyle name="Calculation 2 4 6 2 6 9 2" xfId="8946" xr:uid="{00000000-0005-0000-0000-000079210000}"/>
    <cellStyle name="Calculation 2 4 6 2 6 9 3" xfId="8947" xr:uid="{00000000-0005-0000-0000-00007A210000}"/>
    <cellStyle name="Calculation 2 4 6 2 7" xfId="8948" xr:uid="{00000000-0005-0000-0000-00007B210000}"/>
    <cellStyle name="Calculation 2 4 6 2 7 10" xfId="8949" xr:uid="{00000000-0005-0000-0000-00007C210000}"/>
    <cellStyle name="Calculation 2 4 6 2 7 11" xfId="8950" xr:uid="{00000000-0005-0000-0000-00007D210000}"/>
    <cellStyle name="Calculation 2 4 6 2 7 2" xfId="8951" xr:uid="{00000000-0005-0000-0000-00007E210000}"/>
    <cellStyle name="Calculation 2 4 6 2 7 2 2" xfId="8952" xr:uid="{00000000-0005-0000-0000-00007F210000}"/>
    <cellStyle name="Calculation 2 4 6 2 7 2 3" xfId="8953" xr:uid="{00000000-0005-0000-0000-000080210000}"/>
    <cellStyle name="Calculation 2 4 6 2 7 3" xfId="8954" xr:uid="{00000000-0005-0000-0000-000081210000}"/>
    <cellStyle name="Calculation 2 4 6 2 7 3 2" xfId="8955" xr:uid="{00000000-0005-0000-0000-000082210000}"/>
    <cellStyle name="Calculation 2 4 6 2 7 3 3" xfId="8956" xr:uid="{00000000-0005-0000-0000-000083210000}"/>
    <cellStyle name="Calculation 2 4 6 2 7 4" xfId="8957" xr:uid="{00000000-0005-0000-0000-000084210000}"/>
    <cellStyle name="Calculation 2 4 6 2 7 4 2" xfId="8958" xr:uid="{00000000-0005-0000-0000-000085210000}"/>
    <cellStyle name="Calculation 2 4 6 2 7 4 3" xfId="8959" xr:uid="{00000000-0005-0000-0000-000086210000}"/>
    <cellStyle name="Calculation 2 4 6 2 7 5" xfId="8960" xr:uid="{00000000-0005-0000-0000-000087210000}"/>
    <cellStyle name="Calculation 2 4 6 2 7 5 2" xfId="8961" xr:uid="{00000000-0005-0000-0000-000088210000}"/>
    <cellStyle name="Calculation 2 4 6 2 7 5 3" xfId="8962" xr:uid="{00000000-0005-0000-0000-000089210000}"/>
    <cellStyle name="Calculation 2 4 6 2 7 6" xfId="8963" xr:uid="{00000000-0005-0000-0000-00008A210000}"/>
    <cellStyle name="Calculation 2 4 6 2 7 6 2" xfId="8964" xr:uid="{00000000-0005-0000-0000-00008B210000}"/>
    <cellStyle name="Calculation 2 4 6 2 7 6 3" xfId="8965" xr:uid="{00000000-0005-0000-0000-00008C210000}"/>
    <cellStyle name="Calculation 2 4 6 2 7 7" xfId="8966" xr:uid="{00000000-0005-0000-0000-00008D210000}"/>
    <cellStyle name="Calculation 2 4 6 2 7 7 2" xfId="8967" xr:uid="{00000000-0005-0000-0000-00008E210000}"/>
    <cellStyle name="Calculation 2 4 6 2 7 7 3" xfId="8968" xr:uid="{00000000-0005-0000-0000-00008F210000}"/>
    <cellStyle name="Calculation 2 4 6 2 7 8" xfId="8969" xr:uid="{00000000-0005-0000-0000-000090210000}"/>
    <cellStyle name="Calculation 2 4 6 2 7 8 2" xfId="8970" xr:uid="{00000000-0005-0000-0000-000091210000}"/>
    <cellStyle name="Calculation 2 4 6 2 7 8 3" xfId="8971" xr:uid="{00000000-0005-0000-0000-000092210000}"/>
    <cellStyle name="Calculation 2 4 6 2 7 9" xfId="8972" xr:uid="{00000000-0005-0000-0000-000093210000}"/>
    <cellStyle name="Calculation 2 4 6 2 7 9 2" xfId="8973" xr:uid="{00000000-0005-0000-0000-000094210000}"/>
    <cellStyle name="Calculation 2 4 6 2 7 9 3" xfId="8974" xr:uid="{00000000-0005-0000-0000-000095210000}"/>
    <cellStyle name="Calculation 2 4 6 2 8" xfId="8975" xr:uid="{00000000-0005-0000-0000-000096210000}"/>
    <cellStyle name="Calculation 2 4 6 2 8 10" xfId="8976" xr:uid="{00000000-0005-0000-0000-000097210000}"/>
    <cellStyle name="Calculation 2 4 6 2 8 11" xfId="8977" xr:uid="{00000000-0005-0000-0000-000098210000}"/>
    <cellStyle name="Calculation 2 4 6 2 8 2" xfId="8978" xr:uid="{00000000-0005-0000-0000-000099210000}"/>
    <cellStyle name="Calculation 2 4 6 2 8 2 2" xfId="8979" xr:uid="{00000000-0005-0000-0000-00009A210000}"/>
    <cellStyle name="Calculation 2 4 6 2 8 2 3" xfId="8980" xr:uid="{00000000-0005-0000-0000-00009B210000}"/>
    <cellStyle name="Calculation 2 4 6 2 8 3" xfId="8981" xr:uid="{00000000-0005-0000-0000-00009C210000}"/>
    <cellStyle name="Calculation 2 4 6 2 8 3 2" xfId="8982" xr:uid="{00000000-0005-0000-0000-00009D210000}"/>
    <cellStyle name="Calculation 2 4 6 2 8 3 3" xfId="8983" xr:uid="{00000000-0005-0000-0000-00009E210000}"/>
    <cellStyle name="Calculation 2 4 6 2 8 4" xfId="8984" xr:uid="{00000000-0005-0000-0000-00009F210000}"/>
    <cellStyle name="Calculation 2 4 6 2 8 4 2" xfId="8985" xr:uid="{00000000-0005-0000-0000-0000A0210000}"/>
    <cellStyle name="Calculation 2 4 6 2 8 4 3" xfId="8986" xr:uid="{00000000-0005-0000-0000-0000A1210000}"/>
    <cellStyle name="Calculation 2 4 6 2 8 5" xfId="8987" xr:uid="{00000000-0005-0000-0000-0000A2210000}"/>
    <cellStyle name="Calculation 2 4 6 2 8 5 2" xfId="8988" xr:uid="{00000000-0005-0000-0000-0000A3210000}"/>
    <cellStyle name="Calculation 2 4 6 2 8 5 3" xfId="8989" xr:uid="{00000000-0005-0000-0000-0000A4210000}"/>
    <cellStyle name="Calculation 2 4 6 2 8 6" xfId="8990" xr:uid="{00000000-0005-0000-0000-0000A5210000}"/>
    <cellStyle name="Calculation 2 4 6 2 8 6 2" xfId="8991" xr:uid="{00000000-0005-0000-0000-0000A6210000}"/>
    <cellStyle name="Calculation 2 4 6 2 8 6 3" xfId="8992" xr:uid="{00000000-0005-0000-0000-0000A7210000}"/>
    <cellStyle name="Calculation 2 4 6 2 8 7" xfId="8993" xr:uid="{00000000-0005-0000-0000-0000A8210000}"/>
    <cellStyle name="Calculation 2 4 6 2 8 7 2" xfId="8994" xr:uid="{00000000-0005-0000-0000-0000A9210000}"/>
    <cellStyle name="Calculation 2 4 6 2 8 7 3" xfId="8995" xr:uid="{00000000-0005-0000-0000-0000AA210000}"/>
    <cellStyle name="Calculation 2 4 6 2 8 8" xfId="8996" xr:uid="{00000000-0005-0000-0000-0000AB210000}"/>
    <cellStyle name="Calculation 2 4 6 2 8 8 2" xfId="8997" xr:uid="{00000000-0005-0000-0000-0000AC210000}"/>
    <cellStyle name="Calculation 2 4 6 2 8 8 3" xfId="8998" xr:uid="{00000000-0005-0000-0000-0000AD210000}"/>
    <cellStyle name="Calculation 2 4 6 2 8 9" xfId="8999" xr:uid="{00000000-0005-0000-0000-0000AE210000}"/>
    <cellStyle name="Calculation 2 4 6 2 8 9 2" xfId="9000" xr:uid="{00000000-0005-0000-0000-0000AF210000}"/>
    <cellStyle name="Calculation 2 4 6 2 8 9 3" xfId="9001" xr:uid="{00000000-0005-0000-0000-0000B0210000}"/>
    <cellStyle name="Calculation 2 4 6 2 9" xfId="9002" xr:uid="{00000000-0005-0000-0000-0000B1210000}"/>
    <cellStyle name="Calculation 2 4 6 2 9 10" xfId="9003" xr:uid="{00000000-0005-0000-0000-0000B2210000}"/>
    <cellStyle name="Calculation 2 4 6 2 9 11" xfId="9004" xr:uid="{00000000-0005-0000-0000-0000B3210000}"/>
    <cellStyle name="Calculation 2 4 6 2 9 2" xfId="9005" xr:uid="{00000000-0005-0000-0000-0000B4210000}"/>
    <cellStyle name="Calculation 2 4 6 2 9 2 2" xfId="9006" xr:uid="{00000000-0005-0000-0000-0000B5210000}"/>
    <cellStyle name="Calculation 2 4 6 2 9 2 3" xfId="9007" xr:uid="{00000000-0005-0000-0000-0000B6210000}"/>
    <cellStyle name="Calculation 2 4 6 2 9 3" xfId="9008" xr:uid="{00000000-0005-0000-0000-0000B7210000}"/>
    <cellStyle name="Calculation 2 4 6 2 9 3 2" xfId="9009" xr:uid="{00000000-0005-0000-0000-0000B8210000}"/>
    <cellStyle name="Calculation 2 4 6 2 9 3 3" xfId="9010" xr:uid="{00000000-0005-0000-0000-0000B9210000}"/>
    <cellStyle name="Calculation 2 4 6 2 9 4" xfId="9011" xr:uid="{00000000-0005-0000-0000-0000BA210000}"/>
    <cellStyle name="Calculation 2 4 6 2 9 4 2" xfId="9012" xr:uid="{00000000-0005-0000-0000-0000BB210000}"/>
    <cellStyle name="Calculation 2 4 6 2 9 4 3" xfId="9013" xr:uid="{00000000-0005-0000-0000-0000BC210000}"/>
    <cellStyle name="Calculation 2 4 6 2 9 5" xfId="9014" xr:uid="{00000000-0005-0000-0000-0000BD210000}"/>
    <cellStyle name="Calculation 2 4 6 2 9 5 2" xfId="9015" xr:uid="{00000000-0005-0000-0000-0000BE210000}"/>
    <cellStyle name="Calculation 2 4 6 2 9 5 3" xfId="9016" xr:uid="{00000000-0005-0000-0000-0000BF210000}"/>
    <cellStyle name="Calculation 2 4 6 2 9 6" xfId="9017" xr:uid="{00000000-0005-0000-0000-0000C0210000}"/>
    <cellStyle name="Calculation 2 4 6 2 9 6 2" xfId="9018" xr:uid="{00000000-0005-0000-0000-0000C1210000}"/>
    <cellStyle name="Calculation 2 4 6 2 9 6 3" xfId="9019" xr:uid="{00000000-0005-0000-0000-0000C2210000}"/>
    <cellStyle name="Calculation 2 4 6 2 9 7" xfId="9020" xr:uid="{00000000-0005-0000-0000-0000C3210000}"/>
    <cellStyle name="Calculation 2 4 6 2 9 7 2" xfId="9021" xr:uid="{00000000-0005-0000-0000-0000C4210000}"/>
    <cellStyle name="Calculation 2 4 6 2 9 7 3" xfId="9022" xr:uid="{00000000-0005-0000-0000-0000C5210000}"/>
    <cellStyle name="Calculation 2 4 6 2 9 8" xfId="9023" xr:uid="{00000000-0005-0000-0000-0000C6210000}"/>
    <cellStyle name="Calculation 2 4 6 2 9 8 2" xfId="9024" xr:uid="{00000000-0005-0000-0000-0000C7210000}"/>
    <cellStyle name="Calculation 2 4 6 2 9 8 3" xfId="9025" xr:uid="{00000000-0005-0000-0000-0000C8210000}"/>
    <cellStyle name="Calculation 2 4 6 2 9 9" xfId="9026" xr:uid="{00000000-0005-0000-0000-0000C9210000}"/>
    <cellStyle name="Calculation 2 4 6 2 9 9 2" xfId="9027" xr:uid="{00000000-0005-0000-0000-0000CA210000}"/>
    <cellStyle name="Calculation 2 4 6 2 9 9 3" xfId="9028" xr:uid="{00000000-0005-0000-0000-0000CB210000}"/>
    <cellStyle name="Calculation 2 4 6 3" xfId="9029" xr:uid="{00000000-0005-0000-0000-0000CC210000}"/>
    <cellStyle name="Calculation 2 4 6 3 2" xfId="9030" xr:uid="{00000000-0005-0000-0000-0000CD210000}"/>
    <cellStyle name="Calculation 2 4 6 3 3" xfId="9031" xr:uid="{00000000-0005-0000-0000-0000CE210000}"/>
    <cellStyle name="Calculation 2 4 6 4" xfId="9032" xr:uid="{00000000-0005-0000-0000-0000CF210000}"/>
    <cellStyle name="Calculation 2 4 6 4 2" xfId="9033" xr:uid="{00000000-0005-0000-0000-0000D0210000}"/>
    <cellStyle name="Calculation 2 4 6 4 3" xfId="9034" xr:uid="{00000000-0005-0000-0000-0000D1210000}"/>
    <cellStyle name="Calculation 2 4 6 5" xfId="9035" xr:uid="{00000000-0005-0000-0000-0000D2210000}"/>
    <cellStyle name="Calculation 2 4 6 5 2" xfId="9036" xr:uid="{00000000-0005-0000-0000-0000D3210000}"/>
    <cellStyle name="Calculation 2 4 6 5 3" xfId="9037" xr:uid="{00000000-0005-0000-0000-0000D4210000}"/>
    <cellStyle name="Calculation 2 4 6 6" xfId="9038" xr:uid="{00000000-0005-0000-0000-0000D5210000}"/>
    <cellStyle name="Calculation 2 4 6 6 2" xfId="9039" xr:uid="{00000000-0005-0000-0000-0000D6210000}"/>
    <cellStyle name="Calculation 2 4 6 6 3" xfId="9040" xr:uid="{00000000-0005-0000-0000-0000D7210000}"/>
    <cellStyle name="Calculation 2 4 6 7" xfId="9041" xr:uid="{00000000-0005-0000-0000-0000D8210000}"/>
    <cellStyle name="Calculation 2 4 6 7 2" xfId="9042" xr:uid="{00000000-0005-0000-0000-0000D9210000}"/>
    <cellStyle name="Calculation 2 4 6 7 3" xfId="9043" xr:uid="{00000000-0005-0000-0000-0000DA210000}"/>
    <cellStyle name="Calculation 2 4 6 8" xfId="58402" xr:uid="{00000000-0005-0000-0000-0000DB210000}"/>
    <cellStyle name="Calculation 2 4 7" xfId="167" xr:uid="{00000000-0005-0000-0000-0000DC210000}"/>
    <cellStyle name="Calculation 2 4 7 2" xfId="9044" xr:uid="{00000000-0005-0000-0000-0000DD210000}"/>
    <cellStyle name="Calculation 2 4 7 2 10" xfId="9045" xr:uid="{00000000-0005-0000-0000-0000DE210000}"/>
    <cellStyle name="Calculation 2 4 7 2 10 10" xfId="9046" xr:uid="{00000000-0005-0000-0000-0000DF210000}"/>
    <cellStyle name="Calculation 2 4 7 2 10 11" xfId="9047" xr:uid="{00000000-0005-0000-0000-0000E0210000}"/>
    <cellStyle name="Calculation 2 4 7 2 10 2" xfId="9048" xr:uid="{00000000-0005-0000-0000-0000E1210000}"/>
    <cellStyle name="Calculation 2 4 7 2 10 2 2" xfId="9049" xr:uid="{00000000-0005-0000-0000-0000E2210000}"/>
    <cellStyle name="Calculation 2 4 7 2 10 2 3" xfId="9050" xr:uid="{00000000-0005-0000-0000-0000E3210000}"/>
    <cellStyle name="Calculation 2 4 7 2 10 3" xfId="9051" xr:uid="{00000000-0005-0000-0000-0000E4210000}"/>
    <cellStyle name="Calculation 2 4 7 2 10 3 2" xfId="9052" xr:uid="{00000000-0005-0000-0000-0000E5210000}"/>
    <cellStyle name="Calculation 2 4 7 2 10 3 3" xfId="9053" xr:uid="{00000000-0005-0000-0000-0000E6210000}"/>
    <cellStyle name="Calculation 2 4 7 2 10 4" xfId="9054" xr:uid="{00000000-0005-0000-0000-0000E7210000}"/>
    <cellStyle name="Calculation 2 4 7 2 10 4 2" xfId="9055" xr:uid="{00000000-0005-0000-0000-0000E8210000}"/>
    <cellStyle name="Calculation 2 4 7 2 10 4 3" xfId="9056" xr:uid="{00000000-0005-0000-0000-0000E9210000}"/>
    <cellStyle name="Calculation 2 4 7 2 10 5" xfId="9057" xr:uid="{00000000-0005-0000-0000-0000EA210000}"/>
    <cellStyle name="Calculation 2 4 7 2 10 5 2" xfId="9058" xr:uid="{00000000-0005-0000-0000-0000EB210000}"/>
    <cellStyle name="Calculation 2 4 7 2 10 5 3" xfId="9059" xr:uid="{00000000-0005-0000-0000-0000EC210000}"/>
    <cellStyle name="Calculation 2 4 7 2 10 6" xfId="9060" xr:uid="{00000000-0005-0000-0000-0000ED210000}"/>
    <cellStyle name="Calculation 2 4 7 2 10 6 2" xfId="9061" xr:uid="{00000000-0005-0000-0000-0000EE210000}"/>
    <cellStyle name="Calculation 2 4 7 2 10 6 3" xfId="9062" xr:uid="{00000000-0005-0000-0000-0000EF210000}"/>
    <cellStyle name="Calculation 2 4 7 2 10 7" xfId="9063" xr:uid="{00000000-0005-0000-0000-0000F0210000}"/>
    <cellStyle name="Calculation 2 4 7 2 10 7 2" xfId="9064" xr:uid="{00000000-0005-0000-0000-0000F1210000}"/>
    <cellStyle name="Calculation 2 4 7 2 10 7 3" xfId="9065" xr:uid="{00000000-0005-0000-0000-0000F2210000}"/>
    <cellStyle name="Calculation 2 4 7 2 10 8" xfId="9066" xr:uid="{00000000-0005-0000-0000-0000F3210000}"/>
    <cellStyle name="Calculation 2 4 7 2 10 8 2" xfId="9067" xr:uid="{00000000-0005-0000-0000-0000F4210000}"/>
    <cellStyle name="Calculation 2 4 7 2 10 8 3" xfId="9068" xr:uid="{00000000-0005-0000-0000-0000F5210000}"/>
    <cellStyle name="Calculation 2 4 7 2 10 9" xfId="9069" xr:uid="{00000000-0005-0000-0000-0000F6210000}"/>
    <cellStyle name="Calculation 2 4 7 2 10 9 2" xfId="9070" xr:uid="{00000000-0005-0000-0000-0000F7210000}"/>
    <cellStyle name="Calculation 2 4 7 2 10 9 3" xfId="9071" xr:uid="{00000000-0005-0000-0000-0000F8210000}"/>
    <cellStyle name="Calculation 2 4 7 2 11" xfId="9072" xr:uid="{00000000-0005-0000-0000-0000F9210000}"/>
    <cellStyle name="Calculation 2 4 7 2 11 2" xfId="9073" xr:uid="{00000000-0005-0000-0000-0000FA210000}"/>
    <cellStyle name="Calculation 2 4 7 2 11 3" xfId="9074" xr:uid="{00000000-0005-0000-0000-0000FB210000}"/>
    <cellStyle name="Calculation 2 4 7 2 12" xfId="9075" xr:uid="{00000000-0005-0000-0000-0000FC210000}"/>
    <cellStyle name="Calculation 2 4 7 2 12 2" xfId="9076" xr:uid="{00000000-0005-0000-0000-0000FD210000}"/>
    <cellStyle name="Calculation 2 4 7 2 12 3" xfId="9077" xr:uid="{00000000-0005-0000-0000-0000FE210000}"/>
    <cellStyle name="Calculation 2 4 7 2 13" xfId="9078" xr:uid="{00000000-0005-0000-0000-0000FF210000}"/>
    <cellStyle name="Calculation 2 4 7 2 13 2" xfId="9079" xr:uid="{00000000-0005-0000-0000-000000220000}"/>
    <cellStyle name="Calculation 2 4 7 2 13 3" xfId="9080" xr:uid="{00000000-0005-0000-0000-000001220000}"/>
    <cellStyle name="Calculation 2 4 7 2 14" xfId="9081" xr:uid="{00000000-0005-0000-0000-000002220000}"/>
    <cellStyle name="Calculation 2 4 7 2 14 2" xfId="9082" xr:uid="{00000000-0005-0000-0000-000003220000}"/>
    <cellStyle name="Calculation 2 4 7 2 14 3" xfId="9083" xr:uid="{00000000-0005-0000-0000-000004220000}"/>
    <cellStyle name="Calculation 2 4 7 2 15" xfId="9084" xr:uid="{00000000-0005-0000-0000-000005220000}"/>
    <cellStyle name="Calculation 2 4 7 2 15 2" xfId="9085" xr:uid="{00000000-0005-0000-0000-000006220000}"/>
    <cellStyle name="Calculation 2 4 7 2 15 3" xfId="9086" xr:uid="{00000000-0005-0000-0000-000007220000}"/>
    <cellStyle name="Calculation 2 4 7 2 16" xfId="9087" xr:uid="{00000000-0005-0000-0000-000008220000}"/>
    <cellStyle name="Calculation 2 4 7 2 16 2" xfId="9088" xr:uid="{00000000-0005-0000-0000-000009220000}"/>
    <cellStyle name="Calculation 2 4 7 2 16 3" xfId="9089" xr:uid="{00000000-0005-0000-0000-00000A220000}"/>
    <cellStyle name="Calculation 2 4 7 2 17" xfId="9090" xr:uid="{00000000-0005-0000-0000-00000B220000}"/>
    <cellStyle name="Calculation 2 4 7 2 17 2" xfId="9091" xr:uid="{00000000-0005-0000-0000-00000C220000}"/>
    <cellStyle name="Calculation 2 4 7 2 17 3" xfId="9092" xr:uid="{00000000-0005-0000-0000-00000D220000}"/>
    <cellStyle name="Calculation 2 4 7 2 18" xfId="9093" xr:uid="{00000000-0005-0000-0000-00000E220000}"/>
    <cellStyle name="Calculation 2 4 7 2 18 2" xfId="9094" xr:uid="{00000000-0005-0000-0000-00000F220000}"/>
    <cellStyle name="Calculation 2 4 7 2 18 3" xfId="9095" xr:uid="{00000000-0005-0000-0000-000010220000}"/>
    <cellStyle name="Calculation 2 4 7 2 19" xfId="9096" xr:uid="{00000000-0005-0000-0000-000011220000}"/>
    <cellStyle name="Calculation 2 4 7 2 2" xfId="9097" xr:uid="{00000000-0005-0000-0000-000012220000}"/>
    <cellStyle name="Calculation 2 4 7 2 2 10" xfId="9098" xr:uid="{00000000-0005-0000-0000-000013220000}"/>
    <cellStyle name="Calculation 2 4 7 2 2 11" xfId="9099" xr:uid="{00000000-0005-0000-0000-000014220000}"/>
    <cellStyle name="Calculation 2 4 7 2 2 2" xfId="9100" xr:uid="{00000000-0005-0000-0000-000015220000}"/>
    <cellStyle name="Calculation 2 4 7 2 2 2 2" xfId="9101" xr:uid="{00000000-0005-0000-0000-000016220000}"/>
    <cellStyle name="Calculation 2 4 7 2 2 2 3" xfId="9102" xr:uid="{00000000-0005-0000-0000-000017220000}"/>
    <cellStyle name="Calculation 2 4 7 2 2 3" xfId="9103" xr:uid="{00000000-0005-0000-0000-000018220000}"/>
    <cellStyle name="Calculation 2 4 7 2 2 3 2" xfId="9104" xr:uid="{00000000-0005-0000-0000-000019220000}"/>
    <cellStyle name="Calculation 2 4 7 2 2 3 3" xfId="9105" xr:uid="{00000000-0005-0000-0000-00001A220000}"/>
    <cellStyle name="Calculation 2 4 7 2 2 4" xfId="9106" xr:uid="{00000000-0005-0000-0000-00001B220000}"/>
    <cellStyle name="Calculation 2 4 7 2 2 4 2" xfId="9107" xr:uid="{00000000-0005-0000-0000-00001C220000}"/>
    <cellStyle name="Calculation 2 4 7 2 2 4 3" xfId="9108" xr:uid="{00000000-0005-0000-0000-00001D220000}"/>
    <cellStyle name="Calculation 2 4 7 2 2 5" xfId="9109" xr:uid="{00000000-0005-0000-0000-00001E220000}"/>
    <cellStyle name="Calculation 2 4 7 2 2 5 2" xfId="9110" xr:uid="{00000000-0005-0000-0000-00001F220000}"/>
    <cellStyle name="Calculation 2 4 7 2 2 5 3" xfId="9111" xr:uid="{00000000-0005-0000-0000-000020220000}"/>
    <cellStyle name="Calculation 2 4 7 2 2 6" xfId="9112" xr:uid="{00000000-0005-0000-0000-000021220000}"/>
    <cellStyle name="Calculation 2 4 7 2 2 6 2" xfId="9113" xr:uid="{00000000-0005-0000-0000-000022220000}"/>
    <cellStyle name="Calculation 2 4 7 2 2 6 3" xfId="9114" xr:uid="{00000000-0005-0000-0000-000023220000}"/>
    <cellStyle name="Calculation 2 4 7 2 2 7" xfId="9115" xr:uid="{00000000-0005-0000-0000-000024220000}"/>
    <cellStyle name="Calculation 2 4 7 2 2 7 2" xfId="9116" xr:uid="{00000000-0005-0000-0000-000025220000}"/>
    <cellStyle name="Calculation 2 4 7 2 2 7 3" xfId="9117" xr:uid="{00000000-0005-0000-0000-000026220000}"/>
    <cellStyle name="Calculation 2 4 7 2 2 8" xfId="9118" xr:uid="{00000000-0005-0000-0000-000027220000}"/>
    <cellStyle name="Calculation 2 4 7 2 2 8 2" xfId="9119" xr:uid="{00000000-0005-0000-0000-000028220000}"/>
    <cellStyle name="Calculation 2 4 7 2 2 8 3" xfId="9120" xr:uid="{00000000-0005-0000-0000-000029220000}"/>
    <cellStyle name="Calculation 2 4 7 2 2 9" xfId="9121" xr:uid="{00000000-0005-0000-0000-00002A220000}"/>
    <cellStyle name="Calculation 2 4 7 2 2 9 2" xfId="9122" xr:uid="{00000000-0005-0000-0000-00002B220000}"/>
    <cellStyle name="Calculation 2 4 7 2 2 9 3" xfId="9123" xr:uid="{00000000-0005-0000-0000-00002C220000}"/>
    <cellStyle name="Calculation 2 4 7 2 20" xfId="9124" xr:uid="{00000000-0005-0000-0000-00002D220000}"/>
    <cellStyle name="Calculation 2 4 7 2 3" xfId="9125" xr:uid="{00000000-0005-0000-0000-00002E220000}"/>
    <cellStyle name="Calculation 2 4 7 2 3 10" xfId="9126" xr:uid="{00000000-0005-0000-0000-00002F220000}"/>
    <cellStyle name="Calculation 2 4 7 2 3 11" xfId="9127" xr:uid="{00000000-0005-0000-0000-000030220000}"/>
    <cellStyle name="Calculation 2 4 7 2 3 2" xfId="9128" xr:uid="{00000000-0005-0000-0000-000031220000}"/>
    <cellStyle name="Calculation 2 4 7 2 3 2 2" xfId="9129" xr:uid="{00000000-0005-0000-0000-000032220000}"/>
    <cellStyle name="Calculation 2 4 7 2 3 2 3" xfId="9130" xr:uid="{00000000-0005-0000-0000-000033220000}"/>
    <cellStyle name="Calculation 2 4 7 2 3 3" xfId="9131" xr:uid="{00000000-0005-0000-0000-000034220000}"/>
    <cellStyle name="Calculation 2 4 7 2 3 3 2" xfId="9132" xr:uid="{00000000-0005-0000-0000-000035220000}"/>
    <cellStyle name="Calculation 2 4 7 2 3 3 3" xfId="9133" xr:uid="{00000000-0005-0000-0000-000036220000}"/>
    <cellStyle name="Calculation 2 4 7 2 3 4" xfId="9134" xr:uid="{00000000-0005-0000-0000-000037220000}"/>
    <cellStyle name="Calculation 2 4 7 2 3 4 2" xfId="9135" xr:uid="{00000000-0005-0000-0000-000038220000}"/>
    <cellStyle name="Calculation 2 4 7 2 3 4 3" xfId="9136" xr:uid="{00000000-0005-0000-0000-000039220000}"/>
    <cellStyle name="Calculation 2 4 7 2 3 5" xfId="9137" xr:uid="{00000000-0005-0000-0000-00003A220000}"/>
    <cellStyle name="Calculation 2 4 7 2 3 5 2" xfId="9138" xr:uid="{00000000-0005-0000-0000-00003B220000}"/>
    <cellStyle name="Calculation 2 4 7 2 3 5 3" xfId="9139" xr:uid="{00000000-0005-0000-0000-00003C220000}"/>
    <cellStyle name="Calculation 2 4 7 2 3 6" xfId="9140" xr:uid="{00000000-0005-0000-0000-00003D220000}"/>
    <cellStyle name="Calculation 2 4 7 2 3 6 2" xfId="9141" xr:uid="{00000000-0005-0000-0000-00003E220000}"/>
    <cellStyle name="Calculation 2 4 7 2 3 6 3" xfId="9142" xr:uid="{00000000-0005-0000-0000-00003F220000}"/>
    <cellStyle name="Calculation 2 4 7 2 3 7" xfId="9143" xr:uid="{00000000-0005-0000-0000-000040220000}"/>
    <cellStyle name="Calculation 2 4 7 2 3 7 2" xfId="9144" xr:uid="{00000000-0005-0000-0000-000041220000}"/>
    <cellStyle name="Calculation 2 4 7 2 3 7 3" xfId="9145" xr:uid="{00000000-0005-0000-0000-000042220000}"/>
    <cellStyle name="Calculation 2 4 7 2 3 8" xfId="9146" xr:uid="{00000000-0005-0000-0000-000043220000}"/>
    <cellStyle name="Calculation 2 4 7 2 3 8 2" xfId="9147" xr:uid="{00000000-0005-0000-0000-000044220000}"/>
    <cellStyle name="Calculation 2 4 7 2 3 8 3" xfId="9148" xr:uid="{00000000-0005-0000-0000-000045220000}"/>
    <cellStyle name="Calculation 2 4 7 2 3 9" xfId="9149" xr:uid="{00000000-0005-0000-0000-000046220000}"/>
    <cellStyle name="Calculation 2 4 7 2 3 9 2" xfId="9150" xr:uid="{00000000-0005-0000-0000-000047220000}"/>
    <cellStyle name="Calculation 2 4 7 2 3 9 3" xfId="9151" xr:uid="{00000000-0005-0000-0000-000048220000}"/>
    <cellStyle name="Calculation 2 4 7 2 4" xfId="9152" xr:uid="{00000000-0005-0000-0000-000049220000}"/>
    <cellStyle name="Calculation 2 4 7 2 4 10" xfId="9153" xr:uid="{00000000-0005-0000-0000-00004A220000}"/>
    <cellStyle name="Calculation 2 4 7 2 4 11" xfId="9154" xr:uid="{00000000-0005-0000-0000-00004B220000}"/>
    <cellStyle name="Calculation 2 4 7 2 4 2" xfId="9155" xr:uid="{00000000-0005-0000-0000-00004C220000}"/>
    <cellStyle name="Calculation 2 4 7 2 4 2 2" xfId="9156" xr:uid="{00000000-0005-0000-0000-00004D220000}"/>
    <cellStyle name="Calculation 2 4 7 2 4 2 3" xfId="9157" xr:uid="{00000000-0005-0000-0000-00004E220000}"/>
    <cellStyle name="Calculation 2 4 7 2 4 3" xfId="9158" xr:uid="{00000000-0005-0000-0000-00004F220000}"/>
    <cellStyle name="Calculation 2 4 7 2 4 3 2" xfId="9159" xr:uid="{00000000-0005-0000-0000-000050220000}"/>
    <cellStyle name="Calculation 2 4 7 2 4 3 3" xfId="9160" xr:uid="{00000000-0005-0000-0000-000051220000}"/>
    <cellStyle name="Calculation 2 4 7 2 4 4" xfId="9161" xr:uid="{00000000-0005-0000-0000-000052220000}"/>
    <cellStyle name="Calculation 2 4 7 2 4 4 2" xfId="9162" xr:uid="{00000000-0005-0000-0000-000053220000}"/>
    <cellStyle name="Calculation 2 4 7 2 4 4 3" xfId="9163" xr:uid="{00000000-0005-0000-0000-000054220000}"/>
    <cellStyle name="Calculation 2 4 7 2 4 5" xfId="9164" xr:uid="{00000000-0005-0000-0000-000055220000}"/>
    <cellStyle name="Calculation 2 4 7 2 4 5 2" xfId="9165" xr:uid="{00000000-0005-0000-0000-000056220000}"/>
    <cellStyle name="Calculation 2 4 7 2 4 5 3" xfId="9166" xr:uid="{00000000-0005-0000-0000-000057220000}"/>
    <cellStyle name="Calculation 2 4 7 2 4 6" xfId="9167" xr:uid="{00000000-0005-0000-0000-000058220000}"/>
    <cellStyle name="Calculation 2 4 7 2 4 6 2" xfId="9168" xr:uid="{00000000-0005-0000-0000-000059220000}"/>
    <cellStyle name="Calculation 2 4 7 2 4 6 3" xfId="9169" xr:uid="{00000000-0005-0000-0000-00005A220000}"/>
    <cellStyle name="Calculation 2 4 7 2 4 7" xfId="9170" xr:uid="{00000000-0005-0000-0000-00005B220000}"/>
    <cellStyle name="Calculation 2 4 7 2 4 7 2" xfId="9171" xr:uid="{00000000-0005-0000-0000-00005C220000}"/>
    <cellStyle name="Calculation 2 4 7 2 4 7 3" xfId="9172" xr:uid="{00000000-0005-0000-0000-00005D220000}"/>
    <cellStyle name="Calculation 2 4 7 2 4 8" xfId="9173" xr:uid="{00000000-0005-0000-0000-00005E220000}"/>
    <cellStyle name="Calculation 2 4 7 2 4 8 2" xfId="9174" xr:uid="{00000000-0005-0000-0000-00005F220000}"/>
    <cellStyle name="Calculation 2 4 7 2 4 8 3" xfId="9175" xr:uid="{00000000-0005-0000-0000-000060220000}"/>
    <cellStyle name="Calculation 2 4 7 2 4 9" xfId="9176" xr:uid="{00000000-0005-0000-0000-000061220000}"/>
    <cellStyle name="Calculation 2 4 7 2 4 9 2" xfId="9177" xr:uid="{00000000-0005-0000-0000-000062220000}"/>
    <cellStyle name="Calculation 2 4 7 2 4 9 3" xfId="9178" xr:uid="{00000000-0005-0000-0000-000063220000}"/>
    <cellStyle name="Calculation 2 4 7 2 5" xfId="9179" xr:uid="{00000000-0005-0000-0000-000064220000}"/>
    <cellStyle name="Calculation 2 4 7 2 5 10" xfId="9180" xr:uid="{00000000-0005-0000-0000-000065220000}"/>
    <cellStyle name="Calculation 2 4 7 2 5 11" xfId="9181" xr:uid="{00000000-0005-0000-0000-000066220000}"/>
    <cellStyle name="Calculation 2 4 7 2 5 2" xfId="9182" xr:uid="{00000000-0005-0000-0000-000067220000}"/>
    <cellStyle name="Calculation 2 4 7 2 5 2 2" xfId="9183" xr:uid="{00000000-0005-0000-0000-000068220000}"/>
    <cellStyle name="Calculation 2 4 7 2 5 2 3" xfId="9184" xr:uid="{00000000-0005-0000-0000-000069220000}"/>
    <cellStyle name="Calculation 2 4 7 2 5 3" xfId="9185" xr:uid="{00000000-0005-0000-0000-00006A220000}"/>
    <cellStyle name="Calculation 2 4 7 2 5 3 2" xfId="9186" xr:uid="{00000000-0005-0000-0000-00006B220000}"/>
    <cellStyle name="Calculation 2 4 7 2 5 3 3" xfId="9187" xr:uid="{00000000-0005-0000-0000-00006C220000}"/>
    <cellStyle name="Calculation 2 4 7 2 5 4" xfId="9188" xr:uid="{00000000-0005-0000-0000-00006D220000}"/>
    <cellStyle name="Calculation 2 4 7 2 5 4 2" xfId="9189" xr:uid="{00000000-0005-0000-0000-00006E220000}"/>
    <cellStyle name="Calculation 2 4 7 2 5 4 3" xfId="9190" xr:uid="{00000000-0005-0000-0000-00006F220000}"/>
    <cellStyle name="Calculation 2 4 7 2 5 5" xfId="9191" xr:uid="{00000000-0005-0000-0000-000070220000}"/>
    <cellStyle name="Calculation 2 4 7 2 5 5 2" xfId="9192" xr:uid="{00000000-0005-0000-0000-000071220000}"/>
    <cellStyle name="Calculation 2 4 7 2 5 5 3" xfId="9193" xr:uid="{00000000-0005-0000-0000-000072220000}"/>
    <cellStyle name="Calculation 2 4 7 2 5 6" xfId="9194" xr:uid="{00000000-0005-0000-0000-000073220000}"/>
    <cellStyle name="Calculation 2 4 7 2 5 6 2" xfId="9195" xr:uid="{00000000-0005-0000-0000-000074220000}"/>
    <cellStyle name="Calculation 2 4 7 2 5 6 3" xfId="9196" xr:uid="{00000000-0005-0000-0000-000075220000}"/>
    <cellStyle name="Calculation 2 4 7 2 5 7" xfId="9197" xr:uid="{00000000-0005-0000-0000-000076220000}"/>
    <cellStyle name="Calculation 2 4 7 2 5 7 2" xfId="9198" xr:uid="{00000000-0005-0000-0000-000077220000}"/>
    <cellStyle name="Calculation 2 4 7 2 5 7 3" xfId="9199" xr:uid="{00000000-0005-0000-0000-000078220000}"/>
    <cellStyle name="Calculation 2 4 7 2 5 8" xfId="9200" xr:uid="{00000000-0005-0000-0000-000079220000}"/>
    <cellStyle name="Calculation 2 4 7 2 5 8 2" xfId="9201" xr:uid="{00000000-0005-0000-0000-00007A220000}"/>
    <cellStyle name="Calculation 2 4 7 2 5 8 3" xfId="9202" xr:uid="{00000000-0005-0000-0000-00007B220000}"/>
    <cellStyle name="Calculation 2 4 7 2 5 9" xfId="9203" xr:uid="{00000000-0005-0000-0000-00007C220000}"/>
    <cellStyle name="Calculation 2 4 7 2 5 9 2" xfId="9204" xr:uid="{00000000-0005-0000-0000-00007D220000}"/>
    <cellStyle name="Calculation 2 4 7 2 5 9 3" xfId="9205" xr:uid="{00000000-0005-0000-0000-00007E220000}"/>
    <cellStyle name="Calculation 2 4 7 2 6" xfId="9206" xr:uid="{00000000-0005-0000-0000-00007F220000}"/>
    <cellStyle name="Calculation 2 4 7 2 6 10" xfId="9207" xr:uid="{00000000-0005-0000-0000-000080220000}"/>
    <cellStyle name="Calculation 2 4 7 2 6 11" xfId="9208" xr:uid="{00000000-0005-0000-0000-000081220000}"/>
    <cellStyle name="Calculation 2 4 7 2 6 2" xfId="9209" xr:uid="{00000000-0005-0000-0000-000082220000}"/>
    <cellStyle name="Calculation 2 4 7 2 6 2 2" xfId="9210" xr:uid="{00000000-0005-0000-0000-000083220000}"/>
    <cellStyle name="Calculation 2 4 7 2 6 2 3" xfId="9211" xr:uid="{00000000-0005-0000-0000-000084220000}"/>
    <cellStyle name="Calculation 2 4 7 2 6 3" xfId="9212" xr:uid="{00000000-0005-0000-0000-000085220000}"/>
    <cellStyle name="Calculation 2 4 7 2 6 3 2" xfId="9213" xr:uid="{00000000-0005-0000-0000-000086220000}"/>
    <cellStyle name="Calculation 2 4 7 2 6 3 3" xfId="9214" xr:uid="{00000000-0005-0000-0000-000087220000}"/>
    <cellStyle name="Calculation 2 4 7 2 6 4" xfId="9215" xr:uid="{00000000-0005-0000-0000-000088220000}"/>
    <cellStyle name="Calculation 2 4 7 2 6 4 2" xfId="9216" xr:uid="{00000000-0005-0000-0000-000089220000}"/>
    <cellStyle name="Calculation 2 4 7 2 6 4 3" xfId="9217" xr:uid="{00000000-0005-0000-0000-00008A220000}"/>
    <cellStyle name="Calculation 2 4 7 2 6 5" xfId="9218" xr:uid="{00000000-0005-0000-0000-00008B220000}"/>
    <cellStyle name="Calculation 2 4 7 2 6 5 2" xfId="9219" xr:uid="{00000000-0005-0000-0000-00008C220000}"/>
    <cellStyle name="Calculation 2 4 7 2 6 5 3" xfId="9220" xr:uid="{00000000-0005-0000-0000-00008D220000}"/>
    <cellStyle name="Calculation 2 4 7 2 6 6" xfId="9221" xr:uid="{00000000-0005-0000-0000-00008E220000}"/>
    <cellStyle name="Calculation 2 4 7 2 6 6 2" xfId="9222" xr:uid="{00000000-0005-0000-0000-00008F220000}"/>
    <cellStyle name="Calculation 2 4 7 2 6 6 3" xfId="9223" xr:uid="{00000000-0005-0000-0000-000090220000}"/>
    <cellStyle name="Calculation 2 4 7 2 6 7" xfId="9224" xr:uid="{00000000-0005-0000-0000-000091220000}"/>
    <cellStyle name="Calculation 2 4 7 2 6 7 2" xfId="9225" xr:uid="{00000000-0005-0000-0000-000092220000}"/>
    <cellStyle name="Calculation 2 4 7 2 6 7 3" xfId="9226" xr:uid="{00000000-0005-0000-0000-000093220000}"/>
    <cellStyle name="Calculation 2 4 7 2 6 8" xfId="9227" xr:uid="{00000000-0005-0000-0000-000094220000}"/>
    <cellStyle name="Calculation 2 4 7 2 6 8 2" xfId="9228" xr:uid="{00000000-0005-0000-0000-000095220000}"/>
    <cellStyle name="Calculation 2 4 7 2 6 8 3" xfId="9229" xr:uid="{00000000-0005-0000-0000-000096220000}"/>
    <cellStyle name="Calculation 2 4 7 2 6 9" xfId="9230" xr:uid="{00000000-0005-0000-0000-000097220000}"/>
    <cellStyle name="Calculation 2 4 7 2 6 9 2" xfId="9231" xr:uid="{00000000-0005-0000-0000-000098220000}"/>
    <cellStyle name="Calculation 2 4 7 2 6 9 3" xfId="9232" xr:uid="{00000000-0005-0000-0000-000099220000}"/>
    <cellStyle name="Calculation 2 4 7 2 7" xfId="9233" xr:uid="{00000000-0005-0000-0000-00009A220000}"/>
    <cellStyle name="Calculation 2 4 7 2 7 10" xfId="9234" xr:uid="{00000000-0005-0000-0000-00009B220000}"/>
    <cellStyle name="Calculation 2 4 7 2 7 11" xfId="9235" xr:uid="{00000000-0005-0000-0000-00009C220000}"/>
    <cellStyle name="Calculation 2 4 7 2 7 2" xfId="9236" xr:uid="{00000000-0005-0000-0000-00009D220000}"/>
    <cellStyle name="Calculation 2 4 7 2 7 2 2" xfId="9237" xr:uid="{00000000-0005-0000-0000-00009E220000}"/>
    <cellStyle name="Calculation 2 4 7 2 7 2 3" xfId="9238" xr:uid="{00000000-0005-0000-0000-00009F220000}"/>
    <cellStyle name="Calculation 2 4 7 2 7 3" xfId="9239" xr:uid="{00000000-0005-0000-0000-0000A0220000}"/>
    <cellStyle name="Calculation 2 4 7 2 7 3 2" xfId="9240" xr:uid="{00000000-0005-0000-0000-0000A1220000}"/>
    <cellStyle name="Calculation 2 4 7 2 7 3 3" xfId="9241" xr:uid="{00000000-0005-0000-0000-0000A2220000}"/>
    <cellStyle name="Calculation 2 4 7 2 7 4" xfId="9242" xr:uid="{00000000-0005-0000-0000-0000A3220000}"/>
    <cellStyle name="Calculation 2 4 7 2 7 4 2" xfId="9243" xr:uid="{00000000-0005-0000-0000-0000A4220000}"/>
    <cellStyle name="Calculation 2 4 7 2 7 4 3" xfId="9244" xr:uid="{00000000-0005-0000-0000-0000A5220000}"/>
    <cellStyle name="Calculation 2 4 7 2 7 5" xfId="9245" xr:uid="{00000000-0005-0000-0000-0000A6220000}"/>
    <cellStyle name="Calculation 2 4 7 2 7 5 2" xfId="9246" xr:uid="{00000000-0005-0000-0000-0000A7220000}"/>
    <cellStyle name="Calculation 2 4 7 2 7 5 3" xfId="9247" xr:uid="{00000000-0005-0000-0000-0000A8220000}"/>
    <cellStyle name="Calculation 2 4 7 2 7 6" xfId="9248" xr:uid="{00000000-0005-0000-0000-0000A9220000}"/>
    <cellStyle name="Calculation 2 4 7 2 7 6 2" xfId="9249" xr:uid="{00000000-0005-0000-0000-0000AA220000}"/>
    <cellStyle name="Calculation 2 4 7 2 7 6 3" xfId="9250" xr:uid="{00000000-0005-0000-0000-0000AB220000}"/>
    <cellStyle name="Calculation 2 4 7 2 7 7" xfId="9251" xr:uid="{00000000-0005-0000-0000-0000AC220000}"/>
    <cellStyle name="Calculation 2 4 7 2 7 7 2" xfId="9252" xr:uid="{00000000-0005-0000-0000-0000AD220000}"/>
    <cellStyle name="Calculation 2 4 7 2 7 7 3" xfId="9253" xr:uid="{00000000-0005-0000-0000-0000AE220000}"/>
    <cellStyle name="Calculation 2 4 7 2 7 8" xfId="9254" xr:uid="{00000000-0005-0000-0000-0000AF220000}"/>
    <cellStyle name="Calculation 2 4 7 2 7 8 2" xfId="9255" xr:uid="{00000000-0005-0000-0000-0000B0220000}"/>
    <cellStyle name="Calculation 2 4 7 2 7 8 3" xfId="9256" xr:uid="{00000000-0005-0000-0000-0000B1220000}"/>
    <cellStyle name="Calculation 2 4 7 2 7 9" xfId="9257" xr:uid="{00000000-0005-0000-0000-0000B2220000}"/>
    <cellStyle name="Calculation 2 4 7 2 7 9 2" xfId="9258" xr:uid="{00000000-0005-0000-0000-0000B3220000}"/>
    <cellStyle name="Calculation 2 4 7 2 7 9 3" xfId="9259" xr:uid="{00000000-0005-0000-0000-0000B4220000}"/>
    <cellStyle name="Calculation 2 4 7 2 8" xfId="9260" xr:uid="{00000000-0005-0000-0000-0000B5220000}"/>
    <cellStyle name="Calculation 2 4 7 2 8 10" xfId="9261" xr:uid="{00000000-0005-0000-0000-0000B6220000}"/>
    <cellStyle name="Calculation 2 4 7 2 8 11" xfId="9262" xr:uid="{00000000-0005-0000-0000-0000B7220000}"/>
    <cellStyle name="Calculation 2 4 7 2 8 2" xfId="9263" xr:uid="{00000000-0005-0000-0000-0000B8220000}"/>
    <cellStyle name="Calculation 2 4 7 2 8 2 2" xfId="9264" xr:uid="{00000000-0005-0000-0000-0000B9220000}"/>
    <cellStyle name="Calculation 2 4 7 2 8 2 3" xfId="9265" xr:uid="{00000000-0005-0000-0000-0000BA220000}"/>
    <cellStyle name="Calculation 2 4 7 2 8 3" xfId="9266" xr:uid="{00000000-0005-0000-0000-0000BB220000}"/>
    <cellStyle name="Calculation 2 4 7 2 8 3 2" xfId="9267" xr:uid="{00000000-0005-0000-0000-0000BC220000}"/>
    <cellStyle name="Calculation 2 4 7 2 8 3 3" xfId="9268" xr:uid="{00000000-0005-0000-0000-0000BD220000}"/>
    <cellStyle name="Calculation 2 4 7 2 8 4" xfId="9269" xr:uid="{00000000-0005-0000-0000-0000BE220000}"/>
    <cellStyle name="Calculation 2 4 7 2 8 4 2" xfId="9270" xr:uid="{00000000-0005-0000-0000-0000BF220000}"/>
    <cellStyle name="Calculation 2 4 7 2 8 4 3" xfId="9271" xr:uid="{00000000-0005-0000-0000-0000C0220000}"/>
    <cellStyle name="Calculation 2 4 7 2 8 5" xfId="9272" xr:uid="{00000000-0005-0000-0000-0000C1220000}"/>
    <cellStyle name="Calculation 2 4 7 2 8 5 2" xfId="9273" xr:uid="{00000000-0005-0000-0000-0000C2220000}"/>
    <cellStyle name="Calculation 2 4 7 2 8 5 3" xfId="9274" xr:uid="{00000000-0005-0000-0000-0000C3220000}"/>
    <cellStyle name="Calculation 2 4 7 2 8 6" xfId="9275" xr:uid="{00000000-0005-0000-0000-0000C4220000}"/>
    <cellStyle name="Calculation 2 4 7 2 8 6 2" xfId="9276" xr:uid="{00000000-0005-0000-0000-0000C5220000}"/>
    <cellStyle name="Calculation 2 4 7 2 8 6 3" xfId="9277" xr:uid="{00000000-0005-0000-0000-0000C6220000}"/>
    <cellStyle name="Calculation 2 4 7 2 8 7" xfId="9278" xr:uid="{00000000-0005-0000-0000-0000C7220000}"/>
    <cellStyle name="Calculation 2 4 7 2 8 7 2" xfId="9279" xr:uid="{00000000-0005-0000-0000-0000C8220000}"/>
    <cellStyle name="Calculation 2 4 7 2 8 7 3" xfId="9280" xr:uid="{00000000-0005-0000-0000-0000C9220000}"/>
    <cellStyle name="Calculation 2 4 7 2 8 8" xfId="9281" xr:uid="{00000000-0005-0000-0000-0000CA220000}"/>
    <cellStyle name="Calculation 2 4 7 2 8 8 2" xfId="9282" xr:uid="{00000000-0005-0000-0000-0000CB220000}"/>
    <cellStyle name="Calculation 2 4 7 2 8 8 3" xfId="9283" xr:uid="{00000000-0005-0000-0000-0000CC220000}"/>
    <cellStyle name="Calculation 2 4 7 2 8 9" xfId="9284" xr:uid="{00000000-0005-0000-0000-0000CD220000}"/>
    <cellStyle name="Calculation 2 4 7 2 8 9 2" xfId="9285" xr:uid="{00000000-0005-0000-0000-0000CE220000}"/>
    <cellStyle name="Calculation 2 4 7 2 8 9 3" xfId="9286" xr:uid="{00000000-0005-0000-0000-0000CF220000}"/>
    <cellStyle name="Calculation 2 4 7 2 9" xfId="9287" xr:uid="{00000000-0005-0000-0000-0000D0220000}"/>
    <cellStyle name="Calculation 2 4 7 2 9 10" xfId="9288" xr:uid="{00000000-0005-0000-0000-0000D1220000}"/>
    <cellStyle name="Calculation 2 4 7 2 9 11" xfId="9289" xr:uid="{00000000-0005-0000-0000-0000D2220000}"/>
    <cellStyle name="Calculation 2 4 7 2 9 2" xfId="9290" xr:uid="{00000000-0005-0000-0000-0000D3220000}"/>
    <cellStyle name="Calculation 2 4 7 2 9 2 2" xfId="9291" xr:uid="{00000000-0005-0000-0000-0000D4220000}"/>
    <cellStyle name="Calculation 2 4 7 2 9 2 3" xfId="9292" xr:uid="{00000000-0005-0000-0000-0000D5220000}"/>
    <cellStyle name="Calculation 2 4 7 2 9 3" xfId="9293" xr:uid="{00000000-0005-0000-0000-0000D6220000}"/>
    <cellStyle name="Calculation 2 4 7 2 9 3 2" xfId="9294" xr:uid="{00000000-0005-0000-0000-0000D7220000}"/>
    <cellStyle name="Calculation 2 4 7 2 9 3 3" xfId="9295" xr:uid="{00000000-0005-0000-0000-0000D8220000}"/>
    <cellStyle name="Calculation 2 4 7 2 9 4" xfId="9296" xr:uid="{00000000-0005-0000-0000-0000D9220000}"/>
    <cellStyle name="Calculation 2 4 7 2 9 4 2" xfId="9297" xr:uid="{00000000-0005-0000-0000-0000DA220000}"/>
    <cellStyle name="Calculation 2 4 7 2 9 4 3" xfId="9298" xr:uid="{00000000-0005-0000-0000-0000DB220000}"/>
    <cellStyle name="Calculation 2 4 7 2 9 5" xfId="9299" xr:uid="{00000000-0005-0000-0000-0000DC220000}"/>
    <cellStyle name="Calculation 2 4 7 2 9 5 2" xfId="9300" xr:uid="{00000000-0005-0000-0000-0000DD220000}"/>
    <cellStyle name="Calculation 2 4 7 2 9 5 3" xfId="9301" xr:uid="{00000000-0005-0000-0000-0000DE220000}"/>
    <cellStyle name="Calculation 2 4 7 2 9 6" xfId="9302" xr:uid="{00000000-0005-0000-0000-0000DF220000}"/>
    <cellStyle name="Calculation 2 4 7 2 9 6 2" xfId="9303" xr:uid="{00000000-0005-0000-0000-0000E0220000}"/>
    <cellStyle name="Calculation 2 4 7 2 9 6 3" xfId="9304" xr:uid="{00000000-0005-0000-0000-0000E1220000}"/>
    <cellStyle name="Calculation 2 4 7 2 9 7" xfId="9305" xr:uid="{00000000-0005-0000-0000-0000E2220000}"/>
    <cellStyle name="Calculation 2 4 7 2 9 7 2" xfId="9306" xr:uid="{00000000-0005-0000-0000-0000E3220000}"/>
    <cellStyle name="Calculation 2 4 7 2 9 7 3" xfId="9307" xr:uid="{00000000-0005-0000-0000-0000E4220000}"/>
    <cellStyle name="Calculation 2 4 7 2 9 8" xfId="9308" xr:uid="{00000000-0005-0000-0000-0000E5220000}"/>
    <cellStyle name="Calculation 2 4 7 2 9 8 2" xfId="9309" xr:uid="{00000000-0005-0000-0000-0000E6220000}"/>
    <cellStyle name="Calculation 2 4 7 2 9 8 3" xfId="9310" xr:uid="{00000000-0005-0000-0000-0000E7220000}"/>
    <cellStyle name="Calculation 2 4 7 2 9 9" xfId="9311" xr:uid="{00000000-0005-0000-0000-0000E8220000}"/>
    <cellStyle name="Calculation 2 4 7 2 9 9 2" xfId="9312" xr:uid="{00000000-0005-0000-0000-0000E9220000}"/>
    <cellStyle name="Calculation 2 4 7 2 9 9 3" xfId="9313" xr:uid="{00000000-0005-0000-0000-0000EA220000}"/>
    <cellStyle name="Calculation 2 4 7 3" xfId="58404" xr:uid="{00000000-0005-0000-0000-0000EB220000}"/>
    <cellStyle name="Calculation 2 4 8" xfId="168" xr:uid="{00000000-0005-0000-0000-0000EC220000}"/>
    <cellStyle name="Calculation 2 4 8 2" xfId="9314" xr:uid="{00000000-0005-0000-0000-0000ED220000}"/>
    <cellStyle name="Calculation 2 4 8 2 10" xfId="9315" xr:uid="{00000000-0005-0000-0000-0000EE220000}"/>
    <cellStyle name="Calculation 2 4 8 2 10 10" xfId="9316" xr:uid="{00000000-0005-0000-0000-0000EF220000}"/>
    <cellStyle name="Calculation 2 4 8 2 10 11" xfId="9317" xr:uid="{00000000-0005-0000-0000-0000F0220000}"/>
    <cellStyle name="Calculation 2 4 8 2 10 2" xfId="9318" xr:uid="{00000000-0005-0000-0000-0000F1220000}"/>
    <cellStyle name="Calculation 2 4 8 2 10 2 2" xfId="9319" xr:uid="{00000000-0005-0000-0000-0000F2220000}"/>
    <cellStyle name="Calculation 2 4 8 2 10 2 3" xfId="9320" xr:uid="{00000000-0005-0000-0000-0000F3220000}"/>
    <cellStyle name="Calculation 2 4 8 2 10 3" xfId="9321" xr:uid="{00000000-0005-0000-0000-0000F4220000}"/>
    <cellStyle name="Calculation 2 4 8 2 10 3 2" xfId="9322" xr:uid="{00000000-0005-0000-0000-0000F5220000}"/>
    <cellStyle name="Calculation 2 4 8 2 10 3 3" xfId="9323" xr:uid="{00000000-0005-0000-0000-0000F6220000}"/>
    <cellStyle name="Calculation 2 4 8 2 10 4" xfId="9324" xr:uid="{00000000-0005-0000-0000-0000F7220000}"/>
    <cellStyle name="Calculation 2 4 8 2 10 4 2" xfId="9325" xr:uid="{00000000-0005-0000-0000-0000F8220000}"/>
    <cellStyle name="Calculation 2 4 8 2 10 4 3" xfId="9326" xr:uid="{00000000-0005-0000-0000-0000F9220000}"/>
    <cellStyle name="Calculation 2 4 8 2 10 5" xfId="9327" xr:uid="{00000000-0005-0000-0000-0000FA220000}"/>
    <cellStyle name="Calculation 2 4 8 2 10 5 2" xfId="9328" xr:uid="{00000000-0005-0000-0000-0000FB220000}"/>
    <cellStyle name="Calculation 2 4 8 2 10 5 3" xfId="9329" xr:uid="{00000000-0005-0000-0000-0000FC220000}"/>
    <cellStyle name="Calculation 2 4 8 2 10 6" xfId="9330" xr:uid="{00000000-0005-0000-0000-0000FD220000}"/>
    <cellStyle name="Calculation 2 4 8 2 10 6 2" xfId="9331" xr:uid="{00000000-0005-0000-0000-0000FE220000}"/>
    <cellStyle name="Calculation 2 4 8 2 10 6 3" xfId="9332" xr:uid="{00000000-0005-0000-0000-0000FF220000}"/>
    <cellStyle name="Calculation 2 4 8 2 10 7" xfId="9333" xr:uid="{00000000-0005-0000-0000-000000230000}"/>
    <cellStyle name="Calculation 2 4 8 2 10 7 2" xfId="9334" xr:uid="{00000000-0005-0000-0000-000001230000}"/>
    <cellStyle name="Calculation 2 4 8 2 10 7 3" xfId="9335" xr:uid="{00000000-0005-0000-0000-000002230000}"/>
    <cellStyle name="Calculation 2 4 8 2 10 8" xfId="9336" xr:uid="{00000000-0005-0000-0000-000003230000}"/>
    <cellStyle name="Calculation 2 4 8 2 10 8 2" xfId="9337" xr:uid="{00000000-0005-0000-0000-000004230000}"/>
    <cellStyle name="Calculation 2 4 8 2 10 8 3" xfId="9338" xr:uid="{00000000-0005-0000-0000-000005230000}"/>
    <cellStyle name="Calculation 2 4 8 2 10 9" xfId="9339" xr:uid="{00000000-0005-0000-0000-000006230000}"/>
    <cellStyle name="Calculation 2 4 8 2 10 9 2" xfId="9340" xr:uid="{00000000-0005-0000-0000-000007230000}"/>
    <cellStyle name="Calculation 2 4 8 2 10 9 3" xfId="9341" xr:uid="{00000000-0005-0000-0000-000008230000}"/>
    <cellStyle name="Calculation 2 4 8 2 11" xfId="9342" xr:uid="{00000000-0005-0000-0000-000009230000}"/>
    <cellStyle name="Calculation 2 4 8 2 11 2" xfId="9343" xr:uid="{00000000-0005-0000-0000-00000A230000}"/>
    <cellStyle name="Calculation 2 4 8 2 11 3" xfId="9344" xr:uid="{00000000-0005-0000-0000-00000B230000}"/>
    <cellStyle name="Calculation 2 4 8 2 12" xfId="9345" xr:uid="{00000000-0005-0000-0000-00000C230000}"/>
    <cellStyle name="Calculation 2 4 8 2 12 2" xfId="9346" xr:uid="{00000000-0005-0000-0000-00000D230000}"/>
    <cellStyle name="Calculation 2 4 8 2 12 3" xfId="9347" xr:uid="{00000000-0005-0000-0000-00000E230000}"/>
    <cellStyle name="Calculation 2 4 8 2 13" xfId="9348" xr:uid="{00000000-0005-0000-0000-00000F230000}"/>
    <cellStyle name="Calculation 2 4 8 2 13 2" xfId="9349" xr:uid="{00000000-0005-0000-0000-000010230000}"/>
    <cellStyle name="Calculation 2 4 8 2 13 3" xfId="9350" xr:uid="{00000000-0005-0000-0000-000011230000}"/>
    <cellStyle name="Calculation 2 4 8 2 14" xfId="9351" xr:uid="{00000000-0005-0000-0000-000012230000}"/>
    <cellStyle name="Calculation 2 4 8 2 14 2" xfId="9352" xr:uid="{00000000-0005-0000-0000-000013230000}"/>
    <cellStyle name="Calculation 2 4 8 2 14 3" xfId="9353" xr:uid="{00000000-0005-0000-0000-000014230000}"/>
    <cellStyle name="Calculation 2 4 8 2 15" xfId="9354" xr:uid="{00000000-0005-0000-0000-000015230000}"/>
    <cellStyle name="Calculation 2 4 8 2 15 2" xfId="9355" xr:uid="{00000000-0005-0000-0000-000016230000}"/>
    <cellStyle name="Calculation 2 4 8 2 15 3" xfId="9356" xr:uid="{00000000-0005-0000-0000-000017230000}"/>
    <cellStyle name="Calculation 2 4 8 2 16" xfId="9357" xr:uid="{00000000-0005-0000-0000-000018230000}"/>
    <cellStyle name="Calculation 2 4 8 2 16 2" xfId="9358" xr:uid="{00000000-0005-0000-0000-000019230000}"/>
    <cellStyle name="Calculation 2 4 8 2 16 3" xfId="9359" xr:uid="{00000000-0005-0000-0000-00001A230000}"/>
    <cellStyle name="Calculation 2 4 8 2 17" xfId="9360" xr:uid="{00000000-0005-0000-0000-00001B230000}"/>
    <cellStyle name="Calculation 2 4 8 2 17 2" xfId="9361" xr:uid="{00000000-0005-0000-0000-00001C230000}"/>
    <cellStyle name="Calculation 2 4 8 2 17 3" xfId="9362" xr:uid="{00000000-0005-0000-0000-00001D230000}"/>
    <cellStyle name="Calculation 2 4 8 2 18" xfId="9363" xr:uid="{00000000-0005-0000-0000-00001E230000}"/>
    <cellStyle name="Calculation 2 4 8 2 18 2" xfId="9364" xr:uid="{00000000-0005-0000-0000-00001F230000}"/>
    <cellStyle name="Calculation 2 4 8 2 18 3" xfId="9365" xr:uid="{00000000-0005-0000-0000-000020230000}"/>
    <cellStyle name="Calculation 2 4 8 2 19" xfId="9366" xr:uid="{00000000-0005-0000-0000-000021230000}"/>
    <cellStyle name="Calculation 2 4 8 2 2" xfId="9367" xr:uid="{00000000-0005-0000-0000-000022230000}"/>
    <cellStyle name="Calculation 2 4 8 2 2 10" xfId="9368" xr:uid="{00000000-0005-0000-0000-000023230000}"/>
    <cellStyle name="Calculation 2 4 8 2 2 11" xfId="9369" xr:uid="{00000000-0005-0000-0000-000024230000}"/>
    <cellStyle name="Calculation 2 4 8 2 2 2" xfId="9370" xr:uid="{00000000-0005-0000-0000-000025230000}"/>
    <cellStyle name="Calculation 2 4 8 2 2 2 2" xfId="9371" xr:uid="{00000000-0005-0000-0000-000026230000}"/>
    <cellStyle name="Calculation 2 4 8 2 2 2 3" xfId="9372" xr:uid="{00000000-0005-0000-0000-000027230000}"/>
    <cellStyle name="Calculation 2 4 8 2 2 3" xfId="9373" xr:uid="{00000000-0005-0000-0000-000028230000}"/>
    <cellStyle name="Calculation 2 4 8 2 2 3 2" xfId="9374" xr:uid="{00000000-0005-0000-0000-000029230000}"/>
    <cellStyle name="Calculation 2 4 8 2 2 3 3" xfId="9375" xr:uid="{00000000-0005-0000-0000-00002A230000}"/>
    <cellStyle name="Calculation 2 4 8 2 2 4" xfId="9376" xr:uid="{00000000-0005-0000-0000-00002B230000}"/>
    <cellStyle name="Calculation 2 4 8 2 2 4 2" xfId="9377" xr:uid="{00000000-0005-0000-0000-00002C230000}"/>
    <cellStyle name="Calculation 2 4 8 2 2 4 3" xfId="9378" xr:uid="{00000000-0005-0000-0000-00002D230000}"/>
    <cellStyle name="Calculation 2 4 8 2 2 5" xfId="9379" xr:uid="{00000000-0005-0000-0000-00002E230000}"/>
    <cellStyle name="Calculation 2 4 8 2 2 5 2" xfId="9380" xr:uid="{00000000-0005-0000-0000-00002F230000}"/>
    <cellStyle name="Calculation 2 4 8 2 2 5 3" xfId="9381" xr:uid="{00000000-0005-0000-0000-000030230000}"/>
    <cellStyle name="Calculation 2 4 8 2 2 6" xfId="9382" xr:uid="{00000000-0005-0000-0000-000031230000}"/>
    <cellStyle name="Calculation 2 4 8 2 2 6 2" xfId="9383" xr:uid="{00000000-0005-0000-0000-000032230000}"/>
    <cellStyle name="Calculation 2 4 8 2 2 6 3" xfId="9384" xr:uid="{00000000-0005-0000-0000-000033230000}"/>
    <cellStyle name="Calculation 2 4 8 2 2 7" xfId="9385" xr:uid="{00000000-0005-0000-0000-000034230000}"/>
    <cellStyle name="Calculation 2 4 8 2 2 7 2" xfId="9386" xr:uid="{00000000-0005-0000-0000-000035230000}"/>
    <cellStyle name="Calculation 2 4 8 2 2 7 3" xfId="9387" xr:uid="{00000000-0005-0000-0000-000036230000}"/>
    <cellStyle name="Calculation 2 4 8 2 2 8" xfId="9388" xr:uid="{00000000-0005-0000-0000-000037230000}"/>
    <cellStyle name="Calculation 2 4 8 2 2 8 2" xfId="9389" xr:uid="{00000000-0005-0000-0000-000038230000}"/>
    <cellStyle name="Calculation 2 4 8 2 2 8 3" xfId="9390" xr:uid="{00000000-0005-0000-0000-000039230000}"/>
    <cellStyle name="Calculation 2 4 8 2 2 9" xfId="9391" xr:uid="{00000000-0005-0000-0000-00003A230000}"/>
    <cellStyle name="Calculation 2 4 8 2 2 9 2" xfId="9392" xr:uid="{00000000-0005-0000-0000-00003B230000}"/>
    <cellStyle name="Calculation 2 4 8 2 2 9 3" xfId="9393" xr:uid="{00000000-0005-0000-0000-00003C230000}"/>
    <cellStyle name="Calculation 2 4 8 2 20" xfId="9394" xr:uid="{00000000-0005-0000-0000-00003D230000}"/>
    <cellStyle name="Calculation 2 4 8 2 3" xfId="9395" xr:uid="{00000000-0005-0000-0000-00003E230000}"/>
    <cellStyle name="Calculation 2 4 8 2 3 10" xfId="9396" xr:uid="{00000000-0005-0000-0000-00003F230000}"/>
    <cellStyle name="Calculation 2 4 8 2 3 11" xfId="9397" xr:uid="{00000000-0005-0000-0000-000040230000}"/>
    <cellStyle name="Calculation 2 4 8 2 3 2" xfId="9398" xr:uid="{00000000-0005-0000-0000-000041230000}"/>
    <cellStyle name="Calculation 2 4 8 2 3 2 2" xfId="9399" xr:uid="{00000000-0005-0000-0000-000042230000}"/>
    <cellStyle name="Calculation 2 4 8 2 3 2 3" xfId="9400" xr:uid="{00000000-0005-0000-0000-000043230000}"/>
    <cellStyle name="Calculation 2 4 8 2 3 3" xfId="9401" xr:uid="{00000000-0005-0000-0000-000044230000}"/>
    <cellStyle name="Calculation 2 4 8 2 3 3 2" xfId="9402" xr:uid="{00000000-0005-0000-0000-000045230000}"/>
    <cellStyle name="Calculation 2 4 8 2 3 3 3" xfId="9403" xr:uid="{00000000-0005-0000-0000-000046230000}"/>
    <cellStyle name="Calculation 2 4 8 2 3 4" xfId="9404" xr:uid="{00000000-0005-0000-0000-000047230000}"/>
    <cellStyle name="Calculation 2 4 8 2 3 4 2" xfId="9405" xr:uid="{00000000-0005-0000-0000-000048230000}"/>
    <cellStyle name="Calculation 2 4 8 2 3 4 3" xfId="9406" xr:uid="{00000000-0005-0000-0000-000049230000}"/>
    <cellStyle name="Calculation 2 4 8 2 3 5" xfId="9407" xr:uid="{00000000-0005-0000-0000-00004A230000}"/>
    <cellStyle name="Calculation 2 4 8 2 3 5 2" xfId="9408" xr:uid="{00000000-0005-0000-0000-00004B230000}"/>
    <cellStyle name="Calculation 2 4 8 2 3 5 3" xfId="9409" xr:uid="{00000000-0005-0000-0000-00004C230000}"/>
    <cellStyle name="Calculation 2 4 8 2 3 6" xfId="9410" xr:uid="{00000000-0005-0000-0000-00004D230000}"/>
    <cellStyle name="Calculation 2 4 8 2 3 6 2" xfId="9411" xr:uid="{00000000-0005-0000-0000-00004E230000}"/>
    <cellStyle name="Calculation 2 4 8 2 3 6 3" xfId="9412" xr:uid="{00000000-0005-0000-0000-00004F230000}"/>
    <cellStyle name="Calculation 2 4 8 2 3 7" xfId="9413" xr:uid="{00000000-0005-0000-0000-000050230000}"/>
    <cellStyle name="Calculation 2 4 8 2 3 7 2" xfId="9414" xr:uid="{00000000-0005-0000-0000-000051230000}"/>
    <cellStyle name="Calculation 2 4 8 2 3 7 3" xfId="9415" xr:uid="{00000000-0005-0000-0000-000052230000}"/>
    <cellStyle name="Calculation 2 4 8 2 3 8" xfId="9416" xr:uid="{00000000-0005-0000-0000-000053230000}"/>
    <cellStyle name="Calculation 2 4 8 2 3 8 2" xfId="9417" xr:uid="{00000000-0005-0000-0000-000054230000}"/>
    <cellStyle name="Calculation 2 4 8 2 3 8 3" xfId="9418" xr:uid="{00000000-0005-0000-0000-000055230000}"/>
    <cellStyle name="Calculation 2 4 8 2 3 9" xfId="9419" xr:uid="{00000000-0005-0000-0000-000056230000}"/>
    <cellStyle name="Calculation 2 4 8 2 3 9 2" xfId="9420" xr:uid="{00000000-0005-0000-0000-000057230000}"/>
    <cellStyle name="Calculation 2 4 8 2 3 9 3" xfId="9421" xr:uid="{00000000-0005-0000-0000-000058230000}"/>
    <cellStyle name="Calculation 2 4 8 2 4" xfId="9422" xr:uid="{00000000-0005-0000-0000-000059230000}"/>
    <cellStyle name="Calculation 2 4 8 2 4 10" xfId="9423" xr:uid="{00000000-0005-0000-0000-00005A230000}"/>
    <cellStyle name="Calculation 2 4 8 2 4 11" xfId="9424" xr:uid="{00000000-0005-0000-0000-00005B230000}"/>
    <cellStyle name="Calculation 2 4 8 2 4 2" xfId="9425" xr:uid="{00000000-0005-0000-0000-00005C230000}"/>
    <cellStyle name="Calculation 2 4 8 2 4 2 2" xfId="9426" xr:uid="{00000000-0005-0000-0000-00005D230000}"/>
    <cellStyle name="Calculation 2 4 8 2 4 2 3" xfId="9427" xr:uid="{00000000-0005-0000-0000-00005E230000}"/>
    <cellStyle name="Calculation 2 4 8 2 4 3" xfId="9428" xr:uid="{00000000-0005-0000-0000-00005F230000}"/>
    <cellStyle name="Calculation 2 4 8 2 4 3 2" xfId="9429" xr:uid="{00000000-0005-0000-0000-000060230000}"/>
    <cellStyle name="Calculation 2 4 8 2 4 3 3" xfId="9430" xr:uid="{00000000-0005-0000-0000-000061230000}"/>
    <cellStyle name="Calculation 2 4 8 2 4 4" xfId="9431" xr:uid="{00000000-0005-0000-0000-000062230000}"/>
    <cellStyle name="Calculation 2 4 8 2 4 4 2" xfId="9432" xr:uid="{00000000-0005-0000-0000-000063230000}"/>
    <cellStyle name="Calculation 2 4 8 2 4 4 3" xfId="9433" xr:uid="{00000000-0005-0000-0000-000064230000}"/>
    <cellStyle name="Calculation 2 4 8 2 4 5" xfId="9434" xr:uid="{00000000-0005-0000-0000-000065230000}"/>
    <cellStyle name="Calculation 2 4 8 2 4 5 2" xfId="9435" xr:uid="{00000000-0005-0000-0000-000066230000}"/>
    <cellStyle name="Calculation 2 4 8 2 4 5 3" xfId="9436" xr:uid="{00000000-0005-0000-0000-000067230000}"/>
    <cellStyle name="Calculation 2 4 8 2 4 6" xfId="9437" xr:uid="{00000000-0005-0000-0000-000068230000}"/>
    <cellStyle name="Calculation 2 4 8 2 4 6 2" xfId="9438" xr:uid="{00000000-0005-0000-0000-000069230000}"/>
    <cellStyle name="Calculation 2 4 8 2 4 6 3" xfId="9439" xr:uid="{00000000-0005-0000-0000-00006A230000}"/>
    <cellStyle name="Calculation 2 4 8 2 4 7" xfId="9440" xr:uid="{00000000-0005-0000-0000-00006B230000}"/>
    <cellStyle name="Calculation 2 4 8 2 4 7 2" xfId="9441" xr:uid="{00000000-0005-0000-0000-00006C230000}"/>
    <cellStyle name="Calculation 2 4 8 2 4 7 3" xfId="9442" xr:uid="{00000000-0005-0000-0000-00006D230000}"/>
    <cellStyle name="Calculation 2 4 8 2 4 8" xfId="9443" xr:uid="{00000000-0005-0000-0000-00006E230000}"/>
    <cellStyle name="Calculation 2 4 8 2 4 8 2" xfId="9444" xr:uid="{00000000-0005-0000-0000-00006F230000}"/>
    <cellStyle name="Calculation 2 4 8 2 4 8 3" xfId="9445" xr:uid="{00000000-0005-0000-0000-000070230000}"/>
    <cellStyle name="Calculation 2 4 8 2 4 9" xfId="9446" xr:uid="{00000000-0005-0000-0000-000071230000}"/>
    <cellStyle name="Calculation 2 4 8 2 4 9 2" xfId="9447" xr:uid="{00000000-0005-0000-0000-000072230000}"/>
    <cellStyle name="Calculation 2 4 8 2 4 9 3" xfId="9448" xr:uid="{00000000-0005-0000-0000-000073230000}"/>
    <cellStyle name="Calculation 2 4 8 2 5" xfId="9449" xr:uid="{00000000-0005-0000-0000-000074230000}"/>
    <cellStyle name="Calculation 2 4 8 2 5 10" xfId="9450" xr:uid="{00000000-0005-0000-0000-000075230000}"/>
    <cellStyle name="Calculation 2 4 8 2 5 11" xfId="9451" xr:uid="{00000000-0005-0000-0000-000076230000}"/>
    <cellStyle name="Calculation 2 4 8 2 5 2" xfId="9452" xr:uid="{00000000-0005-0000-0000-000077230000}"/>
    <cellStyle name="Calculation 2 4 8 2 5 2 2" xfId="9453" xr:uid="{00000000-0005-0000-0000-000078230000}"/>
    <cellStyle name="Calculation 2 4 8 2 5 2 3" xfId="9454" xr:uid="{00000000-0005-0000-0000-000079230000}"/>
    <cellStyle name="Calculation 2 4 8 2 5 3" xfId="9455" xr:uid="{00000000-0005-0000-0000-00007A230000}"/>
    <cellStyle name="Calculation 2 4 8 2 5 3 2" xfId="9456" xr:uid="{00000000-0005-0000-0000-00007B230000}"/>
    <cellStyle name="Calculation 2 4 8 2 5 3 3" xfId="9457" xr:uid="{00000000-0005-0000-0000-00007C230000}"/>
    <cellStyle name="Calculation 2 4 8 2 5 4" xfId="9458" xr:uid="{00000000-0005-0000-0000-00007D230000}"/>
    <cellStyle name="Calculation 2 4 8 2 5 4 2" xfId="9459" xr:uid="{00000000-0005-0000-0000-00007E230000}"/>
    <cellStyle name="Calculation 2 4 8 2 5 4 3" xfId="9460" xr:uid="{00000000-0005-0000-0000-00007F230000}"/>
    <cellStyle name="Calculation 2 4 8 2 5 5" xfId="9461" xr:uid="{00000000-0005-0000-0000-000080230000}"/>
    <cellStyle name="Calculation 2 4 8 2 5 5 2" xfId="9462" xr:uid="{00000000-0005-0000-0000-000081230000}"/>
    <cellStyle name="Calculation 2 4 8 2 5 5 3" xfId="9463" xr:uid="{00000000-0005-0000-0000-000082230000}"/>
    <cellStyle name="Calculation 2 4 8 2 5 6" xfId="9464" xr:uid="{00000000-0005-0000-0000-000083230000}"/>
    <cellStyle name="Calculation 2 4 8 2 5 6 2" xfId="9465" xr:uid="{00000000-0005-0000-0000-000084230000}"/>
    <cellStyle name="Calculation 2 4 8 2 5 6 3" xfId="9466" xr:uid="{00000000-0005-0000-0000-000085230000}"/>
    <cellStyle name="Calculation 2 4 8 2 5 7" xfId="9467" xr:uid="{00000000-0005-0000-0000-000086230000}"/>
    <cellStyle name="Calculation 2 4 8 2 5 7 2" xfId="9468" xr:uid="{00000000-0005-0000-0000-000087230000}"/>
    <cellStyle name="Calculation 2 4 8 2 5 7 3" xfId="9469" xr:uid="{00000000-0005-0000-0000-000088230000}"/>
    <cellStyle name="Calculation 2 4 8 2 5 8" xfId="9470" xr:uid="{00000000-0005-0000-0000-000089230000}"/>
    <cellStyle name="Calculation 2 4 8 2 5 8 2" xfId="9471" xr:uid="{00000000-0005-0000-0000-00008A230000}"/>
    <cellStyle name="Calculation 2 4 8 2 5 8 3" xfId="9472" xr:uid="{00000000-0005-0000-0000-00008B230000}"/>
    <cellStyle name="Calculation 2 4 8 2 5 9" xfId="9473" xr:uid="{00000000-0005-0000-0000-00008C230000}"/>
    <cellStyle name="Calculation 2 4 8 2 5 9 2" xfId="9474" xr:uid="{00000000-0005-0000-0000-00008D230000}"/>
    <cellStyle name="Calculation 2 4 8 2 5 9 3" xfId="9475" xr:uid="{00000000-0005-0000-0000-00008E230000}"/>
    <cellStyle name="Calculation 2 4 8 2 6" xfId="9476" xr:uid="{00000000-0005-0000-0000-00008F230000}"/>
    <cellStyle name="Calculation 2 4 8 2 6 10" xfId="9477" xr:uid="{00000000-0005-0000-0000-000090230000}"/>
    <cellStyle name="Calculation 2 4 8 2 6 11" xfId="9478" xr:uid="{00000000-0005-0000-0000-000091230000}"/>
    <cellStyle name="Calculation 2 4 8 2 6 2" xfId="9479" xr:uid="{00000000-0005-0000-0000-000092230000}"/>
    <cellStyle name="Calculation 2 4 8 2 6 2 2" xfId="9480" xr:uid="{00000000-0005-0000-0000-000093230000}"/>
    <cellStyle name="Calculation 2 4 8 2 6 2 3" xfId="9481" xr:uid="{00000000-0005-0000-0000-000094230000}"/>
    <cellStyle name="Calculation 2 4 8 2 6 3" xfId="9482" xr:uid="{00000000-0005-0000-0000-000095230000}"/>
    <cellStyle name="Calculation 2 4 8 2 6 3 2" xfId="9483" xr:uid="{00000000-0005-0000-0000-000096230000}"/>
    <cellStyle name="Calculation 2 4 8 2 6 3 3" xfId="9484" xr:uid="{00000000-0005-0000-0000-000097230000}"/>
    <cellStyle name="Calculation 2 4 8 2 6 4" xfId="9485" xr:uid="{00000000-0005-0000-0000-000098230000}"/>
    <cellStyle name="Calculation 2 4 8 2 6 4 2" xfId="9486" xr:uid="{00000000-0005-0000-0000-000099230000}"/>
    <cellStyle name="Calculation 2 4 8 2 6 4 3" xfId="9487" xr:uid="{00000000-0005-0000-0000-00009A230000}"/>
    <cellStyle name="Calculation 2 4 8 2 6 5" xfId="9488" xr:uid="{00000000-0005-0000-0000-00009B230000}"/>
    <cellStyle name="Calculation 2 4 8 2 6 5 2" xfId="9489" xr:uid="{00000000-0005-0000-0000-00009C230000}"/>
    <cellStyle name="Calculation 2 4 8 2 6 5 3" xfId="9490" xr:uid="{00000000-0005-0000-0000-00009D230000}"/>
    <cellStyle name="Calculation 2 4 8 2 6 6" xfId="9491" xr:uid="{00000000-0005-0000-0000-00009E230000}"/>
    <cellStyle name="Calculation 2 4 8 2 6 6 2" xfId="9492" xr:uid="{00000000-0005-0000-0000-00009F230000}"/>
    <cellStyle name="Calculation 2 4 8 2 6 6 3" xfId="9493" xr:uid="{00000000-0005-0000-0000-0000A0230000}"/>
    <cellStyle name="Calculation 2 4 8 2 6 7" xfId="9494" xr:uid="{00000000-0005-0000-0000-0000A1230000}"/>
    <cellStyle name="Calculation 2 4 8 2 6 7 2" xfId="9495" xr:uid="{00000000-0005-0000-0000-0000A2230000}"/>
    <cellStyle name="Calculation 2 4 8 2 6 7 3" xfId="9496" xr:uid="{00000000-0005-0000-0000-0000A3230000}"/>
    <cellStyle name="Calculation 2 4 8 2 6 8" xfId="9497" xr:uid="{00000000-0005-0000-0000-0000A4230000}"/>
    <cellStyle name="Calculation 2 4 8 2 6 8 2" xfId="9498" xr:uid="{00000000-0005-0000-0000-0000A5230000}"/>
    <cellStyle name="Calculation 2 4 8 2 6 8 3" xfId="9499" xr:uid="{00000000-0005-0000-0000-0000A6230000}"/>
    <cellStyle name="Calculation 2 4 8 2 6 9" xfId="9500" xr:uid="{00000000-0005-0000-0000-0000A7230000}"/>
    <cellStyle name="Calculation 2 4 8 2 6 9 2" xfId="9501" xr:uid="{00000000-0005-0000-0000-0000A8230000}"/>
    <cellStyle name="Calculation 2 4 8 2 6 9 3" xfId="9502" xr:uid="{00000000-0005-0000-0000-0000A9230000}"/>
    <cellStyle name="Calculation 2 4 8 2 7" xfId="9503" xr:uid="{00000000-0005-0000-0000-0000AA230000}"/>
    <cellStyle name="Calculation 2 4 8 2 7 10" xfId="9504" xr:uid="{00000000-0005-0000-0000-0000AB230000}"/>
    <cellStyle name="Calculation 2 4 8 2 7 11" xfId="9505" xr:uid="{00000000-0005-0000-0000-0000AC230000}"/>
    <cellStyle name="Calculation 2 4 8 2 7 2" xfId="9506" xr:uid="{00000000-0005-0000-0000-0000AD230000}"/>
    <cellStyle name="Calculation 2 4 8 2 7 2 2" xfId="9507" xr:uid="{00000000-0005-0000-0000-0000AE230000}"/>
    <cellStyle name="Calculation 2 4 8 2 7 2 3" xfId="9508" xr:uid="{00000000-0005-0000-0000-0000AF230000}"/>
    <cellStyle name="Calculation 2 4 8 2 7 3" xfId="9509" xr:uid="{00000000-0005-0000-0000-0000B0230000}"/>
    <cellStyle name="Calculation 2 4 8 2 7 3 2" xfId="9510" xr:uid="{00000000-0005-0000-0000-0000B1230000}"/>
    <cellStyle name="Calculation 2 4 8 2 7 3 3" xfId="9511" xr:uid="{00000000-0005-0000-0000-0000B2230000}"/>
    <cellStyle name="Calculation 2 4 8 2 7 4" xfId="9512" xr:uid="{00000000-0005-0000-0000-0000B3230000}"/>
    <cellStyle name="Calculation 2 4 8 2 7 4 2" xfId="9513" xr:uid="{00000000-0005-0000-0000-0000B4230000}"/>
    <cellStyle name="Calculation 2 4 8 2 7 4 3" xfId="9514" xr:uid="{00000000-0005-0000-0000-0000B5230000}"/>
    <cellStyle name="Calculation 2 4 8 2 7 5" xfId="9515" xr:uid="{00000000-0005-0000-0000-0000B6230000}"/>
    <cellStyle name="Calculation 2 4 8 2 7 5 2" xfId="9516" xr:uid="{00000000-0005-0000-0000-0000B7230000}"/>
    <cellStyle name="Calculation 2 4 8 2 7 5 3" xfId="9517" xr:uid="{00000000-0005-0000-0000-0000B8230000}"/>
    <cellStyle name="Calculation 2 4 8 2 7 6" xfId="9518" xr:uid="{00000000-0005-0000-0000-0000B9230000}"/>
    <cellStyle name="Calculation 2 4 8 2 7 6 2" xfId="9519" xr:uid="{00000000-0005-0000-0000-0000BA230000}"/>
    <cellStyle name="Calculation 2 4 8 2 7 6 3" xfId="9520" xr:uid="{00000000-0005-0000-0000-0000BB230000}"/>
    <cellStyle name="Calculation 2 4 8 2 7 7" xfId="9521" xr:uid="{00000000-0005-0000-0000-0000BC230000}"/>
    <cellStyle name="Calculation 2 4 8 2 7 7 2" xfId="9522" xr:uid="{00000000-0005-0000-0000-0000BD230000}"/>
    <cellStyle name="Calculation 2 4 8 2 7 7 3" xfId="9523" xr:uid="{00000000-0005-0000-0000-0000BE230000}"/>
    <cellStyle name="Calculation 2 4 8 2 7 8" xfId="9524" xr:uid="{00000000-0005-0000-0000-0000BF230000}"/>
    <cellStyle name="Calculation 2 4 8 2 7 8 2" xfId="9525" xr:uid="{00000000-0005-0000-0000-0000C0230000}"/>
    <cellStyle name="Calculation 2 4 8 2 7 8 3" xfId="9526" xr:uid="{00000000-0005-0000-0000-0000C1230000}"/>
    <cellStyle name="Calculation 2 4 8 2 7 9" xfId="9527" xr:uid="{00000000-0005-0000-0000-0000C2230000}"/>
    <cellStyle name="Calculation 2 4 8 2 7 9 2" xfId="9528" xr:uid="{00000000-0005-0000-0000-0000C3230000}"/>
    <cellStyle name="Calculation 2 4 8 2 7 9 3" xfId="9529" xr:uid="{00000000-0005-0000-0000-0000C4230000}"/>
    <cellStyle name="Calculation 2 4 8 2 8" xfId="9530" xr:uid="{00000000-0005-0000-0000-0000C5230000}"/>
    <cellStyle name="Calculation 2 4 8 2 8 10" xfId="9531" xr:uid="{00000000-0005-0000-0000-0000C6230000}"/>
    <cellStyle name="Calculation 2 4 8 2 8 11" xfId="9532" xr:uid="{00000000-0005-0000-0000-0000C7230000}"/>
    <cellStyle name="Calculation 2 4 8 2 8 2" xfId="9533" xr:uid="{00000000-0005-0000-0000-0000C8230000}"/>
    <cellStyle name="Calculation 2 4 8 2 8 2 2" xfId="9534" xr:uid="{00000000-0005-0000-0000-0000C9230000}"/>
    <cellStyle name="Calculation 2 4 8 2 8 2 3" xfId="9535" xr:uid="{00000000-0005-0000-0000-0000CA230000}"/>
    <cellStyle name="Calculation 2 4 8 2 8 3" xfId="9536" xr:uid="{00000000-0005-0000-0000-0000CB230000}"/>
    <cellStyle name="Calculation 2 4 8 2 8 3 2" xfId="9537" xr:uid="{00000000-0005-0000-0000-0000CC230000}"/>
    <cellStyle name="Calculation 2 4 8 2 8 3 3" xfId="9538" xr:uid="{00000000-0005-0000-0000-0000CD230000}"/>
    <cellStyle name="Calculation 2 4 8 2 8 4" xfId="9539" xr:uid="{00000000-0005-0000-0000-0000CE230000}"/>
    <cellStyle name="Calculation 2 4 8 2 8 4 2" xfId="9540" xr:uid="{00000000-0005-0000-0000-0000CF230000}"/>
    <cellStyle name="Calculation 2 4 8 2 8 4 3" xfId="9541" xr:uid="{00000000-0005-0000-0000-0000D0230000}"/>
    <cellStyle name="Calculation 2 4 8 2 8 5" xfId="9542" xr:uid="{00000000-0005-0000-0000-0000D1230000}"/>
    <cellStyle name="Calculation 2 4 8 2 8 5 2" xfId="9543" xr:uid="{00000000-0005-0000-0000-0000D2230000}"/>
    <cellStyle name="Calculation 2 4 8 2 8 5 3" xfId="9544" xr:uid="{00000000-0005-0000-0000-0000D3230000}"/>
    <cellStyle name="Calculation 2 4 8 2 8 6" xfId="9545" xr:uid="{00000000-0005-0000-0000-0000D4230000}"/>
    <cellStyle name="Calculation 2 4 8 2 8 6 2" xfId="9546" xr:uid="{00000000-0005-0000-0000-0000D5230000}"/>
    <cellStyle name="Calculation 2 4 8 2 8 6 3" xfId="9547" xr:uid="{00000000-0005-0000-0000-0000D6230000}"/>
    <cellStyle name="Calculation 2 4 8 2 8 7" xfId="9548" xr:uid="{00000000-0005-0000-0000-0000D7230000}"/>
    <cellStyle name="Calculation 2 4 8 2 8 7 2" xfId="9549" xr:uid="{00000000-0005-0000-0000-0000D8230000}"/>
    <cellStyle name="Calculation 2 4 8 2 8 7 3" xfId="9550" xr:uid="{00000000-0005-0000-0000-0000D9230000}"/>
    <cellStyle name="Calculation 2 4 8 2 8 8" xfId="9551" xr:uid="{00000000-0005-0000-0000-0000DA230000}"/>
    <cellStyle name="Calculation 2 4 8 2 8 8 2" xfId="9552" xr:uid="{00000000-0005-0000-0000-0000DB230000}"/>
    <cellStyle name="Calculation 2 4 8 2 8 8 3" xfId="9553" xr:uid="{00000000-0005-0000-0000-0000DC230000}"/>
    <cellStyle name="Calculation 2 4 8 2 8 9" xfId="9554" xr:uid="{00000000-0005-0000-0000-0000DD230000}"/>
    <cellStyle name="Calculation 2 4 8 2 8 9 2" xfId="9555" xr:uid="{00000000-0005-0000-0000-0000DE230000}"/>
    <cellStyle name="Calculation 2 4 8 2 8 9 3" xfId="9556" xr:uid="{00000000-0005-0000-0000-0000DF230000}"/>
    <cellStyle name="Calculation 2 4 8 2 9" xfId="9557" xr:uid="{00000000-0005-0000-0000-0000E0230000}"/>
    <cellStyle name="Calculation 2 4 8 2 9 10" xfId="9558" xr:uid="{00000000-0005-0000-0000-0000E1230000}"/>
    <cellStyle name="Calculation 2 4 8 2 9 11" xfId="9559" xr:uid="{00000000-0005-0000-0000-0000E2230000}"/>
    <cellStyle name="Calculation 2 4 8 2 9 2" xfId="9560" xr:uid="{00000000-0005-0000-0000-0000E3230000}"/>
    <cellStyle name="Calculation 2 4 8 2 9 2 2" xfId="9561" xr:uid="{00000000-0005-0000-0000-0000E4230000}"/>
    <cellStyle name="Calculation 2 4 8 2 9 2 3" xfId="9562" xr:uid="{00000000-0005-0000-0000-0000E5230000}"/>
    <cellStyle name="Calculation 2 4 8 2 9 3" xfId="9563" xr:uid="{00000000-0005-0000-0000-0000E6230000}"/>
    <cellStyle name="Calculation 2 4 8 2 9 3 2" xfId="9564" xr:uid="{00000000-0005-0000-0000-0000E7230000}"/>
    <cellStyle name="Calculation 2 4 8 2 9 3 3" xfId="9565" xr:uid="{00000000-0005-0000-0000-0000E8230000}"/>
    <cellStyle name="Calculation 2 4 8 2 9 4" xfId="9566" xr:uid="{00000000-0005-0000-0000-0000E9230000}"/>
    <cellStyle name="Calculation 2 4 8 2 9 4 2" xfId="9567" xr:uid="{00000000-0005-0000-0000-0000EA230000}"/>
    <cellStyle name="Calculation 2 4 8 2 9 4 3" xfId="9568" xr:uid="{00000000-0005-0000-0000-0000EB230000}"/>
    <cellStyle name="Calculation 2 4 8 2 9 5" xfId="9569" xr:uid="{00000000-0005-0000-0000-0000EC230000}"/>
    <cellStyle name="Calculation 2 4 8 2 9 5 2" xfId="9570" xr:uid="{00000000-0005-0000-0000-0000ED230000}"/>
    <cellStyle name="Calculation 2 4 8 2 9 5 3" xfId="9571" xr:uid="{00000000-0005-0000-0000-0000EE230000}"/>
    <cellStyle name="Calculation 2 4 8 2 9 6" xfId="9572" xr:uid="{00000000-0005-0000-0000-0000EF230000}"/>
    <cellStyle name="Calculation 2 4 8 2 9 6 2" xfId="9573" xr:uid="{00000000-0005-0000-0000-0000F0230000}"/>
    <cellStyle name="Calculation 2 4 8 2 9 6 3" xfId="9574" xr:uid="{00000000-0005-0000-0000-0000F1230000}"/>
    <cellStyle name="Calculation 2 4 8 2 9 7" xfId="9575" xr:uid="{00000000-0005-0000-0000-0000F2230000}"/>
    <cellStyle name="Calculation 2 4 8 2 9 7 2" xfId="9576" xr:uid="{00000000-0005-0000-0000-0000F3230000}"/>
    <cellStyle name="Calculation 2 4 8 2 9 7 3" xfId="9577" xr:uid="{00000000-0005-0000-0000-0000F4230000}"/>
    <cellStyle name="Calculation 2 4 8 2 9 8" xfId="9578" xr:uid="{00000000-0005-0000-0000-0000F5230000}"/>
    <cellStyle name="Calculation 2 4 8 2 9 8 2" xfId="9579" xr:uid="{00000000-0005-0000-0000-0000F6230000}"/>
    <cellStyle name="Calculation 2 4 8 2 9 8 3" xfId="9580" xr:uid="{00000000-0005-0000-0000-0000F7230000}"/>
    <cellStyle name="Calculation 2 4 8 2 9 9" xfId="9581" xr:uid="{00000000-0005-0000-0000-0000F8230000}"/>
    <cellStyle name="Calculation 2 4 8 2 9 9 2" xfId="9582" xr:uid="{00000000-0005-0000-0000-0000F9230000}"/>
    <cellStyle name="Calculation 2 4 8 2 9 9 3" xfId="9583" xr:uid="{00000000-0005-0000-0000-0000FA230000}"/>
    <cellStyle name="Calculation 2 4 8 3" xfId="58230" xr:uid="{00000000-0005-0000-0000-0000FB230000}"/>
    <cellStyle name="Calculation 2 4 9" xfId="169" xr:uid="{00000000-0005-0000-0000-0000FC230000}"/>
    <cellStyle name="Calculation 2 4 9 2" xfId="9584" xr:uid="{00000000-0005-0000-0000-0000FD230000}"/>
    <cellStyle name="Calculation 2 4 9 2 10" xfId="9585" xr:uid="{00000000-0005-0000-0000-0000FE230000}"/>
    <cellStyle name="Calculation 2 4 9 2 10 10" xfId="9586" xr:uid="{00000000-0005-0000-0000-0000FF230000}"/>
    <cellStyle name="Calculation 2 4 9 2 10 11" xfId="9587" xr:uid="{00000000-0005-0000-0000-000000240000}"/>
    <cellStyle name="Calculation 2 4 9 2 10 2" xfId="9588" xr:uid="{00000000-0005-0000-0000-000001240000}"/>
    <cellStyle name="Calculation 2 4 9 2 10 2 2" xfId="9589" xr:uid="{00000000-0005-0000-0000-000002240000}"/>
    <cellStyle name="Calculation 2 4 9 2 10 2 3" xfId="9590" xr:uid="{00000000-0005-0000-0000-000003240000}"/>
    <cellStyle name="Calculation 2 4 9 2 10 3" xfId="9591" xr:uid="{00000000-0005-0000-0000-000004240000}"/>
    <cellStyle name="Calculation 2 4 9 2 10 3 2" xfId="9592" xr:uid="{00000000-0005-0000-0000-000005240000}"/>
    <cellStyle name="Calculation 2 4 9 2 10 3 3" xfId="9593" xr:uid="{00000000-0005-0000-0000-000006240000}"/>
    <cellStyle name="Calculation 2 4 9 2 10 4" xfId="9594" xr:uid="{00000000-0005-0000-0000-000007240000}"/>
    <cellStyle name="Calculation 2 4 9 2 10 4 2" xfId="9595" xr:uid="{00000000-0005-0000-0000-000008240000}"/>
    <cellStyle name="Calculation 2 4 9 2 10 4 3" xfId="9596" xr:uid="{00000000-0005-0000-0000-000009240000}"/>
    <cellStyle name="Calculation 2 4 9 2 10 5" xfId="9597" xr:uid="{00000000-0005-0000-0000-00000A240000}"/>
    <cellStyle name="Calculation 2 4 9 2 10 5 2" xfId="9598" xr:uid="{00000000-0005-0000-0000-00000B240000}"/>
    <cellStyle name="Calculation 2 4 9 2 10 5 3" xfId="9599" xr:uid="{00000000-0005-0000-0000-00000C240000}"/>
    <cellStyle name="Calculation 2 4 9 2 10 6" xfId="9600" xr:uid="{00000000-0005-0000-0000-00000D240000}"/>
    <cellStyle name="Calculation 2 4 9 2 10 6 2" xfId="9601" xr:uid="{00000000-0005-0000-0000-00000E240000}"/>
    <cellStyle name="Calculation 2 4 9 2 10 6 3" xfId="9602" xr:uid="{00000000-0005-0000-0000-00000F240000}"/>
    <cellStyle name="Calculation 2 4 9 2 10 7" xfId="9603" xr:uid="{00000000-0005-0000-0000-000010240000}"/>
    <cellStyle name="Calculation 2 4 9 2 10 7 2" xfId="9604" xr:uid="{00000000-0005-0000-0000-000011240000}"/>
    <cellStyle name="Calculation 2 4 9 2 10 7 3" xfId="9605" xr:uid="{00000000-0005-0000-0000-000012240000}"/>
    <cellStyle name="Calculation 2 4 9 2 10 8" xfId="9606" xr:uid="{00000000-0005-0000-0000-000013240000}"/>
    <cellStyle name="Calculation 2 4 9 2 10 8 2" xfId="9607" xr:uid="{00000000-0005-0000-0000-000014240000}"/>
    <cellStyle name="Calculation 2 4 9 2 10 8 3" xfId="9608" xr:uid="{00000000-0005-0000-0000-000015240000}"/>
    <cellStyle name="Calculation 2 4 9 2 10 9" xfId="9609" xr:uid="{00000000-0005-0000-0000-000016240000}"/>
    <cellStyle name="Calculation 2 4 9 2 10 9 2" xfId="9610" xr:uid="{00000000-0005-0000-0000-000017240000}"/>
    <cellStyle name="Calculation 2 4 9 2 10 9 3" xfId="9611" xr:uid="{00000000-0005-0000-0000-000018240000}"/>
    <cellStyle name="Calculation 2 4 9 2 11" xfId="9612" xr:uid="{00000000-0005-0000-0000-000019240000}"/>
    <cellStyle name="Calculation 2 4 9 2 11 2" xfId="9613" xr:uid="{00000000-0005-0000-0000-00001A240000}"/>
    <cellStyle name="Calculation 2 4 9 2 11 3" xfId="9614" xr:uid="{00000000-0005-0000-0000-00001B240000}"/>
    <cellStyle name="Calculation 2 4 9 2 12" xfId="9615" xr:uid="{00000000-0005-0000-0000-00001C240000}"/>
    <cellStyle name="Calculation 2 4 9 2 12 2" xfId="9616" xr:uid="{00000000-0005-0000-0000-00001D240000}"/>
    <cellStyle name="Calculation 2 4 9 2 12 3" xfId="9617" xr:uid="{00000000-0005-0000-0000-00001E240000}"/>
    <cellStyle name="Calculation 2 4 9 2 13" xfId="9618" xr:uid="{00000000-0005-0000-0000-00001F240000}"/>
    <cellStyle name="Calculation 2 4 9 2 13 2" xfId="9619" xr:uid="{00000000-0005-0000-0000-000020240000}"/>
    <cellStyle name="Calculation 2 4 9 2 13 3" xfId="9620" xr:uid="{00000000-0005-0000-0000-000021240000}"/>
    <cellStyle name="Calculation 2 4 9 2 14" xfId="9621" xr:uid="{00000000-0005-0000-0000-000022240000}"/>
    <cellStyle name="Calculation 2 4 9 2 14 2" xfId="9622" xr:uid="{00000000-0005-0000-0000-000023240000}"/>
    <cellStyle name="Calculation 2 4 9 2 14 3" xfId="9623" xr:uid="{00000000-0005-0000-0000-000024240000}"/>
    <cellStyle name="Calculation 2 4 9 2 15" xfId="9624" xr:uid="{00000000-0005-0000-0000-000025240000}"/>
    <cellStyle name="Calculation 2 4 9 2 15 2" xfId="9625" xr:uid="{00000000-0005-0000-0000-000026240000}"/>
    <cellStyle name="Calculation 2 4 9 2 15 3" xfId="9626" xr:uid="{00000000-0005-0000-0000-000027240000}"/>
    <cellStyle name="Calculation 2 4 9 2 16" xfId="9627" xr:uid="{00000000-0005-0000-0000-000028240000}"/>
    <cellStyle name="Calculation 2 4 9 2 16 2" xfId="9628" xr:uid="{00000000-0005-0000-0000-000029240000}"/>
    <cellStyle name="Calculation 2 4 9 2 16 3" xfId="9629" xr:uid="{00000000-0005-0000-0000-00002A240000}"/>
    <cellStyle name="Calculation 2 4 9 2 17" xfId="9630" xr:uid="{00000000-0005-0000-0000-00002B240000}"/>
    <cellStyle name="Calculation 2 4 9 2 17 2" xfId="9631" xr:uid="{00000000-0005-0000-0000-00002C240000}"/>
    <cellStyle name="Calculation 2 4 9 2 17 3" xfId="9632" xr:uid="{00000000-0005-0000-0000-00002D240000}"/>
    <cellStyle name="Calculation 2 4 9 2 18" xfId="9633" xr:uid="{00000000-0005-0000-0000-00002E240000}"/>
    <cellStyle name="Calculation 2 4 9 2 18 2" xfId="9634" xr:uid="{00000000-0005-0000-0000-00002F240000}"/>
    <cellStyle name="Calculation 2 4 9 2 18 3" xfId="9635" xr:uid="{00000000-0005-0000-0000-000030240000}"/>
    <cellStyle name="Calculation 2 4 9 2 19" xfId="9636" xr:uid="{00000000-0005-0000-0000-000031240000}"/>
    <cellStyle name="Calculation 2 4 9 2 2" xfId="9637" xr:uid="{00000000-0005-0000-0000-000032240000}"/>
    <cellStyle name="Calculation 2 4 9 2 2 10" xfId="9638" xr:uid="{00000000-0005-0000-0000-000033240000}"/>
    <cellStyle name="Calculation 2 4 9 2 2 11" xfId="9639" xr:uid="{00000000-0005-0000-0000-000034240000}"/>
    <cellStyle name="Calculation 2 4 9 2 2 2" xfId="9640" xr:uid="{00000000-0005-0000-0000-000035240000}"/>
    <cellStyle name="Calculation 2 4 9 2 2 2 2" xfId="9641" xr:uid="{00000000-0005-0000-0000-000036240000}"/>
    <cellStyle name="Calculation 2 4 9 2 2 2 3" xfId="9642" xr:uid="{00000000-0005-0000-0000-000037240000}"/>
    <cellStyle name="Calculation 2 4 9 2 2 3" xfId="9643" xr:uid="{00000000-0005-0000-0000-000038240000}"/>
    <cellStyle name="Calculation 2 4 9 2 2 3 2" xfId="9644" xr:uid="{00000000-0005-0000-0000-000039240000}"/>
    <cellStyle name="Calculation 2 4 9 2 2 3 3" xfId="9645" xr:uid="{00000000-0005-0000-0000-00003A240000}"/>
    <cellStyle name="Calculation 2 4 9 2 2 4" xfId="9646" xr:uid="{00000000-0005-0000-0000-00003B240000}"/>
    <cellStyle name="Calculation 2 4 9 2 2 4 2" xfId="9647" xr:uid="{00000000-0005-0000-0000-00003C240000}"/>
    <cellStyle name="Calculation 2 4 9 2 2 4 3" xfId="9648" xr:uid="{00000000-0005-0000-0000-00003D240000}"/>
    <cellStyle name="Calculation 2 4 9 2 2 5" xfId="9649" xr:uid="{00000000-0005-0000-0000-00003E240000}"/>
    <cellStyle name="Calculation 2 4 9 2 2 5 2" xfId="9650" xr:uid="{00000000-0005-0000-0000-00003F240000}"/>
    <cellStyle name="Calculation 2 4 9 2 2 5 3" xfId="9651" xr:uid="{00000000-0005-0000-0000-000040240000}"/>
    <cellStyle name="Calculation 2 4 9 2 2 6" xfId="9652" xr:uid="{00000000-0005-0000-0000-000041240000}"/>
    <cellStyle name="Calculation 2 4 9 2 2 6 2" xfId="9653" xr:uid="{00000000-0005-0000-0000-000042240000}"/>
    <cellStyle name="Calculation 2 4 9 2 2 6 3" xfId="9654" xr:uid="{00000000-0005-0000-0000-000043240000}"/>
    <cellStyle name="Calculation 2 4 9 2 2 7" xfId="9655" xr:uid="{00000000-0005-0000-0000-000044240000}"/>
    <cellStyle name="Calculation 2 4 9 2 2 7 2" xfId="9656" xr:uid="{00000000-0005-0000-0000-000045240000}"/>
    <cellStyle name="Calculation 2 4 9 2 2 7 3" xfId="9657" xr:uid="{00000000-0005-0000-0000-000046240000}"/>
    <cellStyle name="Calculation 2 4 9 2 2 8" xfId="9658" xr:uid="{00000000-0005-0000-0000-000047240000}"/>
    <cellStyle name="Calculation 2 4 9 2 2 8 2" xfId="9659" xr:uid="{00000000-0005-0000-0000-000048240000}"/>
    <cellStyle name="Calculation 2 4 9 2 2 8 3" xfId="9660" xr:uid="{00000000-0005-0000-0000-000049240000}"/>
    <cellStyle name="Calculation 2 4 9 2 2 9" xfId="9661" xr:uid="{00000000-0005-0000-0000-00004A240000}"/>
    <cellStyle name="Calculation 2 4 9 2 2 9 2" xfId="9662" xr:uid="{00000000-0005-0000-0000-00004B240000}"/>
    <cellStyle name="Calculation 2 4 9 2 2 9 3" xfId="9663" xr:uid="{00000000-0005-0000-0000-00004C240000}"/>
    <cellStyle name="Calculation 2 4 9 2 20" xfId="9664" xr:uid="{00000000-0005-0000-0000-00004D240000}"/>
    <cellStyle name="Calculation 2 4 9 2 3" xfId="9665" xr:uid="{00000000-0005-0000-0000-00004E240000}"/>
    <cellStyle name="Calculation 2 4 9 2 3 10" xfId="9666" xr:uid="{00000000-0005-0000-0000-00004F240000}"/>
    <cellStyle name="Calculation 2 4 9 2 3 11" xfId="9667" xr:uid="{00000000-0005-0000-0000-000050240000}"/>
    <cellStyle name="Calculation 2 4 9 2 3 2" xfId="9668" xr:uid="{00000000-0005-0000-0000-000051240000}"/>
    <cellStyle name="Calculation 2 4 9 2 3 2 2" xfId="9669" xr:uid="{00000000-0005-0000-0000-000052240000}"/>
    <cellStyle name="Calculation 2 4 9 2 3 2 3" xfId="9670" xr:uid="{00000000-0005-0000-0000-000053240000}"/>
    <cellStyle name="Calculation 2 4 9 2 3 3" xfId="9671" xr:uid="{00000000-0005-0000-0000-000054240000}"/>
    <cellStyle name="Calculation 2 4 9 2 3 3 2" xfId="9672" xr:uid="{00000000-0005-0000-0000-000055240000}"/>
    <cellStyle name="Calculation 2 4 9 2 3 3 3" xfId="9673" xr:uid="{00000000-0005-0000-0000-000056240000}"/>
    <cellStyle name="Calculation 2 4 9 2 3 4" xfId="9674" xr:uid="{00000000-0005-0000-0000-000057240000}"/>
    <cellStyle name="Calculation 2 4 9 2 3 4 2" xfId="9675" xr:uid="{00000000-0005-0000-0000-000058240000}"/>
    <cellStyle name="Calculation 2 4 9 2 3 4 3" xfId="9676" xr:uid="{00000000-0005-0000-0000-000059240000}"/>
    <cellStyle name="Calculation 2 4 9 2 3 5" xfId="9677" xr:uid="{00000000-0005-0000-0000-00005A240000}"/>
    <cellStyle name="Calculation 2 4 9 2 3 5 2" xfId="9678" xr:uid="{00000000-0005-0000-0000-00005B240000}"/>
    <cellStyle name="Calculation 2 4 9 2 3 5 3" xfId="9679" xr:uid="{00000000-0005-0000-0000-00005C240000}"/>
    <cellStyle name="Calculation 2 4 9 2 3 6" xfId="9680" xr:uid="{00000000-0005-0000-0000-00005D240000}"/>
    <cellStyle name="Calculation 2 4 9 2 3 6 2" xfId="9681" xr:uid="{00000000-0005-0000-0000-00005E240000}"/>
    <cellStyle name="Calculation 2 4 9 2 3 6 3" xfId="9682" xr:uid="{00000000-0005-0000-0000-00005F240000}"/>
    <cellStyle name="Calculation 2 4 9 2 3 7" xfId="9683" xr:uid="{00000000-0005-0000-0000-000060240000}"/>
    <cellStyle name="Calculation 2 4 9 2 3 7 2" xfId="9684" xr:uid="{00000000-0005-0000-0000-000061240000}"/>
    <cellStyle name="Calculation 2 4 9 2 3 7 3" xfId="9685" xr:uid="{00000000-0005-0000-0000-000062240000}"/>
    <cellStyle name="Calculation 2 4 9 2 3 8" xfId="9686" xr:uid="{00000000-0005-0000-0000-000063240000}"/>
    <cellStyle name="Calculation 2 4 9 2 3 8 2" xfId="9687" xr:uid="{00000000-0005-0000-0000-000064240000}"/>
    <cellStyle name="Calculation 2 4 9 2 3 8 3" xfId="9688" xr:uid="{00000000-0005-0000-0000-000065240000}"/>
    <cellStyle name="Calculation 2 4 9 2 3 9" xfId="9689" xr:uid="{00000000-0005-0000-0000-000066240000}"/>
    <cellStyle name="Calculation 2 4 9 2 3 9 2" xfId="9690" xr:uid="{00000000-0005-0000-0000-000067240000}"/>
    <cellStyle name="Calculation 2 4 9 2 3 9 3" xfId="9691" xr:uid="{00000000-0005-0000-0000-000068240000}"/>
    <cellStyle name="Calculation 2 4 9 2 4" xfId="9692" xr:uid="{00000000-0005-0000-0000-000069240000}"/>
    <cellStyle name="Calculation 2 4 9 2 4 10" xfId="9693" xr:uid="{00000000-0005-0000-0000-00006A240000}"/>
    <cellStyle name="Calculation 2 4 9 2 4 11" xfId="9694" xr:uid="{00000000-0005-0000-0000-00006B240000}"/>
    <cellStyle name="Calculation 2 4 9 2 4 2" xfId="9695" xr:uid="{00000000-0005-0000-0000-00006C240000}"/>
    <cellStyle name="Calculation 2 4 9 2 4 2 2" xfId="9696" xr:uid="{00000000-0005-0000-0000-00006D240000}"/>
    <cellStyle name="Calculation 2 4 9 2 4 2 3" xfId="9697" xr:uid="{00000000-0005-0000-0000-00006E240000}"/>
    <cellStyle name="Calculation 2 4 9 2 4 3" xfId="9698" xr:uid="{00000000-0005-0000-0000-00006F240000}"/>
    <cellStyle name="Calculation 2 4 9 2 4 3 2" xfId="9699" xr:uid="{00000000-0005-0000-0000-000070240000}"/>
    <cellStyle name="Calculation 2 4 9 2 4 3 3" xfId="9700" xr:uid="{00000000-0005-0000-0000-000071240000}"/>
    <cellStyle name="Calculation 2 4 9 2 4 4" xfId="9701" xr:uid="{00000000-0005-0000-0000-000072240000}"/>
    <cellStyle name="Calculation 2 4 9 2 4 4 2" xfId="9702" xr:uid="{00000000-0005-0000-0000-000073240000}"/>
    <cellStyle name="Calculation 2 4 9 2 4 4 3" xfId="9703" xr:uid="{00000000-0005-0000-0000-000074240000}"/>
    <cellStyle name="Calculation 2 4 9 2 4 5" xfId="9704" xr:uid="{00000000-0005-0000-0000-000075240000}"/>
    <cellStyle name="Calculation 2 4 9 2 4 5 2" xfId="9705" xr:uid="{00000000-0005-0000-0000-000076240000}"/>
    <cellStyle name="Calculation 2 4 9 2 4 5 3" xfId="9706" xr:uid="{00000000-0005-0000-0000-000077240000}"/>
    <cellStyle name="Calculation 2 4 9 2 4 6" xfId="9707" xr:uid="{00000000-0005-0000-0000-000078240000}"/>
    <cellStyle name="Calculation 2 4 9 2 4 6 2" xfId="9708" xr:uid="{00000000-0005-0000-0000-000079240000}"/>
    <cellStyle name="Calculation 2 4 9 2 4 6 3" xfId="9709" xr:uid="{00000000-0005-0000-0000-00007A240000}"/>
    <cellStyle name="Calculation 2 4 9 2 4 7" xfId="9710" xr:uid="{00000000-0005-0000-0000-00007B240000}"/>
    <cellStyle name="Calculation 2 4 9 2 4 7 2" xfId="9711" xr:uid="{00000000-0005-0000-0000-00007C240000}"/>
    <cellStyle name="Calculation 2 4 9 2 4 7 3" xfId="9712" xr:uid="{00000000-0005-0000-0000-00007D240000}"/>
    <cellStyle name="Calculation 2 4 9 2 4 8" xfId="9713" xr:uid="{00000000-0005-0000-0000-00007E240000}"/>
    <cellStyle name="Calculation 2 4 9 2 4 8 2" xfId="9714" xr:uid="{00000000-0005-0000-0000-00007F240000}"/>
    <cellStyle name="Calculation 2 4 9 2 4 8 3" xfId="9715" xr:uid="{00000000-0005-0000-0000-000080240000}"/>
    <cellStyle name="Calculation 2 4 9 2 4 9" xfId="9716" xr:uid="{00000000-0005-0000-0000-000081240000}"/>
    <cellStyle name="Calculation 2 4 9 2 4 9 2" xfId="9717" xr:uid="{00000000-0005-0000-0000-000082240000}"/>
    <cellStyle name="Calculation 2 4 9 2 4 9 3" xfId="9718" xr:uid="{00000000-0005-0000-0000-000083240000}"/>
    <cellStyle name="Calculation 2 4 9 2 5" xfId="9719" xr:uid="{00000000-0005-0000-0000-000084240000}"/>
    <cellStyle name="Calculation 2 4 9 2 5 10" xfId="9720" xr:uid="{00000000-0005-0000-0000-000085240000}"/>
    <cellStyle name="Calculation 2 4 9 2 5 11" xfId="9721" xr:uid="{00000000-0005-0000-0000-000086240000}"/>
    <cellStyle name="Calculation 2 4 9 2 5 2" xfId="9722" xr:uid="{00000000-0005-0000-0000-000087240000}"/>
    <cellStyle name="Calculation 2 4 9 2 5 2 2" xfId="9723" xr:uid="{00000000-0005-0000-0000-000088240000}"/>
    <cellStyle name="Calculation 2 4 9 2 5 2 3" xfId="9724" xr:uid="{00000000-0005-0000-0000-000089240000}"/>
    <cellStyle name="Calculation 2 4 9 2 5 3" xfId="9725" xr:uid="{00000000-0005-0000-0000-00008A240000}"/>
    <cellStyle name="Calculation 2 4 9 2 5 3 2" xfId="9726" xr:uid="{00000000-0005-0000-0000-00008B240000}"/>
    <cellStyle name="Calculation 2 4 9 2 5 3 3" xfId="9727" xr:uid="{00000000-0005-0000-0000-00008C240000}"/>
    <cellStyle name="Calculation 2 4 9 2 5 4" xfId="9728" xr:uid="{00000000-0005-0000-0000-00008D240000}"/>
    <cellStyle name="Calculation 2 4 9 2 5 4 2" xfId="9729" xr:uid="{00000000-0005-0000-0000-00008E240000}"/>
    <cellStyle name="Calculation 2 4 9 2 5 4 3" xfId="9730" xr:uid="{00000000-0005-0000-0000-00008F240000}"/>
    <cellStyle name="Calculation 2 4 9 2 5 5" xfId="9731" xr:uid="{00000000-0005-0000-0000-000090240000}"/>
    <cellStyle name="Calculation 2 4 9 2 5 5 2" xfId="9732" xr:uid="{00000000-0005-0000-0000-000091240000}"/>
    <cellStyle name="Calculation 2 4 9 2 5 5 3" xfId="9733" xr:uid="{00000000-0005-0000-0000-000092240000}"/>
    <cellStyle name="Calculation 2 4 9 2 5 6" xfId="9734" xr:uid="{00000000-0005-0000-0000-000093240000}"/>
    <cellStyle name="Calculation 2 4 9 2 5 6 2" xfId="9735" xr:uid="{00000000-0005-0000-0000-000094240000}"/>
    <cellStyle name="Calculation 2 4 9 2 5 6 3" xfId="9736" xr:uid="{00000000-0005-0000-0000-000095240000}"/>
    <cellStyle name="Calculation 2 4 9 2 5 7" xfId="9737" xr:uid="{00000000-0005-0000-0000-000096240000}"/>
    <cellStyle name="Calculation 2 4 9 2 5 7 2" xfId="9738" xr:uid="{00000000-0005-0000-0000-000097240000}"/>
    <cellStyle name="Calculation 2 4 9 2 5 7 3" xfId="9739" xr:uid="{00000000-0005-0000-0000-000098240000}"/>
    <cellStyle name="Calculation 2 4 9 2 5 8" xfId="9740" xr:uid="{00000000-0005-0000-0000-000099240000}"/>
    <cellStyle name="Calculation 2 4 9 2 5 8 2" xfId="9741" xr:uid="{00000000-0005-0000-0000-00009A240000}"/>
    <cellStyle name="Calculation 2 4 9 2 5 8 3" xfId="9742" xr:uid="{00000000-0005-0000-0000-00009B240000}"/>
    <cellStyle name="Calculation 2 4 9 2 5 9" xfId="9743" xr:uid="{00000000-0005-0000-0000-00009C240000}"/>
    <cellStyle name="Calculation 2 4 9 2 5 9 2" xfId="9744" xr:uid="{00000000-0005-0000-0000-00009D240000}"/>
    <cellStyle name="Calculation 2 4 9 2 5 9 3" xfId="9745" xr:uid="{00000000-0005-0000-0000-00009E240000}"/>
    <cellStyle name="Calculation 2 4 9 2 6" xfId="9746" xr:uid="{00000000-0005-0000-0000-00009F240000}"/>
    <cellStyle name="Calculation 2 4 9 2 6 10" xfId="9747" xr:uid="{00000000-0005-0000-0000-0000A0240000}"/>
    <cellStyle name="Calculation 2 4 9 2 6 11" xfId="9748" xr:uid="{00000000-0005-0000-0000-0000A1240000}"/>
    <cellStyle name="Calculation 2 4 9 2 6 2" xfId="9749" xr:uid="{00000000-0005-0000-0000-0000A2240000}"/>
    <cellStyle name="Calculation 2 4 9 2 6 2 2" xfId="9750" xr:uid="{00000000-0005-0000-0000-0000A3240000}"/>
    <cellStyle name="Calculation 2 4 9 2 6 2 3" xfId="9751" xr:uid="{00000000-0005-0000-0000-0000A4240000}"/>
    <cellStyle name="Calculation 2 4 9 2 6 3" xfId="9752" xr:uid="{00000000-0005-0000-0000-0000A5240000}"/>
    <cellStyle name="Calculation 2 4 9 2 6 3 2" xfId="9753" xr:uid="{00000000-0005-0000-0000-0000A6240000}"/>
    <cellStyle name="Calculation 2 4 9 2 6 3 3" xfId="9754" xr:uid="{00000000-0005-0000-0000-0000A7240000}"/>
    <cellStyle name="Calculation 2 4 9 2 6 4" xfId="9755" xr:uid="{00000000-0005-0000-0000-0000A8240000}"/>
    <cellStyle name="Calculation 2 4 9 2 6 4 2" xfId="9756" xr:uid="{00000000-0005-0000-0000-0000A9240000}"/>
    <cellStyle name="Calculation 2 4 9 2 6 4 3" xfId="9757" xr:uid="{00000000-0005-0000-0000-0000AA240000}"/>
    <cellStyle name="Calculation 2 4 9 2 6 5" xfId="9758" xr:uid="{00000000-0005-0000-0000-0000AB240000}"/>
    <cellStyle name="Calculation 2 4 9 2 6 5 2" xfId="9759" xr:uid="{00000000-0005-0000-0000-0000AC240000}"/>
    <cellStyle name="Calculation 2 4 9 2 6 5 3" xfId="9760" xr:uid="{00000000-0005-0000-0000-0000AD240000}"/>
    <cellStyle name="Calculation 2 4 9 2 6 6" xfId="9761" xr:uid="{00000000-0005-0000-0000-0000AE240000}"/>
    <cellStyle name="Calculation 2 4 9 2 6 6 2" xfId="9762" xr:uid="{00000000-0005-0000-0000-0000AF240000}"/>
    <cellStyle name="Calculation 2 4 9 2 6 6 3" xfId="9763" xr:uid="{00000000-0005-0000-0000-0000B0240000}"/>
    <cellStyle name="Calculation 2 4 9 2 6 7" xfId="9764" xr:uid="{00000000-0005-0000-0000-0000B1240000}"/>
    <cellStyle name="Calculation 2 4 9 2 6 7 2" xfId="9765" xr:uid="{00000000-0005-0000-0000-0000B2240000}"/>
    <cellStyle name="Calculation 2 4 9 2 6 7 3" xfId="9766" xr:uid="{00000000-0005-0000-0000-0000B3240000}"/>
    <cellStyle name="Calculation 2 4 9 2 6 8" xfId="9767" xr:uid="{00000000-0005-0000-0000-0000B4240000}"/>
    <cellStyle name="Calculation 2 4 9 2 6 8 2" xfId="9768" xr:uid="{00000000-0005-0000-0000-0000B5240000}"/>
    <cellStyle name="Calculation 2 4 9 2 6 8 3" xfId="9769" xr:uid="{00000000-0005-0000-0000-0000B6240000}"/>
    <cellStyle name="Calculation 2 4 9 2 6 9" xfId="9770" xr:uid="{00000000-0005-0000-0000-0000B7240000}"/>
    <cellStyle name="Calculation 2 4 9 2 6 9 2" xfId="9771" xr:uid="{00000000-0005-0000-0000-0000B8240000}"/>
    <cellStyle name="Calculation 2 4 9 2 6 9 3" xfId="9772" xr:uid="{00000000-0005-0000-0000-0000B9240000}"/>
    <cellStyle name="Calculation 2 4 9 2 7" xfId="9773" xr:uid="{00000000-0005-0000-0000-0000BA240000}"/>
    <cellStyle name="Calculation 2 4 9 2 7 10" xfId="9774" xr:uid="{00000000-0005-0000-0000-0000BB240000}"/>
    <cellStyle name="Calculation 2 4 9 2 7 11" xfId="9775" xr:uid="{00000000-0005-0000-0000-0000BC240000}"/>
    <cellStyle name="Calculation 2 4 9 2 7 2" xfId="9776" xr:uid="{00000000-0005-0000-0000-0000BD240000}"/>
    <cellStyle name="Calculation 2 4 9 2 7 2 2" xfId="9777" xr:uid="{00000000-0005-0000-0000-0000BE240000}"/>
    <cellStyle name="Calculation 2 4 9 2 7 2 3" xfId="9778" xr:uid="{00000000-0005-0000-0000-0000BF240000}"/>
    <cellStyle name="Calculation 2 4 9 2 7 3" xfId="9779" xr:uid="{00000000-0005-0000-0000-0000C0240000}"/>
    <cellStyle name="Calculation 2 4 9 2 7 3 2" xfId="9780" xr:uid="{00000000-0005-0000-0000-0000C1240000}"/>
    <cellStyle name="Calculation 2 4 9 2 7 3 3" xfId="9781" xr:uid="{00000000-0005-0000-0000-0000C2240000}"/>
    <cellStyle name="Calculation 2 4 9 2 7 4" xfId="9782" xr:uid="{00000000-0005-0000-0000-0000C3240000}"/>
    <cellStyle name="Calculation 2 4 9 2 7 4 2" xfId="9783" xr:uid="{00000000-0005-0000-0000-0000C4240000}"/>
    <cellStyle name="Calculation 2 4 9 2 7 4 3" xfId="9784" xr:uid="{00000000-0005-0000-0000-0000C5240000}"/>
    <cellStyle name="Calculation 2 4 9 2 7 5" xfId="9785" xr:uid="{00000000-0005-0000-0000-0000C6240000}"/>
    <cellStyle name="Calculation 2 4 9 2 7 5 2" xfId="9786" xr:uid="{00000000-0005-0000-0000-0000C7240000}"/>
    <cellStyle name="Calculation 2 4 9 2 7 5 3" xfId="9787" xr:uid="{00000000-0005-0000-0000-0000C8240000}"/>
    <cellStyle name="Calculation 2 4 9 2 7 6" xfId="9788" xr:uid="{00000000-0005-0000-0000-0000C9240000}"/>
    <cellStyle name="Calculation 2 4 9 2 7 6 2" xfId="9789" xr:uid="{00000000-0005-0000-0000-0000CA240000}"/>
    <cellStyle name="Calculation 2 4 9 2 7 6 3" xfId="9790" xr:uid="{00000000-0005-0000-0000-0000CB240000}"/>
    <cellStyle name="Calculation 2 4 9 2 7 7" xfId="9791" xr:uid="{00000000-0005-0000-0000-0000CC240000}"/>
    <cellStyle name="Calculation 2 4 9 2 7 7 2" xfId="9792" xr:uid="{00000000-0005-0000-0000-0000CD240000}"/>
    <cellStyle name="Calculation 2 4 9 2 7 7 3" xfId="9793" xr:uid="{00000000-0005-0000-0000-0000CE240000}"/>
    <cellStyle name="Calculation 2 4 9 2 7 8" xfId="9794" xr:uid="{00000000-0005-0000-0000-0000CF240000}"/>
    <cellStyle name="Calculation 2 4 9 2 7 8 2" xfId="9795" xr:uid="{00000000-0005-0000-0000-0000D0240000}"/>
    <cellStyle name="Calculation 2 4 9 2 7 8 3" xfId="9796" xr:uid="{00000000-0005-0000-0000-0000D1240000}"/>
    <cellStyle name="Calculation 2 4 9 2 7 9" xfId="9797" xr:uid="{00000000-0005-0000-0000-0000D2240000}"/>
    <cellStyle name="Calculation 2 4 9 2 7 9 2" xfId="9798" xr:uid="{00000000-0005-0000-0000-0000D3240000}"/>
    <cellStyle name="Calculation 2 4 9 2 7 9 3" xfId="9799" xr:uid="{00000000-0005-0000-0000-0000D4240000}"/>
    <cellStyle name="Calculation 2 4 9 2 8" xfId="9800" xr:uid="{00000000-0005-0000-0000-0000D5240000}"/>
    <cellStyle name="Calculation 2 4 9 2 8 10" xfId="9801" xr:uid="{00000000-0005-0000-0000-0000D6240000}"/>
    <cellStyle name="Calculation 2 4 9 2 8 11" xfId="9802" xr:uid="{00000000-0005-0000-0000-0000D7240000}"/>
    <cellStyle name="Calculation 2 4 9 2 8 2" xfId="9803" xr:uid="{00000000-0005-0000-0000-0000D8240000}"/>
    <cellStyle name="Calculation 2 4 9 2 8 2 2" xfId="9804" xr:uid="{00000000-0005-0000-0000-0000D9240000}"/>
    <cellStyle name="Calculation 2 4 9 2 8 2 3" xfId="9805" xr:uid="{00000000-0005-0000-0000-0000DA240000}"/>
    <cellStyle name="Calculation 2 4 9 2 8 3" xfId="9806" xr:uid="{00000000-0005-0000-0000-0000DB240000}"/>
    <cellStyle name="Calculation 2 4 9 2 8 3 2" xfId="9807" xr:uid="{00000000-0005-0000-0000-0000DC240000}"/>
    <cellStyle name="Calculation 2 4 9 2 8 3 3" xfId="9808" xr:uid="{00000000-0005-0000-0000-0000DD240000}"/>
    <cellStyle name="Calculation 2 4 9 2 8 4" xfId="9809" xr:uid="{00000000-0005-0000-0000-0000DE240000}"/>
    <cellStyle name="Calculation 2 4 9 2 8 4 2" xfId="9810" xr:uid="{00000000-0005-0000-0000-0000DF240000}"/>
    <cellStyle name="Calculation 2 4 9 2 8 4 3" xfId="9811" xr:uid="{00000000-0005-0000-0000-0000E0240000}"/>
    <cellStyle name="Calculation 2 4 9 2 8 5" xfId="9812" xr:uid="{00000000-0005-0000-0000-0000E1240000}"/>
    <cellStyle name="Calculation 2 4 9 2 8 5 2" xfId="9813" xr:uid="{00000000-0005-0000-0000-0000E2240000}"/>
    <cellStyle name="Calculation 2 4 9 2 8 5 3" xfId="9814" xr:uid="{00000000-0005-0000-0000-0000E3240000}"/>
    <cellStyle name="Calculation 2 4 9 2 8 6" xfId="9815" xr:uid="{00000000-0005-0000-0000-0000E4240000}"/>
    <cellStyle name="Calculation 2 4 9 2 8 6 2" xfId="9816" xr:uid="{00000000-0005-0000-0000-0000E5240000}"/>
    <cellStyle name="Calculation 2 4 9 2 8 6 3" xfId="9817" xr:uid="{00000000-0005-0000-0000-0000E6240000}"/>
    <cellStyle name="Calculation 2 4 9 2 8 7" xfId="9818" xr:uid="{00000000-0005-0000-0000-0000E7240000}"/>
    <cellStyle name="Calculation 2 4 9 2 8 7 2" xfId="9819" xr:uid="{00000000-0005-0000-0000-0000E8240000}"/>
    <cellStyle name="Calculation 2 4 9 2 8 7 3" xfId="9820" xr:uid="{00000000-0005-0000-0000-0000E9240000}"/>
    <cellStyle name="Calculation 2 4 9 2 8 8" xfId="9821" xr:uid="{00000000-0005-0000-0000-0000EA240000}"/>
    <cellStyle name="Calculation 2 4 9 2 8 8 2" xfId="9822" xr:uid="{00000000-0005-0000-0000-0000EB240000}"/>
    <cellStyle name="Calculation 2 4 9 2 8 8 3" xfId="9823" xr:uid="{00000000-0005-0000-0000-0000EC240000}"/>
    <cellStyle name="Calculation 2 4 9 2 8 9" xfId="9824" xr:uid="{00000000-0005-0000-0000-0000ED240000}"/>
    <cellStyle name="Calculation 2 4 9 2 8 9 2" xfId="9825" xr:uid="{00000000-0005-0000-0000-0000EE240000}"/>
    <cellStyle name="Calculation 2 4 9 2 8 9 3" xfId="9826" xr:uid="{00000000-0005-0000-0000-0000EF240000}"/>
    <cellStyle name="Calculation 2 4 9 2 9" xfId="9827" xr:uid="{00000000-0005-0000-0000-0000F0240000}"/>
    <cellStyle name="Calculation 2 4 9 2 9 10" xfId="9828" xr:uid="{00000000-0005-0000-0000-0000F1240000}"/>
    <cellStyle name="Calculation 2 4 9 2 9 11" xfId="9829" xr:uid="{00000000-0005-0000-0000-0000F2240000}"/>
    <cellStyle name="Calculation 2 4 9 2 9 2" xfId="9830" xr:uid="{00000000-0005-0000-0000-0000F3240000}"/>
    <cellStyle name="Calculation 2 4 9 2 9 2 2" xfId="9831" xr:uid="{00000000-0005-0000-0000-0000F4240000}"/>
    <cellStyle name="Calculation 2 4 9 2 9 2 3" xfId="9832" xr:uid="{00000000-0005-0000-0000-0000F5240000}"/>
    <cellStyle name="Calculation 2 4 9 2 9 3" xfId="9833" xr:uid="{00000000-0005-0000-0000-0000F6240000}"/>
    <cellStyle name="Calculation 2 4 9 2 9 3 2" xfId="9834" xr:uid="{00000000-0005-0000-0000-0000F7240000}"/>
    <cellStyle name="Calculation 2 4 9 2 9 3 3" xfId="9835" xr:uid="{00000000-0005-0000-0000-0000F8240000}"/>
    <cellStyle name="Calculation 2 4 9 2 9 4" xfId="9836" xr:uid="{00000000-0005-0000-0000-0000F9240000}"/>
    <cellStyle name="Calculation 2 4 9 2 9 4 2" xfId="9837" xr:uid="{00000000-0005-0000-0000-0000FA240000}"/>
    <cellStyle name="Calculation 2 4 9 2 9 4 3" xfId="9838" xr:uid="{00000000-0005-0000-0000-0000FB240000}"/>
    <cellStyle name="Calculation 2 4 9 2 9 5" xfId="9839" xr:uid="{00000000-0005-0000-0000-0000FC240000}"/>
    <cellStyle name="Calculation 2 4 9 2 9 5 2" xfId="9840" xr:uid="{00000000-0005-0000-0000-0000FD240000}"/>
    <cellStyle name="Calculation 2 4 9 2 9 5 3" xfId="9841" xr:uid="{00000000-0005-0000-0000-0000FE240000}"/>
    <cellStyle name="Calculation 2 4 9 2 9 6" xfId="9842" xr:uid="{00000000-0005-0000-0000-0000FF240000}"/>
    <cellStyle name="Calculation 2 4 9 2 9 6 2" xfId="9843" xr:uid="{00000000-0005-0000-0000-000000250000}"/>
    <cellStyle name="Calculation 2 4 9 2 9 6 3" xfId="9844" xr:uid="{00000000-0005-0000-0000-000001250000}"/>
    <cellStyle name="Calculation 2 4 9 2 9 7" xfId="9845" xr:uid="{00000000-0005-0000-0000-000002250000}"/>
    <cellStyle name="Calculation 2 4 9 2 9 7 2" xfId="9846" xr:uid="{00000000-0005-0000-0000-000003250000}"/>
    <cellStyle name="Calculation 2 4 9 2 9 7 3" xfId="9847" xr:uid="{00000000-0005-0000-0000-000004250000}"/>
    <cellStyle name="Calculation 2 4 9 2 9 8" xfId="9848" xr:uid="{00000000-0005-0000-0000-000005250000}"/>
    <cellStyle name="Calculation 2 4 9 2 9 8 2" xfId="9849" xr:uid="{00000000-0005-0000-0000-000006250000}"/>
    <cellStyle name="Calculation 2 4 9 2 9 8 3" xfId="9850" xr:uid="{00000000-0005-0000-0000-000007250000}"/>
    <cellStyle name="Calculation 2 4 9 2 9 9" xfId="9851" xr:uid="{00000000-0005-0000-0000-000008250000}"/>
    <cellStyle name="Calculation 2 4 9 2 9 9 2" xfId="9852" xr:uid="{00000000-0005-0000-0000-000009250000}"/>
    <cellStyle name="Calculation 2 4 9 2 9 9 3" xfId="9853" xr:uid="{00000000-0005-0000-0000-00000A250000}"/>
    <cellStyle name="Calculation 2 4 9 3" xfId="58405" xr:uid="{00000000-0005-0000-0000-00000B250000}"/>
    <cellStyle name="Calculation 2 5" xfId="9854" xr:uid="{00000000-0005-0000-0000-00000C250000}"/>
    <cellStyle name="Calculation 2 5 10" xfId="9855" xr:uid="{00000000-0005-0000-0000-00000D250000}"/>
    <cellStyle name="Calculation 2 5 10 2" xfId="9856" xr:uid="{00000000-0005-0000-0000-00000E250000}"/>
    <cellStyle name="Calculation 2 5 10 3" xfId="9857" xr:uid="{00000000-0005-0000-0000-00000F250000}"/>
    <cellStyle name="Calculation 2 5 2" xfId="9858" xr:uid="{00000000-0005-0000-0000-000010250000}"/>
    <cellStyle name="Calculation 2 5 2 2" xfId="9859" xr:uid="{00000000-0005-0000-0000-000011250000}"/>
    <cellStyle name="Calculation 2 5 2 2 2" xfId="9860" xr:uid="{00000000-0005-0000-0000-000012250000}"/>
    <cellStyle name="Calculation 2 5 2 2 3" xfId="9861" xr:uid="{00000000-0005-0000-0000-000013250000}"/>
    <cellStyle name="Calculation 2 5 2 3" xfId="9862" xr:uid="{00000000-0005-0000-0000-000014250000}"/>
    <cellStyle name="Calculation 2 5 2 3 2" xfId="9863" xr:uid="{00000000-0005-0000-0000-000015250000}"/>
    <cellStyle name="Calculation 2 5 2 3 3" xfId="9864" xr:uid="{00000000-0005-0000-0000-000016250000}"/>
    <cellStyle name="Calculation 2 5 2 4" xfId="9865" xr:uid="{00000000-0005-0000-0000-000017250000}"/>
    <cellStyle name="Calculation 2 5 2 4 2" xfId="9866" xr:uid="{00000000-0005-0000-0000-000018250000}"/>
    <cellStyle name="Calculation 2 5 2 4 3" xfId="9867" xr:uid="{00000000-0005-0000-0000-000019250000}"/>
    <cellStyle name="Calculation 2 5 2 5" xfId="9868" xr:uid="{00000000-0005-0000-0000-00001A250000}"/>
    <cellStyle name="Calculation 2 5 2 5 2" xfId="9869" xr:uid="{00000000-0005-0000-0000-00001B250000}"/>
    <cellStyle name="Calculation 2 5 2 5 3" xfId="9870" xr:uid="{00000000-0005-0000-0000-00001C250000}"/>
    <cellStyle name="Calculation 2 5 2 6" xfId="9871" xr:uid="{00000000-0005-0000-0000-00001D250000}"/>
    <cellStyle name="Calculation 2 5 2 6 2" xfId="9872" xr:uid="{00000000-0005-0000-0000-00001E250000}"/>
    <cellStyle name="Calculation 2 5 2 6 3" xfId="9873" xr:uid="{00000000-0005-0000-0000-00001F250000}"/>
    <cellStyle name="Calculation 2 5 2 7" xfId="9874" xr:uid="{00000000-0005-0000-0000-000020250000}"/>
    <cellStyle name="Calculation 2 5 2 7 2" xfId="9875" xr:uid="{00000000-0005-0000-0000-000021250000}"/>
    <cellStyle name="Calculation 2 5 2 7 3" xfId="9876" xr:uid="{00000000-0005-0000-0000-000022250000}"/>
    <cellStyle name="Calculation 2 5 2 8" xfId="9877" xr:uid="{00000000-0005-0000-0000-000023250000}"/>
    <cellStyle name="Calculation 2 5 2 9" xfId="9878" xr:uid="{00000000-0005-0000-0000-000024250000}"/>
    <cellStyle name="Calculation 2 5 3" xfId="9879" xr:uid="{00000000-0005-0000-0000-000025250000}"/>
    <cellStyle name="Calculation 2 5 3 2" xfId="9880" xr:uid="{00000000-0005-0000-0000-000026250000}"/>
    <cellStyle name="Calculation 2 5 3 2 2" xfId="9881" xr:uid="{00000000-0005-0000-0000-000027250000}"/>
    <cellStyle name="Calculation 2 5 3 2 3" xfId="9882" xr:uid="{00000000-0005-0000-0000-000028250000}"/>
    <cellStyle name="Calculation 2 5 3 3" xfId="9883" xr:uid="{00000000-0005-0000-0000-000029250000}"/>
    <cellStyle name="Calculation 2 5 3 3 2" xfId="9884" xr:uid="{00000000-0005-0000-0000-00002A250000}"/>
    <cellStyle name="Calculation 2 5 3 3 3" xfId="9885" xr:uid="{00000000-0005-0000-0000-00002B250000}"/>
    <cellStyle name="Calculation 2 5 3 4" xfId="9886" xr:uid="{00000000-0005-0000-0000-00002C250000}"/>
    <cellStyle name="Calculation 2 5 3 4 2" xfId="9887" xr:uid="{00000000-0005-0000-0000-00002D250000}"/>
    <cellStyle name="Calculation 2 5 3 4 3" xfId="9888" xr:uid="{00000000-0005-0000-0000-00002E250000}"/>
    <cellStyle name="Calculation 2 5 3 5" xfId="9889" xr:uid="{00000000-0005-0000-0000-00002F250000}"/>
    <cellStyle name="Calculation 2 5 3 5 2" xfId="9890" xr:uid="{00000000-0005-0000-0000-000030250000}"/>
    <cellStyle name="Calculation 2 5 3 5 3" xfId="9891" xr:uid="{00000000-0005-0000-0000-000031250000}"/>
    <cellStyle name="Calculation 2 5 3 6" xfId="9892" xr:uid="{00000000-0005-0000-0000-000032250000}"/>
    <cellStyle name="Calculation 2 5 3 6 2" xfId="9893" xr:uid="{00000000-0005-0000-0000-000033250000}"/>
    <cellStyle name="Calculation 2 5 3 6 3" xfId="9894" xr:uid="{00000000-0005-0000-0000-000034250000}"/>
    <cellStyle name="Calculation 2 5 3 7" xfId="9895" xr:uid="{00000000-0005-0000-0000-000035250000}"/>
    <cellStyle name="Calculation 2 5 3 7 2" xfId="9896" xr:uid="{00000000-0005-0000-0000-000036250000}"/>
    <cellStyle name="Calculation 2 5 3 7 3" xfId="9897" xr:uid="{00000000-0005-0000-0000-000037250000}"/>
    <cellStyle name="Calculation 2 5 3 8" xfId="9898" xr:uid="{00000000-0005-0000-0000-000038250000}"/>
    <cellStyle name="Calculation 2 5 3 9" xfId="9899" xr:uid="{00000000-0005-0000-0000-000039250000}"/>
    <cellStyle name="Calculation 2 5 4" xfId="9900" xr:uid="{00000000-0005-0000-0000-00003A250000}"/>
    <cellStyle name="Calculation 2 5 4 2" xfId="9901" xr:uid="{00000000-0005-0000-0000-00003B250000}"/>
    <cellStyle name="Calculation 2 5 4 3" xfId="9902" xr:uid="{00000000-0005-0000-0000-00003C250000}"/>
    <cellStyle name="Calculation 2 5 5" xfId="9903" xr:uid="{00000000-0005-0000-0000-00003D250000}"/>
    <cellStyle name="Calculation 2 5 5 2" xfId="9904" xr:uid="{00000000-0005-0000-0000-00003E250000}"/>
    <cellStyle name="Calculation 2 5 5 3" xfId="9905" xr:uid="{00000000-0005-0000-0000-00003F250000}"/>
    <cellStyle name="Calculation 2 5 6" xfId="9906" xr:uid="{00000000-0005-0000-0000-000040250000}"/>
    <cellStyle name="Calculation 2 5 6 2" xfId="9907" xr:uid="{00000000-0005-0000-0000-000041250000}"/>
    <cellStyle name="Calculation 2 5 6 3" xfId="9908" xr:uid="{00000000-0005-0000-0000-000042250000}"/>
    <cellStyle name="Calculation 2 5 7" xfId="9909" xr:uid="{00000000-0005-0000-0000-000043250000}"/>
    <cellStyle name="Calculation 2 5 7 2" xfId="9910" xr:uid="{00000000-0005-0000-0000-000044250000}"/>
    <cellStyle name="Calculation 2 5 7 3" xfId="9911" xr:uid="{00000000-0005-0000-0000-000045250000}"/>
    <cellStyle name="Calculation 2 5 8" xfId="9912" xr:uid="{00000000-0005-0000-0000-000046250000}"/>
    <cellStyle name="Calculation 2 5 8 2" xfId="9913" xr:uid="{00000000-0005-0000-0000-000047250000}"/>
    <cellStyle name="Calculation 2 5 8 3" xfId="9914" xr:uid="{00000000-0005-0000-0000-000048250000}"/>
    <cellStyle name="Calculation 2 5 9" xfId="9915" xr:uid="{00000000-0005-0000-0000-000049250000}"/>
    <cellStyle name="Calculation 2 5 9 2" xfId="9916" xr:uid="{00000000-0005-0000-0000-00004A250000}"/>
    <cellStyle name="Calculation 2 5 9 3" xfId="9917" xr:uid="{00000000-0005-0000-0000-00004B250000}"/>
    <cellStyle name="Calculation 2 6" xfId="9918" xr:uid="{00000000-0005-0000-0000-00004C250000}"/>
    <cellStyle name="Calculation 2 6 10" xfId="9919" xr:uid="{00000000-0005-0000-0000-00004D250000}"/>
    <cellStyle name="Calculation 2 6 10 10" xfId="9920" xr:uid="{00000000-0005-0000-0000-00004E250000}"/>
    <cellStyle name="Calculation 2 6 10 11" xfId="9921" xr:uid="{00000000-0005-0000-0000-00004F250000}"/>
    <cellStyle name="Calculation 2 6 10 2" xfId="9922" xr:uid="{00000000-0005-0000-0000-000050250000}"/>
    <cellStyle name="Calculation 2 6 10 2 2" xfId="9923" xr:uid="{00000000-0005-0000-0000-000051250000}"/>
    <cellStyle name="Calculation 2 6 10 2 3" xfId="9924" xr:uid="{00000000-0005-0000-0000-000052250000}"/>
    <cellStyle name="Calculation 2 6 10 3" xfId="9925" xr:uid="{00000000-0005-0000-0000-000053250000}"/>
    <cellStyle name="Calculation 2 6 10 3 2" xfId="9926" xr:uid="{00000000-0005-0000-0000-000054250000}"/>
    <cellStyle name="Calculation 2 6 10 3 3" xfId="9927" xr:uid="{00000000-0005-0000-0000-000055250000}"/>
    <cellStyle name="Calculation 2 6 10 4" xfId="9928" xr:uid="{00000000-0005-0000-0000-000056250000}"/>
    <cellStyle name="Calculation 2 6 10 4 2" xfId="9929" xr:uid="{00000000-0005-0000-0000-000057250000}"/>
    <cellStyle name="Calculation 2 6 10 4 3" xfId="9930" xr:uid="{00000000-0005-0000-0000-000058250000}"/>
    <cellStyle name="Calculation 2 6 10 5" xfId="9931" xr:uid="{00000000-0005-0000-0000-000059250000}"/>
    <cellStyle name="Calculation 2 6 10 5 2" xfId="9932" xr:uid="{00000000-0005-0000-0000-00005A250000}"/>
    <cellStyle name="Calculation 2 6 10 5 3" xfId="9933" xr:uid="{00000000-0005-0000-0000-00005B250000}"/>
    <cellStyle name="Calculation 2 6 10 6" xfId="9934" xr:uid="{00000000-0005-0000-0000-00005C250000}"/>
    <cellStyle name="Calculation 2 6 10 6 2" xfId="9935" xr:uid="{00000000-0005-0000-0000-00005D250000}"/>
    <cellStyle name="Calculation 2 6 10 6 3" xfId="9936" xr:uid="{00000000-0005-0000-0000-00005E250000}"/>
    <cellStyle name="Calculation 2 6 10 7" xfId="9937" xr:uid="{00000000-0005-0000-0000-00005F250000}"/>
    <cellStyle name="Calculation 2 6 10 7 2" xfId="9938" xr:uid="{00000000-0005-0000-0000-000060250000}"/>
    <cellStyle name="Calculation 2 6 10 7 3" xfId="9939" xr:uid="{00000000-0005-0000-0000-000061250000}"/>
    <cellStyle name="Calculation 2 6 10 8" xfId="9940" xr:uid="{00000000-0005-0000-0000-000062250000}"/>
    <cellStyle name="Calculation 2 6 10 8 2" xfId="9941" xr:uid="{00000000-0005-0000-0000-000063250000}"/>
    <cellStyle name="Calculation 2 6 10 8 3" xfId="9942" xr:uid="{00000000-0005-0000-0000-000064250000}"/>
    <cellStyle name="Calculation 2 6 10 9" xfId="9943" xr:uid="{00000000-0005-0000-0000-000065250000}"/>
    <cellStyle name="Calculation 2 6 10 9 2" xfId="9944" xr:uid="{00000000-0005-0000-0000-000066250000}"/>
    <cellStyle name="Calculation 2 6 10 9 3" xfId="9945" xr:uid="{00000000-0005-0000-0000-000067250000}"/>
    <cellStyle name="Calculation 2 6 11" xfId="9946" xr:uid="{00000000-0005-0000-0000-000068250000}"/>
    <cellStyle name="Calculation 2 6 11 2" xfId="9947" xr:uid="{00000000-0005-0000-0000-000069250000}"/>
    <cellStyle name="Calculation 2 6 11 3" xfId="9948" xr:uid="{00000000-0005-0000-0000-00006A250000}"/>
    <cellStyle name="Calculation 2 6 12" xfId="9949" xr:uid="{00000000-0005-0000-0000-00006B250000}"/>
    <cellStyle name="Calculation 2 6 12 2" xfId="9950" xr:uid="{00000000-0005-0000-0000-00006C250000}"/>
    <cellStyle name="Calculation 2 6 12 3" xfId="9951" xr:uid="{00000000-0005-0000-0000-00006D250000}"/>
    <cellStyle name="Calculation 2 6 13" xfId="9952" xr:uid="{00000000-0005-0000-0000-00006E250000}"/>
    <cellStyle name="Calculation 2 6 13 2" xfId="9953" xr:uid="{00000000-0005-0000-0000-00006F250000}"/>
    <cellStyle name="Calculation 2 6 13 3" xfId="9954" xr:uid="{00000000-0005-0000-0000-000070250000}"/>
    <cellStyle name="Calculation 2 6 14" xfId="9955" xr:uid="{00000000-0005-0000-0000-000071250000}"/>
    <cellStyle name="Calculation 2 6 14 2" xfId="9956" xr:uid="{00000000-0005-0000-0000-000072250000}"/>
    <cellStyle name="Calculation 2 6 14 3" xfId="9957" xr:uid="{00000000-0005-0000-0000-000073250000}"/>
    <cellStyle name="Calculation 2 6 15" xfId="9958" xr:uid="{00000000-0005-0000-0000-000074250000}"/>
    <cellStyle name="Calculation 2 6 15 2" xfId="9959" xr:uid="{00000000-0005-0000-0000-000075250000}"/>
    <cellStyle name="Calculation 2 6 15 3" xfId="9960" xr:uid="{00000000-0005-0000-0000-000076250000}"/>
    <cellStyle name="Calculation 2 6 16" xfId="9961" xr:uid="{00000000-0005-0000-0000-000077250000}"/>
    <cellStyle name="Calculation 2 6 16 2" xfId="9962" xr:uid="{00000000-0005-0000-0000-000078250000}"/>
    <cellStyle name="Calculation 2 6 16 3" xfId="9963" xr:uid="{00000000-0005-0000-0000-000079250000}"/>
    <cellStyle name="Calculation 2 6 17" xfId="9964" xr:uid="{00000000-0005-0000-0000-00007A250000}"/>
    <cellStyle name="Calculation 2 6 17 2" xfId="9965" xr:uid="{00000000-0005-0000-0000-00007B250000}"/>
    <cellStyle name="Calculation 2 6 17 3" xfId="9966" xr:uid="{00000000-0005-0000-0000-00007C250000}"/>
    <cellStyle name="Calculation 2 6 18" xfId="9967" xr:uid="{00000000-0005-0000-0000-00007D250000}"/>
    <cellStyle name="Calculation 2 6 18 2" xfId="9968" xr:uid="{00000000-0005-0000-0000-00007E250000}"/>
    <cellStyle name="Calculation 2 6 18 3" xfId="9969" xr:uid="{00000000-0005-0000-0000-00007F250000}"/>
    <cellStyle name="Calculation 2 6 19" xfId="9970" xr:uid="{00000000-0005-0000-0000-000080250000}"/>
    <cellStyle name="Calculation 2 6 2" xfId="9971" xr:uid="{00000000-0005-0000-0000-000081250000}"/>
    <cellStyle name="Calculation 2 6 2 10" xfId="9972" xr:uid="{00000000-0005-0000-0000-000082250000}"/>
    <cellStyle name="Calculation 2 6 2 11" xfId="9973" xr:uid="{00000000-0005-0000-0000-000083250000}"/>
    <cellStyle name="Calculation 2 6 2 2" xfId="9974" xr:uid="{00000000-0005-0000-0000-000084250000}"/>
    <cellStyle name="Calculation 2 6 2 2 2" xfId="9975" xr:uid="{00000000-0005-0000-0000-000085250000}"/>
    <cellStyle name="Calculation 2 6 2 2 3" xfId="9976" xr:uid="{00000000-0005-0000-0000-000086250000}"/>
    <cellStyle name="Calculation 2 6 2 3" xfId="9977" xr:uid="{00000000-0005-0000-0000-000087250000}"/>
    <cellStyle name="Calculation 2 6 2 3 2" xfId="9978" xr:uid="{00000000-0005-0000-0000-000088250000}"/>
    <cellStyle name="Calculation 2 6 2 3 3" xfId="9979" xr:uid="{00000000-0005-0000-0000-000089250000}"/>
    <cellStyle name="Calculation 2 6 2 4" xfId="9980" xr:uid="{00000000-0005-0000-0000-00008A250000}"/>
    <cellStyle name="Calculation 2 6 2 4 2" xfId="9981" xr:uid="{00000000-0005-0000-0000-00008B250000}"/>
    <cellStyle name="Calculation 2 6 2 4 3" xfId="9982" xr:uid="{00000000-0005-0000-0000-00008C250000}"/>
    <cellStyle name="Calculation 2 6 2 5" xfId="9983" xr:uid="{00000000-0005-0000-0000-00008D250000}"/>
    <cellStyle name="Calculation 2 6 2 5 2" xfId="9984" xr:uid="{00000000-0005-0000-0000-00008E250000}"/>
    <cellStyle name="Calculation 2 6 2 5 3" xfId="9985" xr:uid="{00000000-0005-0000-0000-00008F250000}"/>
    <cellStyle name="Calculation 2 6 2 6" xfId="9986" xr:uid="{00000000-0005-0000-0000-000090250000}"/>
    <cellStyle name="Calculation 2 6 2 6 2" xfId="9987" xr:uid="{00000000-0005-0000-0000-000091250000}"/>
    <cellStyle name="Calculation 2 6 2 6 3" xfId="9988" xr:uid="{00000000-0005-0000-0000-000092250000}"/>
    <cellStyle name="Calculation 2 6 2 7" xfId="9989" xr:uid="{00000000-0005-0000-0000-000093250000}"/>
    <cellStyle name="Calculation 2 6 2 7 2" xfId="9990" xr:uid="{00000000-0005-0000-0000-000094250000}"/>
    <cellStyle name="Calculation 2 6 2 7 3" xfId="9991" xr:uid="{00000000-0005-0000-0000-000095250000}"/>
    <cellStyle name="Calculation 2 6 2 8" xfId="9992" xr:uid="{00000000-0005-0000-0000-000096250000}"/>
    <cellStyle name="Calculation 2 6 2 8 2" xfId="9993" xr:uid="{00000000-0005-0000-0000-000097250000}"/>
    <cellStyle name="Calculation 2 6 2 8 3" xfId="9994" xr:uid="{00000000-0005-0000-0000-000098250000}"/>
    <cellStyle name="Calculation 2 6 2 9" xfId="9995" xr:uid="{00000000-0005-0000-0000-000099250000}"/>
    <cellStyle name="Calculation 2 6 2 9 2" xfId="9996" xr:uid="{00000000-0005-0000-0000-00009A250000}"/>
    <cellStyle name="Calculation 2 6 2 9 3" xfId="9997" xr:uid="{00000000-0005-0000-0000-00009B250000}"/>
    <cellStyle name="Calculation 2 6 20" xfId="9998" xr:uid="{00000000-0005-0000-0000-00009C250000}"/>
    <cellStyle name="Calculation 2 6 3" xfId="9999" xr:uid="{00000000-0005-0000-0000-00009D250000}"/>
    <cellStyle name="Calculation 2 6 3 10" xfId="10000" xr:uid="{00000000-0005-0000-0000-00009E250000}"/>
    <cellStyle name="Calculation 2 6 3 11" xfId="10001" xr:uid="{00000000-0005-0000-0000-00009F250000}"/>
    <cellStyle name="Calculation 2 6 3 2" xfId="10002" xr:uid="{00000000-0005-0000-0000-0000A0250000}"/>
    <cellStyle name="Calculation 2 6 3 2 2" xfId="10003" xr:uid="{00000000-0005-0000-0000-0000A1250000}"/>
    <cellStyle name="Calculation 2 6 3 2 3" xfId="10004" xr:uid="{00000000-0005-0000-0000-0000A2250000}"/>
    <cellStyle name="Calculation 2 6 3 3" xfId="10005" xr:uid="{00000000-0005-0000-0000-0000A3250000}"/>
    <cellStyle name="Calculation 2 6 3 3 2" xfId="10006" xr:uid="{00000000-0005-0000-0000-0000A4250000}"/>
    <cellStyle name="Calculation 2 6 3 3 3" xfId="10007" xr:uid="{00000000-0005-0000-0000-0000A5250000}"/>
    <cellStyle name="Calculation 2 6 3 4" xfId="10008" xr:uid="{00000000-0005-0000-0000-0000A6250000}"/>
    <cellStyle name="Calculation 2 6 3 4 2" xfId="10009" xr:uid="{00000000-0005-0000-0000-0000A7250000}"/>
    <cellStyle name="Calculation 2 6 3 4 3" xfId="10010" xr:uid="{00000000-0005-0000-0000-0000A8250000}"/>
    <cellStyle name="Calculation 2 6 3 5" xfId="10011" xr:uid="{00000000-0005-0000-0000-0000A9250000}"/>
    <cellStyle name="Calculation 2 6 3 5 2" xfId="10012" xr:uid="{00000000-0005-0000-0000-0000AA250000}"/>
    <cellStyle name="Calculation 2 6 3 5 3" xfId="10013" xr:uid="{00000000-0005-0000-0000-0000AB250000}"/>
    <cellStyle name="Calculation 2 6 3 6" xfId="10014" xr:uid="{00000000-0005-0000-0000-0000AC250000}"/>
    <cellStyle name="Calculation 2 6 3 6 2" xfId="10015" xr:uid="{00000000-0005-0000-0000-0000AD250000}"/>
    <cellStyle name="Calculation 2 6 3 6 3" xfId="10016" xr:uid="{00000000-0005-0000-0000-0000AE250000}"/>
    <cellStyle name="Calculation 2 6 3 7" xfId="10017" xr:uid="{00000000-0005-0000-0000-0000AF250000}"/>
    <cellStyle name="Calculation 2 6 3 7 2" xfId="10018" xr:uid="{00000000-0005-0000-0000-0000B0250000}"/>
    <cellStyle name="Calculation 2 6 3 7 3" xfId="10019" xr:uid="{00000000-0005-0000-0000-0000B1250000}"/>
    <cellStyle name="Calculation 2 6 3 8" xfId="10020" xr:uid="{00000000-0005-0000-0000-0000B2250000}"/>
    <cellStyle name="Calculation 2 6 3 8 2" xfId="10021" xr:uid="{00000000-0005-0000-0000-0000B3250000}"/>
    <cellStyle name="Calculation 2 6 3 8 3" xfId="10022" xr:uid="{00000000-0005-0000-0000-0000B4250000}"/>
    <cellStyle name="Calculation 2 6 3 9" xfId="10023" xr:uid="{00000000-0005-0000-0000-0000B5250000}"/>
    <cellStyle name="Calculation 2 6 3 9 2" xfId="10024" xr:uid="{00000000-0005-0000-0000-0000B6250000}"/>
    <cellStyle name="Calculation 2 6 3 9 3" xfId="10025" xr:uid="{00000000-0005-0000-0000-0000B7250000}"/>
    <cellStyle name="Calculation 2 6 4" xfId="10026" xr:uid="{00000000-0005-0000-0000-0000B8250000}"/>
    <cellStyle name="Calculation 2 6 4 10" xfId="10027" xr:uid="{00000000-0005-0000-0000-0000B9250000}"/>
    <cellStyle name="Calculation 2 6 4 11" xfId="10028" xr:uid="{00000000-0005-0000-0000-0000BA250000}"/>
    <cellStyle name="Calculation 2 6 4 2" xfId="10029" xr:uid="{00000000-0005-0000-0000-0000BB250000}"/>
    <cellStyle name="Calculation 2 6 4 2 2" xfId="10030" xr:uid="{00000000-0005-0000-0000-0000BC250000}"/>
    <cellStyle name="Calculation 2 6 4 2 3" xfId="10031" xr:uid="{00000000-0005-0000-0000-0000BD250000}"/>
    <cellStyle name="Calculation 2 6 4 3" xfId="10032" xr:uid="{00000000-0005-0000-0000-0000BE250000}"/>
    <cellStyle name="Calculation 2 6 4 3 2" xfId="10033" xr:uid="{00000000-0005-0000-0000-0000BF250000}"/>
    <cellStyle name="Calculation 2 6 4 3 3" xfId="10034" xr:uid="{00000000-0005-0000-0000-0000C0250000}"/>
    <cellStyle name="Calculation 2 6 4 4" xfId="10035" xr:uid="{00000000-0005-0000-0000-0000C1250000}"/>
    <cellStyle name="Calculation 2 6 4 4 2" xfId="10036" xr:uid="{00000000-0005-0000-0000-0000C2250000}"/>
    <cellStyle name="Calculation 2 6 4 4 3" xfId="10037" xr:uid="{00000000-0005-0000-0000-0000C3250000}"/>
    <cellStyle name="Calculation 2 6 4 5" xfId="10038" xr:uid="{00000000-0005-0000-0000-0000C4250000}"/>
    <cellStyle name="Calculation 2 6 4 5 2" xfId="10039" xr:uid="{00000000-0005-0000-0000-0000C5250000}"/>
    <cellStyle name="Calculation 2 6 4 5 3" xfId="10040" xr:uid="{00000000-0005-0000-0000-0000C6250000}"/>
    <cellStyle name="Calculation 2 6 4 6" xfId="10041" xr:uid="{00000000-0005-0000-0000-0000C7250000}"/>
    <cellStyle name="Calculation 2 6 4 6 2" xfId="10042" xr:uid="{00000000-0005-0000-0000-0000C8250000}"/>
    <cellStyle name="Calculation 2 6 4 6 3" xfId="10043" xr:uid="{00000000-0005-0000-0000-0000C9250000}"/>
    <cellStyle name="Calculation 2 6 4 7" xfId="10044" xr:uid="{00000000-0005-0000-0000-0000CA250000}"/>
    <cellStyle name="Calculation 2 6 4 7 2" xfId="10045" xr:uid="{00000000-0005-0000-0000-0000CB250000}"/>
    <cellStyle name="Calculation 2 6 4 7 3" xfId="10046" xr:uid="{00000000-0005-0000-0000-0000CC250000}"/>
    <cellStyle name="Calculation 2 6 4 8" xfId="10047" xr:uid="{00000000-0005-0000-0000-0000CD250000}"/>
    <cellStyle name="Calculation 2 6 4 8 2" xfId="10048" xr:uid="{00000000-0005-0000-0000-0000CE250000}"/>
    <cellStyle name="Calculation 2 6 4 8 3" xfId="10049" xr:uid="{00000000-0005-0000-0000-0000CF250000}"/>
    <cellStyle name="Calculation 2 6 4 9" xfId="10050" xr:uid="{00000000-0005-0000-0000-0000D0250000}"/>
    <cellStyle name="Calculation 2 6 4 9 2" xfId="10051" xr:uid="{00000000-0005-0000-0000-0000D1250000}"/>
    <cellStyle name="Calculation 2 6 4 9 3" xfId="10052" xr:uid="{00000000-0005-0000-0000-0000D2250000}"/>
    <cellStyle name="Calculation 2 6 5" xfId="10053" xr:uid="{00000000-0005-0000-0000-0000D3250000}"/>
    <cellStyle name="Calculation 2 6 5 10" xfId="10054" xr:uid="{00000000-0005-0000-0000-0000D4250000}"/>
    <cellStyle name="Calculation 2 6 5 11" xfId="10055" xr:uid="{00000000-0005-0000-0000-0000D5250000}"/>
    <cellStyle name="Calculation 2 6 5 2" xfId="10056" xr:uid="{00000000-0005-0000-0000-0000D6250000}"/>
    <cellStyle name="Calculation 2 6 5 2 2" xfId="10057" xr:uid="{00000000-0005-0000-0000-0000D7250000}"/>
    <cellStyle name="Calculation 2 6 5 2 3" xfId="10058" xr:uid="{00000000-0005-0000-0000-0000D8250000}"/>
    <cellStyle name="Calculation 2 6 5 3" xfId="10059" xr:uid="{00000000-0005-0000-0000-0000D9250000}"/>
    <cellStyle name="Calculation 2 6 5 3 2" xfId="10060" xr:uid="{00000000-0005-0000-0000-0000DA250000}"/>
    <cellStyle name="Calculation 2 6 5 3 3" xfId="10061" xr:uid="{00000000-0005-0000-0000-0000DB250000}"/>
    <cellStyle name="Calculation 2 6 5 4" xfId="10062" xr:uid="{00000000-0005-0000-0000-0000DC250000}"/>
    <cellStyle name="Calculation 2 6 5 4 2" xfId="10063" xr:uid="{00000000-0005-0000-0000-0000DD250000}"/>
    <cellStyle name="Calculation 2 6 5 4 3" xfId="10064" xr:uid="{00000000-0005-0000-0000-0000DE250000}"/>
    <cellStyle name="Calculation 2 6 5 5" xfId="10065" xr:uid="{00000000-0005-0000-0000-0000DF250000}"/>
    <cellStyle name="Calculation 2 6 5 5 2" xfId="10066" xr:uid="{00000000-0005-0000-0000-0000E0250000}"/>
    <cellStyle name="Calculation 2 6 5 5 3" xfId="10067" xr:uid="{00000000-0005-0000-0000-0000E1250000}"/>
    <cellStyle name="Calculation 2 6 5 6" xfId="10068" xr:uid="{00000000-0005-0000-0000-0000E2250000}"/>
    <cellStyle name="Calculation 2 6 5 6 2" xfId="10069" xr:uid="{00000000-0005-0000-0000-0000E3250000}"/>
    <cellStyle name="Calculation 2 6 5 6 3" xfId="10070" xr:uid="{00000000-0005-0000-0000-0000E4250000}"/>
    <cellStyle name="Calculation 2 6 5 7" xfId="10071" xr:uid="{00000000-0005-0000-0000-0000E5250000}"/>
    <cellStyle name="Calculation 2 6 5 7 2" xfId="10072" xr:uid="{00000000-0005-0000-0000-0000E6250000}"/>
    <cellStyle name="Calculation 2 6 5 7 3" xfId="10073" xr:uid="{00000000-0005-0000-0000-0000E7250000}"/>
    <cellStyle name="Calculation 2 6 5 8" xfId="10074" xr:uid="{00000000-0005-0000-0000-0000E8250000}"/>
    <cellStyle name="Calculation 2 6 5 8 2" xfId="10075" xr:uid="{00000000-0005-0000-0000-0000E9250000}"/>
    <cellStyle name="Calculation 2 6 5 8 3" xfId="10076" xr:uid="{00000000-0005-0000-0000-0000EA250000}"/>
    <cellStyle name="Calculation 2 6 5 9" xfId="10077" xr:uid="{00000000-0005-0000-0000-0000EB250000}"/>
    <cellStyle name="Calculation 2 6 5 9 2" xfId="10078" xr:uid="{00000000-0005-0000-0000-0000EC250000}"/>
    <cellStyle name="Calculation 2 6 5 9 3" xfId="10079" xr:uid="{00000000-0005-0000-0000-0000ED250000}"/>
    <cellStyle name="Calculation 2 6 6" xfId="10080" xr:uid="{00000000-0005-0000-0000-0000EE250000}"/>
    <cellStyle name="Calculation 2 6 6 10" xfId="10081" xr:uid="{00000000-0005-0000-0000-0000EF250000}"/>
    <cellStyle name="Calculation 2 6 6 11" xfId="10082" xr:uid="{00000000-0005-0000-0000-0000F0250000}"/>
    <cellStyle name="Calculation 2 6 6 2" xfId="10083" xr:uid="{00000000-0005-0000-0000-0000F1250000}"/>
    <cellStyle name="Calculation 2 6 6 2 2" xfId="10084" xr:uid="{00000000-0005-0000-0000-0000F2250000}"/>
    <cellStyle name="Calculation 2 6 6 2 3" xfId="10085" xr:uid="{00000000-0005-0000-0000-0000F3250000}"/>
    <cellStyle name="Calculation 2 6 6 3" xfId="10086" xr:uid="{00000000-0005-0000-0000-0000F4250000}"/>
    <cellStyle name="Calculation 2 6 6 3 2" xfId="10087" xr:uid="{00000000-0005-0000-0000-0000F5250000}"/>
    <cellStyle name="Calculation 2 6 6 3 3" xfId="10088" xr:uid="{00000000-0005-0000-0000-0000F6250000}"/>
    <cellStyle name="Calculation 2 6 6 4" xfId="10089" xr:uid="{00000000-0005-0000-0000-0000F7250000}"/>
    <cellStyle name="Calculation 2 6 6 4 2" xfId="10090" xr:uid="{00000000-0005-0000-0000-0000F8250000}"/>
    <cellStyle name="Calculation 2 6 6 4 3" xfId="10091" xr:uid="{00000000-0005-0000-0000-0000F9250000}"/>
    <cellStyle name="Calculation 2 6 6 5" xfId="10092" xr:uid="{00000000-0005-0000-0000-0000FA250000}"/>
    <cellStyle name="Calculation 2 6 6 5 2" xfId="10093" xr:uid="{00000000-0005-0000-0000-0000FB250000}"/>
    <cellStyle name="Calculation 2 6 6 5 3" xfId="10094" xr:uid="{00000000-0005-0000-0000-0000FC250000}"/>
    <cellStyle name="Calculation 2 6 6 6" xfId="10095" xr:uid="{00000000-0005-0000-0000-0000FD250000}"/>
    <cellStyle name="Calculation 2 6 6 6 2" xfId="10096" xr:uid="{00000000-0005-0000-0000-0000FE250000}"/>
    <cellStyle name="Calculation 2 6 6 6 3" xfId="10097" xr:uid="{00000000-0005-0000-0000-0000FF250000}"/>
    <cellStyle name="Calculation 2 6 6 7" xfId="10098" xr:uid="{00000000-0005-0000-0000-000000260000}"/>
    <cellStyle name="Calculation 2 6 6 7 2" xfId="10099" xr:uid="{00000000-0005-0000-0000-000001260000}"/>
    <cellStyle name="Calculation 2 6 6 7 3" xfId="10100" xr:uid="{00000000-0005-0000-0000-000002260000}"/>
    <cellStyle name="Calculation 2 6 6 8" xfId="10101" xr:uid="{00000000-0005-0000-0000-000003260000}"/>
    <cellStyle name="Calculation 2 6 6 8 2" xfId="10102" xr:uid="{00000000-0005-0000-0000-000004260000}"/>
    <cellStyle name="Calculation 2 6 6 8 3" xfId="10103" xr:uid="{00000000-0005-0000-0000-000005260000}"/>
    <cellStyle name="Calculation 2 6 6 9" xfId="10104" xr:uid="{00000000-0005-0000-0000-000006260000}"/>
    <cellStyle name="Calculation 2 6 6 9 2" xfId="10105" xr:uid="{00000000-0005-0000-0000-000007260000}"/>
    <cellStyle name="Calculation 2 6 6 9 3" xfId="10106" xr:uid="{00000000-0005-0000-0000-000008260000}"/>
    <cellStyle name="Calculation 2 6 7" xfId="10107" xr:uid="{00000000-0005-0000-0000-000009260000}"/>
    <cellStyle name="Calculation 2 6 7 10" xfId="10108" xr:uid="{00000000-0005-0000-0000-00000A260000}"/>
    <cellStyle name="Calculation 2 6 7 11" xfId="10109" xr:uid="{00000000-0005-0000-0000-00000B260000}"/>
    <cellStyle name="Calculation 2 6 7 2" xfId="10110" xr:uid="{00000000-0005-0000-0000-00000C260000}"/>
    <cellStyle name="Calculation 2 6 7 2 2" xfId="10111" xr:uid="{00000000-0005-0000-0000-00000D260000}"/>
    <cellStyle name="Calculation 2 6 7 2 3" xfId="10112" xr:uid="{00000000-0005-0000-0000-00000E260000}"/>
    <cellStyle name="Calculation 2 6 7 3" xfId="10113" xr:uid="{00000000-0005-0000-0000-00000F260000}"/>
    <cellStyle name="Calculation 2 6 7 3 2" xfId="10114" xr:uid="{00000000-0005-0000-0000-000010260000}"/>
    <cellStyle name="Calculation 2 6 7 3 3" xfId="10115" xr:uid="{00000000-0005-0000-0000-000011260000}"/>
    <cellStyle name="Calculation 2 6 7 4" xfId="10116" xr:uid="{00000000-0005-0000-0000-000012260000}"/>
    <cellStyle name="Calculation 2 6 7 4 2" xfId="10117" xr:uid="{00000000-0005-0000-0000-000013260000}"/>
    <cellStyle name="Calculation 2 6 7 4 3" xfId="10118" xr:uid="{00000000-0005-0000-0000-000014260000}"/>
    <cellStyle name="Calculation 2 6 7 5" xfId="10119" xr:uid="{00000000-0005-0000-0000-000015260000}"/>
    <cellStyle name="Calculation 2 6 7 5 2" xfId="10120" xr:uid="{00000000-0005-0000-0000-000016260000}"/>
    <cellStyle name="Calculation 2 6 7 5 3" xfId="10121" xr:uid="{00000000-0005-0000-0000-000017260000}"/>
    <cellStyle name="Calculation 2 6 7 6" xfId="10122" xr:uid="{00000000-0005-0000-0000-000018260000}"/>
    <cellStyle name="Calculation 2 6 7 6 2" xfId="10123" xr:uid="{00000000-0005-0000-0000-000019260000}"/>
    <cellStyle name="Calculation 2 6 7 6 3" xfId="10124" xr:uid="{00000000-0005-0000-0000-00001A260000}"/>
    <cellStyle name="Calculation 2 6 7 7" xfId="10125" xr:uid="{00000000-0005-0000-0000-00001B260000}"/>
    <cellStyle name="Calculation 2 6 7 7 2" xfId="10126" xr:uid="{00000000-0005-0000-0000-00001C260000}"/>
    <cellStyle name="Calculation 2 6 7 7 3" xfId="10127" xr:uid="{00000000-0005-0000-0000-00001D260000}"/>
    <cellStyle name="Calculation 2 6 7 8" xfId="10128" xr:uid="{00000000-0005-0000-0000-00001E260000}"/>
    <cellStyle name="Calculation 2 6 7 8 2" xfId="10129" xr:uid="{00000000-0005-0000-0000-00001F260000}"/>
    <cellStyle name="Calculation 2 6 7 8 3" xfId="10130" xr:uid="{00000000-0005-0000-0000-000020260000}"/>
    <cellStyle name="Calculation 2 6 7 9" xfId="10131" xr:uid="{00000000-0005-0000-0000-000021260000}"/>
    <cellStyle name="Calculation 2 6 7 9 2" xfId="10132" xr:uid="{00000000-0005-0000-0000-000022260000}"/>
    <cellStyle name="Calculation 2 6 7 9 3" xfId="10133" xr:uid="{00000000-0005-0000-0000-000023260000}"/>
    <cellStyle name="Calculation 2 6 8" xfId="10134" xr:uid="{00000000-0005-0000-0000-000024260000}"/>
    <cellStyle name="Calculation 2 6 8 10" xfId="10135" xr:uid="{00000000-0005-0000-0000-000025260000}"/>
    <cellStyle name="Calculation 2 6 8 11" xfId="10136" xr:uid="{00000000-0005-0000-0000-000026260000}"/>
    <cellStyle name="Calculation 2 6 8 2" xfId="10137" xr:uid="{00000000-0005-0000-0000-000027260000}"/>
    <cellStyle name="Calculation 2 6 8 2 2" xfId="10138" xr:uid="{00000000-0005-0000-0000-000028260000}"/>
    <cellStyle name="Calculation 2 6 8 2 3" xfId="10139" xr:uid="{00000000-0005-0000-0000-000029260000}"/>
    <cellStyle name="Calculation 2 6 8 3" xfId="10140" xr:uid="{00000000-0005-0000-0000-00002A260000}"/>
    <cellStyle name="Calculation 2 6 8 3 2" xfId="10141" xr:uid="{00000000-0005-0000-0000-00002B260000}"/>
    <cellStyle name="Calculation 2 6 8 3 3" xfId="10142" xr:uid="{00000000-0005-0000-0000-00002C260000}"/>
    <cellStyle name="Calculation 2 6 8 4" xfId="10143" xr:uid="{00000000-0005-0000-0000-00002D260000}"/>
    <cellStyle name="Calculation 2 6 8 4 2" xfId="10144" xr:uid="{00000000-0005-0000-0000-00002E260000}"/>
    <cellStyle name="Calculation 2 6 8 4 3" xfId="10145" xr:uid="{00000000-0005-0000-0000-00002F260000}"/>
    <cellStyle name="Calculation 2 6 8 5" xfId="10146" xr:uid="{00000000-0005-0000-0000-000030260000}"/>
    <cellStyle name="Calculation 2 6 8 5 2" xfId="10147" xr:uid="{00000000-0005-0000-0000-000031260000}"/>
    <cellStyle name="Calculation 2 6 8 5 3" xfId="10148" xr:uid="{00000000-0005-0000-0000-000032260000}"/>
    <cellStyle name="Calculation 2 6 8 6" xfId="10149" xr:uid="{00000000-0005-0000-0000-000033260000}"/>
    <cellStyle name="Calculation 2 6 8 6 2" xfId="10150" xr:uid="{00000000-0005-0000-0000-000034260000}"/>
    <cellStyle name="Calculation 2 6 8 6 3" xfId="10151" xr:uid="{00000000-0005-0000-0000-000035260000}"/>
    <cellStyle name="Calculation 2 6 8 7" xfId="10152" xr:uid="{00000000-0005-0000-0000-000036260000}"/>
    <cellStyle name="Calculation 2 6 8 7 2" xfId="10153" xr:uid="{00000000-0005-0000-0000-000037260000}"/>
    <cellStyle name="Calculation 2 6 8 7 3" xfId="10154" xr:uid="{00000000-0005-0000-0000-000038260000}"/>
    <cellStyle name="Calculation 2 6 8 8" xfId="10155" xr:uid="{00000000-0005-0000-0000-000039260000}"/>
    <cellStyle name="Calculation 2 6 8 8 2" xfId="10156" xr:uid="{00000000-0005-0000-0000-00003A260000}"/>
    <cellStyle name="Calculation 2 6 8 8 3" xfId="10157" xr:uid="{00000000-0005-0000-0000-00003B260000}"/>
    <cellStyle name="Calculation 2 6 8 9" xfId="10158" xr:uid="{00000000-0005-0000-0000-00003C260000}"/>
    <cellStyle name="Calculation 2 6 8 9 2" xfId="10159" xr:uid="{00000000-0005-0000-0000-00003D260000}"/>
    <cellStyle name="Calculation 2 6 8 9 3" xfId="10160" xr:uid="{00000000-0005-0000-0000-00003E260000}"/>
    <cellStyle name="Calculation 2 6 9" xfId="10161" xr:uid="{00000000-0005-0000-0000-00003F260000}"/>
    <cellStyle name="Calculation 2 6 9 10" xfId="10162" xr:uid="{00000000-0005-0000-0000-000040260000}"/>
    <cellStyle name="Calculation 2 6 9 11" xfId="10163" xr:uid="{00000000-0005-0000-0000-000041260000}"/>
    <cellStyle name="Calculation 2 6 9 2" xfId="10164" xr:uid="{00000000-0005-0000-0000-000042260000}"/>
    <cellStyle name="Calculation 2 6 9 2 2" xfId="10165" xr:uid="{00000000-0005-0000-0000-000043260000}"/>
    <cellStyle name="Calculation 2 6 9 2 3" xfId="10166" xr:uid="{00000000-0005-0000-0000-000044260000}"/>
    <cellStyle name="Calculation 2 6 9 3" xfId="10167" xr:uid="{00000000-0005-0000-0000-000045260000}"/>
    <cellStyle name="Calculation 2 6 9 3 2" xfId="10168" xr:uid="{00000000-0005-0000-0000-000046260000}"/>
    <cellStyle name="Calculation 2 6 9 3 3" xfId="10169" xr:uid="{00000000-0005-0000-0000-000047260000}"/>
    <cellStyle name="Calculation 2 6 9 4" xfId="10170" xr:uid="{00000000-0005-0000-0000-000048260000}"/>
    <cellStyle name="Calculation 2 6 9 4 2" xfId="10171" xr:uid="{00000000-0005-0000-0000-000049260000}"/>
    <cellStyle name="Calculation 2 6 9 4 3" xfId="10172" xr:uid="{00000000-0005-0000-0000-00004A260000}"/>
    <cellStyle name="Calculation 2 6 9 5" xfId="10173" xr:uid="{00000000-0005-0000-0000-00004B260000}"/>
    <cellStyle name="Calculation 2 6 9 5 2" xfId="10174" xr:uid="{00000000-0005-0000-0000-00004C260000}"/>
    <cellStyle name="Calculation 2 6 9 5 3" xfId="10175" xr:uid="{00000000-0005-0000-0000-00004D260000}"/>
    <cellStyle name="Calculation 2 6 9 6" xfId="10176" xr:uid="{00000000-0005-0000-0000-00004E260000}"/>
    <cellStyle name="Calculation 2 6 9 6 2" xfId="10177" xr:uid="{00000000-0005-0000-0000-00004F260000}"/>
    <cellStyle name="Calculation 2 6 9 6 3" xfId="10178" xr:uid="{00000000-0005-0000-0000-000050260000}"/>
    <cellStyle name="Calculation 2 6 9 7" xfId="10179" xr:uid="{00000000-0005-0000-0000-000051260000}"/>
    <cellStyle name="Calculation 2 6 9 7 2" xfId="10180" xr:uid="{00000000-0005-0000-0000-000052260000}"/>
    <cellStyle name="Calculation 2 6 9 7 3" xfId="10181" xr:uid="{00000000-0005-0000-0000-000053260000}"/>
    <cellStyle name="Calculation 2 6 9 8" xfId="10182" xr:uid="{00000000-0005-0000-0000-000054260000}"/>
    <cellStyle name="Calculation 2 6 9 8 2" xfId="10183" xr:uid="{00000000-0005-0000-0000-000055260000}"/>
    <cellStyle name="Calculation 2 6 9 8 3" xfId="10184" xr:uid="{00000000-0005-0000-0000-000056260000}"/>
    <cellStyle name="Calculation 2 6 9 9" xfId="10185" xr:uid="{00000000-0005-0000-0000-000057260000}"/>
    <cellStyle name="Calculation 2 6 9 9 2" xfId="10186" xr:uid="{00000000-0005-0000-0000-000058260000}"/>
    <cellStyle name="Calculation 2 6 9 9 3" xfId="10187" xr:uid="{00000000-0005-0000-0000-000059260000}"/>
    <cellStyle name="Calculation 2 7" xfId="10188" xr:uid="{00000000-0005-0000-0000-00005A260000}"/>
    <cellStyle name="Calculation 2 7 2" xfId="10189" xr:uid="{00000000-0005-0000-0000-00005B260000}"/>
    <cellStyle name="Calculation 2 7 3" xfId="10190" xr:uid="{00000000-0005-0000-0000-00005C260000}"/>
    <cellStyle name="Calculation 2 8" xfId="10191" xr:uid="{00000000-0005-0000-0000-00005D260000}"/>
    <cellStyle name="Calculation 2 8 2" xfId="10192" xr:uid="{00000000-0005-0000-0000-00005E260000}"/>
    <cellStyle name="Calculation 2 8 3" xfId="10193" xr:uid="{00000000-0005-0000-0000-00005F260000}"/>
    <cellStyle name="Calculation 2 9" xfId="10194" xr:uid="{00000000-0005-0000-0000-000060260000}"/>
    <cellStyle name="Calculation 2 9 2" xfId="10195" xr:uid="{00000000-0005-0000-0000-000061260000}"/>
    <cellStyle name="Calculation 2 9 3" xfId="10196" xr:uid="{00000000-0005-0000-0000-000062260000}"/>
    <cellStyle name="Calculation 3" xfId="10197" xr:uid="{00000000-0005-0000-0000-000063260000}"/>
    <cellStyle name="Calculation 3 2" xfId="10198" xr:uid="{00000000-0005-0000-0000-000064260000}"/>
    <cellStyle name="Calculation 3 2 10" xfId="10199" xr:uid="{00000000-0005-0000-0000-000065260000}"/>
    <cellStyle name="Calculation 3 2 10 10" xfId="10200" xr:uid="{00000000-0005-0000-0000-000066260000}"/>
    <cellStyle name="Calculation 3 2 10 11" xfId="10201" xr:uid="{00000000-0005-0000-0000-000067260000}"/>
    <cellStyle name="Calculation 3 2 10 2" xfId="10202" xr:uid="{00000000-0005-0000-0000-000068260000}"/>
    <cellStyle name="Calculation 3 2 10 2 2" xfId="10203" xr:uid="{00000000-0005-0000-0000-000069260000}"/>
    <cellStyle name="Calculation 3 2 10 2 3" xfId="10204" xr:uid="{00000000-0005-0000-0000-00006A260000}"/>
    <cellStyle name="Calculation 3 2 10 3" xfId="10205" xr:uid="{00000000-0005-0000-0000-00006B260000}"/>
    <cellStyle name="Calculation 3 2 10 3 2" xfId="10206" xr:uid="{00000000-0005-0000-0000-00006C260000}"/>
    <cellStyle name="Calculation 3 2 10 3 3" xfId="10207" xr:uid="{00000000-0005-0000-0000-00006D260000}"/>
    <cellStyle name="Calculation 3 2 10 4" xfId="10208" xr:uid="{00000000-0005-0000-0000-00006E260000}"/>
    <cellStyle name="Calculation 3 2 10 4 2" xfId="10209" xr:uid="{00000000-0005-0000-0000-00006F260000}"/>
    <cellStyle name="Calculation 3 2 10 4 3" xfId="10210" xr:uid="{00000000-0005-0000-0000-000070260000}"/>
    <cellStyle name="Calculation 3 2 10 5" xfId="10211" xr:uid="{00000000-0005-0000-0000-000071260000}"/>
    <cellStyle name="Calculation 3 2 10 5 2" xfId="10212" xr:uid="{00000000-0005-0000-0000-000072260000}"/>
    <cellStyle name="Calculation 3 2 10 5 3" xfId="10213" xr:uid="{00000000-0005-0000-0000-000073260000}"/>
    <cellStyle name="Calculation 3 2 10 6" xfId="10214" xr:uid="{00000000-0005-0000-0000-000074260000}"/>
    <cellStyle name="Calculation 3 2 10 6 2" xfId="10215" xr:uid="{00000000-0005-0000-0000-000075260000}"/>
    <cellStyle name="Calculation 3 2 10 6 3" xfId="10216" xr:uid="{00000000-0005-0000-0000-000076260000}"/>
    <cellStyle name="Calculation 3 2 10 7" xfId="10217" xr:uid="{00000000-0005-0000-0000-000077260000}"/>
    <cellStyle name="Calculation 3 2 10 7 2" xfId="10218" xr:uid="{00000000-0005-0000-0000-000078260000}"/>
    <cellStyle name="Calculation 3 2 10 7 3" xfId="10219" xr:uid="{00000000-0005-0000-0000-000079260000}"/>
    <cellStyle name="Calculation 3 2 10 8" xfId="10220" xr:uid="{00000000-0005-0000-0000-00007A260000}"/>
    <cellStyle name="Calculation 3 2 10 8 2" xfId="10221" xr:uid="{00000000-0005-0000-0000-00007B260000}"/>
    <cellStyle name="Calculation 3 2 10 8 3" xfId="10222" xr:uid="{00000000-0005-0000-0000-00007C260000}"/>
    <cellStyle name="Calculation 3 2 10 9" xfId="10223" xr:uid="{00000000-0005-0000-0000-00007D260000}"/>
    <cellStyle name="Calculation 3 2 10 9 2" xfId="10224" xr:uid="{00000000-0005-0000-0000-00007E260000}"/>
    <cellStyle name="Calculation 3 2 10 9 3" xfId="10225" xr:uid="{00000000-0005-0000-0000-00007F260000}"/>
    <cellStyle name="Calculation 3 2 11" xfId="10226" xr:uid="{00000000-0005-0000-0000-000080260000}"/>
    <cellStyle name="Calculation 3 2 11 2" xfId="10227" xr:uid="{00000000-0005-0000-0000-000081260000}"/>
    <cellStyle name="Calculation 3 2 11 3" xfId="10228" xr:uid="{00000000-0005-0000-0000-000082260000}"/>
    <cellStyle name="Calculation 3 2 12" xfId="10229" xr:uid="{00000000-0005-0000-0000-000083260000}"/>
    <cellStyle name="Calculation 3 2 12 2" xfId="10230" xr:uid="{00000000-0005-0000-0000-000084260000}"/>
    <cellStyle name="Calculation 3 2 12 3" xfId="10231" xr:uid="{00000000-0005-0000-0000-000085260000}"/>
    <cellStyle name="Calculation 3 2 13" xfId="10232" xr:uid="{00000000-0005-0000-0000-000086260000}"/>
    <cellStyle name="Calculation 3 2 13 2" xfId="10233" xr:uid="{00000000-0005-0000-0000-000087260000}"/>
    <cellStyle name="Calculation 3 2 13 3" xfId="10234" xr:uid="{00000000-0005-0000-0000-000088260000}"/>
    <cellStyle name="Calculation 3 2 14" xfId="10235" xr:uid="{00000000-0005-0000-0000-000089260000}"/>
    <cellStyle name="Calculation 3 2 14 2" xfId="10236" xr:uid="{00000000-0005-0000-0000-00008A260000}"/>
    <cellStyle name="Calculation 3 2 14 3" xfId="10237" xr:uid="{00000000-0005-0000-0000-00008B260000}"/>
    <cellStyle name="Calculation 3 2 15" xfId="10238" xr:uid="{00000000-0005-0000-0000-00008C260000}"/>
    <cellStyle name="Calculation 3 2 15 2" xfId="10239" xr:uid="{00000000-0005-0000-0000-00008D260000}"/>
    <cellStyle name="Calculation 3 2 15 3" xfId="10240" xr:uid="{00000000-0005-0000-0000-00008E260000}"/>
    <cellStyle name="Calculation 3 2 16" xfId="10241" xr:uid="{00000000-0005-0000-0000-00008F260000}"/>
    <cellStyle name="Calculation 3 2 16 2" xfId="10242" xr:uid="{00000000-0005-0000-0000-000090260000}"/>
    <cellStyle name="Calculation 3 2 16 3" xfId="10243" xr:uid="{00000000-0005-0000-0000-000091260000}"/>
    <cellStyle name="Calculation 3 2 17" xfId="10244" xr:uid="{00000000-0005-0000-0000-000092260000}"/>
    <cellStyle name="Calculation 3 2 17 2" xfId="10245" xr:uid="{00000000-0005-0000-0000-000093260000}"/>
    <cellStyle name="Calculation 3 2 17 3" xfId="10246" xr:uid="{00000000-0005-0000-0000-000094260000}"/>
    <cellStyle name="Calculation 3 2 18" xfId="10247" xr:uid="{00000000-0005-0000-0000-000095260000}"/>
    <cellStyle name="Calculation 3 2 18 2" xfId="10248" xr:uid="{00000000-0005-0000-0000-000096260000}"/>
    <cellStyle name="Calculation 3 2 18 3" xfId="10249" xr:uid="{00000000-0005-0000-0000-000097260000}"/>
    <cellStyle name="Calculation 3 2 19" xfId="10250" xr:uid="{00000000-0005-0000-0000-000098260000}"/>
    <cellStyle name="Calculation 3 2 2" xfId="10251" xr:uid="{00000000-0005-0000-0000-000099260000}"/>
    <cellStyle name="Calculation 3 2 2 10" xfId="10252" xr:uid="{00000000-0005-0000-0000-00009A260000}"/>
    <cellStyle name="Calculation 3 2 2 11" xfId="10253" xr:uid="{00000000-0005-0000-0000-00009B260000}"/>
    <cellStyle name="Calculation 3 2 2 2" xfId="10254" xr:uid="{00000000-0005-0000-0000-00009C260000}"/>
    <cellStyle name="Calculation 3 2 2 2 2" xfId="10255" xr:uid="{00000000-0005-0000-0000-00009D260000}"/>
    <cellStyle name="Calculation 3 2 2 2 3" xfId="10256" xr:uid="{00000000-0005-0000-0000-00009E260000}"/>
    <cellStyle name="Calculation 3 2 2 3" xfId="10257" xr:uid="{00000000-0005-0000-0000-00009F260000}"/>
    <cellStyle name="Calculation 3 2 2 3 2" xfId="10258" xr:uid="{00000000-0005-0000-0000-0000A0260000}"/>
    <cellStyle name="Calculation 3 2 2 3 3" xfId="10259" xr:uid="{00000000-0005-0000-0000-0000A1260000}"/>
    <cellStyle name="Calculation 3 2 2 4" xfId="10260" xr:uid="{00000000-0005-0000-0000-0000A2260000}"/>
    <cellStyle name="Calculation 3 2 2 4 2" xfId="10261" xr:uid="{00000000-0005-0000-0000-0000A3260000}"/>
    <cellStyle name="Calculation 3 2 2 4 3" xfId="10262" xr:uid="{00000000-0005-0000-0000-0000A4260000}"/>
    <cellStyle name="Calculation 3 2 2 5" xfId="10263" xr:uid="{00000000-0005-0000-0000-0000A5260000}"/>
    <cellStyle name="Calculation 3 2 2 5 2" xfId="10264" xr:uid="{00000000-0005-0000-0000-0000A6260000}"/>
    <cellStyle name="Calculation 3 2 2 5 3" xfId="10265" xr:uid="{00000000-0005-0000-0000-0000A7260000}"/>
    <cellStyle name="Calculation 3 2 2 6" xfId="10266" xr:uid="{00000000-0005-0000-0000-0000A8260000}"/>
    <cellStyle name="Calculation 3 2 2 6 2" xfId="10267" xr:uid="{00000000-0005-0000-0000-0000A9260000}"/>
    <cellStyle name="Calculation 3 2 2 6 3" xfId="10268" xr:uid="{00000000-0005-0000-0000-0000AA260000}"/>
    <cellStyle name="Calculation 3 2 2 7" xfId="10269" xr:uid="{00000000-0005-0000-0000-0000AB260000}"/>
    <cellStyle name="Calculation 3 2 2 7 2" xfId="10270" xr:uid="{00000000-0005-0000-0000-0000AC260000}"/>
    <cellStyle name="Calculation 3 2 2 7 3" xfId="10271" xr:uid="{00000000-0005-0000-0000-0000AD260000}"/>
    <cellStyle name="Calculation 3 2 2 8" xfId="10272" xr:uid="{00000000-0005-0000-0000-0000AE260000}"/>
    <cellStyle name="Calculation 3 2 2 8 2" xfId="10273" xr:uid="{00000000-0005-0000-0000-0000AF260000}"/>
    <cellStyle name="Calculation 3 2 2 8 3" xfId="10274" xr:uid="{00000000-0005-0000-0000-0000B0260000}"/>
    <cellStyle name="Calculation 3 2 2 9" xfId="10275" xr:uid="{00000000-0005-0000-0000-0000B1260000}"/>
    <cellStyle name="Calculation 3 2 2 9 2" xfId="10276" xr:uid="{00000000-0005-0000-0000-0000B2260000}"/>
    <cellStyle name="Calculation 3 2 2 9 3" xfId="10277" xr:uid="{00000000-0005-0000-0000-0000B3260000}"/>
    <cellStyle name="Calculation 3 2 20" xfId="10278" xr:uid="{00000000-0005-0000-0000-0000B4260000}"/>
    <cellStyle name="Calculation 3 2 3" xfId="10279" xr:uid="{00000000-0005-0000-0000-0000B5260000}"/>
    <cellStyle name="Calculation 3 2 3 10" xfId="10280" xr:uid="{00000000-0005-0000-0000-0000B6260000}"/>
    <cellStyle name="Calculation 3 2 3 11" xfId="10281" xr:uid="{00000000-0005-0000-0000-0000B7260000}"/>
    <cellStyle name="Calculation 3 2 3 2" xfId="10282" xr:uid="{00000000-0005-0000-0000-0000B8260000}"/>
    <cellStyle name="Calculation 3 2 3 2 2" xfId="10283" xr:uid="{00000000-0005-0000-0000-0000B9260000}"/>
    <cellStyle name="Calculation 3 2 3 2 3" xfId="10284" xr:uid="{00000000-0005-0000-0000-0000BA260000}"/>
    <cellStyle name="Calculation 3 2 3 3" xfId="10285" xr:uid="{00000000-0005-0000-0000-0000BB260000}"/>
    <cellStyle name="Calculation 3 2 3 3 2" xfId="10286" xr:uid="{00000000-0005-0000-0000-0000BC260000}"/>
    <cellStyle name="Calculation 3 2 3 3 3" xfId="10287" xr:uid="{00000000-0005-0000-0000-0000BD260000}"/>
    <cellStyle name="Calculation 3 2 3 4" xfId="10288" xr:uid="{00000000-0005-0000-0000-0000BE260000}"/>
    <cellStyle name="Calculation 3 2 3 4 2" xfId="10289" xr:uid="{00000000-0005-0000-0000-0000BF260000}"/>
    <cellStyle name="Calculation 3 2 3 4 3" xfId="10290" xr:uid="{00000000-0005-0000-0000-0000C0260000}"/>
    <cellStyle name="Calculation 3 2 3 5" xfId="10291" xr:uid="{00000000-0005-0000-0000-0000C1260000}"/>
    <cellStyle name="Calculation 3 2 3 5 2" xfId="10292" xr:uid="{00000000-0005-0000-0000-0000C2260000}"/>
    <cellStyle name="Calculation 3 2 3 5 3" xfId="10293" xr:uid="{00000000-0005-0000-0000-0000C3260000}"/>
    <cellStyle name="Calculation 3 2 3 6" xfId="10294" xr:uid="{00000000-0005-0000-0000-0000C4260000}"/>
    <cellStyle name="Calculation 3 2 3 6 2" xfId="10295" xr:uid="{00000000-0005-0000-0000-0000C5260000}"/>
    <cellStyle name="Calculation 3 2 3 6 3" xfId="10296" xr:uid="{00000000-0005-0000-0000-0000C6260000}"/>
    <cellStyle name="Calculation 3 2 3 7" xfId="10297" xr:uid="{00000000-0005-0000-0000-0000C7260000}"/>
    <cellStyle name="Calculation 3 2 3 7 2" xfId="10298" xr:uid="{00000000-0005-0000-0000-0000C8260000}"/>
    <cellStyle name="Calculation 3 2 3 7 3" xfId="10299" xr:uid="{00000000-0005-0000-0000-0000C9260000}"/>
    <cellStyle name="Calculation 3 2 3 8" xfId="10300" xr:uid="{00000000-0005-0000-0000-0000CA260000}"/>
    <cellStyle name="Calculation 3 2 3 8 2" xfId="10301" xr:uid="{00000000-0005-0000-0000-0000CB260000}"/>
    <cellStyle name="Calculation 3 2 3 8 3" xfId="10302" xr:uid="{00000000-0005-0000-0000-0000CC260000}"/>
    <cellStyle name="Calculation 3 2 3 9" xfId="10303" xr:uid="{00000000-0005-0000-0000-0000CD260000}"/>
    <cellStyle name="Calculation 3 2 3 9 2" xfId="10304" xr:uid="{00000000-0005-0000-0000-0000CE260000}"/>
    <cellStyle name="Calculation 3 2 3 9 3" xfId="10305" xr:uid="{00000000-0005-0000-0000-0000CF260000}"/>
    <cellStyle name="Calculation 3 2 4" xfId="10306" xr:uid="{00000000-0005-0000-0000-0000D0260000}"/>
    <cellStyle name="Calculation 3 2 4 10" xfId="10307" xr:uid="{00000000-0005-0000-0000-0000D1260000}"/>
    <cellStyle name="Calculation 3 2 4 11" xfId="10308" xr:uid="{00000000-0005-0000-0000-0000D2260000}"/>
    <cellStyle name="Calculation 3 2 4 2" xfId="10309" xr:uid="{00000000-0005-0000-0000-0000D3260000}"/>
    <cellStyle name="Calculation 3 2 4 2 2" xfId="10310" xr:uid="{00000000-0005-0000-0000-0000D4260000}"/>
    <cellStyle name="Calculation 3 2 4 2 3" xfId="10311" xr:uid="{00000000-0005-0000-0000-0000D5260000}"/>
    <cellStyle name="Calculation 3 2 4 3" xfId="10312" xr:uid="{00000000-0005-0000-0000-0000D6260000}"/>
    <cellStyle name="Calculation 3 2 4 3 2" xfId="10313" xr:uid="{00000000-0005-0000-0000-0000D7260000}"/>
    <cellStyle name="Calculation 3 2 4 3 3" xfId="10314" xr:uid="{00000000-0005-0000-0000-0000D8260000}"/>
    <cellStyle name="Calculation 3 2 4 4" xfId="10315" xr:uid="{00000000-0005-0000-0000-0000D9260000}"/>
    <cellStyle name="Calculation 3 2 4 4 2" xfId="10316" xr:uid="{00000000-0005-0000-0000-0000DA260000}"/>
    <cellStyle name="Calculation 3 2 4 4 3" xfId="10317" xr:uid="{00000000-0005-0000-0000-0000DB260000}"/>
    <cellStyle name="Calculation 3 2 4 5" xfId="10318" xr:uid="{00000000-0005-0000-0000-0000DC260000}"/>
    <cellStyle name="Calculation 3 2 4 5 2" xfId="10319" xr:uid="{00000000-0005-0000-0000-0000DD260000}"/>
    <cellStyle name="Calculation 3 2 4 5 3" xfId="10320" xr:uid="{00000000-0005-0000-0000-0000DE260000}"/>
    <cellStyle name="Calculation 3 2 4 6" xfId="10321" xr:uid="{00000000-0005-0000-0000-0000DF260000}"/>
    <cellStyle name="Calculation 3 2 4 6 2" xfId="10322" xr:uid="{00000000-0005-0000-0000-0000E0260000}"/>
    <cellStyle name="Calculation 3 2 4 6 3" xfId="10323" xr:uid="{00000000-0005-0000-0000-0000E1260000}"/>
    <cellStyle name="Calculation 3 2 4 7" xfId="10324" xr:uid="{00000000-0005-0000-0000-0000E2260000}"/>
    <cellStyle name="Calculation 3 2 4 7 2" xfId="10325" xr:uid="{00000000-0005-0000-0000-0000E3260000}"/>
    <cellStyle name="Calculation 3 2 4 7 3" xfId="10326" xr:uid="{00000000-0005-0000-0000-0000E4260000}"/>
    <cellStyle name="Calculation 3 2 4 8" xfId="10327" xr:uid="{00000000-0005-0000-0000-0000E5260000}"/>
    <cellStyle name="Calculation 3 2 4 8 2" xfId="10328" xr:uid="{00000000-0005-0000-0000-0000E6260000}"/>
    <cellStyle name="Calculation 3 2 4 8 3" xfId="10329" xr:uid="{00000000-0005-0000-0000-0000E7260000}"/>
    <cellStyle name="Calculation 3 2 4 9" xfId="10330" xr:uid="{00000000-0005-0000-0000-0000E8260000}"/>
    <cellStyle name="Calculation 3 2 4 9 2" xfId="10331" xr:uid="{00000000-0005-0000-0000-0000E9260000}"/>
    <cellStyle name="Calculation 3 2 4 9 3" xfId="10332" xr:uid="{00000000-0005-0000-0000-0000EA260000}"/>
    <cellStyle name="Calculation 3 2 5" xfId="10333" xr:uid="{00000000-0005-0000-0000-0000EB260000}"/>
    <cellStyle name="Calculation 3 2 5 10" xfId="10334" xr:uid="{00000000-0005-0000-0000-0000EC260000}"/>
    <cellStyle name="Calculation 3 2 5 11" xfId="10335" xr:uid="{00000000-0005-0000-0000-0000ED260000}"/>
    <cellStyle name="Calculation 3 2 5 2" xfId="10336" xr:uid="{00000000-0005-0000-0000-0000EE260000}"/>
    <cellStyle name="Calculation 3 2 5 2 2" xfId="10337" xr:uid="{00000000-0005-0000-0000-0000EF260000}"/>
    <cellStyle name="Calculation 3 2 5 2 3" xfId="10338" xr:uid="{00000000-0005-0000-0000-0000F0260000}"/>
    <cellStyle name="Calculation 3 2 5 3" xfId="10339" xr:uid="{00000000-0005-0000-0000-0000F1260000}"/>
    <cellStyle name="Calculation 3 2 5 3 2" xfId="10340" xr:uid="{00000000-0005-0000-0000-0000F2260000}"/>
    <cellStyle name="Calculation 3 2 5 3 3" xfId="10341" xr:uid="{00000000-0005-0000-0000-0000F3260000}"/>
    <cellStyle name="Calculation 3 2 5 4" xfId="10342" xr:uid="{00000000-0005-0000-0000-0000F4260000}"/>
    <cellStyle name="Calculation 3 2 5 4 2" xfId="10343" xr:uid="{00000000-0005-0000-0000-0000F5260000}"/>
    <cellStyle name="Calculation 3 2 5 4 3" xfId="10344" xr:uid="{00000000-0005-0000-0000-0000F6260000}"/>
    <cellStyle name="Calculation 3 2 5 5" xfId="10345" xr:uid="{00000000-0005-0000-0000-0000F7260000}"/>
    <cellStyle name="Calculation 3 2 5 5 2" xfId="10346" xr:uid="{00000000-0005-0000-0000-0000F8260000}"/>
    <cellStyle name="Calculation 3 2 5 5 3" xfId="10347" xr:uid="{00000000-0005-0000-0000-0000F9260000}"/>
    <cellStyle name="Calculation 3 2 5 6" xfId="10348" xr:uid="{00000000-0005-0000-0000-0000FA260000}"/>
    <cellStyle name="Calculation 3 2 5 6 2" xfId="10349" xr:uid="{00000000-0005-0000-0000-0000FB260000}"/>
    <cellStyle name="Calculation 3 2 5 6 3" xfId="10350" xr:uid="{00000000-0005-0000-0000-0000FC260000}"/>
    <cellStyle name="Calculation 3 2 5 7" xfId="10351" xr:uid="{00000000-0005-0000-0000-0000FD260000}"/>
    <cellStyle name="Calculation 3 2 5 7 2" xfId="10352" xr:uid="{00000000-0005-0000-0000-0000FE260000}"/>
    <cellStyle name="Calculation 3 2 5 7 3" xfId="10353" xr:uid="{00000000-0005-0000-0000-0000FF260000}"/>
    <cellStyle name="Calculation 3 2 5 8" xfId="10354" xr:uid="{00000000-0005-0000-0000-000000270000}"/>
    <cellStyle name="Calculation 3 2 5 8 2" xfId="10355" xr:uid="{00000000-0005-0000-0000-000001270000}"/>
    <cellStyle name="Calculation 3 2 5 8 3" xfId="10356" xr:uid="{00000000-0005-0000-0000-000002270000}"/>
    <cellStyle name="Calculation 3 2 5 9" xfId="10357" xr:uid="{00000000-0005-0000-0000-000003270000}"/>
    <cellStyle name="Calculation 3 2 5 9 2" xfId="10358" xr:uid="{00000000-0005-0000-0000-000004270000}"/>
    <cellStyle name="Calculation 3 2 5 9 3" xfId="10359" xr:uid="{00000000-0005-0000-0000-000005270000}"/>
    <cellStyle name="Calculation 3 2 6" xfId="10360" xr:uid="{00000000-0005-0000-0000-000006270000}"/>
    <cellStyle name="Calculation 3 2 6 10" xfId="10361" xr:uid="{00000000-0005-0000-0000-000007270000}"/>
    <cellStyle name="Calculation 3 2 6 11" xfId="10362" xr:uid="{00000000-0005-0000-0000-000008270000}"/>
    <cellStyle name="Calculation 3 2 6 2" xfId="10363" xr:uid="{00000000-0005-0000-0000-000009270000}"/>
    <cellStyle name="Calculation 3 2 6 2 2" xfId="10364" xr:uid="{00000000-0005-0000-0000-00000A270000}"/>
    <cellStyle name="Calculation 3 2 6 2 3" xfId="10365" xr:uid="{00000000-0005-0000-0000-00000B270000}"/>
    <cellStyle name="Calculation 3 2 6 3" xfId="10366" xr:uid="{00000000-0005-0000-0000-00000C270000}"/>
    <cellStyle name="Calculation 3 2 6 3 2" xfId="10367" xr:uid="{00000000-0005-0000-0000-00000D270000}"/>
    <cellStyle name="Calculation 3 2 6 3 3" xfId="10368" xr:uid="{00000000-0005-0000-0000-00000E270000}"/>
    <cellStyle name="Calculation 3 2 6 4" xfId="10369" xr:uid="{00000000-0005-0000-0000-00000F270000}"/>
    <cellStyle name="Calculation 3 2 6 4 2" xfId="10370" xr:uid="{00000000-0005-0000-0000-000010270000}"/>
    <cellStyle name="Calculation 3 2 6 4 3" xfId="10371" xr:uid="{00000000-0005-0000-0000-000011270000}"/>
    <cellStyle name="Calculation 3 2 6 5" xfId="10372" xr:uid="{00000000-0005-0000-0000-000012270000}"/>
    <cellStyle name="Calculation 3 2 6 5 2" xfId="10373" xr:uid="{00000000-0005-0000-0000-000013270000}"/>
    <cellStyle name="Calculation 3 2 6 5 3" xfId="10374" xr:uid="{00000000-0005-0000-0000-000014270000}"/>
    <cellStyle name="Calculation 3 2 6 6" xfId="10375" xr:uid="{00000000-0005-0000-0000-000015270000}"/>
    <cellStyle name="Calculation 3 2 6 6 2" xfId="10376" xr:uid="{00000000-0005-0000-0000-000016270000}"/>
    <cellStyle name="Calculation 3 2 6 6 3" xfId="10377" xr:uid="{00000000-0005-0000-0000-000017270000}"/>
    <cellStyle name="Calculation 3 2 6 7" xfId="10378" xr:uid="{00000000-0005-0000-0000-000018270000}"/>
    <cellStyle name="Calculation 3 2 6 7 2" xfId="10379" xr:uid="{00000000-0005-0000-0000-000019270000}"/>
    <cellStyle name="Calculation 3 2 6 7 3" xfId="10380" xr:uid="{00000000-0005-0000-0000-00001A270000}"/>
    <cellStyle name="Calculation 3 2 6 8" xfId="10381" xr:uid="{00000000-0005-0000-0000-00001B270000}"/>
    <cellStyle name="Calculation 3 2 6 8 2" xfId="10382" xr:uid="{00000000-0005-0000-0000-00001C270000}"/>
    <cellStyle name="Calculation 3 2 6 8 3" xfId="10383" xr:uid="{00000000-0005-0000-0000-00001D270000}"/>
    <cellStyle name="Calculation 3 2 6 9" xfId="10384" xr:uid="{00000000-0005-0000-0000-00001E270000}"/>
    <cellStyle name="Calculation 3 2 6 9 2" xfId="10385" xr:uid="{00000000-0005-0000-0000-00001F270000}"/>
    <cellStyle name="Calculation 3 2 6 9 3" xfId="10386" xr:uid="{00000000-0005-0000-0000-000020270000}"/>
    <cellStyle name="Calculation 3 2 7" xfId="10387" xr:uid="{00000000-0005-0000-0000-000021270000}"/>
    <cellStyle name="Calculation 3 2 7 10" xfId="10388" xr:uid="{00000000-0005-0000-0000-000022270000}"/>
    <cellStyle name="Calculation 3 2 7 11" xfId="10389" xr:uid="{00000000-0005-0000-0000-000023270000}"/>
    <cellStyle name="Calculation 3 2 7 2" xfId="10390" xr:uid="{00000000-0005-0000-0000-000024270000}"/>
    <cellStyle name="Calculation 3 2 7 2 2" xfId="10391" xr:uid="{00000000-0005-0000-0000-000025270000}"/>
    <cellStyle name="Calculation 3 2 7 2 3" xfId="10392" xr:uid="{00000000-0005-0000-0000-000026270000}"/>
    <cellStyle name="Calculation 3 2 7 3" xfId="10393" xr:uid="{00000000-0005-0000-0000-000027270000}"/>
    <cellStyle name="Calculation 3 2 7 3 2" xfId="10394" xr:uid="{00000000-0005-0000-0000-000028270000}"/>
    <cellStyle name="Calculation 3 2 7 3 3" xfId="10395" xr:uid="{00000000-0005-0000-0000-000029270000}"/>
    <cellStyle name="Calculation 3 2 7 4" xfId="10396" xr:uid="{00000000-0005-0000-0000-00002A270000}"/>
    <cellStyle name="Calculation 3 2 7 4 2" xfId="10397" xr:uid="{00000000-0005-0000-0000-00002B270000}"/>
    <cellStyle name="Calculation 3 2 7 4 3" xfId="10398" xr:uid="{00000000-0005-0000-0000-00002C270000}"/>
    <cellStyle name="Calculation 3 2 7 5" xfId="10399" xr:uid="{00000000-0005-0000-0000-00002D270000}"/>
    <cellStyle name="Calculation 3 2 7 5 2" xfId="10400" xr:uid="{00000000-0005-0000-0000-00002E270000}"/>
    <cellStyle name="Calculation 3 2 7 5 3" xfId="10401" xr:uid="{00000000-0005-0000-0000-00002F270000}"/>
    <cellStyle name="Calculation 3 2 7 6" xfId="10402" xr:uid="{00000000-0005-0000-0000-000030270000}"/>
    <cellStyle name="Calculation 3 2 7 6 2" xfId="10403" xr:uid="{00000000-0005-0000-0000-000031270000}"/>
    <cellStyle name="Calculation 3 2 7 6 3" xfId="10404" xr:uid="{00000000-0005-0000-0000-000032270000}"/>
    <cellStyle name="Calculation 3 2 7 7" xfId="10405" xr:uid="{00000000-0005-0000-0000-000033270000}"/>
    <cellStyle name="Calculation 3 2 7 7 2" xfId="10406" xr:uid="{00000000-0005-0000-0000-000034270000}"/>
    <cellStyle name="Calculation 3 2 7 7 3" xfId="10407" xr:uid="{00000000-0005-0000-0000-000035270000}"/>
    <cellStyle name="Calculation 3 2 7 8" xfId="10408" xr:uid="{00000000-0005-0000-0000-000036270000}"/>
    <cellStyle name="Calculation 3 2 7 8 2" xfId="10409" xr:uid="{00000000-0005-0000-0000-000037270000}"/>
    <cellStyle name="Calculation 3 2 7 8 3" xfId="10410" xr:uid="{00000000-0005-0000-0000-000038270000}"/>
    <cellStyle name="Calculation 3 2 7 9" xfId="10411" xr:uid="{00000000-0005-0000-0000-000039270000}"/>
    <cellStyle name="Calculation 3 2 7 9 2" xfId="10412" xr:uid="{00000000-0005-0000-0000-00003A270000}"/>
    <cellStyle name="Calculation 3 2 7 9 3" xfId="10413" xr:uid="{00000000-0005-0000-0000-00003B270000}"/>
    <cellStyle name="Calculation 3 2 8" xfId="10414" xr:uid="{00000000-0005-0000-0000-00003C270000}"/>
    <cellStyle name="Calculation 3 2 8 10" xfId="10415" xr:uid="{00000000-0005-0000-0000-00003D270000}"/>
    <cellStyle name="Calculation 3 2 8 11" xfId="10416" xr:uid="{00000000-0005-0000-0000-00003E270000}"/>
    <cellStyle name="Calculation 3 2 8 2" xfId="10417" xr:uid="{00000000-0005-0000-0000-00003F270000}"/>
    <cellStyle name="Calculation 3 2 8 2 2" xfId="10418" xr:uid="{00000000-0005-0000-0000-000040270000}"/>
    <cellStyle name="Calculation 3 2 8 2 3" xfId="10419" xr:uid="{00000000-0005-0000-0000-000041270000}"/>
    <cellStyle name="Calculation 3 2 8 3" xfId="10420" xr:uid="{00000000-0005-0000-0000-000042270000}"/>
    <cellStyle name="Calculation 3 2 8 3 2" xfId="10421" xr:uid="{00000000-0005-0000-0000-000043270000}"/>
    <cellStyle name="Calculation 3 2 8 3 3" xfId="10422" xr:uid="{00000000-0005-0000-0000-000044270000}"/>
    <cellStyle name="Calculation 3 2 8 4" xfId="10423" xr:uid="{00000000-0005-0000-0000-000045270000}"/>
    <cellStyle name="Calculation 3 2 8 4 2" xfId="10424" xr:uid="{00000000-0005-0000-0000-000046270000}"/>
    <cellStyle name="Calculation 3 2 8 4 3" xfId="10425" xr:uid="{00000000-0005-0000-0000-000047270000}"/>
    <cellStyle name="Calculation 3 2 8 5" xfId="10426" xr:uid="{00000000-0005-0000-0000-000048270000}"/>
    <cellStyle name="Calculation 3 2 8 5 2" xfId="10427" xr:uid="{00000000-0005-0000-0000-000049270000}"/>
    <cellStyle name="Calculation 3 2 8 5 3" xfId="10428" xr:uid="{00000000-0005-0000-0000-00004A270000}"/>
    <cellStyle name="Calculation 3 2 8 6" xfId="10429" xr:uid="{00000000-0005-0000-0000-00004B270000}"/>
    <cellStyle name="Calculation 3 2 8 6 2" xfId="10430" xr:uid="{00000000-0005-0000-0000-00004C270000}"/>
    <cellStyle name="Calculation 3 2 8 6 3" xfId="10431" xr:uid="{00000000-0005-0000-0000-00004D270000}"/>
    <cellStyle name="Calculation 3 2 8 7" xfId="10432" xr:uid="{00000000-0005-0000-0000-00004E270000}"/>
    <cellStyle name="Calculation 3 2 8 7 2" xfId="10433" xr:uid="{00000000-0005-0000-0000-00004F270000}"/>
    <cellStyle name="Calculation 3 2 8 7 3" xfId="10434" xr:uid="{00000000-0005-0000-0000-000050270000}"/>
    <cellStyle name="Calculation 3 2 8 8" xfId="10435" xr:uid="{00000000-0005-0000-0000-000051270000}"/>
    <cellStyle name="Calculation 3 2 8 8 2" xfId="10436" xr:uid="{00000000-0005-0000-0000-000052270000}"/>
    <cellStyle name="Calculation 3 2 8 8 3" xfId="10437" xr:uid="{00000000-0005-0000-0000-000053270000}"/>
    <cellStyle name="Calculation 3 2 8 9" xfId="10438" xr:uid="{00000000-0005-0000-0000-000054270000}"/>
    <cellStyle name="Calculation 3 2 8 9 2" xfId="10439" xr:uid="{00000000-0005-0000-0000-000055270000}"/>
    <cellStyle name="Calculation 3 2 8 9 3" xfId="10440" xr:uid="{00000000-0005-0000-0000-000056270000}"/>
    <cellStyle name="Calculation 3 2 9" xfId="10441" xr:uid="{00000000-0005-0000-0000-000057270000}"/>
    <cellStyle name="Calculation 3 2 9 10" xfId="10442" xr:uid="{00000000-0005-0000-0000-000058270000}"/>
    <cellStyle name="Calculation 3 2 9 11" xfId="10443" xr:uid="{00000000-0005-0000-0000-000059270000}"/>
    <cellStyle name="Calculation 3 2 9 2" xfId="10444" xr:uid="{00000000-0005-0000-0000-00005A270000}"/>
    <cellStyle name="Calculation 3 2 9 2 2" xfId="10445" xr:uid="{00000000-0005-0000-0000-00005B270000}"/>
    <cellStyle name="Calculation 3 2 9 2 3" xfId="10446" xr:uid="{00000000-0005-0000-0000-00005C270000}"/>
    <cellStyle name="Calculation 3 2 9 3" xfId="10447" xr:uid="{00000000-0005-0000-0000-00005D270000}"/>
    <cellStyle name="Calculation 3 2 9 3 2" xfId="10448" xr:uid="{00000000-0005-0000-0000-00005E270000}"/>
    <cellStyle name="Calculation 3 2 9 3 3" xfId="10449" xr:uid="{00000000-0005-0000-0000-00005F270000}"/>
    <cellStyle name="Calculation 3 2 9 4" xfId="10450" xr:uid="{00000000-0005-0000-0000-000060270000}"/>
    <cellStyle name="Calculation 3 2 9 4 2" xfId="10451" xr:uid="{00000000-0005-0000-0000-000061270000}"/>
    <cellStyle name="Calculation 3 2 9 4 3" xfId="10452" xr:uid="{00000000-0005-0000-0000-000062270000}"/>
    <cellStyle name="Calculation 3 2 9 5" xfId="10453" xr:uid="{00000000-0005-0000-0000-000063270000}"/>
    <cellStyle name="Calculation 3 2 9 5 2" xfId="10454" xr:uid="{00000000-0005-0000-0000-000064270000}"/>
    <cellStyle name="Calculation 3 2 9 5 3" xfId="10455" xr:uid="{00000000-0005-0000-0000-000065270000}"/>
    <cellStyle name="Calculation 3 2 9 6" xfId="10456" xr:uid="{00000000-0005-0000-0000-000066270000}"/>
    <cellStyle name="Calculation 3 2 9 6 2" xfId="10457" xr:uid="{00000000-0005-0000-0000-000067270000}"/>
    <cellStyle name="Calculation 3 2 9 6 3" xfId="10458" xr:uid="{00000000-0005-0000-0000-000068270000}"/>
    <cellStyle name="Calculation 3 2 9 7" xfId="10459" xr:uid="{00000000-0005-0000-0000-000069270000}"/>
    <cellStyle name="Calculation 3 2 9 7 2" xfId="10460" xr:uid="{00000000-0005-0000-0000-00006A270000}"/>
    <cellStyle name="Calculation 3 2 9 7 3" xfId="10461" xr:uid="{00000000-0005-0000-0000-00006B270000}"/>
    <cellStyle name="Calculation 3 2 9 8" xfId="10462" xr:uid="{00000000-0005-0000-0000-00006C270000}"/>
    <cellStyle name="Calculation 3 2 9 8 2" xfId="10463" xr:uid="{00000000-0005-0000-0000-00006D270000}"/>
    <cellStyle name="Calculation 3 2 9 8 3" xfId="10464" xr:uid="{00000000-0005-0000-0000-00006E270000}"/>
    <cellStyle name="Calculation 3 2 9 9" xfId="10465" xr:uid="{00000000-0005-0000-0000-00006F270000}"/>
    <cellStyle name="Calculation 3 2 9 9 2" xfId="10466" xr:uid="{00000000-0005-0000-0000-000070270000}"/>
    <cellStyle name="Calculation 3 2 9 9 3" xfId="10467" xr:uid="{00000000-0005-0000-0000-000071270000}"/>
    <cellStyle name="Calculation 3 3" xfId="58327" xr:uid="{00000000-0005-0000-0000-000072270000}"/>
    <cellStyle name="Calculation 4" xfId="10468" xr:uid="{00000000-0005-0000-0000-000073270000}"/>
    <cellStyle name="Calculation 4 2" xfId="10469" xr:uid="{00000000-0005-0000-0000-000074270000}"/>
    <cellStyle name="Calculation 4 2 10" xfId="10470" xr:uid="{00000000-0005-0000-0000-000075270000}"/>
    <cellStyle name="Calculation 4 2 10 10" xfId="10471" xr:uid="{00000000-0005-0000-0000-000076270000}"/>
    <cellStyle name="Calculation 4 2 10 11" xfId="10472" xr:uid="{00000000-0005-0000-0000-000077270000}"/>
    <cellStyle name="Calculation 4 2 10 2" xfId="10473" xr:uid="{00000000-0005-0000-0000-000078270000}"/>
    <cellStyle name="Calculation 4 2 10 2 2" xfId="10474" xr:uid="{00000000-0005-0000-0000-000079270000}"/>
    <cellStyle name="Calculation 4 2 10 2 3" xfId="10475" xr:uid="{00000000-0005-0000-0000-00007A270000}"/>
    <cellStyle name="Calculation 4 2 10 3" xfId="10476" xr:uid="{00000000-0005-0000-0000-00007B270000}"/>
    <cellStyle name="Calculation 4 2 10 3 2" xfId="10477" xr:uid="{00000000-0005-0000-0000-00007C270000}"/>
    <cellStyle name="Calculation 4 2 10 3 3" xfId="10478" xr:uid="{00000000-0005-0000-0000-00007D270000}"/>
    <cellStyle name="Calculation 4 2 10 4" xfId="10479" xr:uid="{00000000-0005-0000-0000-00007E270000}"/>
    <cellStyle name="Calculation 4 2 10 4 2" xfId="10480" xr:uid="{00000000-0005-0000-0000-00007F270000}"/>
    <cellStyle name="Calculation 4 2 10 4 3" xfId="10481" xr:uid="{00000000-0005-0000-0000-000080270000}"/>
    <cellStyle name="Calculation 4 2 10 5" xfId="10482" xr:uid="{00000000-0005-0000-0000-000081270000}"/>
    <cellStyle name="Calculation 4 2 10 5 2" xfId="10483" xr:uid="{00000000-0005-0000-0000-000082270000}"/>
    <cellStyle name="Calculation 4 2 10 5 3" xfId="10484" xr:uid="{00000000-0005-0000-0000-000083270000}"/>
    <cellStyle name="Calculation 4 2 10 6" xfId="10485" xr:uid="{00000000-0005-0000-0000-000084270000}"/>
    <cellStyle name="Calculation 4 2 10 6 2" xfId="10486" xr:uid="{00000000-0005-0000-0000-000085270000}"/>
    <cellStyle name="Calculation 4 2 10 6 3" xfId="10487" xr:uid="{00000000-0005-0000-0000-000086270000}"/>
    <cellStyle name="Calculation 4 2 10 7" xfId="10488" xr:uid="{00000000-0005-0000-0000-000087270000}"/>
    <cellStyle name="Calculation 4 2 10 7 2" xfId="10489" xr:uid="{00000000-0005-0000-0000-000088270000}"/>
    <cellStyle name="Calculation 4 2 10 7 3" xfId="10490" xr:uid="{00000000-0005-0000-0000-000089270000}"/>
    <cellStyle name="Calculation 4 2 10 8" xfId="10491" xr:uid="{00000000-0005-0000-0000-00008A270000}"/>
    <cellStyle name="Calculation 4 2 10 8 2" xfId="10492" xr:uid="{00000000-0005-0000-0000-00008B270000}"/>
    <cellStyle name="Calculation 4 2 10 8 3" xfId="10493" xr:uid="{00000000-0005-0000-0000-00008C270000}"/>
    <cellStyle name="Calculation 4 2 10 9" xfId="10494" xr:uid="{00000000-0005-0000-0000-00008D270000}"/>
    <cellStyle name="Calculation 4 2 10 9 2" xfId="10495" xr:uid="{00000000-0005-0000-0000-00008E270000}"/>
    <cellStyle name="Calculation 4 2 10 9 3" xfId="10496" xr:uid="{00000000-0005-0000-0000-00008F270000}"/>
    <cellStyle name="Calculation 4 2 11" xfId="10497" xr:uid="{00000000-0005-0000-0000-000090270000}"/>
    <cellStyle name="Calculation 4 2 11 2" xfId="10498" xr:uid="{00000000-0005-0000-0000-000091270000}"/>
    <cellStyle name="Calculation 4 2 11 3" xfId="10499" xr:uid="{00000000-0005-0000-0000-000092270000}"/>
    <cellStyle name="Calculation 4 2 12" xfId="10500" xr:uid="{00000000-0005-0000-0000-000093270000}"/>
    <cellStyle name="Calculation 4 2 12 2" xfId="10501" xr:uid="{00000000-0005-0000-0000-000094270000}"/>
    <cellStyle name="Calculation 4 2 12 3" xfId="10502" xr:uid="{00000000-0005-0000-0000-000095270000}"/>
    <cellStyle name="Calculation 4 2 13" xfId="10503" xr:uid="{00000000-0005-0000-0000-000096270000}"/>
    <cellStyle name="Calculation 4 2 13 2" xfId="10504" xr:uid="{00000000-0005-0000-0000-000097270000}"/>
    <cellStyle name="Calculation 4 2 13 3" xfId="10505" xr:uid="{00000000-0005-0000-0000-000098270000}"/>
    <cellStyle name="Calculation 4 2 14" xfId="10506" xr:uid="{00000000-0005-0000-0000-000099270000}"/>
    <cellStyle name="Calculation 4 2 14 2" xfId="10507" xr:uid="{00000000-0005-0000-0000-00009A270000}"/>
    <cellStyle name="Calculation 4 2 14 3" xfId="10508" xr:uid="{00000000-0005-0000-0000-00009B270000}"/>
    <cellStyle name="Calculation 4 2 15" xfId="10509" xr:uid="{00000000-0005-0000-0000-00009C270000}"/>
    <cellStyle name="Calculation 4 2 15 2" xfId="10510" xr:uid="{00000000-0005-0000-0000-00009D270000}"/>
    <cellStyle name="Calculation 4 2 15 3" xfId="10511" xr:uid="{00000000-0005-0000-0000-00009E270000}"/>
    <cellStyle name="Calculation 4 2 16" xfId="10512" xr:uid="{00000000-0005-0000-0000-00009F270000}"/>
    <cellStyle name="Calculation 4 2 16 2" xfId="10513" xr:uid="{00000000-0005-0000-0000-0000A0270000}"/>
    <cellStyle name="Calculation 4 2 16 3" xfId="10514" xr:uid="{00000000-0005-0000-0000-0000A1270000}"/>
    <cellStyle name="Calculation 4 2 17" xfId="10515" xr:uid="{00000000-0005-0000-0000-0000A2270000}"/>
    <cellStyle name="Calculation 4 2 17 2" xfId="10516" xr:uid="{00000000-0005-0000-0000-0000A3270000}"/>
    <cellStyle name="Calculation 4 2 17 3" xfId="10517" xr:uid="{00000000-0005-0000-0000-0000A4270000}"/>
    <cellStyle name="Calculation 4 2 18" xfId="10518" xr:uid="{00000000-0005-0000-0000-0000A5270000}"/>
    <cellStyle name="Calculation 4 2 18 2" xfId="10519" xr:uid="{00000000-0005-0000-0000-0000A6270000}"/>
    <cellStyle name="Calculation 4 2 18 3" xfId="10520" xr:uid="{00000000-0005-0000-0000-0000A7270000}"/>
    <cellStyle name="Calculation 4 2 19" xfId="10521" xr:uid="{00000000-0005-0000-0000-0000A8270000}"/>
    <cellStyle name="Calculation 4 2 2" xfId="10522" xr:uid="{00000000-0005-0000-0000-0000A9270000}"/>
    <cellStyle name="Calculation 4 2 2 10" xfId="10523" xr:uid="{00000000-0005-0000-0000-0000AA270000}"/>
    <cellStyle name="Calculation 4 2 2 11" xfId="10524" xr:uid="{00000000-0005-0000-0000-0000AB270000}"/>
    <cellStyle name="Calculation 4 2 2 2" xfId="10525" xr:uid="{00000000-0005-0000-0000-0000AC270000}"/>
    <cellStyle name="Calculation 4 2 2 2 2" xfId="10526" xr:uid="{00000000-0005-0000-0000-0000AD270000}"/>
    <cellStyle name="Calculation 4 2 2 2 3" xfId="10527" xr:uid="{00000000-0005-0000-0000-0000AE270000}"/>
    <cellStyle name="Calculation 4 2 2 3" xfId="10528" xr:uid="{00000000-0005-0000-0000-0000AF270000}"/>
    <cellStyle name="Calculation 4 2 2 3 2" xfId="10529" xr:uid="{00000000-0005-0000-0000-0000B0270000}"/>
    <cellStyle name="Calculation 4 2 2 3 3" xfId="10530" xr:uid="{00000000-0005-0000-0000-0000B1270000}"/>
    <cellStyle name="Calculation 4 2 2 4" xfId="10531" xr:uid="{00000000-0005-0000-0000-0000B2270000}"/>
    <cellStyle name="Calculation 4 2 2 4 2" xfId="10532" xr:uid="{00000000-0005-0000-0000-0000B3270000}"/>
    <cellStyle name="Calculation 4 2 2 4 3" xfId="10533" xr:uid="{00000000-0005-0000-0000-0000B4270000}"/>
    <cellStyle name="Calculation 4 2 2 5" xfId="10534" xr:uid="{00000000-0005-0000-0000-0000B5270000}"/>
    <cellStyle name="Calculation 4 2 2 5 2" xfId="10535" xr:uid="{00000000-0005-0000-0000-0000B6270000}"/>
    <cellStyle name="Calculation 4 2 2 5 3" xfId="10536" xr:uid="{00000000-0005-0000-0000-0000B7270000}"/>
    <cellStyle name="Calculation 4 2 2 6" xfId="10537" xr:uid="{00000000-0005-0000-0000-0000B8270000}"/>
    <cellStyle name="Calculation 4 2 2 6 2" xfId="10538" xr:uid="{00000000-0005-0000-0000-0000B9270000}"/>
    <cellStyle name="Calculation 4 2 2 6 3" xfId="10539" xr:uid="{00000000-0005-0000-0000-0000BA270000}"/>
    <cellStyle name="Calculation 4 2 2 7" xfId="10540" xr:uid="{00000000-0005-0000-0000-0000BB270000}"/>
    <cellStyle name="Calculation 4 2 2 7 2" xfId="10541" xr:uid="{00000000-0005-0000-0000-0000BC270000}"/>
    <cellStyle name="Calculation 4 2 2 7 3" xfId="10542" xr:uid="{00000000-0005-0000-0000-0000BD270000}"/>
    <cellStyle name="Calculation 4 2 2 8" xfId="10543" xr:uid="{00000000-0005-0000-0000-0000BE270000}"/>
    <cellStyle name="Calculation 4 2 2 8 2" xfId="10544" xr:uid="{00000000-0005-0000-0000-0000BF270000}"/>
    <cellStyle name="Calculation 4 2 2 8 3" xfId="10545" xr:uid="{00000000-0005-0000-0000-0000C0270000}"/>
    <cellStyle name="Calculation 4 2 2 9" xfId="10546" xr:uid="{00000000-0005-0000-0000-0000C1270000}"/>
    <cellStyle name="Calculation 4 2 2 9 2" xfId="10547" xr:uid="{00000000-0005-0000-0000-0000C2270000}"/>
    <cellStyle name="Calculation 4 2 2 9 3" xfId="10548" xr:uid="{00000000-0005-0000-0000-0000C3270000}"/>
    <cellStyle name="Calculation 4 2 20" xfId="10549" xr:uid="{00000000-0005-0000-0000-0000C4270000}"/>
    <cellStyle name="Calculation 4 2 3" xfId="10550" xr:uid="{00000000-0005-0000-0000-0000C5270000}"/>
    <cellStyle name="Calculation 4 2 3 10" xfId="10551" xr:uid="{00000000-0005-0000-0000-0000C6270000}"/>
    <cellStyle name="Calculation 4 2 3 11" xfId="10552" xr:uid="{00000000-0005-0000-0000-0000C7270000}"/>
    <cellStyle name="Calculation 4 2 3 2" xfId="10553" xr:uid="{00000000-0005-0000-0000-0000C8270000}"/>
    <cellStyle name="Calculation 4 2 3 2 2" xfId="10554" xr:uid="{00000000-0005-0000-0000-0000C9270000}"/>
    <cellStyle name="Calculation 4 2 3 2 3" xfId="10555" xr:uid="{00000000-0005-0000-0000-0000CA270000}"/>
    <cellStyle name="Calculation 4 2 3 3" xfId="10556" xr:uid="{00000000-0005-0000-0000-0000CB270000}"/>
    <cellStyle name="Calculation 4 2 3 3 2" xfId="10557" xr:uid="{00000000-0005-0000-0000-0000CC270000}"/>
    <cellStyle name="Calculation 4 2 3 3 3" xfId="10558" xr:uid="{00000000-0005-0000-0000-0000CD270000}"/>
    <cellStyle name="Calculation 4 2 3 4" xfId="10559" xr:uid="{00000000-0005-0000-0000-0000CE270000}"/>
    <cellStyle name="Calculation 4 2 3 4 2" xfId="10560" xr:uid="{00000000-0005-0000-0000-0000CF270000}"/>
    <cellStyle name="Calculation 4 2 3 4 3" xfId="10561" xr:uid="{00000000-0005-0000-0000-0000D0270000}"/>
    <cellStyle name="Calculation 4 2 3 5" xfId="10562" xr:uid="{00000000-0005-0000-0000-0000D1270000}"/>
    <cellStyle name="Calculation 4 2 3 5 2" xfId="10563" xr:uid="{00000000-0005-0000-0000-0000D2270000}"/>
    <cellStyle name="Calculation 4 2 3 5 3" xfId="10564" xr:uid="{00000000-0005-0000-0000-0000D3270000}"/>
    <cellStyle name="Calculation 4 2 3 6" xfId="10565" xr:uid="{00000000-0005-0000-0000-0000D4270000}"/>
    <cellStyle name="Calculation 4 2 3 6 2" xfId="10566" xr:uid="{00000000-0005-0000-0000-0000D5270000}"/>
    <cellStyle name="Calculation 4 2 3 6 3" xfId="10567" xr:uid="{00000000-0005-0000-0000-0000D6270000}"/>
    <cellStyle name="Calculation 4 2 3 7" xfId="10568" xr:uid="{00000000-0005-0000-0000-0000D7270000}"/>
    <cellStyle name="Calculation 4 2 3 7 2" xfId="10569" xr:uid="{00000000-0005-0000-0000-0000D8270000}"/>
    <cellStyle name="Calculation 4 2 3 7 3" xfId="10570" xr:uid="{00000000-0005-0000-0000-0000D9270000}"/>
    <cellStyle name="Calculation 4 2 3 8" xfId="10571" xr:uid="{00000000-0005-0000-0000-0000DA270000}"/>
    <cellStyle name="Calculation 4 2 3 8 2" xfId="10572" xr:uid="{00000000-0005-0000-0000-0000DB270000}"/>
    <cellStyle name="Calculation 4 2 3 8 3" xfId="10573" xr:uid="{00000000-0005-0000-0000-0000DC270000}"/>
    <cellStyle name="Calculation 4 2 3 9" xfId="10574" xr:uid="{00000000-0005-0000-0000-0000DD270000}"/>
    <cellStyle name="Calculation 4 2 3 9 2" xfId="10575" xr:uid="{00000000-0005-0000-0000-0000DE270000}"/>
    <cellStyle name="Calculation 4 2 3 9 3" xfId="10576" xr:uid="{00000000-0005-0000-0000-0000DF270000}"/>
    <cellStyle name="Calculation 4 2 4" xfId="10577" xr:uid="{00000000-0005-0000-0000-0000E0270000}"/>
    <cellStyle name="Calculation 4 2 4 10" xfId="10578" xr:uid="{00000000-0005-0000-0000-0000E1270000}"/>
    <cellStyle name="Calculation 4 2 4 11" xfId="10579" xr:uid="{00000000-0005-0000-0000-0000E2270000}"/>
    <cellStyle name="Calculation 4 2 4 2" xfId="10580" xr:uid="{00000000-0005-0000-0000-0000E3270000}"/>
    <cellStyle name="Calculation 4 2 4 2 2" xfId="10581" xr:uid="{00000000-0005-0000-0000-0000E4270000}"/>
    <cellStyle name="Calculation 4 2 4 2 3" xfId="10582" xr:uid="{00000000-0005-0000-0000-0000E5270000}"/>
    <cellStyle name="Calculation 4 2 4 3" xfId="10583" xr:uid="{00000000-0005-0000-0000-0000E6270000}"/>
    <cellStyle name="Calculation 4 2 4 3 2" xfId="10584" xr:uid="{00000000-0005-0000-0000-0000E7270000}"/>
    <cellStyle name="Calculation 4 2 4 3 3" xfId="10585" xr:uid="{00000000-0005-0000-0000-0000E8270000}"/>
    <cellStyle name="Calculation 4 2 4 4" xfId="10586" xr:uid="{00000000-0005-0000-0000-0000E9270000}"/>
    <cellStyle name="Calculation 4 2 4 4 2" xfId="10587" xr:uid="{00000000-0005-0000-0000-0000EA270000}"/>
    <cellStyle name="Calculation 4 2 4 4 3" xfId="10588" xr:uid="{00000000-0005-0000-0000-0000EB270000}"/>
    <cellStyle name="Calculation 4 2 4 5" xfId="10589" xr:uid="{00000000-0005-0000-0000-0000EC270000}"/>
    <cellStyle name="Calculation 4 2 4 5 2" xfId="10590" xr:uid="{00000000-0005-0000-0000-0000ED270000}"/>
    <cellStyle name="Calculation 4 2 4 5 3" xfId="10591" xr:uid="{00000000-0005-0000-0000-0000EE270000}"/>
    <cellStyle name="Calculation 4 2 4 6" xfId="10592" xr:uid="{00000000-0005-0000-0000-0000EF270000}"/>
    <cellStyle name="Calculation 4 2 4 6 2" xfId="10593" xr:uid="{00000000-0005-0000-0000-0000F0270000}"/>
    <cellStyle name="Calculation 4 2 4 6 3" xfId="10594" xr:uid="{00000000-0005-0000-0000-0000F1270000}"/>
    <cellStyle name="Calculation 4 2 4 7" xfId="10595" xr:uid="{00000000-0005-0000-0000-0000F2270000}"/>
    <cellStyle name="Calculation 4 2 4 7 2" xfId="10596" xr:uid="{00000000-0005-0000-0000-0000F3270000}"/>
    <cellStyle name="Calculation 4 2 4 7 3" xfId="10597" xr:uid="{00000000-0005-0000-0000-0000F4270000}"/>
    <cellStyle name="Calculation 4 2 4 8" xfId="10598" xr:uid="{00000000-0005-0000-0000-0000F5270000}"/>
    <cellStyle name="Calculation 4 2 4 8 2" xfId="10599" xr:uid="{00000000-0005-0000-0000-0000F6270000}"/>
    <cellStyle name="Calculation 4 2 4 8 3" xfId="10600" xr:uid="{00000000-0005-0000-0000-0000F7270000}"/>
    <cellStyle name="Calculation 4 2 4 9" xfId="10601" xr:uid="{00000000-0005-0000-0000-0000F8270000}"/>
    <cellStyle name="Calculation 4 2 4 9 2" xfId="10602" xr:uid="{00000000-0005-0000-0000-0000F9270000}"/>
    <cellStyle name="Calculation 4 2 4 9 3" xfId="10603" xr:uid="{00000000-0005-0000-0000-0000FA270000}"/>
    <cellStyle name="Calculation 4 2 5" xfId="10604" xr:uid="{00000000-0005-0000-0000-0000FB270000}"/>
    <cellStyle name="Calculation 4 2 5 10" xfId="10605" xr:uid="{00000000-0005-0000-0000-0000FC270000}"/>
    <cellStyle name="Calculation 4 2 5 11" xfId="10606" xr:uid="{00000000-0005-0000-0000-0000FD270000}"/>
    <cellStyle name="Calculation 4 2 5 2" xfId="10607" xr:uid="{00000000-0005-0000-0000-0000FE270000}"/>
    <cellStyle name="Calculation 4 2 5 2 2" xfId="10608" xr:uid="{00000000-0005-0000-0000-0000FF270000}"/>
    <cellStyle name="Calculation 4 2 5 2 3" xfId="10609" xr:uid="{00000000-0005-0000-0000-000000280000}"/>
    <cellStyle name="Calculation 4 2 5 3" xfId="10610" xr:uid="{00000000-0005-0000-0000-000001280000}"/>
    <cellStyle name="Calculation 4 2 5 3 2" xfId="10611" xr:uid="{00000000-0005-0000-0000-000002280000}"/>
    <cellStyle name="Calculation 4 2 5 3 3" xfId="10612" xr:uid="{00000000-0005-0000-0000-000003280000}"/>
    <cellStyle name="Calculation 4 2 5 4" xfId="10613" xr:uid="{00000000-0005-0000-0000-000004280000}"/>
    <cellStyle name="Calculation 4 2 5 4 2" xfId="10614" xr:uid="{00000000-0005-0000-0000-000005280000}"/>
    <cellStyle name="Calculation 4 2 5 4 3" xfId="10615" xr:uid="{00000000-0005-0000-0000-000006280000}"/>
    <cellStyle name="Calculation 4 2 5 5" xfId="10616" xr:uid="{00000000-0005-0000-0000-000007280000}"/>
    <cellStyle name="Calculation 4 2 5 5 2" xfId="10617" xr:uid="{00000000-0005-0000-0000-000008280000}"/>
    <cellStyle name="Calculation 4 2 5 5 3" xfId="10618" xr:uid="{00000000-0005-0000-0000-000009280000}"/>
    <cellStyle name="Calculation 4 2 5 6" xfId="10619" xr:uid="{00000000-0005-0000-0000-00000A280000}"/>
    <cellStyle name="Calculation 4 2 5 6 2" xfId="10620" xr:uid="{00000000-0005-0000-0000-00000B280000}"/>
    <cellStyle name="Calculation 4 2 5 6 3" xfId="10621" xr:uid="{00000000-0005-0000-0000-00000C280000}"/>
    <cellStyle name="Calculation 4 2 5 7" xfId="10622" xr:uid="{00000000-0005-0000-0000-00000D280000}"/>
    <cellStyle name="Calculation 4 2 5 7 2" xfId="10623" xr:uid="{00000000-0005-0000-0000-00000E280000}"/>
    <cellStyle name="Calculation 4 2 5 7 3" xfId="10624" xr:uid="{00000000-0005-0000-0000-00000F280000}"/>
    <cellStyle name="Calculation 4 2 5 8" xfId="10625" xr:uid="{00000000-0005-0000-0000-000010280000}"/>
    <cellStyle name="Calculation 4 2 5 8 2" xfId="10626" xr:uid="{00000000-0005-0000-0000-000011280000}"/>
    <cellStyle name="Calculation 4 2 5 8 3" xfId="10627" xr:uid="{00000000-0005-0000-0000-000012280000}"/>
    <cellStyle name="Calculation 4 2 5 9" xfId="10628" xr:uid="{00000000-0005-0000-0000-000013280000}"/>
    <cellStyle name="Calculation 4 2 5 9 2" xfId="10629" xr:uid="{00000000-0005-0000-0000-000014280000}"/>
    <cellStyle name="Calculation 4 2 5 9 3" xfId="10630" xr:uid="{00000000-0005-0000-0000-000015280000}"/>
    <cellStyle name="Calculation 4 2 6" xfId="10631" xr:uid="{00000000-0005-0000-0000-000016280000}"/>
    <cellStyle name="Calculation 4 2 6 10" xfId="10632" xr:uid="{00000000-0005-0000-0000-000017280000}"/>
    <cellStyle name="Calculation 4 2 6 11" xfId="10633" xr:uid="{00000000-0005-0000-0000-000018280000}"/>
    <cellStyle name="Calculation 4 2 6 2" xfId="10634" xr:uid="{00000000-0005-0000-0000-000019280000}"/>
    <cellStyle name="Calculation 4 2 6 2 2" xfId="10635" xr:uid="{00000000-0005-0000-0000-00001A280000}"/>
    <cellStyle name="Calculation 4 2 6 2 3" xfId="10636" xr:uid="{00000000-0005-0000-0000-00001B280000}"/>
    <cellStyle name="Calculation 4 2 6 3" xfId="10637" xr:uid="{00000000-0005-0000-0000-00001C280000}"/>
    <cellStyle name="Calculation 4 2 6 3 2" xfId="10638" xr:uid="{00000000-0005-0000-0000-00001D280000}"/>
    <cellStyle name="Calculation 4 2 6 3 3" xfId="10639" xr:uid="{00000000-0005-0000-0000-00001E280000}"/>
    <cellStyle name="Calculation 4 2 6 4" xfId="10640" xr:uid="{00000000-0005-0000-0000-00001F280000}"/>
    <cellStyle name="Calculation 4 2 6 4 2" xfId="10641" xr:uid="{00000000-0005-0000-0000-000020280000}"/>
    <cellStyle name="Calculation 4 2 6 4 3" xfId="10642" xr:uid="{00000000-0005-0000-0000-000021280000}"/>
    <cellStyle name="Calculation 4 2 6 5" xfId="10643" xr:uid="{00000000-0005-0000-0000-000022280000}"/>
    <cellStyle name="Calculation 4 2 6 5 2" xfId="10644" xr:uid="{00000000-0005-0000-0000-000023280000}"/>
    <cellStyle name="Calculation 4 2 6 5 3" xfId="10645" xr:uid="{00000000-0005-0000-0000-000024280000}"/>
    <cellStyle name="Calculation 4 2 6 6" xfId="10646" xr:uid="{00000000-0005-0000-0000-000025280000}"/>
    <cellStyle name="Calculation 4 2 6 6 2" xfId="10647" xr:uid="{00000000-0005-0000-0000-000026280000}"/>
    <cellStyle name="Calculation 4 2 6 6 3" xfId="10648" xr:uid="{00000000-0005-0000-0000-000027280000}"/>
    <cellStyle name="Calculation 4 2 6 7" xfId="10649" xr:uid="{00000000-0005-0000-0000-000028280000}"/>
    <cellStyle name="Calculation 4 2 6 7 2" xfId="10650" xr:uid="{00000000-0005-0000-0000-000029280000}"/>
    <cellStyle name="Calculation 4 2 6 7 3" xfId="10651" xr:uid="{00000000-0005-0000-0000-00002A280000}"/>
    <cellStyle name="Calculation 4 2 6 8" xfId="10652" xr:uid="{00000000-0005-0000-0000-00002B280000}"/>
    <cellStyle name="Calculation 4 2 6 8 2" xfId="10653" xr:uid="{00000000-0005-0000-0000-00002C280000}"/>
    <cellStyle name="Calculation 4 2 6 8 3" xfId="10654" xr:uid="{00000000-0005-0000-0000-00002D280000}"/>
    <cellStyle name="Calculation 4 2 6 9" xfId="10655" xr:uid="{00000000-0005-0000-0000-00002E280000}"/>
    <cellStyle name="Calculation 4 2 6 9 2" xfId="10656" xr:uid="{00000000-0005-0000-0000-00002F280000}"/>
    <cellStyle name="Calculation 4 2 6 9 3" xfId="10657" xr:uid="{00000000-0005-0000-0000-000030280000}"/>
    <cellStyle name="Calculation 4 2 7" xfId="10658" xr:uid="{00000000-0005-0000-0000-000031280000}"/>
    <cellStyle name="Calculation 4 2 7 10" xfId="10659" xr:uid="{00000000-0005-0000-0000-000032280000}"/>
    <cellStyle name="Calculation 4 2 7 11" xfId="10660" xr:uid="{00000000-0005-0000-0000-000033280000}"/>
    <cellStyle name="Calculation 4 2 7 2" xfId="10661" xr:uid="{00000000-0005-0000-0000-000034280000}"/>
    <cellStyle name="Calculation 4 2 7 2 2" xfId="10662" xr:uid="{00000000-0005-0000-0000-000035280000}"/>
    <cellStyle name="Calculation 4 2 7 2 3" xfId="10663" xr:uid="{00000000-0005-0000-0000-000036280000}"/>
    <cellStyle name="Calculation 4 2 7 3" xfId="10664" xr:uid="{00000000-0005-0000-0000-000037280000}"/>
    <cellStyle name="Calculation 4 2 7 3 2" xfId="10665" xr:uid="{00000000-0005-0000-0000-000038280000}"/>
    <cellStyle name="Calculation 4 2 7 3 3" xfId="10666" xr:uid="{00000000-0005-0000-0000-000039280000}"/>
    <cellStyle name="Calculation 4 2 7 4" xfId="10667" xr:uid="{00000000-0005-0000-0000-00003A280000}"/>
    <cellStyle name="Calculation 4 2 7 4 2" xfId="10668" xr:uid="{00000000-0005-0000-0000-00003B280000}"/>
    <cellStyle name="Calculation 4 2 7 4 3" xfId="10669" xr:uid="{00000000-0005-0000-0000-00003C280000}"/>
    <cellStyle name="Calculation 4 2 7 5" xfId="10670" xr:uid="{00000000-0005-0000-0000-00003D280000}"/>
    <cellStyle name="Calculation 4 2 7 5 2" xfId="10671" xr:uid="{00000000-0005-0000-0000-00003E280000}"/>
    <cellStyle name="Calculation 4 2 7 5 3" xfId="10672" xr:uid="{00000000-0005-0000-0000-00003F280000}"/>
    <cellStyle name="Calculation 4 2 7 6" xfId="10673" xr:uid="{00000000-0005-0000-0000-000040280000}"/>
    <cellStyle name="Calculation 4 2 7 6 2" xfId="10674" xr:uid="{00000000-0005-0000-0000-000041280000}"/>
    <cellStyle name="Calculation 4 2 7 6 3" xfId="10675" xr:uid="{00000000-0005-0000-0000-000042280000}"/>
    <cellStyle name="Calculation 4 2 7 7" xfId="10676" xr:uid="{00000000-0005-0000-0000-000043280000}"/>
    <cellStyle name="Calculation 4 2 7 7 2" xfId="10677" xr:uid="{00000000-0005-0000-0000-000044280000}"/>
    <cellStyle name="Calculation 4 2 7 7 3" xfId="10678" xr:uid="{00000000-0005-0000-0000-000045280000}"/>
    <cellStyle name="Calculation 4 2 7 8" xfId="10679" xr:uid="{00000000-0005-0000-0000-000046280000}"/>
    <cellStyle name="Calculation 4 2 7 8 2" xfId="10680" xr:uid="{00000000-0005-0000-0000-000047280000}"/>
    <cellStyle name="Calculation 4 2 7 8 3" xfId="10681" xr:uid="{00000000-0005-0000-0000-000048280000}"/>
    <cellStyle name="Calculation 4 2 7 9" xfId="10682" xr:uid="{00000000-0005-0000-0000-000049280000}"/>
    <cellStyle name="Calculation 4 2 7 9 2" xfId="10683" xr:uid="{00000000-0005-0000-0000-00004A280000}"/>
    <cellStyle name="Calculation 4 2 7 9 3" xfId="10684" xr:uid="{00000000-0005-0000-0000-00004B280000}"/>
    <cellStyle name="Calculation 4 2 8" xfId="10685" xr:uid="{00000000-0005-0000-0000-00004C280000}"/>
    <cellStyle name="Calculation 4 2 8 10" xfId="10686" xr:uid="{00000000-0005-0000-0000-00004D280000}"/>
    <cellStyle name="Calculation 4 2 8 11" xfId="10687" xr:uid="{00000000-0005-0000-0000-00004E280000}"/>
    <cellStyle name="Calculation 4 2 8 2" xfId="10688" xr:uid="{00000000-0005-0000-0000-00004F280000}"/>
    <cellStyle name="Calculation 4 2 8 2 2" xfId="10689" xr:uid="{00000000-0005-0000-0000-000050280000}"/>
    <cellStyle name="Calculation 4 2 8 2 3" xfId="10690" xr:uid="{00000000-0005-0000-0000-000051280000}"/>
    <cellStyle name="Calculation 4 2 8 3" xfId="10691" xr:uid="{00000000-0005-0000-0000-000052280000}"/>
    <cellStyle name="Calculation 4 2 8 3 2" xfId="10692" xr:uid="{00000000-0005-0000-0000-000053280000}"/>
    <cellStyle name="Calculation 4 2 8 3 3" xfId="10693" xr:uid="{00000000-0005-0000-0000-000054280000}"/>
    <cellStyle name="Calculation 4 2 8 4" xfId="10694" xr:uid="{00000000-0005-0000-0000-000055280000}"/>
    <cellStyle name="Calculation 4 2 8 4 2" xfId="10695" xr:uid="{00000000-0005-0000-0000-000056280000}"/>
    <cellStyle name="Calculation 4 2 8 4 3" xfId="10696" xr:uid="{00000000-0005-0000-0000-000057280000}"/>
    <cellStyle name="Calculation 4 2 8 5" xfId="10697" xr:uid="{00000000-0005-0000-0000-000058280000}"/>
    <cellStyle name="Calculation 4 2 8 5 2" xfId="10698" xr:uid="{00000000-0005-0000-0000-000059280000}"/>
    <cellStyle name="Calculation 4 2 8 5 3" xfId="10699" xr:uid="{00000000-0005-0000-0000-00005A280000}"/>
    <cellStyle name="Calculation 4 2 8 6" xfId="10700" xr:uid="{00000000-0005-0000-0000-00005B280000}"/>
    <cellStyle name="Calculation 4 2 8 6 2" xfId="10701" xr:uid="{00000000-0005-0000-0000-00005C280000}"/>
    <cellStyle name="Calculation 4 2 8 6 3" xfId="10702" xr:uid="{00000000-0005-0000-0000-00005D280000}"/>
    <cellStyle name="Calculation 4 2 8 7" xfId="10703" xr:uid="{00000000-0005-0000-0000-00005E280000}"/>
    <cellStyle name="Calculation 4 2 8 7 2" xfId="10704" xr:uid="{00000000-0005-0000-0000-00005F280000}"/>
    <cellStyle name="Calculation 4 2 8 7 3" xfId="10705" xr:uid="{00000000-0005-0000-0000-000060280000}"/>
    <cellStyle name="Calculation 4 2 8 8" xfId="10706" xr:uid="{00000000-0005-0000-0000-000061280000}"/>
    <cellStyle name="Calculation 4 2 8 8 2" xfId="10707" xr:uid="{00000000-0005-0000-0000-000062280000}"/>
    <cellStyle name="Calculation 4 2 8 8 3" xfId="10708" xr:uid="{00000000-0005-0000-0000-000063280000}"/>
    <cellStyle name="Calculation 4 2 8 9" xfId="10709" xr:uid="{00000000-0005-0000-0000-000064280000}"/>
    <cellStyle name="Calculation 4 2 8 9 2" xfId="10710" xr:uid="{00000000-0005-0000-0000-000065280000}"/>
    <cellStyle name="Calculation 4 2 8 9 3" xfId="10711" xr:uid="{00000000-0005-0000-0000-000066280000}"/>
    <cellStyle name="Calculation 4 2 9" xfId="10712" xr:uid="{00000000-0005-0000-0000-000067280000}"/>
    <cellStyle name="Calculation 4 2 9 10" xfId="10713" xr:uid="{00000000-0005-0000-0000-000068280000}"/>
    <cellStyle name="Calculation 4 2 9 11" xfId="10714" xr:uid="{00000000-0005-0000-0000-000069280000}"/>
    <cellStyle name="Calculation 4 2 9 2" xfId="10715" xr:uid="{00000000-0005-0000-0000-00006A280000}"/>
    <cellStyle name="Calculation 4 2 9 2 2" xfId="10716" xr:uid="{00000000-0005-0000-0000-00006B280000}"/>
    <cellStyle name="Calculation 4 2 9 2 3" xfId="10717" xr:uid="{00000000-0005-0000-0000-00006C280000}"/>
    <cellStyle name="Calculation 4 2 9 3" xfId="10718" xr:uid="{00000000-0005-0000-0000-00006D280000}"/>
    <cellStyle name="Calculation 4 2 9 3 2" xfId="10719" xr:uid="{00000000-0005-0000-0000-00006E280000}"/>
    <cellStyle name="Calculation 4 2 9 3 3" xfId="10720" xr:uid="{00000000-0005-0000-0000-00006F280000}"/>
    <cellStyle name="Calculation 4 2 9 4" xfId="10721" xr:uid="{00000000-0005-0000-0000-000070280000}"/>
    <cellStyle name="Calculation 4 2 9 4 2" xfId="10722" xr:uid="{00000000-0005-0000-0000-000071280000}"/>
    <cellStyle name="Calculation 4 2 9 4 3" xfId="10723" xr:uid="{00000000-0005-0000-0000-000072280000}"/>
    <cellStyle name="Calculation 4 2 9 5" xfId="10724" xr:uid="{00000000-0005-0000-0000-000073280000}"/>
    <cellStyle name="Calculation 4 2 9 5 2" xfId="10725" xr:uid="{00000000-0005-0000-0000-000074280000}"/>
    <cellStyle name="Calculation 4 2 9 5 3" xfId="10726" xr:uid="{00000000-0005-0000-0000-000075280000}"/>
    <cellStyle name="Calculation 4 2 9 6" xfId="10727" xr:uid="{00000000-0005-0000-0000-000076280000}"/>
    <cellStyle name="Calculation 4 2 9 6 2" xfId="10728" xr:uid="{00000000-0005-0000-0000-000077280000}"/>
    <cellStyle name="Calculation 4 2 9 6 3" xfId="10729" xr:uid="{00000000-0005-0000-0000-000078280000}"/>
    <cellStyle name="Calculation 4 2 9 7" xfId="10730" xr:uid="{00000000-0005-0000-0000-000079280000}"/>
    <cellStyle name="Calculation 4 2 9 7 2" xfId="10731" xr:uid="{00000000-0005-0000-0000-00007A280000}"/>
    <cellStyle name="Calculation 4 2 9 7 3" xfId="10732" xr:uid="{00000000-0005-0000-0000-00007B280000}"/>
    <cellStyle name="Calculation 4 2 9 8" xfId="10733" xr:uid="{00000000-0005-0000-0000-00007C280000}"/>
    <cellStyle name="Calculation 4 2 9 8 2" xfId="10734" xr:uid="{00000000-0005-0000-0000-00007D280000}"/>
    <cellStyle name="Calculation 4 2 9 8 3" xfId="10735" xr:uid="{00000000-0005-0000-0000-00007E280000}"/>
    <cellStyle name="Calculation 4 2 9 9" xfId="10736" xr:uid="{00000000-0005-0000-0000-00007F280000}"/>
    <cellStyle name="Calculation 4 2 9 9 2" xfId="10737" xr:uid="{00000000-0005-0000-0000-000080280000}"/>
    <cellStyle name="Calculation 4 2 9 9 3" xfId="10738" xr:uid="{00000000-0005-0000-0000-000081280000}"/>
    <cellStyle name="Calculation 4 3" xfId="58225" xr:uid="{00000000-0005-0000-0000-000082280000}"/>
    <cellStyle name="Check Cell" xfId="13" builtinId="23" customBuiltin="1"/>
    <cellStyle name="Check Cell 2" xfId="170" xr:uid="{00000000-0005-0000-0000-000084280000}"/>
    <cellStyle name="Check Cell 2 2" xfId="10739" xr:uid="{00000000-0005-0000-0000-000085280000}"/>
    <cellStyle name="Check Cell 3" xfId="10740" xr:uid="{00000000-0005-0000-0000-000086280000}"/>
    <cellStyle name="Check Cell 4" xfId="10741" xr:uid="{00000000-0005-0000-0000-000087280000}"/>
    <cellStyle name="Comma" xfId="58493" builtinId="3"/>
    <cellStyle name="Comma 10" xfId="10742" xr:uid="{00000000-0005-0000-0000-000089280000}"/>
    <cellStyle name="Comma 10 2" xfId="10743" xr:uid="{00000000-0005-0000-0000-00008A280000}"/>
    <cellStyle name="Comma 10 2 2" xfId="10744" xr:uid="{00000000-0005-0000-0000-00008B280000}"/>
    <cellStyle name="Comma 10 2 2 2" xfId="10745" xr:uid="{00000000-0005-0000-0000-00008C280000}"/>
    <cellStyle name="Comma 10 2 3" xfId="10746" xr:uid="{00000000-0005-0000-0000-00008D280000}"/>
    <cellStyle name="Comma 10 2 4" xfId="10747" xr:uid="{00000000-0005-0000-0000-00008E280000}"/>
    <cellStyle name="Comma 10 3" xfId="10748" xr:uid="{00000000-0005-0000-0000-00008F280000}"/>
    <cellStyle name="Comma 10 3 2" xfId="10749" xr:uid="{00000000-0005-0000-0000-000090280000}"/>
    <cellStyle name="Comma 10 3 3" xfId="10750" xr:uid="{00000000-0005-0000-0000-000091280000}"/>
    <cellStyle name="Comma 10 4" xfId="10751" xr:uid="{00000000-0005-0000-0000-000092280000}"/>
    <cellStyle name="Comma 10 4 2" xfId="10752" xr:uid="{00000000-0005-0000-0000-000093280000}"/>
    <cellStyle name="Comma 10 4 3" xfId="10753" xr:uid="{00000000-0005-0000-0000-000094280000}"/>
    <cellStyle name="Comma 10 5" xfId="10754" xr:uid="{00000000-0005-0000-0000-000095280000}"/>
    <cellStyle name="Comma 10 5 2" xfId="10755" xr:uid="{00000000-0005-0000-0000-000096280000}"/>
    <cellStyle name="Comma 10 6" xfId="10756" xr:uid="{00000000-0005-0000-0000-000097280000}"/>
    <cellStyle name="Comma 10 7" xfId="10757" xr:uid="{00000000-0005-0000-0000-000098280000}"/>
    <cellStyle name="Comma 10 8" xfId="58215" xr:uid="{00000000-0005-0000-0000-000099280000}"/>
    <cellStyle name="Comma 11" xfId="10758" xr:uid="{00000000-0005-0000-0000-00009A280000}"/>
    <cellStyle name="Comma 11 2" xfId="10759" xr:uid="{00000000-0005-0000-0000-00009B280000}"/>
    <cellStyle name="Comma 12" xfId="10760" xr:uid="{00000000-0005-0000-0000-00009C280000}"/>
    <cellStyle name="Comma 12 2" xfId="10761" xr:uid="{00000000-0005-0000-0000-00009D280000}"/>
    <cellStyle name="Comma 13" xfId="10762" xr:uid="{00000000-0005-0000-0000-00009E280000}"/>
    <cellStyle name="Comma 13 2" xfId="10763" xr:uid="{00000000-0005-0000-0000-00009F280000}"/>
    <cellStyle name="Comma 13 3" xfId="10764" xr:uid="{00000000-0005-0000-0000-0000A0280000}"/>
    <cellStyle name="Comma 14" xfId="10765" xr:uid="{00000000-0005-0000-0000-0000A1280000}"/>
    <cellStyle name="Comma 2" xfId="69" xr:uid="{00000000-0005-0000-0000-0000A2280000}"/>
    <cellStyle name="Comma 2 2" xfId="68" xr:uid="{00000000-0005-0000-0000-0000A3280000}"/>
    <cellStyle name="Comma 2 2 2" xfId="10766" xr:uid="{00000000-0005-0000-0000-0000A4280000}"/>
    <cellStyle name="Comma 2 2 2 2" xfId="10767" xr:uid="{00000000-0005-0000-0000-0000A5280000}"/>
    <cellStyle name="Comma 2 2 2 3" xfId="10768" xr:uid="{00000000-0005-0000-0000-0000A6280000}"/>
    <cellStyle name="Comma 2 2 3" xfId="2" xr:uid="{00000000-0005-0000-0000-0000A7280000}"/>
    <cellStyle name="Comma 2 2 3 2" xfId="10769" xr:uid="{00000000-0005-0000-0000-0000A8280000}"/>
    <cellStyle name="Comma 2 3" xfId="67" xr:uid="{00000000-0005-0000-0000-0000A9280000}"/>
    <cellStyle name="Comma 2 3 2" xfId="10770" xr:uid="{00000000-0005-0000-0000-0000AA280000}"/>
    <cellStyle name="Comma 2 3 3" xfId="10771" xr:uid="{00000000-0005-0000-0000-0000AB280000}"/>
    <cellStyle name="Comma 2 3 4" xfId="10772" xr:uid="{00000000-0005-0000-0000-0000AC280000}"/>
    <cellStyle name="Comma 2 4" xfId="66" xr:uid="{00000000-0005-0000-0000-0000AD280000}"/>
    <cellStyle name="Comma 2 4 2" xfId="172" xr:uid="{00000000-0005-0000-0000-0000AE280000}"/>
    <cellStyle name="Comma 2 4 2 2" xfId="10773" xr:uid="{00000000-0005-0000-0000-0000AF280000}"/>
    <cellStyle name="Comma 2 4 2 2 2" xfId="10774" xr:uid="{00000000-0005-0000-0000-0000B0280000}"/>
    <cellStyle name="Comma 2 4 2 3" xfId="10775" xr:uid="{00000000-0005-0000-0000-0000B1280000}"/>
    <cellStyle name="Comma 2 4 3" xfId="10776" xr:uid="{00000000-0005-0000-0000-0000B2280000}"/>
    <cellStyle name="Comma 2 4 3 2" xfId="10777" xr:uid="{00000000-0005-0000-0000-0000B3280000}"/>
    <cellStyle name="Comma 2 4 4" xfId="473" xr:uid="{00000000-0005-0000-0000-0000B4280000}"/>
    <cellStyle name="Comma 2 4 5" xfId="171" xr:uid="{00000000-0005-0000-0000-0000B5280000}"/>
    <cellStyle name="Comma 2 5" xfId="65" xr:uid="{00000000-0005-0000-0000-0000B6280000}"/>
    <cellStyle name="Comma 2 5 2" xfId="10778" xr:uid="{00000000-0005-0000-0000-0000B7280000}"/>
    <cellStyle name="Comma 2 5 2 2" xfId="10779" xr:uid="{00000000-0005-0000-0000-0000B8280000}"/>
    <cellStyle name="Comma 2 5 3" xfId="10780" xr:uid="{00000000-0005-0000-0000-0000B9280000}"/>
    <cellStyle name="Comma 2 5 4" xfId="173" xr:uid="{00000000-0005-0000-0000-0000BA280000}"/>
    <cellStyle name="Comma 2 6" xfId="10781" xr:uid="{00000000-0005-0000-0000-0000BB280000}"/>
    <cellStyle name="Comma 3" xfId="64" xr:uid="{00000000-0005-0000-0000-0000BC280000}"/>
    <cellStyle name="Comma 3 2" xfId="10782" xr:uid="{00000000-0005-0000-0000-0000BD280000}"/>
    <cellStyle name="Comma 3 2 2" xfId="10783" xr:uid="{00000000-0005-0000-0000-0000BE280000}"/>
    <cellStyle name="Comma 3 2 2 2" xfId="10784" xr:uid="{00000000-0005-0000-0000-0000BF280000}"/>
    <cellStyle name="Comma 3 2 2 3" xfId="10785" xr:uid="{00000000-0005-0000-0000-0000C0280000}"/>
    <cellStyle name="Comma 3 2 3" xfId="10786" xr:uid="{00000000-0005-0000-0000-0000C1280000}"/>
    <cellStyle name="Comma 3 2 3 2" xfId="10787" xr:uid="{00000000-0005-0000-0000-0000C2280000}"/>
    <cellStyle name="Comma 3 3" xfId="10788" xr:uid="{00000000-0005-0000-0000-0000C3280000}"/>
    <cellStyle name="Comma 3 4" xfId="10789" xr:uid="{00000000-0005-0000-0000-0000C4280000}"/>
    <cellStyle name="Comma 4" xfId="78" xr:uid="{00000000-0005-0000-0000-0000C5280000}"/>
    <cellStyle name="Comma 4 2" xfId="63" xr:uid="{00000000-0005-0000-0000-0000C6280000}"/>
    <cellStyle name="Comma 4 2 2" xfId="10791" xr:uid="{00000000-0005-0000-0000-0000C7280000}"/>
    <cellStyle name="Comma 4 2 2 2" xfId="10792" xr:uid="{00000000-0005-0000-0000-0000C8280000}"/>
    <cellStyle name="Comma 4 2 3" xfId="10793" xr:uid="{00000000-0005-0000-0000-0000C9280000}"/>
    <cellStyle name="Comma 4 2 4" xfId="10794" xr:uid="{00000000-0005-0000-0000-0000CA280000}"/>
    <cellStyle name="Comma 4 2 5" xfId="10795" xr:uid="{00000000-0005-0000-0000-0000CB280000}"/>
    <cellStyle name="Comma 4 2 6" xfId="10790" xr:uid="{00000000-0005-0000-0000-0000CC280000}"/>
    <cellStyle name="Comma 4 3" xfId="10796" xr:uid="{00000000-0005-0000-0000-0000CD280000}"/>
    <cellStyle name="Comma 4 3 2" xfId="10797" xr:uid="{00000000-0005-0000-0000-0000CE280000}"/>
    <cellStyle name="Comma 4 3 3" xfId="10798" xr:uid="{00000000-0005-0000-0000-0000CF280000}"/>
    <cellStyle name="Comma 4 3 4" xfId="10799" xr:uid="{00000000-0005-0000-0000-0000D0280000}"/>
    <cellStyle name="Comma 4 4" xfId="10800" xr:uid="{00000000-0005-0000-0000-0000D1280000}"/>
    <cellStyle name="Comma 4 4 2" xfId="10801" xr:uid="{00000000-0005-0000-0000-0000D2280000}"/>
    <cellStyle name="Comma 4 5" xfId="10802" xr:uid="{00000000-0005-0000-0000-0000D3280000}"/>
    <cellStyle name="Comma 4 5 2" xfId="10803" xr:uid="{00000000-0005-0000-0000-0000D4280000}"/>
    <cellStyle name="Comma 4 6" xfId="10804" xr:uid="{00000000-0005-0000-0000-0000D5280000}"/>
    <cellStyle name="Comma 4 7" xfId="10805" xr:uid="{00000000-0005-0000-0000-0000D6280000}"/>
    <cellStyle name="Comma 5" xfId="62" xr:uid="{00000000-0005-0000-0000-0000D7280000}"/>
    <cellStyle name="Comma 5 2" xfId="10806" xr:uid="{00000000-0005-0000-0000-0000D8280000}"/>
    <cellStyle name="Comma 5 2 2" xfId="10807" xr:uid="{00000000-0005-0000-0000-0000D9280000}"/>
    <cellStyle name="Comma 5 3" xfId="10808" xr:uid="{00000000-0005-0000-0000-0000DA280000}"/>
    <cellStyle name="Comma 5 4" xfId="10809" xr:uid="{00000000-0005-0000-0000-0000DB280000}"/>
    <cellStyle name="Comma 5 5" xfId="10810" xr:uid="{00000000-0005-0000-0000-0000DC280000}"/>
    <cellStyle name="Comma 5 6" xfId="474" xr:uid="{00000000-0005-0000-0000-0000DD280000}"/>
    <cellStyle name="Comma 5 7" xfId="174" xr:uid="{00000000-0005-0000-0000-0000DE280000}"/>
    <cellStyle name="Comma 6" xfId="61" xr:uid="{00000000-0005-0000-0000-0000DF280000}"/>
    <cellStyle name="Comma 6 2" xfId="60" xr:uid="{00000000-0005-0000-0000-0000E0280000}"/>
    <cellStyle name="Comma 6 2 2" xfId="10811" xr:uid="{00000000-0005-0000-0000-0000E1280000}"/>
    <cellStyle name="Comma 6 2 2 2" xfId="10812" xr:uid="{00000000-0005-0000-0000-0000E2280000}"/>
    <cellStyle name="Comma 6 2 2 3" xfId="10813" xr:uid="{00000000-0005-0000-0000-0000E3280000}"/>
    <cellStyle name="Comma 6 2 3" xfId="10814" xr:uid="{00000000-0005-0000-0000-0000E4280000}"/>
    <cellStyle name="Comma 6 2 3 2" xfId="10815" xr:uid="{00000000-0005-0000-0000-0000E5280000}"/>
    <cellStyle name="Comma 6 2 4" xfId="175" xr:uid="{00000000-0005-0000-0000-0000E6280000}"/>
    <cellStyle name="Comma 6 3" xfId="10816" xr:uid="{00000000-0005-0000-0000-0000E7280000}"/>
    <cellStyle name="Comma 6 3 2" xfId="10817" xr:uid="{00000000-0005-0000-0000-0000E8280000}"/>
    <cellStyle name="Comma 6 3 3" xfId="10818" xr:uid="{00000000-0005-0000-0000-0000E9280000}"/>
    <cellStyle name="Comma 6 4" xfId="10819" xr:uid="{00000000-0005-0000-0000-0000EA280000}"/>
    <cellStyle name="Comma 6 5" xfId="10820" xr:uid="{00000000-0005-0000-0000-0000EB280000}"/>
    <cellStyle name="Comma 6 6" xfId="10821" xr:uid="{00000000-0005-0000-0000-0000EC280000}"/>
    <cellStyle name="Comma 6 7" xfId="475" xr:uid="{00000000-0005-0000-0000-0000ED280000}"/>
    <cellStyle name="Comma 7" xfId="59" xr:uid="{00000000-0005-0000-0000-0000EE280000}"/>
    <cellStyle name="Comma 8" xfId="10822" xr:uid="{00000000-0005-0000-0000-0000EF280000}"/>
    <cellStyle name="Comma 8 2" xfId="10823" xr:uid="{00000000-0005-0000-0000-0000F0280000}"/>
    <cellStyle name="Comma 8 2 2" xfId="10824" xr:uid="{00000000-0005-0000-0000-0000F1280000}"/>
    <cellStyle name="Comma 8 2 2 2" xfId="10825" xr:uid="{00000000-0005-0000-0000-0000F2280000}"/>
    <cellStyle name="Comma 8 3" xfId="10826" xr:uid="{00000000-0005-0000-0000-0000F3280000}"/>
    <cellStyle name="Comma 8 3 2" xfId="10827" xr:uid="{00000000-0005-0000-0000-0000F4280000}"/>
    <cellStyle name="Comma 8 4" xfId="10828" xr:uid="{00000000-0005-0000-0000-0000F5280000}"/>
    <cellStyle name="Comma 8 5" xfId="10829" xr:uid="{00000000-0005-0000-0000-0000F6280000}"/>
    <cellStyle name="Comma 9" xfId="10830" xr:uid="{00000000-0005-0000-0000-0000F7280000}"/>
    <cellStyle name="Comma 9 2" xfId="10831" xr:uid="{00000000-0005-0000-0000-0000F8280000}"/>
    <cellStyle name="Comma 9 3" xfId="10832" xr:uid="{00000000-0005-0000-0000-0000F9280000}"/>
    <cellStyle name="Copied" xfId="58" xr:uid="{00000000-0005-0000-0000-0000FA280000}"/>
    <cellStyle name="COST1" xfId="57" xr:uid="{00000000-0005-0000-0000-0000FB280000}"/>
    <cellStyle name="Currency 2" xfId="56" xr:uid="{00000000-0005-0000-0000-0000FC280000}"/>
    <cellStyle name="Currency 2 2" xfId="10833" xr:uid="{00000000-0005-0000-0000-0000FD280000}"/>
    <cellStyle name="Entered" xfId="55" xr:uid="{00000000-0005-0000-0000-0000FE280000}"/>
    <cellStyle name="Explanatory Text" xfId="15" builtinId="53" customBuiltin="1"/>
    <cellStyle name="Explanatory Text 2" xfId="176" xr:uid="{00000000-0005-0000-0000-000000290000}"/>
    <cellStyle name="Explanatory Text 2 2" xfId="10834" xr:uid="{00000000-0005-0000-0000-000001290000}"/>
    <cellStyle name="Explanatory Text 3" xfId="10835" xr:uid="{00000000-0005-0000-0000-000002290000}"/>
    <cellStyle name="Explanatory Text 4" xfId="10836" xr:uid="{00000000-0005-0000-0000-000003290000}"/>
    <cellStyle name="Good" xfId="7" builtinId="26" customBuiltin="1"/>
    <cellStyle name="Good 2" xfId="177" xr:uid="{00000000-0005-0000-0000-000005290000}"/>
    <cellStyle name="Good 2 2" xfId="10837" xr:uid="{00000000-0005-0000-0000-000006290000}"/>
    <cellStyle name="Good 3" xfId="10838" xr:uid="{00000000-0005-0000-0000-000007290000}"/>
    <cellStyle name="Good 4" xfId="10839" xr:uid="{00000000-0005-0000-0000-000008290000}"/>
    <cellStyle name="Grey" xfId="54" xr:uid="{00000000-0005-0000-0000-000009290000}"/>
    <cellStyle name="Header1" xfId="47" xr:uid="{00000000-0005-0000-0000-00000A290000}"/>
    <cellStyle name="Header1 2" xfId="10840" xr:uid="{00000000-0005-0000-0000-00000B290000}"/>
    <cellStyle name="Header1 2 2" xfId="10841" xr:uid="{00000000-0005-0000-0000-00000C290000}"/>
    <cellStyle name="Header1 3" xfId="10842" xr:uid="{00000000-0005-0000-0000-00000D290000}"/>
    <cellStyle name="Header2" xfId="46" xr:uid="{00000000-0005-0000-0000-00000E290000}"/>
    <cellStyle name="Header2 2" xfId="10843" xr:uid="{00000000-0005-0000-0000-00000F290000}"/>
    <cellStyle name="Header2 2 10" xfId="10844" xr:uid="{00000000-0005-0000-0000-000010290000}"/>
    <cellStyle name="Header2 2 10 10" xfId="10845" xr:uid="{00000000-0005-0000-0000-000011290000}"/>
    <cellStyle name="Header2 2 10 2" xfId="10846" xr:uid="{00000000-0005-0000-0000-000012290000}"/>
    <cellStyle name="Header2 2 10 2 2" xfId="10847" xr:uid="{00000000-0005-0000-0000-000013290000}"/>
    <cellStyle name="Header2 2 10 2 3" xfId="10848" xr:uid="{00000000-0005-0000-0000-000014290000}"/>
    <cellStyle name="Header2 2 10 3" xfId="10849" xr:uid="{00000000-0005-0000-0000-000015290000}"/>
    <cellStyle name="Header2 2 10 3 2" xfId="10850" xr:uid="{00000000-0005-0000-0000-000016290000}"/>
    <cellStyle name="Header2 2 10 3 3" xfId="10851" xr:uid="{00000000-0005-0000-0000-000017290000}"/>
    <cellStyle name="Header2 2 10 4" xfId="10852" xr:uid="{00000000-0005-0000-0000-000018290000}"/>
    <cellStyle name="Header2 2 10 4 2" xfId="10853" xr:uid="{00000000-0005-0000-0000-000019290000}"/>
    <cellStyle name="Header2 2 10 4 3" xfId="10854" xr:uid="{00000000-0005-0000-0000-00001A290000}"/>
    <cellStyle name="Header2 2 10 5" xfId="10855" xr:uid="{00000000-0005-0000-0000-00001B290000}"/>
    <cellStyle name="Header2 2 10 5 2" xfId="10856" xr:uid="{00000000-0005-0000-0000-00001C290000}"/>
    <cellStyle name="Header2 2 10 5 3" xfId="10857" xr:uid="{00000000-0005-0000-0000-00001D290000}"/>
    <cellStyle name="Header2 2 10 6" xfId="10858" xr:uid="{00000000-0005-0000-0000-00001E290000}"/>
    <cellStyle name="Header2 2 10 6 2" xfId="10859" xr:uid="{00000000-0005-0000-0000-00001F290000}"/>
    <cellStyle name="Header2 2 10 6 3" xfId="10860" xr:uid="{00000000-0005-0000-0000-000020290000}"/>
    <cellStyle name="Header2 2 10 7" xfId="10861" xr:uid="{00000000-0005-0000-0000-000021290000}"/>
    <cellStyle name="Header2 2 10 7 2" xfId="10862" xr:uid="{00000000-0005-0000-0000-000022290000}"/>
    <cellStyle name="Header2 2 10 7 3" xfId="10863" xr:uid="{00000000-0005-0000-0000-000023290000}"/>
    <cellStyle name="Header2 2 10 8" xfId="10864" xr:uid="{00000000-0005-0000-0000-000024290000}"/>
    <cellStyle name="Header2 2 10 8 2" xfId="10865" xr:uid="{00000000-0005-0000-0000-000025290000}"/>
    <cellStyle name="Header2 2 10 8 3" xfId="10866" xr:uid="{00000000-0005-0000-0000-000026290000}"/>
    <cellStyle name="Header2 2 10 9" xfId="10867" xr:uid="{00000000-0005-0000-0000-000027290000}"/>
    <cellStyle name="Header2 2 11" xfId="10868" xr:uid="{00000000-0005-0000-0000-000028290000}"/>
    <cellStyle name="Header2 2 11 10" xfId="10869" xr:uid="{00000000-0005-0000-0000-000029290000}"/>
    <cellStyle name="Header2 2 11 2" xfId="10870" xr:uid="{00000000-0005-0000-0000-00002A290000}"/>
    <cellStyle name="Header2 2 11 2 2" xfId="10871" xr:uid="{00000000-0005-0000-0000-00002B290000}"/>
    <cellStyle name="Header2 2 11 2 3" xfId="10872" xr:uid="{00000000-0005-0000-0000-00002C290000}"/>
    <cellStyle name="Header2 2 11 3" xfId="10873" xr:uid="{00000000-0005-0000-0000-00002D290000}"/>
    <cellStyle name="Header2 2 11 3 2" xfId="10874" xr:uid="{00000000-0005-0000-0000-00002E290000}"/>
    <cellStyle name="Header2 2 11 3 3" xfId="10875" xr:uid="{00000000-0005-0000-0000-00002F290000}"/>
    <cellStyle name="Header2 2 11 4" xfId="10876" xr:uid="{00000000-0005-0000-0000-000030290000}"/>
    <cellStyle name="Header2 2 11 4 2" xfId="10877" xr:uid="{00000000-0005-0000-0000-000031290000}"/>
    <cellStyle name="Header2 2 11 4 3" xfId="10878" xr:uid="{00000000-0005-0000-0000-000032290000}"/>
    <cellStyle name="Header2 2 11 5" xfId="10879" xr:uid="{00000000-0005-0000-0000-000033290000}"/>
    <cellStyle name="Header2 2 11 5 2" xfId="10880" xr:uid="{00000000-0005-0000-0000-000034290000}"/>
    <cellStyle name="Header2 2 11 5 3" xfId="10881" xr:uid="{00000000-0005-0000-0000-000035290000}"/>
    <cellStyle name="Header2 2 11 6" xfId="10882" xr:uid="{00000000-0005-0000-0000-000036290000}"/>
    <cellStyle name="Header2 2 11 6 2" xfId="10883" xr:uid="{00000000-0005-0000-0000-000037290000}"/>
    <cellStyle name="Header2 2 11 6 3" xfId="10884" xr:uid="{00000000-0005-0000-0000-000038290000}"/>
    <cellStyle name="Header2 2 11 7" xfId="10885" xr:uid="{00000000-0005-0000-0000-000039290000}"/>
    <cellStyle name="Header2 2 11 7 2" xfId="10886" xr:uid="{00000000-0005-0000-0000-00003A290000}"/>
    <cellStyle name="Header2 2 11 7 3" xfId="10887" xr:uid="{00000000-0005-0000-0000-00003B290000}"/>
    <cellStyle name="Header2 2 11 8" xfId="10888" xr:uid="{00000000-0005-0000-0000-00003C290000}"/>
    <cellStyle name="Header2 2 11 8 2" xfId="10889" xr:uid="{00000000-0005-0000-0000-00003D290000}"/>
    <cellStyle name="Header2 2 11 8 3" xfId="10890" xr:uid="{00000000-0005-0000-0000-00003E290000}"/>
    <cellStyle name="Header2 2 11 9" xfId="10891" xr:uid="{00000000-0005-0000-0000-00003F290000}"/>
    <cellStyle name="Header2 2 12" xfId="10892" xr:uid="{00000000-0005-0000-0000-000040290000}"/>
    <cellStyle name="Header2 2 13" xfId="58366" xr:uid="{00000000-0005-0000-0000-000041290000}"/>
    <cellStyle name="Header2 2 2" xfId="10893" xr:uid="{00000000-0005-0000-0000-000042290000}"/>
    <cellStyle name="Header2 2 2 10" xfId="10894" xr:uid="{00000000-0005-0000-0000-000043290000}"/>
    <cellStyle name="Header2 2 2 2" xfId="10895" xr:uid="{00000000-0005-0000-0000-000044290000}"/>
    <cellStyle name="Header2 2 2 2 2" xfId="10896" xr:uid="{00000000-0005-0000-0000-000045290000}"/>
    <cellStyle name="Header2 2 2 2 3" xfId="10897" xr:uid="{00000000-0005-0000-0000-000046290000}"/>
    <cellStyle name="Header2 2 2 3" xfId="10898" xr:uid="{00000000-0005-0000-0000-000047290000}"/>
    <cellStyle name="Header2 2 2 3 2" xfId="10899" xr:uid="{00000000-0005-0000-0000-000048290000}"/>
    <cellStyle name="Header2 2 2 3 3" xfId="10900" xr:uid="{00000000-0005-0000-0000-000049290000}"/>
    <cellStyle name="Header2 2 2 4" xfId="10901" xr:uid="{00000000-0005-0000-0000-00004A290000}"/>
    <cellStyle name="Header2 2 2 4 2" xfId="10902" xr:uid="{00000000-0005-0000-0000-00004B290000}"/>
    <cellStyle name="Header2 2 2 4 3" xfId="10903" xr:uid="{00000000-0005-0000-0000-00004C290000}"/>
    <cellStyle name="Header2 2 2 5" xfId="10904" xr:uid="{00000000-0005-0000-0000-00004D290000}"/>
    <cellStyle name="Header2 2 2 5 2" xfId="10905" xr:uid="{00000000-0005-0000-0000-00004E290000}"/>
    <cellStyle name="Header2 2 2 5 3" xfId="10906" xr:uid="{00000000-0005-0000-0000-00004F290000}"/>
    <cellStyle name="Header2 2 2 6" xfId="10907" xr:uid="{00000000-0005-0000-0000-000050290000}"/>
    <cellStyle name="Header2 2 2 6 2" xfId="10908" xr:uid="{00000000-0005-0000-0000-000051290000}"/>
    <cellStyle name="Header2 2 2 6 3" xfId="10909" xr:uid="{00000000-0005-0000-0000-000052290000}"/>
    <cellStyle name="Header2 2 2 7" xfId="10910" xr:uid="{00000000-0005-0000-0000-000053290000}"/>
    <cellStyle name="Header2 2 2 7 2" xfId="10911" xr:uid="{00000000-0005-0000-0000-000054290000}"/>
    <cellStyle name="Header2 2 2 7 3" xfId="10912" xr:uid="{00000000-0005-0000-0000-000055290000}"/>
    <cellStyle name="Header2 2 2 8" xfId="10913" xr:uid="{00000000-0005-0000-0000-000056290000}"/>
    <cellStyle name="Header2 2 2 8 2" xfId="10914" xr:uid="{00000000-0005-0000-0000-000057290000}"/>
    <cellStyle name="Header2 2 2 8 3" xfId="10915" xr:uid="{00000000-0005-0000-0000-000058290000}"/>
    <cellStyle name="Header2 2 2 9" xfId="10916" xr:uid="{00000000-0005-0000-0000-000059290000}"/>
    <cellStyle name="Header2 2 3" xfId="10917" xr:uid="{00000000-0005-0000-0000-00005A290000}"/>
    <cellStyle name="Header2 2 3 10" xfId="10918" xr:uid="{00000000-0005-0000-0000-00005B290000}"/>
    <cellStyle name="Header2 2 3 2" xfId="10919" xr:uid="{00000000-0005-0000-0000-00005C290000}"/>
    <cellStyle name="Header2 2 3 2 2" xfId="10920" xr:uid="{00000000-0005-0000-0000-00005D290000}"/>
    <cellStyle name="Header2 2 3 2 3" xfId="10921" xr:uid="{00000000-0005-0000-0000-00005E290000}"/>
    <cellStyle name="Header2 2 3 3" xfId="10922" xr:uid="{00000000-0005-0000-0000-00005F290000}"/>
    <cellStyle name="Header2 2 3 3 2" xfId="10923" xr:uid="{00000000-0005-0000-0000-000060290000}"/>
    <cellStyle name="Header2 2 3 3 3" xfId="10924" xr:uid="{00000000-0005-0000-0000-000061290000}"/>
    <cellStyle name="Header2 2 3 4" xfId="10925" xr:uid="{00000000-0005-0000-0000-000062290000}"/>
    <cellStyle name="Header2 2 3 4 2" xfId="10926" xr:uid="{00000000-0005-0000-0000-000063290000}"/>
    <cellStyle name="Header2 2 3 4 3" xfId="10927" xr:uid="{00000000-0005-0000-0000-000064290000}"/>
    <cellStyle name="Header2 2 3 5" xfId="10928" xr:uid="{00000000-0005-0000-0000-000065290000}"/>
    <cellStyle name="Header2 2 3 5 2" xfId="10929" xr:uid="{00000000-0005-0000-0000-000066290000}"/>
    <cellStyle name="Header2 2 3 5 3" xfId="10930" xr:uid="{00000000-0005-0000-0000-000067290000}"/>
    <cellStyle name="Header2 2 3 6" xfId="10931" xr:uid="{00000000-0005-0000-0000-000068290000}"/>
    <cellStyle name="Header2 2 3 6 2" xfId="10932" xr:uid="{00000000-0005-0000-0000-000069290000}"/>
    <cellStyle name="Header2 2 3 6 3" xfId="10933" xr:uid="{00000000-0005-0000-0000-00006A290000}"/>
    <cellStyle name="Header2 2 3 7" xfId="10934" xr:uid="{00000000-0005-0000-0000-00006B290000}"/>
    <cellStyle name="Header2 2 3 7 2" xfId="10935" xr:uid="{00000000-0005-0000-0000-00006C290000}"/>
    <cellStyle name="Header2 2 3 7 3" xfId="10936" xr:uid="{00000000-0005-0000-0000-00006D290000}"/>
    <cellStyle name="Header2 2 3 8" xfId="10937" xr:uid="{00000000-0005-0000-0000-00006E290000}"/>
    <cellStyle name="Header2 2 3 8 2" xfId="10938" xr:uid="{00000000-0005-0000-0000-00006F290000}"/>
    <cellStyle name="Header2 2 3 8 3" xfId="10939" xr:uid="{00000000-0005-0000-0000-000070290000}"/>
    <cellStyle name="Header2 2 3 9" xfId="10940" xr:uid="{00000000-0005-0000-0000-000071290000}"/>
    <cellStyle name="Header2 2 4" xfId="10941" xr:uid="{00000000-0005-0000-0000-000072290000}"/>
    <cellStyle name="Header2 2 4 10" xfId="10942" xr:uid="{00000000-0005-0000-0000-000073290000}"/>
    <cellStyle name="Header2 2 4 2" xfId="10943" xr:uid="{00000000-0005-0000-0000-000074290000}"/>
    <cellStyle name="Header2 2 4 2 2" xfId="10944" xr:uid="{00000000-0005-0000-0000-000075290000}"/>
    <cellStyle name="Header2 2 4 2 3" xfId="10945" xr:uid="{00000000-0005-0000-0000-000076290000}"/>
    <cellStyle name="Header2 2 4 3" xfId="10946" xr:uid="{00000000-0005-0000-0000-000077290000}"/>
    <cellStyle name="Header2 2 4 3 2" xfId="10947" xr:uid="{00000000-0005-0000-0000-000078290000}"/>
    <cellStyle name="Header2 2 4 3 3" xfId="10948" xr:uid="{00000000-0005-0000-0000-000079290000}"/>
    <cellStyle name="Header2 2 4 4" xfId="10949" xr:uid="{00000000-0005-0000-0000-00007A290000}"/>
    <cellStyle name="Header2 2 4 4 2" xfId="10950" xr:uid="{00000000-0005-0000-0000-00007B290000}"/>
    <cellStyle name="Header2 2 4 4 3" xfId="10951" xr:uid="{00000000-0005-0000-0000-00007C290000}"/>
    <cellStyle name="Header2 2 4 5" xfId="10952" xr:uid="{00000000-0005-0000-0000-00007D290000}"/>
    <cellStyle name="Header2 2 4 5 2" xfId="10953" xr:uid="{00000000-0005-0000-0000-00007E290000}"/>
    <cellStyle name="Header2 2 4 5 3" xfId="10954" xr:uid="{00000000-0005-0000-0000-00007F290000}"/>
    <cellStyle name="Header2 2 4 6" xfId="10955" xr:uid="{00000000-0005-0000-0000-000080290000}"/>
    <cellStyle name="Header2 2 4 6 2" xfId="10956" xr:uid="{00000000-0005-0000-0000-000081290000}"/>
    <cellStyle name="Header2 2 4 6 3" xfId="10957" xr:uid="{00000000-0005-0000-0000-000082290000}"/>
    <cellStyle name="Header2 2 4 7" xfId="10958" xr:uid="{00000000-0005-0000-0000-000083290000}"/>
    <cellStyle name="Header2 2 4 7 2" xfId="10959" xr:uid="{00000000-0005-0000-0000-000084290000}"/>
    <cellStyle name="Header2 2 4 7 3" xfId="10960" xr:uid="{00000000-0005-0000-0000-000085290000}"/>
    <cellStyle name="Header2 2 4 8" xfId="10961" xr:uid="{00000000-0005-0000-0000-000086290000}"/>
    <cellStyle name="Header2 2 4 8 2" xfId="10962" xr:uid="{00000000-0005-0000-0000-000087290000}"/>
    <cellStyle name="Header2 2 4 8 3" xfId="10963" xr:uid="{00000000-0005-0000-0000-000088290000}"/>
    <cellStyle name="Header2 2 4 9" xfId="10964" xr:uid="{00000000-0005-0000-0000-000089290000}"/>
    <cellStyle name="Header2 2 5" xfId="10965" xr:uid="{00000000-0005-0000-0000-00008A290000}"/>
    <cellStyle name="Header2 2 5 10" xfId="10966" xr:uid="{00000000-0005-0000-0000-00008B290000}"/>
    <cellStyle name="Header2 2 5 2" xfId="10967" xr:uid="{00000000-0005-0000-0000-00008C290000}"/>
    <cellStyle name="Header2 2 5 2 2" xfId="10968" xr:uid="{00000000-0005-0000-0000-00008D290000}"/>
    <cellStyle name="Header2 2 5 2 3" xfId="10969" xr:uid="{00000000-0005-0000-0000-00008E290000}"/>
    <cellStyle name="Header2 2 5 3" xfId="10970" xr:uid="{00000000-0005-0000-0000-00008F290000}"/>
    <cellStyle name="Header2 2 5 3 2" xfId="10971" xr:uid="{00000000-0005-0000-0000-000090290000}"/>
    <cellStyle name="Header2 2 5 3 3" xfId="10972" xr:uid="{00000000-0005-0000-0000-000091290000}"/>
    <cellStyle name="Header2 2 5 4" xfId="10973" xr:uid="{00000000-0005-0000-0000-000092290000}"/>
    <cellStyle name="Header2 2 5 4 2" xfId="10974" xr:uid="{00000000-0005-0000-0000-000093290000}"/>
    <cellStyle name="Header2 2 5 4 3" xfId="10975" xr:uid="{00000000-0005-0000-0000-000094290000}"/>
    <cellStyle name="Header2 2 5 5" xfId="10976" xr:uid="{00000000-0005-0000-0000-000095290000}"/>
    <cellStyle name="Header2 2 5 5 2" xfId="10977" xr:uid="{00000000-0005-0000-0000-000096290000}"/>
    <cellStyle name="Header2 2 5 5 3" xfId="10978" xr:uid="{00000000-0005-0000-0000-000097290000}"/>
    <cellStyle name="Header2 2 5 6" xfId="10979" xr:uid="{00000000-0005-0000-0000-000098290000}"/>
    <cellStyle name="Header2 2 5 6 2" xfId="10980" xr:uid="{00000000-0005-0000-0000-000099290000}"/>
    <cellStyle name="Header2 2 5 6 3" xfId="10981" xr:uid="{00000000-0005-0000-0000-00009A290000}"/>
    <cellStyle name="Header2 2 5 7" xfId="10982" xr:uid="{00000000-0005-0000-0000-00009B290000}"/>
    <cellStyle name="Header2 2 5 7 2" xfId="10983" xr:uid="{00000000-0005-0000-0000-00009C290000}"/>
    <cellStyle name="Header2 2 5 7 3" xfId="10984" xr:uid="{00000000-0005-0000-0000-00009D290000}"/>
    <cellStyle name="Header2 2 5 8" xfId="10985" xr:uid="{00000000-0005-0000-0000-00009E290000}"/>
    <cellStyle name="Header2 2 5 8 2" xfId="10986" xr:uid="{00000000-0005-0000-0000-00009F290000}"/>
    <cellStyle name="Header2 2 5 8 3" xfId="10987" xr:uid="{00000000-0005-0000-0000-0000A0290000}"/>
    <cellStyle name="Header2 2 5 9" xfId="10988" xr:uid="{00000000-0005-0000-0000-0000A1290000}"/>
    <cellStyle name="Header2 2 6" xfId="10989" xr:uid="{00000000-0005-0000-0000-0000A2290000}"/>
    <cellStyle name="Header2 2 6 10" xfId="10990" xr:uid="{00000000-0005-0000-0000-0000A3290000}"/>
    <cellStyle name="Header2 2 6 2" xfId="10991" xr:uid="{00000000-0005-0000-0000-0000A4290000}"/>
    <cellStyle name="Header2 2 6 2 2" xfId="10992" xr:uid="{00000000-0005-0000-0000-0000A5290000}"/>
    <cellStyle name="Header2 2 6 2 3" xfId="10993" xr:uid="{00000000-0005-0000-0000-0000A6290000}"/>
    <cellStyle name="Header2 2 6 3" xfId="10994" xr:uid="{00000000-0005-0000-0000-0000A7290000}"/>
    <cellStyle name="Header2 2 6 3 2" xfId="10995" xr:uid="{00000000-0005-0000-0000-0000A8290000}"/>
    <cellStyle name="Header2 2 6 3 3" xfId="10996" xr:uid="{00000000-0005-0000-0000-0000A9290000}"/>
    <cellStyle name="Header2 2 6 4" xfId="10997" xr:uid="{00000000-0005-0000-0000-0000AA290000}"/>
    <cellStyle name="Header2 2 6 4 2" xfId="10998" xr:uid="{00000000-0005-0000-0000-0000AB290000}"/>
    <cellStyle name="Header2 2 6 4 3" xfId="10999" xr:uid="{00000000-0005-0000-0000-0000AC290000}"/>
    <cellStyle name="Header2 2 6 5" xfId="11000" xr:uid="{00000000-0005-0000-0000-0000AD290000}"/>
    <cellStyle name="Header2 2 6 5 2" xfId="11001" xr:uid="{00000000-0005-0000-0000-0000AE290000}"/>
    <cellStyle name="Header2 2 6 5 3" xfId="11002" xr:uid="{00000000-0005-0000-0000-0000AF290000}"/>
    <cellStyle name="Header2 2 6 6" xfId="11003" xr:uid="{00000000-0005-0000-0000-0000B0290000}"/>
    <cellStyle name="Header2 2 6 6 2" xfId="11004" xr:uid="{00000000-0005-0000-0000-0000B1290000}"/>
    <cellStyle name="Header2 2 6 6 3" xfId="11005" xr:uid="{00000000-0005-0000-0000-0000B2290000}"/>
    <cellStyle name="Header2 2 6 7" xfId="11006" xr:uid="{00000000-0005-0000-0000-0000B3290000}"/>
    <cellStyle name="Header2 2 6 7 2" xfId="11007" xr:uid="{00000000-0005-0000-0000-0000B4290000}"/>
    <cellStyle name="Header2 2 6 7 3" xfId="11008" xr:uid="{00000000-0005-0000-0000-0000B5290000}"/>
    <cellStyle name="Header2 2 6 8" xfId="11009" xr:uid="{00000000-0005-0000-0000-0000B6290000}"/>
    <cellStyle name="Header2 2 6 8 2" xfId="11010" xr:uid="{00000000-0005-0000-0000-0000B7290000}"/>
    <cellStyle name="Header2 2 6 8 3" xfId="11011" xr:uid="{00000000-0005-0000-0000-0000B8290000}"/>
    <cellStyle name="Header2 2 6 9" xfId="11012" xr:uid="{00000000-0005-0000-0000-0000B9290000}"/>
    <cellStyle name="Header2 2 7" xfId="11013" xr:uid="{00000000-0005-0000-0000-0000BA290000}"/>
    <cellStyle name="Header2 2 7 10" xfId="11014" xr:uid="{00000000-0005-0000-0000-0000BB290000}"/>
    <cellStyle name="Header2 2 7 2" xfId="11015" xr:uid="{00000000-0005-0000-0000-0000BC290000}"/>
    <cellStyle name="Header2 2 7 2 2" xfId="11016" xr:uid="{00000000-0005-0000-0000-0000BD290000}"/>
    <cellStyle name="Header2 2 7 2 3" xfId="11017" xr:uid="{00000000-0005-0000-0000-0000BE290000}"/>
    <cellStyle name="Header2 2 7 3" xfId="11018" xr:uid="{00000000-0005-0000-0000-0000BF290000}"/>
    <cellStyle name="Header2 2 7 3 2" xfId="11019" xr:uid="{00000000-0005-0000-0000-0000C0290000}"/>
    <cellStyle name="Header2 2 7 3 3" xfId="11020" xr:uid="{00000000-0005-0000-0000-0000C1290000}"/>
    <cellStyle name="Header2 2 7 4" xfId="11021" xr:uid="{00000000-0005-0000-0000-0000C2290000}"/>
    <cellStyle name="Header2 2 7 4 2" xfId="11022" xr:uid="{00000000-0005-0000-0000-0000C3290000}"/>
    <cellStyle name="Header2 2 7 4 3" xfId="11023" xr:uid="{00000000-0005-0000-0000-0000C4290000}"/>
    <cellStyle name="Header2 2 7 5" xfId="11024" xr:uid="{00000000-0005-0000-0000-0000C5290000}"/>
    <cellStyle name="Header2 2 7 5 2" xfId="11025" xr:uid="{00000000-0005-0000-0000-0000C6290000}"/>
    <cellStyle name="Header2 2 7 5 3" xfId="11026" xr:uid="{00000000-0005-0000-0000-0000C7290000}"/>
    <cellStyle name="Header2 2 7 6" xfId="11027" xr:uid="{00000000-0005-0000-0000-0000C8290000}"/>
    <cellStyle name="Header2 2 7 6 2" xfId="11028" xr:uid="{00000000-0005-0000-0000-0000C9290000}"/>
    <cellStyle name="Header2 2 7 6 3" xfId="11029" xr:uid="{00000000-0005-0000-0000-0000CA290000}"/>
    <cellStyle name="Header2 2 7 7" xfId="11030" xr:uid="{00000000-0005-0000-0000-0000CB290000}"/>
    <cellStyle name="Header2 2 7 7 2" xfId="11031" xr:uid="{00000000-0005-0000-0000-0000CC290000}"/>
    <cellStyle name="Header2 2 7 7 3" xfId="11032" xr:uid="{00000000-0005-0000-0000-0000CD290000}"/>
    <cellStyle name="Header2 2 7 8" xfId="11033" xr:uid="{00000000-0005-0000-0000-0000CE290000}"/>
    <cellStyle name="Header2 2 7 8 2" xfId="11034" xr:uid="{00000000-0005-0000-0000-0000CF290000}"/>
    <cellStyle name="Header2 2 7 8 3" xfId="11035" xr:uid="{00000000-0005-0000-0000-0000D0290000}"/>
    <cellStyle name="Header2 2 7 9" xfId="11036" xr:uid="{00000000-0005-0000-0000-0000D1290000}"/>
    <cellStyle name="Header2 2 8" xfId="11037" xr:uid="{00000000-0005-0000-0000-0000D2290000}"/>
    <cellStyle name="Header2 2 8 10" xfId="11038" xr:uid="{00000000-0005-0000-0000-0000D3290000}"/>
    <cellStyle name="Header2 2 8 2" xfId="11039" xr:uid="{00000000-0005-0000-0000-0000D4290000}"/>
    <cellStyle name="Header2 2 8 2 2" xfId="11040" xr:uid="{00000000-0005-0000-0000-0000D5290000}"/>
    <cellStyle name="Header2 2 8 2 3" xfId="11041" xr:uid="{00000000-0005-0000-0000-0000D6290000}"/>
    <cellStyle name="Header2 2 8 3" xfId="11042" xr:uid="{00000000-0005-0000-0000-0000D7290000}"/>
    <cellStyle name="Header2 2 8 3 2" xfId="11043" xr:uid="{00000000-0005-0000-0000-0000D8290000}"/>
    <cellStyle name="Header2 2 8 3 3" xfId="11044" xr:uid="{00000000-0005-0000-0000-0000D9290000}"/>
    <cellStyle name="Header2 2 8 4" xfId="11045" xr:uid="{00000000-0005-0000-0000-0000DA290000}"/>
    <cellStyle name="Header2 2 8 4 2" xfId="11046" xr:uid="{00000000-0005-0000-0000-0000DB290000}"/>
    <cellStyle name="Header2 2 8 4 3" xfId="11047" xr:uid="{00000000-0005-0000-0000-0000DC290000}"/>
    <cellStyle name="Header2 2 8 5" xfId="11048" xr:uid="{00000000-0005-0000-0000-0000DD290000}"/>
    <cellStyle name="Header2 2 8 5 2" xfId="11049" xr:uid="{00000000-0005-0000-0000-0000DE290000}"/>
    <cellStyle name="Header2 2 8 5 3" xfId="11050" xr:uid="{00000000-0005-0000-0000-0000DF290000}"/>
    <cellStyle name="Header2 2 8 6" xfId="11051" xr:uid="{00000000-0005-0000-0000-0000E0290000}"/>
    <cellStyle name="Header2 2 8 6 2" xfId="11052" xr:uid="{00000000-0005-0000-0000-0000E1290000}"/>
    <cellStyle name="Header2 2 8 6 3" xfId="11053" xr:uid="{00000000-0005-0000-0000-0000E2290000}"/>
    <cellStyle name="Header2 2 8 7" xfId="11054" xr:uid="{00000000-0005-0000-0000-0000E3290000}"/>
    <cellStyle name="Header2 2 8 7 2" xfId="11055" xr:uid="{00000000-0005-0000-0000-0000E4290000}"/>
    <cellStyle name="Header2 2 8 7 3" xfId="11056" xr:uid="{00000000-0005-0000-0000-0000E5290000}"/>
    <cellStyle name="Header2 2 8 8" xfId="11057" xr:uid="{00000000-0005-0000-0000-0000E6290000}"/>
    <cellStyle name="Header2 2 8 8 2" xfId="11058" xr:uid="{00000000-0005-0000-0000-0000E7290000}"/>
    <cellStyle name="Header2 2 8 8 3" xfId="11059" xr:uid="{00000000-0005-0000-0000-0000E8290000}"/>
    <cellStyle name="Header2 2 8 9" xfId="11060" xr:uid="{00000000-0005-0000-0000-0000E9290000}"/>
    <cellStyle name="Header2 2 9" xfId="11061" xr:uid="{00000000-0005-0000-0000-0000EA290000}"/>
    <cellStyle name="Header2 2 9 10" xfId="11062" xr:uid="{00000000-0005-0000-0000-0000EB290000}"/>
    <cellStyle name="Header2 2 9 2" xfId="11063" xr:uid="{00000000-0005-0000-0000-0000EC290000}"/>
    <cellStyle name="Header2 2 9 2 2" xfId="11064" xr:uid="{00000000-0005-0000-0000-0000ED290000}"/>
    <cellStyle name="Header2 2 9 2 3" xfId="11065" xr:uid="{00000000-0005-0000-0000-0000EE290000}"/>
    <cellStyle name="Header2 2 9 3" xfId="11066" xr:uid="{00000000-0005-0000-0000-0000EF290000}"/>
    <cellStyle name="Header2 2 9 3 2" xfId="11067" xr:uid="{00000000-0005-0000-0000-0000F0290000}"/>
    <cellStyle name="Header2 2 9 3 3" xfId="11068" xr:uid="{00000000-0005-0000-0000-0000F1290000}"/>
    <cellStyle name="Header2 2 9 4" xfId="11069" xr:uid="{00000000-0005-0000-0000-0000F2290000}"/>
    <cellStyle name="Header2 2 9 4 2" xfId="11070" xr:uid="{00000000-0005-0000-0000-0000F3290000}"/>
    <cellStyle name="Header2 2 9 4 3" xfId="11071" xr:uid="{00000000-0005-0000-0000-0000F4290000}"/>
    <cellStyle name="Header2 2 9 5" xfId="11072" xr:uid="{00000000-0005-0000-0000-0000F5290000}"/>
    <cellStyle name="Header2 2 9 5 2" xfId="11073" xr:uid="{00000000-0005-0000-0000-0000F6290000}"/>
    <cellStyle name="Header2 2 9 5 3" xfId="11074" xr:uid="{00000000-0005-0000-0000-0000F7290000}"/>
    <cellStyle name="Header2 2 9 6" xfId="11075" xr:uid="{00000000-0005-0000-0000-0000F8290000}"/>
    <cellStyle name="Header2 2 9 6 2" xfId="11076" xr:uid="{00000000-0005-0000-0000-0000F9290000}"/>
    <cellStyle name="Header2 2 9 6 3" xfId="11077" xr:uid="{00000000-0005-0000-0000-0000FA290000}"/>
    <cellStyle name="Header2 2 9 7" xfId="11078" xr:uid="{00000000-0005-0000-0000-0000FB290000}"/>
    <cellStyle name="Header2 2 9 7 2" xfId="11079" xr:uid="{00000000-0005-0000-0000-0000FC290000}"/>
    <cellStyle name="Header2 2 9 7 3" xfId="11080" xr:uid="{00000000-0005-0000-0000-0000FD290000}"/>
    <cellStyle name="Header2 2 9 8" xfId="11081" xr:uid="{00000000-0005-0000-0000-0000FE290000}"/>
    <cellStyle name="Header2 2 9 8 2" xfId="11082" xr:uid="{00000000-0005-0000-0000-0000FF290000}"/>
    <cellStyle name="Header2 2 9 8 3" xfId="11083" xr:uid="{00000000-0005-0000-0000-0000002A0000}"/>
    <cellStyle name="Header2 2 9 9" xfId="11084" xr:uid="{00000000-0005-0000-0000-0000012A0000}"/>
    <cellStyle name="Header2 3" xfId="11085" xr:uid="{00000000-0005-0000-0000-0000022A0000}"/>
    <cellStyle name="Header2 3 10" xfId="11086" xr:uid="{00000000-0005-0000-0000-0000032A0000}"/>
    <cellStyle name="Header2 3 10 2" xfId="11087" xr:uid="{00000000-0005-0000-0000-0000042A0000}"/>
    <cellStyle name="Header2 3 10 3" xfId="11088" xr:uid="{00000000-0005-0000-0000-0000052A0000}"/>
    <cellStyle name="Header2 3 11" xfId="58386" xr:uid="{00000000-0005-0000-0000-0000062A0000}"/>
    <cellStyle name="Header2 3 2" xfId="11089" xr:uid="{00000000-0005-0000-0000-0000072A0000}"/>
    <cellStyle name="Header2 3 2 2" xfId="11090" xr:uid="{00000000-0005-0000-0000-0000082A0000}"/>
    <cellStyle name="Header2 3 2 3" xfId="11091" xr:uid="{00000000-0005-0000-0000-0000092A0000}"/>
    <cellStyle name="Header2 3 3" xfId="11092" xr:uid="{00000000-0005-0000-0000-00000A2A0000}"/>
    <cellStyle name="Header2 3 3 2" xfId="11093" xr:uid="{00000000-0005-0000-0000-00000B2A0000}"/>
    <cellStyle name="Header2 3 3 3" xfId="11094" xr:uid="{00000000-0005-0000-0000-00000C2A0000}"/>
    <cellStyle name="Header2 3 4" xfId="11095" xr:uid="{00000000-0005-0000-0000-00000D2A0000}"/>
    <cellStyle name="Header2 3 4 2" xfId="11096" xr:uid="{00000000-0005-0000-0000-00000E2A0000}"/>
    <cellStyle name="Header2 3 4 3" xfId="11097" xr:uid="{00000000-0005-0000-0000-00000F2A0000}"/>
    <cellStyle name="Header2 3 5" xfId="11098" xr:uid="{00000000-0005-0000-0000-0000102A0000}"/>
    <cellStyle name="Header2 3 5 2" xfId="11099" xr:uid="{00000000-0005-0000-0000-0000112A0000}"/>
    <cellStyle name="Header2 3 5 3" xfId="11100" xr:uid="{00000000-0005-0000-0000-0000122A0000}"/>
    <cellStyle name="Header2 3 6" xfId="11101" xr:uid="{00000000-0005-0000-0000-0000132A0000}"/>
    <cellStyle name="Header2 3 6 2" xfId="11102" xr:uid="{00000000-0005-0000-0000-0000142A0000}"/>
    <cellStyle name="Header2 3 6 3" xfId="11103" xr:uid="{00000000-0005-0000-0000-0000152A0000}"/>
    <cellStyle name="Header2 3 7" xfId="11104" xr:uid="{00000000-0005-0000-0000-0000162A0000}"/>
    <cellStyle name="Header2 3 7 2" xfId="11105" xr:uid="{00000000-0005-0000-0000-0000172A0000}"/>
    <cellStyle name="Header2 3 7 3" xfId="11106" xr:uid="{00000000-0005-0000-0000-0000182A0000}"/>
    <cellStyle name="Header2 3 8" xfId="11107" xr:uid="{00000000-0005-0000-0000-0000192A0000}"/>
    <cellStyle name="Header2 3 8 2" xfId="11108" xr:uid="{00000000-0005-0000-0000-00001A2A0000}"/>
    <cellStyle name="Header2 3 8 3" xfId="11109" xr:uid="{00000000-0005-0000-0000-00001B2A0000}"/>
    <cellStyle name="Header2 3 9" xfId="11110" xr:uid="{00000000-0005-0000-0000-00001C2A0000}"/>
    <cellStyle name="Header2 3 9 2" xfId="11111" xr:uid="{00000000-0005-0000-0000-00001D2A0000}"/>
    <cellStyle name="Header2 3 9 3" xfId="11112" xr:uid="{00000000-0005-0000-0000-00001E2A0000}"/>
    <cellStyle name="Header2 4" xfId="11113" xr:uid="{00000000-0005-0000-0000-00001F2A0000}"/>
    <cellStyle name="Header2 4 10" xfId="11114" xr:uid="{00000000-0005-0000-0000-0000202A0000}"/>
    <cellStyle name="Header2 4 2" xfId="11115" xr:uid="{00000000-0005-0000-0000-0000212A0000}"/>
    <cellStyle name="Header2 4 2 2" xfId="11116" xr:uid="{00000000-0005-0000-0000-0000222A0000}"/>
    <cellStyle name="Header2 4 2 3" xfId="11117" xr:uid="{00000000-0005-0000-0000-0000232A0000}"/>
    <cellStyle name="Header2 4 3" xfId="11118" xr:uid="{00000000-0005-0000-0000-0000242A0000}"/>
    <cellStyle name="Header2 4 3 2" xfId="11119" xr:uid="{00000000-0005-0000-0000-0000252A0000}"/>
    <cellStyle name="Header2 4 3 3" xfId="11120" xr:uid="{00000000-0005-0000-0000-0000262A0000}"/>
    <cellStyle name="Header2 4 4" xfId="11121" xr:uid="{00000000-0005-0000-0000-0000272A0000}"/>
    <cellStyle name="Header2 4 4 2" xfId="11122" xr:uid="{00000000-0005-0000-0000-0000282A0000}"/>
    <cellStyle name="Header2 4 4 3" xfId="11123" xr:uid="{00000000-0005-0000-0000-0000292A0000}"/>
    <cellStyle name="Header2 4 5" xfId="11124" xr:uid="{00000000-0005-0000-0000-00002A2A0000}"/>
    <cellStyle name="Header2 4 5 2" xfId="11125" xr:uid="{00000000-0005-0000-0000-00002B2A0000}"/>
    <cellStyle name="Header2 4 5 3" xfId="11126" xr:uid="{00000000-0005-0000-0000-00002C2A0000}"/>
    <cellStyle name="Header2 4 6" xfId="11127" xr:uid="{00000000-0005-0000-0000-00002D2A0000}"/>
    <cellStyle name="Header2 4 6 2" xfId="11128" xr:uid="{00000000-0005-0000-0000-00002E2A0000}"/>
    <cellStyle name="Header2 4 6 3" xfId="11129" xr:uid="{00000000-0005-0000-0000-00002F2A0000}"/>
    <cellStyle name="Header2 4 7" xfId="11130" xr:uid="{00000000-0005-0000-0000-0000302A0000}"/>
    <cellStyle name="Header2 4 7 2" xfId="11131" xr:uid="{00000000-0005-0000-0000-0000312A0000}"/>
    <cellStyle name="Header2 4 7 3" xfId="11132" xr:uid="{00000000-0005-0000-0000-0000322A0000}"/>
    <cellStyle name="Header2 4 8" xfId="11133" xr:uid="{00000000-0005-0000-0000-0000332A0000}"/>
    <cellStyle name="Header2 4 8 2" xfId="11134" xr:uid="{00000000-0005-0000-0000-0000342A0000}"/>
    <cellStyle name="Header2 4 8 3" xfId="11135" xr:uid="{00000000-0005-0000-0000-0000352A0000}"/>
    <cellStyle name="Header2 4 9" xfId="11136" xr:uid="{00000000-0005-0000-0000-0000362A0000}"/>
    <cellStyle name="Header2 5" xfId="11137" xr:uid="{00000000-0005-0000-0000-0000372A0000}"/>
    <cellStyle name="Header2 5 10" xfId="11138" xr:uid="{00000000-0005-0000-0000-0000382A0000}"/>
    <cellStyle name="Header2 5 2" xfId="11139" xr:uid="{00000000-0005-0000-0000-0000392A0000}"/>
    <cellStyle name="Header2 5 2 2" xfId="11140" xr:uid="{00000000-0005-0000-0000-00003A2A0000}"/>
    <cellStyle name="Header2 5 2 3" xfId="11141" xr:uid="{00000000-0005-0000-0000-00003B2A0000}"/>
    <cellStyle name="Header2 5 3" xfId="11142" xr:uid="{00000000-0005-0000-0000-00003C2A0000}"/>
    <cellStyle name="Header2 5 3 2" xfId="11143" xr:uid="{00000000-0005-0000-0000-00003D2A0000}"/>
    <cellStyle name="Header2 5 3 3" xfId="11144" xr:uid="{00000000-0005-0000-0000-00003E2A0000}"/>
    <cellStyle name="Header2 5 4" xfId="11145" xr:uid="{00000000-0005-0000-0000-00003F2A0000}"/>
    <cellStyle name="Header2 5 4 2" xfId="11146" xr:uid="{00000000-0005-0000-0000-0000402A0000}"/>
    <cellStyle name="Header2 5 4 3" xfId="11147" xr:uid="{00000000-0005-0000-0000-0000412A0000}"/>
    <cellStyle name="Header2 5 5" xfId="11148" xr:uid="{00000000-0005-0000-0000-0000422A0000}"/>
    <cellStyle name="Header2 5 5 2" xfId="11149" xr:uid="{00000000-0005-0000-0000-0000432A0000}"/>
    <cellStyle name="Header2 5 5 3" xfId="11150" xr:uid="{00000000-0005-0000-0000-0000442A0000}"/>
    <cellStyle name="Header2 5 6" xfId="11151" xr:uid="{00000000-0005-0000-0000-0000452A0000}"/>
    <cellStyle name="Header2 5 6 2" xfId="11152" xr:uid="{00000000-0005-0000-0000-0000462A0000}"/>
    <cellStyle name="Header2 5 6 3" xfId="11153" xr:uid="{00000000-0005-0000-0000-0000472A0000}"/>
    <cellStyle name="Header2 5 7" xfId="11154" xr:uid="{00000000-0005-0000-0000-0000482A0000}"/>
    <cellStyle name="Header2 5 7 2" xfId="11155" xr:uid="{00000000-0005-0000-0000-0000492A0000}"/>
    <cellStyle name="Header2 5 7 3" xfId="11156" xr:uid="{00000000-0005-0000-0000-00004A2A0000}"/>
    <cellStyle name="Header2 5 8" xfId="11157" xr:uid="{00000000-0005-0000-0000-00004B2A0000}"/>
    <cellStyle name="Header2 5 8 2" xfId="11158" xr:uid="{00000000-0005-0000-0000-00004C2A0000}"/>
    <cellStyle name="Header2 5 8 3" xfId="11159" xr:uid="{00000000-0005-0000-0000-00004D2A0000}"/>
    <cellStyle name="Header2 5 9" xfId="11160" xr:uid="{00000000-0005-0000-0000-00004E2A0000}"/>
    <cellStyle name="Header2 6" xfId="11161" xr:uid="{00000000-0005-0000-0000-00004F2A0000}"/>
    <cellStyle name="Header2 6 10" xfId="11162" xr:uid="{00000000-0005-0000-0000-0000502A0000}"/>
    <cellStyle name="Header2 6 2" xfId="11163" xr:uid="{00000000-0005-0000-0000-0000512A0000}"/>
    <cellStyle name="Header2 6 2 2" xfId="11164" xr:uid="{00000000-0005-0000-0000-0000522A0000}"/>
    <cellStyle name="Header2 6 2 3" xfId="11165" xr:uid="{00000000-0005-0000-0000-0000532A0000}"/>
    <cellStyle name="Header2 6 3" xfId="11166" xr:uid="{00000000-0005-0000-0000-0000542A0000}"/>
    <cellStyle name="Header2 6 3 2" xfId="11167" xr:uid="{00000000-0005-0000-0000-0000552A0000}"/>
    <cellStyle name="Header2 6 3 3" xfId="11168" xr:uid="{00000000-0005-0000-0000-0000562A0000}"/>
    <cellStyle name="Header2 6 4" xfId="11169" xr:uid="{00000000-0005-0000-0000-0000572A0000}"/>
    <cellStyle name="Header2 6 4 2" xfId="11170" xr:uid="{00000000-0005-0000-0000-0000582A0000}"/>
    <cellStyle name="Header2 6 4 3" xfId="11171" xr:uid="{00000000-0005-0000-0000-0000592A0000}"/>
    <cellStyle name="Header2 6 5" xfId="11172" xr:uid="{00000000-0005-0000-0000-00005A2A0000}"/>
    <cellStyle name="Header2 6 5 2" xfId="11173" xr:uid="{00000000-0005-0000-0000-00005B2A0000}"/>
    <cellStyle name="Header2 6 5 3" xfId="11174" xr:uid="{00000000-0005-0000-0000-00005C2A0000}"/>
    <cellStyle name="Header2 6 6" xfId="11175" xr:uid="{00000000-0005-0000-0000-00005D2A0000}"/>
    <cellStyle name="Header2 6 6 2" xfId="11176" xr:uid="{00000000-0005-0000-0000-00005E2A0000}"/>
    <cellStyle name="Header2 6 6 3" xfId="11177" xr:uid="{00000000-0005-0000-0000-00005F2A0000}"/>
    <cellStyle name="Header2 6 7" xfId="11178" xr:uid="{00000000-0005-0000-0000-0000602A0000}"/>
    <cellStyle name="Header2 6 7 2" xfId="11179" xr:uid="{00000000-0005-0000-0000-0000612A0000}"/>
    <cellStyle name="Header2 6 7 3" xfId="11180" xr:uid="{00000000-0005-0000-0000-0000622A0000}"/>
    <cellStyle name="Header2 6 8" xfId="11181" xr:uid="{00000000-0005-0000-0000-0000632A0000}"/>
    <cellStyle name="Header2 6 8 2" xfId="11182" xr:uid="{00000000-0005-0000-0000-0000642A0000}"/>
    <cellStyle name="Header2 6 8 3" xfId="11183" xr:uid="{00000000-0005-0000-0000-0000652A0000}"/>
    <cellStyle name="Header2 6 9" xfId="11184" xr:uid="{00000000-0005-0000-0000-0000662A0000}"/>
    <cellStyle name="Header2 7" xfId="11185" xr:uid="{00000000-0005-0000-0000-0000672A0000}"/>
    <cellStyle name="Header2 7 10" xfId="11186" xr:uid="{00000000-0005-0000-0000-0000682A0000}"/>
    <cellStyle name="Header2 7 2" xfId="11187" xr:uid="{00000000-0005-0000-0000-0000692A0000}"/>
    <cellStyle name="Header2 7 2 2" xfId="11188" xr:uid="{00000000-0005-0000-0000-00006A2A0000}"/>
    <cellStyle name="Header2 7 2 3" xfId="11189" xr:uid="{00000000-0005-0000-0000-00006B2A0000}"/>
    <cellStyle name="Header2 7 3" xfId="11190" xr:uid="{00000000-0005-0000-0000-00006C2A0000}"/>
    <cellStyle name="Header2 7 3 2" xfId="11191" xr:uid="{00000000-0005-0000-0000-00006D2A0000}"/>
    <cellStyle name="Header2 7 3 3" xfId="11192" xr:uid="{00000000-0005-0000-0000-00006E2A0000}"/>
    <cellStyle name="Header2 7 4" xfId="11193" xr:uid="{00000000-0005-0000-0000-00006F2A0000}"/>
    <cellStyle name="Header2 7 4 2" xfId="11194" xr:uid="{00000000-0005-0000-0000-0000702A0000}"/>
    <cellStyle name="Header2 7 4 3" xfId="11195" xr:uid="{00000000-0005-0000-0000-0000712A0000}"/>
    <cellStyle name="Header2 7 5" xfId="11196" xr:uid="{00000000-0005-0000-0000-0000722A0000}"/>
    <cellStyle name="Header2 7 5 2" xfId="11197" xr:uid="{00000000-0005-0000-0000-0000732A0000}"/>
    <cellStyle name="Header2 7 5 3" xfId="11198" xr:uid="{00000000-0005-0000-0000-0000742A0000}"/>
    <cellStyle name="Header2 7 6" xfId="11199" xr:uid="{00000000-0005-0000-0000-0000752A0000}"/>
    <cellStyle name="Header2 7 6 2" xfId="11200" xr:uid="{00000000-0005-0000-0000-0000762A0000}"/>
    <cellStyle name="Header2 7 6 3" xfId="11201" xr:uid="{00000000-0005-0000-0000-0000772A0000}"/>
    <cellStyle name="Header2 7 7" xfId="11202" xr:uid="{00000000-0005-0000-0000-0000782A0000}"/>
    <cellStyle name="Header2 7 7 2" xfId="11203" xr:uid="{00000000-0005-0000-0000-0000792A0000}"/>
    <cellStyle name="Header2 7 7 3" xfId="11204" xr:uid="{00000000-0005-0000-0000-00007A2A0000}"/>
    <cellStyle name="Header2 7 8" xfId="11205" xr:uid="{00000000-0005-0000-0000-00007B2A0000}"/>
    <cellStyle name="Header2 7 8 2" xfId="11206" xr:uid="{00000000-0005-0000-0000-00007C2A0000}"/>
    <cellStyle name="Header2 7 8 3" xfId="11207" xr:uid="{00000000-0005-0000-0000-00007D2A0000}"/>
    <cellStyle name="Header2 7 9" xfId="11208" xr:uid="{00000000-0005-0000-0000-00007E2A0000}"/>
    <cellStyle name="Heading 1" xfId="3" builtinId="16" customBuiltin="1"/>
    <cellStyle name="Heading 1 2" xfId="178" xr:uid="{00000000-0005-0000-0000-0000802A0000}"/>
    <cellStyle name="Heading 1 2 2" xfId="11209" xr:uid="{00000000-0005-0000-0000-0000812A0000}"/>
    <cellStyle name="Heading 1 3" xfId="11210" xr:uid="{00000000-0005-0000-0000-0000822A0000}"/>
    <cellStyle name="Heading 1 4" xfId="11211" xr:uid="{00000000-0005-0000-0000-0000832A0000}"/>
    <cellStyle name="Heading 2" xfId="4" builtinId="17" customBuiltin="1"/>
    <cellStyle name="Heading 2 2" xfId="179" xr:uid="{00000000-0005-0000-0000-0000852A0000}"/>
    <cellStyle name="Heading 2 2 2" xfId="11212" xr:uid="{00000000-0005-0000-0000-0000862A0000}"/>
    <cellStyle name="Heading 2 3" xfId="11213" xr:uid="{00000000-0005-0000-0000-0000872A0000}"/>
    <cellStyle name="Heading 2 4" xfId="11214" xr:uid="{00000000-0005-0000-0000-0000882A0000}"/>
    <cellStyle name="Heading 3" xfId="5" builtinId="18" customBuiltin="1"/>
    <cellStyle name="Heading 3 2" xfId="180" xr:uid="{00000000-0005-0000-0000-00008A2A0000}"/>
    <cellStyle name="Heading 3 2 2" xfId="181" xr:uid="{00000000-0005-0000-0000-00008B2A0000}"/>
    <cellStyle name="Heading 3 2 2 10" xfId="182" xr:uid="{00000000-0005-0000-0000-00008C2A0000}"/>
    <cellStyle name="Heading 3 2 2 11" xfId="183" xr:uid="{00000000-0005-0000-0000-00008D2A0000}"/>
    <cellStyle name="Heading 3 2 2 12" xfId="184" xr:uid="{00000000-0005-0000-0000-00008E2A0000}"/>
    <cellStyle name="Heading 3 2 2 13" xfId="185" xr:uid="{00000000-0005-0000-0000-00008F2A0000}"/>
    <cellStyle name="Heading 3 2 2 14" xfId="186" xr:uid="{00000000-0005-0000-0000-0000902A0000}"/>
    <cellStyle name="Heading 3 2 2 15" xfId="187" xr:uid="{00000000-0005-0000-0000-0000912A0000}"/>
    <cellStyle name="Heading 3 2 2 16" xfId="188" xr:uid="{00000000-0005-0000-0000-0000922A0000}"/>
    <cellStyle name="Heading 3 2 2 17" xfId="189" xr:uid="{00000000-0005-0000-0000-0000932A0000}"/>
    <cellStyle name="Heading 3 2 2 18" xfId="190" xr:uid="{00000000-0005-0000-0000-0000942A0000}"/>
    <cellStyle name="Heading 3 2 2 2" xfId="191" xr:uid="{00000000-0005-0000-0000-0000952A0000}"/>
    <cellStyle name="Heading 3 2 2 2 10" xfId="192" xr:uid="{00000000-0005-0000-0000-0000962A0000}"/>
    <cellStyle name="Heading 3 2 2 2 11" xfId="193" xr:uid="{00000000-0005-0000-0000-0000972A0000}"/>
    <cellStyle name="Heading 3 2 2 2 12" xfId="194" xr:uid="{00000000-0005-0000-0000-0000982A0000}"/>
    <cellStyle name="Heading 3 2 2 2 13" xfId="195" xr:uid="{00000000-0005-0000-0000-0000992A0000}"/>
    <cellStyle name="Heading 3 2 2 2 14" xfId="196" xr:uid="{00000000-0005-0000-0000-00009A2A0000}"/>
    <cellStyle name="Heading 3 2 2 2 15" xfId="197" xr:uid="{00000000-0005-0000-0000-00009B2A0000}"/>
    <cellStyle name="Heading 3 2 2 2 2" xfId="198" xr:uid="{00000000-0005-0000-0000-00009C2A0000}"/>
    <cellStyle name="Heading 3 2 2 2 3" xfId="199" xr:uid="{00000000-0005-0000-0000-00009D2A0000}"/>
    <cellStyle name="Heading 3 2 2 2 4" xfId="200" xr:uid="{00000000-0005-0000-0000-00009E2A0000}"/>
    <cellStyle name="Heading 3 2 2 2 5" xfId="201" xr:uid="{00000000-0005-0000-0000-00009F2A0000}"/>
    <cellStyle name="Heading 3 2 2 2 6" xfId="202" xr:uid="{00000000-0005-0000-0000-0000A02A0000}"/>
    <cellStyle name="Heading 3 2 2 2 7" xfId="203" xr:uid="{00000000-0005-0000-0000-0000A12A0000}"/>
    <cellStyle name="Heading 3 2 2 2 8" xfId="204" xr:uid="{00000000-0005-0000-0000-0000A22A0000}"/>
    <cellStyle name="Heading 3 2 2 2 9" xfId="205" xr:uid="{00000000-0005-0000-0000-0000A32A0000}"/>
    <cellStyle name="Heading 3 2 2 3" xfId="206" xr:uid="{00000000-0005-0000-0000-0000A42A0000}"/>
    <cellStyle name="Heading 3 2 2 4" xfId="207" xr:uid="{00000000-0005-0000-0000-0000A52A0000}"/>
    <cellStyle name="Heading 3 2 2 5" xfId="208" xr:uid="{00000000-0005-0000-0000-0000A62A0000}"/>
    <cellStyle name="Heading 3 2 2 6" xfId="209" xr:uid="{00000000-0005-0000-0000-0000A72A0000}"/>
    <cellStyle name="Heading 3 2 2 7" xfId="210" xr:uid="{00000000-0005-0000-0000-0000A82A0000}"/>
    <cellStyle name="Heading 3 2 2 8" xfId="211" xr:uid="{00000000-0005-0000-0000-0000A92A0000}"/>
    <cellStyle name="Heading 3 2 2 9" xfId="212" xr:uid="{00000000-0005-0000-0000-0000AA2A0000}"/>
    <cellStyle name="Heading 3 2 3" xfId="213" xr:uid="{00000000-0005-0000-0000-0000AB2A0000}"/>
    <cellStyle name="Heading 3 2 3 10" xfId="214" xr:uid="{00000000-0005-0000-0000-0000AC2A0000}"/>
    <cellStyle name="Heading 3 2 3 11" xfId="215" xr:uid="{00000000-0005-0000-0000-0000AD2A0000}"/>
    <cellStyle name="Heading 3 2 3 12" xfId="216" xr:uid="{00000000-0005-0000-0000-0000AE2A0000}"/>
    <cellStyle name="Heading 3 2 3 13" xfId="217" xr:uid="{00000000-0005-0000-0000-0000AF2A0000}"/>
    <cellStyle name="Heading 3 2 3 14" xfId="218" xr:uid="{00000000-0005-0000-0000-0000B02A0000}"/>
    <cellStyle name="Heading 3 2 3 15" xfId="219" xr:uid="{00000000-0005-0000-0000-0000B12A0000}"/>
    <cellStyle name="Heading 3 2 3 16" xfId="220" xr:uid="{00000000-0005-0000-0000-0000B22A0000}"/>
    <cellStyle name="Heading 3 2 3 17" xfId="221" xr:uid="{00000000-0005-0000-0000-0000B32A0000}"/>
    <cellStyle name="Heading 3 2 3 18" xfId="222" xr:uid="{00000000-0005-0000-0000-0000B42A0000}"/>
    <cellStyle name="Heading 3 2 3 2" xfId="223" xr:uid="{00000000-0005-0000-0000-0000B52A0000}"/>
    <cellStyle name="Heading 3 2 3 2 10" xfId="224" xr:uid="{00000000-0005-0000-0000-0000B62A0000}"/>
    <cellStyle name="Heading 3 2 3 2 11" xfId="225" xr:uid="{00000000-0005-0000-0000-0000B72A0000}"/>
    <cellStyle name="Heading 3 2 3 2 12" xfId="226" xr:uid="{00000000-0005-0000-0000-0000B82A0000}"/>
    <cellStyle name="Heading 3 2 3 2 13" xfId="227" xr:uid="{00000000-0005-0000-0000-0000B92A0000}"/>
    <cellStyle name="Heading 3 2 3 2 14" xfId="228" xr:uid="{00000000-0005-0000-0000-0000BA2A0000}"/>
    <cellStyle name="Heading 3 2 3 2 15" xfId="229" xr:uid="{00000000-0005-0000-0000-0000BB2A0000}"/>
    <cellStyle name="Heading 3 2 3 2 2" xfId="230" xr:uid="{00000000-0005-0000-0000-0000BC2A0000}"/>
    <cellStyle name="Heading 3 2 3 2 3" xfId="231" xr:uid="{00000000-0005-0000-0000-0000BD2A0000}"/>
    <cellStyle name="Heading 3 2 3 2 4" xfId="232" xr:uid="{00000000-0005-0000-0000-0000BE2A0000}"/>
    <cellStyle name="Heading 3 2 3 2 5" xfId="233" xr:uid="{00000000-0005-0000-0000-0000BF2A0000}"/>
    <cellStyle name="Heading 3 2 3 2 6" xfId="234" xr:uid="{00000000-0005-0000-0000-0000C02A0000}"/>
    <cellStyle name="Heading 3 2 3 2 7" xfId="235" xr:uid="{00000000-0005-0000-0000-0000C12A0000}"/>
    <cellStyle name="Heading 3 2 3 2 8" xfId="236" xr:uid="{00000000-0005-0000-0000-0000C22A0000}"/>
    <cellStyle name="Heading 3 2 3 2 9" xfId="237" xr:uid="{00000000-0005-0000-0000-0000C32A0000}"/>
    <cellStyle name="Heading 3 2 3 3" xfId="238" xr:uid="{00000000-0005-0000-0000-0000C42A0000}"/>
    <cellStyle name="Heading 3 2 3 4" xfId="239" xr:uid="{00000000-0005-0000-0000-0000C52A0000}"/>
    <cellStyle name="Heading 3 2 3 5" xfId="240" xr:uid="{00000000-0005-0000-0000-0000C62A0000}"/>
    <cellStyle name="Heading 3 2 3 6" xfId="241" xr:uid="{00000000-0005-0000-0000-0000C72A0000}"/>
    <cellStyle name="Heading 3 2 3 7" xfId="242" xr:uid="{00000000-0005-0000-0000-0000C82A0000}"/>
    <cellStyle name="Heading 3 2 3 8" xfId="243" xr:uid="{00000000-0005-0000-0000-0000C92A0000}"/>
    <cellStyle name="Heading 3 2 3 9" xfId="244" xr:uid="{00000000-0005-0000-0000-0000CA2A0000}"/>
    <cellStyle name="Heading 3 2 4" xfId="245" xr:uid="{00000000-0005-0000-0000-0000CB2A0000}"/>
    <cellStyle name="Heading 3 2 4 10" xfId="246" xr:uid="{00000000-0005-0000-0000-0000CC2A0000}"/>
    <cellStyle name="Heading 3 2 4 11" xfId="247" xr:uid="{00000000-0005-0000-0000-0000CD2A0000}"/>
    <cellStyle name="Heading 3 2 4 12" xfId="248" xr:uid="{00000000-0005-0000-0000-0000CE2A0000}"/>
    <cellStyle name="Heading 3 2 4 13" xfId="249" xr:uid="{00000000-0005-0000-0000-0000CF2A0000}"/>
    <cellStyle name="Heading 3 2 4 14" xfId="250" xr:uid="{00000000-0005-0000-0000-0000D02A0000}"/>
    <cellStyle name="Heading 3 2 4 15" xfId="251" xr:uid="{00000000-0005-0000-0000-0000D12A0000}"/>
    <cellStyle name="Heading 3 2 4 16" xfId="252" xr:uid="{00000000-0005-0000-0000-0000D22A0000}"/>
    <cellStyle name="Heading 3 2 4 17" xfId="253" xr:uid="{00000000-0005-0000-0000-0000D32A0000}"/>
    <cellStyle name="Heading 3 2 4 18" xfId="254" xr:uid="{00000000-0005-0000-0000-0000D42A0000}"/>
    <cellStyle name="Heading 3 2 4 2" xfId="255" xr:uid="{00000000-0005-0000-0000-0000D52A0000}"/>
    <cellStyle name="Heading 3 2 4 2 10" xfId="256" xr:uid="{00000000-0005-0000-0000-0000D62A0000}"/>
    <cellStyle name="Heading 3 2 4 2 11" xfId="257" xr:uid="{00000000-0005-0000-0000-0000D72A0000}"/>
    <cellStyle name="Heading 3 2 4 2 12" xfId="258" xr:uid="{00000000-0005-0000-0000-0000D82A0000}"/>
    <cellStyle name="Heading 3 2 4 2 13" xfId="259" xr:uid="{00000000-0005-0000-0000-0000D92A0000}"/>
    <cellStyle name="Heading 3 2 4 2 14" xfId="260" xr:uid="{00000000-0005-0000-0000-0000DA2A0000}"/>
    <cellStyle name="Heading 3 2 4 2 15" xfId="261" xr:uid="{00000000-0005-0000-0000-0000DB2A0000}"/>
    <cellStyle name="Heading 3 2 4 2 2" xfId="262" xr:uid="{00000000-0005-0000-0000-0000DC2A0000}"/>
    <cellStyle name="Heading 3 2 4 2 3" xfId="263" xr:uid="{00000000-0005-0000-0000-0000DD2A0000}"/>
    <cellStyle name="Heading 3 2 4 2 4" xfId="264" xr:uid="{00000000-0005-0000-0000-0000DE2A0000}"/>
    <cellStyle name="Heading 3 2 4 2 5" xfId="265" xr:uid="{00000000-0005-0000-0000-0000DF2A0000}"/>
    <cellStyle name="Heading 3 2 4 2 6" xfId="266" xr:uid="{00000000-0005-0000-0000-0000E02A0000}"/>
    <cellStyle name="Heading 3 2 4 2 7" xfId="267" xr:uid="{00000000-0005-0000-0000-0000E12A0000}"/>
    <cellStyle name="Heading 3 2 4 2 8" xfId="268" xr:uid="{00000000-0005-0000-0000-0000E22A0000}"/>
    <cellStyle name="Heading 3 2 4 2 9" xfId="269" xr:uid="{00000000-0005-0000-0000-0000E32A0000}"/>
    <cellStyle name="Heading 3 2 4 3" xfId="270" xr:uid="{00000000-0005-0000-0000-0000E42A0000}"/>
    <cellStyle name="Heading 3 2 4 4" xfId="271" xr:uid="{00000000-0005-0000-0000-0000E52A0000}"/>
    <cellStyle name="Heading 3 2 4 5" xfId="272" xr:uid="{00000000-0005-0000-0000-0000E62A0000}"/>
    <cellStyle name="Heading 3 2 4 6" xfId="273" xr:uid="{00000000-0005-0000-0000-0000E72A0000}"/>
    <cellStyle name="Heading 3 2 4 7" xfId="274" xr:uid="{00000000-0005-0000-0000-0000E82A0000}"/>
    <cellStyle name="Heading 3 2 4 8" xfId="275" xr:uid="{00000000-0005-0000-0000-0000E92A0000}"/>
    <cellStyle name="Heading 3 2 4 9" xfId="276" xr:uid="{00000000-0005-0000-0000-0000EA2A0000}"/>
    <cellStyle name="Heading 3 2 5" xfId="277" xr:uid="{00000000-0005-0000-0000-0000EB2A0000}"/>
    <cellStyle name="Heading 3 2 5 10" xfId="278" xr:uid="{00000000-0005-0000-0000-0000EC2A0000}"/>
    <cellStyle name="Heading 3 2 5 11" xfId="279" xr:uid="{00000000-0005-0000-0000-0000ED2A0000}"/>
    <cellStyle name="Heading 3 2 5 12" xfId="280" xr:uid="{00000000-0005-0000-0000-0000EE2A0000}"/>
    <cellStyle name="Heading 3 2 5 13" xfId="281" xr:uid="{00000000-0005-0000-0000-0000EF2A0000}"/>
    <cellStyle name="Heading 3 2 5 14" xfId="282" xr:uid="{00000000-0005-0000-0000-0000F02A0000}"/>
    <cellStyle name="Heading 3 2 5 15" xfId="283" xr:uid="{00000000-0005-0000-0000-0000F12A0000}"/>
    <cellStyle name="Heading 3 2 5 16" xfId="284" xr:uid="{00000000-0005-0000-0000-0000F22A0000}"/>
    <cellStyle name="Heading 3 2 5 17" xfId="285" xr:uid="{00000000-0005-0000-0000-0000F32A0000}"/>
    <cellStyle name="Heading 3 2 5 18" xfId="286" xr:uid="{00000000-0005-0000-0000-0000F42A0000}"/>
    <cellStyle name="Heading 3 2 5 2" xfId="287" xr:uid="{00000000-0005-0000-0000-0000F52A0000}"/>
    <cellStyle name="Heading 3 2 5 2 10" xfId="288" xr:uid="{00000000-0005-0000-0000-0000F62A0000}"/>
    <cellStyle name="Heading 3 2 5 2 11" xfId="289" xr:uid="{00000000-0005-0000-0000-0000F72A0000}"/>
    <cellStyle name="Heading 3 2 5 2 12" xfId="290" xr:uid="{00000000-0005-0000-0000-0000F82A0000}"/>
    <cellStyle name="Heading 3 2 5 2 13" xfId="291" xr:uid="{00000000-0005-0000-0000-0000F92A0000}"/>
    <cellStyle name="Heading 3 2 5 2 14" xfId="292" xr:uid="{00000000-0005-0000-0000-0000FA2A0000}"/>
    <cellStyle name="Heading 3 2 5 2 15" xfId="293" xr:uid="{00000000-0005-0000-0000-0000FB2A0000}"/>
    <cellStyle name="Heading 3 2 5 2 2" xfId="294" xr:uid="{00000000-0005-0000-0000-0000FC2A0000}"/>
    <cellStyle name="Heading 3 2 5 2 3" xfId="295" xr:uid="{00000000-0005-0000-0000-0000FD2A0000}"/>
    <cellStyle name="Heading 3 2 5 2 4" xfId="296" xr:uid="{00000000-0005-0000-0000-0000FE2A0000}"/>
    <cellStyle name="Heading 3 2 5 2 5" xfId="297" xr:uid="{00000000-0005-0000-0000-0000FF2A0000}"/>
    <cellStyle name="Heading 3 2 5 2 6" xfId="298" xr:uid="{00000000-0005-0000-0000-0000002B0000}"/>
    <cellStyle name="Heading 3 2 5 2 7" xfId="299" xr:uid="{00000000-0005-0000-0000-0000012B0000}"/>
    <cellStyle name="Heading 3 2 5 2 8" xfId="300" xr:uid="{00000000-0005-0000-0000-0000022B0000}"/>
    <cellStyle name="Heading 3 2 5 2 9" xfId="301" xr:uid="{00000000-0005-0000-0000-0000032B0000}"/>
    <cellStyle name="Heading 3 2 5 3" xfId="302" xr:uid="{00000000-0005-0000-0000-0000042B0000}"/>
    <cellStyle name="Heading 3 2 5 4" xfId="303" xr:uid="{00000000-0005-0000-0000-0000052B0000}"/>
    <cellStyle name="Heading 3 2 5 5" xfId="304" xr:uid="{00000000-0005-0000-0000-0000062B0000}"/>
    <cellStyle name="Heading 3 2 5 6" xfId="305" xr:uid="{00000000-0005-0000-0000-0000072B0000}"/>
    <cellStyle name="Heading 3 2 5 7" xfId="306" xr:uid="{00000000-0005-0000-0000-0000082B0000}"/>
    <cellStyle name="Heading 3 2 5 8" xfId="307" xr:uid="{00000000-0005-0000-0000-0000092B0000}"/>
    <cellStyle name="Heading 3 2 5 9" xfId="308" xr:uid="{00000000-0005-0000-0000-00000A2B0000}"/>
    <cellStyle name="Heading 3 2 6" xfId="11215" xr:uid="{00000000-0005-0000-0000-00000B2B0000}"/>
    <cellStyle name="Heading 3 3" xfId="11216" xr:uid="{00000000-0005-0000-0000-00000C2B0000}"/>
    <cellStyle name="Heading 3 4" xfId="11217" xr:uid="{00000000-0005-0000-0000-00000D2B0000}"/>
    <cellStyle name="Heading 4" xfId="6" builtinId="19" customBuiltin="1"/>
    <cellStyle name="Heading 4 2" xfId="309" xr:uid="{00000000-0005-0000-0000-00000F2B0000}"/>
    <cellStyle name="Heading 4 2 2" xfId="11218" xr:uid="{00000000-0005-0000-0000-0000102B0000}"/>
    <cellStyle name="Heading 4 3" xfId="11219" xr:uid="{00000000-0005-0000-0000-0000112B0000}"/>
    <cellStyle name="Heading 4 4" xfId="11220" xr:uid="{00000000-0005-0000-0000-0000122B0000}"/>
    <cellStyle name="Hyperlink 2" xfId="310" xr:uid="{00000000-0005-0000-0000-0000132B0000}"/>
    <cellStyle name="Hyperlink 2 2" xfId="11221" xr:uid="{00000000-0005-0000-0000-0000142B0000}"/>
    <cellStyle name="Hyperlink 2 3" xfId="11222" xr:uid="{00000000-0005-0000-0000-0000152B0000}"/>
    <cellStyle name="Input" xfId="9" builtinId="20" customBuiltin="1"/>
    <cellStyle name="Input [yellow]" xfId="45" xr:uid="{00000000-0005-0000-0000-0000172B0000}"/>
    <cellStyle name="Input [yellow] 2" xfId="11223" xr:uid="{00000000-0005-0000-0000-0000182B0000}"/>
    <cellStyle name="Input [yellow] 2 2" xfId="11224" xr:uid="{00000000-0005-0000-0000-0000192B0000}"/>
    <cellStyle name="Input [yellow] 2 2 10" xfId="11225" xr:uid="{00000000-0005-0000-0000-00001A2B0000}"/>
    <cellStyle name="Input [yellow] 2 2 11" xfId="11226" xr:uid="{00000000-0005-0000-0000-00001B2B0000}"/>
    <cellStyle name="Input [yellow] 2 2 2" xfId="11227" xr:uid="{00000000-0005-0000-0000-00001C2B0000}"/>
    <cellStyle name="Input [yellow] 2 2 2 2" xfId="11228" xr:uid="{00000000-0005-0000-0000-00001D2B0000}"/>
    <cellStyle name="Input [yellow] 2 2 2 3" xfId="11229" xr:uid="{00000000-0005-0000-0000-00001E2B0000}"/>
    <cellStyle name="Input [yellow] 2 2 3" xfId="11230" xr:uid="{00000000-0005-0000-0000-00001F2B0000}"/>
    <cellStyle name="Input [yellow] 2 2 3 2" xfId="11231" xr:uid="{00000000-0005-0000-0000-0000202B0000}"/>
    <cellStyle name="Input [yellow] 2 2 3 3" xfId="11232" xr:uid="{00000000-0005-0000-0000-0000212B0000}"/>
    <cellStyle name="Input [yellow] 2 2 4" xfId="11233" xr:uid="{00000000-0005-0000-0000-0000222B0000}"/>
    <cellStyle name="Input [yellow] 2 2 4 2" xfId="11234" xr:uid="{00000000-0005-0000-0000-0000232B0000}"/>
    <cellStyle name="Input [yellow] 2 2 4 3" xfId="11235" xr:uid="{00000000-0005-0000-0000-0000242B0000}"/>
    <cellStyle name="Input [yellow] 2 2 5" xfId="11236" xr:uid="{00000000-0005-0000-0000-0000252B0000}"/>
    <cellStyle name="Input [yellow] 2 2 5 2" xfId="11237" xr:uid="{00000000-0005-0000-0000-0000262B0000}"/>
    <cellStyle name="Input [yellow] 2 2 5 3" xfId="11238" xr:uid="{00000000-0005-0000-0000-0000272B0000}"/>
    <cellStyle name="Input [yellow] 2 2 6" xfId="11239" xr:uid="{00000000-0005-0000-0000-0000282B0000}"/>
    <cellStyle name="Input [yellow] 2 2 6 2" xfId="11240" xr:uid="{00000000-0005-0000-0000-0000292B0000}"/>
    <cellStyle name="Input [yellow] 2 2 6 3" xfId="11241" xr:uid="{00000000-0005-0000-0000-00002A2B0000}"/>
    <cellStyle name="Input [yellow] 2 2 7" xfId="11242" xr:uid="{00000000-0005-0000-0000-00002B2B0000}"/>
    <cellStyle name="Input [yellow] 2 2 7 2" xfId="11243" xr:uid="{00000000-0005-0000-0000-00002C2B0000}"/>
    <cellStyle name="Input [yellow] 2 2 7 3" xfId="11244" xr:uid="{00000000-0005-0000-0000-00002D2B0000}"/>
    <cellStyle name="Input [yellow] 2 2 8" xfId="11245" xr:uid="{00000000-0005-0000-0000-00002E2B0000}"/>
    <cellStyle name="Input [yellow] 2 2 8 2" xfId="11246" xr:uid="{00000000-0005-0000-0000-00002F2B0000}"/>
    <cellStyle name="Input [yellow] 2 2 8 3" xfId="11247" xr:uid="{00000000-0005-0000-0000-0000302B0000}"/>
    <cellStyle name="Input [yellow] 2 2 9" xfId="11248" xr:uid="{00000000-0005-0000-0000-0000312B0000}"/>
    <cellStyle name="Input [yellow] 2 2 9 2" xfId="11249" xr:uid="{00000000-0005-0000-0000-0000322B0000}"/>
    <cellStyle name="Input [yellow] 2 2 9 3" xfId="11250" xr:uid="{00000000-0005-0000-0000-0000332B0000}"/>
    <cellStyle name="Input [yellow] 2 3" xfId="11251" xr:uid="{00000000-0005-0000-0000-0000342B0000}"/>
    <cellStyle name="Input [yellow] 2 3 10" xfId="11252" xr:uid="{00000000-0005-0000-0000-0000352B0000}"/>
    <cellStyle name="Input [yellow] 2 3 11" xfId="11253" xr:uid="{00000000-0005-0000-0000-0000362B0000}"/>
    <cellStyle name="Input [yellow] 2 3 2" xfId="11254" xr:uid="{00000000-0005-0000-0000-0000372B0000}"/>
    <cellStyle name="Input [yellow] 2 3 2 2" xfId="11255" xr:uid="{00000000-0005-0000-0000-0000382B0000}"/>
    <cellStyle name="Input [yellow] 2 3 2 3" xfId="11256" xr:uid="{00000000-0005-0000-0000-0000392B0000}"/>
    <cellStyle name="Input [yellow] 2 3 3" xfId="11257" xr:uid="{00000000-0005-0000-0000-00003A2B0000}"/>
    <cellStyle name="Input [yellow] 2 3 3 2" xfId="11258" xr:uid="{00000000-0005-0000-0000-00003B2B0000}"/>
    <cellStyle name="Input [yellow] 2 3 3 3" xfId="11259" xr:uid="{00000000-0005-0000-0000-00003C2B0000}"/>
    <cellStyle name="Input [yellow] 2 3 4" xfId="11260" xr:uid="{00000000-0005-0000-0000-00003D2B0000}"/>
    <cellStyle name="Input [yellow] 2 3 4 2" xfId="11261" xr:uid="{00000000-0005-0000-0000-00003E2B0000}"/>
    <cellStyle name="Input [yellow] 2 3 4 3" xfId="11262" xr:uid="{00000000-0005-0000-0000-00003F2B0000}"/>
    <cellStyle name="Input [yellow] 2 3 5" xfId="11263" xr:uid="{00000000-0005-0000-0000-0000402B0000}"/>
    <cellStyle name="Input [yellow] 2 3 5 2" xfId="11264" xr:uid="{00000000-0005-0000-0000-0000412B0000}"/>
    <cellStyle name="Input [yellow] 2 3 5 3" xfId="11265" xr:uid="{00000000-0005-0000-0000-0000422B0000}"/>
    <cellStyle name="Input [yellow] 2 3 6" xfId="11266" xr:uid="{00000000-0005-0000-0000-0000432B0000}"/>
    <cellStyle name="Input [yellow] 2 3 6 2" xfId="11267" xr:uid="{00000000-0005-0000-0000-0000442B0000}"/>
    <cellStyle name="Input [yellow] 2 3 6 3" xfId="11268" xr:uid="{00000000-0005-0000-0000-0000452B0000}"/>
    <cellStyle name="Input [yellow] 2 3 7" xfId="11269" xr:uid="{00000000-0005-0000-0000-0000462B0000}"/>
    <cellStyle name="Input [yellow] 2 3 7 2" xfId="11270" xr:uid="{00000000-0005-0000-0000-0000472B0000}"/>
    <cellStyle name="Input [yellow] 2 3 7 3" xfId="11271" xr:uid="{00000000-0005-0000-0000-0000482B0000}"/>
    <cellStyle name="Input [yellow] 2 3 8" xfId="11272" xr:uid="{00000000-0005-0000-0000-0000492B0000}"/>
    <cellStyle name="Input [yellow] 2 3 8 2" xfId="11273" xr:uid="{00000000-0005-0000-0000-00004A2B0000}"/>
    <cellStyle name="Input [yellow] 2 3 8 3" xfId="11274" xr:uid="{00000000-0005-0000-0000-00004B2B0000}"/>
    <cellStyle name="Input [yellow] 2 3 9" xfId="11275" xr:uid="{00000000-0005-0000-0000-00004C2B0000}"/>
    <cellStyle name="Input [yellow] 2 3 9 2" xfId="11276" xr:uid="{00000000-0005-0000-0000-00004D2B0000}"/>
    <cellStyle name="Input [yellow] 2 3 9 3" xfId="11277" xr:uid="{00000000-0005-0000-0000-00004E2B0000}"/>
    <cellStyle name="Input [yellow] 2 4" xfId="11278" xr:uid="{00000000-0005-0000-0000-00004F2B0000}"/>
    <cellStyle name="Input [yellow] 2 4 10" xfId="11279" xr:uid="{00000000-0005-0000-0000-0000502B0000}"/>
    <cellStyle name="Input [yellow] 2 4 11" xfId="11280" xr:uid="{00000000-0005-0000-0000-0000512B0000}"/>
    <cellStyle name="Input [yellow] 2 4 2" xfId="11281" xr:uid="{00000000-0005-0000-0000-0000522B0000}"/>
    <cellStyle name="Input [yellow] 2 4 2 2" xfId="11282" xr:uid="{00000000-0005-0000-0000-0000532B0000}"/>
    <cellStyle name="Input [yellow] 2 4 2 3" xfId="11283" xr:uid="{00000000-0005-0000-0000-0000542B0000}"/>
    <cellStyle name="Input [yellow] 2 4 3" xfId="11284" xr:uid="{00000000-0005-0000-0000-0000552B0000}"/>
    <cellStyle name="Input [yellow] 2 4 3 2" xfId="11285" xr:uid="{00000000-0005-0000-0000-0000562B0000}"/>
    <cellStyle name="Input [yellow] 2 4 3 3" xfId="11286" xr:uid="{00000000-0005-0000-0000-0000572B0000}"/>
    <cellStyle name="Input [yellow] 2 4 4" xfId="11287" xr:uid="{00000000-0005-0000-0000-0000582B0000}"/>
    <cellStyle name="Input [yellow] 2 4 4 2" xfId="11288" xr:uid="{00000000-0005-0000-0000-0000592B0000}"/>
    <cellStyle name="Input [yellow] 2 4 4 3" xfId="11289" xr:uid="{00000000-0005-0000-0000-00005A2B0000}"/>
    <cellStyle name="Input [yellow] 2 4 5" xfId="11290" xr:uid="{00000000-0005-0000-0000-00005B2B0000}"/>
    <cellStyle name="Input [yellow] 2 4 5 2" xfId="11291" xr:uid="{00000000-0005-0000-0000-00005C2B0000}"/>
    <cellStyle name="Input [yellow] 2 4 5 3" xfId="11292" xr:uid="{00000000-0005-0000-0000-00005D2B0000}"/>
    <cellStyle name="Input [yellow] 2 4 6" xfId="11293" xr:uid="{00000000-0005-0000-0000-00005E2B0000}"/>
    <cellStyle name="Input [yellow] 2 4 6 2" xfId="11294" xr:uid="{00000000-0005-0000-0000-00005F2B0000}"/>
    <cellStyle name="Input [yellow] 2 4 6 3" xfId="11295" xr:uid="{00000000-0005-0000-0000-0000602B0000}"/>
    <cellStyle name="Input [yellow] 2 4 7" xfId="11296" xr:uid="{00000000-0005-0000-0000-0000612B0000}"/>
    <cellStyle name="Input [yellow] 2 4 7 2" xfId="11297" xr:uid="{00000000-0005-0000-0000-0000622B0000}"/>
    <cellStyle name="Input [yellow] 2 4 7 3" xfId="11298" xr:uid="{00000000-0005-0000-0000-0000632B0000}"/>
    <cellStyle name="Input [yellow] 2 4 8" xfId="11299" xr:uid="{00000000-0005-0000-0000-0000642B0000}"/>
    <cellStyle name="Input [yellow] 2 4 8 2" xfId="11300" xr:uid="{00000000-0005-0000-0000-0000652B0000}"/>
    <cellStyle name="Input [yellow] 2 4 8 3" xfId="11301" xr:uid="{00000000-0005-0000-0000-0000662B0000}"/>
    <cellStyle name="Input [yellow] 2 4 9" xfId="11302" xr:uid="{00000000-0005-0000-0000-0000672B0000}"/>
    <cellStyle name="Input [yellow] 2 4 9 2" xfId="11303" xr:uid="{00000000-0005-0000-0000-0000682B0000}"/>
    <cellStyle name="Input [yellow] 2 4 9 3" xfId="11304" xr:uid="{00000000-0005-0000-0000-0000692B0000}"/>
    <cellStyle name="Input [yellow] 2 5" xfId="11305" xr:uid="{00000000-0005-0000-0000-00006A2B0000}"/>
    <cellStyle name="Input [yellow] 2 5 10" xfId="11306" xr:uid="{00000000-0005-0000-0000-00006B2B0000}"/>
    <cellStyle name="Input [yellow] 2 5 11" xfId="11307" xr:uid="{00000000-0005-0000-0000-00006C2B0000}"/>
    <cellStyle name="Input [yellow] 2 5 2" xfId="11308" xr:uid="{00000000-0005-0000-0000-00006D2B0000}"/>
    <cellStyle name="Input [yellow] 2 5 2 2" xfId="11309" xr:uid="{00000000-0005-0000-0000-00006E2B0000}"/>
    <cellStyle name="Input [yellow] 2 5 2 3" xfId="11310" xr:uid="{00000000-0005-0000-0000-00006F2B0000}"/>
    <cellStyle name="Input [yellow] 2 5 3" xfId="11311" xr:uid="{00000000-0005-0000-0000-0000702B0000}"/>
    <cellStyle name="Input [yellow] 2 5 3 2" xfId="11312" xr:uid="{00000000-0005-0000-0000-0000712B0000}"/>
    <cellStyle name="Input [yellow] 2 5 3 3" xfId="11313" xr:uid="{00000000-0005-0000-0000-0000722B0000}"/>
    <cellStyle name="Input [yellow] 2 5 4" xfId="11314" xr:uid="{00000000-0005-0000-0000-0000732B0000}"/>
    <cellStyle name="Input [yellow] 2 5 4 2" xfId="11315" xr:uid="{00000000-0005-0000-0000-0000742B0000}"/>
    <cellStyle name="Input [yellow] 2 5 4 3" xfId="11316" xr:uid="{00000000-0005-0000-0000-0000752B0000}"/>
    <cellStyle name="Input [yellow] 2 5 5" xfId="11317" xr:uid="{00000000-0005-0000-0000-0000762B0000}"/>
    <cellStyle name="Input [yellow] 2 5 5 2" xfId="11318" xr:uid="{00000000-0005-0000-0000-0000772B0000}"/>
    <cellStyle name="Input [yellow] 2 5 5 3" xfId="11319" xr:uid="{00000000-0005-0000-0000-0000782B0000}"/>
    <cellStyle name="Input [yellow] 2 5 6" xfId="11320" xr:uid="{00000000-0005-0000-0000-0000792B0000}"/>
    <cellStyle name="Input [yellow] 2 5 6 2" xfId="11321" xr:uid="{00000000-0005-0000-0000-00007A2B0000}"/>
    <cellStyle name="Input [yellow] 2 5 6 3" xfId="11322" xr:uid="{00000000-0005-0000-0000-00007B2B0000}"/>
    <cellStyle name="Input [yellow] 2 5 7" xfId="11323" xr:uid="{00000000-0005-0000-0000-00007C2B0000}"/>
    <cellStyle name="Input [yellow] 2 5 7 2" xfId="11324" xr:uid="{00000000-0005-0000-0000-00007D2B0000}"/>
    <cellStyle name="Input [yellow] 2 5 7 3" xfId="11325" xr:uid="{00000000-0005-0000-0000-00007E2B0000}"/>
    <cellStyle name="Input [yellow] 2 5 8" xfId="11326" xr:uid="{00000000-0005-0000-0000-00007F2B0000}"/>
    <cellStyle name="Input [yellow] 2 5 8 2" xfId="11327" xr:uid="{00000000-0005-0000-0000-0000802B0000}"/>
    <cellStyle name="Input [yellow] 2 5 8 3" xfId="11328" xr:uid="{00000000-0005-0000-0000-0000812B0000}"/>
    <cellStyle name="Input [yellow] 2 5 9" xfId="11329" xr:uid="{00000000-0005-0000-0000-0000822B0000}"/>
    <cellStyle name="Input [yellow] 2 5 9 2" xfId="11330" xr:uid="{00000000-0005-0000-0000-0000832B0000}"/>
    <cellStyle name="Input [yellow] 2 5 9 3" xfId="11331" xr:uid="{00000000-0005-0000-0000-0000842B0000}"/>
    <cellStyle name="Input [yellow] 2 6" xfId="11332" xr:uid="{00000000-0005-0000-0000-0000852B0000}"/>
    <cellStyle name="Input [yellow] 2 6 10" xfId="11333" xr:uid="{00000000-0005-0000-0000-0000862B0000}"/>
    <cellStyle name="Input [yellow] 2 6 11" xfId="11334" xr:uid="{00000000-0005-0000-0000-0000872B0000}"/>
    <cellStyle name="Input [yellow] 2 6 2" xfId="11335" xr:uid="{00000000-0005-0000-0000-0000882B0000}"/>
    <cellStyle name="Input [yellow] 2 6 2 2" xfId="11336" xr:uid="{00000000-0005-0000-0000-0000892B0000}"/>
    <cellStyle name="Input [yellow] 2 6 2 3" xfId="11337" xr:uid="{00000000-0005-0000-0000-00008A2B0000}"/>
    <cellStyle name="Input [yellow] 2 6 3" xfId="11338" xr:uid="{00000000-0005-0000-0000-00008B2B0000}"/>
    <cellStyle name="Input [yellow] 2 6 3 2" xfId="11339" xr:uid="{00000000-0005-0000-0000-00008C2B0000}"/>
    <cellStyle name="Input [yellow] 2 6 3 3" xfId="11340" xr:uid="{00000000-0005-0000-0000-00008D2B0000}"/>
    <cellStyle name="Input [yellow] 2 6 4" xfId="11341" xr:uid="{00000000-0005-0000-0000-00008E2B0000}"/>
    <cellStyle name="Input [yellow] 2 6 4 2" xfId="11342" xr:uid="{00000000-0005-0000-0000-00008F2B0000}"/>
    <cellStyle name="Input [yellow] 2 6 4 3" xfId="11343" xr:uid="{00000000-0005-0000-0000-0000902B0000}"/>
    <cellStyle name="Input [yellow] 2 6 5" xfId="11344" xr:uid="{00000000-0005-0000-0000-0000912B0000}"/>
    <cellStyle name="Input [yellow] 2 6 5 2" xfId="11345" xr:uid="{00000000-0005-0000-0000-0000922B0000}"/>
    <cellStyle name="Input [yellow] 2 6 5 3" xfId="11346" xr:uid="{00000000-0005-0000-0000-0000932B0000}"/>
    <cellStyle name="Input [yellow] 2 6 6" xfId="11347" xr:uid="{00000000-0005-0000-0000-0000942B0000}"/>
    <cellStyle name="Input [yellow] 2 6 6 2" xfId="11348" xr:uid="{00000000-0005-0000-0000-0000952B0000}"/>
    <cellStyle name="Input [yellow] 2 6 6 3" xfId="11349" xr:uid="{00000000-0005-0000-0000-0000962B0000}"/>
    <cellStyle name="Input [yellow] 2 6 7" xfId="11350" xr:uid="{00000000-0005-0000-0000-0000972B0000}"/>
    <cellStyle name="Input [yellow] 2 6 7 2" xfId="11351" xr:uid="{00000000-0005-0000-0000-0000982B0000}"/>
    <cellStyle name="Input [yellow] 2 6 7 3" xfId="11352" xr:uid="{00000000-0005-0000-0000-0000992B0000}"/>
    <cellStyle name="Input [yellow] 2 6 8" xfId="11353" xr:uid="{00000000-0005-0000-0000-00009A2B0000}"/>
    <cellStyle name="Input [yellow] 2 6 8 2" xfId="11354" xr:uid="{00000000-0005-0000-0000-00009B2B0000}"/>
    <cellStyle name="Input [yellow] 2 6 8 3" xfId="11355" xr:uid="{00000000-0005-0000-0000-00009C2B0000}"/>
    <cellStyle name="Input [yellow] 2 6 9" xfId="11356" xr:uid="{00000000-0005-0000-0000-00009D2B0000}"/>
    <cellStyle name="Input [yellow] 2 6 9 2" xfId="11357" xr:uid="{00000000-0005-0000-0000-00009E2B0000}"/>
    <cellStyle name="Input [yellow] 2 6 9 3" xfId="11358" xr:uid="{00000000-0005-0000-0000-00009F2B0000}"/>
    <cellStyle name="Input [yellow] 2 7" xfId="11359" xr:uid="{00000000-0005-0000-0000-0000A02B0000}"/>
    <cellStyle name="Input [yellow] 2 7 2" xfId="11360" xr:uid="{00000000-0005-0000-0000-0000A12B0000}"/>
    <cellStyle name="Input [yellow] 2 7 3" xfId="11361" xr:uid="{00000000-0005-0000-0000-0000A22B0000}"/>
    <cellStyle name="Input [yellow] 2 8" xfId="11362" xr:uid="{00000000-0005-0000-0000-0000A32B0000}"/>
    <cellStyle name="Input [yellow] 2 9" xfId="58274" xr:uid="{00000000-0005-0000-0000-0000A42B0000}"/>
    <cellStyle name="Input [yellow] 3" xfId="11363" xr:uid="{00000000-0005-0000-0000-0000A52B0000}"/>
    <cellStyle name="Input [yellow] 3 10" xfId="58387" xr:uid="{00000000-0005-0000-0000-0000A62B0000}"/>
    <cellStyle name="Input [yellow] 3 2" xfId="11364" xr:uid="{00000000-0005-0000-0000-0000A72B0000}"/>
    <cellStyle name="Input [yellow] 3 2 2" xfId="11365" xr:uid="{00000000-0005-0000-0000-0000A82B0000}"/>
    <cellStyle name="Input [yellow] 3 2 3" xfId="11366" xr:uid="{00000000-0005-0000-0000-0000A92B0000}"/>
    <cellStyle name="Input [yellow] 3 3" xfId="11367" xr:uid="{00000000-0005-0000-0000-0000AA2B0000}"/>
    <cellStyle name="Input [yellow] 3 3 2" xfId="11368" xr:uid="{00000000-0005-0000-0000-0000AB2B0000}"/>
    <cellStyle name="Input [yellow] 3 3 3" xfId="11369" xr:uid="{00000000-0005-0000-0000-0000AC2B0000}"/>
    <cellStyle name="Input [yellow] 3 4" xfId="11370" xr:uid="{00000000-0005-0000-0000-0000AD2B0000}"/>
    <cellStyle name="Input [yellow] 3 4 2" xfId="11371" xr:uid="{00000000-0005-0000-0000-0000AE2B0000}"/>
    <cellStyle name="Input [yellow] 3 4 3" xfId="11372" xr:uid="{00000000-0005-0000-0000-0000AF2B0000}"/>
    <cellStyle name="Input [yellow] 3 5" xfId="11373" xr:uid="{00000000-0005-0000-0000-0000B02B0000}"/>
    <cellStyle name="Input [yellow] 3 5 2" xfId="11374" xr:uid="{00000000-0005-0000-0000-0000B12B0000}"/>
    <cellStyle name="Input [yellow] 3 5 3" xfId="11375" xr:uid="{00000000-0005-0000-0000-0000B22B0000}"/>
    <cellStyle name="Input [yellow] 3 6" xfId="11376" xr:uid="{00000000-0005-0000-0000-0000B32B0000}"/>
    <cellStyle name="Input [yellow] 3 6 2" xfId="11377" xr:uid="{00000000-0005-0000-0000-0000B42B0000}"/>
    <cellStyle name="Input [yellow] 3 6 3" xfId="11378" xr:uid="{00000000-0005-0000-0000-0000B52B0000}"/>
    <cellStyle name="Input [yellow] 3 7" xfId="11379" xr:uid="{00000000-0005-0000-0000-0000B62B0000}"/>
    <cellStyle name="Input [yellow] 3 7 2" xfId="11380" xr:uid="{00000000-0005-0000-0000-0000B72B0000}"/>
    <cellStyle name="Input [yellow] 3 7 3" xfId="11381" xr:uid="{00000000-0005-0000-0000-0000B82B0000}"/>
    <cellStyle name="Input [yellow] 3 8" xfId="11382" xr:uid="{00000000-0005-0000-0000-0000B92B0000}"/>
    <cellStyle name="Input [yellow] 3 8 2" xfId="11383" xr:uid="{00000000-0005-0000-0000-0000BA2B0000}"/>
    <cellStyle name="Input [yellow] 3 8 3" xfId="11384" xr:uid="{00000000-0005-0000-0000-0000BB2B0000}"/>
    <cellStyle name="Input [yellow] 3 9" xfId="11385" xr:uid="{00000000-0005-0000-0000-0000BC2B0000}"/>
    <cellStyle name="Input [yellow] 3 9 2" xfId="11386" xr:uid="{00000000-0005-0000-0000-0000BD2B0000}"/>
    <cellStyle name="Input [yellow] 3 9 3" xfId="11387" xr:uid="{00000000-0005-0000-0000-0000BE2B0000}"/>
    <cellStyle name="Input [yellow] 4" xfId="11388" xr:uid="{00000000-0005-0000-0000-0000BF2B0000}"/>
    <cellStyle name="Input [yellow] 4 10" xfId="11389" xr:uid="{00000000-0005-0000-0000-0000C02B0000}"/>
    <cellStyle name="Input [yellow] 4 11" xfId="11390" xr:uid="{00000000-0005-0000-0000-0000C12B0000}"/>
    <cellStyle name="Input [yellow] 4 2" xfId="11391" xr:uid="{00000000-0005-0000-0000-0000C22B0000}"/>
    <cellStyle name="Input [yellow] 4 2 2" xfId="11392" xr:uid="{00000000-0005-0000-0000-0000C32B0000}"/>
    <cellStyle name="Input [yellow] 4 2 3" xfId="11393" xr:uid="{00000000-0005-0000-0000-0000C42B0000}"/>
    <cellStyle name="Input [yellow] 4 3" xfId="11394" xr:uid="{00000000-0005-0000-0000-0000C52B0000}"/>
    <cellStyle name="Input [yellow] 4 3 2" xfId="11395" xr:uid="{00000000-0005-0000-0000-0000C62B0000}"/>
    <cellStyle name="Input [yellow] 4 3 3" xfId="11396" xr:uid="{00000000-0005-0000-0000-0000C72B0000}"/>
    <cellStyle name="Input [yellow] 4 4" xfId="11397" xr:uid="{00000000-0005-0000-0000-0000C82B0000}"/>
    <cellStyle name="Input [yellow] 4 4 2" xfId="11398" xr:uid="{00000000-0005-0000-0000-0000C92B0000}"/>
    <cellStyle name="Input [yellow] 4 4 3" xfId="11399" xr:uid="{00000000-0005-0000-0000-0000CA2B0000}"/>
    <cellStyle name="Input [yellow] 4 5" xfId="11400" xr:uid="{00000000-0005-0000-0000-0000CB2B0000}"/>
    <cellStyle name="Input [yellow] 4 5 2" xfId="11401" xr:uid="{00000000-0005-0000-0000-0000CC2B0000}"/>
    <cellStyle name="Input [yellow] 4 5 3" xfId="11402" xr:uid="{00000000-0005-0000-0000-0000CD2B0000}"/>
    <cellStyle name="Input [yellow] 4 6" xfId="11403" xr:uid="{00000000-0005-0000-0000-0000CE2B0000}"/>
    <cellStyle name="Input [yellow] 4 6 2" xfId="11404" xr:uid="{00000000-0005-0000-0000-0000CF2B0000}"/>
    <cellStyle name="Input [yellow] 4 6 3" xfId="11405" xr:uid="{00000000-0005-0000-0000-0000D02B0000}"/>
    <cellStyle name="Input [yellow] 4 7" xfId="11406" xr:uid="{00000000-0005-0000-0000-0000D12B0000}"/>
    <cellStyle name="Input [yellow] 4 7 2" xfId="11407" xr:uid="{00000000-0005-0000-0000-0000D22B0000}"/>
    <cellStyle name="Input [yellow] 4 7 3" xfId="11408" xr:uid="{00000000-0005-0000-0000-0000D32B0000}"/>
    <cellStyle name="Input [yellow] 4 8" xfId="11409" xr:uid="{00000000-0005-0000-0000-0000D42B0000}"/>
    <cellStyle name="Input [yellow] 4 8 2" xfId="11410" xr:uid="{00000000-0005-0000-0000-0000D52B0000}"/>
    <cellStyle name="Input [yellow] 4 8 3" xfId="11411" xr:uid="{00000000-0005-0000-0000-0000D62B0000}"/>
    <cellStyle name="Input [yellow] 4 9" xfId="11412" xr:uid="{00000000-0005-0000-0000-0000D72B0000}"/>
    <cellStyle name="Input [yellow] 4 9 2" xfId="11413" xr:uid="{00000000-0005-0000-0000-0000D82B0000}"/>
    <cellStyle name="Input [yellow] 4 9 3" xfId="11414" xr:uid="{00000000-0005-0000-0000-0000D92B0000}"/>
    <cellStyle name="Input [yellow] 5" xfId="11415" xr:uid="{00000000-0005-0000-0000-0000DA2B0000}"/>
    <cellStyle name="Input [yellow] 5 10" xfId="11416" xr:uid="{00000000-0005-0000-0000-0000DB2B0000}"/>
    <cellStyle name="Input [yellow] 5 11" xfId="11417" xr:uid="{00000000-0005-0000-0000-0000DC2B0000}"/>
    <cellStyle name="Input [yellow] 5 2" xfId="11418" xr:uid="{00000000-0005-0000-0000-0000DD2B0000}"/>
    <cellStyle name="Input [yellow] 5 2 2" xfId="11419" xr:uid="{00000000-0005-0000-0000-0000DE2B0000}"/>
    <cellStyle name="Input [yellow] 5 2 3" xfId="11420" xr:uid="{00000000-0005-0000-0000-0000DF2B0000}"/>
    <cellStyle name="Input [yellow] 5 3" xfId="11421" xr:uid="{00000000-0005-0000-0000-0000E02B0000}"/>
    <cellStyle name="Input [yellow] 5 3 2" xfId="11422" xr:uid="{00000000-0005-0000-0000-0000E12B0000}"/>
    <cellStyle name="Input [yellow] 5 3 3" xfId="11423" xr:uid="{00000000-0005-0000-0000-0000E22B0000}"/>
    <cellStyle name="Input [yellow] 5 4" xfId="11424" xr:uid="{00000000-0005-0000-0000-0000E32B0000}"/>
    <cellStyle name="Input [yellow] 5 4 2" xfId="11425" xr:uid="{00000000-0005-0000-0000-0000E42B0000}"/>
    <cellStyle name="Input [yellow] 5 4 3" xfId="11426" xr:uid="{00000000-0005-0000-0000-0000E52B0000}"/>
    <cellStyle name="Input [yellow] 5 5" xfId="11427" xr:uid="{00000000-0005-0000-0000-0000E62B0000}"/>
    <cellStyle name="Input [yellow] 5 5 2" xfId="11428" xr:uid="{00000000-0005-0000-0000-0000E72B0000}"/>
    <cellStyle name="Input [yellow] 5 5 3" xfId="11429" xr:uid="{00000000-0005-0000-0000-0000E82B0000}"/>
    <cellStyle name="Input [yellow] 5 6" xfId="11430" xr:uid="{00000000-0005-0000-0000-0000E92B0000}"/>
    <cellStyle name="Input [yellow] 5 6 2" xfId="11431" xr:uid="{00000000-0005-0000-0000-0000EA2B0000}"/>
    <cellStyle name="Input [yellow] 5 6 3" xfId="11432" xr:uid="{00000000-0005-0000-0000-0000EB2B0000}"/>
    <cellStyle name="Input [yellow] 5 7" xfId="11433" xr:uid="{00000000-0005-0000-0000-0000EC2B0000}"/>
    <cellStyle name="Input [yellow] 5 7 2" xfId="11434" xr:uid="{00000000-0005-0000-0000-0000ED2B0000}"/>
    <cellStyle name="Input [yellow] 5 7 3" xfId="11435" xr:uid="{00000000-0005-0000-0000-0000EE2B0000}"/>
    <cellStyle name="Input [yellow] 5 8" xfId="11436" xr:uid="{00000000-0005-0000-0000-0000EF2B0000}"/>
    <cellStyle name="Input [yellow] 5 8 2" xfId="11437" xr:uid="{00000000-0005-0000-0000-0000F02B0000}"/>
    <cellStyle name="Input [yellow] 5 8 3" xfId="11438" xr:uid="{00000000-0005-0000-0000-0000F12B0000}"/>
    <cellStyle name="Input [yellow] 5 9" xfId="11439" xr:uid="{00000000-0005-0000-0000-0000F22B0000}"/>
    <cellStyle name="Input [yellow] 5 9 2" xfId="11440" xr:uid="{00000000-0005-0000-0000-0000F32B0000}"/>
    <cellStyle name="Input [yellow] 5 9 3" xfId="11441" xr:uid="{00000000-0005-0000-0000-0000F42B0000}"/>
    <cellStyle name="Input [yellow] 6" xfId="11442" xr:uid="{00000000-0005-0000-0000-0000F52B0000}"/>
    <cellStyle name="Input [yellow] 6 10" xfId="11443" xr:uid="{00000000-0005-0000-0000-0000F62B0000}"/>
    <cellStyle name="Input [yellow] 6 11" xfId="11444" xr:uid="{00000000-0005-0000-0000-0000F72B0000}"/>
    <cellStyle name="Input [yellow] 6 2" xfId="11445" xr:uid="{00000000-0005-0000-0000-0000F82B0000}"/>
    <cellStyle name="Input [yellow] 6 2 2" xfId="11446" xr:uid="{00000000-0005-0000-0000-0000F92B0000}"/>
    <cellStyle name="Input [yellow] 6 2 3" xfId="11447" xr:uid="{00000000-0005-0000-0000-0000FA2B0000}"/>
    <cellStyle name="Input [yellow] 6 3" xfId="11448" xr:uid="{00000000-0005-0000-0000-0000FB2B0000}"/>
    <cellStyle name="Input [yellow] 6 3 2" xfId="11449" xr:uid="{00000000-0005-0000-0000-0000FC2B0000}"/>
    <cellStyle name="Input [yellow] 6 3 3" xfId="11450" xr:uid="{00000000-0005-0000-0000-0000FD2B0000}"/>
    <cellStyle name="Input [yellow] 6 4" xfId="11451" xr:uid="{00000000-0005-0000-0000-0000FE2B0000}"/>
    <cellStyle name="Input [yellow] 6 4 2" xfId="11452" xr:uid="{00000000-0005-0000-0000-0000FF2B0000}"/>
    <cellStyle name="Input [yellow] 6 4 3" xfId="11453" xr:uid="{00000000-0005-0000-0000-0000002C0000}"/>
    <cellStyle name="Input [yellow] 6 5" xfId="11454" xr:uid="{00000000-0005-0000-0000-0000012C0000}"/>
    <cellStyle name="Input [yellow] 6 5 2" xfId="11455" xr:uid="{00000000-0005-0000-0000-0000022C0000}"/>
    <cellStyle name="Input [yellow] 6 5 3" xfId="11456" xr:uid="{00000000-0005-0000-0000-0000032C0000}"/>
    <cellStyle name="Input [yellow] 6 6" xfId="11457" xr:uid="{00000000-0005-0000-0000-0000042C0000}"/>
    <cellStyle name="Input [yellow] 6 6 2" xfId="11458" xr:uid="{00000000-0005-0000-0000-0000052C0000}"/>
    <cellStyle name="Input [yellow] 6 6 3" xfId="11459" xr:uid="{00000000-0005-0000-0000-0000062C0000}"/>
    <cellStyle name="Input [yellow] 6 7" xfId="11460" xr:uid="{00000000-0005-0000-0000-0000072C0000}"/>
    <cellStyle name="Input [yellow] 6 7 2" xfId="11461" xr:uid="{00000000-0005-0000-0000-0000082C0000}"/>
    <cellStyle name="Input [yellow] 6 7 3" xfId="11462" xr:uid="{00000000-0005-0000-0000-0000092C0000}"/>
    <cellStyle name="Input [yellow] 6 8" xfId="11463" xr:uid="{00000000-0005-0000-0000-00000A2C0000}"/>
    <cellStyle name="Input [yellow] 6 8 2" xfId="11464" xr:uid="{00000000-0005-0000-0000-00000B2C0000}"/>
    <cellStyle name="Input [yellow] 6 8 3" xfId="11465" xr:uid="{00000000-0005-0000-0000-00000C2C0000}"/>
    <cellStyle name="Input [yellow] 6 9" xfId="11466" xr:uid="{00000000-0005-0000-0000-00000D2C0000}"/>
    <cellStyle name="Input [yellow] 6 9 2" xfId="11467" xr:uid="{00000000-0005-0000-0000-00000E2C0000}"/>
    <cellStyle name="Input [yellow] 6 9 3" xfId="11468" xr:uid="{00000000-0005-0000-0000-00000F2C0000}"/>
    <cellStyle name="Input [yellow] 7" xfId="11469" xr:uid="{00000000-0005-0000-0000-0000102C0000}"/>
    <cellStyle name="Input [yellow] 7 10" xfId="11470" xr:uid="{00000000-0005-0000-0000-0000112C0000}"/>
    <cellStyle name="Input [yellow] 7 11" xfId="11471" xr:uid="{00000000-0005-0000-0000-0000122C0000}"/>
    <cellStyle name="Input [yellow] 7 2" xfId="11472" xr:uid="{00000000-0005-0000-0000-0000132C0000}"/>
    <cellStyle name="Input [yellow] 7 2 2" xfId="11473" xr:uid="{00000000-0005-0000-0000-0000142C0000}"/>
    <cellStyle name="Input [yellow] 7 2 3" xfId="11474" xr:uid="{00000000-0005-0000-0000-0000152C0000}"/>
    <cellStyle name="Input [yellow] 7 3" xfId="11475" xr:uid="{00000000-0005-0000-0000-0000162C0000}"/>
    <cellStyle name="Input [yellow] 7 3 2" xfId="11476" xr:uid="{00000000-0005-0000-0000-0000172C0000}"/>
    <cellStyle name="Input [yellow] 7 3 3" xfId="11477" xr:uid="{00000000-0005-0000-0000-0000182C0000}"/>
    <cellStyle name="Input [yellow] 7 4" xfId="11478" xr:uid="{00000000-0005-0000-0000-0000192C0000}"/>
    <cellStyle name="Input [yellow] 7 4 2" xfId="11479" xr:uid="{00000000-0005-0000-0000-00001A2C0000}"/>
    <cellStyle name="Input [yellow] 7 4 3" xfId="11480" xr:uid="{00000000-0005-0000-0000-00001B2C0000}"/>
    <cellStyle name="Input [yellow] 7 5" xfId="11481" xr:uid="{00000000-0005-0000-0000-00001C2C0000}"/>
    <cellStyle name="Input [yellow] 7 5 2" xfId="11482" xr:uid="{00000000-0005-0000-0000-00001D2C0000}"/>
    <cellStyle name="Input [yellow] 7 5 3" xfId="11483" xr:uid="{00000000-0005-0000-0000-00001E2C0000}"/>
    <cellStyle name="Input [yellow] 7 6" xfId="11484" xr:uid="{00000000-0005-0000-0000-00001F2C0000}"/>
    <cellStyle name="Input [yellow] 7 6 2" xfId="11485" xr:uid="{00000000-0005-0000-0000-0000202C0000}"/>
    <cellStyle name="Input [yellow] 7 6 3" xfId="11486" xr:uid="{00000000-0005-0000-0000-0000212C0000}"/>
    <cellStyle name="Input [yellow] 7 7" xfId="11487" xr:uid="{00000000-0005-0000-0000-0000222C0000}"/>
    <cellStyle name="Input [yellow] 7 7 2" xfId="11488" xr:uid="{00000000-0005-0000-0000-0000232C0000}"/>
    <cellStyle name="Input [yellow] 7 7 3" xfId="11489" xr:uid="{00000000-0005-0000-0000-0000242C0000}"/>
    <cellStyle name="Input [yellow] 7 8" xfId="11490" xr:uid="{00000000-0005-0000-0000-0000252C0000}"/>
    <cellStyle name="Input [yellow] 7 8 2" xfId="11491" xr:uid="{00000000-0005-0000-0000-0000262C0000}"/>
    <cellStyle name="Input [yellow] 7 8 3" xfId="11492" xr:uid="{00000000-0005-0000-0000-0000272C0000}"/>
    <cellStyle name="Input [yellow] 7 9" xfId="11493" xr:uid="{00000000-0005-0000-0000-0000282C0000}"/>
    <cellStyle name="Input [yellow] 7 9 2" xfId="11494" xr:uid="{00000000-0005-0000-0000-0000292C0000}"/>
    <cellStyle name="Input [yellow] 7 9 3" xfId="11495" xr:uid="{00000000-0005-0000-0000-00002A2C0000}"/>
    <cellStyle name="Input 10" xfId="11496" xr:uid="{00000000-0005-0000-0000-00002B2C0000}"/>
    <cellStyle name="Input 11" xfId="11497" xr:uid="{00000000-0005-0000-0000-00002C2C0000}"/>
    <cellStyle name="Input 12" xfId="11498" xr:uid="{00000000-0005-0000-0000-00002D2C0000}"/>
    <cellStyle name="Input 13" xfId="11499" xr:uid="{00000000-0005-0000-0000-00002E2C0000}"/>
    <cellStyle name="Input 14" xfId="11500" xr:uid="{00000000-0005-0000-0000-00002F2C0000}"/>
    <cellStyle name="Input 15" xfId="11501" xr:uid="{00000000-0005-0000-0000-0000302C0000}"/>
    <cellStyle name="Input 16" xfId="11502" xr:uid="{00000000-0005-0000-0000-0000312C0000}"/>
    <cellStyle name="Input 17" xfId="11503" xr:uid="{00000000-0005-0000-0000-0000322C0000}"/>
    <cellStyle name="Input 18" xfId="11504" xr:uid="{00000000-0005-0000-0000-0000332C0000}"/>
    <cellStyle name="Input 19" xfId="11505" xr:uid="{00000000-0005-0000-0000-0000342C0000}"/>
    <cellStyle name="Input 2" xfId="311" xr:uid="{00000000-0005-0000-0000-0000352C0000}"/>
    <cellStyle name="Input 2 10" xfId="11506" xr:uid="{00000000-0005-0000-0000-0000362C0000}"/>
    <cellStyle name="Input 2 10 2" xfId="11507" xr:uid="{00000000-0005-0000-0000-0000372C0000}"/>
    <cellStyle name="Input 2 10 3" xfId="11508" xr:uid="{00000000-0005-0000-0000-0000382C0000}"/>
    <cellStyle name="Input 2 11" xfId="11509" xr:uid="{00000000-0005-0000-0000-0000392C0000}"/>
    <cellStyle name="Input 2 11 2" xfId="11510" xr:uid="{00000000-0005-0000-0000-00003A2C0000}"/>
    <cellStyle name="Input 2 11 3" xfId="11511" xr:uid="{00000000-0005-0000-0000-00003B2C0000}"/>
    <cellStyle name="Input 2 12" xfId="58346" xr:uid="{00000000-0005-0000-0000-00003C2C0000}"/>
    <cellStyle name="Input 2 2" xfId="312" xr:uid="{00000000-0005-0000-0000-00003D2C0000}"/>
    <cellStyle name="Input 2 2 10" xfId="58254" xr:uid="{00000000-0005-0000-0000-00003E2C0000}"/>
    <cellStyle name="Input 2 2 2" xfId="313" xr:uid="{00000000-0005-0000-0000-00003F2C0000}"/>
    <cellStyle name="Input 2 2 2 10" xfId="11512" xr:uid="{00000000-0005-0000-0000-0000402C0000}"/>
    <cellStyle name="Input 2 2 2 10 10" xfId="11513" xr:uid="{00000000-0005-0000-0000-0000412C0000}"/>
    <cellStyle name="Input 2 2 2 10 10 10" xfId="11514" xr:uid="{00000000-0005-0000-0000-0000422C0000}"/>
    <cellStyle name="Input 2 2 2 10 10 11" xfId="11515" xr:uid="{00000000-0005-0000-0000-0000432C0000}"/>
    <cellStyle name="Input 2 2 2 10 10 2" xfId="11516" xr:uid="{00000000-0005-0000-0000-0000442C0000}"/>
    <cellStyle name="Input 2 2 2 10 10 2 2" xfId="11517" xr:uid="{00000000-0005-0000-0000-0000452C0000}"/>
    <cellStyle name="Input 2 2 2 10 10 2 3" xfId="11518" xr:uid="{00000000-0005-0000-0000-0000462C0000}"/>
    <cellStyle name="Input 2 2 2 10 10 3" xfId="11519" xr:uid="{00000000-0005-0000-0000-0000472C0000}"/>
    <cellStyle name="Input 2 2 2 10 10 3 2" xfId="11520" xr:uid="{00000000-0005-0000-0000-0000482C0000}"/>
    <cellStyle name="Input 2 2 2 10 10 3 3" xfId="11521" xr:uid="{00000000-0005-0000-0000-0000492C0000}"/>
    <cellStyle name="Input 2 2 2 10 10 4" xfId="11522" xr:uid="{00000000-0005-0000-0000-00004A2C0000}"/>
    <cellStyle name="Input 2 2 2 10 10 4 2" xfId="11523" xr:uid="{00000000-0005-0000-0000-00004B2C0000}"/>
    <cellStyle name="Input 2 2 2 10 10 4 3" xfId="11524" xr:uid="{00000000-0005-0000-0000-00004C2C0000}"/>
    <cellStyle name="Input 2 2 2 10 10 5" xfId="11525" xr:uid="{00000000-0005-0000-0000-00004D2C0000}"/>
    <cellStyle name="Input 2 2 2 10 10 5 2" xfId="11526" xr:uid="{00000000-0005-0000-0000-00004E2C0000}"/>
    <cellStyle name="Input 2 2 2 10 10 5 3" xfId="11527" xr:uid="{00000000-0005-0000-0000-00004F2C0000}"/>
    <cellStyle name="Input 2 2 2 10 10 6" xfId="11528" xr:uid="{00000000-0005-0000-0000-0000502C0000}"/>
    <cellStyle name="Input 2 2 2 10 10 6 2" xfId="11529" xr:uid="{00000000-0005-0000-0000-0000512C0000}"/>
    <cellStyle name="Input 2 2 2 10 10 6 3" xfId="11530" xr:uid="{00000000-0005-0000-0000-0000522C0000}"/>
    <cellStyle name="Input 2 2 2 10 10 7" xfId="11531" xr:uid="{00000000-0005-0000-0000-0000532C0000}"/>
    <cellStyle name="Input 2 2 2 10 10 7 2" xfId="11532" xr:uid="{00000000-0005-0000-0000-0000542C0000}"/>
    <cellStyle name="Input 2 2 2 10 10 7 3" xfId="11533" xr:uid="{00000000-0005-0000-0000-0000552C0000}"/>
    <cellStyle name="Input 2 2 2 10 10 8" xfId="11534" xr:uid="{00000000-0005-0000-0000-0000562C0000}"/>
    <cellStyle name="Input 2 2 2 10 10 8 2" xfId="11535" xr:uid="{00000000-0005-0000-0000-0000572C0000}"/>
    <cellStyle name="Input 2 2 2 10 10 8 3" xfId="11536" xr:uid="{00000000-0005-0000-0000-0000582C0000}"/>
    <cellStyle name="Input 2 2 2 10 10 9" xfId="11537" xr:uid="{00000000-0005-0000-0000-0000592C0000}"/>
    <cellStyle name="Input 2 2 2 10 10 9 2" xfId="11538" xr:uid="{00000000-0005-0000-0000-00005A2C0000}"/>
    <cellStyle name="Input 2 2 2 10 10 9 3" xfId="11539" xr:uid="{00000000-0005-0000-0000-00005B2C0000}"/>
    <cellStyle name="Input 2 2 2 10 11" xfId="11540" xr:uid="{00000000-0005-0000-0000-00005C2C0000}"/>
    <cellStyle name="Input 2 2 2 10 11 2" xfId="11541" xr:uid="{00000000-0005-0000-0000-00005D2C0000}"/>
    <cellStyle name="Input 2 2 2 10 11 3" xfId="11542" xr:uid="{00000000-0005-0000-0000-00005E2C0000}"/>
    <cellStyle name="Input 2 2 2 10 12" xfId="11543" xr:uid="{00000000-0005-0000-0000-00005F2C0000}"/>
    <cellStyle name="Input 2 2 2 10 12 2" xfId="11544" xr:uid="{00000000-0005-0000-0000-0000602C0000}"/>
    <cellStyle name="Input 2 2 2 10 12 3" xfId="11545" xr:uid="{00000000-0005-0000-0000-0000612C0000}"/>
    <cellStyle name="Input 2 2 2 10 13" xfId="11546" xr:uid="{00000000-0005-0000-0000-0000622C0000}"/>
    <cellStyle name="Input 2 2 2 10 13 2" xfId="11547" xr:uid="{00000000-0005-0000-0000-0000632C0000}"/>
    <cellStyle name="Input 2 2 2 10 13 3" xfId="11548" xr:uid="{00000000-0005-0000-0000-0000642C0000}"/>
    <cellStyle name="Input 2 2 2 10 14" xfId="11549" xr:uid="{00000000-0005-0000-0000-0000652C0000}"/>
    <cellStyle name="Input 2 2 2 10 14 2" xfId="11550" xr:uid="{00000000-0005-0000-0000-0000662C0000}"/>
    <cellStyle name="Input 2 2 2 10 14 3" xfId="11551" xr:uid="{00000000-0005-0000-0000-0000672C0000}"/>
    <cellStyle name="Input 2 2 2 10 15" xfId="11552" xr:uid="{00000000-0005-0000-0000-0000682C0000}"/>
    <cellStyle name="Input 2 2 2 10 15 2" xfId="11553" xr:uid="{00000000-0005-0000-0000-0000692C0000}"/>
    <cellStyle name="Input 2 2 2 10 15 3" xfId="11554" xr:uid="{00000000-0005-0000-0000-00006A2C0000}"/>
    <cellStyle name="Input 2 2 2 10 16" xfId="11555" xr:uid="{00000000-0005-0000-0000-00006B2C0000}"/>
    <cellStyle name="Input 2 2 2 10 16 2" xfId="11556" xr:uid="{00000000-0005-0000-0000-00006C2C0000}"/>
    <cellStyle name="Input 2 2 2 10 16 3" xfId="11557" xr:uid="{00000000-0005-0000-0000-00006D2C0000}"/>
    <cellStyle name="Input 2 2 2 10 17" xfId="11558" xr:uid="{00000000-0005-0000-0000-00006E2C0000}"/>
    <cellStyle name="Input 2 2 2 10 17 2" xfId="11559" xr:uid="{00000000-0005-0000-0000-00006F2C0000}"/>
    <cellStyle name="Input 2 2 2 10 17 3" xfId="11560" xr:uid="{00000000-0005-0000-0000-0000702C0000}"/>
    <cellStyle name="Input 2 2 2 10 18" xfId="11561" xr:uid="{00000000-0005-0000-0000-0000712C0000}"/>
    <cellStyle name="Input 2 2 2 10 18 2" xfId="11562" xr:uid="{00000000-0005-0000-0000-0000722C0000}"/>
    <cellStyle name="Input 2 2 2 10 18 3" xfId="11563" xr:uid="{00000000-0005-0000-0000-0000732C0000}"/>
    <cellStyle name="Input 2 2 2 10 19" xfId="11564" xr:uid="{00000000-0005-0000-0000-0000742C0000}"/>
    <cellStyle name="Input 2 2 2 10 2" xfId="11565" xr:uid="{00000000-0005-0000-0000-0000752C0000}"/>
    <cellStyle name="Input 2 2 2 10 2 10" xfId="11566" xr:uid="{00000000-0005-0000-0000-0000762C0000}"/>
    <cellStyle name="Input 2 2 2 10 2 11" xfId="11567" xr:uid="{00000000-0005-0000-0000-0000772C0000}"/>
    <cellStyle name="Input 2 2 2 10 2 2" xfId="11568" xr:uid="{00000000-0005-0000-0000-0000782C0000}"/>
    <cellStyle name="Input 2 2 2 10 2 2 2" xfId="11569" xr:uid="{00000000-0005-0000-0000-0000792C0000}"/>
    <cellStyle name="Input 2 2 2 10 2 2 3" xfId="11570" xr:uid="{00000000-0005-0000-0000-00007A2C0000}"/>
    <cellStyle name="Input 2 2 2 10 2 3" xfId="11571" xr:uid="{00000000-0005-0000-0000-00007B2C0000}"/>
    <cellStyle name="Input 2 2 2 10 2 3 2" xfId="11572" xr:uid="{00000000-0005-0000-0000-00007C2C0000}"/>
    <cellStyle name="Input 2 2 2 10 2 3 3" xfId="11573" xr:uid="{00000000-0005-0000-0000-00007D2C0000}"/>
    <cellStyle name="Input 2 2 2 10 2 4" xfId="11574" xr:uid="{00000000-0005-0000-0000-00007E2C0000}"/>
    <cellStyle name="Input 2 2 2 10 2 4 2" xfId="11575" xr:uid="{00000000-0005-0000-0000-00007F2C0000}"/>
    <cellStyle name="Input 2 2 2 10 2 4 3" xfId="11576" xr:uid="{00000000-0005-0000-0000-0000802C0000}"/>
    <cellStyle name="Input 2 2 2 10 2 5" xfId="11577" xr:uid="{00000000-0005-0000-0000-0000812C0000}"/>
    <cellStyle name="Input 2 2 2 10 2 5 2" xfId="11578" xr:uid="{00000000-0005-0000-0000-0000822C0000}"/>
    <cellStyle name="Input 2 2 2 10 2 5 3" xfId="11579" xr:uid="{00000000-0005-0000-0000-0000832C0000}"/>
    <cellStyle name="Input 2 2 2 10 2 6" xfId="11580" xr:uid="{00000000-0005-0000-0000-0000842C0000}"/>
    <cellStyle name="Input 2 2 2 10 2 6 2" xfId="11581" xr:uid="{00000000-0005-0000-0000-0000852C0000}"/>
    <cellStyle name="Input 2 2 2 10 2 6 3" xfId="11582" xr:uid="{00000000-0005-0000-0000-0000862C0000}"/>
    <cellStyle name="Input 2 2 2 10 2 7" xfId="11583" xr:uid="{00000000-0005-0000-0000-0000872C0000}"/>
    <cellStyle name="Input 2 2 2 10 2 7 2" xfId="11584" xr:uid="{00000000-0005-0000-0000-0000882C0000}"/>
    <cellStyle name="Input 2 2 2 10 2 7 3" xfId="11585" xr:uid="{00000000-0005-0000-0000-0000892C0000}"/>
    <cellStyle name="Input 2 2 2 10 2 8" xfId="11586" xr:uid="{00000000-0005-0000-0000-00008A2C0000}"/>
    <cellStyle name="Input 2 2 2 10 2 8 2" xfId="11587" xr:uid="{00000000-0005-0000-0000-00008B2C0000}"/>
    <cellStyle name="Input 2 2 2 10 2 8 3" xfId="11588" xr:uid="{00000000-0005-0000-0000-00008C2C0000}"/>
    <cellStyle name="Input 2 2 2 10 2 9" xfId="11589" xr:uid="{00000000-0005-0000-0000-00008D2C0000}"/>
    <cellStyle name="Input 2 2 2 10 2 9 2" xfId="11590" xr:uid="{00000000-0005-0000-0000-00008E2C0000}"/>
    <cellStyle name="Input 2 2 2 10 2 9 3" xfId="11591" xr:uid="{00000000-0005-0000-0000-00008F2C0000}"/>
    <cellStyle name="Input 2 2 2 10 20" xfId="11592" xr:uid="{00000000-0005-0000-0000-0000902C0000}"/>
    <cellStyle name="Input 2 2 2 10 3" xfId="11593" xr:uid="{00000000-0005-0000-0000-0000912C0000}"/>
    <cellStyle name="Input 2 2 2 10 3 10" xfId="11594" xr:uid="{00000000-0005-0000-0000-0000922C0000}"/>
    <cellStyle name="Input 2 2 2 10 3 11" xfId="11595" xr:uid="{00000000-0005-0000-0000-0000932C0000}"/>
    <cellStyle name="Input 2 2 2 10 3 2" xfId="11596" xr:uid="{00000000-0005-0000-0000-0000942C0000}"/>
    <cellStyle name="Input 2 2 2 10 3 2 2" xfId="11597" xr:uid="{00000000-0005-0000-0000-0000952C0000}"/>
    <cellStyle name="Input 2 2 2 10 3 2 3" xfId="11598" xr:uid="{00000000-0005-0000-0000-0000962C0000}"/>
    <cellStyle name="Input 2 2 2 10 3 3" xfId="11599" xr:uid="{00000000-0005-0000-0000-0000972C0000}"/>
    <cellStyle name="Input 2 2 2 10 3 3 2" xfId="11600" xr:uid="{00000000-0005-0000-0000-0000982C0000}"/>
    <cellStyle name="Input 2 2 2 10 3 3 3" xfId="11601" xr:uid="{00000000-0005-0000-0000-0000992C0000}"/>
    <cellStyle name="Input 2 2 2 10 3 4" xfId="11602" xr:uid="{00000000-0005-0000-0000-00009A2C0000}"/>
    <cellStyle name="Input 2 2 2 10 3 4 2" xfId="11603" xr:uid="{00000000-0005-0000-0000-00009B2C0000}"/>
    <cellStyle name="Input 2 2 2 10 3 4 3" xfId="11604" xr:uid="{00000000-0005-0000-0000-00009C2C0000}"/>
    <cellStyle name="Input 2 2 2 10 3 5" xfId="11605" xr:uid="{00000000-0005-0000-0000-00009D2C0000}"/>
    <cellStyle name="Input 2 2 2 10 3 5 2" xfId="11606" xr:uid="{00000000-0005-0000-0000-00009E2C0000}"/>
    <cellStyle name="Input 2 2 2 10 3 5 3" xfId="11607" xr:uid="{00000000-0005-0000-0000-00009F2C0000}"/>
    <cellStyle name="Input 2 2 2 10 3 6" xfId="11608" xr:uid="{00000000-0005-0000-0000-0000A02C0000}"/>
    <cellStyle name="Input 2 2 2 10 3 6 2" xfId="11609" xr:uid="{00000000-0005-0000-0000-0000A12C0000}"/>
    <cellStyle name="Input 2 2 2 10 3 6 3" xfId="11610" xr:uid="{00000000-0005-0000-0000-0000A22C0000}"/>
    <cellStyle name="Input 2 2 2 10 3 7" xfId="11611" xr:uid="{00000000-0005-0000-0000-0000A32C0000}"/>
    <cellStyle name="Input 2 2 2 10 3 7 2" xfId="11612" xr:uid="{00000000-0005-0000-0000-0000A42C0000}"/>
    <cellStyle name="Input 2 2 2 10 3 7 3" xfId="11613" xr:uid="{00000000-0005-0000-0000-0000A52C0000}"/>
    <cellStyle name="Input 2 2 2 10 3 8" xfId="11614" xr:uid="{00000000-0005-0000-0000-0000A62C0000}"/>
    <cellStyle name="Input 2 2 2 10 3 8 2" xfId="11615" xr:uid="{00000000-0005-0000-0000-0000A72C0000}"/>
    <cellStyle name="Input 2 2 2 10 3 8 3" xfId="11616" xr:uid="{00000000-0005-0000-0000-0000A82C0000}"/>
    <cellStyle name="Input 2 2 2 10 3 9" xfId="11617" xr:uid="{00000000-0005-0000-0000-0000A92C0000}"/>
    <cellStyle name="Input 2 2 2 10 3 9 2" xfId="11618" xr:uid="{00000000-0005-0000-0000-0000AA2C0000}"/>
    <cellStyle name="Input 2 2 2 10 3 9 3" xfId="11619" xr:uid="{00000000-0005-0000-0000-0000AB2C0000}"/>
    <cellStyle name="Input 2 2 2 10 4" xfId="11620" xr:uid="{00000000-0005-0000-0000-0000AC2C0000}"/>
    <cellStyle name="Input 2 2 2 10 4 10" xfId="11621" xr:uid="{00000000-0005-0000-0000-0000AD2C0000}"/>
    <cellStyle name="Input 2 2 2 10 4 11" xfId="11622" xr:uid="{00000000-0005-0000-0000-0000AE2C0000}"/>
    <cellStyle name="Input 2 2 2 10 4 2" xfId="11623" xr:uid="{00000000-0005-0000-0000-0000AF2C0000}"/>
    <cellStyle name="Input 2 2 2 10 4 2 2" xfId="11624" xr:uid="{00000000-0005-0000-0000-0000B02C0000}"/>
    <cellStyle name="Input 2 2 2 10 4 2 3" xfId="11625" xr:uid="{00000000-0005-0000-0000-0000B12C0000}"/>
    <cellStyle name="Input 2 2 2 10 4 3" xfId="11626" xr:uid="{00000000-0005-0000-0000-0000B22C0000}"/>
    <cellStyle name="Input 2 2 2 10 4 3 2" xfId="11627" xr:uid="{00000000-0005-0000-0000-0000B32C0000}"/>
    <cellStyle name="Input 2 2 2 10 4 3 3" xfId="11628" xr:uid="{00000000-0005-0000-0000-0000B42C0000}"/>
    <cellStyle name="Input 2 2 2 10 4 4" xfId="11629" xr:uid="{00000000-0005-0000-0000-0000B52C0000}"/>
    <cellStyle name="Input 2 2 2 10 4 4 2" xfId="11630" xr:uid="{00000000-0005-0000-0000-0000B62C0000}"/>
    <cellStyle name="Input 2 2 2 10 4 4 3" xfId="11631" xr:uid="{00000000-0005-0000-0000-0000B72C0000}"/>
    <cellStyle name="Input 2 2 2 10 4 5" xfId="11632" xr:uid="{00000000-0005-0000-0000-0000B82C0000}"/>
    <cellStyle name="Input 2 2 2 10 4 5 2" xfId="11633" xr:uid="{00000000-0005-0000-0000-0000B92C0000}"/>
    <cellStyle name="Input 2 2 2 10 4 5 3" xfId="11634" xr:uid="{00000000-0005-0000-0000-0000BA2C0000}"/>
    <cellStyle name="Input 2 2 2 10 4 6" xfId="11635" xr:uid="{00000000-0005-0000-0000-0000BB2C0000}"/>
    <cellStyle name="Input 2 2 2 10 4 6 2" xfId="11636" xr:uid="{00000000-0005-0000-0000-0000BC2C0000}"/>
    <cellStyle name="Input 2 2 2 10 4 6 3" xfId="11637" xr:uid="{00000000-0005-0000-0000-0000BD2C0000}"/>
    <cellStyle name="Input 2 2 2 10 4 7" xfId="11638" xr:uid="{00000000-0005-0000-0000-0000BE2C0000}"/>
    <cellStyle name="Input 2 2 2 10 4 7 2" xfId="11639" xr:uid="{00000000-0005-0000-0000-0000BF2C0000}"/>
    <cellStyle name="Input 2 2 2 10 4 7 3" xfId="11640" xr:uid="{00000000-0005-0000-0000-0000C02C0000}"/>
    <cellStyle name="Input 2 2 2 10 4 8" xfId="11641" xr:uid="{00000000-0005-0000-0000-0000C12C0000}"/>
    <cellStyle name="Input 2 2 2 10 4 8 2" xfId="11642" xr:uid="{00000000-0005-0000-0000-0000C22C0000}"/>
    <cellStyle name="Input 2 2 2 10 4 8 3" xfId="11643" xr:uid="{00000000-0005-0000-0000-0000C32C0000}"/>
    <cellStyle name="Input 2 2 2 10 4 9" xfId="11644" xr:uid="{00000000-0005-0000-0000-0000C42C0000}"/>
    <cellStyle name="Input 2 2 2 10 4 9 2" xfId="11645" xr:uid="{00000000-0005-0000-0000-0000C52C0000}"/>
    <cellStyle name="Input 2 2 2 10 4 9 3" xfId="11646" xr:uid="{00000000-0005-0000-0000-0000C62C0000}"/>
    <cellStyle name="Input 2 2 2 10 5" xfId="11647" xr:uid="{00000000-0005-0000-0000-0000C72C0000}"/>
    <cellStyle name="Input 2 2 2 10 5 10" xfId="11648" xr:uid="{00000000-0005-0000-0000-0000C82C0000}"/>
    <cellStyle name="Input 2 2 2 10 5 11" xfId="11649" xr:uid="{00000000-0005-0000-0000-0000C92C0000}"/>
    <cellStyle name="Input 2 2 2 10 5 2" xfId="11650" xr:uid="{00000000-0005-0000-0000-0000CA2C0000}"/>
    <cellStyle name="Input 2 2 2 10 5 2 2" xfId="11651" xr:uid="{00000000-0005-0000-0000-0000CB2C0000}"/>
    <cellStyle name="Input 2 2 2 10 5 2 3" xfId="11652" xr:uid="{00000000-0005-0000-0000-0000CC2C0000}"/>
    <cellStyle name="Input 2 2 2 10 5 3" xfId="11653" xr:uid="{00000000-0005-0000-0000-0000CD2C0000}"/>
    <cellStyle name="Input 2 2 2 10 5 3 2" xfId="11654" xr:uid="{00000000-0005-0000-0000-0000CE2C0000}"/>
    <cellStyle name="Input 2 2 2 10 5 3 3" xfId="11655" xr:uid="{00000000-0005-0000-0000-0000CF2C0000}"/>
    <cellStyle name="Input 2 2 2 10 5 4" xfId="11656" xr:uid="{00000000-0005-0000-0000-0000D02C0000}"/>
    <cellStyle name="Input 2 2 2 10 5 4 2" xfId="11657" xr:uid="{00000000-0005-0000-0000-0000D12C0000}"/>
    <cellStyle name="Input 2 2 2 10 5 4 3" xfId="11658" xr:uid="{00000000-0005-0000-0000-0000D22C0000}"/>
    <cellStyle name="Input 2 2 2 10 5 5" xfId="11659" xr:uid="{00000000-0005-0000-0000-0000D32C0000}"/>
    <cellStyle name="Input 2 2 2 10 5 5 2" xfId="11660" xr:uid="{00000000-0005-0000-0000-0000D42C0000}"/>
    <cellStyle name="Input 2 2 2 10 5 5 3" xfId="11661" xr:uid="{00000000-0005-0000-0000-0000D52C0000}"/>
    <cellStyle name="Input 2 2 2 10 5 6" xfId="11662" xr:uid="{00000000-0005-0000-0000-0000D62C0000}"/>
    <cellStyle name="Input 2 2 2 10 5 6 2" xfId="11663" xr:uid="{00000000-0005-0000-0000-0000D72C0000}"/>
    <cellStyle name="Input 2 2 2 10 5 6 3" xfId="11664" xr:uid="{00000000-0005-0000-0000-0000D82C0000}"/>
    <cellStyle name="Input 2 2 2 10 5 7" xfId="11665" xr:uid="{00000000-0005-0000-0000-0000D92C0000}"/>
    <cellStyle name="Input 2 2 2 10 5 7 2" xfId="11666" xr:uid="{00000000-0005-0000-0000-0000DA2C0000}"/>
    <cellStyle name="Input 2 2 2 10 5 7 3" xfId="11667" xr:uid="{00000000-0005-0000-0000-0000DB2C0000}"/>
    <cellStyle name="Input 2 2 2 10 5 8" xfId="11668" xr:uid="{00000000-0005-0000-0000-0000DC2C0000}"/>
    <cellStyle name="Input 2 2 2 10 5 8 2" xfId="11669" xr:uid="{00000000-0005-0000-0000-0000DD2C0000}"/>
    <cellStyle name="Input 2 2 2 10 5 8 3" xfId="11670" xr:uid="{00000000-0005-0000-0000-0000DE2C0000}"/>
    <cellStyle name="Input 2 2 2 10 5 9" xfId="11671" xr:uid="{00000000-0005-0000-0000-0000DF2C0000}"/>
    <cellStyle name="Input 2 2 2 10 5 9 2" xfId="11672" xr:uid="{00000000-0005-0000-0000-0000E02C0000}"/>
    <cellStyle name="Input 2 2 2 10 5 9 3" xfId="11673" xr:uid="{00000000-0005-0000-0000-0000E12C0000}"/>
    <cellStyle name="Input 2 2 2 10 6" xfId="11674" xr:uid="{00000000-0005-0000-0000-0000E22C0000}"/>
    <cellStyle name="Input 2 2 2 10 6 10" xfId="11675" xr:uid="{00000000-0005-0000-0000-0000E32C0000}"/>
    <cellStyle name="Input 2 2 2 10 6 11" xfId="11676" xr:uid="{00000000-0005-0000-0000-0000E42C0000}"/>
    <cellStyle name="Input 2 2 2 10 6 2" xfId="11677" xr:uid="{00000000-0005-0000-0000-0000E52C0000}"/>
    <cellStyle name="Input 2 2 2 10 6 2 2" xfId="11678" xr:uid="{00000000-0005-0000-0000-0000E62C0000}"/>
    <cellStyle name="Input 2 2 2 10 6 2 3" xfId="11679" xr:uid="{00000000-0005-0000-0000-0000E72C0000}"/>
    <cellStyle name="Input 2 2 2 10 6 3" xfId="11680" xr:uid="{00000000-0005-0000-0000-0000E82C0000}"/>
    <cellStyle name="Input 2 2 2 10 6 3 2" xfId="11681" xr:uid="{00000000-0005-0000-0000-0000E92C0000}"/>
    <cellStyle name="Input 2 2 2 10 6 3 3" xfId="11682" xr:uid="{00000000-0005-0000-0000-0000EA2C0000}"/>
    <cellStyle name="Input 2 2 2 10 6 4" xfId="11683" xr:uid="{00000000-0005-0000-0000-0000EB2C0000}"/>
    <cellStyle name="Input 2 2 2 10 6 4 2" xfId="11684" xr:uid="{00000000-0005-0000-0000-0000EC2C0000}"/>
    <cellStyle name="Input 2 2 2 10 6 4 3" xfId="11685" xr:uid="{00000000-0005-0000-0000-0000ED2C0000}"/>
    <cellStyle name="Input 2 2 2 10 6 5" xfId="11686" xr:uid="{00000000-0005-0000-0000-0000EE2C0000}"/>
    <cellStyle name="Input 2 2 2 10 6 5 2" xfId="11687" xr:uid="{00000000-0005-0000-0000-0000EF2C0000}"/>
    <cellStyle name="Input 2 2 2 10 6 5 3" xfId="11688" xr:uid="{00000000-0005-0000-0000-0000F02C0000}"/>
    <cellStyle name="Input 2 2 2 10 6 6" xfId="11689" xr:uid="{00000000-0005-0000-0000-0000F12C0000}"/>
    <cellStyle name="Input 2 2 2 10 6 6 2" xfId="11690" xr:uid="{00000000-0005-0000-0000-0000F22C0000}"/>
    <cellStyle name="Input 2 2 2 10 6 6 3" xfId="11691" xr:uid="{00000000-0005-0000-0000-0000F32C0000}"/>
    <cellStyle name="Input 2 2 2 10 6 7" xfId="11692" xr:uid="{00000000-0005-0000-0000-0000F42C0000}"/>
    <cellStyle name="Input 2 2 2 10 6 7 2" xfId="11693" xr:uid="{00000000-0005-0000-0000-0000F52C0000}"/>
    <cellStyle name="Input 2 2 2 10 6 7 3" xfId="11694" xr:uid="{00000000-0005-0000-0000-0000F62C0000}"/>
    <cellStyle name="Input 2 2 2 10 6 8" xfId="11695" xr:uid="{00000000-0005-0000-0000-0000F72C0000}"/>
    <cellStyle name="Input 2 2 2 10 6 8 2" xfId="11696" xr:uid="{00000000-0005-0000-0000-0000F82C0000}"/>
    <cellStyle name="Input 2 2 2 10 6 8 3" xfId="11697" xr:uid="{00000000-0005-0000-0000-0000F92C0000}"/>
    <cellStyle name="Input 2 2 2 10 6 9" xfId="11698" xr:uid="{00000000-0005-0000-0000-0000FA2C0000}"/>
    <cellStyle name="Input 2 2 2 10 6 9 2" xfId="11699" xr:uid="{00000000-0005-0000-0000-0000FB2C0000}"/>
    <cellStyle name="Input 2 2 2 10 6 9 3" xfId="11700" xr:uid="{00000000-0005-0000-0000-0000FC2C0000}"/>
    <cellStyle name="Input 2 2 2 10 7" xfId="11701" xr:uid="{00000000-0005-0000-0000-0000FD2C0000}"/>
    <cellStyle name="Input 2 2 2 10 7 10" xfId="11702" xr:uid="{00000000-0005-0000-0000-0000FE2C0000}"/>
    <cellStyle name="Input 2 2 2 10 7 11" xfId="11703" xr:uid="{00000000-0005-0000-0000-0000FF2C0000}"/>
    <cellStyle name="Input 2 2 2 10 7 2" xfId="11704" xr:uid="{00000000-0005-0000-0000-0000002D0000}"/>
    <cellStyle name="Input 2 2 2 10 7 2 2" xfId="11705" xr:uid="{00000000-0005-0000-0000-0000012D0000}"/>
    <cellStyle name="Input 2 2 2 10 7 2 3" xfId="11706" xr:uid="{00000000-0005-0000-0000-0000022D0000}"/>
    <cellStyle name="Input 2 2 2 10 7 3" xfId="11707" xr:uid="{00000000-0005-0000-0000-0000032D0000}"/>
    <cellStyle name="Input 2 2 2 10 7 3 2" xfId="11708" xr:uid="{00000000-0005-0000-0000-0000042D0000}"/>
    <cellStyle name="Input 2 2 2 10 7 3 3" xfId="11709" xr:uid="{00000000-0005-0000-0000-0000052D0000}"/>
    <cellStyle name="Input 2 2 2 10 7 4" xfId="11710" xr:uid="{00000000-0005-0000-0000-0000062D0000}"/>
    <cellStyle name="Input 2 2 2 10 7 4 2" xfId="11711" xr:uid="{00000000-0005-0000-0000-0000072D0000}"/>
    <cellStyle name="Input 2 2 2 10 7 4 3" xfId="11712" xr:uid="{00000000-0005-0000-0000-0000082D0000}"/>
    <cellStyle name="Input 2 2 2 10 7 5" xfId="11713" xr:uid="{00000000-0005-0000-0000-0000092D0000}"/>
    <cellStyle name="Input 2 2 2 10 7 5 2" xfId="11714" xr:uid="{00000000-0005-0000-0000-00000A2D0000}"/>
    <cellStyle name="Input 2 2 2 10 7 5 3" xfId="11715" xr:uid="{00000000-0005-0000-0000-00000B2D0000}"/>
    <cellStyle name="Input 2 2 2 10 7 6" xfId="11716" xr:uid="{00000000-0005-0000-0000-00000C2D0000}"/>
    <cellStyle name="Input 2 2 2 10 7 6 2" xfId="11717" xr:uid="{00000000-0005-0000-0000-00000D2D0000}"/>
    <cellStyle name="Input 2 2 2 10 7 6 3" xfId="11718" xr:uid="{00000000-0005-0000-0000-00000E2D0000}"/>
    <cellStyle name="Input 2 2 2 10 7 7" xfId="11719" xr:uid="{00000000-0005-0000-0000-00000F2D0000}"/>
    <cellStyle name="Input 2 2 2 10 7 7 2" xfId="11720" xr:uid="{00000000-0005-0000-0000-0000102D0000}"/>
    <cellStyle name="Input 2 2 2 10 7 7 3" xfId="11721" xr:uid="{00000000-0005-0000-0000-0000112D0000}"/>
    <cellStyle name="Input 2 2 2 10 7 8" xfId="11722" xr:uid="{00000000-0005-0000-0000-0000122D0000}"/>
    <cellStyle name="Input 2 2 2 10 7 8 2" xfId="11723" xr:uid="{00000000-0005-0000-0000-0000132D0000}"/>
    <cellStyle name="Input 2 2 2 10 7 8 3" xfId="11724" xr:uid="{00000000-0005-0000-0000-0000142D0000}"/>
    <cellStyle name="Input 2 2 2 10 7 9" xfId="11725" xr:uid="{00000000-0005-0000-0000-0000152D0000}"/>
    <cellStyle name="Input 2 2 2 10 7 9 2" xfId="11726" xr:uid="{00000000-0005-0000-0000-0000162D0000}"/>
    <cellStyle name="Input 2 2 2 10 7 9 3" xfId="11727" xr:uid="{00000000-0005-0000-0000-0000172D0000}"/>
    <cellStyle name="Input 2 2 2 10 8" xfId="11728" xr:uid="{00000000-0005-0000-0000-0000182D0000}"/>
    <cellStyle name="Input 2 2 2 10 8 10" xfId="11729" xr:uid="{00000000-0005-0000-0000-0000192D0000}"/>
    <cellStyle name="Input 2 2 2 10 8 11" xfId="11730" xr:uid="{00000000-0005-0000-0000-00001A2D0000}"/>
    <cellStyle name="Input 2 2 2 10 8 2" xfId="11731" xr:uid="{00000000-0005-0000-0000-00001B2D0000}"/>
    <cellStyle name="Input 2 2 2 10 8 2 2" xfId="11732" xr:uid="{00000000-0005-0000-0000-00001C2D0000}"/>
    <cellStyle name="Input 2 2 2 10 8 2 3" xfId="11733" xr:uid="{00000000-0005-0000-0000-00001D2D0000}"/>
    <cellStyle name="Input 2 2 2 10 8 3" xfId="11734" xr:uid="{00000000-0005-0000-0000-00001E2D0000}"/>
    <cellStyle name="Input 2 2 2 10 8 3 2" xfId="11735" xr:uid="{00000000-0005-0000-0000-00001F2D0000}"/>
    <cellStyle name="Input 2 2 2 10 8 3 3" xfId="11736" xr:uid="{00000000-0005-0000-0000-0000202D0000}"/>
    <cellStyle name="Input 2 2 2 10 8 4" xfId="11737" xr:uid="{00000000-0005-0000-0000-0000212D0000}"/>
    <cellStyle name="Input 2 2 2 10 8 4 2" xfId="11738" xr:uid="{00000000-0005-0000-0000-0000222D0000}"/>
    <cellStyle name="Input 2 2 2 10 8 4 3" xfId="11739" xr:uid="{00000000-0005-0000-0000-0000232D0000}"/>
    <cellStyle name="Input 2 2 2 10 8 5" xfId="11740" xr:uid="{00000000-0005-0000-0000-0000242D0000}"/>
    <cellStyle name="Input 2 2 2 10 8 5 2" xfId="11741" xr:uid="{00000000-0005-0000-0000-0000252D0000}"/>
    <cellStyle name="Input 2 2 2 10 8 5 3" xfId="11742" xr:uid="{00000000-0005-0000-0000-0000262D0000}"/>
    <cellStyle name="Input 2 2 2 10 8 6" xfId="11743" xr:uid="{00000000-0005-0000-0000-0000272D0000}"/>
    <cellStyle name="Input 2 2 2 10 8 6 2" xfId="11744" xr:uid="{00000000-0005-0000-0000-0000282D0000}"/>
    <cellStyle name="Input 2 2 2 10 8 6 3" xfId="11745" xr:uid="{00000000-0005-0000-0000-0000292D0000}"/>
    <cellStyle name="Input 2 2 2 10 8 7" xfId="11746" xr:uid="{00000000-0005-0000-0000-00002A2D0000}"/>
    <cellStyle name="Input 2 2 2 10 8 7 2" xfId="11747" xr:uid="{00000000-0005-0000-0000-00002B2D0000}"/>
    <cellStyle name="Input 2 2 2 10 8 7 3" xfId="11748" xr:uid="{00000000-0005-0000-0000-00002C2D0000}"/>
    <cellStyle name="Input 2 2 2 10 8 8" xfId="11749" xr:uid="{00000000-0005-0000-0000-00002D2D0000}"/>
    <cellStyle name="Input 2 2 2 10 8 8 2" xfId="11750" xr:uid="{00000000-0005-0000-0000-00002E2D0000}"/>
    <cellStyle name="Input 2 2 2 10 8 8 3" xfId="11751" xr:uid="{00000000-0005-0000-0000-00002F2D0000}"/>
    <cellStyle name="Input 2 2 2 10 8 9" xfId="11752" xr:uid="{00000000-0005-0000-0000-0000302D0000}"/>
    <cellStyle name="Input 2 2 2 10 8 9 2" xfId="11753" xr:uid="{00000000-0005-0000-0000-0000312D0000}"/>
    <cellStyle name="Input 2 2 2 10 8 9 3" xfId="11754" xr:uid="{00000000-0005-0000-0000-0000322D0000}"/>
    <cellStyle name="Input 2 2 2 10 9" xfId="11755" xr:uid="{00000000-0005-0000-0000-0000332D0000}"/>
    <cellStyle name="Input 2 2 2 10 9 10" xfId="11756" xr:uid="{00000000-0005-0000-0000-0000342D0000}"/>
    <cellStyle name="Input 2 2 2 10 9 11" xfId="11757" xr:uid="{00000000-0005-0000-0000-0000352D0000}"/>
    <cellStyle name="Input 2 2 2 10 9 2" xfId="11758" xr:uid="{00000000-0005-0000-0000-0000362D0000}"/>
    <cellStyle name="Input 2 2 2 10 9 2 2" xfId="11759" xr:uid="{00000000-0005-0000-0000-0000372D0000}"/>
    <cellStyle name="Input 2 2 2 10 9 2 3" xfId="11760" xr:uid="{00000000-0005-0000-0000-0000382D0000}"/>
    <cellStyle name="Input 2 2 2 10 9 3" xfId="11761" xr:uid="{00000000-0005-0000-0000-0000392D0000}"/>
    <cellStyle name="Input 2 2 2 10 9 3 2" xfId="11762" xr:uid="{00000000-0005-0000-0000-00003A2D0000}"/>
    <cellStyle name="Input 2 2 2 10 9 3 3" xfId="11763" xr:uid="{00000000-0005-0000-0000-00003B2D0000}"/>
    <cellStyle name="Input 2 2 2 10 9 4" xfId="11764" xr:uid="{00000000-0005-0000-0000-00003C2D0000}"/>
    <cellStyle name="Input 2 2 2 10 9 4 2" xfId="11765" xr:uid="{00000000-0005-0000-0000-00003D2D0000}"/>
    <cellStyle name="Input 2 2 2 10 9 4 3" xfId="11766" xr:uid="{00000000-0005-0000-0000-00003E2D0000}"/>
    <cellStyle name="Input 2 2 2 10 9 5" xfId="11767" xr:uid="{00000000-0005-0000-0000-00003F2D0000}"/>
    <cellStyle name="Input 2 2 2 10 9 5 2" xfId="11768" xr:uid="{00000000-0005-0000-0000-0000402D0000}"/>
    <cellStyle name="Input 2 2 2 10 9 5 3" xfId="11769" xr:uid="{00000000-0005-0000-0000-0000412D0000}"/>
    <cellStyle name="Input 2 2 2 10 9 6" xfId="11770" xr:uid="{00000000-0005-0000-0000-0000422D0000}"/>
    <cellStyle name="Input 2 2 2 10 9 6 2" xfId="11771" xr:uid="{00000000-0005-0000-0000-0000432D0000}"/>
    <cellStyle name="Input 2 2 2 10 9 6 3" xfId="11772" xr:uid="{00000000-0005-0000-0000-0000442D0000}"/>
    <cellStyle name="Input 2 2 2 10 9 7" xfId="11773" xr:uid="{00000000-0005-0000-0000-0000452D0000}"/>
    <cellStyle name="Input 2 2 2 10 9 7 2" xfId="11774" xr:uid="{00000000-0005-0000-0000-0000462D0000}"/>
    <cellStyle name="Input 2 2 2 10 9 7 3" xfId="11775" xr:uid="{00000000-0005-0000-0000-0000472D0000}"/>
    <cellStyle name="Input 2 2 2 10 9 8" xfId="11776" xr:uid="{00000000-0005-0000-0000-0000482D0000}"/>
    <cellStyle name="Input 2 2 2 10 9 8 2" xfId="11777" xr:uid="{00000000-0005-0000-0000-0000492D0000}"/>
    <cellStyle name="Input 2 2 2 10 9 8 3" xfId="11778" xr:uid="{00000000-0005-0000-0000-00004A2D0000}"/>
    <cellStyle name="Input 2 2 2 10 9 9" xfId="11779" xr:uid="{00000000-0005-0000-0000-00004B2D0000}"/>
    <cellStyle name="Input 2 2 2 10 9 9 2" xfId="11780" xr:uid="{00000000-0005-0000-0000-00004C2D0000}"/>
    <cellStyle name="Input 2 2 2 10 9 9 3" xfId="11781" xr:uid="{00000000-0005-0000-0000-00004D2D0000}"/>
    <cellStyle name="Input 2 2 2 11" xfId="11782" xr:uid="{00000000-0005-0000-0000-00004E2D0000}"/>
    <cellStyle name="Input 2 2 2 11 2" xfId="11783" xr:uid="{00000000-0005-0000-0000-00004F2D0000}"/>
    <cellStyle name="Input 2 2 2 11 3" xfId="11784" xr:uid="{00000000-0005-0000-0000-0000502D0000}"/>
    <cellStyle name="Input 2 2 2 12" xfId="11785" xr:uid="{00000000-0005-0000-0000-0000512D0000}"/>
    <cellStyle name="Input 2 2 2 12 2" xfId="11786" xr:uid="{00000000-0005-0000-0000-0000522D0000}"/>
    <cellStyle name="Input 2 2 2 12 3" xfId="11787" xr:uid="{00000000-0005-0000-0000-0000532D0000}"/>
    <cellStyle name="Input 2 2 2 13" xfId="58226" xr:uid="{00000000-0005-0000-0000-0000542D0000}"/>
    <cellStyle name="Input 2 2 2 2" xfId="314" xr:uid="{00000000-0005-0000-0000-0000552D0000}"/>
    <cellStyle name="Input 2 2 2 2 10" xfId="58473" xr:uid="{00000000-0005-0000-0000-0000562D0000}"/>
    <cellStyle name="Input 2 2 2 2 2" xfId="11788" xr:uid="{00000000-0005-0000-0000-0000572D0000}"/>
    <cellStyle name="Input 2 2 2 2 2 10" xfId="11789" xr:uid="{00000000-0005-0000-0000-0000582D0000}"/>
    <cellStyle name="Input 2 2 2 2 2 10 10" xfId="11790" xr:uid="{00000000-0005-0000-0000-0000592D0000}"/>
    <cellStyle name="Input 2 2 2 2 2 10 11" xfId="11791" xr:uid="{00000000-0005-0000-0000-00005A2D0000}"/>
    <cellStyle name="Input 2 2 2 2 2 10 2" xfId="11792" xr:uid="{00000000-0005-0000-0000-00005B2D0000}"/>
    <cellStyle name="Input 2 2 2 2 2 10 2 2" xfId="11793" xr:uid="{00000000-0005-0000-0000-00005C2D0000}"/>
    <cellStyle name="Input 2 2 2 2 2 10 2 3" xfId="11794" xr:uid="{00000000-0005-0000-0000-00005D2D0000}"/>
    <cellStyle name="Input 2 2 2 2 2 10 3" xfId="11795" xr:uid="{00000000-0005-0000-0000-00005E2D0000}"/>
    <cellStyle name="Input 2 2 2 2 2 10 3 2" xfId="11796" xr:uid="{00000000-0005-0000-0000-00005F2D0000}"/>
    <cellStyle name="Input 2 2 2 2 2 10 3 3" xfId="11797" xr:uid="{00000000-0005-0000-0000-0000602D0000}"/>
    <cellStyle name="Input 2 2 2 2 2 10 4" xfId="11798" xr:uid="{00000000-0005-0000-0000-0000612D0000}"/>
    <cellStyle name="Input 2 2 2 2 2 10 4 2" xfId="11799" xr:uid="{00000000-0005-0000-0000-0000622D0000}"/>
    <cellStyle name="Input 2 2 2 2 2 10 4 3" xfId="11800" xr:uid="{00000000-0005-0000-0000-0000632D0000}"/>
    <cellStyle name="Input 2 2 2 2 2 10 5" xfId="11801" xr:uid="{00000000-0005-0000-0000-0000642D0000}"/>
    <cellStyle name="Input 2 2 2 2 2 10 5 2" xfId="11802" xr:uid="{00000000-0005-0000-0000-0000652D0000}"/>
    <cellStyle name="Input 2 2 2 2 2 10 5 3" xfId="11803" xr:uid="{00000000-0005-0000-0000-0000662D0000}"/>
    <cellStyle name="Input 2 2 2 2 2 10 6" xfId="11804" xr:uid="{00000000-0005-0000-0000-0000672D0000}"/>
    <cellStyle name="Input 2 2 2 2 2 10 6 2" xfId="11805" xr:uid="{00000000-0005-0000-0000-0000682D0000}"/>
    <cellStyle name="Input 2 2 2 2 2 10 6 3" xfId="11806" xr:uid="{00000000-0005-0000-0000-0000692D0000}"/>
    <cellStyle name="Input 2 2 2 2 2 10 7" xfId="11807" xr:uid="{00000000-0005-0000-0000-00006A2D0000}"/>
    <cellStyle name="Input 2 2 2 2 2 10 7 2" xfId="11808" xr:uid="{00000000-0005-0000-0000-00006B2D0000}"/>
    <cellStyle name="Input 2 2 2 2 2 10 7 3" xfId="11809" xr:uid="{00000000-0005-0000-0000-00006C2D0000}"/>
    <cellStyle name="Input 2 2 2 2 2 10 8" xfId="11810" xr:uid="{00000000-0005-0000-0000-00006D2D0000}"/>
    <cellStyle name="Input 2 2 2 2 2 10 8 2" xfId="11811" xr:uid="{00000000-0005-0000-0000-00006E2D0000}"/>
    <cellStyle name="Input 2 2 2 2 2 10 8 3" xfId="11812" xr:uid="{00000000-0005-0000-0000-00006F2D0000}"/>
    <cellStyle name="Input 2 2 2 2 2 10 9" xfId="11813" xr:uid="{00000000-0005-0000-0000-0000702D0000}"/>
    <cellStyle name="Input 2 2 2 2 2 10 9 2" xfId="11814" xr:uid="{00000000-0005-0000-0000-0000712D0000}"/>
    <cellStyle name="Input 2 2 2 2 2 10 9 3" xfId="11815" xr:uid="{00000000-0005-0000-0000-0000722D0000}"/>
    <cellStyle name="Input 2 2 2 2 2 11" xfId="11816" xr:uid="{00000000-0005-0000-0000-0000732D0000}"/>
    <cellStyle name="Input 2 2 2 2 2 11 2" xfId="11817" xr:uid="{00000000-0005-0000-0000-0000742D0000}"/>
    <cellStyle name="Input 2 2 2 2 2 11 3" xfId="11818" xr:uid="{00000000-0005-0000-0000-0000752D0000}"/>
    <cellStyle name="Input 2 2 2 2 2 12" xfId="11819" xr:uid="{00000000-0005-0000-0000-0000762D0000}"/>
    <cellStyle name="Input 2 2 2 2 2 12 2" xfId="11820" xr:uid="{00000000-0005-0000-0000-0000772D0000}"/>
    <cellStyle name="Input 2 2 2 2 2 12 3" xfId="11821" xr:uid="{00000000-0005-0000-0000-0000782D0000}"/>
    <cellStyle name="Input 2 2 2 2 2 13" xfId="11822" xr:uid="{00000000-0005-0000-0000-0000792D0000}"/>
    <cellStyle name="Input 2 2 2 2 2 13 2" xfId="11823" xr:uid="{00000000-0005-0000-0000-00007A2D0000}"/>
    <cellStyle name="Input 2 2 2 2 2 13 3" xfId="11824" xr:uid="{00000000-0005-0000-0000-00007B2D0000}"/>
    <cellStyle name="Input 2 2 2 2 2 14" xfId="11825" xr:uid="{00000000-0005-0000-0000-00007C2D0000}"/>
    <cellStyle name="Input 2 2 2 2 2 14 2" xfId="11826" xr:uid="{00000000-0005-0000-0000-00007D2D0000}"/>
    <cellStyle name="Input 2 2 2 2 2 14 3" xfId="11827" xr:uid="{00000000-0005-0000-0000-00007E2D0000}"/>
    <cellStyle name="Input 2 2 2 2 2 15" xfId="11828" xr:uid="{00000000-0005-0000-0000-00007F2D0000}"/>
    <cellStyle name="Input 2 2 2 2 2 15 2" xfId="11829" xr:uid="{00000000-0005-0000-0000-0000802D0000}"/>
    <cellStyle name="Input 2 2 2 2 2 15 3" xfId="11830" xr:uid="{00000000-0005-0000-0000-0000812D0000}"/>
    <cellStyle name="Input 2 2 2 2 2 16" xfId="11831" xr:uid="{00000000-0005-0000-0000-0000822D0000}"/>
    <cellStyle name="Input 2 2 2 2 2 16 2" xfId="11832" xr:uid="{00000000-0005-0000-0000-0000832D0000}"/>
    <cellStyle name="Input 2 2 2 2 2 16 3" xfId="11833" xr:uid="{00000000-0005-0000-0000-0000842D0000}"/>
    <cellStyle name="Input 2 2 2 2 2 17" xfId="11834" xr:uid="{00000000-0005-0000-0000-0000852D0000}"/>
    <cellStyle name="Input 2 2 2 2 2 17 2" xfId="11835" xr:uid="{00000000-0005-0000-0000-0000862D0000}"/>
    <cellStyle name="Input 2 2 2 2 2 17 3" xfId="11836" xr:uid="{00000000-0005-0000-0000-0000872D0000}"/>
    <cellStyle name="Input 2 2 2 2 2 18" xfId="11837" xr:uid="{00000000-0005-0000-0000-0000882D0000}"/>
    <cellStyle name="Input 2 2 2 2 2 18 2" xfId="11838" xr:uid="{00000000-0005-0000-0000-0000892D0000}"/>
    <cellStyle name="Input 2 2 2 2 2 18 3" xfId="11839" xr:uid="{00000000-0005-0000-0000-00008A2D0000}"/>
    <cellStyle name="Input 2 2 2 2 2 19" xfId="11840" xr:uid="{00000000-0005-0000-0000-00008B2D0000}"/>
    <cellStyle name="Input 2 2 2 2 2 2" xfId="11841" xr:uid="{00000000-0005-0000-0000-00008C2D0000}"/>
    <cellStyle name="Input 2 2 2 2 2 2 10" xfId="11842" xr:uid="{00000000-0005-0000-0000-00008D2D0000}"/>
    <cellStyle name="Input 2 2 2 2 2 2 11" xfId="11843" xr:uid="{00000000-0005-0000-0000-00008E2D0000}"/>
    <cellStyle name="Input 2 2 2 2 2 2 2" xfId="11844" xr:uid="{00000000-0005-0000-0000-00008F2D0000}"/>
    <cellStyle name="Input 2 2 2 2 2 2 2 2" xfId="11845" xr:uid="{00000000-0005-0000-0000-0000902D0000}"/>
    <cellStyle name="Input 2 2 2 2 2 2 2 3" xfId="11846" xr:uid="{00000000-0005-0000-0000-0000912D0000}"/>
    <cellStyle name="Input 2 2 2 2 2 2 3" xfId="11847" xr:uid="{00000000-0005-0000-0000-0000922D0000}"/>
    <cellStyle name="Input 2 2 2 2 2 2 3 2" xfId="11848" xr:uid="{00000000-0005-0000-0000-0000932D0000}"/>
    <cellStyle name="Input 2 2 2 2 2 2 3 3" xfId="11849" xr:uid="{00000000-0005-0000-0000-0000942D0000}"/>
    <cellStyle name="Input 2 2 2 2 2 2 4" xfId="11850" xr:uid="{00000000-0005-0000-0000-0000952D0000}"/>
    <cellStyle name="Input 2 2 2 2 2 2 4 2" xfId="11851" xr:uid="{00000000-0005-0000-0000-0000962D0000}"/>
    <cellStyle name="Input 2 2 2 2 2 2 4 3" xfId="11852" xr:uid="{00000000-0005-0000-0000-0000972D0000}"/>
    <cellStyle name="Input 2 2 2 2 2 2 5" xfId="11853" xr:uid="{00000000-0005-0000-0000-0000982D0000}"/>
    <cellStyle name="Input 2 2 2 2 2 2 5 2" xfId="11854" xr:uid="{00000000-0005-0000-0000-0000992D0000}"/>
    <cellStyle name="Input 2 2 2 2 2 2 5 3" xfId="11855" xr:uid="{00000000-0005-0000-0000-00009A2D0000}"/>
    <cellStyle name="Input 2 2 2 2 2 2 6" xfId="11856" xr:uid="{00000000-0005-0000-0000-00009B2D0000}"/>
    <cellStyle name="Input 2 2 2 2 2 2 6 2" xfId="11857" xr:uid="{00000000-0005-0000-0000-00009C2D0000}"/>
    <cellStyle name="Input 2 2 2 2 2 2 6 3" xfId="11858" xr:uid="{00000000-0005-0000-0000-00009D2D0000}"/>
    <cellStyle name="Input 2 2 2 2 2 2 7" xfId="11859" xr:uid="{00000000-0005-0000-0000-00009E2D0000}"/>
    <cellStyle name="Input 2 2 2 2 2 2 7 2" xfId="11860" xr:uid="{00000000-0005-0000-0000-00009F2D0000}"/>
    <cellStyle name="Input 2 2 2 2 2 2 7 3" xfId="11861" xr:uid="{00000000-0005-0000-0000-0000A02D0000}"/>
    <cellStyle name="Input 2 2 2 2 2 2 8" xfId="11862" xr:uid="{00000000-0005-0000-0000-0000A12D0000}"/>
    <cellStyle name="Input 2 2 2 2 2 2 8 2" xfId="11863" xr:uid="{00000000-0005-0000-0000-0000A22D0000}"/>
    <cellStyle name="Input 2 2 2 2 2 2 8 3" xfId="11864" xr:uid="{00000000-0005-0000-0000-0000A32D0000}"/>
    <cellStyle name="Input 2 2 2 2 2 2 9" xfId="11865" xr:uid="{00000000-0005-0000-0000-0000A42D0000}"/>
    <cellStyle name="Input 2 2 2 2 2 2 9 2" xfId="11866" xr:uid="{00000000-0005-0000-0000-0000A52D0000}"/>
    <cellStyle name="Input 2 2 2 2 2 2 9 3" xfId="11867" xr:uid="{00000000-0005-0000-0000-0000A62D0000}"/>
    <cellStyle name="Input 2 2 2 2 2 20" xfId="11868" xr:uid="{00000000-0005-0000-0000-0000A72D0000}"/>
    <cellStyle name="Input 2 2 2 2 2 3" xfId="11869" xr:uid="{00000000-0005-0000-0000-0000A82D0000}"/>
    <cellStyle name="Input 2 2 2 2 2 3 10" xfId="11870" xr:uid="{00000000-0005-0000-0000-0000A92D0000}"/>
    <cellStyle name="Input 2 2 2 2 2 3 11" xfId="11871" xr:uid="{00000000-0005-0000-0000-0000AA2D0000}"/>
    <cellStyle name="Input 2 2 2 2 2 3 2" xfId="11872" xr:uid="{00000000-0005-0000-0000-0000AB2D0000}"/>
    <cellStyle name="Input 2 2 2 2 2 3 2 2" xfId="11873" xr:uid="{00000000-0005-0000-0000-0000AC2D0000}"/>
    <cellStyle name="Input 2 2 2 2 2 3 2 3" xfId="11874" xr:uid="{00000000-0005-0000-0000-0000AD2D0000}"/>
    <cellStyle name="Input 2 2 2 2 2 3 3" xfId="11875" xr:uid="{00000000-0005-0000-0000-0000AE2D0000}"/>
    <cellStyle name="Input 2 2 2 2 2 3 3 2" xfId="11876" xr:uid="{00000000-0005-0000-0000-0000AF2D0000}"/>
    <cellStyle name="Input 2 2 2 2 2 3 3 3" xfId="11877" xr:uid="{00000000-0005-0000-0000-0000B02D0000}"/>
    <cellStyle name="Input 2 2 2 2 2 3 4" xfId="11878" xr:uid="{00000000-0005-0000-0000-0000B12D0000}"/>
    <cellStyle name="Input 2 2 2 2 2 3 4 2" xfId="11879" xr:uid="{00000000-0005-0000-0000-0000B22D0000}"/>
    <cellStyle name="Input 2 2 2 2 2 3 4 3" xfId="11880" xr:uid="{00000000-0005-0000-0000-0000B32D0000}"/>
    <cellStyle name="Input 2 2 2 2 2 3 5" xfId="11881" xr:uid="{00000000-0005-0000-0000-0000B42D0000}"/>
    <cellStyle name="Input 2 2 2 2 2 3 5 2" xfId="11882" xr:uid="{00000000-0005-0000-0000-0000B52D0000}"/>
    <cellStyle name="Input 2 2 2 2 2 3 5 3" xfId="11883" xr:uid="{00000000-0005-0000-0000-0000B62D0000}"/>
    <cellStyle name="Input 2 2 2 2 2 3 6" xfId="11884" xr:uid="{00000000-0005-0000-0000-0000B72D0000}"/>
    <cellStyle name="Input 2 2 2 2 2 3 6 2" xfId="11885" xr:uid="{00000000-0005-0000-0000-0000B82D0000}"/>
    <cellStyle name="Input 2 2 2 2 2 3 6 3" xfId="11886" xr:uid="{00000000-0005-0000-0000-0000B92D0000}"/>
    <cellStyle name="Input 2 2 2 2 2 3 7" xfId="11887" xr:uid="{00000000-0005-0000-0000-0000BA2D0000}"/>
    <cellStyle name="Input 2 2 2 2 2 3 7 2" xfId="11888" xr:uid="{00000000-0005-0000-0000-0000BB2D0000}"/>
    <cellStyle name="Input 2 2 2 2 2 3 7 3" xfId="11889" xr:uid="{00000000-0005-0000-0000-0000BC2D0000}"/>
    <cellStyle name="Input 2 2 2 2 2 3 8" xfId="11890" xr:uid="{00000000-0005-0000-0000-0000BD2D0000}"/>
    <cellStyle name="Input 2 2 2 2 2 3 8 2" xfId="11891" xr:uid="{00000000-0005-0000-0000-0000BE2D0000}"/>
    <cellStyle name="Input 2 2 2 2 2 3 8 3" xfId="11892" xr:uid="{00000000-0005-0000-0000-0000BF2D0000}"/>
    <cellStyle name="Input 2 2 2 2 2 3 9" xfId="11893" xr:uid="{00000000-0005-0000-0000-0000C02D0000}"/>
    <cellStyle name="Input 2 2 2 2 2 3 9 2" xfId="11894" xr:uid="{00000000-0005-0000-0000-0000C12D0000}"/>
    <cellStyle name="Input 2 2 2 2 2 3 9 3" xfId="11895" xr:uid="{00000000-0005-0000-0000-0000C22D0000}"/>
    <cellStyle name="Input 2 2 2 2 2 4" xfId="11896" xr:uid="{00000000-0005-0000-0000-0000C32D0000}"/>
    <cellStyle name="Input 2 2 2 2 2 4 10" xfId="11897" xr:uid="{00000000-0005-0000-0000-0000C42D0000}"/>
    <cellStyle name="Input 2 2 2 2 2 4 11" xfId="11898" xr:uid="{00000000-0005-0000-0000-0000C52D0000}"/>
    <cellStyle name="Input 2 2 2 2 2 4 2" xfId="11899" xr:uid="{00000000-0005-0000-0000-0000C62D0000}"/>
    <cellStyle name="Input 2 2 2 2 2 4 2 2" xfId="11900" xr:uid="{00000000-0005-0000-0000-0000C72D0000}"/>
    <cellStyle name="Input 2 2 2 2 2 4 2 3" xfId="11901" xr:uid="{00000000-0005-0000-0000-0000C82D0000}"/>
    <cellStyle name="Input 2 2 2 2 2 4 3" xfId="11902" xr:uid="{00000000-0005-0000-0000-0000C92D0000}"/>
    <cellStyle name="Input 2 2 2 2 2 4 3 2" xfId="11903" xr:uid="{00000000-0005-0000-0000-0000CA2D0000}"/>
    <cellStyle name="Input 2 2 2 2 2 4 3 3" xfId="11904" xr:uid="{00000000-0005-0000-0000-0000CB2D0000}"/>
    <cellStyle name="Input 2 2 2 2 2 4 4" xfId="11905" xr:uid="{00000000-0005-0000-0000-0000CC2D0000}"/>
    <cellStyle name="Input 2 2 2 2 2 4 4 2" xfId="11906" xr:uid="{00000000-0005-0000-0000-0000CD2D0000}"/>
    <cellStyle name="Input 2 2 2 2 2 4 4 3" xfId="11907" xr:uid="{00000000-0005-0000-0000-0000CE2D0000}"/>
    <cellStyle name="Input 2 2 2 2 2 4 5" xfId="11908" xr:uid="{00000000-0005-0000-0000-0000CF2D0000}"/>
    <cellStyle name="Input 2 2 2 2 2 4 5 2" xfId="11909" xr:uid="{00000000-0005-0000-0000-0000D02D0000}"/>
    <cellStyle name="Input 2 2 2 2 2 4 5 3" xfId="11910" xr:uid="{00000000-0005-0000-0000-0000D12D0000}"/>
    <cellStyle name="Input 2 2 2 2 2 4 6" xfId="11911" xr:uid="{00000000-0005-0000-0000-0000D22D0000}"/>
    <cellStyle name="Input 2 2 2 2 2 4 6 2" xfId="11912" xr:uid="{00000000-0005-0000-0000-0000D32D0000}"/>
    <cellStyle name="Input 2 2 2 2 2 4 6 3" xfId="11913" xr:uid="{00000000-0005-0000-0000-0000D42D0000}"/>
    <cellStyle name="Input 2 2 2 2 2 4 7" xfId="11914" xr:uid="{00000000-0005-0000-0000-0000D52D0000}"/>
    <cellStyle name="Input 2 2 2 2 2 4 7 2" xfId="11915" xr:uid="{00000000-0005-0000-0000-0000D62D0000}"/>
    <cellStyle name="Input 2 2 2 2 2 4 7 3" xfId="11916" xr:uid="{00000000-0005-0000-0000-0000D72D0000}"/>
    <cellStyle name="Input 2 2 2 2 2 4 8" xfId="11917" xr:uid="{00000000-0005-0000-0000-0000D82D0000}"/>
    <cellStyle name="Input 2 2 2 2 2 4 8 2" xfId="11918" xr:uid="{00000000-0005-0000-0000-0000D92D0000}"/>
    <cellStyle name="Input 2 2 2 2 2 4 8 3" xfId="11919" xr:uid="{00000000-0005-0000-0000-0000DA2D0000}"/>
    <cellStyle name="Input 2 2 2 2 2 4 9" xfId="11920" xr:uid="{00000000-0005-0000-0000-0000DB2D0000}"/>
    <cellStyle name="Input 2 2 2 2 2 4 9 2" xfId="11921" xr:uid="{00000000-0005-0000-0000-0000DC2D0000}"/>
    <cellStyle name="Input 2 2 2 2 2 4 9 3" xfId="11922" xr:uid="{00000000-0005-0000-0000-0000DD2D0000}"/>
    <cellStyle name="Input 2 2 2 2 2 5" xfId="11923" xr:uid="{00000000-0005-0000-0000-0000DE2D0000}"/>
    <cellStyle name="Input 2 2 2 2 2 5 10" xfId="11924" xr:uid="{00000000-0005-0000-0000-0000DF2D0000}"/>
    <cellStyle name="Input 2 2 2 2 2 5 11" xfId="11925" xr:uid="{00000000-0005-0000-0000-0000E02D0000}"/>
    <cellStyle name="Input 2 2 2 2 2 5 2" xfId="11926" xr:uid="{00000000-0005-0000-0000-0000E12D0000}"/>
    <cellStyle name="Input 2 2 2 2 2 5 2 2" xfId="11927" xr:uid="{00000000-0005-0000-0000-0000E22D0000}"/>
    <cellStyle name="Input 2 2 2 2 2 5 2 3" xfId="11928" xr:uid="{00000000-0005-0000-0000-0000E32D0000}"/>
    <cellStyle name="Input 2 2 2 2 2 5 3" xfId="11929" xr:uid="{00000000-0005-0000-0000-0000E42D0000}"/>
    <cellStyle name="Input 2 2 2 2 2 5 3 2" xfId="11930" xr:uid="{00000000-0005-0000-0000-0000E52D0000}"/>
    <cellStyle name="Input 2 2 2 2 2 5 3 3" xfId="11931" xr:uid="{00000000-0005-0000-0000-0000E62D0000}"/>
    <cellStyle name="Input 2 2 2 2 2 5 4" xfId="11932" xr:uid="{00000000-0005-0000-0000-0000E72D0000}"/>
    <cellStyle name="Input 2 2 2 2 2 5 4 2" xfId="11933" xr:uid="{00000000-0005-0000-0000-0000E82D0000}"/>
    <cellStyle name="Input 2 2 2 2 2 5 4 3" xfId="11934" xr:uid="{00000000-0005-0000-0000-0000E92D0000}"/>
    <cellStyle name="Input 2 2 2 2 2 5 5" xfId="11935" xr:uid="{00000000-0005-0000-0000-0000EA2D0000}"/>
    <cellStyle name="Input 2 2 2 2 2 5 5 2" xfId="11936" xr:uid="{00000000-0005-0000-0000-0000EB2D0000}"/>
    <cellStyle name="Input 2 2 2 2 2 5 5 3" xfId="11937" xr:uid="{00000000-0005-0000-0000-0000EC2D0000}"/>
    <cellStyle name="Input 2 2 2 2 2 5 6" xfId="11938" xr:uid="{00000000-0005-0000-0000-0000ED2D0000}"/>
    <cellStyle name="Input 2 2 2 2 2 5 6 2" xfId="11939" xr:uid="{00000000-0005-0000-0000-0000EE2D0000}"/>
    <cellStyle name="Input 2 2 2 2 2 5 6 3" xfId="11940" xr:uid="{00000000-0005-0000-0000-0000EF2D0000}"/>
    <cellStyle name="Input 2 2 2 2 2 5 7" xfId="11941" xr:uid="{00000000-0005-0000-0000-0000F02D0000}"/>
    <cellStyle name="Input 2 2 2 2 2 5 7 2" xfId="11942" xr:uid="{00000000-0005-0000-0000-0000F12D0000}"/>
    <cellStyle name="Input 2 2 2 2 2 5 7 3" xfId="11943" xr:uid="{00000000-0005-0000-0000-0000F22D0000}"/>
    <cellStyle name="Input 2 2 2 2 2 5 8" xfId="11944" xr:uid="{00000000-0005-0000-0000-0000F32D0000}"/>
    <cellStyle name="Input 2 2 2 2 2 5 8 2" xfId="11945" xr:uid="{00000000-0005-0000-0000-0000F42D0000}"/>
    <cellStyle name="Input 2 2 2 2 2 5 8 3" xfId="11946" xr:uid="{00000000-0005-0000-0000-0000F52D0000}"/>
    <cellStyle name="Input 2 2 2 2 2 5 9" xfId="11947" xr:uid="{00000000-0005-0000-0000-0000F62D0000}"/>
    <cellStyle name="Input 2 2 2 2 2 5 9 2" xfId="11948" xr:uid="{00000000-0005-0000-0000-0000F72D0000}"/>
    <cellStyle name="Input 2 2 2 2 2 5 9 3" xfId="11949" xr:uid="{00000000-0005-0000-0000-0000F82D0000}"/>
    <cellStyle name="Input 2 2 2 2 2 6" xfId="11950" xr:uid="{00000000-0005-0000-0000-0000F92D0000}"/>
    <cellStyle name="Input 2 2 2 2 2 6 10" xfId="11951" xr:uid="{00000000-0005-0000-0000-0000FA2D0000}"/>
    <cellStyle name="Input 2 2 2 2 2 6 11" xfId="11952" xr:uid="{00000000-0005-0000-0000-0000FB2D0000}"/>
    <cellStyle name="Input 2 2 2 2 2 6 2" xfId="11953" xr:uid="{00000000-0005-0000-0000-0000FC2D0000}"/>
    <cellStyle name="Input 2 2 2 2 2 6 2 2" xfId="11954" xr:uid="{00000000-0005-0000-0000-0000FD2D0000}"/>
    <cellStyle name="Input 2 2 2 2 2 6 2 3" xfId="11955" xr:uid="{00000000-0005-0000-0000-0000FE2D0000}"/>
    <cellStyle name="Input 2 2 2 2 2 6 3" xfId="11956" xr:uid="{00000000-0005-0000-0000-0000FF2D0000}"/>
    <cellStyle name="Input 2 2 2 2 2 6 3 2" xfId="11957" xr:uid="{00000000-0005-0000-0000-0000002E0000}"/>
    <cellStyle name="Input 2 2 2 2 2 6 3 3" xfId="11958" xr:uid="{00000000-0005-0000-0000-0000012E0000}"/>
    <cellStyle name="Input 2 2 2 2 2 6 4" xfId="11959" xr:uid="{00000000-0005-0000-0000-0000022E0000}"/>
    <cellStyle name="Input 2 2 2 2 2 6 4 2" xfId="11960" xr:uid="{00000000-0005-0000-0000-0000032E0000}"/>
    <cellStyle name="Input 2 2 2 2 2 6 4 3" xfId="11961" xr:uid="{00000000-0005-0000-0000-0000042E0000}"/>
    <cellStyle name="Input 2 2 2 2 2 6 5" xfId="11962" xr:uid="{00000000-0005-0000-0000-0000052E0000}"/>
    <cellStyle name="Input 2 2 2 2 2 6 5 2" xfId="11963" xr:uid="{00000000-0005-0000-0000-0000062E0000}"/>
    <cellStyle name="Input 2 2 2 2 2 6 5 3" xfId="11964" xr:uid="{00000000-0005-0000-0000-0000072E0000}"/>
    <cellStyle name="Input 2 2 2 2 2 6 6" xfId="11965" xr:uid="{00000000-0005-0000-0000-0000082E0000}"/>
    <cellStyle name="Input 2 2 2 2 2 6 6 2" xfId="11966" xr:uid="{00000000-0005-0000-0000-0000092E0000}"/>
    <cellStyle name="Input 2 2 2 2 2 6 6 3" xfId="11967" xr:uid="{00000000-0005-0000-0000-00000A2E0000}"/>
    <cellStyle name="Input 2 2 2 2 2 6 7" xfId="11968" xr:uid="{00000000-0005-0000-0000-00000B2E0000}"/>
    <cellStyle name="Input 2 2 2 2 2 6 7 2" xfId="11969" xr:uid="{00000000-0005-0000-0000-00000C2E0000}"/>
    <cellStyle name="Input 2 2 2 2 2 6 7 3" xfId="11970" xr:uid="{00000000-0005-0000-0000-00000D2E0000}"/>
    <cellStyle name="Input 2 2 2 2 2 6 8" xfId="11971" xr:uid="{00000000-0005-0000-0000-00000E2E0000}"/>
    <cellStyle name="Input 2 2 2 2 2 6 8 2" xfId="11972" xr:uid="{00000000-0005-0000-0000-00000F2E0000}"/>
    <cellStyle name="Input 2 2 2 2 2 6 8 3" xfId="11973" xr:uid="{00000000-0005-0000-0000-0000102E0000}"/>
    <cellStyle name="Input 2 2 2 2 2 6 9" xfId="11974" xr:uid="{00000000-0005-0000-0000-0000112E0000}"/>
    <cellStyle name="Input 2 2 2 2 2 6 9 2" xfId="11975" xr:uid="{00000000-0005-0000-0000-0000122E0000}"/>
    <cellStyle name="Input 2 2 2 2 2 6 9 3" xfId="11976" xr:uid="{00000000-0005-0000-0000-0000132E0000}"/>
    <cellStyle name="Input 2 2 2 2 2 7" xfId="11977" xr:uid="{00000000-0005-0000-0000-0000142E0000}"/>
    <cellStyle name="Input 2 2 2 2 2 7 10" xfId="11978" xr:uid="{00000000-0005-0000-0000-0000152E0000}"/>
    <cellStyle name="Input 2 2 2 2 2 7 11" xfId="11979" xr:uid="{00000000-0005-0000-0000-0000162E0000}"/>
    <cellStyle name="Input 2 2 2 2 2 7 2" xfId="11980" xr:uid="{00000000-0005-0000-0000-0000172E0000}"/>
    <cellStyle name="Input 2 2 2 2 2 7 2 2" xfId="11981" xr:uid="{00000000-0005-0000-0000-0000182E0000}"/>
    <cellStyle name="Input 2 2 2 2 2 7 2 3" xfId="11982" xr:uid="{00000000-0005-0000-0000-0000192E0000}"/>
    <cellStyle name="Input 2 2 2 2 2 7 3" xfId="11983" xr:uid="{00000000-0005-0000-0000-00001A2E0000}"/>
    <cellStyle name="Input 2 2 2 2 2 7 3 2" xfId="11984" xr:uid="{00000000-0005-0000-0000-00001B2E0000}"/>
    <cellStyle name="Input 2 2 2 2 2 7 3 3" xfId="11985" xr:uid="{00000000-0005-0000-0000-00001C2E0000}"/>
    <cellStyle name="Input 2 2 2 2 2 7 4" xfId="11986" xr:uid="{00000000-0005-0000-0000-00001D2E0000}"/>
    <cellStyle name="Input 2 2 2 2 2 7 4 2" xfId="11987" xr:uid="{00000000-0005-0000-0000-00001E2E0000}"/>
    <cellStyle name="Input 2 2 2 2 2 7 4 3" xfId="11988" xr:uid="{00000000-0005-0000-0000-00001F2E0000}"/>
    <cellStyle name="Input 2 2 2 2 2 7 5" xfId="11989" xr:uid="{00000000-0005-0000-0000-0000202E0000}"/>
    <cellStyle name="Input 2 2 2 2 2 7 5 2" xfId="11990" xr:uid="{00000000-0005-0000-0000-0000212E0000}"/>
    <cellStyle name="Input 2 2 2 2 2 7 5 3" xfId="11991" xr:uid="{00000000-0005-0000-0000-0000222E0000}"/>
    <cellStyle name="Input 2 2 2 2 2 7 6" xfId="11992" xr:uid="{00000000-0005-0000-0000-0000232E0000}"/>
    <cellStyle name="Input 2 2 2 2 2 7 6 2" xfId="11993" xr:uid="{00000000-0005-0000-0000-0000242E0000}"/>
    <cellStyle name="Input 2 2 2 2 2 7 6 3" xfId="11994" xr:uid="{00000000-0005-0000-0000-0000252E0000}"/>
    <cellStyle name="Input 2 2 2 2 2 7 7" xfId="11995" xr:uid="{00000000-0005-0000-0000-0000262E0000}"/>
    <cellStyle name="Input 2 2 2 2 2 7 7 2" xfId="11996" xr:uid="{00000000-0005-0000-0000-0000272E0000}"/>
    <cellStyle name="Input 2 2 2 2 2 7 7 3" xfId="11997" xr:uid="{00000000-0005-0000-0000-0000282E0000}"/>
    <cellStyle name="Input 2 2 2 2 2 7 8" xfId="11998" xr:uid="{00000000-0005-0000-0000-0000292E0000}"/>
    <cellStyle name="Input 2 2 2 2 2 7 8 2" xfId="11999" xr:uid="{00000000-0005-0000-0000-00002A2E0000}"/>
    <cellStyle name="Input 2 2 2 2 2 7 8 3" xfId="12000" xr:uid="{00000000-0005-0000-0000-00002B2E0000}"/>
    <cellStyle name="Input 2 2 2 2 2 7 9" xfId="12001" xr:uid="{00000000-0005-0000-0000-00002C2E0000}"/>
    <cellStyle name="Input 2 2 2 2 2 7 9 2" xfId="12002" xr:uid="{00000000-0005-0000-0000-00002D2E0000}"/>
    <cellStyle name="Input 2 2 2 2 2 7 9 3" xfId="12003" xr:uid="{00000000-0005-0000-0000-00002E2E0000}"/>
    <cellStyle name="Input 2 2 2 2 2 8" xfId="12004" xr:uid="{00000000-0005-0000-0000-00002F2E0000}"/>
    <cellStyle name="Input 2 2 2 2 2 8 10" xfId="12005" xr:uid="{00000000-0005-0000-0000-0000302E0000}"/>
    <cellStyle name="Input 2 2 2 2 2 8 11" xfId="12006" xr:uid="{00000000-0005-0000-0000-0000312E0000}"/>
    <cellStyle name="Input 2 2 2 2 2 8 2" xfId="12007" xr:uid="{00000000-0005-0000-0000-0000322E0000}"/>
    <cellStyle name="Input 2 2 2 2 2 8 2 2" xfId="12008" xr:uid="{00000000-0005-0000-0000-0000332E0000}"/>
    <cellStyle name="Input 2 2 2 2 2 8 2 3" xfId="12009" xr:uid="{00000000-0005-0000-0000-0000342E0000}"/>
    <cellStyle name="Input 2 2 2 2 2 8 3" xfId="12010" xr:uid="{00000000-0005-0000-0000-0000352E0000}"/>
    <cellStyle name="Input 2 2 2 2 2 8 3 2" xfId="12011" xr:uid="{00000000-0005-0000-0000-0000362E0000}"/>
    <cellStyle name="Input 2 2 2 2 2 8 3 3" xfId="12012" xr:uid="{00000000-0005-0000-0000-0000372E0000}"/>
    <cellStyle name="Input 2 2 2 2 2 8 4" xfId="12013" xr:uid="{00000000-0005-0000-0000-0000382E0000}"/>
    <cellStyle name="Input 2 2 2 2 2 8 4 2" xfId="12014" xr:uid="{00000000-0005-0000-0000-0000392E0000}"/>
    <cellStyle name="Input 2 2 2 2 2 8 4 3" xfId="12015" xr:uid="{00000000-0005-0000-0000-00003A2E0000}"/>
    <cellStyle name="Input 2 2 2 2 2 8 5" xfId="12016" xr:uid="{00000000-0005-0000-0000-00003B2E0000}"/>
    <cellStyle name="Input 2 2 2 2 2 8 5 2" xfId="12017" xr:uid="{00000000-0005-0000-0000-00003C2E0000}"/>
    <cellStyle name="Input 2 2 2 2 2 8 5 3" xfId="12018" xr:uid="{00000000-0005-0000-0000-00003D2E0000}"/>
    <cellStyle name="Input 2 2 2 2 2 8 6" xfId="12019" xr:uid="{00000000-0005-0000-0000-00003E2E0000}"/>
    <cellStyle name="Input 2 2 2 2 2 8 6 2" xfId="12020" xr:uid="{00000000-0005-0000-0000-00003F2E0000}"/>
    <cellStyle name="Input 2 2 2 2 2 8 6 3" xfId="12021" xr:uid="{00000000-0005-0000-0000-0000402E0000}"/>
    <cellStyle name="Input 2 2 2 2 2 8 7" xfId="12022" xr:uid="{00000000-0005-0000-0000-0000412E0000}"/>
    <cellStyle name="Input 2 2 2 2 2 8 7 2" xfId="12023" xr:uid="{00000000-0005-0000-0000-0000422E0000}"/>
    <cellStyle name="Input 2 2 2 2 2 8 7 3" xfId="12024" xr:uid="{00000000-0005-0000-0000-0000432E0000}"/>
    <cellStyle name="Input 2 2 2 2 2 8 8" xfId="12025" xr:uid="{00000000-0005-0000-0000-0000442E0000}"/>
    <cellStyle name="Input 2 2 2 2 2 8 8 2" xfId="12026" xr:uid="{00000000-0005-0000-0000-0000452E0000}"/>
    <cellStyle name="Input 2 2 2 2 2 8 8 3" xfId="12027" xr:uid="{00000000-0005-0000-0000-0000462E0000}"/>
    <cellStyle name="Input 2 2 2 2 2 8 9" xfId="12028" xr:uid="{00000000-0005-0000-0000-0000472E0000}"/>
    <cellStyle name="Input 2 2 2 2 2 8 9 2" xfId="12029" xr:uid="{00000000-0005-0000-0000-0000482E0000}"/>
    <cellStyle name="Input 2 2 2 2 2 8 9 3" xfId="12030" xr:uid="{00000000-0005-0000-0000-0000492E0000}"/>
    <cellStyle name="Input 2 2 2 2 2 9" xfId="12031" xr:uid="{00000000-0005-0000-0000-00004A2E0000}"/>
    <cellStyle name="Input 2 2 2 2 2 9 10" xfId="12032" xr:uid="{00000000-0005-0000-0000-00004B2E0000}"/>
    <cellStyle name="Input 2 2 2 2 2 9 11" xfId="12033" xr:uid="{00000000-0005-0000-0000-00004C2E0000}"/>
    <cellStyle name="Input 2 2 2 2 2 9 2" xfId="12034" xr:uid="{00000000-0005-0000-0000-00004D2E0000}"/>
    <cellStyle name="Input 2 2 2 2 2 9 2 2" xfId="12035" xr:uid="{00000000-0005-0000-0000-00004E2E0000}"/>
    <cellStyle name="Input 2 2 2 2 2 9 2 3" xfId="12036" xr:uid="{00000000-0005-0000-0000-00004F2E0000}"/>
    <cellStyle name="Input 2 2 2 2 2 9 3" xfId="12037" xr:uid="{00000000-0005-0000-0000-0000502E0000}"/>
    <cellStyle name="Input 2 2 2 2 2 9 3 2" xfId="12038" xr:uid="{00000000-0005-0000-0000-0000512E0000}"/>
    <cellStyle name="Input 2 2 2 2 2 9 3 3" xfId="12039" xr:uid="{00000000-0005-0000-0000-0000522E0000}"/>
    <cellStyle name="Input 2 2 2 2 2 9 4" xfId="12040" xr:uid="{00000000-0005-0000-0000-0000532E0000}"/>
    <cellStyle name="Input 2 2 2 2 2 9 4 2" xfId="12041" xr:uid="{00000000-0005-0000-0000-0000542E0000}"/>
    <cellStyle name="Input 2 2 2 2 2 9 4 3" xfId="12042" xr:uid="{00000000-0005-0000-0000-0000552E0000}"/>
    <cellStyle name="Input 2 2 2 2 2 9 5" xfId="12043" xr:uid="{00000000-0005-0000-0000-0000562E0000}"/>
    <cellStyle name="Input 2 2 2 2 2 9 5 2" xfId="12044" xr:uid="{00000000-0005-0000-0000-0000572E0000}"/>
    <cellStyle name="Input 2 2 2 2 2 9 5 3" xfId="12045" xr:uid="{00000000-0005-0000-0000-0000582E0000}"/>
    <cellStyle name="Input 2 2 2 2 2 9 6" xfId="12046" xr:uid="{00000000-0005-0000-0000-0000592E0000}"/>
    <cellStyle name="Input 2 2 2 2 2 9 6 2" xfId="12047" xr:uid="{00000000-0005-0000-0000-00005A2E0000}"/>
    <cellStyle name="Input 2 2 2 2 2 9 6 3" xfId="12048" xr:uid="{00000000-0005-0000-0000-00005B2E0000}"/>
    <cellStyle name="Input 2 2 2 2 2 9 7" xfId="12049" xr:uid="{00000000-0005-0000-0000-00005C2E0000}"/>
    <cellStyle name="Input 2 2 2 2 2 9 7 2" xfId="12050" xr:uid="{00000000-0005-0000-0000-00005D2E0000}"/>
    <cellStyle name="Input 2 2 2 2 2 9 7 3" xfId="12051" xr:uid="{00000000-0005-0000-0000-00005E2E0000}"/>
    <cellStyle name="Input 2 2 2 2 2 9 8" xfId="12052" xr:uid="{00000000-0005-0000-0000-00005F2E0000}"/>
    <cellStyle name="Input 2 2 2 2 2 9 8 2" xfId="12053" xr:uid="{00000000-0005-0000-0000-0000602E0000}"/>
    <cellStyle name="Input 2 2 2 2 2 9 8 3" xfId="12054" xr:uid="{00000000-0005-0000-0000-0000612E0000}"/>
    <cellStyle name="Input 2 2 2 2 2 9 9" xfId="12055" xr:uid="{00000000-0005-0000-0000-0000622E0000}"/>
    <cellStyle name="Input 2 2 2 2 2 9 9 2" xfId="12056" xr:uid="{00000000-0005-0000-0000-0000632E0000}"/>
    <cellStyle name="Input 2 2 2 2 2 9 9 3" xfId="12057" xr:uid="{00000000-0005-0000-0000-0000642E0000}"/>
    <cellStyle name="Input 2 2 2 2 3" xfId="12058" xr:uid="{00000000-0005-0000-0000-0000652E0000}"/>
    <cellStyle name="Input 2 2 2 2 3 2" xfId="12059" xr:uid="{00000000-0005-0000-0000-0000662E0000}"/>
    <cellStyle name="Input 2 2 2 2 3 2 2" xfId="12060" xr:uid="{00000000-0005-0000-0000-0000672E0000}"/>
    <cellStyle name="Input 2 2 2 2 3 2 3" xfId="12061" xr:uid="{00000000-0005-0000-0000-0000682E0000}"/>
    <cellStyle name="Input 2 2 2 2 3 3" xfId="12062" xr:uid="{00000000-0005-0000-0000-0000692E0000}"/>
    <cellStyle name="Input 2 2 2 2 3 3 2" xfId="12063" xr:uid="{00000000-0005-0000-0000-00006A2E0000}"/>
    <cellStyle name="Input 2 2 2 2 3 3 3" xfId="12064" xr:uid="{00000000-0005-0000-0000-00006B2E0000}"/>
    <cellStyle name="Input 2 2 2 2 3 4" xfId="12065" xr:uid="{00000000-0005-0000-0000-00006C2E0000}"/>
    <cellStyle name="Input 2 2 2 2 3 4 2" xfId="12066" xr:uid="{00000000-0005-0000-0000-00006D2E0000}"/>
    <cellStyle name="Input 2 2 2 2 3 4 3" xfId="12067" xr:uid="{00000000-0005-0000-0000-00006E2E0000}"/>
    <cellStyle name="Input 2 2 2 2 3 5" xfId="12068" xr:uid="{00000000-0005-0000-0000-00006F2E0000}"/>
    <cellStyle name="Input 2 2 2 2 3 5 2" xfId="12069" xr:uid="{00000000-0005-0000-0000-0000702E0000}"/>
    <cellStyle name="Input 2 2 2 2 3 5 3" xfId="12070" xr:uid="{00000000-0005-0000-0000-0000712E0000}"/>
    <cellStyle name="Input 2 2 2 2 3 6" xfId="12071" xr:uid="{00000000-0005-0000-0000-0000722E0000}"/>
    <cellStyle name="Input 2 2 2 2 3 6 2" xfId="12072" xr:uid="{00000000-0005-0000-0000-0000732E0000}"/>
    <cellStyle name="Input 2 2 2 2 3 6 3" xfId="12073" xr:uid="{00000000-0005-0000-0000-0000742E0000}"/>
    <cellStyle name="Input 2 2 2 2 3 7" xfId="12074" xr:uid="{00000000-0005-0000-0000-0000752E0000}"/>
    <cellStyle name="Input 2 2 2 2 3 7 2" xfId="12075" xr:uid="{00000000-0005-0000-0000-0000762E0000}"/>
    <cellStyle name="Input 2 2 2 2 3 7 3" xfId="12076" xr:uid="{00000000-0005-0000-0000-0000772E0000}"/>
    <cellStyle name="Input 2 2 2 2 3 8" xfId="12077" xr:uid="{00000000-0005-0000-0000-0000782E0000}"/>
    <cellStyle name="Input 2 2 2 2 3 9" xfId="12078" xr:uid="{00000000-0005-0000-0000-0000792E0000}"/>
    <cellStyle name="Input 2 2 2 2 4" xfId="12079" xr:uid="{00000000-0005-0000-0000-00007A2E0000}"/>
    <cellStyle name="Input 2 2 2 2 4 2" xfId="12080" xr:uid="{00000000-0005-0000-0000-00007B2E0000}"/>
    <cellStyle name="Input 2 2 2 2 4 3" xfId="12081" xr:uid="{00000000-0005-0000-0000-00007C2E0000}"/>
    <cellStyle name="Input 2 2 2 2 5" xfId="12082" xr:uid="{00000000-0005-0000-0000-00007D2E0000}"/>
    <cellStyle name="Input 2 2 2 2 5 2" xfId="12083" xr:uid="{00000000-0005-0000-0000-00007E2E0000}"/>
    <cellStyle name="Input 2 2 2 2 5 3" xfId="12084" xr:uid="{00000000-0005-0000-0000-00007F2E0000}"/>
    <cellStyle name="Input 2 2 2 2 6" xfId="12085" xr:uid="{00000000-0005-0000-0000-0000802E0000}"/>
    <cellStyle name="Input 2 2 2 2 6 2" xfId="12086" xr:uid="{00000000-0005-0000-0000-0000812E0000}"/>
    <cellStyle name="Input 2 2 2 2 6 3" xfId="12087" xr:uid="{00000000-0005-0000-0000-0000822E0000}"/>
    <cellStyle name="Input 2 2 2 2 7" xfId="12088" xr:uid="{00000000-0005-0000-0000-0000832E0000}"/>
    <cellStyle name="Input 2 2 2 2 7 2" xfId="12089" xr:uid="{00000000-0005-0000-0000-0000842E0000}"/>
    <cellStyle name="Input 2 2 2 2 7 3" xfId="12090" xr:uid="{00000000-0005-0000-0000-0000852E0000}"/>
    <cellStyle name="Input 2 2 2 2 8" xfId="12091" xr:uid="{00000000-0005-0000-0000-0000862E0000}"/>
    <cellStyle name="Input 2 2 2 2 8 2" xfId="12092" xr:uid="{00000000-0005-0000-0000-0000872E0000}"/>
    <cellStyle name="Input 2 2 2 2 8 3" xfId="12093" xr:uid="{00000000-0005-0000-0000-0000882E0000}"/>
    <cellStyle name="Input 2 2 2 2 9" xfId="12094" xr:uid="{00000000-0005-0000-0000-0000892E0000}"/>
    <cellStyle name="Input 2 2 2 2 9 2" xfId="12095" xr:uid="{00000000-0005-0000-0000-00008A2E0000}"/>
    <cellStyle name="Input 2 2 2 2 9 3" xfId="12096" xr:uid="{00000000-0005-0000-0000-00008B2E0000}"/>
    <cellStyle name="Input 2 2 2 3" xfId="315" xr:uid="{00000000-0005-0000-0000-00008C2E0000}"/>
    <cellStyle name="Input 2 2 2 3 2" xfId="12097" xr:uid="{00000000-0005-0000-0000-00008D2E0000}"/>
    <cellStyle name="Input 2 2 2 3 2 10" xfId="12098" xr:uid="{00000000-0005-0000-0000-00008E2E0000}"/>
    <cellStyle name="Input 2 2 2 3 2 10 10" xfId="12099" xr:uid="{00000000-0005-0000-0000-00008F2E0000}"/>
    <cellStyle name="Input 2 2 2 3 2 10 11" xfId="12100" xr:uid="{00000000-0005-0000-0000-0000902E0000}"/>
    <cellStyle name="Input 2 2 2 3 2 10 2" xfId="12101" xr:uid="{00000000-0005-0000-0000-0000912E0000}"/>
    <cellStyle name="Input 2 2 2 3 2 10 2 2" xfId="12102" xr:uid="{00000000-0005-0000-0000-0000922E0000}"/>
    <cellStyle name="Input 2 2 2 3 2 10 2 3" xfId="12103" xr:uid="{00000000-0005-0000-0000-0000932E0000}"/>
    <cellStyle name="Input 2 2 2 3 2 10 3" xfId="12104" xr:uid="{00000000-0005-0000-0000-0000942E0000}"/>
    <cellStyle name="Input 2 2 2 3 2 10 3 2" xfId="12105" xr:uid="{00000000-0005-0000-0000-0000952E0000}"/>
    <cellStyle name="Input 2 2 2 3 2 10 3 3" xfId="12106" xr:uid="{00000000-0005-0000-0000-0000962E0000}"/>
    <cellStyle name="Input 2 2 2 3 2 10 4" xfId="12107" xr:uid="{00000000-0005-0000-0000-0000972E0000}"/>
    <cellStyle name="Input 2 2 2 3 2 10 4 2" xfId="12108" xr:uid="{00000000-0005-0000-0000-0000982E0000}"/>
    <cellStyle name="Input 2 2 2 3 2 10 4 3" xfId="12109" xr:uid="{00000000-0005-0000-0000-0000992E0000}"/>
    <cellStyle name="Input 2 2 2 3 2 10 5" xfId="12110" xr:uid="{00000000-0005-0000-0000-00009A2E0000}"/>
    <cellStyle name="Input 2 2 2 3 2 10 5 2" xfId="12111" xr:uid="{00000000-0005-0000-0000-00009B2E0000}"/>
    <cellStyle name="Input 2 2 2 3 2 10 5 3" xfId="12112" xr:uid="{00000000-0005-0000-0000-00009C2E0000}"/>
    <cellStyle name="Input 2 2 2 3 2 10 6" xfId="12113" xr:uid="{00000000-0005-0000-0000-00009D2E0000}"/>
    <cellStyle name="Input 2 2 2 3 2 10 6 2" xfId="12114" xr:uid="{00000000-0005-0000-0000-00009E2E0000}"/>
    <cellStyle name="Input 2 2 2 3 2 10 6 3" xfId="12115" xr:uid="{00000000-0005-0000-0000-00009F2E0000}"/>
    <cellStyle name="Input 2 2 2 3 2 10 7" xfId="12116" xr:uid="{00000000-0005-0000-0000-0000A02E0000}"/>
    <cellStyle name="Input 2 2 2 3 2 10 7 2" xfId="12117" xr:uid="{00000000-0005-0000-0000-0000A12E0000}"/>
    <cellStyle name="Input 2 2 2 3 2 10 7 3" xfId="12118" xr:uid="{00000000-0005-0000-0000-0000A22E0000}"/>
    <cellStyle name="Input 2 2 2 3 2 10 8" xfId="12119" xr:uid="{00000000-0005-0000-0000-0000A32E0000}"/>
    <cellStyle name="Input 2 2 2 3 2 10 8 2" xfId="12120" xr:uid="{00000000-0005-0000-0000-0000A42E0000}"/>
    <cellStyle name="Input 2 2 2 3 2 10 8 3" xfId="12121" xr:uid="{00000000-0005-0000-0000-0000A52E0000}"/>
    <cellStyle name="Input 2 2 2 3 2 10 9" xfId="12122" xr:uid="{00000000-0005-0000-0000-0000A62E0000}"/>
    <cellStyle name="Input 2 2 2 3 2 10 9 2" xfId="12123" xr:uid="{00000000-0005-0000-0000-0000A72E0000}"/>
    <cellStyle name="Input 2 2 2 3 2 10 9 3" xfId="12124" xr:uid="{00000000-0005-0000-0000-0000A82E0000}"/>
    <cellStyle name="Input 2 2 2 3 2 11" xfId="12125" xr:uid="{00000000-0005-0000-0000-0000A92E0000}"/>
    <cellStyle name="Input 2 2 2 3 2 11 2" xfId="12126" xr:uid="{00000000-0005-0000-0000-0000AA2E0000}"/>
    <cellStyle name="Input 2 2 2 3 2 11 3" xfId="12127" xr:uid="{00000000-0005-0000-0000-0000AB2E0000}"/>
    <cellStyle name="Input 2 2 2 3 2 12" xfId="12128" xr:uid="{00000000-0005-0000-0000-0000AC2E0000}"/>
    <cellStyle name="Input 2 2 2 3 2 12 2" xfId="12129" xr:uid="{00000000-0005-0000-0000-0000AD2E0000}"/>
    <cellStyle name="Input 2 2 2 3 2 12 3" xfId="12130" xr:uid="{00000000-0005-0000-0000-0000AE2E0000}"/>
    <cellStyle name="Input 2 2 2 3 2 13" xfId="12131" xr:uid="{00000000-0005-0000-0000-0000AF2E0000}"/>
    <cellStyle name="Input 2 2 2 3 2 13 2" xfId="12132" xr:uid="{00000000-0005-0000-0000-0000B02E0000}"/>
    <cellStyle name="Input 2 2 2 3 2 13 3" xfId="12133" xr:uid="{00000000-0005-0000-0000-0000B12E0000}"/>
    <cellStyle name="Input 2 2 2 3 2 14" xfId="12134" xr:uid="{00000000-0005-0000-0000-0000B22E0000}"/>
    <cellStyle name="Input 2 2 2 3 2 14 2" xfId="12135" xr:uid="{00000000-0005-0000-0000-0000B32E0000}"/>
    <cellStyle name="Input 2 2 2 3 2 14 3" xfId="12136" xr:uid="{00000000-0005-0000-0000-0000B42E0000}"/>
    <cellStyle name="Input 2 2 2 3 2 15" xfId="12137" xr:uid="{00000000-0005-0000-0000-0000B52E0000}"/>
    <cellStyle name="Input 2 2 2 3 2 15 2" xfId="12138" xr:uid="{00000000-0005-0000-0000-0000B62E0000}"/>
    <cellStyle name="Input 2 2 2 3 2 15 3" xfId="12139" xr:uid="{00000000-0005-0000-0000-0000B72E0000}"/>
    <cellStyle name="Input 2 2 2 3 2 16" xfId="12140" xr:uid="{00000000-0005-0000-0000-0000B82E0000}"/>
    <cellStyle name="Input 2 2 2 3 2 16 2" xfId="12141" xr:uid="{00000000-0005-0000-0000-0000B92E0000}"/>
    <cellStyle name="Input 2 2 2 3 2 16 3" xfId="12142" xr:uid="{00000000-0005-0000-0000-0000BA2E0000}"/>
    <cellStyle name="Input 2 2 2 3 2 17" xfId="12143" xr:uid="{00000000-0005-0000-0000-0000BB2E0000}"/>
    <cellStyle name="Input 2 2 2 3 2 17 2" xfId="12144" xr:uid="{00000000-0005-0000-0000-0000BC2E0000}"/>
    <cellStyle name="Input 2 2 2 3 2 17 3" xfId="12145" xr:uid="{00000000-0005-0000-0000-0000BD2E0000}"/>
    <cellStyle name="Input 2 2 2 3 2 18" xfId="12146" xr:uid="{00000000-0005-0000-0000-0000BE2E0000}"/>
    <cellStyle name="Input 2 2 2 3 2 18 2" xfId="12147" xr:uid="{00000000-0005-0000-0000-0000BF2E0000}"/>
    <cellStyle name="Input 2 2 2 3 2 18 3" xfId="12148" xr:uid="{00000000-0005-0000-0000-0000C02E0000}"/>
    <cellStyle name="Input 2 2 2 3 2 19" xfId="12149" xr:uid="{00000000-0005-0000-0000-0000C12E0000}"/>
    <cellStyle name="Input 2 2 2 3 2 2" xfId="12150" xr:uid="{00000000-0005-0000-0000-0000C22E0000}"/>
    <cellStyle name="Input 2 2 2 3 2 2 10" xfId="12151" xr:uid="{00000000-0005-0000-0000-0000C32E0000}"/>
    <cellStyle name="Input 2 2 2 3 2 2 11" xfId="12152" xr:uid="{00000000-0005-0000-0000-0000C42E0000}"/>
    <cellStyle name="Input 2 2 2 3 2 2 2" xfId="12153" xr:uid="{00000000-0005-0000-0000-0000C52E0000}"/>
    <cellStyle name="Input 2 2 2 3 2 2 2 2" xfId="12154" xr:uid="{00000000-0005-0000-0000-0000C62E0000}"/>
    <cellStyle name="Input 2 2 2 3 2 2 2 3" xfId="12155" xr:uid="{00000000-0005-0000-0000-0000C72E0000}"/>
    <cellStyle name="Input 2 2 2 3 2 2 3" xfId="12156" xr:uid="{00000000-0005-0000-0000-0000C82E0000}"/>
    <cellStyle name="Input 2 2 2 3 2 2 3 2" xfId="12157" xr:uid="{00000000-0005-0000-0000-0000C92E0000}"/>
    <cellStyle name="Input 2 2 2 3 2 2 3 3" xfId="12158" xr:uid="{00000000-0005-0000-0000-0000CA2E0000}"/>
    <cellStyle name="Input 2 2 2 3 2 2 4" xfId="12159" xr:uid="{00000000-0005-0000-0000-0000CB2E0000}"/>
    <cellStyle name="Input 2 2 2 3 2 2 4 2" xfId="12160" xr:uid="{00000000-0005-0000-0000-0000CC2E0000}"/>
    <cellStyle name="Input 2 2 2 3 2 2 4 3" xfId="12161" xr:uid="{00000000-0005-0000-0000-0000CD2E0000}"/>
    <cellStyle name="Input 2 2 2 3 2 2 5" xfId="12162" xr:uid="{00000000-0005-0000-0000-0000CE2E0000}"/>
    <cellStyle name="Input 2 2 2 3 2 2 5 2" xfId="12163" xr:uid="{00000000-0005-0000-0000-0000CF2E0000}"/>
    <cellStyle name="Input 2 2 2 3 2 2 5 3" xfId="12164" xr:uid="{00000000-0005-0000-0000-0000D02E0000}"/>
    <cellStyle name="Input 2 2 2 3 2 2 6" xfId="12165" xr:uid="{00000000-0005-0000-0000-0000D12E0000}"/>
    <cellStyle name="Input 2 2 2 3 2 2 6 2" xfId="12166" xr:uid="{00000000-0005-0000-0000-0000D22E0000}"/>
    <cellStyle name="Input 2 2 2 3 2 2 6 3" xfId="12167" xr:uid="{00000000-0005-0000-0000-0000D32E0000}"/>
    <cellStyle name="Input 2 2 2 3 2 2 7" xfId="12168" xr:uid="{00000000-0005-0000-0000-0000D42E0000}"/>
    <cellStyle name="Input 2 2 2 3 2 2 7 2" xfId="12169" xr:uid="{00000000-0005-0000-0000-0000D52E0000}"/>
    <cellStyle name="Input 2 2 2 3 2 2 7 3" xfId="12170" xr:uid="{00000000-0005-0000-0000-0000D62E0000}"/>
    <cellStyle name="Input 2 2 2 3 2 2 8" xfId="12171" xr:uid="{00000000-0005-0000-0000-0000D72E0000}"/>
    <cellStyle name="Input 2 2 2 3 2 2 8 2" xfId="12172" xr:uid="{00000000-0005-0000-0000-0000D82E0000}"/>
    <cellStyle name="Input 2 2 2 3 2 2 8 3" xfId="12173" xr:uid="{00000000-0005-0000-0000-0000D92E0000}"/>
    <cellStyle name="Input 2 2 2 3 2 2 9" xfId="12174" xr:uid="{00000000-0005-0000-0000-0000DA2E0000}"/>
    <cellStyle name="Input 2 2 2 3 2 2 9 2" xfId="12175" xr:uid="{00000000-0005-0000-0000-0000DB2E0000}"/>
    <cellStyle name="Input 2 2 2 3 2 2 9 3" xfId="12176" xr:uid="{00000000-0005-0000-0000-0000DC2E0000}"/>
    <cellStyle name="Input 2 2 2 3 2 20" xfId="12177" xr:uid="{00000000-0005-0000-0000-0000DD2E0000}"/>
    <cellStyle name="Input 2 2 2 3 2 3" xfId="12178" xr:uid="{00000000-0005-0000-0000-0000DE2E0000}"/>
    <cellStyle name="Input 2 2 2 3 2 3 10" xfId="12179" xr:uid="{00000000-0005-0000-0000-0000DF2E0000}"/>
    <cellStyle name="Input 2 2 2 3 2 3 11" xfId="12180" xr:uid="{00000000-0005-0000-0000-0000E02E0000}"/>
    <cellStyle name="Input 2 2 2 3 2 3 2" xfId="12181" xr:uid="{00000000-0005-0000-0000-0000E12E0000}"/>
    <cellStyle name="Input 2 2 2 3 2 3 2 2" xfId="12182" xr:uid="{00000000-0005-0000-0000-0000E22E0000}"/>
    <cellStyle name="Input 2 2 2 3 2 3 2 3" xfId="12183" xr:uid="{00000000-0005-0000-0000-0000E32E0000}"/>
    <cellStyle name="Input 2 2 2 3 2 3 3" xfId="12184" xr:uid="{00000000-0005-0000-0000-0000E42E0000}"/>
    <cellStyle name="Input 2 2 2 3 2 3 3 2" xfId="12185" xr:uid="{00000000-0005-0000-0000-0000E52E0000}"/>
    <cellStyle name="Input 2 2 2 3 2 3 3 3" xfId="12186" xr:uid="{00000000-0005-0000-0000-0000E62E0000}"/>
    <cellStyle name="Input 2 2 2 3 2 3 4" xfId="12187" xr:uid="{00000000-0005-0000-0000-0000E72E0000}"/>
    <cellStyle name="Input 2 2 2 3 2 3 4 2" xfId="12188" xr:uid="{00000000-0005-0000-0000-0000E82E0000}"/>
    <cellStyle name="Input 2 2 2 3 2 3 4 3" xfId="12189" xr:uid="{00000000-0005-0000-0000-0000E92E0000}"/>
    <cellStyle name="Input 2 2 2 3 2 3 5" xfId="12190" xr:uid="{00000000-0005-0000-0000-0000EA2E0000}"/>
    <cellStyle name="Input 2 2 2 3 2 3 5 2" xfId="12191" xr:uid="{00000000-0005-0000-0000-0000EB2E0000}"/>
    <cellStyle name="Input 2 2 2 3 2 3 5 3" xfId="12192" xr:uid="{00000000-0005-0000-0000-0000EC2E0000}"/>
    <cellStyle name="Input 2 2 2 3 2 3 6" xfId="12193" xr:uid="{00000000-0005-0000-0000-0000ED2E0000}"/>
    <cellStyle name="Input 2 2 2 3 2 3 6 2" xfId="12194" xr:uid="{00000000-0005-0000-0000-0000EE2E0000}"/>
    <cellStyle name="Input 2 2 2 3 2 3 6 3" xfId="12195" xr:uid="{00000000-0005-0000-0000-0000EF2E0000}"/>
    <cellStyle name="Input 2 2 2 3 2 3 7" xfId="12196" xr:uid="{00000000-0005-0000-0000-0000F02E0000}"/>
    <cellStyle name="Input 2 2 2 3 2 3 7 2" xfId="12197" xr:uid="{00000000-0005-0000-0000-0000F12E0000}"/>
    <cellStyle name="Input 2 2 2 3 2 3 7 3" xfId="12198" xr:uid="{00000000-0005-0000-0000-0000F22E0000}"/>
    <cellStyle name="Input 2 2 2 3 2 3 8" xfId="12199" xr:uid="{00000000-0005-0000-0000-0000F32E0000}"/>
    <cellStyle name="Input 2 2 2 3 2 3 8 2" xfId="12200" xr:uid="{00000000-0005-0000-0000-0000F42E0000}"/>
    <cellStyle name="Input 2 2 2 3 2 3 8 3" xfId="12201" xr:uid="{00000000-0005-0000-0000-0000F52E0000}"/>
    <cellStyle name="Input 2 2 2 3 2 3 9" xfId="12202" xr:uid="{00000000-0005-0000-0000-0000F62E0000}"/>
    <cellStyle name="Input 2 2 2 3 2 3 9 2" xfId="12203" xr:uid="{00000000-0005-0000-0000-0000F72E0000}"/>
    <cellStyle name="Input 2 2 2 3 2 3 9 3" xfId="12204" xr:uid="{00000000-0005-0000-0000-0000F82E0000}"/>
    <cellStyle name="Input 2 2 2 3 2 4" xfId="12205" xr:uid="{00000000-0005-0000-0000-0000F92E0000}"/>
    <cellStyle name="Input 2 2 2 3 2 4 10" xfId="12206" xr:uid="{00000000-0005-0000-0000-0000FA2E0000}"/>
    <cellStyle name="Input 2 2 2 3 2 4 11" xfId="12207" xr:uid="{00000000-0005-0000-0000-0000FB2E0000}"/>
    <cellStyle name="Input 2 2 2 3 2 4 2" xfId="12208" xr:uid="{00000000-0005-0000-0000-0000FC2E0000}"/>
    <cellStyle name="Input 2 2 2 3 2 4 2 2" xfId="12209" xr:uid="{00000000-0005-0000-0000-0000FD2E0000}"/>
    <cellStyle name="Input 2 2 2 3 2 4 2 3" xfId="12210" xr:uid="{00000000-0005-0000-0000-0000FE2E0000}"/>
    <cellStyle name="Input 2 2 2 3 2 4 3" xfId="12211" xr:uid="{00000000-0005-0000-0000-0000FF2E0000}"/>
    <cellStyle name="Input 2 2 2 3 2 4 3 2" xfId="12212" xr:uid="{00000000-0005-0000-0000-0000002F0000}"/>
    <cellStyle name="Input 2 2 2 3 2 4 3 3" xfId="12213" xr:uid="{00000000-0005-0000-0000-0000012F0000}"/>
    <cellStyle name="Input 2 2 2 3 2 4 4" xfId="12214" xr:uid="{00000000-0005-0000-0000-0000022F0000}"/>
    <cellStyle name="Input 2 2 2 3 2 4 4 2" xfId="12215" xr:uid="{00000000-0005-0000-0000-0000032F0000}"/>
    <cellStyle name="Input 2 2 2 3 2 4 4 3" xfId="12216" xr:uid="{00000000-0005-0000-0000-0000042F0000}"/>
    <cellStyle name="Input 2 2 2 3 2 4 5" xfId="12217" xr:uid="{00000000-0005-0000-0000-0000052F0000}"/>
    <cellStyle name="Input 2 2 2 3 2 4 5 2" xfId="12218" xr:uid="{00000000-0005-0000-0000-0000062F0000}"/>
    <cellStyle name="Input 2 2 2 3 2 4 5 3" xfId="12219" xr:uid="{00000000-0005-0000-0000-0000072F0000}"/>
    <cellStyle name="Input 2 2 2 3 2 4 6" xfId="12220" xr:uid="{00000000-0005-0000-0000-0000082F0000}"/>
    <cellStyle name="Input 2 2 2 3 2 4 6 2" xfId="12221" xr:uid="{00000000-0005-0000-0000-0000092F0000}"/>
    <cellStyle name="Input 2 2 2 3 2 4 6 3" xfId="12222" xr:uid="{00000000-0005-0000-0000-00000A2F0000}"/>
    <cellStyle name="Input 2 2 2 3 2 4 7" xfId="12223" xr:uid="{00000000-0005-0000-0000-00000B2F0000}"/>
    <cellStyle name="Input 2 2 2 3 2 4 7 2" xfId="12224" xr:uid="{00000000-0005-0000-0000-00000C2F0000}"/>
    <cellStyle name="Input 2 2 2 3 2 4 7 3" xfId="12225" xr:uid="{00000000-0005-0000-0000-00000D2F0000}"/>
    <cellStyle name="Input 2 2 2 3 2 4 8" xfId="12226" xr:uid="{00000000-0005-0000-0000-00000E2F0000}"/>
    <cellStyle name="Input 2 2 2 3 2 4 8 2" xfId="12227" xr:uid="{00000000-0005-0000-0000-00000F2F0000}"/>
    <cellStyle name="Input 2 2 2 3 2 4 8 3" xfId="12228" xr:uid="{00000000-0005-0000-0000-0000102F0000}"/>
    <cellStyle name="Input 2 2 2 3 2 4 9" xfId="12229" xr:uid="{00000000-0005-0000-0000-0000112F0000}"/>
    <cellStyle name="Input 2 2 2 3 2 4 9 2" xfId="12230" xr:uid="{00000000-0005-0000-0000-0000122F0000}"/>
    <cellStyle name="Input 2 2 2 3 2 4 9 3" xfId="12231" xr:uid="{00000000-0005-0000-0000-0000132F0000}"/>
    <cellStyle name="Input 2 2 2 3 2 5" xfId="12232" xr:uid="{00000000-0005-0000-0000-0000142F0000}"/>
    <cellStyle name="Input 2 2 2 3 2 5 10" xfId="12233" xr:uid="{00000000-0005-0000-0000-0000152F0000}"/>
    <cellStyle name="Input 2 2 2 3 2 5 11" xfId="12234" xr:uid="{00000000-0005-0000-0000-0000162F0000}"/>
    <cellStyle name="Input 2 2 2 3 2 5 2" xfId="12235" xr:uid="{00000000-0005-0000-0000-0000172F0000}"/>
    <cellStyle name="Input 2 2 2 3 2 5 2 2" xfId="12236" xr:uid="{00000000-0005-0000-0000-0000182F0000}"/>
    <cellStyle name="Input 2 2 2 3 2 5 2 3" xfId="12237" xr:uid="{00000000-0005-0000-0000-0000192F0000}"/>
    <cellStyle name="Input 2 2 2 3 2 5 3" xfId="12238" xr:uid="{00000000-0005-0000-0000-00001A2F0000}"/>
    <cellStyle name="Input 2 2 2 3 2 5 3 2" xfId="12239" xr:uid="{00000000-0005-0000-0000-00001B2F0000}"/>
    <cellStyle name="Input 2 2 2 3 2 5 3 3" xfId="12240" xr:uid="{00000000-0005-0000-0000-00001C2F0000}"/>
    <cellStyle name="Input 2 2 2 3 2 5 4" xfId="12241" xr:uid="{00000000-0005-0000-0000-00001D2F0000}"/>
    <cellStyle name="Input 2 2 2 3 2 5 4 2" xfId="12242" xr:uid="{00000000-0005-0000-0000-00001E2F0000}"/>
    <cellStyle name="Input 2 2 2 3 2 5 4 3" xfId="12243" xr:uid="{00000000-0005-0000-0000-00001F2F0000}"/>
    <cellStyle name="Input 2 2 2 3 2 5 5" xfId="12244" xr:uid="{00000000-0005-0000-0000-0000202F0000}"/>
    <cellStyle name="Input 2 2 2 3 2 5 5 2" xfId="12245" xr:uid="{00000000-0005-0000-0000-0000212F0000}"/>
    <cellStyle name="Input 2 2 2 3 2 5 5 3" xfId="12246" xr:uid="{00000000-0005-0000-0000-0000222F0000}"/>
    <cellStyle name="Input 2 2 2 3 2 5 6" xfId="12247" xr:uid="{00000000-0005-0000-0000-0000232F0000}"/>
    <cellStyle name="Input 2 2 2 3 2 5 6 2" xfId="12248" xr:uid="{00000000-0005-0000-0000-0000242F0000}"/>
    <cellStyle name="Input 2 2 2 3 2 5 6 3" xfId="12249" xr:uid="{00000000-0005-0000-0000-0000252F0000}"/>
    <cellStyle name="Input 2 2 2 3 2 5 7" xfId="12250" xr:uid="{00000000-0005-0000-0000-0000262F0000}"/>
    <cellStyle name="Input 2 2 2 3 2 5 7 2" xfId="12251" xr:uid="{00000000-0005-0000-0000-0000272F0000}"/>
    <cellStyle name="Input 2 2 2 3 2 5 7 3" xfId="12252" xr:uid="{00000000-0005-0000-0000-0000282F0000}"/>
    <cellStyle name="Input 2 2 2 3 2 5 8" xfId="12253" xr:uid="{00000000-0005-0000-0000-0000292F0000}"/>
    <cellStyle name="Input 2 2 2 3 2 5 8 2" xfId="12254" xr:uid="{00000000-0005-0000-0000-00002A2F0000}"/>
    <cellStyle name="Input 2 2 2 3 2 5 8 3" xfId="12255" xr:uid="{00000000-0005-0000-0000-00002B2F0000}"/>
    <cellStyle name="Input 2 2 2 3 2 5 9" xfId="12256" xr:uid="{00000000-0005-0000-0000-00002C2F0000}"/>
    <cellStyle name="Input 2 2 2 3 2 5 9 2" xfId="12257" xr:uid="{00000000-0005-0000-0000-00002D2F0000}"/>
    <cellStyle name="Input 2 2 2 3 2 5 9 3" xfId="12258" xr:uid="{00000000-0005-0000-0000-00002E2F0000}"/>
    <cellStyle name="Input 2 2 2 3 2 6" xfId="12259" xr:uid="{00000000-0005-0000-0000-00002F2F0000}"/>
    <cellStyle name="Input 2 2 2 3 2 6 10" xfId="12260" xr:uid="{00000000-0005-0000-0000-0000302F0000}"/>
    <cellStyle name="Input 2 2 2 3 2 6 11" xfId="12261" xr:uid="{00000000-0005-0000-0000-0000312F0000}"/>
    <cellStyle name="Input 2 2 2 3 2 6 2" xfId="12262" xr:uid="{00000000-0005-0000-0000-0000322F0000}"/>
    <cellStyle name="Input 2 2 2 3 2 6 2 2" xfId="12263" xr:uid="{00000000-0005-0000-0000-0000332F0000}"/>
    <cellStyle name="Input 2 2 2 3 2 6 2 3" xfId="12264" xr:uid="{00000000-0005-0000-0000-0000342F0000}"/>
    <cellStyle name="Input 2 2 2 3 2 6 3" xfId="12265" xr:uid="{00000000-0005-0000-0000-0000352F0000}"/>
    <cellStyle name="Input 2 2 2 3 2 6 3 2" xfId="12266" xr:uid="{00000000-0005-0000-0000-0000362F0000}"/>
    <cellStyle name="Input 2 2 2 3 2 6 3 3" xfId="12267" xr:uid="{00000000-0005-0000-0000-0000372F0000}"/>
    <cellStyle name="Input 2 2 2 3 2 6 4" xfId="12268" xr:uid="{00000000-0005-0000-0000-0000382F0000}"/>
    <cellStyle name="Input 2 2 2 3 2 6 4 2" xfId="12269" xr:uid="{00000000-0005-0000-0000-0000392F0000}"/>
    <cellStyle name="Input 2 2 2 3 2 6 4 3" xfId="12270" xr:uid="{00000000-0005-0000-0000-00003A2F0000}"/>
    <cellStyle name="Input 2 2 2 3 2 6 5" xfId="12271" xr:uid="{00000000-0005-0000-0000-00003B2F0000}"/>
    <cellStyle name="Input 2 2 2 3 2 6 5 2" xfId="12272" xr:uid="{00000000-0005-0000-0000-00003C2F0000}"/>
    <cellStyle name="Input 2 2 2 3 2 6 5 3" xfId="12273" xr:uid="{00000000-0005-0000-0000-00003D2F0000}"/>
    <cellStyle name="Input 2 2 2 3 2 6 6" xfId="12274" xr:uid="{00000000-0005-0000-0000-00003E2F0000}"/>
    <cellStyle name="Input 2 2 2 3 2 6 6 2" xfId="12275" xr:uid="{00000000-0005-0000-0000-00003F2F0000}"/>
    <cellStyle name="Input 2 2 2 3 2 6 6 3" xfId="12276" xr:uid="{00000000-0005-0000-0000-0000402F0000}"/>
    <cellStyle name="Input 2 2 2 3 2 6 7" xfId="12277" xr:uid="{00000000-0005-0000-0000-0000412F0000}"/>
    <cellStyle name="Input 2 2 2 3 2 6 7 2" xfId="12278" xr:uid="{00000000-0005-0000-0000-0000422F0000}"/>
    <cellStyle name="Input 2 2 2 3 2 6 7 3" xfId="12279" xr:uid="{00000000-0005-0000-0000-0000432F0000}"/>
    <cellStyle name="Input 2 2 2 3 2 6 8" xfId="12280" xr:uid="{00000000-0005-0000-0000-0000442F0000}"/>
    <cellStyle name="Input 2 2 2 3 2 6 8 2" xfId="12281" xr:uid="{00000000-0005-0000-0000-0000452F0000}"/>
    <cellStyle name="Input 2 2 2 3 2 6 8 3" xfId="12282" xr:uid="{00000000-0005-0000-0000-0000462F0000}"/>
    <cellStyle name="Input 2 2 2 3 2 6 9" xfId="12283" xr:uid="{00000000-0005-0000-0000-0000472F0000}"/>
    <cellStyle name="Input 2 2 2 3 2 6 9 2" xfId="12284" xr:uid="{00000000-0005-0000-0000-0000482F0000}"/>
    <cellStyle name="Input 2 2 2 3 2 6 9 3" xfId="12285" xr:uid="{00000000-0005-0000-0000-0000492F0000}"/>
    <cellStyle name="Input 2 2 2 3 2 7" xfId="12286" xr:uid="{00000000-0005-0000-0000-00004A2F0000}"/>
    <cellStyle name="Input 2 2 2 3 2 7 10" xfId="12287" xr:uid="{00000000-0005-0000-0000-00004B2F0000}"/>
    <cellStyle name="Input 2 2 2 3 2 7 11" xfId="12288" xr:uid="{00000000-0005-0000-0000-00004C2F0000}"/>
    <cellStyle name="Input 2 2 2 3 2 7 2" xfId="12289" xr:uid="{00000000-0005-0000-0000-00004D2F0000}"/>
    <cellStyle name="Input 2 2 2 3 2 7 2 2" xfId="12290" xr:uid="{00000000-0005-0000-0000-00004E2F0000}"/>
    <cellStyle name="Input 2 2 2 3 2 7 2 3" xfId="12291" xr:uid="{00000000-0005-0000-0000-00004F2F0000}"/>
    <cellStyle name="Input 2 2 2 3 2 7 3" xfId="12292" xr:uid="{00000000-0005-0000-0000-0000502F0000}"/>
    <cellStyle name="Input 2 2 2 3 2 7 3 2" xfId="12293" xr:uid="{00000000-0005-0000-0000-0000512F0000}"/>
    <cellStyle name="Input 2 2 2 3 2 7 3 3" xfId="12294" xr:uid="{00000000-0005-0000-0000-0000522F0000}"/>
    <cellStyle name="Input 2 2 2 3 2 7 4" xfId="12295" xr:uid="{00000000-0005-0000-0000-0000532F0000}"/>
    <cellStyle name="Input 2 2 2 3 2 7 4 2" xfId="12296" xr:uid="{00000000-0005-0000-0000-0000542F0000}"/>
    <cellStyle name="Input 2 2 2 3 2 7 4 3" xfId="12297" xr:uid="{00000000-0005-0000-0000-0000552F0000}"/>
    <cellStyle name="Input 2 2 2 3 2 7 5" xfId="12298" xr:uid="{00000000-0005-0000-0000-0000562F0000}"/>
    <cellStyle name="Input 2 2 2 3 2 7 5 2" xfId="12299" xr:uid="{00000000-0005-0000-0000-0000572F0000}"/>
    <cellStyle name="Input 2 2 2 3 2 7 5 3" xfId="12300" xr:uid="{00000000-0005-0000-0000-0000582F0000}"/>
    <cellStyle name="Input 2 2 2 3 2 7 6" xfId="12301" xr:uid="{00000000-0005-0000-0000-0000592F0000}"/>
    <cellStyle name="Input 2 2 2 3 2 7 6 2" xfId="12302" xr:uid="{00000000-0005-0000-0000-00005A2F0000}"/>
    <cellStyle name="Input 2 2 2 3 2 7 6 3" xfId="12303" xr:uid="{00000000-0005-0000-0000-00005B2F0000}"/>
    <cellStyle name="Input 2 2 2 3 2 7 7" xfId="12304" xr:uid="{00000000-0005-0000-0000-00005C2F0000}"/>
    <cellStyle name="Input 2 2 2 3 2 7 7 2" xfId="12305" xr:uid="{00000000-0005-0000-0000-00005D2F0000}"/>
    <cellStyle name="Input 2 2 2 3 2 7 7 3" xfId="12306" xr:uid="{00000000-0005-0000-0000-00005E2F0000}"/>
    <cellStyle name="Input 2 2 2 3 2 7 8" xfId="12307" xr:uid="{00000000-0005-0000-0000-00005F2F0000}"/>
    <cellStyle name="Input 2 2 2 3 2 7 8 2" xfId="12308" xr:uid="{00000000-0005-0000-0000-0000602F0000}"/>
    <cellStyle name="Input 2 2 2 3 2 7 8 3" xfId="12309" xr:uid="{00000000-0005-0000-0000-0000612F0000}"/>
    <cellStyle name="Input 2 2 2 3 2 7 9" xfId="12310" xr:uid="{00000000-0005-0000-0000-0000622F0000}"/>
    <cellStyle name="Input 2 2 2 3 2 7 9 2" xfId="12311" xr:uid="{00000000-0005-0000-0000-0000632F0000}"/>
    <cellStyle name="Input 2 2 2 3 2 7 9 3" xfId="12312" xr:uid="{00000000-0005-0000-0000-0000642F0000}"/>
    <cellStyle name="Input 2 2 2 3 2 8" xfId="12313" xr:uid="{00000000-0005-0000-0000-0000652F0000}"/>
    <cellStyle name="Input 2 2 2 3 2 8 10" xfId="12314" xr:uid="{00000000-0005-0000-0000-0000662F0000}"/>
    <cellStyle name="Input 2 2 2 3 2 8 11" xfId="12315" xr:uid="{00000000-0005-0000-0000-0000672F0000}"/>
    <cellStyle name="Input 2 2 2 3 2 8 2" xfId="12316" xr:uid="{00000000-0005-0000-0000-0000682F0000}"/>
    <cellStyle name="Input 2 2 2 3 2 8 2 2" xfId="12317" xr:uid="{00000000-0005-0000-0000-0000692F0000}"/>
    <cellStyle name="Input 2 2 2 3 2 8 2 3" xfId="12318" xr:uid="{00000000-0005-0000-0000-00006A2F0000}"/>
    <cellStyle name="Input 2 2 2 3 2 8 3" xfId="12319" xr:uid="{00000000-0005-0000-0000-00006B2F0000}"/>
    <cellStyle name="Input 2 2 2 3 2 8 3 2" xfId="12320" xr:uid="{00000000-0005-0000-0000-00006C2F0000}"/>
    <cellStyle name="Input 2 2 2 3 2 8 3 3" xfId="12321" xr:uid="{00000000-0005-0000-0000-00006D2F0000}"/>
    <cellStyle name="Input 2 2 2 3 2 8 4" xfId="12322" xr:uid="{00000000-0005-0000-0000-00006E2F0000}"/>
    <cellStyle name="Input 2 2 2 3 2 8 4 2" xfId="12323" xr:uid="{00000000-0005-0000-0000-00006F2F0000}"/>
    <cellStyle name="Input 2 2 2 3 2 8 4 3" xfId="12324" xr:uid="{00000000-0005-0000-0000-0000702F0000}"/>
    <cellStyle name="Input 2 2 2 3 2 8 5" xfId="12325" xr:uid="{00000000-0005-0000-0000-0000712F0000}"/>
    <cellStyle name="Input 2 2 2 3 2 8 5 2" xfId="12326" xr:uid="{00000000-0005-0000-0000-0000722F0000}"/>
    <cellStyle name="Input 2 2 2 3 2 8 5 3" xfId="12327" xr:uid="{00000000-0005-0000-0000-0000732F0000}"/>
    <cellStyle name="Input 2 2 2 3 2 8 6" xfId="12328" xr:uid="{00000000-0005-0000-0000-0000742F0000}"/>
    <cellStyle name="Input 2 2 2 3 2 8 6 2" xfId="12329" xr:uid="{00000000-0005-0000-0000-0000752F0000}"/>
    <cellStyle name="Input 2 2 2 3 2 8 6 3" xfId="12330" xr:uid="{00000000-0005-0000-0000-0000762F0000}"/>
    <cellStyle name="Input 2 2 2 3 2 8 7" xfId="12331" xr:uid="{00000000-0005-0000-0000-0000772F0000}"/>
    <cellStyle name="Input 2 2 2 3 2 8 7 2" xfId="12332" xr:uid="{00000000-0005-0000-0000-0000782F0000}"/>
    <cellStyle name="Input 2 2 2 3 2 8 7 3" xfId="12333" xr:uid="{00000000-0005-0000-0000-0000792F0000}"/>
    <cellStyle name="Input 2 2 2 3 2 8 8" xfId="12334" xr:uid="{00000000-0005-0000-0000-00007A2F0000}"/>
    <cellStyle name="Input 2 2 2 3 2 8 8 2" xfId="12335" xr:uid="{00000000-0005-0000-0000-00007B2F0000}"/>
    <cellStyle name="Input 2 2 2 3 2 8 8 3" xfId="12336" xr:uid="{00000000-0005-0000-0000-00007C2F0000}"/>
    <cellStyle name="Input 2 2 2 3 2 8 9" xfId="12337" xr:uid="{00000000-0005-0000-0000-00007D2F0000}"/>
    <cellStyle name="Input 2 2 2 3 2 8 9 2" xfId="12338" xr:uid="{00000000-0005-0000-0000-00007E2F0000}"/>
    <cellStyle name="Input 2 2 2 3 2 8 9 3" xfId="12339" xr:uid="{00000000-0005-0000-0000-00007F2F0000}"/>
    <cellStyle name="Input 2 2 2 3 2 9" xfId="12340" xr:uid="{00000000-0005-0000-0000-0000802F0000}"/>
    <cellStyle name="Input 2 2 2 3 2 9 10" xfId="12341" xr:uid="{00000000-0005-0000-0000-0000812F0000}"/>
    <cellStyle name="Input 2 2 2 3 2 9 11" xfId="12342" xr:uid="{00000000-0005-0000-0000-0000822F0000}"/>
    <cellStyle name="Input 2 2 2 3 2 9 2" xfId="12343" xr:uid="{00000000-0005-0000-0000-0000832F0000}"/>
    <cellStyle name="Input 2 2 2 3 2 9 2 2" xfId="12344" xr:uid="{00000000-0005-0000-0000-0000842F0000}"/>
    <cellStyle name="Input 2 2 2 3 2 9 2 3" xfId="12345" xr:uid="{00000000-0005-0000-0000-0000852F0000}"/>
    <cellStyle name="Input 2 2 2 3 2 9 3" xfId="12346" xr:uid="{00000000-0005-0000-0000-0000862F0000}"/>
    <cellStyle name="Input 2 2 2 3 2 9 3 2" xfId="12347" xr:uid="{00000000-0005-0000-0000-0000872F0000}"/>
    <cellStyle name="Input 2 2 2 3 2 9 3 3" xfId="12348" xr:uid="{00000000-0005-0000-0000-0000882F0000}"/>
    <cellStyle name="Input 2 2 2 3 2 9 4" xfId="12349" xr:uid="{00000000-0005-0000-0000-0000892F0000}"/>
    <cellStyle name="Input 2 2 2 3 2 9 4 2" xfId="12350" xr:uid="{00000000-0005-0000-0000-00008A2F0000}"/>
    <cellStyle name="Input 2 2 2 3 2 9 4 3" xfId="12351" xr:uid="{00000000-0005-0000-0000-00008B2F0000}"/>
    <cellStyle name="Input 2 2 2 3 2 9 5" xfId="12352" xr:uid="{00000000-0005-0000-0000-00008C2F0000}"/>
    <cellStyle name="Input 2 2 2 3 2 9 5 2" xfId="12353" xr:uid="{00000000-0005-0000-0000-00008D2F0000}"/>
    <cellStyle name="Input 2 2 2 3 2 9 5 3" xfId="12354" xr:uid="{00000000-0005-0000-0000-00008E2F0000}"/>
    <cellStyle name="Input 2 2 2 3 2 9 6" xfId="12355" xr:uid="{00000000-0005-0000-0000-00008F2F0000}"/>
    <cellStyle name="Input 2 2 2 3 2 9 6 2" xfId="12356" xr:uid="{00000000-0005-0000-0000-0000902F0000}"/>
    <cellStyle name="Input 2 2 2 3 2 9 6 3" xfId="12357" xr:uid="{00000000-0005-0000-0000-0000912F0000}"/>
    <cellStyle name="Input 2 2 2 3 2 9 7" xfId="12358" xr:uid="{00000000-0005-0000-0000-0000922F0000}"/>
    <cellStyle name="Input 2 2 2 3 2 9 7 2" xfId="12359" xr:uid="{00000000-0005-0000-0000-0000932F0000}"/>
    <cellStyle name="Input 2 2 2 3 2 9 7 3" xfId="12360" xr:uid="{00000000-0005-0000-0000-0000942F0000}"/>
    <cellStyle name="Input 2 2 2 3 2 9 8" xfId="12361" xr:uid="{00000000-0005-0000-0000-0000952F0000}"/>
    <cellStyle name="Input 2 2 2 3 2 9 8 2" xfId="12362" xr:uid="{00000000-0005-0000-0000-0000962F0000}"/>
    <cellStyle name="Input 2 2 2 3 2 9 8 3" xfId="12363" xr:uid="{00000000-0005-0000-0000-0000972F0000}"/>
    <cellStyle name="Input 2 2 2 3 2 9 9" xfId="12364" xr:uid="{00000000-0005-0000-0000-0000982F0000}"/>
    <cellStyle name="Input 2 2 2 3 2 9 9 2" xfId="12365" xr:uid="{00000000-0005-0000-0000-0000992F0000}"/>
    <cellStyle name="Input 2 2 2 3 2 9 9 3" xfId="12366" xr:uid="{00000000-0005-0000-0000-00009A2F0000}"/>
    <cellStyle name="Input 2 2 2 3 3" xfId="12367" xr:uid="{00000000-0005-0000-0000-00009B2F0000}"/>
    <cellStyle name="Input 2 2 2 3 3 2" xfId="12368" xr:uid="{00000000-0005-0000-0000-00009C2F0000}"/>
    <cellStyle name="Input 2 2 2 3 3 3" xfId="12369" xr:uid="{00000000-0005-0000-0000-00009D2F0000}"/>
    <cellStyle name="Input 2 2 2 3 4" xfId="12370" xr:uid="{00000000-0005-0000-0000-00009E2F0000}"/>
    <cellStyle name="Input 2 2 2 3 4 2" xfId="12371" xr:uid="{00000000-0005-0000-0000-00009F2F0000}"/>
    <cellStyle name="Input 2 2 2 3 4 3" xfId="12372" xr:uid="{00000000-0005-0000-0000-0000A02F0000}"/>
    <cellStyle name="Input 2 2 2 3 5" xfId="12373" xr:uid="{00000000-0005-0000-0000-0000A12F0000}"/>
    <cellStyle name="Input 2 2 2 3 5 2" xfId="12374" xr:uid="{00000000-0005-0000-0000-0000A22F0000}"/>
    <cellStyle name="Input 2 2 2 3 5 3" xfId="12375" xr:uid="{00000000-0005-0000-0000-0000A32F0000}"/>
    <cellStyle name="Input 2 2 2 3 6" xfId="12376" xr:uid="{00000000-0005-0000-0000-0000A42F0000}"/>
    <cellStyle name="Input 2 2 2 3 6 2" xfId="12377" xr:uid="{00000000-0005-0000-0000-0000A52F0000}"/>
    <cellStyle name="Input 2 2 2 3 6 3" xfId="12378" xr:uid="{00000000-0005-0000-0000-0000A62F0000}"/>
    <cellStyle name="Input 2 2 2 3 7" xfId="12379" xr:uid="{00000000-0005-0000-0000-0000A72F0000}"/>
    <cellStyle name="Input 2 2 2 3 7 2" xfId="12380" xr:uid="{00000000-0005-0000-0000-0000A82F0000}"/>
    <cellStyle name="Input 2 2 2 3 7 3" xfId="12381" xr:uid="{00000000-0005-0000-0000-0000A92F0000}"/>
    <cellStyle name="Input 2 2 2 3 8" xfId="58484" xr:uid="{00000000-0005-0000-0000-0000AA2F0000}"/>
    <cellStyle name="Input 2 2 2 4" xfId="316" xr:uid="{00000000-0005-0000-0000-0000AB2F0000}"/>
    <cellStyle name="Input 2 2 2 4 2" xfId="12382" xr:uid="{00000000-0005-0000-0000-0000AC2F0000}"/>
    <cellStyle name="Input 2 2 2 4 2 10" xfId="12383" xr:uid="{00000000-0005-0000-0000-0000AD2F0000}"/>
    <cellStyle name="Input 2 2 2 4 2 10 10" xfId="12384" xr:uid="{00000000-0005-0000-0000-0000AE2F0000}"/>
    <cellStyle name="Input 2 2 2 4 2 10 11" xfId="12385" xr:uid="{00000000-0005-0000-0000-0000AF2F0000}"/>
    <cellStyle name="Input 2 2 2 4 2 10 2" xfId="12386" xr:uid="{00000000-0005-0000-0000-0000B02F0000}"/>
    <cellStyle name="Input 2 2 2 4 2 10 2 2" xfId="12387" xr:uid="{00000000-0005-0000-0000-0000B12F0000}"/>
    <cellStyle name="Input 2 2 2 4 2 10 2 3" xfId="12388" xr:uid="{00000000-0005-0000-0000-0000B22F0000}"/>
    <cellStyle name="Input 2 2 2 4 2 10 3" xfId="12389" xr:uid="{00000000-0005-0000-0000-0000B32F0000}"/>
    <cellStyle name="Input 2 2 2 4 2 10 3 2" xfId="12390" xr:uid="{00000000-0005-0000-0000-0000B42F0000}"/>
    <cellStyle name="Input 2 2 2 4 2 10 3 3" xfId="12391" xr:uid="{00000000-0005-0000-0000-0000B52F0000}"/>
    <cellStyle name="Input 2 2 2 4 2 10 4" xfId="12392" xr:uid="{00000000-0005-0000-0000-0000B62F0000}"/>
    <cellStyle name="Input 2 2 2 4 2 10 4 2" xfId="12393" xr:uid="{00000000-0005-0000-0000-0000B72F0000}"/>
    <cellStyle name="Input 2 2 2 4 2 10 4 3" xfId="12394" xr:uid="{00000000-0005-0000-0000-0000B82F0000}"/>
    <cellStyle name="Input 2 2 2 4 2 10 5" xfId="12395" xr:uid="{00000000-0005-0000-0000-0000B92F0000}"/>
    <cellStyle name="Input 2 2 2 4 2 10 5 2" xfId="12396" xr:uid="{00000000-0005-0000-0000-0000BA2F0000}"/>
    <cellStyle name="Input 2 2 2 4 2 10 5 3" xfId="12397" xr:uid="{00000000-0005-0000-0000-0000BB2F0000}"/>
    <cellStyle name="Input 2 2 2 4 2 10 6" xfId="12398" xr:uid="{00000000-0005-0000-0000-0000BC2F0000}"/>
    <cellStyle name="Input 2 2 2 4 2 10 6 2" xfId="12399" xr:uid="{00000000-0005-0000-0000-0000BD2F0000}"/>
    <cellStyle name="Input 2 2 2 4 2 10 6 3" xfId="12400" xr:uid="{00000000-0005-0000-0000-0000BE2F0000}"/>
    <cellStyle name="Input 2 2 2 4 2 10 7" xfId="12401" xr:uid="{00000000-0005-0000-0000-0000BF2F0000}"/>
    <cellStyle name="Input 2 2 2 4 2 10 7 2" xfId="12402" xr:uid="{00000000-0005-0000-0000-0000C02F0000}"/>
    <cellStyle name="Input 2 2 2 4 2 10 7 3" xfId="12403" xr:uid="{00000000-0005-0000-0000-0000C12F0000}"/>
    <cellStyle name="Input 2 2 2 4 2 10 8" xfId="12404" xr:uid="{00000000-0005-0000-0000-0000C22F0000}"/>
    <cellStyle name="Input 2 2 2 4 2 10 8 2" xfId="12405" xr:uid="{00000000-0005-0000-0000-0000C32F0000}"/>
    <cellStyle name="Input 2 2 2 4 2 10 8 3" xfId="12406" xr:uid="{00000000-0005-0000-0000-0000C42F0000}"/>
    <cellStyle name="Input 2 2 2 4 2 10 9" xfId="12407" xr:uid="{00000000-0005-0000-0000-0000C52F0000}"/>
    <cellStyle name="Input 2 2 2 4 2 10 9 2" xfId="12408" xr:uid="{00000000-0005-0000-0000-0000C62F0000}"/>
    <cellStyle name="Input 2 2 2 4 2 10 9 3" xfId="12409" xr:uid="{00000000-0005-0000-0000-0000C72F0000}"/>
    <cellStyle name="Input 2 2 2 4 2 11" xfId="12410" xr:uid="{00000000-0005-0000-0000-0000C82F0000}"/>
    <cellStyle name="Input 2 2 2 4 2 11 2" xfId="12411" xr:uid="{00000000-0005-0000-0000-0000C92F0000}"/>
    <cellStyle name="Input 2 2 2 4 2 11 3" xfId="12412" xr:uid="{00000000-0005-0000-0000-0000CA2F0000}"/>
    <cellStyle name="Input 2 2 2 4 2 12" xfId="12413" xr:uid="{00000000-0005-0000-0000-0000CB2F0000}"/>
    <cellStyle name="Input 2 2 2 4 2 12 2" xfId="12414" xr:uid="{00000000-0005-0000-0000-0000CC2F0000}"/>
    <cellStyle name="Input 2 2 2 4 2 12 3" xfId="12415" xr:uid="{00000000-0005-0000-0000-0000CD2F0000}"/>
    <cellStyle name="Input 2 2 2 4 2 13" xfId="12416" xr:uid="{00000000-0005-0000-0000-0000CE2F0000}"/>
    <cellStyle name="Input 2 2 2 4 2 13 2" xfId="12417" xr:uid="{00000000-0005-0000-0000-0000CF2F0000}"/>
    <cellStyle name="Input 2 2 2 4 2 13 3" xfId="12418" xr:uid="{00000000-0005-0000-0000-0000D02F0000}"/>
    <cellStyle name="Input 2 2 2 4 2 14" xfId="12419" xr:uid="{00000000-0005-0000-0000-0000D12F0000}"/>
    <cellStyle name="Input 2 2 2 4 2 14 2" xfId="12420" xr:uid="{00000000-0005-0000-0000-0000D22F0000}"/>
    <cellStyle name="Input 2 2 2 4 2 14 3" xfId="12421" xr:uid="{00000000-0005-0000-0000-0000D32F0000}"/>
    <cellStyle name="Input 2 2 2 4 2 15" xfId="12422" xr:uid="{00000000-0005-0000-0000-0000D42F0000}"/>
    <cellStyle name="Input 2 2 2 4 2 15 2" xfId="12423" xr:uid="{00000000-0005-0000-0000-0000D52F0000}"/>
    <cellStyle name="Input 2 2 2 4 2 15 3" xfId="12424" xr:uid="{00000000-0005-0000-0000-0000D62F0000}"/>
    <cellStyle name="Input 2 2 2 4 2 16" xfId="12425" xr:uid="{00000000-0005-0000-0000-0000D72F0000}"/>
    <cellStyle name="Input 2 2 2 4 2 16 2" xfId="12426" xr:uid="{00000000-0005-0000-0000-0000D82F0000}"/>
    <cellStyle name="Input 2 2 2 4 2 16 3" xfId="12427" xr:uid="{00000000-0005-0000-0000-0000D92F0000}"/>
    <cellStyle name="Input 2 2 2 4 2 17" xfId="12428" xr:uid="{00000000-0005-0000-0000-0000DA2F0000}"/>
    <cellStyle name="Input 2 2 2 4 2 17 2" xfId="12429" xr:uid="{00000000-0005-0000-0000-0000DB2F0000}"/>
    <cellStyle name="Input 2 2 2 4 2 17 3" xfId="12430" xr:uid="{00000000-0005-0000-0000-0000DC2F0000}"/>
    <cellStyle name="Input 2 2 2 4 2 18" xfId="12431" xr:uid="{00000000-0005-0000-0000-0000DD2F0000}"/>
    <cellStyle name="Input 2 2 2 4 2 18 2" xfId="12432" xr:uid="{00000000-0005-0000-0000-0000DE2F0000}"/>
    <cellStyle name="Input 2 2 2 4 2 18 3" xfId="12433" xr:uid="{00000000-0005-0000-0000-0000DF2F0000}"/>
    <cellStyle name="Input 2 2 2 4 2 19" xfId="12434" xr:uid="{00000000-0005-0000-0000-0000E02F0000}"/>
    <cellStyle name="Input 2 2 2 4 2 2" xfId="12435" xr:uid="{00000000-0005-0000-0000-0000E12F0000}"/>
    <cellStyle name="Input 2 2 2 4 2 2 10" xfId="12436" xr:uid="{00000000-0005-0000-0000-0000E22F0000}"/>
    <cellStyle name="Input 2 2 2 4 2 2 11" xfId="12437" xr:uid="{00000000-0005-0000-0000-0000E32F0000}"/>
    <cellStyle name="Input 2 2 2 4 2 2 2" xfId="12438" xr:uid="{00000000-0005-0000-0000-0000E42F0000}"/>
    <cellStyle name="Input 2 2 2 4 2 2 2 2" xfId="12439" xr:uid="{00000000-0005-0000-0000-0000E52F0000}"/>
    <cellStyle name="Input 2 2 2 4 2 2 2 3" xfId="12440" xr:uid="{00000000-0005-0000-0000-0000E62F0000}"/>
    <cellStyle name="Input 2 2 2 4 2 2 3" xfId="12441" xr:uid="{00000000-0005-0000-0000-0000E72F0000}"/>
    <cellStyle name="Input 2 2 2 4 2 2 3 2" xfId="12442" xr:uid="{00000000-0005-0000-0000-0000E82F0000}"/>
    <cellStyle name="Input 2 2 2 4 2 2 3 3" xfId="12443" xr:uid="{00000000-0005-0000-0000-0000E92F0000}"/>
    <cellStyle name="Input 2 2 2 4 2 2 4" xfId="12444" xr:uid="{00000000-0005-0000-0000-0000EA2F0000}"/>
    <cellStyle name="Input 2 2 2 4 2 2 4 2" xfId="12445" xr:uid="{00000000-0005-0000-0000-0000EB2F0000}"/>
    <cellStyle name="Input 2 2 2 4 2 2 4 3" xfId="12446" xr:uid="{00000000-0005-0000-0000-0000EC2F0000}"/>
    <cellStyle name="Input 2 2 2 4 2 2 5" xfId="12447" xr:uid="{00000000-0005-0000-0000-0000ED2F0000}"/>
    <cellStyle name="Input 2 2 2 4 2 2 5 2" xfId="12448" xr:uid="{00000000-0005-0000-0000-0000EE2F0000}"/>
    <cellStyle name="Input 2 2 2 4 2 2 5 3" xfId="12449" xr:uid="{00000000-0005-0000-0000-0000EF2F0000}"/>
    <cellStyle name="Input 2 2 2 4 2 2 6" xfId="12450" xr:uid="{00000000-0005-0000-0000-0000F02F0000}"/>
    <cellStyle name="Input 2 2 2 4 2 2 6 2" xfId="12451" xr:uid="{00000000-0005-0000-0000-0000F12F0000}"/>
    <cellStyle name="Input 2 2 2 4 2 2 6 3" xfId="12452" xr:uid="{00000000-0005-0000-0000-0000F22F0000}"/>
    <cellStyle name="Input 2 2 2 4 2 2 7" xfId="12453" xr:uid="{00000000-0005-0000-0000-0000F32F0000}"/>
    <cellStyle name="Input 2 2 2 4 2 2 7 2" xfId="12454" xr:uid="{00000000-0005-0000-0000-0000F42F0000}"/>
    <cellStyle name="Input 2 2 2 4 2 2 7 3" xfId="12455" xr:uid="{00000000-0005-0000-0000-0000F52F0000}"/>
    <cellStyle name="Input 2 2 2 4 2 2 8" xfId="12456" xr:uid="{00000000-0005-0000-0000-0000F62F0000}"/>
    <cellStyle name="Input 2 2 2 4 2 2 8 2" xfId="12457" xr:uid="{00000000-0005-0000-0000-0000F72F0000}"/>
    <cellStyle name="Input 2 2 2 4 2 2 8 3" xfId="12458" xr:uid="{00000000-0005-0000-0000-0000F82F0000}"/>
    <cellStyle name="Input 2 2 2 4 2 2 9" xfId="12459" xr:uid="{00000000-0005-0000-0000-0000F92F0000}"/>
    <cellStyle name="Input 2 2 2 4 2 2 9 2" xfId="12460" xr:uid="{00000000-0005-0000-0000-0000FA2F0000}"/>
    <cellStyle name="Input 2 2 2 4 2 2 9 3" xfId="12461" xr:uid="{00000000-0005-0000-0000-0000FB2F0000}"/>
    <cellStyle name="Input 2 2 2 4 2 20" xfId="12462" xr:uid="{00000000-0005-0000-0000-0000FC2F0000}"/>
    <cellStyle name="Input 2 2 2 4 2 3" xfId="12463" xr:uid="{00000000-0005-0000-0000-0000FD2F0000}"/>
    <cellStyle name="Input 2 2 2 4 2 3 10" xfId="12464" xr:uid="{00000000-0005-0000-0000-0000FE2F0000}"/>
    <cellStyle name="Input 2 2 2 4 2 3 11" xfId="12465" xr:uid="{00000000-0005-0000-0000-0000FF2F0000}"/>
    <cellStyle name="Input 2 2 2 4 2 3 2" xfId="12466" xr:uid="{00000000-0005-0000-0000-000000300000}"/>
    <cellStyle name="Input 2 2 2 4 2 3 2 2" xfId="12467" xr:uid="{00000000-0005-0000-0000-000001300000}"/>
    <cellStyle name="Input 2 2 2 4 2 3 2 3" xfId="12468" xr:uid="{00000000-0005-0000-0000-000002300000}"/>
    <cellStyle name="Input 2 2 2 4 2 3 3" xfId="12469" xr:uid="{00000000-0005-0000-0000-000003300000}"/>
    <cellStyle name="Input 2 2 2 4 2 3 3 2" xfId="12470" xr:uid="{00000000-0005-0000-0000-000004300000}"/>
    <cellStyle name="Input 2 2 2 4 2 3 3 3" xfId="12471" xr:uid="{00000000-0005-0000-0000-000005300000}"/>
    <cellStyle name="Input 2 2 2 4 2 3 4" xfId="12472" xr:uid="{00000000-0005-0000-0000-000006300000}"/>
    <cellStyle name="Input 2 2 2 4 2 3 4 2" xfId="12473" xr:uid="{00000000-0005-0000-0000-000007300000}"/>
    <cellStyle name="Input 2 2 2 4 2 3 4 3" xfId="12474" xr:uid="{00000000-0005-0000-0000-000008300000}"/>
    <cellStyle name="Input 2 2 2 4 2 3 5" xfId="12475" xr:uid="{00000000-0005-0000-0000-000009300000}"/>
    <cellStyle name="Input 2 2 2 4 2 3 5 2" xfId="12476" xr:uid="{00000000-0005-0000-0000-00000A300000}"/>
    <cellStyle name="Input 2 2 2 4 2 3 5 3" xfId="12477" xr:uid="{00000000-0005-0000-0000-00000B300000}"/>
    <cellStyle name="Input 2 2 2 4 2 3 6" xfId="12478" xr:uid="{00000000-0005-0000-0000-00000C300000}"/>
    <cellStyle name="Input 2 2 2 4 2 3 6 2" xfId="12479" xr:uid="{00000000-0005-0000-0000-00000D300000}"/>
    <cellStyle name="Input 2 2 2 4 2 3 6 3" xfId="12480" xr:uid="{00000000-0005-0000-0000-00000E300000}"/>
    <cellStyle name="Input 2 2 2 4 2 3 7" xfId="12481" xr:uid="{00000000-0005-0000-0000-00000F300000}"/>
    <cellStyle name="Input 2 2 2 4 2 3 7 2" xfId="12482" xr:uid="{00000000-0005-0000-0000-000010300000}"/>
    <cellStyle name="Input 2 2 2 4 2 3 7 3" xfId="12483" xr:uid="{00000000-0005-0000-0000-000011300000}"/>
    <cellStyle name="Input 2 2 2 4 2 3 8" xfId="12484" xr:uid="{00000000-0005-0000-0000-000012300000}"/>
    <cellStyle name="Input 2 2 2 4 2 3 8 2" xfId="12485" xr:uid="{00000000-0005-0000-0000-000013300000}"/>
    <cellStyle name="Input 2 2 2 4 2 3 8 3" xfId="12486" xr:uid="{00000000-0005-0000-0000-000014300000}"/>
    <cellStyle name="Input 2 2 2 4 2 3 9" xfId="12487" xr:uid="{00000000-0005-0000-0000-000015300000}"/>
    <cellStyle name="Input 2 2 2 4 2 3 9 2" xfId="12488" xr:uid="{00000000-0005-0000-0000-000016300000}"/>
    <cellStyle name="Input 2 2 2 4 2 3 9 3" xfId="12489" xr:uid="{00000000-0005-0000-0000-000017300000}"/>
    <cellStyle name="Input 2 2 2 4 2 4" xfId="12490" xr:uid="{00000000-0005-0000-0000-000018300000}"/>
    <cellStyle name="Input 2 2 2 4 2 4 10" xfId="12491" xr:uid="{00000000-0005-0000-0000-000019300000}"/>
    <cellStyle name="Input 2 2 2 4 2 4 11" xfId="12492" xr:uid="{00000000-0005-0000-0000-00001A300000}"/>
    <cellStyle name="Input 2 2 2 4 2 4 2" xfId="12493" xr:uid="{00000000-0005-0000-0000-00001B300000}"/>
    <cellStyle name="Input 2 2 2 4 2 4 2 2" xfId="12494" xr:uid="{00000000-0005-0000-0000-00001C300000}"/>
    <cellStyle name="Input 2 2 2 4 2 4 2 3" xfId="12495" xr:uid="{00000000-0005-0000-0000-00001D300000}"/>
    <cellStyle name="Input 2 2 2 4 2 4 3" xfId="12496" xr:uid="{00000000-0005-0000-0000-00001E300000}"/>
    <cellStyle name="Input 2 2 2 4 2 4 3 2" xfId="12497" xr:uid="{00000000-0005-0000-0000-00001F300000}"/>
    <cellStyle name="Input 2 2 2 4 2 4 3 3" xfId="12498" xr:uid="{00000000-0005-0000-0000-000020300000}"/>
    <cellStyle name="Input 2 2 2 4 2 4 4" xfId="12499" xr:uid="{00000000-0005-0000-0000-000021300000}"/>
    <cellStyle name="Input 2 2 2 4 2 4 4 2" xfId="12500" xr:uid="{00000000-0005-0000-0000-000022300000}"/>
    <cellStyle name="Input 2 2 2 4 2 4 4 3" xfId="12501" xr:uid="{00000000-0005-0000-0000-000023300000}"/>
    <cellStyle name="Input 2 2 2 4 2 4 5" xfId="12502" xr:uid="{00000000-0005-0000-0000-000024300000}"/>
    <cellStyle name="Input 2 2 2 4 2 4 5 2" xfId="12503" xr:uid="{00000000-0005-0000-0000-000025300000}"/>
    <cellStyle name="Input 2 2 2 4 2 4 5 3" xfId="12504" xr:uid="{00000000-0005-0000-0000-000026300000}"/>
    <cellStyle name="Input 2 2 2 4 2 4 6" xfId="12505" xr:uid="{00000000-0005-0000-0000-000027300000}"/>
    <cellStyle name="Input 2 2 2 4 2 4 6 2" xfId="12506" xr:uid="{00000000-0005-0000-0000-000028300000}"/>
    <cellStyle name="Input 2 2 2 4 2 4 6 3" xfId="12507" xr:uid="{00000000-0005-0000-0000-000029300000}"/>
    <cellStyle name="Input 2 2 2 4 2 4 7" xfId="12508" xr:uid="{00000000-0005-0000-0000-00002A300000}"/>
    <cellStyle name="Input 2 2 2 4 2 4 7 2" xfId="12509" xr:uid="{00000000-0005-0000-0000-00002B300000}"/>
    <cellStyle name="Input 2 2 2 4 2 4 7 3" xfId="12510" xr:uid="{00000000-0005-0000-0000-00002C300000}"/>
    <cellStyle name="Input 2 2 2 4 2 4 8" xfId="12511" xr:uid="{00000000-0005-0000-0000-00002D300000}"/>
    <cellStyle name="Input 2 2 2 4 2 4 8 2" xfId="12512" xr:uid="{00000000-0005-0000-0000-00002E300000}"/>
    <cellStyle name="Input 2 2 2 4 2 4 8 3" xfId="12513" xr:uid="{00000000-0005-0000-0000-00002F300000}"/>
    <cellStyle name="Input 2 2 2 4 2 4 9" xfId="12514" xr:uid="{00000000-0005-0000-0000-000030300000}"/>
    <cellStyle name="Input 2 2 2 4 2 4 9 2" xfId="12515" xr:uid="{00000000-0005-0000-0000-000031300000}"/>
    <cellStyle name="Input 2 2 2 4 2 4 9 3" xfId="12516" xr:uid="{00000000-0005-0000-0000-000032300000}"/>
    <cellStyle name="Input 2 2 2 4 2 5" xfId="12517" xr:uid="{00000000-0005-0000-0000-000033300000}"/>
    <cellStyle name="Input 2 2 2 4 2 5 10" xfId="12518" xr:uid="{00000000-0005-0000-0000-000034300000}"/>
    <cellStyle name="Input 2 2 2 4 2 5 11" xfId="12519" xr:uid="{00000000-0005-0000-0000-000035300000}"/>
    <cellStyle name="Input 2 2 2 4 2 5 2" xfId="12520" xr:uid="{00000000-0005-0000-0000-000036300000}"/>
    <cellStyle name="Input 2 2 2 4 2 5 2 2" xfId="12521" xr:uid="{00000000-0005-0000-0000-000037300000}"/>
    <cellStyle name="Input 2 2 2 4 2 5 2 3" xfId="12522" xr:uid="{00000000-0005-0000-0000-000038300000}"/>
    <cellStyle name="Input 2 2 2 4 2 5 3" xfId="12523" xr:uid="{00000000-0005-0000-0000-000039300000}"/>
    <cellStyle name="Input 2 2 2 4 2 5 3 2" xfId="12524" xr:uid="{00000000-0005-0000-0000-00003A300000}"/>
    <cellStyle name="Input 2 2 2 4 2 5 3 3" xfId="12525" xr:uid="{00000000-0005-0000-0000-00003B300000}"/>
    <cellStyle name="Input 2 2 2 4 2 5 4" xfId="12526" xr:uid="{00000000-0005-0000-0000-00003C300000}"/>
    <cellStyle name="Input 2 2 2 4 2 5 4 2" xfId="12527" xr:uid="{00000000-0005-0000-0000-00003D300000}"/>
    <cellStyle name="Input 2 2 2 4 2 5 4 3" xfId="12528" xr:uid="{00000000-0005-0000-0000-00003E300000}"/>
    <cellStyle name="Input 2 2 2 4 2 5 5" xfId="12529" xr:uid="{00000000-0005-0000-0000-00003F300000}"/>
    <cellStyle name="Input 2 2 2 4 2 5 5 2" xfId="12530" xr:uid="{00000000-0005-0000-0000-000040300000}"/>
    <cellStyle name="Input 2 2 2 4 2 5 5 3" xfId="12531" xr:uid="{00000000-0005-0000-0000-000041300000}"/>
    <cellStyle name="Input 2 2 2 4 2 5 6" xfId="12532" xr:uid="{00000000-0005-0000-0000-000042300000}"/>
    <cellStyle name="Input 2 2 2 4 2 5 6 2" xfId="12533" xr:uid="{00000000-0005-0000-0000-000043300000}"/>
    <cellStyle name="Input 2 2 2 4 2 5 6 3" xfId="12534" xr:uid="{00000000-0005-0000-0000-000044300000}"/>
    <cellStyle name="Input 2 2 2 4 2 5 7" xfId="12535" xr:uid="{00000000-0005-0000-0000-000045300000}"/>
    <cellStyle name="Input 2 2 2 4 2 5 7 2" xfId="12536" xr:uid="{00000000-0005-0000-0000-000046300000}"/>
    <cellStyle name="Input 2 2 2 4 2 5 7 3" xfId="12537" xr:uid="{00000000-0005-0000-0000-000047300000}"/>
    <cellStyle name="Input 2 2 2 4 2 5 8" xfId="12538" xr:uid="{00000000-0005-0000-0000-000048300000}"/>
    <cellStyle name="Input 2 2 2 4 2 5 8 2" xfId="12539" xr:uid="{00000000-0005-0000-0000-000049300000}"/>
    <cellStyle name="Input 2 2 2 4 2 5 8 3" xfId="12540" xr:uid="{00000000-0005-0000-0000-00004A300000}"/>
    <cellStyle name="Input 2 2 2 4 2 5 9" xfId="12541" xr:uid="{00000000-0005-0000-0000-00004B300000}"/>
    <cellStyle name="Input 2 2 2 4 2 5 9 2" xfId="12542" xr:uid="{00000000-0005-0000-0000-00004C300000}"/>
    <cellStyle name="Input 2 2 2 4 2 5 9 3" xfId="12543" xr:uid="{00000000-0005-0000-0000-00004D300000}"/>
    <cellStyle name="Input 2 2 2 4 2 6" xfId="12544" xr:uid="{00000000-0005-0000-0000-00004E300000}"/>
    <cellStyle name="Input 2 2 2 4 2 6 10" xfId="12545" xr:uid="{00000000-0005-0000-0000-00004F300000}"/>
    <cellStyle name="Input 2 2 2 4 2 6 11" xfId="12546" xr:uid="{00000000-0005-0000-0000-000050300000}"/>
    <cellStyle name="Input 2 2 2 4 2 6 2" xfId="12547" xr:uid="{00000000-0005-0000-0000-000051300000}"/>
    <cellStyle name="Input 2 2 2 4 2 6 2 2" xfId="12548" xr:uid="{00000000-0005-0000-0000-000052300000}"/>
    <cellStyle name="Input 2 2 2 4 2 6 2 3" xfId="12549" xr:uid="{00000000-0005-0000-0000-000053300000}"/>
    <cellStyle name="Input 2 2 2 4 2 6 3" xfId="12550" xr:uid="{00000000-0005-0000-0000-000054300000}"/>
    <cellStyle name="Input 2 2 2 4 2 6 3 2" xfId="12551" xr:uid="{00000000-0005-0000-0000-000055300000}"/>
    <cellStyle name="Input 2 2 2 4 2 6 3 3" xfId="12552" xr:uid="{00000000-0005-0000-0000-000056300000}"/>
    <cellStyle name="Input 2 2 2 4 2 6 4" xfId="12553" xr:uid="{00000000-0005-0000-0000-000057300000}"/>
    <cellStyle name="Input 2 2 2 4 2 6 4 2" xfId="12554" xr:uid="{00000000-0005-0000-0000-000058300000}"/>
    <cellStyle name="Input 2 2 2 4 2 6 4 3" xfId="12555" xr:uid="{00000000-0005-0000-0000-000059300000}"/>
    <cellStyle name="Input 2 2 2 4 2 6 5" xfId="12556" xr:uid="{00000000-0005-0000-0000-00005A300000}"/>
    <cellStyle name="Input 2 2 2 4 2 6 5 2" xfId="12557" xr:uid="{00000000-0005-0000-0000-00005B300000}"/>
    <cellStyle name="Input 2 2 2 4 2 6 5 3" xfId="12558" xr:uid="{00000000-0005-0000-0000-00005C300000}"/>
    <cellStyle name="Input 2 2 2 4 2 6 6" xfId="12559" xr:uid="{00000000-0005-0000-0000-00005D300000}"/>
    <cellStyle name="Input 2 2 2 4 2 6 6 2" xfId="12560" xr:uid="{00000000-0005-0000-0000-00005E300000}"/>
    <cellStyle name="Input 2 2 2 4 2 6 6 3" xfId="12561" xr:uid="{00000000-0005-0000-0000-00005F300000}"/>
    <cellStyle name="Input 2 2 2 4 2 6 7" xfId="12562" xr:uid="{00000000-0005-0000-0000-000060300000}"/>
    <cellStyle name="Input 2 2 2 4 2 6 7 2" xfId="12563" xr:uid="{00000000-0005-0000-0000-000061300000}"/>
    <cellStyle name="Input 2 2 2 4 2 6 7 3" xfId="12564" xr:uid="{00000000-0005-0000-0000-000062300000}"/>
    <cellStyle name="Input 2 2 2 4 2 6 8" xfId="12565" xr:uid="{00000000-0005-0000-0000-000063300000}"/>
    <cellStyle name="Input 2 2 2 4 2 6 8 2" xfId="12566" xr:uid="{00000000-0005-0000-0000-000064300000}"/>
    <cellStyle name="Input 2 2 2 4 2 6 8 3" xfId="12567" xr:uid="{00000000-0005-0000-0000-000065300000}"/>
    <cellStyle name="Input 2 2 2 4 2 6 9" xfId="12568" xr:uid="{00000000-0005-0000-0000-000066300000}"/>
    <cellStyle name="Input 2 2 2 4 2 6 9 2" xfId="12569" xr:uid="{00000000-0005-0000-0000-000067300000}"/>
    <cellStyle name="Input 2 2 2 4 2 6 9 3" xfId="12570" xr:uid="{00000000-0005-0000-0000-000068300000}"/>
    <cellStyle name="Input 2 2 2 4 2 7" xfId="12571" xr:uid="{00000000-0005-0000-0000-000069300000}"/>
    <cellStyle name="Input 2 2 2 4 2 7 10" xfId="12572" xr:uid="{00000000-0005-0000-0000-00006A300000}"/>
    <cellStyle name="Input 2 2 2 4 2 7 11" xfId="12573" xr:uid="{00000000-0005-0000-0000-00006B300000}"/>
    <cellStyle name="Input 2 2 2 4 2 7 2" xfId="12574" xr:uid="{00000000-0005-0000-0000-00006C300000}"/>
    <cellStyle name="Input 2 2 2 4 2 7 2 2" xfId="12575" xr:uid="{00000000-0005-0000-0000-00006D300000}"/>
    <cellStyle name="Input 2 2 2 4 2 7 2 3" xfId="12576" xr:uid="{00000000-0005-0000-0000-00006E300000}"/>
    <cellStyle name="Input 2 2 2 4 2 7 3" xfId="12577" xr:uid="{00000000-0005-0000-0000-00006F300000}"/>
    <cellStyle name="Input 2 2 2 4 2 7 3 2" xfId="12578" xr:uid="{00000000-0005-0000-0000-000070300000}"/>
    <cellStyle name="Input 2 2 2 4 2 7 3 3" xfId="12579" xr:uid="{00000000-0005-0000-0000-000071300000}"/>
    <cellStyle name="Input 2 2 2 4 2 7 4" xfId="12580" xr:uid="{00000000-0005-0000-0000-000072300000}"/>
    <cellStyle name="Input 2 2 2 4 2 7 4 2" xfId="12581" xr:uid="{00000000-0005-0000-0000-000073300000}"/>
    <cellStyle name="Input 2 2 2 4 2 7 4 3" xfId="12582" xr:uid="{00000000-0005-0000-0000-000074300000}"/>
    <cellStyle name="Input 2 2 2 4 2 7 5" xfId="12583" xr:uid="{00000000-0005-0000-0000-000075300000}"/>
    <cellStyle name="Input 2 2 2 4 2 7 5 2" xfId="12584" xr:uid="{00000000-0005-0000-0000-000076300000}"/>
    <cellStyle name="Input 2 2 2 4 2 7 5 3" xfId="12585" xr:uid="{00000000-0005-0000-0000-000077300000}"/>
    <cellStyle name="Input 2 2 2 4 2 7 6" xfId="12586" xr:uid="{00000000-0005-0000-0000-000078300000}"/>
    <cellStyle name="Input 2 2 2 4 2 7 6 2" xfId="12587" xr:uid="{00000000-0005-0000-0000-000079300000}"/>
    <cellStyle name="Input 2 2 2 4 2 7 6 3" xfId="12588" xr:uid="{00000000-0005-0000-0000-00007A300000}"/>
    <cellStyle name="Input 2 2 2 4 2 7 7" xfId="12589" xr:uid="{00000000-0005-0000-0000-00007B300000}"/>
    <cellStyle name="Input 2 2 2 4 2 7 7 2" xfId="12590" xr:uid="{00000000-0005-0000-0000-00007C300000}"/>
    <cellStyle name="Input 2 2 2 4 2 7 7 3" xfId="12591" xr:uid="{00000000-0005-0000-0000-00007D300000}"/>
    <cellStyle name="Input 2 2 2 4 2 7 8" xfId="12592" xr:uid="{00000000-0005-0000-0000-00007E300000}"/>
    <cellStyle name="Input 2 2 2 4 2 7 8 2" xfId="12593" xr:uid="{00000000-0005-0000-0000-00007F300000}"/>
    <cellStyle name="Input 2 2 2 4 2 7 8 3" xfId="12594" xr:uid="{00000000-0005-0000-0000-000080300000}"/>
    <cellStyle name="Input 2 2 2 4 2 7 9" xfId="12595" xr:uid="{00000000-0005-0000-0000-000081300000}"/>
    <cellStyle name="Input 2 2 2 4 2 7 9 2" xfId="12596" xr:uid="{00000000-0005-0000-0000-000082300000}"/>
    <cellStyle name="Input 2 2 2 4 2 7 9 3" xfId="12597" xr:uid="{00000000-0005-0000-0000-000083300000}"/>
    <cellStyle name="Input 2 2 2 4 2 8" xfId="12598" xr:uid="{00000000-0005-0000-0000-000084300000}"/>
    <cellStyle name="Input 2 2 2 4 2 8 10" xfId="12599" xr:uid="{00000000-0005-0000-0000-000085300000}"/>
    <cellStyle name="Input 2 2 2 4 2 8 11" xfId="12600" xr:uid="{00000000-0005-0000-0000-000086300000}"/>
    <cellStyle name="Input 2 2 2 4 2 8 2" xfId="12601" xr:uid="{00000000-0005-0000-0000-000087300000}"/>
    <cellStyle name="Input 2 2 2 4 2 8 2 2" xfId="12602" xr:uid="{00000000-0005-0000-0000-000088300000}"/>
    <cellStyle name="Input 2 2 2 4 2 8 2 3" xfId="12603" xr:uid="{00000000-0005-0000-0000-000089300000}"/>
    <cellStyle name="Input 2 2 2 4 2 8 3" xfId="12604" xr:uid="{00000000-0005-0000-0000-00008A300000}"/>
    <cellStyle name="Input 2 2 2 4 2 8 3 2" xfId="12605" xr:uid="{00000000-0005-0000-0000-00008B300000}"/>
    <cellStyle name="Input 2 2 2 4 2 8 3 3" xfId="12606" xr:uid="{00000000-0005-0000-0000-00008C300000}"/>
    <cellStyle name="Input 2 2 2 4 2 8 4" xfId="12607" xr:uid="{00000000-0005-0000-0000-00008D300000}"/>
    <cellStyle name="Input 2 2 2 4 2 8 4 2" xfId="12608" xr:uid="{00000000-0005-0000-0000-00008E300000}"/>
    <cellStyle name="Input 2 2 2 4 2 8 4 3" xfId="12609" xr:uid="{00000000-0005-0000-0000-00008F300000}"/>
    <cellStyle name="Input 2 2 2 4 2 8 5" xfId="12610" xr:uid="{00000000-0005-0000-0000-000090300000}"/>
    <cellStyle name="Input 2 2 2 4 2 8 5 2" xfId="12611" xr:uid="{00000000-0005-0000-0000-000091300000}"/>
    <cellStyle name="Input 2 2 2 4 2 8 5 3" xfId="12612" xr:uid="{00000000-0005-0000-0000-000092300000}"/>
    <cellStyle name="Input 2 2 2 4 2 8 6" xfId="12613" xr:uid="{00000000-0005-0000-0000-000093300000}"/>
    <cellStyle name="Input 2 2 2 4 2 8 6 2" xfId="12614" xr:uid="{00000000-0005-0000-0000-000094300000}"/>
    <cellStyle name="Input 2 2 2 4 2 8 6 3" xfId="12615" xr:uid="{00000000-0005-0000-0000-000095300000}"/>
    <cellStyle name="Input 2 2 2 4 2 8 7" xfId="12616" xr:uid="{00000000-0005-0000-0000-000096300000}"/>
    <cellStyle name="Input 2 2 2 4 2 8 7 2" xfId="12617" xr:uid="{00000000-0005-0000-0000-000097300000}"/>
    <cellStyle name="Input 2 2 2 4 2 8 7 3" xfId="12618" xr:uid="{00000000-0005-0000-0000-000098300000}"/>
    <cellStyle name="Input 2 2 2 4 2 8 8" xfId="12619" xr:uid="{00000000-0005-0000-0000-000099300000}"/>
    <cellStyle name="Input 2 2 2 4 2 8 8 2" xfId="12620" xr:uid="{00000000-0005-0000-0000-00009A300000}"/>
    <cellStyle name="Input 2 2 2 4 2 8 8 3" xfId="12621" xr:uid="{00000000-0005-0000-0000-00009B300000}"/>
    <cellStyle name="Input 2 2 2 4 2 8 9" xfId="12622" xr:uid="{00000000-0005-0000-0000-00009C300000}"/>
    <cellStyle name="Input 2 2 2 4 2 8 9 2" xfId="12623" xr:uid="{00000000-0005-0000-0000-00009D300000}"/>
    <cellStyle name="Input 2 2 2 4 2 8 9 3" xfId="12624" xr:uid="{00000000-0005-0000-0000-00009E300000}"/>
    <cellStyle name="Input 2 2 2 4 2 9" xfId="12625" xr:uid="{00000000-0005-0000-0000-00009F300000}"/>
    <cellStyle name="Input 2 2 2 4 2 9 10" xfId="12626" xr:uid="{00000000-0005-0000-0000-0000A0300000}"/>
    <cellStyle name="Input 2 2 2 4 2 9 11" xfId="12627" xr:uid="{00000000-0005-0000-0000-0000A1300000}"/>
    <cellStyle name="Input 2 2 2 4 2 9 2" xfId="12628" xr:uid="{00000000-0005-0000-0000-0000A2300000}"/>
    <cellStyle name="Input 2 2 2 4 2 9 2 2" xfId="12629" xr:uid="{00000000-0005-0000-0000-0000A3300000}"/>
    <cellStyle name="Input 2 2 2 4 2 9 2 3" xfId="12630" xr:uid="{00000000-0005-0000-0000-0000A4300000}"/>
    <cellStyle name="Input 2 2 2 4 2 9 3" xfId="12631" xr:uid="{00000000-0005-0000-0000-0000A5300000}"/>
    <cellStyle name="Input 2 2 2 4 2 9 3 2" xfId="12632" xr:uid="{00000000-0005-0000-0000-0000A6300000}"/>
    <cellStyle name="Input 2 2 2 4 2 9 3 3" xfId="12633" xr:uid="{00000000-0005-0000-0000-0000A7300000}"/>
    <cellStyle name="Input 2 2 2 4 2 9 4" xfId="12634" xr:uid="{00000000-0005-0000-0000-0000A8300000}"/>
    <cellStyle name="Input 2 2 2 4 2 9 4 2" xfId="12635" xr:uid="{00000000-0005-0000-0000-0000A9300000}"/>
    <cellStyle name="Input 2 2 2 4 2 9 4 3" xfId="12636" xr:uid="{00000000-0005-0000-0000-0000AA300000}"/>
    <cellStyle name="Input 2 2 2 4 2 9 5" xfId="12637" xr:uid="{00000000-0005-0000-0000-0000AB300000}"/>
    <cellStyle name="Input 2 2 2 4 2 9 5 2" xfId="12638" xr:uid="{00000000-0005-0000-0000-0000AC300000}"/>
    <cellStyle name="Input 2 2 2 4 2 9 5 3" xfId="12639" xr:uid="{00000000-0005-0000-0000-0000AD300000}"/>
    <cellStyle name="Input 2 2 2 4 2 9 6" xfId="12640" xr:uid="{00000000-0005-0000-0000-0000AE300000}"/>
    <cellStyle name="Input 2 2 2 4 2 9 6 2" xfId="12641" xr:uid="{00000000-0005-0000-0000-0000AF300000}"/>
    <cellStyle name="Input 2 2 2 4 2 9 6 3" xfId="12642" xr:uid="{00000000-0005-0000-0000-0000B0300000}"/>
    <cellStyle name="Input 2 2 2 4 2 9 7" xfId="12643" xr:uid="{00000000-0005-0000-0000-0000B1300000}"/>
    <cellStyle name="Input 2 2 2 4 2 9 7 2" xfId="12644" xr:uid="{00000000-0005-0000-0000-0000B2300000}"/>
    <cellStyle name="Input 2 2 2 4 2 9 7 3" xfId="12645" xr:uid="{00000000-0005-0000-0000-0000B3300000}"/>
    <cellStyle name="Input 2 2 2 4 2 9 8" xfId="12646" xr:uid="{00000000-0005-0000-0000-0000B4300000}"/>
    <cellStyle name="Input 2 2 2 4 2 9 8 2" xfId="12647" xr:uid="{00000000-0005-0000-0000-0000B5300000}"/>
    <cellStyle name="Input 2 2 2 4 2 9 8 3" xfId="12648" xr:uid="{00000000-0005-0000-0000-0000B6300000}"/>
    <cellStyle name="Input 2 2 2 4 2 9 9" xfId="12649" xr:uid="{00000000-0005-0000-0000-0000B7300000}"/>
    <cellStyle name="Input 2 2 2 4 2 9 9 2" xfId="12650" xr:uid="{00000000-0005-0000-0000-0000B8300000}"/>
    <cellStyle name="Input 2 2 2 4 2 9 9 3" xfId="12651" xr:uid="{00000000-0005-0000-0000-0000B9300000}"/>
    <cellStyle name="Input 2 2 2 4 3" xfId="12652" xr:uid="{00000000-0005-0000-0000-0000BA300000}"/>
    <cellStyle name="Input 2 2 2 4 3 2" xfId="12653" xr:uid="{00000000-0005-0000-0000-0000BB300000}"/>
    <cellStyle name="Input 2 2 2 4 3 3" xfId="12654" xr:uid="{00000000-0005-0000-0000-0000BC300000}"/>
    <cellStyle name="Input 2 2 2 4 4" xfId="12655" xr:uid="{00000000-0005-0000-0000-0000BD300000}"/>
    <cellStyle name="Input 2 2 2 4 4 2" xfId="12656" xr:uid="{00000000-0005-0000-0000-0000BE300000}"/>
    <cellStyle name="Input 2 2 2 4 4 3" xfId="12657" xr:uid="{00000000-0005-0000-0000-0000BF300000}"/>
    <cellStyle name="Input 2 2 2 4 5" xfId="12658" xr:uid="{00000000-0005-0000-0000-0000C0300000}"/>
    <cellStyle name="Input 2 2 2 4 5 2" xfId="12659" xr:uid="{00000000-0005-0000-0000-0000C1300000}"/>
    <cellStyle name="Input 2 2 2 4 5 3" xfId="12660" xr:uid="{00000000-0005-0000-0000-0000C2300000}"/>
    <cellStyle name="Input 2 2 2 4 6" xfId="12661" xr:uid="{00000000-0005-0000-0000-0000C3300000}"/>
    <cellStyle name="Input 2 2 2 4 6 2" xfId="12662" xr:uid="{00000000-0005-0000-0000-0000C4300000}"/>
    <cellStyle name="Input 2 2 2 4 6 3" xfId="12663" xr:uid="{00000000-0005-0000-0000-0000C5300000}"/>
    <cellStyle name="Input 2 2 2 4 7" xfId="12664" xr:uid="{00000000-0005-0000-0000-0000C6300000}"/>
    <cellStyle name="Input 2 2 2 4 7 2" xfId="12665" xr:uid="{00000000-0005-0000-0000-0000C7300000}"/>
    <cellStyle name="Input 2 2 2 4 7 3" xfId="12666" xr:uid="{00000000-0005-0000-0000-0000C8300000}"/>
    <cellStyle name="Input 2 2 2 4 8" xfId="58253" xr:uid="{00000000-0005-0000-0000-0000C9300000}"/>
    <cellStyle name="Input 2 2 2 5" xfId="317" xr:uid="{00000000-0005-0000-0000-0000CA300000}"/>
    <cellStyle name="Input 2 2 2 5 2" xfId="12667" xr:uid="{00000000-0005-0000-0000-0000CB300000}"/>
    <cellStyle name="Input 2 2 2 5 2 10" xfId="12668" xr:uid="{00000000-0005-0000-0000-0000CC300000}"/>
    <cellStyle name="Input 2 2 2 5 2 10 10" xfId="12669" xr:uid="{00000000-0005-0000-0000-0000CD300000}"/>
    <cellStyle name="Input 2 2 2 5 2 10 11" xfId="12670" xr:uid="{00000000-0005-0000-0000-0000CE300000}"/>
    <cellStyle name="Input 2 2 2 5 2 10 2" xfId="12671" xr:uid="{00000000-0005-0000-0000-0000CF300000}"/>
    <cellStyle name="Input 2 2 2 5 2 10 2 2" xfId="12672" xr:uid="{00000000-0005-0000-0000-0000D0300000}"/>
    <cellStyle name="Input 2 2 2 5 2 10 2 3" xfId="12673" xr:uid="{00000000-0005-0000-0000-0000D1300000}"/>
    <cellStyle name="Input 2 2 2 5 2 10 3" xfId="12674" xr:uid="{00000000-0005-0000-0000-0000D2300000}"/>
    <cellStyle name="Input 2 2 2 5 2 10 3 2" xfId="12675" xr:uid="{00000000-0005-0000-0000-0000D3300000}"/>
    <cellStyle name="Input 2 2 2 5 2 10 3 3" xfId="12676" xr:uid="{00000000-0005-0000-0000-0000D4300000}"/>
    <cellStyle name="Input 2 2 2 5 2 10 4" xfId="12677" xr:uid="{00000000-0005-0000-0000-0000D5300000}"/>
    <cellStyle name="Input 2 2 2 5 2 10 4 2" xfId="12678" xr:uid="{00000000-0005-0000-0000-0000D6300000}"/>
    <cellStyle name="Input 2 2 2 5 2 10 4 3" xfId="12679" xr:uid="{00000000-0005-0000-0000-0000D7300000}"/>
    <cellStyle name="Input 2 2 2 5 2 10 5" xfId="12680" xr:uid="{00000000-0005-0000-0000-0000D8300000}"/>
    <cellStyle name="Input 2 2 2 5 2 10 5 2" xfId="12681" xr:uid="{00000000-0005-0000-0000-0000D9300000}"/>
    <cellStyle name="Input 2 2 2 5 2 10 5 3" xfId="12682" xr:uid="{00000000-0005-0000-0000-0000DA300000}"/>
    <cellStyle name="Input 2 2 2 5 2 10 6" xfId="12683" xr:uid="{00000000-0005-0000-0000-0000DB300000}"/>
    <cellStyle name="Input 2 2 2 5 2 10 6 2" xfId="12684" xr:uid="{00000000-0005-0000-0000-0000DC300000}"/>
    <cellStyle name="Input 2 2 2 5 2 10 6 3" xfId="12685" xr:uid="{00000000-0005-0000-0000-0000DD300000}"/>
    <cellStyle name="Input 2 2 2 5 2 10 7" xfId="12686" xr:uid="{00000000-0005-0000-0000-0000DE300000}"/>
    <cellStyle name="Input 2 2 2 5 2 10 7 2" xfId="12687" xr:uid="{00000000-0005-0000-0000-0000DF300000}"/>
    <cellStyle name="Input 2 2 2 5 2 10 7 3" xfId="12688" xr:uid="{00000000-0005-0000-0000-0000E0300000}"/>
    <cellStyle name="Input 2 2 2 5 2 10 8" xfId="12689" xr:uid="{00000000-0005-0000-0000-0000E1300000}"/>
    <cellStyle name="Input 2 2 2 5 2 10 8 2" xfId="12690" xr:uid="{00000000-0005-0000-0000-0000E2300000}"/>
    <cellStyle name="Input 2 2 2 5 2 10 8 3" xfId="12691" xr:uid="{00000000-0005-0000-0000-0000E3300000}"/>
    <cellStyle name="Input 2 2 2 5 2 10 9" xfId="12692" xr:uid="{00000000-0005-0000-0000-0000E4300000}"/>
    <cellStyle name="Input 2 2 2 5 2 10 9 2" xfId="12693" xr:uid="{00000000-0005-0000-0000-0000E5300000}"/>
    <cellStyle name="Input 2 2 2 5 2 10 9 3" xfId="12694" xr:uid="{00000000-0005-0000-0000-0000E6300000}"/>
    <cellStyle name="Input 2 2 2 5 2 11" xfId="12695" xr:uid="{00000000-0005-0000-0000-0000E7300000}"/>
    <cellStyle name="Input 2 2 2 5 2 11 2" xfId="12696" xr:uid="{00000000-0005-0000-0000-0000E8300000}"/>
    <cellStyle name="Input 2 2 2 5 2 11 3" xfId="12697" xr:uid="{00000000-0005-0000-0000-0000E9300000}"/>
    <cellStyle name="Input 2 2 2 5 2 12" xfId="12698" xr:uid="{00000000-0005-0000-0000-0000EA300000}"/>
    <cellStyle name="Input 2 2 2 5 2 12 2" xfId="12699" xr:uid="{00000000-0005-0000-0000-0000EB300000}"/>
    <cellStyle name="Input 2 2 2 5 2 12 3" xfId="12700" xr:uid="{00000000-0005-0000-0000-0000EC300000}"/>
    <cellStyle name="Input 2 2 2 5 2 13" xfId="12701" xr:uid="{00000000-0005-0000-0000-0000ED300000}"/>
    <cellStyle name="Input 2 2 2 5 2 13 2" xfId="12702" xr:uid="{00000000-0005-0000-0000-0000EE300000}"/>
    <cellStyle name="Input 2 2 2 5 2 13 3" xfId="12703" xr:uid="{00000000-0005-0000-0000-0000EF300000}"/>
    <cellStyle name="Input 2 2 2 5 2 14" xfId="12704" xr:uid="{00000000-0005-0000-0000-0000F0300000}"/>
    <cellStyle name="Input 2 2 2 5 2 14 2" xfId="12705" xr:uid="{00000000-0005-0000-0000-0000F1300000}"/>
    <cellStyle name="Input 2 2 2 5 2 14 3" xfId="12706" xr:uid="{00000000-0005-0000-0000-0000F2300000}"/>
    <cellStyle name="Input 2 2 2 5 2 15" xfId="12707" xr:uid="{00000000-0005-0000-0000-0000F3300000}"/>
    <cellStyle name="Input 2 2 2 5 2 15 2" xfId="12708" xr:uid="{00000000-0005-0000-0000-0000F4300000}"/>
    <cellStyle name="Input 2 2 2 5 2 15 3" xfId="12709" xr:uid="{00000000-0005-0000-0000-0000F5300000}"/>
    <cellStyle name="Input 2 2 2 5 2 16" xfId="12710" xr:uid="{00000000-0005-0000-0000-0000F6300000}"/>
    <cellStyle name="Input 2 2 2 5 2 16 2" xfId="12711" xr:uid="{00000000-0005-0000-0000-0000F7300000}"/>
    <cellStyle name="Input 2 2 2 5 2 16 3" xfId="12712" xr:uid="{00000000-0005-0000-0000-0000F8300000}"/>
    <cellStyle name="Input 2 2 2 5 2 17" xfId="12713" xr:uid="{00000000-0005-0000-0000-0000F9300000}"/>
    <cellStyle name="Input 2 2 2 5 2 17 2" xfId="12714" xr:uid="{00000000-0005-0000-0000-0000FA300000}"/>
    <cellStyle name="Input 2 2 2 5 2 17 3" xfId="12715" xr:uid="{00000000-0005-0000-0000-0000FB300000}"/>
    <cellStyle name="Input 2 2 2 5 2 18" xfId="12716" xr:uid="{00000000-0005-0000-0000-0000FC300000}"/>
    <cellStyle name="Input 2 2 2 5 2 18 2" xfId="12717" xr:uid="{00000000-0005-0000-0000-0000FD300000}"/>
    <cellStyle name="Input 2 2 2 5 2 18 3" xfId="12718" xr:uid="{00000000-0005-0000-0000-0000FE300000}"/>
    <cellStyle name="Input 2 2 2 5 2 19" xfId="12719" xr:uid="{00000000-0005-0000-0000-0000FF300000}"/>
    <cellStyle name="Input 2 2 2 5 2 2" xfId="12720" xr:uid="{00000000-0005-0000-0000-000000310000}"/>
    <cellStyle name="Input 2 2 2 5 2 2 10" xfId="12721" xr:uid="{00000000-0005-0000-0000-000001310000}"/>
    <cellStyle name="Input 2 2 2 5 2 2 11" xfId="12722" xr:uid="{00000000-0005-0000-0000-000002310000}"/>
    <cellStyle name="Input 2 2 2 5 2 2 2" xfId="12723" xr:uid="{00000000-0005-0000-0000-000003310000}"/>
    <cellStyle name="Input 2 2 2 5 2 2 2 2" xfId="12724" xr:uid="{00000000-0005-0000-0000-000004310000}"/>
    <cellStyle name="Input 2 2 2 5 2 2 2 3" xfId="12725" xr:uid="{00000000-0005-0000-0000-000005310000}"/>
    <cellStyle name="Input 2 2 2 5 2 2 3" xfId="12726" xr:uid="{00000000-0005-0000-0000-000006310000}"/>
    <cellStyle name="Input 2 2 2 5 2 2 3 2" xfId="12727" xr:uid="{00000000-0005-0000-0000-000007310000}"/>
    <cellStyle name="Input 2 2 2 5 2 2 3 3" xfId="12728" xr:uid="{00000000-0005-0000-0000-000008310000}"/>
    <cellStyle name="Input 2 2 2 5 2 2 4" xfId="12729" xr:uid="{00000000-0005-0000-0000-000009310000}"/>
    <cellStyle name="Input 2 2 2 5 2 2 4 2" xfId="12730" xr:uid="{00000000-0005-0000-0000-00000A310000}"/>
    <cellStyle name="Input 2 2 2 5 2 2 4 3" xfId="12731" xr:uid="{00000000-0005-0000-0000-00000B310000}"/>
    <cellStyle name="Input 2 2 2 5 2 2 5" xfId="12732" xr:uid="{00000000-0005-0000-0000-00000C310000}"/>
    <cellStyle name="Input 2 2 2 5 2 2 5 2" xfId="12733" xr:uid="{00000000-0005-0000-0000-00000D310000}"/>
    <cellStyle name="Input 2 2 2 5 2 2 5 3" xfId="12734" xr:uid="{00000000-0005-0000-0000-00000E310000}"/>
    <cellStyle name="Input 2 2 2 5 2 2 6" xfId="12735" xr:uid="{00000000-0005-0000-0000-00000F310000}"/>
    <cellStyle name="Input 2 2 2 5 2 2 6 2" xfId="12736" xr:uid="{00000000-0005-0000-0000-000010310000}"/>
    <cellStyle name="Input 2 2 2 5 2 2 6 3" xfId="12737" xr:uid="{00000000-0005-0000-0000-000011310000}"/>
    <cellStyle name="Input 2 2 2 5 2 2 7" xfId="12738" xr:uid="{00000000-0005-0000-0000-000012310000}"/>
    <cellStyle name="Input 2 2 2 5 2 2 7 2" xfId="12739" xr:uid="{00000000-0005-0000-0000-000013310000}"/>
    <cellStyle name="Input 2 2 2 5 2 2 7 3" xfId="12740" xr:uid="{00000000-0005-0000-0000-000014310000}"/>
    <cellStyle name="Input 2 2 2 5 2 2 8" xfId="12741" xr:uid="{00000000-0005-0000-0000-000015310000}"/>
    <cellStyle name="Input 2 2 2 5 2 2 8 2" xfId="12742" xr:uid="{00000000-0005-0000-0000-000016310000}"/>
    <cellStyle name="Input 2 2 2 5 2 2 8 3" xfId="12743" xr:uid="{00000000-0005-0000-0000-000017310000}"/>
    <cellStyle name="Input 2 2 2 5 2 2 9" xfId="12744" xr:uid="{00000000-0005-0000-0000-000018310000}"/>
    <cellStyle name="Input 2 2 2 5 2 2 9 2" xfId="12745" xr:uid="{00000000-0005-0000-0000-000019310000}"/>
    <cellStyle name="Input 2 2 2 5 2 2 9 3" xfId="12746" xr:uid="{00000000-0005-0000-0000-00001A310000}"/>
    <cellStyle name="Input 2 2 2 5 2 20" xfId="12747" xr:uid="{00000000-0005-0000-0000-00001B310000}"/>
    <cellStyle name="Input 2 2 2 5 2 3" xfId="12748" xr:uid="{00000000-0005-0000-0000-00001C310000}"/>
    <cellStyle name="Input 2 2 2 5 2 3 10" xfId="12749" xr:uid="{00000000-0005-0000-0000-00001D310000}"/>
    <cellStyle name="Input 2 2 2 5 2 3 11" xfId="12750" xr:uid="{00000000-0005-0000-0000-00001E310000}"/>
    <cellStyle name="Input 2 2 2 5 2 3 2" xfId="12751" xr:uid="{00000000-0005-0000-0000-00001F310000}"/>
    <cellStyle name="Input 2 2 2 5 2 3 2 2" xfId="12752" xr:uid="{00000000-0005-0000-0000-000020310000}"/>
    <cellStyle name="Input 2 2 2 5 2 3 2 3" xfId="12753" xr:uid="{00000000-0005-0000-0000-000021310000}"/>
    <cellStyle name="Input 2 2 2 5 2 3 3" xfId="12754" xr:uid="{00000000-0005-0000-0000-000022310000}"/>
    <cellStyle name="Input 2 2 2 5 2 3 3 2" xfId="12755" xr:uid="{00000000-0005-0000-0000-000023310000}"/>
    <cellStyle name="Input 2 2 2 5 2 3 3 3" xfId="12756" xr:uid="{00000000-0005-0000-0000-000024310000}"/>
    <cellStyle name="Input 2 2 2 5 2 3 4" xfId="12757" xr:uid="{00000000-0005-0000-0000-000025310000}"/>
    <cellStyle name="Input 2 2 2 5 2 3 4 2" xfId="12758" xr:uid="{00000000-0005-0000-0000-000026310000}"/>
    <cellStyle name="Input 2 2 2 5 2 3 4 3" xfId="12759" xr:uid="{00000000-0005-0000-0000-000027310000}"/>
    <cellStyle name="Input 2 2 2 5 2 3 5" xfId="12760" xr:uid="{00000000-0005-0000-0000-000028310000}"/>
    <cellStyle name="Input 2 2 2 5 2 3 5 2" xfId="12761" xr:uid="{00000000-0005-0000-0000-000029310000}"/>
    <cellStyle name="Input 2 2 2 5 2 3 5 3" xfId="12762" xr:uid="{00000000-0005-0000-0000-00002A310000}"/>
    <cellStyle name="Input 2 2 2 5 2 3 6" xfId="12763" xr:uid="{00000000-0005-0000-0000-00002B310000}"/>
    <cellStyle name="Input 2 2 2 5 2 3 6 2" xfId="12764" xr:uid="{00000000-0005-0000-0000-00002C310000}"/>
    <cellStyle name="Input 2 2 2 5 2 3 6 3" xfId="12765" xr:uid="{00000000-0005-0000-0000-00002D310000}"/>
    <cellStyle name="Input 2 2 2 5 2 3 7" xfId="12766" xr:uid="{00000000-0005-0000-0000-00002E310000}"/>
    <cellStyle name="Input 2 2 2 5 2 3 7 2" xfId="12767" xr:uid="{00000000-0005-0000-0000-00002F310000}"/>
    <cellStyle name="Input 2 2 2 5 2 3 7 3" xfId="12768" xr:uid="{00000000-0005-0000-0000-000030310000}"/>
    <cellStyle name="Input 2 2 2 5 2 3 8" xfId="12769" xr:uid="{00000000-0005-0000-0000-000031310000}"/>
    <cellStyle name="Input 2 2 2 5 2 3 8 2" xfId="12770" xr:uid="{00000000-0005-0000-0000-000032310000}"/>
    <cellStyle name="Input 2 2 2 5 2 3 8 3" xfId="12771" xr:uid="{00000000-0005-0000-0000-000033310000}"/>
    <cellStyle name="Input 2 2 2 5 2 3 9" xfId="12772" xr:uid="{00000000-0005-0000-0000-000034310000}"/>
    <cellStyle name="Input 2 2 2 5 2 3 9 2" xfId="12773" xr:uid="{00000000-0005-0000-0000-000035310000}"/>
    <cellStyle name="Input 2 2 2 5 2 3 9 3" xfId="12774" xr:uid="{00000000-0005-0000-0000-000036310000}"/>
    <cellStyle name="Input 2 2 2 5 2 4" xfId="12775" xr:uid="{00000000-0005-0000-0000-000037310000}"/>
    <cellStyle name="Input 2 2 2 5 2 4 10" xfId="12776" xr:uid="{00000000-0005-0000-0000-000038310000}"/>
    <cellStyle name="Input 2 2 2 5 2 4 11" xfId="12777" xr:uid="{00000000-0005-0000-0000-000039310000}"/>
    <cellStyle name="Input 2 2 2 5 2 4 2" xfId="12778" xr:uid="{00000000-0005-0000-0000-00003A310000}"/>
    <cellStyle name="Input 2 2 2 5 2 4 2 2" xfId="12779" xr:uid="{00000000-0005-0000-0000-00003B310000}"/>
    <cellStyle name="Input 2 2 2 5 2 4 2 3" xfId="12780" xr:uid="{00000000-0005-0000-0000-00003C310000}"/>
    <cellStyle name="Input 2 2 2 5 2 4 3" xfId="12781" xr:uid="{00000000-0005-0000-0000-00003D310000}"/>
    <cellStyle name="Input 2 2 2 5 2 4 3 2" xfId="12782" xr:uid="{00000000-0005-0000-0000-00003E310000}"/>
    <cellStyle name="Input 2 2 2 5 2 4 3 3" xfId="12783" xr:uid="{00000000-0005-0000-0000-00003F310000}"/>
    <cellStyle name="Input 2 2 2 5 2 4 4" xfId="12784" xr:uid="{00000000-0005-0000-0000-000040310000}"/>
    <cellStyle name="Input 2 2 2 5 2 4 4 2" xfId="12785" xr:uid="{00000000-0005-0000-0000-000041310000}"/>
    <cellStyle name="Input 2 2 2 5 2 4 4 3" xfId="12786" xr:uid="{00000000-0005-0000-0000-000042310000}"/>
    <cellStyle name="Input 2 2 2 5 2 4 5" xfId="12787" xr:uid="{00000000-0005-0000-0000-000043310000}"/>
    <cellStyle name="Input 2 2 2 5 2 4 5 2" xfId="12788" xr:uid="{00000000-0005-0000-0000-000044310000}"/>
    <cellStyle name="Input 2 2 2 5 2 4 5 3" xfId="12789" xr:uid="{00000000-0005-0000-0000-000045310000}"/>
    <cellStyle name="Input 2 2 2 5 2 4 6" xfId="12790" xr:uid="{00000000-0005-0000-0000-000046310000}"/>
    <cellStyle name="Input 2 2 2 5 2 4 6 2" xfId="12791" xr:uid="{00000000-0005-0000-0000-000047310000}"/>
    <cellStyle name="Input 2 2 2 5 2 4 6 3" xfId="12792" xr:uid="{00000000-0005-0000-0000-000048310000}"/>
    <cellStyle name="Input 2 2 2 5 2 4 7" xfId="12793" xr:uid="{00000000-0005-0000-0000-000049310000}"/>
    <cellStyle name="Input 2 2 2 5 2 4 7 2" xfId="12794" xr:uid="{00000000-0005-0000-0000-00004A310000}"/>
    <cellStyle name="Input 2 2 2 5 2 4 7 3" xfId="12795" xr:uid="{00000000-0005-0000-0000-00004B310000}"/>
    <cellStyle name="Input 2 2 2 5 2 4 8" xfId="12796" xr:uid="{00000000-0005-0000-0000-00004C310000}"/>
    <cellStyle name="Input 2 2 2 5 2 4 8 2" xfId="12797" xr:uid="{00000000-0005-0000-0000-00004D310000}"/>
    <cellStyle name="Input 2 2 2 5 2 4 8 3" xfId="12798" xr:uid="{00000000-0005-0000-0000-00004E310000}"/>
    <cellStyle name="Input 2 2 2 5 2 4 9" xfId="12799" xr:uid="{00000000-0005-0000-0000-00004F310000}"/>
    <cellStyle name="Input 2 2 2 5 2 4 9 2" xfId="12800" xr:uid="{00000000-0005-0000-0000-000050310000}"/>
    <cellStyle name="Input 2 2 2 5 2 4 9 3" xfId="12801" xr:uid="{00000000-0005-0000-0000-000051310000}"/>
    <cellStyle name="Input 2 2 2 5 2 5" xfId="12802" xr:uid="{00000000-0005-0000-0000-000052310000}"/>
    <cellStyle name="Input 2 2 2 5 2 5 10" xfId="12803" xr:uid="{00000000-0005-0000-0000-000053310000}"/>
    <cellStyle name="Input 2 2 2 5 2 5 11" xfId="12804" xr:uid="{00000000-0005-0000-0000-000054310000}"/>
    <cellStyle name="Input 2 2 2 5 2 5 2" xfId="12805" xr:uid="{00000000-0005-0000-0000-000055310000}"/>
    <cellStyle name="Input 2 2 2 5 2 5 2 2" xfId="12806" xr:uid="{00000000-0005-0000-0000-000056310000}"/>
    <cellStyle name="Input 2 2 2 5 2 5 2 3" xfId="12807" xr:uid="{00000000-0005-0000-0000-000057310000}"/>
    <cellStyle name="Input 2 2 2 5 2 5 3" xfId="12808" xr:uid="{00000000-0005-0000-0000-000058310000}"/>
    <cellStyle name="Input 2 2 2 5 2 5 3 2" xfId="12809" xr:uid="{00000000-0005-0000-0000-000059310000}"/>
    <cellStyle name="Input 2 2 2 5 2 5 3 3" xfId="12810" xr:uid="{00000000-0005-0000-0000-00005A310000}"/>
    <cellStyle name="Input 2 2 2 5 2 5 4" xfId="12811" xr:uid="{00000000-0005-0000-0000-00005B310000}"/>
    <cellStyle name="Input 2 2 2 5 2 5 4 2" xfId="12812" xr:uid="{00000000-0005-0000-0000-00005C310000}"/>
    <cellStyle name="Input 2 2 2 5 2 5 4 3" xfId="12813" xr:uid="{00000000-0005-0000-0000-00005D310000}"/>
    <cellStyle name="Input 2 2 2 5 2 5 5" xfId="12814" xr:uid="{00000000-0005-0000-0000-00005E310000}"/>
    <cellStyle name="Input 2 2 2 5 2 5 5 2" xfId="12815" xr:uid="{00000000-0005-0000-0000-00005F310000}"/>
    <cellStyle name="Input 2 2 2 5 2 5 5 3" xfId="12816" xr:uid="{00000000-0005-0000-0000-000060310000}"/>
    <cellStyle name="Input 2 2 2 5 2 5 6" xfId="12817" xr:uid="{00000000-0005-0000-0000-000061310000}"/>
    <cellStyle name="Input 2 2 2 5 2 5 6 2" xfId="12818" xr:uid="{00000000-0005-0000-0000-000062310000}"/>
    <cellStyle name="Input 2 2 2 5 2 5 6 3" xfId="12819" xr:uid="{00000000-0005-0000-0000-000063310000}"/>
    <cellStyle name="Input 2 2 2 5 2 5 7" xfId="12820" xr:uid="{00000000-0005-0000-0000-000064310000}"/>
    <cellStyle name="Input 2 2 2 5 2 5 7 2" xfId="12821" xr:uid="{00000000-0005-0000-0000-000065310000}"/>
    <cellStyle name="Input 2 2 2 5 2 5 7 3" xfId="12822" xr:uid="{00000000-0005-0000-0000-000066310000}"/>
    <cellStyle name="Input 2 2 2 5 2 5 8" xfId="12823" xr:uid="{00000000-0005-0000-0000-000067310000}"/>
    <cellStyle name="Input 2 2 2 5 2 5 8 2" xfId="12824" xr:uid="{00000000-0005-0000-0000-000068310000}"/>
    <cellStyle name="Input 2 2 2 5 2 5 8 3" xfId="12825" xr:uid="{00000000-0005-0000-0000-000069310000}"/>
    <cellStyle name="Input 2 2 2 5 2 5 9" xfId="12826" xr:uid="{00000000-0005-0000-0000-00006A310000}"/>
    <cellStyle name="Input 2 2 2 5 2 5 9 2" xfId="12827" xr:uid="{00000000-0005-0000-0000-00006B310000}"/>
    <cellStyle name="Input 2 2 2 5 2 5 9 3" xfId="12828" xr:uid="{00000000-0005-0000-0000-00006C310000}"/>
    <cellStyle name="Input 2 2 2 5 2 6" xfId="12829" xr:uid="{00000000-0005-0000-0000-00006D310000}"/>
    <cellStyle name="Input 2 2 2 5 2 6 10" xfId="12830" xr:uid="{00000000-0005-0000-0000-00006E310000}"/>
    <cellStyle name="Input 2 2 2 5 2 6 11" xfId="12831" xr:uid="{00000000-0005-0000-0000-00006F310000}"/>
    <cellStyle name="Input 2 2 2 5 2 6 2" xfId="12832" xr:uid="{00000000-0005-0000-0000-000070310000}"/>
    <cellStyle name="Input 2 2 2 5 2 6 2 2" xfId="12833" xr:uid="{00000000-0005-0000-0000-000071310000}"/>
    <cellStyle name="Input 2 2 2 5 2 6 2 3" xfId="12834" xr:uid="{00000000-0005-0000-0000-000072310000}"/>
    <cellStyle name="Input 2 2 2 5 2 6 3" xfId="12835" xr:uid="{00000000-0005-0000-0000-000073310000}"/>
    <cellStyle name="Input 2 2 2 5 2 6 3 2" xfId="12836" xr:uid="{00000000-0005-0000-0000-000074310000}"/>
    <cellStyle name="Input 2 2 2 5 2 6 3 3" xfId="12837" xr:uid="{00000000-0005-0000-0000-000075310000}"/>
    <cellStyle name="Input 2 2 2 5 2 6 4" xfId="12838" xr:uid="{00000000-0005-0000-0000-000076310000}"/>
    <cellStyle name="Input 2 2 2 5 2 6 4 2" xfId="12839" xr:uid="{00000000-0005-0000-0000-000077310000}"/>
    <cellStyle name="Input 2 2 2 5 2 6 4 3" xfId="12840" xr:uid="{00000000-0005-0000-0000-000078310000}"/>
    <cellStyle name="Input 2 2 2 5 2 6 5" xfId="12841" xr:uid="{00000000-0005-0000-0000-000079310000}"/>
    <cellStyle name="Input 2 2 2 5 2 6 5 2" xfId="12842" xr:uid="{00000000-0005-0000-0000-00007A310000}"/>
    <cellStyle name="Input 2 2 2 5 2 6 5 3" xfId="12843" xr:uid="{00000000-0005-0000-0000-00007B310000}"/>
    <cellStyle name="Input 2 2 2 5 2 6 6" xfId="12844" xr:uid="{00000000-0005-0000-0000-00007C310000}"/>
    <cellStyle name="Input 2 2 2 5 2 6 6 2" xfId="12845" xr:uid="{00000000-0005-0000-0000-00007D310000}"/>
    <cellStyle name="Input 2 2 2 5 2 6 6 3" xfId="12846" xr:uid="{00000000-0005-0000-0000-00007E310000}"/>
    <cellStyle name="Input 2 2 2 5 2 6 7" xfId="12847" xr:uid="{00000000-0005-0000-0000-00007F310000}"/>
    <cellStyle name="Input 2 2 2 5 2 6 7 2" xfId="12848" xr:uid="{00000000-0005-0000-0000-000080310000}"/>
    <cellStyle name="Input 2 2 2 5 2 6 7 3" xfId="12849" xr:uid="{00000000-0005-0000-0000-000081310000}"/>
    <cellStyle name="Input 2 2 2 5 2 6 8" xfId="12850" xr:uid="{00000000-0005-0000-0000-000082310000}"/>
    <cellStyle name="Input 2 2 2 5 2 6 8 2" xfId="12851" xr:uid="{00000000-0005-0000-0000-000083310000}"/>
    <cellStyle name="Input 2 2 2 5 2 6 8 3" xfId="12852" xr:uid="{00000000-0005-0000-0000-000084310000}"/>
    <cellStyle name="Input 2 2 2 5 2 6 9" xfId="12853" xr:uid="{00000000-0005-0000-0000-000085310000}"/>
    <cellStyle name="Input 2 2 2 5 2 6 9 2" xfId="12854" xr:uid="{00000000-0005-0000-0000-000086310000}"/>
    <cellStyle name="Input 2 2 2 5 2 6 9 3" xfId="12855" xr:uid="{00000000-0005-0000-0000-000087310000}"/>
    <cellStyle name="Input 2 2 2 5 2 7" xfId="12856" xr:uid="{00000000-0005-0000-0000-000088310000}"/>
    <cellStyle name="Input 2 2 2 5 2 7 10" xfId="12857" xr:uid="{00000000-0005-0000-0000-000089310000}"/>
    <cellStyle name="Input 2 2 2 5 2 7 11" xfId="12858" xr:uid="{00000000-0005-0000-0000-00008A310000}"/>
    <cellStyle name="Input 2 2 2 5 2 7 2" xfId="12859" xr:uid="{00000000-0005-0000-0000-00008B310000}"/>
    <cellStyle name="Input 2 2 2 5 2 7 2 2" xfId="12860" xr:uid="{00000000-0005-0000-0000-00008C310000}"/>
    <cellStyle name="Input 2 2 2 5 2 7 2 3" xfId="12861" xr:uid="{00000000-0005-0000-0000-00008D310000}"/>
    <cellStyle name="Input 2 2 2 5 2 7 3" xfId="12862" xr:uid="{00000000-0005-0000-0000-00008E310000}"/>
    <cellStyle name="Input 2 2 2 5 2 7 3 2" xfId="12863" xr:uid="{00000000-0005-0000-0000-00008F310000}"/>
    <cellStyle name="Input 2 2 2 5 2 7 3 3" xfId="12864" xr:uid="{00000000-0005-0000-0000-000090310000}"/>
    <cellStyle name="Input 2 2 2 5 2 7 4" xfId="12865" xr:uid="{00000000-0005-0000-0000-000091310000}"/>
    <cellStyle name="Input 2 2 2 5 2 7 4 2" xfId="12866" xr:uid="{00000000-0005-0000-0000-000092310000}"/>
    <cellStyle name="Input 2 2 2 5 2 7 4 3" xfId="12867" xr:uid="{00000000-0005-0000-0000-000093310000}"/>
    <cellStyle name="Input 2 2 2 5 2 7 5" xfId="12868" xr:uid="{00000000-0005-0000-0000-000094310000}"/>
    <cellStyle name="Input 2 2 2 5 2 7 5 2" xfId="12869" xr:uid="{00000000-0005-0000-0000-000095310000}"/>
    <cellStyle name="Input 2 2 2 5 2 7 5 3" xfId="12870" xr:uid="{00000000-0005-0000-0000-000096310000}"/>
    <cellStyle name="Input 2 2 2 5 2 7 6" xfId="12871" xr:uid="{00000000-0005-0000-0000-000097310000}"/>
    <cellStyle name="Input 2 2 2 5 2 7 6 2" xfId="12872" xr:uid="{00000000-0005-0000-0000-000098310000}"/>
    <cellStyle name="Input 2 2 2 5 2 7 6 3" xfId="12873" xr:uid="{00000000-0005-0000-0000-000099310000}"/>
    <cellStyle name="Input 2 2 2 5 2 7 7" xfId="12874" xr:uid="{00000000-0005-0000-0000-00009A310000}"/>
    <cellStyle name="Input 2 2 2 5 2 7 7 2" xfId="12875" xr:uid="{00000000-0005-0000-0000-00009B310000}"/>
    <cellStyle name="Input 2 2 2 5 2 7 7 3" xfId="12876" xr:uid="{00000000-0005-0000-0000-00009C310000}"/>
    <cellStyle name="Input 2 2 2 5 2 7 8" xfId="12877" xr:uid="{00000000-0005-0000-0000-00009D310000}"/>
    <cellStyle name="Input 2 2 2 5 2 7 8 2" xfId="12878" xr:uid="{00000000-0005-0000-0000-00009E310000}"/>
    <cellStyle name="Input 2 2 2 5 2 7 8 3" xfId="12879" xr:uid="{00000000-0005-0000-0000-00009F310000}"/>
    <cellStyle name="Input 2 2 2 5 2 7 9" xfId="12880" xr:uid="{00000000-0005-0000-0000-0000A0310000}"/>
    <cellStyle name="Input 2 2 2 5 2 7 9 2" xfId="12881" xr:uid="{00000000-0005-0000-0000-0000A1310000}"/>
    <cellStyle name="Input 2 2 2 5 2 7 9 3" xfId="12882" xr:uid="{00000000-0005-0000-0000-0000A2310000}"/>
    <cellStyle name="Input 2 2 2 5 2 8" xfId="12883" xr:uid="{00000000-0005-0000-0000-0000A3310000}"/>
    <cellStyle name="Input 2 2 2 5 2 8 10" xfId="12884" xr:uid="{00000000-0005-0000-0000-0000A4310000}"/>
    <cellStyle name="Input 2 2 2 5 2 8 11" xfId="12885" xr:uid="{00000000-0005-0000-0000-0000A5310000}"/>
    <cellStyle name="Input 2 2 2 5 2 8 2" xfId="12886" xr:uid="{00000000-0005-0000-0000-0000A6310000}"/>
    <cellStyle name="Input 2 2 2 5 2 8 2 2" xfId="12887" xr:uid="{00000000-0005-0000-0000-0000A7310000}"/>
    <cellStyle name="Input 2 2 2 5 2 8 2 3" xfId="12888" xr:uid="{00000000-0005-0000-0000-0000A8310000}"/>
    <cellStyle name="Input 2 2 2 5 2 8 3" xfId="12889" xr:uid="{00000000-0005-0000-0000-0000A9310000}"/>
    <cellStyle name="Input 2 2 2 5 2 8 3 2" xfId="12890" xr:uid="{00000000-0005-0000-0000-0000AA310000}"/>
    <cellStyle name="Input 2 2 2 5 2 8 3 3" xfId="12891" xr:uid="{00000000-0005-0000-0000-0000AB310000}"/>
    <cellStyle name="Input 2 2 2 5 2 8 4" xfId="12892" xr:uid="{00000000-0005-0000-0000-0000AC310000}"/>
    <cellStyle name="Input 2 2 2 5 2 8 4 2" xfId="12893" xr:uid="{00000000-0005-0000-0000-0000AD310000}"/>
    <cellStyle name="Input 2 2 2 5 2 8 4 3" xfId="12894" xr:uid="{00000000-0005-0000-0000-0000AE310000}"/>
    <cellStyle name="Input 2 2 2 5 2 8 5" xfId="12895" xr:uid="{00000000-0005-0000-0000-0000AF310000}"/>
    <cellStyle name="Input 2 2 2 5 2 8 5 2" xfId="12896" xr:uid="{00000000-0005-0000-0000-0000B0310000}"/>
    <cellStyle name="Input 2 2 2 5 2 8 5 3" xfId="12897" xr:uid="{00000000-0005-0000-0000-0000B1310000}"/>
    <cellStyle name="Input 2 2 2 5 2 8 6" xfId="12898" xr:uid="{00000000-0005-0000-0000-0000B2310000}"/>
    <cellStyle name="Input 2 2 2 5 2 8 6 2" xfId="12899" xr:uid="{00000000-0005-0000-0000-0000B3310000}"/>
    <cellStyle name="Input 2 2 2 5 2 8 6 3" xfId="12900" xr:uid="{00000000-0005-0000-0000-0000B4310000}"/>
    <cellStyle name="Input 2 2 2 5 2 8 7" xfId="12901" xr:uid="{00000000-0005-0000-0000-0000B5310000}"/>
    <cellStyle name="Input 2 2 2 5 2 8 7 2" xfId="12902" xr:uid="{00000000-0005-0000-0000-0000B6310000}"/>
    <cellStyle name="Input 2 2 2 5 2 8 7 3" xfId="12903" xr:uid="{00000000-0005-0000-0000-0000B7310000}"/>
    <cellStyle name="Input 2 2 2 5 2 8 8" xfId="12904" xr:uid="{00000000-0005-0000-0000-0000B8310000}"/>
    <cellStyle name="Input 2 2 2 5 2 8 8 2" xfId="12905" xr:uid="{00000000-0005-0000-0000-0000B9310000}"/>
    <cellStyle name="Input 2 2 2 5 2 8 8 3" xfId="12906" xr:uid="{00000000-0005-0000-0000-0000BA310000}"/>
    <cellStyle name="Input 2 2 2 5 2 8 9" xfId="12907" xr:uid="{00000000-0005-0000-0000-0000BB310000}"/>
    <cellStyle name="Input 2 2 2 5 2 8 9 2" xfId="12908" xr:uid="{00000000-0005-0000-0000-0000BC310000}"/>
    <cellStyle name="Input 2 2 2 5 2 8 9 3" xfId="12909" xr:uid="{00000000-0005-0000-0000-0000BD310000}"/>
    <cellStyle name="Input 2 2 2 5 2 9" xfId="12910" xr:uid="{00000000-0005-0000-0000-0000BE310000}"/>
    <cellStyle name="Input 2 2 2 5 2 9 10" xfId="12911" xr:uid="{00000000-0005-0000-0000-0000BF310000}"/>
    <cellStyle name="Input 2 2 2 5 2 9 11" xfId="12912" xr:uid="{00000000-0005-0000-0000-0000C0310000}"/>
    <cellStyle name="Input 2 2 2 5 2 9 2" xfId="12913" xr:uid="{00000000-0005-0000-0000-0000C1310000}"/>
    <cellStyle name="Input 2 2 2 5 2 9 2 2" xfId="12914" xr:uid="{00000000-0005-0000-0000-0000C2310000}"/>
    <cellStyle name="Input 2 2 2 5 2 9 2 3" xfId="12915" xr:uid="{00000000-0005-0000-0000-0000C3310000}"/>
    <cellStyle name="Input 2 2 2 5 2 9 3" xfId="12916" xr:uid="{00000000-0005-0000-0000-0000C4310000}"/>
    <cellStyle name="Input 2 2 2 5 2 9 3 2" xfId="12917" xr:uid="{00000000-0005-0000-0000-0000C5310000}"/>
    <cellStyle name="Input 2 2 2 5 2 9 3 3" xfId="12918" xr:uid="{00000000-0005-0000-0000-0000C6310000}"/>
    <cellStyle name="Input 2 2 2 5 2 9 4" xfId="12919" xr:uid="{00000000-0005-0000-0000-0000C7310000}"/>
    <cellStyle name="Input 2 2 2 5 2 9 4 2" xfId="12920" xr:uid="{00000000-0005-0000-0000-0000C8310000}"/>
    <cellStyle name="Input 2 2 2 5 2 9 4 3" xfId="12921" xr:uid="{00000000-0005-0000-0000-0000C9310000}"/>
    <cellStyle name="Input 2 2 2 5 2 9 5" xfId="12922" xr:uid="{00000000-0005-0000-0000-0000CA310000}"/>
    <cellStyle name="Input 2 2 2 5 2 9 5 2" xfId="12923" xr:uid="{00000000-0005-0000-0000-0000CB310000}"/>
    <cellStyle name="Input 2 2 2 5 2 9 5 3" xfId="12924" xr:uid="{00000000-0005-0000-0000-0000CC310000}"/>
    <cellStyle name="Input 2 2 2 5 2 9 6" xfId="12925" xr:uid="{00000000-0005-0000-0000-0000CD310000}"/>
    <cellStyle name="Input 2 2 2 5 2 9 6 2" xfId="12926" xr:uid="{00000000-0005-0000-0000-0000CE310000}"/>
    <cellStyle name="Input 2 2 2 5 2 9 6 3" xfId="12927" xr:uid="{00000000-0005-0000-0000-0000CF310000}"/>
    <cellStyle name="Input 2 2 2 5 2 9 7" xfId="12928" xr:uid="{00000000-0005-0000-0000-0000D0310000}"/>
    <cellStyle name="Input 2 2 2 5 2 9 7 2" xfId="12929" xr:uid="{00000000-0005-0000-0000-0000D1310000}"/>
    <cellStyle name="Input 2 2 2 5 2 9 7 3" xfId="12930" xr:uid="{00000000-0005-0000-0000-0000D2310000}"/>
    <cellStyle name="Input 2 2 2 5 2 9 8" xfId="12931" xr:uid="{00000000-0005-0000-0000-0000D3310000}"/>
    <cellStyle name="Input 2 2 2 5 2 9 8 2" xfId="12932" xr:uid="{00000000-0005-0000-0000-0000D4310000}"/>
    <cellStyle name="Input 2 2 2 5 2 9 8 3" xfId="12933" xr:uid="{00000000-0005-0000-0000-0000D5310000}"/>
    <cellStyle name="Input 2 2 2 5 2 9 9" xfId="12934" xr:uid="{00000000-0005-0000-0000-0000D6310000}"/>
    <cellStyle name="Input 2 2 2 5 2 9 9 2" xfId="12935" xr:uid="{00000000-0005-0000-0000-0000D7310000}"/>
    <cellStyle name="Input 2 2 2 5 2 9 9 3" xfId="12936" xr:uid="{00000000-0005-0000-0000-0000D8310000}"/>
    <cellStyle name="Input 2 2 2 5 3" xfId="12937" xr:uid="{00000000-0005-0000-0000-0000D9310000}"/>
    <cellStyle name="Input 2 2 2 5 3 2" xfId="12938" xr:uid="{00000000-0005-0000-0000-0000DA310000}"/>
    <cellStyle name="Input 2 2 2 5 3 3" xfId="12939" xr:uid="{00000000-0005-0000-0000-0000DB310000}"/>
    <cellStyle name="Input 2 2 2 5 4" xfId="12940" xr:uid="{00000000-0005-0000-0000-0000DC310000}"/>
    <cellStyle name="Input 2 2 2 5 4 2" xfId="12941" xr:uid="{00000000-0005-0000-0000-0000DD310000}"/>
    <cellStyle name="Input 2 2 2 5 4 3" xfId="12942" xr:uid="{00000000-0005-0000-0000-0000DE310000}"/>
    <cellStyle name="Input 2 2 2 5 5" xfId="12943" xr:uid="{00000000-0005-0000-0000-0000DF310000}"/>
    <cellStyle name="Input 2 2 2 5 5 2" xfId="12944" xr:uid="{00000000-0005-0000-0000-0000E0310000}"/>
    <cellStyle name="Input 2 2 2 5 5 3" xfId="12945" xr:uid="{00000000-0005-0000-0000-0000E1310000}"/>
    <cellStyle name="Input 2 2 2 5 6" xfId="12946" xr:uid="{00000000-0005-0000-0000-0000E2310000}"/>
    <cellStyle name="Input 2 2 2 5 6 2" xfId="12947" xr:uid="{00000000-0005-0000-0000-0000E3310000}"/>
    <cellStyle name="Input 2 2 2 5 6 3" xfId="12948" xr:uid="{00000000-0005-0000-0000-0000E4310000}"/>
    <cellStyle name="Input 2 2 2 5 7" xfId="12949" xr:uid="{00000000-0005-0000-0000-0000E5310000}"/>
    <cellStyle name="Input 2 2 2 5 7 2" xfId="12950" xr:uid="{00000000-0005-0000-0000-0000E6310000}"/>
    <cellStyle name="Input 2 2 2 5 7 3" xfId="12951" xr:uid="{00000000-0005-0000-0000-0000E7310000}"/>
    <cellStyle name="Input 2 2 2 5 8" xfId="58244" xr:uid="{00000000-0005-0000-0000-0000E8310000}"/>
    <cellStyle name="Input 2 2 2 6" xfId="318" xr:uid="{00000000-0005-0000-0000-0000E9310000}"/>
    <cellStyle name="Input 2 2 2 6 2" xfId="12952" xr:uid="{00000000-0005-0000-0000-0000EA310000}"/>
    <cellStyle name="Input 2 2 2 6 2 10" xfId="12953" xr:uid="{00000000-0005-0000-0000-0000EB310000}"/>
    <cellStyle name="Input 2 2 2 6 2 10 10" xfId="12954" xr:uid="{00000000-0005-0000-0000-0000EC310000}"/>
    <cellStyle name="Input 2 2 2 6 2 10 11" xfId="12955" xr:uid="{00000000-0005-0000-0000-0000ED310000}"/>
    <cellStyle name="Input 2 2 2 6 2 10 2" xfId="12956" xr:uid="{00000000-0005-0000-0000-0000EE310000}"/>
    <cellStyle name="Input 2 2 2 6 2 10 2 2" xfId="12957" xr:uid="{00000000-0005-0000-0000-0000EF310000}"/>
    <cellStyle name="Input 2 2 2 6 2 10 2 3" xfId="12958" xr:uid="{00000000-0005-0000-0000-0000F0310000}"/>
    <cellStyle name="Input 2 2 2 6 2 10 3" xfId="12959" xr:uid="{00000000-0005-0000-0000-0000F1310000}"/>
    <cellStyle name="Input 2 2 2 6 2 10 3 2" xfId="12960" xr:uid="{00000000-0005-0000-0000-0000F2310000}"/>
    <cellStyle name="Input 2 2 2 6 2 10 3 3" xfId="12961" xr:uid="{00000000-0005-0000-0000-0000F3310000}"/>
    <cellStyle name="Input 2 2 2 6 2 10 4" xfId="12962" xr:uid="{00000000-0005-0000-0000-0000F4310000}"/>
    <cellStyle name="Input 2 2 2 6 2 10 4 2" xfId="12963" xr:uid="{00000000-0005-0000-0000-0000F5310000}"/>
    <cellStyle name="Input 2 2 2 6 2 10 4 3" xfId="12964" xr:uid="{00000000-0005-0000-0000-0000F6310000}"/>
    <cellStyle name="Input 2 2 2 6 2 10 5" xfId="12965" xr:uid="{00000000-0005-0000-0000-0000F7310000}"/>
    <cellStyle name="Input 2 2 2 6 2 10 5 2" xfId="12966" xr:uid="{00000000-0005-0000-0000-0000F8310000}"/>
    <cellStyle name="Input 2 2 2 6 2 10 5 3" xfId="12967" xr:uid="{00000000-0005-0000-0000-0000F9310000}"/>
    <cellStyle name="Input 2 2 2 6 2 10 6" xfId="12968" xr:uid="{00000000-0005-0000-0000-0000FA310000}"/>
    <cellStyle name="Input 2 2 2 6 2 10 6 2" xfId="12969" xr:uid="{00000000-0005-0000-0000-0000FB310000}"/>
    <cellStyle name="Input 2 2 2 6 2 10 6 3" xfId="12970" xr:uid="{00000000-0005-0000-0000-0000FC310000}"/>
    <cellStyle name="Input 2 2 2 6 2 10 7" xfId="12971" xr:uid="{00000000-0005-0000-0000-0000FD310000}"/>
    <cellStyle name="Input 2 2 2 6 2 10 7 2" xfId="12972" xr:uid="{00000000-0005-0000-0000-0000FE310000}"/>
    <cellStyle name="Input 2 2 2 6 2 10 7 3" xfId="12973" xr:uid="{00000000-0005-0000-0000-0000FF310000}"/>
    <cellStyle name="Input 2 2 2 6 2 10 8" xfId="12974" xr:uid="{00000000-0005-0000-0000-000000320000}"/>
    <cellStyle name="Input 2 2 2 6 2 10 8 2" xfId="12975" xr:uid="{00000000-0005-0000-0000-000001320000}"/>
    <cellStyle name="Input 2 2 2 6 2 10 8 3" xfId="12976" xr:uid="{00000000-0005-0000-0000-000002320000}"/>
    <cellStyle name="Input 2 2 2 6 2 10 9" xfId="12977" xr:uid="{00000000-0005-0000-0000-000003320000}"/>
    <cellStyle name="Input 2 2 2 6 2 10 9 2" xfId="12978" xr:uid="{00000000-0005-0000-0000-000004320000}"/>
    <cellStyle name="Input 2 2 2 6 2 10 9 3" xfId="12979" xr:uid="{00000000-0005-0000-0000-000005320000}"/>
    <cellStyle name="Input 2 2 2 6 2 11" xfId="12980" xr:uid="{00000000-0005-0000-0000-000006320000}"/>
    <cellStyle name="Input 2 2 2 6 2 11 2" xfId="12981" xr:uid="{00000000-0005-0000-0000-000007320000}"/>
    <cellStyle name="Input 2 2 2 6 2 11 3" xfId="12982" xr:uid="{00000000-0005-0000-0000-000008320000}"/>
    <cellStyle name="Input 2 2 2 6 2 12" xfId="12983" xr:uid="{00000000-0005-0000-0000-000009320000}"/>
    <cellStyle name="Input 2 2 2 6 2 12 2" xfId="12984" xr:uid="{00000000-0005-0000-0000-00000A320000}"/>
    <cellStyle name="Input 2 2 2 6 2 12 3" xfId="12985" xr:uid="{00000000-0005-0000-0000-00000B320000}"/>
    <cellStyle name="Input 2 2 2 6 2 13" xfId="12986" xr:uid="{00000000-0005-0000-0000-00000C320000}"/>
    <cellStyle name="Input 2 2 2 6 2 13 2" xfId="12987" xr:uid="{00000000-0005-0000-0000-00000D320000}"/>
    <cellStyle name="Input 2 2 2 6 2 13 3" xfId="12988" xr:uid="{00000000-0005-0000-0000-00000E320000}"/>
    <cellStyle name="Input 2 2 2 6 2 14" xfId="12989" xr:uid="{00000000-0005-0000-0000-00000F320000}"/>
    <cellStyle name="Input 2 2 2 6 2 14 2" xfId="12990" xr:uid="{00000000-0005-0000-0000-000010320000}"/>
    <cellStyle name="Input 2 2 2 6 2 14 3" xfId="12991" xr:uid="{00000000-0005-0000-0000-000011320000}"/>
    <cellStyle name="Input 2 2 2 6 2 15" xfId="12992" xr:uid="{00000000-0005-0000-0000-000012320000}"/>
    <cellStyle name="Input 2 2 2 6 2 15 2" xfId="12993" xr:uid="{00000000-0005-0000-0000-000013320000}"/>
    <cellStyle name="Input 2 2 2 6 2 15 3" xfId="12994" xr:uid="{00000000-0005-0000-0000-000014320000}"/>
    <cellStyle name="Input 2 2 2 6 2 16" xfId="12995" xr:uid="{00000000-0005-0000-0000-000015320000}"/>
    <cellStyle name="Input 2 2 2 6 2 16 2" xfId="12996" xr:uid="{00000000-0005-0000-0000-000016320000}"/>
    <cellStyle name="Input 2 2 2 6 2 16 3" xfId="12997" xr:uid="{00000000-0005-0000-0000-000017320000}"/>
    <cellStyle name="Input 2 2 2 6 2 17" xfId="12998" xr:uid="{00000000-0005-0000-0000-000018320000}"/>
    <cellStyle name="Input 2 2 2 6 2 17 2" xfId="12999" xr:uid="{00000000-0005-0000-0000-000019320000}"/>
    <cellStyle name="Input 2 2 2 6 2 17 3" xfId="13000" xr:uid="{00000000-0005-0000-0000-00001A320000}"/>
    <cellStyle name="Input 2 2 2 6 2 18" xfId="13001" xr:uid="{00000000-0005-0000-0000-00001B320000}"/>
    <cellStyle name="Input 2 2 2 6 2 18 2" xfId="13002" xr:uid="{00000000-0005-0000-0000-00001C320000}"/>
    <cellStyle name="Input 2 2 2 6 2 18 3" xfId="13003" xr:uid="{00000000-0005-0000-0000-00001D320000}"/>
    <cellStyle name="Input 2 2 2 6 2 19" xfId="13004" xr:uid="{00000000-0005-0000-0000-00001E320000}"/>
    <cellStyle name="Input 2 2 2 6 2 2" xfId="13005" xr:uid="{00000000-0005-0000-0000-00001F320000}"/>
    <cellStyle name="Input 2 2 2 6 2 2 10" xfId="13006" xr:uid="{00000000-0005-0000-0000-000020320000}"/>
    <cellStyle name="Input 2 2 2 6 2 2 11" xfId="13007" xr:uid="{00000000-0005-0000-0000-000021320000}"/>
    <cellStyle name="Input 2 2 2 6 2 2 2" xfId="13008" xr:uid="{00000000-0005-0000-0000-000022320000}"/>
    <cellStyle name="Input 2 2 2 6 2 2 2 2" xfId="13009" xr:uid="{00000000-0005-0000-0000-000023320000}"/>
    <cellStyle name="Input 2 2 2 6 2 2 2 3" xfId="13010" xr:uid="{00000000-0005-0000-0000-000024320000}"/>
    <cellStyle name="Input 2 2 2 6 2 2 3" xfId="13011" xr:uid="{00000000-0005-0000-0000-000025320000}"/>
    <cellStyle name="Input 2 2 2 6 2 2 3 2" xfId="13012" xr:uid="{00000000-0005-0000-0000-000026320000}"/>
    <cellStyle name="Input 2 2 2 6 2 2 3 3" xfId="13013" xr:uid="{00000000-0005-0000-0000-000027320000}"/>
    <cellStyle name="Input 2 2 2 6 2 2 4" xfId="13014" xr:uid="{00000000-0005-0000-0000-000028320000}"/>
    <cellStyle name="Input 2 2 2 6 2 2 4 2" xfId="13015" xr:uid="{00000000-0005-0000-0000-000029320000}"/>
    <cellStyle name="Input 2 2 2 6 2 2 4 3" xfId="13016" xr:uid="{00000000-0005-0000-0000-00002A320000}"/>
    <cellStyle name="Input 2 2 2 6 2 2 5" xfId="13017" xr:uid="{00000000-0005-0000-0000-00002B320000}"/>
    <cellStyle name="Input 2 2 2 6 2 2 5 2" xfId="13018" xr:uid="{00000000-0005-0000-0000-00002C320000}"/>
    <cellStyle name="Input 2 2 2 6 2 2 5 3" xfId="13019" xr:uid="{00000000-0005-0000-0000-00002D320000}"/>
    <cellStyle name="Input 2 2 2 6 2 2 6" xfId="13020" xr:uid="{00000000-0005-0000-0000-00002E320000}"/>
    <cellStyle name="Input 2 2 2 6 2 2 6 2" xfId="13021" xr:uid="{00000000-0005-0000-0000-00002F320000}"/>
    <cellStyle name="Input 2 2 2 6 2 2 6 3" xfId="13022" xr:uid="{00000000-0005-0000-0000-000030320000}"/>
    <cellStyle name="Input 2 2 2 6 2 2 7" xfId="13023" xr:uid="{00000000-0005-0000-0000-000031320000}"/>
    <cellStyle name="Input 2 2 2 6 2 2 7 2" xfId="13024" xr:uid="{00000000-0005-0000-0000-000032320000}"/>
    <cellStyle name="Input 2 2 2 6 2 2 7 3" xfId="13025" xr:uid="{00000000-0005-0000-0000-000033320000}"/>
    <cellStyle name="Input 2 2 2 6 2 2 8" xfId="13026" xr:uid="{00000000-0005-0000-0000-000034320000}"/>
    <cellStyle name="Input 2 2 2 6 2 2 8 2" xfId="13027" xr:uid="{00000000-0005-0000-0000-000035320000}"/>
    <cellStyle name="Input 2 2 2 6 2 2 8 3" xfId="13028" xr:uid="{00000000-0005-0000-0000-000036320000}"/>
    <cellStyle name="Input 2 2 2 6 2 2 9" xfId="13029" xr:uid="{00000000-0005-0000-0000-000037320000}"/>
    <cellStyle name="Input 2 2 2 6 2 2 9 2" xfId="13030" xr:uid="{00000000-0005-0000-0000-000038320000}"/>
    <cellStyle name="Input 2 2 2 6 2 2 9 3" xfId="13031" xr:uid="{00000000-0005-0000-0000-000039320000}"/>
    <cellStyle name="Input 2 2 2 6 2 20" xfId="13032" xr:uid="{00000000-0005-0000-0000-00003A320000}"/>
    <cellStyle name="Input 2 2 2 6 2 3" xfId="13033" xr:uid="{00000000-0005-0000-0000-00003B320000}"/>
    <cellStyle name="Input 2 2 2 6 2 3 10" xfId="13034" xr:uid="{00000000-0005-0000-0000-00003C320000}"/>
    <cellStyle name="Input 2 2 2 6 2 3 11" xfId="13035" xr:uid="{00000000-0005-0000-0000-00003D320000}"/>
    <cellStyle name="Input 2 2 2 6 2 3 2" xfId="13036" xr:uid="{00000000-0005-0000-0000-00003E320000}"/>
    <cellStyle name="Input 2 2 2 6 2 3 2 2" xfId="13037" xr:uid="{00000000-0005-0000-0000-00003F320000}"/>
    <cellStyle name="Input 2 2 2 6 2 3 2 3" xfId="13038" xr:uid="{00000000-0005-0000-0000-000040320000}"/>
    <cellStyle name="Input 2 2 2 6 2 3 3" xfId="13039" xr:uid="{00000000-0005-0000-0000-000041320000}"/>
    <cellStyle name="Input 2 2 2 6 2 3 3 2" xfId="13040" xr:uid="{00000000-0005-0000-0000-000042320000}"/>
    <cellStyle name="Input 2 2 2 6 2 3 3 3" xfId="13041" xr:uid="{00000000-0005-0000-0000-000043320000}"/>
    <cellStyle name="Input 2 2 2 6 2 3 4" xfId="13042" xr:uid="{00000000-0005-0000-0000-000044320000}"/>
    <cellStyle name="Input 2 2 2 6 2 3 4 2" xfId="13043" xr:uid="{00000000-0005-0000-0000-000045320000}"/>
    <cellStyle name="Input 2 2 2 6 2 3 4 3" xfId="13044" xr:uid="{00000000-0005-0000-0000-000046320000}"/>
    <cellStyle name="Input 2 2 2 6 2 3 5" xfId="13045" xr:uid="{00000000-0005-0000-0000-000047320000}"/>
    <cellStyle name="Input 2 2 2 6 2 3 5 2" xfId="13046" xr:uid="{00000000-0005-0000-0000-000048320000}"/>
    <cellStyle name="Input 2 2 2 6 2 3 5 3" xfId="13047" xr:uid="{00000000-0005-0000-0000-000049320000}"/>
    <cellStyle name="Input 2 2 2 6 2 3 6" xfId="13048" xr:uid="{00000000-0005-0000-0000-00004A320000}"/>
    <cellStyle name="Input 2 2 2 6 2 3 6 2" xfId="13049" xr:uid="{00000000-0005-0000-0000-00004B320000}"/>
    <cellStyle name="Input 2 2 2 6 2 3 6 3" xfId="13050" xr:uid="{00000000-0005-0000-0000-00004C320000}"/>
    <cellStyle name="Input 2 2 2 6 2 3 7" xfId="13051" xr:uid="{00000000-0005-0000-0000-00004D320000}"/>
    <cellStyle name="Input 2 2 2 6 2 3 7 2" xfId="13052" xr:uid="{00000000-0005-0000-0000-00004E320000}"/>
    <cellStyle name="Input 2 2 2 6 2 3 7 3" xfId="13053" xr:uid="{00000000-0005-0000-0000-00004F320000}"/>
    <cellStyle name="Input 2 2 2 6 2 3 8" xfId="13054" xr:uid="{00000000-0005-0000-0000-000050320000}"/>
    <cellStyle name="Input 2 2 2 6 2 3 8 2" xfId="13055" xr:uid="{00000000-0005-0000-0000-000051320000}"/>
    <cellStyle name="Input 2 2 2 6 2 3 8 3" xfId="13056" xr:uid="{00000000-0005-0000-0000-000052320000}"/>
    <cellStyle name="Input 2 2 2 6 2 3 9" xfId="13057" xr:uid="{00000000-0005-0000-0000-000053320000}"/>
    <cellStyle name="Input 2 2 2 6 2 3 9 2" xfId="13058" xr:uid="{00000000-0005-0000-0000-000054320000}"/>
    <cellStyle name="Input 2 2 2 6 2 3 9 3" xfId="13059" xr:uid="{00000000-0005-0000-0000-000055320000}"/>
    <cellStyle name="Input 2 2 2 6 2 4" xfId="13060" xr:uid="{00000000-0005-0000-0000-000056320000}"/>
    <cellStyle name="Input 2 2 2 6 2 4 10" xfId="13061" xr:uid="{00000000-0005-0000-0000-000057320000}"/>
    <cellStyle name="Input 2 2 2 6 2 4 11" xfId="13062" xr:uid="{00000000-0005-0000-0000-000058320000}"/>
    <cellStyle name="Input 2 2 2 6 2 4 2" xfId="13063" xr:uid="{00000000-0005-0000-0000-000059320000}"/>
    <cellStyle name="Input 2 2 2 6 2 4 2 2" xfId="13064" xr:uid="{00000000-0005-0000-0000-00005A320000}"/>
    <cellStyle name="Input 2 2 2 6 2 4 2 3" xfId="13065" xr:uid="{00000000-0005-0000-0000-00005B320000}"/>
    <cellStyle name="Input 2 2 2 6 2 4 3" xfId="13066" xr:uid="{00000000-0005-0000-0000-00005C320000}"/>
    <cellStyle name="Input 2 2 2 6 2 4 3 2" xfId="13067" xr:uid="{00000000-0005-0000-0000-00005D320000}"/>
    <cellStyle name="Input 2 2 2 6 2 4 3 3" xfId="13068" xr:uid="{00000000-0005-0000-0000-00005E320000}"/>
    <cellStyle name="Input 2 2 2 6 2 4 4" xfId="13069" xr:uid="{00000000-0005-0000-0000-00005F320000}"/>
    <cellStyle name="Input 2 2 2 6 2 4 4 2" xfId="13070" xr:uid="{00000000-0005-0000-0000-000060320000}"/>
    <cellStyle name="Input 2 2 2 6 2 4 4 3" xfId="13071" xr:uid="{00000000-0005-0000-0000-000061320000}"/>
    <cellStyle name="Input 2 2 2 6 2 4 5" xfId="13072" xr:uid="{00000000-0005-0000-0000-000062320000}"/>
    <cellStyle name="Input 2 2 2 6 2 4 5 2" xfId="13073" xr:uid="{00000000-0005-0000-0000-000063320000}"/>
    <cellStyle name="Input 2 2 2 6 2 4 5 3" xfId="13074" xr:uid="{00000000-0005-0000-0000-000064320000}"/>
    <cellStyle name="Input 2 2 2 6 2 4 6" xfId="13075" xr:uid="{00000000-0005-0000-0000-000065320000}"/>
    <cellStyle name="Input 2 2 2 6 2 4 6 2" xfId="13076" xr:uid="{00000000-0005-0000-0000-000066320000}"/>
    <cellStyle name="Input 2 2 2 6 2 4 6 3" xfId="13077" xr:uid="{00000000-0005-0000-0000-000067320000}"/>
    <cellStyle name="Input 2 2 2 6 2 4 7" xfId="13078" xr:uid="{00000000-0005-0000-0000-000068320000}"/>
    <cellStyle name="Input 2 2 2 6 2 4 7 2" xfId="13079" xr:uid="{00000000-0005-0000-0000-000069320000}"/>
    <cellStyle name="Input 2 2 2 6 2 4 7 3" xfId="13080" xr:uid="{00000000-0005-0000-0000-00006A320000}"/>
    <cellStyle name="Input 2 2 2 6 2 4 8" xfId="13081" xr:uid="{00000000-0005-0000-0000-00006B320000}"/>
    <cellStyle name="Input 2 2 2 6 2 4 8 2" xfId="13082" xr:uid="{00000000-0005-0000-0000-00006C320000}"/>
    <cellStyle name="Input 2 2 2 6 2 4 8 3" xfId="13083" xr:uid="{00000000-0005-0000-0000-00006D320000}"/>
    <cellStyle name="Input 2 2 2 6 2 4 9" xfId="13084" xr:uid="{00000000-0005-0000-0000-00006E320000}"/>
    <cellStyle name="Input 2 2 2 6 2 4 9 2" xfId="13085" xr:uid="{00000000-0005-0000-0000-00006F320000}"/>
    <cellStyle name="Input 2 2 2 6 2 4 9 3" xfId="13086" xr:uid="{00000000-0005-0000-0000-000070320000}"/>
    <cellStyle name="Input 2 2 2 6 2 5" xfId="13087" xr:uid="{00000000-0005-0000-0000-000071320000}"/>
    <cellStyle name="Input 2 2 2 6 2 5 10" xfId="13088" xr:uid="{00000000-0005-0000-0000-000072320000}"/>
    <cellStyle name="Input 2 2 2 6 2 5 11" xfId="13089" xr:uid="{00000000-0005-0000-0000-000073320000}"/>
    <cellStyle name="Input 2 2 2 6 2 5 2" xfId="13090" xr:uid="{00000000-0005-0000-0000-000074320000}"/>
    <cellStyle name="Input 2 2 2 6 2 5 2 2" xfId="13091" xr:uid="{00000000-0005-0000-0000-000075320000}"/>
    <cellStyle name="Input 2 2 2 6 2 5 2 3" xfId="13092" xr:uid="{00000000-0005-0000-0000-000076320000}"/>
    <cellStyle name="Input 2 2 2 6 2 5 3" xfId="13093" xr:uid="{00000000-0005-0000-0000-000077320000}"/>
    <cellStyle name="Input 2 2 2 6 2 5 3 2" xfId="13094" xr:uid="{00000000-0005-0000-0000-000078320000}"/>
    <cellStyle name="Input 2 2 2 6 2 5 3 3" xfId="13095" xr:uid="{00000000-0005-0000-0000-000079320000}"/>
    <cellStyle name="Input 2 2 2 6 2 5 4" xfId="13096" xr:uid="{00000000-0005-0000-0000-00007A320000}"/>
    <cellStyle name="Input 2 2 2 6 2 5 4 2" xfId="13097" xr:uid="{00000000-0005-0000-0000-00007B320000}"/>
    <cellStyle name="Input 2 2 2 6 2 5 4 3" xfId="13098" xr:uid="{00000000-0005-0000-0000-00007C320000}"/>
    <cellStyle name="Input 2 2 2 6 2 5 5" xfId="13099" xr:uid="{00000000-0005-0000-0000-00007D320000}"/>
    <cellStyle name="Input 2 2 2 6 2 5 5 2" xfId="13100" xr:uid="{00000000-0005-0000-0000-00007E320000}"/>
    <cellStyle name="Input 2 2 2 6 2 5 5 3" xfId="13101" xr:uid="{00000000-0005-0000-0000-00007F320000}"/>
    <cellStyle name="Input 2 2 2 6 2 5 6" xfId="13102" xr:uid="{00000000-0005-0000-0000-000080320000}"/>
    <cellStyle name="Input 2 2 2 6 2 5 6 2" xfId="13103" xr:uid="{00000000-0005-0000-0000-000081320000}"/>
    <cellStyle name="Input 2 2 2 6 2 5 6 3" xfId="13104" xr:uid="{00000000-0005-0000-0000-000082320000}"/>
    <cellStyle name="Input 2 2 2 6 2 5 7" xfId="13105" xr:uid="{00000000-0005-0000-0000-000083320000}"/>
    <cellStyle name="Input 2 2 2 6 2 5 7 2" xfId="13106" xr:uid="{00000000-0005-0000-0000-000084320000}"/>
    <cellStyle name="Input 2 2 2 6 2 5 7 3" xfId="13107" xr:uid="{00000000-0005-0000-0000-000085320000}"/>
    <cellStyle name="Input 2 2 2 6 2 5 8" xfId="13108" xr:uid="{00000000-0005-0000-0000-000086320000}"/>
    <cellStyle name="Input 2 2 2 6 2 5 8 2" xfId="13109" xr:uid="{00000000-0005-0000-0000-000087320000}"/>
    <cellStyle name="Input 2 2 2 6 2 5 8 3" xfId="13110" xr:uid="{00000000-0005-0000-0000-000088320000}"/>
    <cellStyle name="Input 2 2 2 6 2 5 9" xfId="13111" xr:uid="{00000000-0005-0000-0000-000089320000}"/>
    <cellStyle name="Input 2 2 2 6 2 5 9 2" xfId="13112" xr:uid="{00000000-0005-0000-0000-00008A320000}"/>
    <cellStyle name="Input 2 2 2 6 2 5 9 3" xfId="13113" xr:uid="{00000000-0005-0000-0000-00008B320000}"/>
    <cellStyle name="Input 2 2 2 6 2 6" xfId="13114" xr:uid="{00000000-0005-0000-0000-00008C320000}"/>
    <cellStyle name="Input 2 2 2 6 2 6 10" xfId="13115" xr:uid="{00000000-0005-0000-0000-00008D320000}"/>
    <cellStyle name="Input 2 2 2 6 2 6 11" xfId="13116" xr:uid="{00000000-0005-0000-0000-00008E320000}"/>
    <cellStyle name="Input 2 2 2 6 2 6 2" xfId="13117" xr:uid="{00000000-0005-0000-0000-00008F320000}"/>
    <cellStyle name="Input 2 2 2 6 2 6 2 2" xfId="13118" xr:uid="{00000000-0005-0000-0000-000090320000}"/>
    <cellStyle name="Input 2 2 2 6 2 6 2 3" xfId="13119" xr:uid="{00000000-0005-0000-0000-000091320000}"/>
    <cellStyle name="Input 2 2 2 6 2 6 3" xfId="13120" xr:uid="{00000000-0005-0000-0000-000092320000}"/>
    <cellStyle name="Input 2 2 2 6 2 6 3 2" xfId="13121" xr:uid="{00000000-0005-0000-0000-000093320000}"/>
    <cellStyle name="Input 2 2 2 6 2 6 3 3" xfId="13122" xr:uid="{00000000-0005-0000-0000-000094320000}"/>
    <cellStyle name="Input 2 2 2 6 2 6 4" xfId="13123" xr:uid="{00000000-0005-0000-0000-000095320000}"/>
    <cellStyle name="Input 2 2 2 6 2 6 4 2" xfId="13124" xr:uid="{00000000-0005-0000-0000-000096320000}"/>
    <cellStyle name="Input 2 2 2 6 2 6 4 3" xfId="13125" xr:uid="{00000000-0005-0000-0000-000097320000}"/>
    <cellStyle name="Input 2 2 2 6 2 6 5" xfId="13126" xr:uid="{00000000-0005-0000-0000-000098320000}"/>
    <cellStyle name="Input 2 2 2 6 2 6 5 2" xfId="13127" xr:uid="{00000000-0005-0000-0000-000099320000}"/>
    <cellStyle name="Input 2 2 2 6 2 6 5 3" xfId="13128" xr:uid="{00000000-0005-0000-0000-00009A320000}"/>
    <cellStyle name="Input 2 2 2 6 2 6 6" xfId="13129" xr:uid="{00000000-0005-0000-0000-00009B320000}"/>
    <cellStyle name="Input 2 2 2 6 2 6 6 2" xfId="13130" xr:uid="{00000000-0005-0000-0000-00009C320000}"/>
    <cellStyle name="Input 2 2 2 6 2 6 6 3" xfId="13131" xr:uid="{00000000-0005-0000-0000-00009D320000}"/>
    <cellStyle name="Input 2 2 2 6 2 6 7" xfId="13132" xr:uid="{00000000-0005-0000-0000-00009E320000}"/>
    <cellStyle name="Input 2 2 2 6 2 6 7 2" xfId="13133" xr:uid="{00000000-0005-0000-0000-00009F320000}"/>
    <cellStyle name="Input 2 2 2 6 2 6 7 3" xfId="13134" xr:uid="{00000000-0005-0000-0000-0000A0320000}"/>
    <cellStyle name="Input 2 2 2 6 2 6 8" xfId="13135" xr:uid="{00000000-0005-0000-0000-0000A1320000}"/>
    <cellStyle name="Input 2 2 2 6 2 6 8 2" xfId="13136" xr:uid="{00000000-0005-0000-0000-0000A2320000}"/>
    <cellStyle name="Input 2 2 2 6 2 6 8 3" xfId="13137" xr:uid="{00000000-0005-0000-0000-0000A3320000}"/>
    <cellStyle name="Input 2 2 2 6 2 6 9" xfId="13138" xr:uid="{00000000-0005-0000-0000-0000A4320000}"/>
    <cellStyle name="Input 2 2 2 6 2 6 9 2" xfId="13139" xr:uid="{00000000-0005-0000-0000-0000A5320000}"/>
    <cellStyle name="Input 2 2 2 6 2 6 9 3" xfId="13140" xr:uid="{00000000-0005-0000-0000-0000A6320000}"/>
    <cellStyle name="Input 2 2 2 6 2 7" xfId="13141" xr:uid="{00000000-0005-0000-0000-0000A7320000}"/>
    <cellStyle name="Input 2 2 2 6 2 7 10" xfId="13142" xr:uid="{00000000-0005-0000-0000-0000A8320000}"/>
    <cellStyle name="Input 2 2 2 6 2 7 11" xfId="13143" xr:uid="{00000000-0005-0000-0000-0000A9320000}"/>
    <cellStyle name="Input 2 2 2 6 2 7 2" xfId="13144" xr:uid="{00000000-0005-0000-0000-0000AA320000}"/>
    <cellStyle name="Input 2 2 2 6 2 7 2 2" xfId="13145" xr:uid="{00000000-0005-0000-0000-0000AB320000}"/>
    <cellStyle name="Input 2 2 2 6 2 7 2 3" xfId="13146" xr:uid="{00000000-0005-0000-0000-0000AC320000}"/>
    <cellStyle name="Input 2 2 2 6 2 7 3" xfId="13147" xr:uid="{00000000-0005-0000-0000-0000AD320000}"/>
    <cellStyle name="Input 2 2 2 6 2 7 3 2" xfId="13148" xr:uid="{00000000-0005-0000-0000-0000AE320000}"/>
    <cellStyle name="Input 2 2 2 6 2 7 3 3" xfId="13149" xr:uid="{00000000-0005-0000-0000-0000AF320000}"/>
    <cellStyle name="Input 2 2 2 6 2 7 4" xfId="13150" xr:uid="{00000000-0005-0000-0000-0000B0320000}"/>
    <cellStyle name="Input 2 2 2 6 2 7 4 2" xfId="13151" xr:uid="{00000000-0005-0000-0000-0000B1320000}"/>
    <cellStyle name="Input 2 2 2 6 2 7 4 3" xfId="13152" xr:uid="{00000000-0005-0000-0000-0000B2320000}"/>
    <cellStyle name="Input 2 2 2 6 2 7 5" xfId="13153" xr:uid="{00000000-0005-0000-0000-0000B3320000}"/>
    <cellStyle name="Input 2 2 2 6 2 7 5 2" xfId="13154" xr:uid="{00000000-0005-0000-0000-0000B4320000}"/>
    <cellStyle name="Input 2 2 2 6 2 7 5 3" xfId="13155" xr:uid="{00000000-0005-0000-0000-0000B5320000}"/>
    <cellStyle name="Input 2 2 2 6 2 7 6" xfId="13156" xr:uid="{00000000-0005-0000-0000-0000B6320000}"/>
    <cellStyle name="Input 2 2 2 6 2 7 6 2" xfId="13157" xr:uid="{00000000-0005-0000-0000-0000B7320000}"/>
    <cellStyle name="Input 2 2 2 6 2 7 6 3" xfId="13158" xr:uid="{00000000-0005-0000-0000-0000B8320000}"/>
    <cellStyle name="Input 2 2 2 6 2 7 7" xfId="13159" xr:uid="{00000000-0005-0000-0000-0000B9320000}"/>
    <cellStyle name="Input 2 2 2 6 2 7 7 2" xfId="13160" xr:uid="{00000000-0005-0000-0000-0000BA320000}"/>
    <cellStyle name="Input 2 2 2 6 2 7 7 3" xfId="13161" xr:uid="{00000000-0005-0000-0000-0000BB320000}"/>
    <cellStyle name="Input 2 2 2 6 2 7 8" xfId="13162" xr:uid="{00000000-0005-0000-0000-0000BC320000}"/>
    <cellStyle name="Input 2 2 2 6 2 7 8 2" xfId="13163" xr:uid="{00000000-0005-0000-0000-0000BD320000}"/>
    <cellStyle name="Input 2 2 2 6 2 7 8 3" xfId="13164" xr:uid="{00000000-0005-0000-0000-0000BE320000}"/>
    <cellStyle name="Input 2 2 2 6 2 7 9" xfId="13165" xr:uid="{00000000-0005-0000-0000-0000BF320000}"/>
    <cellStyle name="Input 2 2 2 6 2 7 9 2" xfId="13166" xr:uid="{00000000-0005-0000-0000-0000C0320000}"/>
    <cellStyle name="Input 2 2 2 6 2 7 9 3" xfId="13167" xr:uid="{00000000-0005-0000-0000-0000C1320000}"/>
    <cellStyle name="Input 2 2 2 6 2 8" xfId="13168" xr:uid="{00000000-0005-0000-0000-0000C2320000}"/>
    <cellStyle name="Input 2 2 2 6 2 8 10" xfId="13169" xr:uid="{00000000-0005-0000-0000-0000C3320000}"/>
    <cellStyle name="Input 2 2 2 6 2 8 11" xfId="13170" xr:uid="{00000000-0005-0000-0000-0000C4320000}"/>
    <cellStyle name="Input 2 2 2 6 2 8 2" xfId="13171" xr:uid="{00000000-0005-0000-0000-0000C5320000}"/>
    <cellStyle name="Input 2 2 2 6 2 8 2 2" xfId="13172" xr:uid="{00000000-0005-0000-0000-0000C6320000}"/>
    <cellStyle name="Input 2 2 2 6 2 8 2 3" xfId="13173" xr:uid="{00000000-0005-0000-0000-0000C7320000}"/>
    <cellStyle name="Input 2 2 2 6 2 8 3" xfId="13174" xr:uid="{00000000-0005-0000-0000-0000C8320000}"/>
    <cellStyle name="Input 2 2 2 6 2 8 3 2" xfId="13175" xr:uid="{00000000-0005-0000-0000-0000C9320000}"/>
    <cellStyle name="Input 2 2 2 6 2 8 3 3" xfId="13176" xr:uid="{00000000-0005-0000-0000-0000CA320000}"/>
    <cellStyle name="Input 2 2 2 6 2 8 4" xfId="13177" xr:uid="{00000000-0005-0000-0000-0000CB320000}"/>
    <cellStyle name="Input 2 2 2 6 2 8 4 2" xfId="13178" xr:uid="{00000000-0005-0000-0000-0000CC320000}"/>
    <cellStyle name="Input 2 2 2 6 2 8 4 3" xfId="13179" xr:uid="{00000000-0005-0000-0000-0000CD320000}"/>
    <cellStyle name="Input 2 2 2 6 2 8 5" xfId="13180" xr:uid="{00000000-0005-0000-0000-0000CE320000}"/>
    <cellStyle name="Input 2 2 2 6 2 8 5 2" xfId="13181" xr:uid="{00000000-0005-0000-0000-0000CF320000}"/>
    <cellStyle name="Input 2 2 2 6 2 8 5 3" xfId="13182" xr:uid="{00000000-0005-0000-0000-0000D0320000}"/>
    <cellStyle name="Input 2 2 2 6 2 8 6" xfId="13183" xr:uid="{00000000-0005-0000-0000-0000D1320000}"/>
    <cellStyle name="Input 2 2 2 6 2 8 6 2" xfId="13184" xr:uid="{00000000-0005-0000-0000-0000D2320000}"/>
    <cellStyle name="Input 2 2 2 6 2 8 6 3" xfId="13185" xr:uid="{00000000-0005-0000-0000-0000D3320000}"/>
    <cellStyle name="Input 2 2 2 6 2 8 7" xfId="13186" xr:uid="{00000000-0005-0000-0000-0000D4320000}"/>
    <cellStyle name="Input 2 2 2 6 2 8 7 2" xfId="13187" xr:uid="{00000000-0005-0000-0000-0000D5320000}"/>
    <cellStyle name="Input 2 2 2 6 2 8 7 3" xfId="13188" xr:uid="{00000000-0005-0000-0000-0000D6320000}"/>
    <cellStyle name="Input 2 2 2 6 2 8 8" xfId="13189" xr:uid="{00000000-0005-0000-0000-0000D7320000}"/>
    <cellStyle name="Input 2 2 2 6 2 8 8 2" xfId="13190" xr:uid="{00000000-0005-0000-0000-0000D8320000}"/>
    <cellStyle name="Input 2 2 2 6 2 8 8 3" xfId="13191" xr:uid="{00000000-0005-0000-0000-0000D9320000}"/>
    <cellStyle name="Input 2 2 2 6 2 8 9" xfId="13192" xr:uid="{00000000-0005-0000-0000-0000DA320000}"/>
    <cellStyle name="Input 2 2 2 6 2 8 9 2" xfId="13193" xr:uid="{00000000-0005-0000-0000-0000DB320000}"/>
    <cellStyle name="Input 2 2 2 6 2 8 9 3" xfId="13194" xr:uid="{00000000-0005-0000-0000-0000DC320000}"/>
    <cellStyle name="Input 2 2 2 6 2 9" xfId="13195" xr:uid="{00000000-0005-0000-0000-0000DD320000}"/>
    <cellStyle name="Input 2 2 2 6 2 9 10" xfId="13196" xr:uid="{00000000-0005-0000-0000-0000DE320000}"/>
    <cellStyle name="Input 2 2 2 6 2 9 11" xfId="13197" xr:uid="{00000000-0005-0000-0000-0000DF320000}"/>
    <cellStyle name="Input 2 2 2 6 2 9 2" xfId="13198" xr:uid="{00000000-0005-0000-0000-0000E0320000}"/>
    <cellStyle name="Input 2 2 2 6 2 9 2 2" xfId="13199" xr:uid="{00000000-0005-0000-0000-0000E1320000}"/>
    <cellStyle name="Input 2 2 2 6 2 9 2 3" xfId="13200" xr:uid="{00000000-0005-0000-0000-0000E2320000}"/>
    <cellStyle name="Input 2 2 2 6 2 9 3" xfId="13201" xr:uid="{00000000-0005-0000-0000-0000E3320000}"/>
    <cellStyle name="Input 2 2 2 6 2 9 3 2" xfId="13202" xr:uid="{00000000-0005-0000-0000-0000E4320000}"/>
    <cellStyle name="Input 2 2 2 6 2 9 3 3" xfId="13203" xr:uid="{00000000-0005-0000-0000-0000E5320000}"/>
    <cellStyle name="Input 2 2 2 6 2 9 4" xfId="13204" xr:uid="{00000000-0005-0000-0000-0000E6320000}"/>
    <cellStyle name="Input 2 2 2 6 2 9 4 2" xfId="13205" xr:uid="{00000000-0005-0000-0000-0000E7320000}"/>
    <cellStyle name="Input 2 2 2 6 2 9 4 3" xfId="13206" xr:uid="{00000000-0005-0000-0000-0000E8320000}"/>
    <cellStyle name="Input 2 2 2 6 2 9 5" xfId="13207" xr:uid="{00000000-0005-0000-0000-0000E9320000}"/>
    <cellStyle name="Input 2 2 2 6 2 9 5 2" xfId="13208" xr:uid="{00000000-0005-0000-0000-0000EA320000}"/>
    <cellStyle name="Input 2 2 2 6 2 9 5 3" xfId="13209" xr:uid="{00000000-0005-0000-0000-0000EB320000}"/>
    <cellStyle name="Input 2 2 2 6 2 9 6" xfId="13210" xr:uid="{00000000-0005-0000-0000-0000EC320000}"/>
    <cellStyle name="Input 2 2 2 6 2 9 6 2" xfId="13211" xr:uid="{00000000-0005-0000-0000-0000ED320000}"/>
    <cellStyle name="Input 2 2 2 6 2 9 6 3" xfId="13212" xr:uid="{00000000-0005-0000-0000-0000EE320000}"/>
    <cellStyle name="Input 2 2 2 6 2 9 7" xfId="13213" xr:uid="{00000000-0005-0000-0000-0000EF320000}"/>
    <cellStyle name="Input 2 2 2 6 2 9 7 2" xfId="13214" xr:uid="{00000000-0005-0000-0000-0000F0320000}"/>
    <cellStyle name="Input 2 2 2 6 2 9 7 3" xfId="13215" xr:uid="{00000000-0005-0000-0000-0000F1320000}"/>
    <cellStyle name="Input 2 2 2 6 2 9 8" xfId="13216" xr:uid="{00000000-0005-0000-0000-0000F2320000}"/>
    <cellStyle name="Input 2 2 2 6 2 9 8 2" xfId="13217" xr:uid="{00000000-0005-0000-0000-0000F3320000}"/>
    <cellStyle name="Input 2 2 2 6 2 9 8 3" xfId="13218" xr:uid="{00000000-0005-0000-0000-0000F4320000}"/>
    <cellStyle name="Input 2 2 2 6 2 9 9" xfId="13219" xr:uid="{00000000-0005-0000-0000-0000F5320000}"/>
    <cellStyle name="Input 2 2 2 6 2 9 9 2" xfId="13220" xr:uid="{00000000-0005-0000-0000-0000F6320000}"/>
    <cellStyle name="Input 2 2 2 6 2 9 9 3" xfId="13221" xr:uid="{00000000-0005-0000-0000-0000F7320000}"/>
    <cellStyle name="Input 2 2 2 6 3" xfId="13222" xr:uid="{00000000-0005-0000-0000-0000F8320000}"/>
    <cellStyle name="Input 2 2 2 6 3 2" xfId="13223" xr:uid="{00000000-0005-0000-0000-0000F9320000}"/>
    <cellStyle name="Input 2 2 2 6 3 3" xfId="13224" xr:uid="{00000000-0005-0000-0000-0000FA320000}"/>
    <cellStyle name="Input 2 2 2 6 4" xfId="13225" xr:uid="{00000000-0005-0000-0000-0000FB320000}"/>
    <cellStyle name="Input 2 2 2 6 4 2" xfId="13226" xr:uid="{00000000-0005-0000-0000-0000FC320000}"/>
    <cellStyle name="Input 2 2 2 6 4 3" xfId="13227" xr:uid="{00000000-0005-0000-0000-0000FD320000}"/>
    <cellStyle name="Input 2 2 2 6 5" xfId="13228" xr:uid="{00000000-0005-0000-0000-0000FE320000}"/>
    <cellStyle name="Input 2 2 2 6 5 2" xfId="13229" xr:uid="{00000000-0005-0000-0000-0000FF320000}"/>
    <cellStyle name="Input 2 2 2 6 5 3" xfId="13230" xr:uid="{00000000-0005-0000-0000-000000330000}"/>
    <cellStyle name="Input 2 2 2 6 6" xfId="13231" xr:uid="{00000000-0005-0000-0000-000001330000}"/>
    <cellStyle name="Input 2 2 2 6 6 2" xfId="13232" xr:uid="{00000000-0005-0000-0000-000002330000}"/>
    <cellStyle name="Input 2 2 2 6 6 3" xfId="13233" xr:uid="{00000000-0005-0000-0000-000003330000}"/>
    <cellStyle name="Input 2 2 2 6 7" xfId="13234" xr:uid="{00000000-0005-0000-0000-000004330000}"/>
    <cellStyle name="Input 2 2 2 6 7 2" xfId="13235" xr:uid="{00000000-0005-0000-0000-000005330000}"/>
    <cellStyle name="Input 2 2 2 6 7 3" xfId="13236" xr:uid="{00000000-0005-0000-0000-000006330000}"/>
    <cellStyle name="Input 2 2 2 6 8" xfId="58420" xr:uid="{00000000-0005-0000-0000-000007330000}"/>
    <cellStyle name="Input 2 2 2 7" xfId="319" xr:uid="{00000000-0005-0000-0000-000008330000}"/>
    <cellStyle name="Input 2 2 2 7 2" xfId="13237" xr:uid="{00000000-0005-0000-0000-000009330000}"/>
    <cellStyle name="Input 2 2 2 7 2 10" xfId="13238" xr:uid="{00000000-0005-0000-0000-00000A330000}"/>
    <cellStyle name="Input 2 2 2 7 2 10 10" xfId="13239" xr:uid="{00000000-0005-0000-0000-00000B330000}"/>
    <cellStyle name="Input 2 2 2 7 2 10 11" xfId="13240" xr:uid="{00000000-0005-0000-0000-00000C330000}"/>
    <cellStyle name="Input 2 2 2 7 2 10 2" xfId="13241" xr:uid="{00000000-0005-0000-0000-00000D330000}"/>
    <cellStyle name="Input 2 2 2 7 2 10 2 2" xfId="13242" xr:uid="{00000000-0005-0000-0000-00000E330000}"/>
    <cellStyle name="Input 2 2 2 7 2 10 2 3" xfId="13243" xr:uid="{00000000-0005-0000-0000-00000F330000}"/>
    <cellStyle name="Input 2 2 2 7 2 10 3" xfId="13244" xr:uid="{00000000-0005-0000-0000-000010330000}"/>
    <cellStyle name="Input 2 2 2 7 2 10 3 2" xfId="13245" xr:uid="{00000000-0005-0000-0000-000011330000}"/>
    <cellStyle name="Input 2 2 2 7 2 10 3 3" xfId="13246" xr:uid="{00000000-0005-0000-0000-000012330000}"/>
    <cellStyle name="Input 2 2 2 7 2 10 4" xfId="13247" xr:uid="{00000000-0005-0000-0000-000013330000}"/>
    <cellStyle name="Input 2 2 2 7 2 10 4 2" xfId="13248" xr:uid="{00000000-0005-0000-0000-000014330000}"/>
    <cellStyle name="Input 2 2 2 7 2 10 4 3" xfId="13249" xr:uid="{00000000-0005-0000-0000-000015330000}"/>
    <cellStyle name="Input 2 2 2 7 2 10 5" xfId="13250" xr:uid="{00000000-0005-0000-0000-000016330000}"/>
    <cellStyle name="Input 2 2 2 7 2 10 5 2" xfId="13251" xr:uid="{00000000-0005-0000-0000-000017330000}"/>
    <cellStyle name="Input 2 2 2 7 2 10 5 3" xfId="13252" xr:uid="{00000000-0005-0000-0000-000018330000}"/>
    <cellStyle name="Input 2 2 2 7 2 10 6" xfId="13253" xr:uid="{00000000-0005-0000-0000-000019330000}"/>
    <cellStyle name="Input 2 2 2 7 2 10 6 2" xfId="13254" xr:uid="{00000000-0005-0000-0000-00001A330000}"/>
    <cellStyle name="Input 2 2 2 7 2 10 6 3" xfId="13255" xr:uid="{00000000-0005-0000-0000-00001B330000}"/>
    <cellStyle name="Input 2 2 2 7 2 10 7" xfId="13256" xr:uid="{00000000-0005-0000-0000-00001C330000}"/>
    <cellStyle name="Input 2 2 2 7 2 10 7 2" xfId="13257" xr:uid="{00000000-0005-0000-0000-00001D330000}"/>
    <cellStyle name="Input 2 2 2 7 2 10 7 3" xfId="13258" xr:uid="{00000000-0005-0000-0000-00001E330000}"/>
    <cellStyle name="Input 2 2 2 7 2 10 8" xfId="13259" xr:uid="{00000000-0005-0000-0000-00001F330000}"/>
    <cellStyle name="Input 2 2 2 7 2 10 8 2" xfId="13260" xr:uid="{00000000-0005-0000-0000-000020330000}"/>
    <cellStyle name="Input 2 2 2 7 2 10 8 3" xfId="13261" xr:uid="{00000000-0005-0000-0000-000021330000}"/>
    <cellStyle name="Input 2 2 2 7 2 10 9" xfId="13262" xr:uid="{00000000-0005-0000-0000-000022330000}"/>
    <cellStyle name="Input 2 2 2 7 2 10 9 2" xfId="13263" xr:uid="{00000000-0005-0000-0000-000023330000}"/>
    <cellStyle name="Input 2 2 2 7 2 10 9 3" xfId="13264" xr:uid="{00000000-0005-0000-0000-000024330000}"/>
    <cellStyle name="Input 2 2 2 7 2 11" xfId="13265" xr:uid="{00000000-0005-0000-0000-000025330000}"/>
    <cellStyle name="Input 2 2 2 7 2 11 2" xfId="13266" xr:uid="{00000000-0005-0000-0000-000026330000}"/>
    <cellStyle name="Input 2 2 2 7 2 11 3" xfId="13267" xr:uid="{00000000-0005-0000-0000-000027330000}"/>
    <cellStyle name="Input 2 2 2 7 2 12" xfId="13268" xr:uid="{00000000-0005-0000-0000-000028330000}"/>
    <cellStyle name="Input 2 2 2 7 2 12 2" xfId="13269" xr:uid="{00000000-0005-0000-0000-000029330000}"/>
    <cellStyle name="Input 2 2 2 7 2 12 3" xfId="13270" xr:uid="{00000000-0005-0000-0000-00002A330000}"/>
    <cellStyle name="Input 2 2 2 7 2 13" xfId="13271" xr:uid="{00000000-0005-0000-0000-00002B330000}"/>
    <cellStyle name="Input 2 2 2 7 2 13 2" xfId="13272" xr:uid="{00000000-0005-0000-0000-00002C330000}"/>
    <cellStyle name="Input 2 2 2 7 2 13 3" xfId="13273" xr:uid="{00000000-0005-0000-0000-00002D330000}"/>
    <cellStyle name="Input 2 2 2 7 2 14" xfId="13274" xr:uid="{00000000-0005-0000-0000-00002E330000}"/>
    <cellStyle name="Input 2 2 2 7 2 14 2" xfId="13275" xr:uid="{00000000-0005-0000-0000-00002F330000}"/>
    <cellStyle name="Input 2 2 2 7 2 14 3" xfId="13276" xr:uid="{00000000-0005-0000-0000-000030330000}"/>
    <cellStyle name="Input 2 2 2 7 2 15" xfId="13277" xr:uid="{00000000-0005-0000-0000-000031330000}"/>
    <cellStyle name="Input 2 2 2 7 2 15 2" xfId="13278" xr:uid="{00000000-0005-0000-0000-000032330000}"/>
    <cellStyle name="Input 2 2 2 7 2 15 3" xfId="13279" xr:uid="{00000000-0005-0000-0000-000033330000}"/>
    <cellStyle name="Input 2 2 2 7 2 16" xfId="13280" xr:uid="{00000000-0005-0000-0000-000034330000}"/>
    <cellStyle name="Input 2 2 2 7 2 16 2" xfId="13281" xr:uid="{00000000-0005-0000-0000-000035330000}"/>
    <cellStyle name="Input 2 2 2 7 2 16 3" xfId="13282" xr:uid="{00000000-0005-0000-0000-000036330000}"/>
    <cellStyle name="Input 2 2 2 7 2 17" xfId="13283" xr:uid="{00000000-0005-0000-0000-000037330000}"/>
    <cellStyle name="Input 2 2 2 7 2 17 2" xfId="13284" xr:uid="{00000000-0005-0000-0000-000038330000}"/>
    <cellStyle name="Input 2 2 2 7 2 17 3" xfId="13285" xr:uid="{00000000-0005-0000-0000-000039330000}"/>
    <cellStyle name="Input 2 2 2 7 2 18" xfId="13286" xr:uid="{00000000-0005-0000-0000-00003A330000}"/>
    <cellStyle name="Input 2 2 2 7 2 18 2" xfId="13287" xr:uid="{00000000-0005-0000-0000-00003B330000}"/>
    <cellStyle name="Input 2 2 2 7 2 18 3" xfId="13288" xr:uid="{00000000-0005-0000-0000-00003C330000}"/>
    <cellStyle name="Input 2 2 2 7 2 19" xfId="13289" xr:uid="{00000000-0005-0000-0000-00003D330000}"/>
    <cellStyle name="Input 2 2 2 7 2 2" xfId="13290" xr:uid="{00000000-0005-0000-0000-00003E330000}"/>
    <cellStyle name="Input 2 2 2 7 2 2 10" xfId="13291" xr:uid="{00000000-0005-0000-0000-00003F330000}"/>
    <cellStyle name="Input 2 2 2 7 2 2 11" xfId="13292" xr:uid="{00000000-0005-0000-0000-000040330000}"/>
    <cellStyle name="Input 2 2 2 7 2 2 2" xfId="13293" xr:uid="{00000000-0005-0000-0000-000041330000}"/>
    <cellStyle name="Input 2 2 2 7 2 2 2 2" xfId="13294" xr:uid="{00000000-0005-0000-0000-000042330000}"/>
    <cellStyle name="Input 2 2 2 7 2 2 2 3" xfId="13295" xr:uid="{00000000-0005-0000-0000-000043330000}"/>
    <cellStyle name="Input 2 2 2 7 2 2 3" xfId="13296" xr:uid="{00000000-0005-0000-0000-000044330000}"/>
    <cellStyle name="Input 2 2 2 7 2 2 3 2" xfId="13297" xr:uid="{00000000-0005-0000-0000-000045330000}"/>
    <cellStyle name="Input 2 2 2 7 2 2 3 3" xfId="13298" xr:uid="{00000000-0005-0000-0000-000046330000}"/>
    <cellStyle name="Input 2 2 2 7 2 2 4" xfId="13299" xr:uid="{00000000-0005-0000-0000-000047330000}"/>
    <cellStyle name="Input 2 2 2 7 2 2 4 2" xfId="13300" xr:uid="{00000000-0005-0000-0000-000048330000}"/>
    <cellStyle name="Input 2 2 2 7 2 2 4 3" xfId="13301" xr:uid="{00000000-0005-0000-0000-000049330000}"/>
    <cellStyle name="Input 2 2 2 7 2 2 5" xfId="13302" xr:uid="{00000000-0005-0000-0000-00004A330000}"/>
    <cellStyle name="Input 2 2 2 7 2 2 5 2" xfId="13303" xr:uid="{00000000-0005-0000-0000-00004B330000}"/>
    <cellStyle name="Input 2 2 2 7 2 2 5 3" xfId="13304" xr:uid="{00000000-0005-0000-0000-00004C330000}"/>
    <cellStyle name="Input 2 2 2 7 2 2 6" xfId="13305" xr:uid="{00000000-0005-0000-0000-00004D330000}"/>
    <cellStyle name="Input 2 2 2 7 2 2 6 2" xfId="13306" xr:uid="{00000000-0005-0000-0000-00004E330000}"/>
    <cellStyle name="Input 2 2 2 7 2 2 6 3" xfId="13307" xr:uid="{00000000-0005-0000-0000-00004F330000}"/>
    <cellStyle name="Input 2 2 2 7 2 2 7" xfId="13308" xr:uid="{00000000-0005-0000-0000-000050330000}"/>
    <cellStyle name="Input 2 2 2 7 2 2 7 2" xfId="13309" xr:uid="{00000000-0005-0000-0000-000051330000}"/>
    <cellStyle name="Input 2 2 2 7 2 2 7 3" xfId="13310" xr:uid="{00000000-0005-0000-0000-000052330000}"/>
    <cellStyle name="Input 2 2 2 7 2 2 8" xfId="13311" xr:uid="{00000000-0005-0000-0000-000053330000}"/>
    <cellStyle name="Input 2 2 2 7 2 2 8 2" xfId="13312" xr:uid="{00000000-0005-0000-0000-000054330000}"/>
    <cellStyle name="Input 2 2 2 7 2 2 8 3" xfId="13313" xr:uid="{00000000-0005-0000-0000-000055330000}"/>
    <cellStyle name="Input 2 2 2 7 2 2 9" xfId="13314" xr:uid="{00000000-0005-0000-0000-000056330000}"/>
    <cellStyle name="Input 2 2 2 7 2 2 9 2" xfId="13315" xr:uid="{00000000-0005-0000-0000-000057330000}"/>
    <cellStyle name="Input 2 2 2 7 2 2 9 3" xfId="13316" xr:uid="{00000000-0005-0000-0000-000058330000}"/>
    <cellStyle name="Input 2 2 2 7 2 20" xfId="13317" xr:uid="{00000000-0005-0000-0000-000059330000}"/>
    <cellStyle name="Input 2 2 2 7 2 3" xfId="13318" xr:uid="{00000000-0005-0000-0000-00005A330000}"/>
    <cellStyle name="Input 2 2 2 7 2 3 10" xfId="13319" xr:uid="{00000000-0005-0000-0000-00005B330000}"/>
    <cellStyle name="Input 2 2 2 7 2 3 11" xfId="13320" xr:uid="{00000000-0005-0000-0000-00005C330000}"/>
    <cellStyle name="Input 2 2 2 7 2 3 2" xfId="13321" xr:uid="{00000000-0005-0000-0000-00005D330000}"/>
    <cellStyle name="Input 2 2 2 7 2 3 2 2" xfId="13322" xr:uid="{00000000-0005-0000-0000-00005E330000}"/>
    <cellStyle name="Input 2 2 2 7 2 3 2 3" xfId="13323" xr:uid="{00000000-0005-0000-0000-00005F330000}"/>
    <cellStyle name="Input 2 2 2 7 2 3 3" xfId="13324" xr:uid="{00000000-0005-0000-0000-000060330000}"/>
    <cellStyle name="Input 2 2 2 7 2 3 3 2" xfId="13325" xr:uid="{00000000-0005-0000-0000-000061330000}"/>
    <cellStyle name="Input 2 2 2 7 2 3 3 3" xfId="13326" xr:uid="{00000000-0005-0000-0000-000062330000}"/>
    <cellStyle name="Input 2 2 2 7 2 3 4" xfId="13327" xr:uid="{00000000-0005-0000-0000-000063330000}"/>
    <cellStyle name="Input 2 2 2 7 2 3 4 2" xfId="13328" xr:uid="{00000000-0005-0000-0000-000064330000}"/>
    <cellStyle name="Input 2 2 2 7 2 3 4 3" xfId="13329" xr:uid="{00000000-0005-0000-0000-000065330000}"/>
    <cellStyle name="Input 2 2 2 7 2 3 5" xfId="13330" xr:uid="{00000000-0005-0000-0000-000066330000}"/>
    <cellStyle name="Input 2 2 2 7 2 3 5 2" xfId="13331" xr:uid="{00000000-0005-0000-0000-000067330000}"/>
    <cellStyle name="Input 2 2 2 7 2 3 5 3" xfId="13332" xr:uid="{00000000-0005-0000-0000-000068330000}"/>
    <cellStyle name="Input 2 2 2 7 2 3 6" xfId="13333" xr:uid="{00000000-0005-0000-0000-000069330000}"/>
    <cellStyle name="Input 2 2 2 7 2 3 6 2" xfId="13334" xr:uid="{00000000-0005-0000-0000-00006A330000}"/>
    <cellStyle name="Input 2 2 2 7 2 3 6 3" xfId="13335" xr:uid="{00000000-0005-0000-0000-00006B330000}"/>
    <cellStyle name="Input 2 2 2 7 2 3 7" xfId="13336" xr:uid="{00000000-0005-0000-0000-00006C330000}"/>
    <cellStyle name="Input 2 2 2 7 2 3 7 2" xfId="13337" xr:uid="{00000000-0005-0000-0000-00006D330000}"/>
    <cellStyle name="Input 2 2 2 7 2 3 7 3" xfId="13338" xr:uid="{00000000-0005-0000-0000-00006E330000}"/>
    <cellStyle name="Input 2 2 2 7 2 3 8" xfId="13339" xr:uid="{00000000-0005-0000-0000-00006F330000}"/>
    <cellStyle name="Input 2 2 2 7 2 3 8 2" xfId="13340" xr:uid="{00000000-0005-0000-0000-000070330000}"/>
    <cellStyle name="Input 2 2 2 7 2 3 8 3" xfId="13341" xr:uid="{00000000-0005-0000-0000-000071330000}"/>
    <cellStyle name="Input 2 2 2 7 2 3 9" xfId="13342" xr:uid="{00000000-0005-0000-0000-000072330000}"/>
    <cellStyle name="Input 2 2 2 7 2 3 9 2" xfId="13343" xr:uid="{00000000-0005-0000-0000-000073330000}"/>
    <cellStyle name="Input 2 2 2 7 2 3 9 3" xfId="13344" xr:uid="{00000000-0005-0000-0000-000074330000}"/>
    <cellStyle name="Input 2 2 2 7 2 4" xfId="13345" xr:uid="{00000000-0005-0000-0000-000075330000}"/>
    <cellStyle name="Input 2 2 2 7 2 4 10" xfId="13346" xr:uid="{00000000-0005-0000-0000-000076330000}"/>
    <cellStyle name="Input 2 2 2 7 2 4 11" xfId="13347" xr:uid="{00000000-0005-0000-0000-000077330000}"/>
    <cellStyle name="Input 2 2 2 7 2 4 2" xfId="13348" xr:uid="{00000000-0005-0000-0000-000078330000}"/>
    <cellStyle name="Input 2 2 2 7 2 4 2 2" xfId="13349" xr:uid="{00000000-0005-0000-0000-000079330000}"/>
    <cellStyle name="Input 2 2 2 7 2 4 2 3" xfId="13350" xr:uid="{00000000-0005-0000-0000-00007A330000}"/>
    <cellStyle name="Input 2 2 2 7 2 4 3" xfId="13351" xr:uid="{00000000-0005-0000-0000-00007B330000}"/>
    <cellStyle name="Input 2 2 2 7 2 4 3 2" xfId="13352" xr:uid="{00000000-0005-0000-0000-00007C330000}"/>
    <cellStyle name="Input 2 2 2 7 2 4 3 3" xfId="13353" xr:uid="{00000000-0005-0000-0000-00007D330000}"/>
    <cellStyle name="Input 2 2 2 7 2 4 4" xfId="13354" xr:uid="{00000000-0005-0000-0000-00007E330000}"/>
    <cellStyle name="Input 2 2 2 7 2 4 4 2" xfId="13355" xr:uid="{00000000-0005-0000-0000-00007F330000}"/>
    <cellStyle name="Input 2 2 2 7 2 4 4 3" xfId="13356" xr:uid="{00000000-0005-0000-0000-000080330000}"/>
    <cellStyle name="Input 2 2 2 7 2 4 5" xfId="13357" xr:uid="{00000000-0005-0000-0000-000081330000}"/>
    <cellStyle name="Input 2 2 2 7 2 4 5 2" xfId="13358" xr:uid="{00000000-0005-0000-0000-000082330000}"/>
    <cellStyle name="Input 2 2 2 7 2 4 5 3" xfId="13359" xr:uid="{00000000-0005-0000-0000-000083330000}"/>
    <cellStyle name="Input 2 2 2 7 2 4 6" xfId="13360" xr:uid="{00000000-0005-0000-0000-000084330000}"/>
    <cellStyle name="Input 2 2 2 7 2 4 6 2" xfId="13361" xr:uid="{00000000-0005-0000-0000-000085330000}"/>
    <cellStyle name="Input 2 2 2 7 2 4 6 3" xfId="13362" xr:uid="{00000000-0005-0000-0000-000086330000}"/>
    <cellStyle name="Input 2 2 2 7 2 4 7" xfId="13363" xr:uid="{00000000-0005-0000-0000-000087330000}"/>
    <cellStyle name="Input 2 2 2 7 2 4 7 2" xfId="13364" xr:uid="{00000000-0005-0000-0000-000088330000}"/>
    <cellStyle name="Input 2 2 2 7 2 4 7 3" xfId="13365" xr:uid="{00000000-0005-0000-0000-000089330000}"/>
    <cellStyle name="Input 2 2 2 7 2 4 8" xfId="13366" xr:uid="{00000000-0005-0000-0000-00008A330000}"/>
    <cellStyle name="Input 2 2 2 7 2 4 8 2" xfId="13367" xr:uid="{00000000-0005-0000-0000-00008B330000}"/>
    <cellStyle name="Input 2 2 2 7 2 4 8 3" xfId="13368" xr:uid="{00000000-0005-0000-0000-00008C330000}"/>
    <cellStyle name="Input 2 2 2 7 2 4 9" xfId="13369" xr:uid="{00000000-0005-0000-0000-00008D330000}"/>
    <cellStyle name="Input 2 2 2 7 2 4 9 2" xfId="13370" xr:uid="{00000000-0005-0000-0000-00008E330000}"/>
    <cellStyle name="Input 2 2 2 7 2 4 9 3" xfId="13371" xr:uid="{00000000-0005-0000-0000-00008F330000}"/>
    <cellStyle name="Input 2 2 2 7 2 5" xfId="13372" xr:uid="{00000000-0005-0000-0000-000090330000}"/>
    <cellStyle name="Input 2 2 2 7 2 5 10" xfId="13373" xr:uid="{00000000-0005-0000-0000-000091330000}"/>
    <cellStyle name="Input 2 2 2 7 2 5 11" xfId="13374" xr:uid="{00000000-0005-0000-0000-000092330000}"/>
    <cellStyle name="Input 2 2 2 7 2 5 2" xfId="13375" xr:uid="{00000000-0005-0000-0000-000093330000}"/>
    <cellStyle name="Input 2 2 2 7 2 5 2 2" xfId="13376" xr:uid="{00000000-0005-0000-0000-000094330000}"/>
    <cellStyle name="Input 2 2 2 7 2 5 2 3" xfId="13377" xr:uid="{00000000-0005-0000-0000-000095330000}"/>
    <cellStyle name="Input 2 2 2 7 2 5 3" xfId="13378" xr:uid="{00000000-0005-0000-0000-000096330000}"/>
    <cellStyle name="Input 2 2 2 7 2 5 3 2" xfId="13379" xr:uid="{00000000-0005-0000-0000-000097330000}"/>
    <cellStyle name="Input 2 2 2 7 2 5 3 3" xfId="13380" xr:uid="{00000000-0005-0000-0000-000098330000}"/>
    <cellStyle name="Input 2 2 2 7 2 5 4" xfId="13381" xr:uid="{00000000-0005-0000-0000-000099330000}"/>
    <cellStyle name="Input 2 2 2 7 2 5 4 2" xfId="13382" xr:uid="{00000000-0005-0000-0000-00009A330000}"/>
    <cellStyle name="Input 2 2 2 7 2 5 4 3" xfId="13383" xr:uid="{00000000-0005-0000-0000-00009B330000}"/>
    <cellStyle name="Input 2 2 2 7 2 5 5" xfId="13384" xr:uid="{00000000-0005-0000-0000-00009C330000}"/>
    <cellStyle name="Input 2 2 2 7 2 5 5 2" xfId="13385" xr:uid="{00000000-0005-0000-0000-00009D330000}"/>
    <cellStyle name="Input 2 2 2 7 2 5 5 3" xfId="13386" xr:uid="{00000000-0005-0000-0000-00009E330000}"/>
    <cellStyle name="Input 2 2 2 7 2 5 6" xfId="13387" xr:uid="{00000000-0005-0000-0000-00009F330000}"/>
    <cellStyle name="Input 2 2 2 7 2 5 6 2" xfId="13388" xr:uid="{00000000-0005-0000-0000-0000A0330000}"/>
    <cellStyle name="Input 2 2 2 7 2 5 6 3" xfId="13389" xr:uid="{00000000-0005-0000-0000-0000A1330000}"/>
    <cellStyle name="Input 2 2 2 7 2 5 7" xfId="13390" xr:uid="{00000000-0005-0000-0000-0000A2330000}"/>
    <cellStyle name="Input 2 2 2 7 2 5 7 2" xfId="13391" xr:uid="{00000000-0005-0000-0000-0000A3330000}"/>
    <cellStyle name="Input 2 2 2 7 2 5 7 3" xfId="13392" xr:uid="{00000000-0005-0000-0000-0000A4330000}"/>
    <cellStyle name="Input 2 2 2 7 2 5 8" xfId="13393" xr:uid="{00000000-0005-0000-0000-0000A5330000}"/>
    <cellStyle name="Input 2 2 2 7 2 5 8 2" xfId="13394" xr:uid="{00000000-0005-0000-0000-0000A6330000}"/>
    <cellStyle name="Input 2 2 2 7 2 5 8 3" xfId="13395" xr:uid="{00000000-0005-0000-0000-0000A7330000}"/>
    <cellStyle name="Input 2 2 2 7 2 5 9" xfId="13396" xr:uid="{00000000-0005-0000-0000-0000A8330000}"/>
    <cellStyle name="Input 2 2 2 7 2 5 9 2" xfId="13397" xr:uid="{00000000-0005-0000-0000-0000A9330000}"/>
    <cellStyle name="Input 2 2 2 7 2 5 9 3" xfId="13398" xr:uid="{00000000-0005-0000-0000-0000AA330000}"/>
    <cellStyle name="Input 2 2 2 7 2 6" xfId="13399" xr:uid="{00000000-0005-0000-0000-0000AB330000}"/>
    <cellStyle name="Input 2 2 2 7 2 6 10" xfId="13400" xr:uid="{00000000-0005-0000-0000-0000AC330000}"/>
    <cellStyle name="Input 2 2 2 7 2 6 11" xfId="13401" xr:uid="{00000000-0005-0000-0000-0000AD330000}"/>
    <cellStyle name="Input 2 2 2 7 2 6 2" xfId="13402" xr:uid="{00000000-0005-0000-0000-0000AE330000}"/>
    <cellStyle name="Input 2 2 2 7 2 6 2 2" xfId="13403" xr:uid="{00000000-0005-0000-0000-0000AF330000}"/>
    <cellStyle name="Input 2 2 2 7 2 6 2 3" xfId="13404" xr:uid="{00000000-0005-0000-0000-0000B0330000}"/>
    <cellStyle name="Input 2 2 2 7 2 6 3" xfId="13405" xr:uid="{00000000-0005-0000-0000-0000B1330000}"/>
    <cellStyle name="Input 2 2 2 7 2 6 3 2" xfId="13406" xr:uid="{00000000-0005-0000-0000-0000B2330000}"/>
    <cellStyle name="Input 2 2 2 7 2 6 3 3" xfId="13407" xr:uid="{00000000-0005-0000-0000-0000B3330000}"/>
    <cellStyle name="Input 2 2 2 7 2 6 4" xfId="13408" xr:uid="{00000000-0005-0000-0000-0000B4330000}"/>
    <cellStyle name="Input 2 2 2 7 2 6 4 2" xfId="13409" xr:uid="{00000000-0005-0000-0000-0000B5330000}"/>
    <cellStyle name="Input 2 2 2 7 2 6 4 3" xfId="13410" xr:uid="{00000000-0005-0000-0000-0000B6330000}"/>
    <cellStyle name="Input 2 2 2 7 2 6 5" xfId="13411" xr:uid="{00000000-0005-0000-0000-0000B7330000}"/>
    <cellStyle name="Input 2 2 2 7 2 6 5 2" xfId="13412" xr:uid="{00000000-0005-0000-0000-0000B8330000}"/>
    <cellStyle name="Input 2 2 2 7 2 6 5 3" xfId="13413" xr:uid="{00000000-0005-0000-0000-0000B9330000}"/>
    <cellStyle name="Input 2 2 2 7 2 6 6" xfId="13414" xr:uid="{00000000-0005-0000-0000-0000BA330000}"/>
    <cellStyle name="Input 2 2 2 7 2 6 6 2" xfId="13415" xr:uid="{00000000-0005-0000-0000-0000BB330000}"/>
    <cellStyle name="Input 2 2 2 7 2 6 6 3" xfId="13416" xr:uid="{00000000-0005-0000-0000-0000BC330000}"/>
    <cellStyle name="Input 2 2 2 7 2 6 7" xfId="13417" xr:uid="{00000000-0005-0000-0000-0000BD330000}"/>
    <cellStyle name="Input 2 2 2 7 2 6 7 2" xfId="13418" xr:uid="{00000000-0005-0000-0000-0000BE330000}"/>
    <cellStyle name="Input 2 2 2 7 2 6 7 3" xfId="13419" xr:uid="{00000000-0005-0000-0000-0000BF330000}"/>
    <cellStyle name="Input 2 2 2 7 2 6 8" xfId="13420" xr:uid="{00000000-0005-0000-0000-0000C0330000}"/>
    <cellStyle name="Input 2 2 2 7 2 6 8 2" xfId="13421" xr:uid="{00000000-0005-0000-0000-0000C1330000}"/>
    <cellStyle name="Input 2 2 2 7 2 6 8 3" xfId="13422" xr:uid="{00000000-0005-0000-0000-0000C2330000}"/>
    <cellStyle name="Input 2 2 2 7 2 6 9" xfId="13423" xr:uid="{00000000-0005-0000-0000-0000C3330000}"/>
    <cellStyle name="Input 2 2 2 7 2 6 9 2" xfId="13424" xr:uid="{00000000-0005-0000-0000-0000C4330000}"/>
    <cellStyle name="Input 2 2 2 7 2 6 9 3" xfId="13425" xr:uid="{00000000-0005-0000-0000-0000C5330000}"/>
    <cellStyle name="Input 2 2 2 7 2 7" xfId="13426" xr:uid="{00000000-0005-0000-0000-0000C6330000}"/>
    <cellStyle name="Input 2 2 2 7 2 7 10" xfId="13427" xr:uid="{00000000-0005-0000-0000-0000C7330000}"/>
    <cellStyle name="Input 2 2 2 7 2 7 11" xfId="13428" xr:uid="{00000000-0005-0000-0000-0000C8330000}"/>
    <cellStyle name="Input 2 2 2 7 2 7 2" xfId="13429" xr:uid="{00000000-0005-0000-0000-0000C9330000}"/>
    <cellStyle name="Input 2 2 2 7 2 7 2 2" xfId="13430" xr:uid="{00000000-0005-0000-0000-0000CA330000}"/>
    <cellStyle name="Input 2 2 2 7 2 7 2 3" xfId="13431" xr:uid="{00000000-0005-0000-0000-0000CB330000}"/>
    <cellStyle name="Input 2 2 2 7 2 7 3" xfId="13432" xr:uid="{00000000-0005-0000-0000-0000CC330000}"/>
    <cellStyle name="Input 2 2 2 7 2 7 3 2" xfId="13433" xr:uid="{00000000-0005-0000-0000-0000CD330000}"/>
    <cellStyle name="Input 2 2 2 7 2 7 3 3" xfId="13434" xr:uid="{00000000-0005-0000-0000-0000CE330000}"/>
    <cellStyle name="Input 2 2 2 7 2 7 4" xfId="13435" xr:uid="{00000000-0005-0000-0000-0000CF330000}"/>
    <cellStyle name="Input 2 2 2 7 2 7 4 2" xfId="13436" xr:uid="{00000000-0005-0000-0000-0000D0330000}"/>
    <cellStyle name="Input 2 2 2 7 2 7 4 3" xfId="13437" xr:uid="{00000000-0005-0000-0000-0000D1330000}"/>
    <cellStyle name="Input 2 2 2 7 2 7 5" xfId="13438" xr:uid="{00000000-0005-0000-0000-0000D2330000}"/>
    <cellStyle name="Input 2 2 2 7 2 7 5 2" xfId="13439" xr:uid="{00000000-0005-0000-0000-0000D3330000}"/>
    <cellStyle name="Input 2 2 2 7 2 7 5 3" xfId="13440" xr:uid="{00000000-0005-0000-0000-0000D4330000}"/>
    <cellStyle name="Input 2 2 2 7 2 7 6" xfId="13441" xr:uid="{00000000-0005-0000-0000-0000D5330000}"/>
    <cellStyle name="Input 2 2 2 7 2 7 6 2" xfId="13442" xr:uid="{00000000-0005-0000-0000-0000D6330000}"/>
    <cellStyle name="Input 2 2 2 7 2 7 6 3" xfId="13443" xr:uid="{00000000-0005-0000-0000-0000D7330000}"/>
    <cellStyle name="Input 2 2 2 7 2 7 7" xfId="13444" xr:uid="{00000000-0005-0000-0000-0000D8330000}"/>
    <cellStyle name="Input 2 2 2 7 2 7 7 2" xfId="13445" xr:uid="{00000000-0005-0000-0000-0000D9330000}"/>
    <cellStyle name="Input 2 2 2 7 2 7 7 3" xfId="13446" xr:uid="{00000000-0005-0000-0000-0000DA330000}"/>
    <cellStyle name="Input 2 2 2 7 2 7 8" xfId="13447" xr:uid="{00000000-0005-0000-0000-0000DB330000}"/>
    <cellStyle name="Input 2 2 2 7 2 7 8 2" xfId="13448" xr:uid="{00000000-0005-0000-0000-0000DC330000}"/>
    <cellStyle name="Input 2 2 2 7 2 7 8 3" xfId="13449" xr:uid="{00000000-0005-0000-0000-0000DD330000}"/>
    <cellStyle name="Input 2 2 2 7 2 7 9" xfId="13450" xr:uid="{00000000-0005-0000-0000-0000DE330000}"/>
    <cellStyle name="Input 2 2 2 7 2 7 9 2" xfId="13451" xr:uid="{00000000-0005-0000-0000-0000DF330000}"/>
    <cellStyle name="Input 2 2 2 7 2 7 9 3" xfId="13452" xr:uid="{00000000-0005-0000-0000-0000E0330000}"/>
    <cellStyle name="Input 2 2 2 7 2 8" xfId="13453" xr:uid="{00000000-0005-0000-0000-0000E1330000}"/>
    <cellStyle name="Input 2 2 2 7 2 8 10" xfId="13454" xr:uid="{00000000-0005-0000-0000-0000E2330000}"/>
    <cellStyle name="Input 2 2 2 7 2 8 11" xfId="13455" xr:uid="{00000000-0005-0000-0000-0000E3330000}"/>
    <cellStyle name="Input 2 2 2 7 2 8 2" xfId="13456" xr:uid="{00000000-0005-0000-0000-0000E4330000}"/>
    <cellStyle name="Input 2 2 2 7 2 8 2 2" xfId="13457" xr:uid="{00000000-0005-0000-0000-0000E5330000}"/>
    <cellStyle name="Input 2 2 2 7 2 8 2 3" xfId="13458" xr:uid="{00000000-0005-0000-0000-0000E6330000}"/>
    <cellStyle name="Input 2 2 2 7 2 8 3" xfId="13459" xr:uid="{00000000-0005-0000-0000-0000E7330000}"/>
    <cellStyle name="Input 2 2 2 7 2 8 3 2" xfId="13460" xr:uid="{00000000-0005-0000-0000-0000E8330000}"/>
    <cellStyle name="Input 2 2 2 7 2 8 3 3" xfId="13461" xr:uid="{00000000-0005-0000-0000-0000E9330000}"/>
    <cellStyle name="Input 2 2 2 7 2 8 4" xfId="13462" xr:uid="{00000000-0005-0000-0000-0000EA330000}"/>
    <cellStyle name="Input 2 2 2 7 2 8 4 2" xfId="13463" xr:uid="{00000000-0005-0000-0000-0000EB330000}"/>
    <cellStyle name="Input 2 2 2 7 2 8 4 3" xfId="13464" xr:uid="{00000000-0005-0000-0000-0000EC330000}"/>
    <cellStyle name="Input 2 2 2 7 2 8 5" xfId="13465" xr:uid="{00000000-0005-0000-0000-0000ED330000}"/>
    <cellStyle name="Input 2 2 2 7 2 8 5 2" xfId="13466" xr:uid="{00000000-0005-0000-0000-0000EE330000}"/>
    <cellStyle name="Input 2 2 2 7 2 8 5 3" xfId="13467" xr:uid="{00000000-0005-0000-0000-0000EF330000}"/>
    <cellStyle name="Input 2 2 2 7 2 8 6" xfId="13468" xr:uid="{00000000-0005-0000-0000-0000F0330000}"/>
    <cellStyle name="Input 2 2 2 7 2 8 6 2" xfId="13469" xr:uid="{00000000-0005-0000-0000-0000F1330000}"/>
    <cellStyle name="Input 2 2 2 7 2 8 6 3" xfId="13470" xr:uid="{00000000-0005-0000-0000-0000F2330000}"/>
    <cellStyle name="Input 2 2 2 7 2 8 7" xfId="13471" xr:uid="{00000000-0005-0000-0000-0000F3330000}"/>
    <cellStyle name="Input 2 2 2 7 2 8 7 2" xfId="13472" xr:uid="{00000000-0005-0000-0000-0000F4330000}"/>
    <cellStyle name="Input 2 2 2 7 2 8 7 3" xfId="13473" xr:uid="{00000000-0005-0000-0000-0000F5330000}"/>
    <cellStyle name="Input 2 2 2 7 2 8 8" xfId="13474" xr:uid="{00000000-0005-0000-0000-0000F6330000}"/>
    <cellStyle name="Input 2 2 2 7 2 8 8 2" xfId="13475" xr:uid="{00000000-0005-0000-0000-0000F7330000}"/>
    <cellStyle name="Input 2 2 2 7 2 8 8 3" xfId="13476" xr:uid="{00000000-0005-0000-0000-0000F8330000}"/>
    <cellStyle name="Input 2 2 2 7 2 8 9" xfId="13477" xr:uid="{00000000-0005-0000-0000-0000F9330000}"/>
    <cellStyle name="Input 2 2 2 7 2 8 9 2" xfId="13478" xr:uid="{00000000-0005-0000-0000-0000FA330000}"/>
    <cellStyle name="Input 2 2 2 7 2 8 9 3" xfId="13479" xr:uid="{00000000-0005-0000-0000-0000FB330000}"/>
    <cellStyle name="Input 2 2 2 7 2 9" xfId="13480" xr:uid="{00000000-0005-0000-0000-0000FC330000}"/>
    <cellStyle name="Input 2 2 2 7 2 9 10" xfId="13481" xr:uid="{00000000-0005-0000-0000-0000FD330000}"/>
    <cellStyle name="Input 2 2 2 7 2 9 11" xfId="13482" xr:uid="{00000000-0005-0000-0000-0000FE330000}"/>
    <cellStyle name="Input 2 2 2 7 2 9 2" xfId="13483" xr:uid="{00000000-0005-0000-0000-0000FF330000}"/>
    <cellStyle name="Input 2 2 2 7 2 9 2 2" xfId="13484" xr:uid="{00000000-0005-0000-0000-000000340000}"/>
    <cellStyle name="Input 2 2 2 7 2 9 2 3" xfId="13485" xr:uid="{00000000-0005-0000-0000-000001340000}"/>
    <cellStyle name="Input 2 2 2 7 2 9 3" xfId="13486" xr:uid="{00000000-0005-0000-0000-000002340000}"/>
    <cellStyle name="Input 2 2 2 7 2 9 3 2" xfId="13487" xr:uid="{00000000-0005-0000-0000-000003340000}"/>
    <cellStyle name="Input 2 2 2 7 2 9 3 3" xfId="13488" xr:uid="{00000000-0005-0000-0000-000004340000}"/>
    <cellStyle name="Input 2 2 2 7 2 9 4" xfId="13489" xr:uid="{00000000-0005-0000-0000-000005340000}"/>
    <cellStyle name="Input 2 2 2 7 2 9 4 2" xfId="13490" xr:uid="{00000000-0005-0000-0000-000006340000}"/>
    <cellStyle name="Input 2 2 2 7 2 9 4 3" xfId="13491" xr:uid="{00000000-0005-0000-0000-000007340000}"/>
    <cellStyle name="Input 2 2 2 7 2 9 5" xfId="13492" xr:uid="{00000000-0005-0000-0000-000008340000}"/>
    <cellStyle name="Input 2 2 2 7 2 9 5 2" xfId="13493" xr:uid="{00000000-0005-0000-0000-000009340000}"/>
    <cellStyle name="Input 2 2 2 7 2 9 5 3" xfId="13494" xr:uid="{00000000-0005-0000-0000-00000A340000}"/>
    <cellStyle name="Input 2 2 2 7 2 9 6" xfId="13495" xr:uid="{00000000-0005-0000-0000-00000B340000}"/>
    <cellStyle name="Input 2 2 2 7 2 9 6 2" xfId="13496" xr:uid="{00000000-0005-0000-0000-00000C340000}"/>
    <cellStyle name="Input 2 2 2 7 2 9 6 3" xfId="13497" xr:uid="{00000000-0005-0000-0000-00000D340000}"/>
    <cellStyle name="Input 2 2 2 7 2 9 7" xfId="13498" xr:uid="{00000000-0005-0000-0000-00000E340000}"/>
    <cellStyle name="Input 2 2 2 7 2 9 7 2" xfId="13499" xr:uid="{00000000-0005-0000-0000-00000F340000}"/>
    <cellStyle name="Input 2 2 2 7 2 9 7 3" xfId="13500" xr:uid="{00000000-0005-0000-0000-000010340000}"/>
    <cellStyle name="Input 2 2 2 7 2 9 8" xfId="13501" xr:uid="{00000000-0005-0000-0000-000011340000}"/>
    <cellStyle name="Input 2 2 2 7 2 9 8 2" xfId="13502" xr:uid="{00000000-0005-0000-0000-000012340000}"/>
    <cellStyle name="Input 2 2 2 7 2 9 8 3" xfId="13503" xr:uid="{00000000-0005-0000-0000-000013340000}"/>
    <cellStyle name="Input 2 2 2 7 2 9 9" xfId="13504" xr:uid="{00000000-0005-0000-0000-000014340000}"/>
    <cellStyle name="Input 2 2 2 7 2 9 9 2" xfId="13505" xr:uid="{00000000-0005-0000-0000-000015340000}"/>
    <cellStyle name="Input 2 2 2 7 2 9 9 3" xfId="13506" xr:uid="{00000000-0005-0000-0000-000016340000}"/>
    <cellStyle name="Input 2 2 2 7 3" xfId="58479" xr:uid="{00000000-0005-0000-0000-000017340000}"/>
    <cellStyle name="Input 2 2 2 8" xfId="320" xr:uid="{00000000-0005-0000-0000-000018340000}"/>
    <cellStyle name="Input 2 2 2 8 2" xfId="13507" xr:uid="{00000000-0005-0000-0000-000019340000}"/>
    <cellStyle name="Input 2 2 2 8 2 10" xfId="13508" xr:uid="{00000000-0005-0000-0000-00001A340000}"/>
    <cellStyle name="Input 2 2 2 8 2 10 10" xfId="13509" xr:uid="{00000000-0005-0000-0000-00001B340000}"/>
    <cellStyle name="Input 2 2 2 8 2 10 11" xfId="13510" xr:uid="{00000000-0005-0000-0000-00001C340000}"/>
    <cellStyle name="Input 2 2 2 8 2 10 2" xfId="13511" xr:uid="{00000000-0005-0000-0000-00001D340000}"/>
    <cellStyle name="Input 2 2 2 8 2 10 2 2" xfId="13512" xr:uid="{00000000-0005-0000-0000-00001E340000}"/>
    <cellStyle name="Input 2 2 2 8 2 10 2 3" xfId="13513" xr:uid="{00000000-0005-0000-0000-00001F340000}"/>
    <cellStyle name="Input 2 2 2 8 2 10 3" xfId="13514" xr:uid="{00000000-0005-0000-0000-000020340000}"/>
    <cellStyle name="Input 2 2 2 8 2 10 3 2" xfId="13515" xr:uid="{00000000-0005-0000-0000-000021340000}"/>
    <cellStyle name="Input 2 2 2 8 2 10 3 3" xfId="13516" xr:uid="{00000000-0005-0000-0000-000022340000}"/>
    <cellStyle name="Input 2 2 2 8 2 10 4" xfId="13517" xr:uid="{00000000-0005-0000-0000-000023340000}"/>
    <cellStyle name="Input 2 2 2 8 2 10 4 2" xfId="13518" xr:uid="{00000000-0005-0000-0000-000024340000}"/>
    <cellStyle name="Input 2 2 2 8 2 10 4 3" xfId="13519" xr:uid="{00000000-0005-0000-0000-000025340000}"/>
    <cellStyle name="Input 2 2 2 8 2 10 5" xfId="13520" xr:uid="{00000000-0005-0000-0000-000026340000}"/>
    <cellStyle name="Input 2 2 2 8 2 10 5 2" xfId="13521" xr:uid="{00000000-0005-0000-0000-000027340000}"/>
    <cellStyle name="Input 2 2 2 8 2 10 5 3" xfId="13522" xr:uid="{00000000-0005-0000-0000-000028340000}"/>
    <cellStyle name="Input 2 2 2 8 2 10 6" xfId="13523" xr:uid="{00000000-0005-0000-0000-000029340000}"/>
    <cellStyle name="Input 2 2 2 8 2 10 6 2" xfId="13524" xr:uid="{00000000-0005-0000-0000-00002A340000}"/>
    <cellStyle name="Input 2 2 2 8 2 10 6 3" xfId="13525" xr:uid="{00000000-0005-0000-0000-00002B340000}"/>
    <cellStyle name="Input 2 2 2 8 2 10 7" xfId="13526" xr:uid="{00000000-0005-0000-0000-00002C340000}"/>
    <cellStyle name="Input 2 2 2 8 2 10 7 2" xfId="13527" xr:uid="{00000000-0005-0000-0000-00002D340000}"/>
    <cellStyle name="Input 2 2 2 8 2 10 7 3" xfId="13528" xr:uid="{00000000-0005-0000-0000-00002E340000}"/>
    <cellStyle name="Input 2 2 2 8 2 10 8" xfId="13529" xr:uid="{00000000-0005-0000-0000-00002F340000}"/>
    <cellStyle name="Input 2 2 2 8 2 10 8 2" xfId="13530" xr:uid="{00000000-0005-0000-0000-000030340000}"/>
    <cellStyle name="Input 2 2 2 8 2 10 8 3" xfId="13531" xr:uid="{00000000-0005-0000-0000-000031340000}"/>
    <cellStyle name="Input 2 2 2 8 2 10 9" xfId="13532" xr:uid="{00000000-0005-0000-0000-000032340000}"/>
    <cellStyle name="Input 2 2 2 8 2 10 9 2" xfId="13533" xr:uid="{00000000-0005-0000-0000-000033340000}"/>
    <cellStyle name="Input 2 2 2 8 2 10 9 3" xfId="13534" xr:uid="{00000000-0005-0000-0000-000034340000}"/>
    <cellStyle name="Input 2 2 2 8 2 11" xfId="13535" xr:uid="{00000000-0005-0000-0000-000035340000}"/>
    <cellStyle name="Input 2 2 2 8 2 11 2" xfId="13536" xr:uid="{00000000-0005-0000-0000-000036340000}"/>
    <cellStyle name="Input 2 2 2 8 2 11 3" xfId="13537" xr:uid="{00000000-0005-0000-0000-000037340000}"/>
    <cellStyle name="Input 2 2 2 8 2 12" xfId="13538" xr:uid="{00000000-0005-0000-0000-000038340000}"/>
    <cellStyle name="Input 2 2 2 8 2 12 2" xfId="13539" xr:uid="{00000000-0005-0000-0000-000039340000}"/>
    <cellStyle name="Input 2 2 2 8 2 12 3" xfId="13540" xr:uid="{00000000-0005-0000-0000-00003A340000}"/>
    <cellStyle name="Input 2 2 2 8 2 13" xfId="13541" xr:uid="{00000000-0005-0000-0000-00003B340000}"/>
    <cellStyle name="Input 2 2 2 8 2 13 2" xfId="13542" xr:uid="{00000000-0005-0000-0000-00003C340000}"/>
    <cellStyle name="Input 2 2 2 8 2 13 3" xfId="13543" xr:uid="{00000000-0005-0000-0000-00003D340000}"/>
    <cellStyle name="Input 2 2 2 8 2 14" xfId="13544" xr:uid="{00000000-0005-0000-0000-00003E340000}"/>
    <cellStyle name="Input 2 2 2 8 2 14 2" xfId="13545" xr:uid="{00000000-0005-0000-0000-00003F340000}"/>
    <cellStyle name="Input 2 2 2 8 2 14 3" xfId="13546" xr:uid="{00000000-0005-0000-0000-000040340000}"/>
    <cellStyle name="Input 2 2 2 8 2 15" xfId="13547" xr:uid="{00000000-0005-0000-0000-000041340000}"/>
    <cellStyle name="Input 2 2 2 8 2 15 2" xfId="13548" xr:uid="{00000000-0005-0000-0000-000042340000}"/>
    <cellStyle name="Input 2 2 2 8 2 15 3" xfId="13549" xr:uid="{00000000-0005-0000-0000-000043340000}"/>
    <cellStyle name="Input 2 2 2 8 2 16" xfId="13550" xr:uid="{00000000-0005-0000-0000-000044340000}"/>
    <cellStyle name="Input 2 2 2 8 2 16 2" xfId="13551" xr:uid="{00000000-0005-0000-0000-000045340000}"/>
    <cellStyle name="Input 2 2 2 8 2 16 3" xfId="13552" xr:uid="{00000000-0005-0000-0000-000046340000}"/>
    <cellStyle name="Input 2 2 2 8 2 17" xfId="13553" xr:uid="{00000000-0005-0000-0000-000047340000}"/>
    <cellStyle name="Input 2 2 2 8 2 17 2" xfId="13554" xr:uid="{00000000-0005-0000-0000-000048340000}"/>
    <cellStyle name="Input 2 2 2 8 2 17 3" xfId="13555" xr:uid="{00000000-0005-0000-0000-000049340000}"/>
    <cellStyle name="Input 2 2 2 8 2 18" xfId="13556" xr:uid="{00000000-0005-0000-0000-00004A340000}"/>
    <cellStyle name="Input 2 2 2 8 2 18 2" xfId="13557" xr:uid="{00000000-0005-0000-0000-00004B340000}"/>
    <cellStyle name="Input 2 2 2 8 2 18 3" xfId="13558" xr:uid="{00000000-0005-0000-0000-00004C340000}"/>
    <cellStyle name="Input 2 2 2 8 2 19" xfId="13559" xr:uid="{00000000-0005-0000-0000-00004D340000}"/>
    <cellStyle name="Input 2 2 2 8 2 2" xfId="13560" xr:uid="{00000000-0005-0000-0000-00004E340000}"/>
    <cellStyle name="Input 2 2 2 8 2 2 10" xfId="13561" xr:uid="{00000000-0005-0000-0000-00004F340000}"/>
    <cellStyle name="Input 2 2 2 8 2 2 11" xfId="13562" xr:uid="{00000000-0005-0000-0000-000050340000}"/>
    <cellStyle name="Input 2 2 2 8 2 2 2" xfId="13563" xr:uid="{00000000-0005-0000-0000-000051340000}"/>
    <cellStyle name="Input 2 2 2 8 2 2 2 2" xfId="13564" xr:uid="{00000000-0005-0000-0000-000052340000}"/>
    <cellStyle name="Input 2 2 2 8 2 2 2 3" xfId="13565" xr:uid="{00000000-0005-0000-0000-000053340000}"/>
    <cellStyle name="Input 2 2 2 8 2 2 3" xfId="13566" xr:uid="{00000000-0005-0000-0000-000054340000}"/>
    <cellStyle name="Input 2 2 2 8 2 2 3 2" xfId="13567" xr:uid="{00000000-0005-0000-0000-000055340000}"/>
    <cellStyle name="Input 2 2 2 8 2 2 3 3" xfId="13568" xr:uid="{00000000-0005-0000-0000-000056340000}"/>
    <cellStyle name="Input 2 2 2 8 2 2 4" xfId="13569" xr:uid="{00000000-0005-0000-0000-000057340000}"/>
    <cellStyle name="Input 2 2 2 8 2 2 4 2" xfId="13570" xr:uid="{00000000-0005-0000-0000-000058340000}"/>
    <cellStyle name="Input 2 2 2 8 2 2 4 3" xfId="13571" xr:uid="{00000000-0005-0000-0000-000059340000}"/>
    <cellStyle name="Input 2 2 2 8 2 2 5" xfId="13572" xr:uid="{00000000-0005-0000-0000-00005A340000}"/>
    <cellStyle name="Input 2 2 2 8 2 2 5 2" xfId="13573" xr:uid="{00000000-0005-0000-0000-00005B340000}"/>
    <cellStyle name="Input 2 2 2 8 2 2 5 3" xfId="13574" xr:uid="{00000000-0005-0000-0000-00005C340000}"/>
    <cellStyle name="Input 2 2 2 8 2 2 6" xfId="13575" xr:uid="{00000000-0005-0000-0000-00005D340000}"/>
    <cellStyle name="Input 2 2 2 8 2 2 6 2" xfId="13576" xr:uid="{00000000-0005-0000-0000-00005E340000}"/>
    <cellStyle name="Input 2 2 2 8 2 2 6 3" xfId="13577" xr:uid="{00000000-0005-0000-0000-00005F340000}"/>
    <cellStyle name="Input 2 2 2 8 2 2 7" xfId="13578" xr:uid="{00000000-0005-0000-0000-000060340000}"/>
    <cellStyle name="Input 2 2 2 8 2 2 7 2" xfId="13579" xr:uid="{00000000-0005-0000-0000-000061340000}"/>
    <cellStyle name="Input 2 2 2 8 2 2 7 3" xfId="13580" xr:uid="{00000000-0005-0000-0000-000062340000}"/>
    <cellStyle name="Input 2 2 2 8 2 2 8" xfId="13581" xr:uid="{00000000-0005-0000-0000-000063340000}"/>
    <cellStyle name="Input 2 2 2 8 2 2 8 2" xfId="13582" xr:uid="{00000000-0005-0000-0000-000064340000}"/>
    <cellStyle name="Input 2 2 2 8 2 2 8 3" xfId="13583" xr:uid="{00000000-0005-0000-0000-000065340000}"/>
    <cellStyle name="Input 2 2 2 8 2 2 9" xfId="13584" xr:uid="{00000000-0005-0000-0000-000066340000}"/>
    <cellStyle name="Input 2 2 2 8 2 2 9 2" xfId="13585" xr:uid="{00000000-0005-0000-0000-000067340000}"/>
    <cellStyle name="Input 2 2 2 8 2 2 9 3" xfId="13586" xr:uid="{00000000-0005-0000-0000-000068340000}"/>
    <cellStyle name="Input 2 2 2 8 2 20" xfId="13587" xr:uid="{00000000-0005-0000-0000-000069340000}"/>
    <cellStyle name="Input 2 2 2 8 2 3" xfId="13588" xr:uid="{00000000-0005-0000-0000-00006A340000}"/>
    <cellStyle name="Input 2 2 2 8 2 3 10" xfId="13589" xr:uid="{00000000-0005-0000-0000-00006B340000}"/>
    <cellStyle name="Input 2 2 2 8 2 3 11" xfId="13590" xr:uid="{00000000-0005-0000-0000-00006C340000}"/>
    <cellStyle name="Input 2 2 2 8 2 3 2" xfId="13591" xr:uid="{00000000-0005-0000-0000-00006D340000}"/>
    <cellStyle name="Input 2 2 2 8 2 3 2 2" xfId="13592" xr:uid="{00000000-0005-0000-0000-00006E340000}"/>
    <cellStyle name="Input 2 2 2 8 2 3 2 3" xfId="13593" xr:uid="{00000000-0005-0000-0000-00006F340000}"/>
    <cellStyle name="Input 2 2 2 8 2 3 3" xfId="13594" xr:uid="{00000000-0005-0000-0000-000070340000}"/>
    <cellStyle name="Input 2 2 2 8 2 3 3 2" xfId="13595" xr:uid="{00000000-0005-0000-0000-000071340000}"/>
    <cellStyle name="Input 2 2 2 8 2 3 3 3" xfId="13596" xr:uid="{00000000-0005-0000-0000-000072340000}"/>
    <cellStyle name="Input 2 2 2 8 2 3 4" xfId="13597" xr:uid="{00000000-0005-0000-0000-000073340000}"/>
    <cellStyle name="Input 2 2 2 8 2 3 4 2" xfId="13598" xr:uid="{00000000-0005-0000-0000-000074340000}"/>
    <cellStyle name="Input 2 2 2 8 2 3 4 3" xfId="13599" xr:uid="{00000000-0005-0000-0000-000075340000}"/>
    <cellStyle name="Input 2 2 2 8 2 3 5" xfId="13600" xr:uid="{00000000-0005-0000-0000-000076340000}"/>
    <cellStyle name="Input 2 2 2 8 2 3 5 2" xfId="13601" xr:uid="{00000000-0005-0000-0000-000077340000}"/>
    <cellStyle name="Input 2 2 2 8 2 3 5 3" xfId="13602" xr:uid="{00000000-0005-0000-0000-000078340000}"/>
    <cellStyle name="Input 2 2 2 8 2 3 6" xfId="13603" xr:uid="{00000000-0005-0000-0000-000079340000}"/>
    <cellStyle name="Input 2 2 2 8 2 3 6 2" xfId="13604" xr:uid="{00000000-0005-0000-0000-00007A340000}"/>
    <cellStyle name="Input 2 2 2 8 2 3 6 3" xfId="13605" xr:uid="{00000000-0005-0000-0000-00007B340000}"/>
    <cellStyle name="Input 2 2 2 8 2 3 7" xfId="13606" xr:uid="{00000000-0005-0000-0000-00007C340000}"/>
    <cellStyle name="Input 2 2 2 8 2 3 7 2" xfId="13607" xr:uid="{00000000-0005-0000-0000-00007D340000}"/>
    <cellStyle name="Input 2 2 2 8 2 3 7 3" xfId="13608" xr:uid="{00000000-0005-0000-0000-00007E340000}"/>
    <cellStyle name="Input 2 2 2 8 2 3 8" xfId="13609" xr:uid="{00000000-0005-0000-0000-00007F340000}"/>
    <cellStyle name="Input 2 2 2 8 2 3 8 2" xfId="13610" xr:uid="{00000000-0005-0000-0000-000080340000}"/>
    <cellStyle name="Input 2 2 2 8 2 3 8 3" xfId="13611" xr:uid="{00000000-0005-0000-0000-000081340000}"/>
    <cellStyle name="Input 2 2 2 8 2 3 9" xfId="13612" xr:uid="{00000000-0005-0000-0000-000082340000}"/>
    <cellStyle name="Input 2 2 2 8 2 3 9 2" xfId="13613" xr:uid="{00000000-0005-0000-0000-000083340000}"/>
    <cellStyle name="Input 2 2 2 8 2 3 9 3" xfId="13614" xr:uid="{00000000-0005-0000-0000-000084340000}"/>
    <cellStyle name="Input 2 2 2 8 2 4" xfId="13615" xr:uid="{00000000-0005-0000-0000-000085340000}"/>
    <cellStyle name="Input 2 2 2 8 2 4 10" xfId="13616" xr:uid="{00000000-0005-0000-0000-000086340000}"/>
    <cellStyle name="Input 2 2 2 8 2 4 11" xfId="13617" xr:uid="{00000000-0005-0000-0000-000087340000}"/>
    <cellStyle name="Input 2 2 2 8 2 4 2" xfId="13618" xr:uid="{00000000-0005-0000-0000-000088340000}"/>
    <cellStyle name="Input 2 2 2 8 2 4 2 2" xfId="13619" xr:uid="{00000000-0005-0000-0000-000089340000}"/>
    <cellStyle name="Input 2 2 2 8 2 4 2 3" xfId="13620" xr:uid="{00000000-0005-0000-0000-00008A340000}"/>
    <cellStyle name="Input 2 2 2 8 2 4 3" xfId="13621" xr:uid="{00000000-0005-0000-0000-00008B340000}"/>
    <cellStyle name="Input 2 2 2 8 2 4 3 2" xfId="13622" xr:uid="{00000000-0005-0000-0000-00008C340000}"/>
    <cellStyle name="Input 2 2 2 8 2 4 3 3" xfId="13623" xr:uid="{00000000-0005-0000-0000-00008D340000}"/>
    <cellStyle name="Input 2 2 2 8 2 4 4" xfId="13624" xr:uid="{00000000-0005-0000-0000-00008E340000}"/>
    <cellStyle name="Input 2 2 2 8 2 4 4 2" xfId="13625" xr:uid="{00000000-0005-0000-0000-00008F340000}"/>
    <cellStyle name="Input 2 2 2 8 2 4 4 3" xfId="13626" xr:uid="{00000000-0005-0000-0000-000090340000}"/>
    <cellStyle name="Input 2 2 2 8 2 4 5" xfId="13627" xr:uid="{00000000-0005-0000-0000-000091340000}"/>
    <cellStyle name="Input 2 2 2 8 2 4 5 2" xfId="13628" xr:uid="{00000000-0005-0000-0000-000092340000}"/>
    <cellStyle name="Input 2 2 2 8 2 4 5 3" xfId="13629" xr:uid="{00000000-0005-0000-0000-000093340000}"/>
    <cellStyle name="Input 2 2 2 8 2 4 6" xfId="13630" xr:uid="{00000000-0005-0000-0000-000094340000}"/>
    <cellStyle name="Input 2 2 2 8 2 4 6 2" xfId="13631" xr:uid="{00000000-0005-0000-0000-000095340000}"/>
    <cellStyle name="Input 2 2 2 8 2 4 6 3" xfId="13632" xr:uid="{00000000-0005-0000-0000-000096340000}"/>
    <cellStyle name="Input 2 2 2 8 2 4 7" xfId="13633" xr:uid="{00000000-0005-0000-0000-000097340000}"/>
    <cellStyle name="Input 2 2 2 8 2 4 7 2" xfId="13634" xr:uid="{00000000-0005-0000-0000-000098340000}"/>
    <cellStyle name="Input 2 2 2 8 2 4 7 3" xfId="13635" xr:uid="{00000000-0005-0000-0000-000099340000}"/>
    <cellStyle name="Input 2 2 2 8 2 4 8" xfId="13636" xr:uid="{00000000-0005-0000-0000-00009A340000}"/>
    <cellStyle name="Input 2 2 2 8 2 4 8 2" xfId="13637" xr:uid="{00000000-0005-0000-0000-00009B340000}"/>
    <cellStyle name="Input 2 2 2 8 2 4 8 3" xfId="13638" xr:uid="{00000000-0005-0000-0000-00009C340000}"/>
    <cellStyle name="Input 2 2 2 8 2 4 9" xfId="13639" xr:uid="{00000000-0005-0000-0000-00009D340000}"/>
    <cellStyle name="Input 2 2 2 8 2 4 9 2" xfId="13640" xr:uid="{00000000-0005-0000-0000-00009E340000}"/>
    <cellStyle name="Input 2 2 2 8 2 4 9 3" xfId="13641" xr:uid="{00000000-0005-0000-0000-00009F340000}"/>
    <cellStyle name="Input 2 2 2 8 2 5" xfId="13642" xr:uid="{00000000-0005-0000-0000-0000A0340000}"/>
    <cellStyle name="Input 2 2 2 8 2 5 10" xfId="13643" xr:uid="{00000000-0005-0000-0000-0000A1340000}"/>
    <cellStyle name="Input 2 2 2 8 2 5 11" xfId="13644" xr:uid="{00000000-0005-0000-0000-0000A2340000}"/>
    <cellStyle name="Input 2 2 2 8 2 5 2" xfId="13645" xr:uid="{00000000-0005-0000-0000-0000A3340000}"/>
    <cellStyle name="Input 2 2 2 8 2 5 2 2" xfId="13646" xr:uid="{00000000-0005-0000-0000-0000A4340000}"/>
    <cellStyle name="Input 2 2 2 8 2 5 2 3" xfId="13647" xr:uid="{00000000-0005-0000-0000-0000A5340000}"/>
    <cellStyle name="Input 2 2 2 8 2 5 3" xfId="13648" xr:uid="{00000000-0005-0000-0000-0000A6340000}"/>
    <cellStyle name="Input 2 2 2 8 2 5 3 2" xfId="13649" xr:uid="{00000000-0005-0000-0000-0000A7340000}"/>
    <cellStyle name="Input 2 2 2 8 2 5 3 3" xfId="13650" xr:uid="{00000000-0005-0000-0000-0000A8340000}"/>
    <cellStyle name="Input 2 2 2 8 2 5 4" xfId="13651" xr:uid="{00000000-0005-0000-0000-0000A9340000}"/>
    <cellStyle name="Input 2 2 2 8 2 5 4 2" xfId="13652" xr:uid="{00000000-0005-0000-0000-0000AA340000}"/>
    <cellStyle name="Input 2 2 2 8 2 5 4 3" xfId="13653" xr:uid="{00000000-0005-0000-0000-0000AB340000}"/>
    <cellStyle name="Input 2 2 2 8 2 5 5" xfId="13654" xr:uid="{00000000-0005-0000-0000-0000AC340000}"/>
    <cellStyle name="Input 2 2 2 8 2 5 5 2" xfId="13655" xr:uid="{00000000-0005-0000-0000-0000AD340000}"/>
    <cellStyle name="Input 2 2 2 8 2 5 5 3" xfId="13656" xr:uid="{00000000-0005-0000-0000-0000AE340000}"/>
    <cellStyle name="Input 2 2 2 8 2 5 6" xfId="13657" xr:uid="{00000000-0005-0000-0000-0000AF340000}"/>
    <cellStyle name="Input 2 2 2 8 2 5 6 2" xfId="13658" xr:uid="{00000000-0005-0000-0000-0000B0340000}"/>
    <cellStyle name="Input 2 2 2 8 2 5 6 3" xfId="13659" xr:uid="{00000000-0005-0000-0000-0000B1340000}"/>
    <cellStyle name="Input 2 2 2 8 2 5 7" xfId="13660" xr:uid="{00000000-0005-0000-0000-0000B2340000}"/>
    <cellStyle name="Input 2 2 2 8 2 5 7 2" xfId="13661" xr:uid="{00000000-0005-0000-0000-0000B3340000}"/>
    <cellStyle name="Input 2 2 2 8 2 5 7 3" xfId="13662" xr:uid="{00000000-0005-0000-0000-0000B4340000}"/>
    <cellStyle name="Input 2 2 2 8 2 5 8" xfId="13663" xr:uid="{00000000-0005-0000-0000-0000B5340000}"/>
    <cellStyle name="Input 2 2 2 8 2 5 8 2" xfId="13664" xr:uid="{00000000-0005-0000-0000-0000B6340000}"/>
    <cellStyle name="Input 2 2 2 8 2 5 8 3" xfId="13665" xr:uid="{00000000-0005-0000-0000-0000B7340000}"/>
    <cellStyle name="Input 2 2 2 8 2 5 9" xfId="13666" xr:uid="{00000000-0005-0000-0000-0000B8340000}"/>
    <cellStyle name="Input 2 2 2 8 2 5 9 2" xfId="13667" xr:uid="{00000000-0005-0000-0000-0000B9340000}"/>
    <cellStyle name="Input 2 2 2 8 2 5 9 3" xfId="13668" xr:uid="{00000000-0005-0000-0000-0000BA340000}"/>
    <cellStyle name="Input 2 2 2 8 2 6" xfId="13669" xr:uid="{00000000-0005-0000-0000-0000BB340000}"/>
    <cellStyle name="Input 2 2 2 8 2 6 10" xfId="13670" xr:uid="{00000000-0005-0000-0000-0000BC340000}"/>
    <cellStyle name="Input 2 2 2 8 2 6 11" xfId="13671" xr:uid="{00000000-0005-0000-0000-0000BD340000}"/>
    <cellStyle name="Input 2 2 2 8 2 6 2" xfId="13672" xr:uid="{00000000-0005-0000-0000-0000BE340000}"/>
    <cellStyle name="Input 2 2 2 8 2 6 2 2" xfId="13673" xr:uid="{00000000-0005-0000-0000-0000BF340000}"/>
    <cellStyle name="Input 2 2 2 8 2 6 2 3" xfId="13674" xr:uid="{00000000-0005-0000-0000-0000C0340000}"/>
    <cellStyle name="Input 2 2 2 8 2 6 3" xfId="13675" xr:uid="{00000000-0005-0000-0000-0000C1340000}"/>
    <cellStyle name="Input 2 2 2 8 2 6 3 2" xfId="13676" xr:uid="{00000000-0005-0000-0000-0000C2340000}"/>
    <cellStyle name="Input 2 2 2 8 2 6 3 3" xfId="13677" xr:uid="{00000000-0005-0000-0000-0000C3340000}"/>
    <cellStyle name="Input 2 2 2 8 2 6 4" xfId="13678" xr:uid="{00000000-0005-0000-0000-0000C4340000}"/>
    <cellStyle name="Input 2 2 2 8 2 6 4 2" xfId="13679" xr:uid="{00000000-0005-0000-0000-0000C5340000}"/>
    <cellStyle name="Input 2 2 2 8 2 6 4 3" xfId="13680" xr:uid="{00000000-0005-0000-0000-0000C6340000}"/>
    <cellStyle name="Input 2 2 2 8 2 6 5" xfId="13681" xr:uid="{00000000-0005-0000-0000-0000C7340000}"/>
    <cellStyle name="Input 2 2 2 8 2 6 5 2" xfId="13682" xr:uid="{00000000-0005-0000-0000-0000C8340000}"/>
    <cellStyle name="Input 2 2 2 8 2 6 5 3" xfId="13683" xr:uid="{00000000-0005-0000-0000-0000C9340000}"/>
    <cellStyle name="Input 2 2 2 8 2 6 6" xfId="13684" xr:uid="{00000000-0005-0000-0000-0000CA340000}"/>
    <cellStyle name="Input 2 2 2 8 2 6 6 2" xfId="13685" xr:uid="{00000000-0005-0000-0000-0000CB340000}"/>
    <cellStyle name="Input 2 2 2 8 2 6 6 3" xfId="13686" xr:uid="{00000000-0005-0000-0000-0000CC340000}"/>
    <cellStyle name="Input 2 2 2 8 2 6 7" xfId="13687" xr:uid="{00000000-0005-0000-0000-0000CD340000}"/>
    <cellStyle name="Input 2 2 2 8 2 6 7 2" xfId="13688" xr:uid="{00000000-0005-0000-0000-0000CE340000}"/>
    <cellStyle name="Input 2 2 2 8 2 6 7 3" xfId="13689" xr:uid="{00000000-0005-0000-0000-0000CF340000}"/>
    <cellStyle name="Input 2 2 2 8 2 6 8" xfId="13690" xr:uid="{00000000-0005-0000-0000-0000D0340000}"/>
    <cellStyle name="Input 2 2 2 8 2 6 8 2" xfId="13691" xr:uid="{00000000-0005-0000-0000-0000D1340000}"/>
    <cellStyle name="Input 2 2 2 8 2 6 8 3" xfId="13692" xr:uid="{00000000-0005-0000-0000-0000D2340000}"/>
    <cellStyle name="Input 2 2 2 8 2 6 9" xfId="13693" xr:uid="{00000000-0005-0000-0000-0000D3340000}"/>
    <cellStyle name="Input 2 2 2 8 2 6 9 2" xfId="13694" xr:uid="{00000000-0005-0000-0000-0000D4340000}"/>
    <cellStyle name="Input 2 2 2 8 2 6 9 3" xfId="13695" xr:uid="{00000000-0005-0000-0000-0000D5340000}"/>
    <cellStyle name="Input 2 2 2 8 2 7" xfId="13696" xr:uid="{00000000-0005-0000-0000-0000D6340000}"/>
    <cellStyle name="Input 2 2 2 8 2 7 10" xfId="13697" xr:uid="{00000000-0005-0000-0000-0000D7340000}"/>
    <cellStyle name="Input 2 2 2 8 2 7 11" xfId="13698" xr:uid="{00000000-0005-0000-0000-0000D8340000}"/>
    <cellStyle name="Input 2 2 2 8 2 7 2" xfId="13699" xr:uid="{00000000-0005-0000-0000-0000D9340000}"/>
    <cellStyle name="Input 2 2 2 8 2 7 2 2" xfId="13700" xr:uid="{00000000-0005-0000-0000-0000DA340000}"/>
    <cellStyle name="Input 2 2 2 8 2 7 2 3" xfId="13701" xr:uid="{00000000-0005-0000-0000-0000DB340000}"/>
    <cellStyle name="Input 2 2 2 8 2 7 3" xfId="13702" xr:uid="{00000000-0005-0000-0000-0000DC340000}"/>
    <cellStyle name="Input 2 2 2 8 2 7 3 2" xfId="13703" xr:uid="{00000000-0005-0000-0000-0000DD340000}"/>
    <cellStyle name="Input 2 2 2 8 2 7 3 3" xfId="13704" xr:uid="{00000000-0005-0000-0000-0000DE340000}"/>
    <cellStyle name="Input 2 2 2 8 2 7 4" xfId="13705" xr:uid="{00000000-0005-0000-0000-0000DF340000}"/>
    <cellStyle name="Input 2 2 2 8 2 7 4 2" xfId="13706" xr:uid="{00000000-0005-0000-0000-0000E0340000}"/>
    <cellStyle name="Input 2 2 2 8 2 7 4 3" xfId="13707" xr:uid="{00000000-0005-0000-0000-0000E1340000}"/>
    <cellStyle name="Input 2 2 2 8 2 7 5" xfId="13708" xr:uid="{00000000-0005-0000-0000-0000E2340000}"/>
    <cellStyle name="Input 2 2 2 8 2 7 5 2" xfId="13709" xr:uid="{00000000-0005-0000-0000-0000E3340000}"/>
    <cellStyle name="Input 2 2 2 8 2 7 5 3" xfId="13710" xr:uid="{00000000-0005-0000-0000-0000E4340000}"/>
    <cellStyle name="Input 2 2 2 8 2 7 6" xfId="13711" xr:uid="{00000000-0005-0000-0000-0000E5340000}"/>
    <cellStyle name="Input 2 2 2 8 2 7 6 2" xfId="13712" xr:uid="{00000000-0005-0000-0000-0000E6340000}"/>
    <cellStyle name="Input 2 2 2 8 2 7 6 3" xfId="13713" xr:uid="{00000000-0005-0000-0000-0000E7340000}"/>
    <cellStyle name="Input 2 2 2 8 2 7 7" xfId="13714" xr:uid="{00000000-0005-0000-0000-0000E8340000}"/>
    <cellStyle name="Input 2 2 2 8 2 7 7 2" xfId="13715" xr:uid="{00000000-0005-0000-0000-0000E9340000}"/>
    <cellStyle name="Input 2 2 2 8 2 7 7 3" xfId="13716" xr:uid="{00000000-0005-0000-0000-0000EA340000}"/>
    <cellStyle name="Input 2 2 2 8 2 7 8" xfId="13717" xr:uid="{00000000-0005-0000-0000-0000EB340000}"/>
    <cellStyle name="Input 2 2 2 8 2 7 8 2" xfId="13718" xr:uid="{00000000-0005-0000-0000-0000EC340000}"/>
    <cellStyle name="Input 2 2 2 8 2 7 8 3" xfId="13719" xr:uid="{00000000-0005-0000-0000-0000ED340000}"/>
    <cellStyle name="Input 2 2 2 8 2 7 9" xfId="13720" xr:uid="{00000000-0005-0000-0000-0000EE340000}"/>
    <cellStyle name="Input 2 2 2 8 2 7 9 2" xfId="13721" xr:uid="{00000000-0005-0000-0000-0000EF340000}"/>
    <cellStyle name="Input 2 2 2 8 2 7 9 3" xfId="13722" xr:uid="{00000000-0005-0000-0000-0000F0340000}"/>
    <cellStyle name="Input 2 2 2 8 2 8" xfId="13723" xr:uid="{00000000-0005-0000-0000-0000F1340000}"/>
    <cellStyle name="Input 2 2 2 8 2 8 10" xfId="13724" xr:uid="{00000000-0005-0000-0000-0000F2340000}"/>
    <cellStyle name="Input 2 2 2 8 2 8 11" xfId="13725" xr:uid="{00000000-0005-0000-0000-0000F3340000}"/>
    <cellStyle name="Input 2 2 2 8 2 8 2" xfId="13726" xr:uid="{00000000-0005-0000-0000-0000F4340000}"/>
    <cellStyle name="Input 2 2 2 8 2 8 2 2" xfId="13727" xr:uid="{00000000-0005-0000-0000-0000F5340000}"/>
    <cellStyle name="Input 2 2 2 8 2 8 2 3" xfId="13728" xr:uid="{00000000-0005-0000-0000-0000F6340000}"/>
    <cellStyle name="Input 2 2 2 8 2 8 3" xfId="13729" xr:uid="{00000000-0005-0000-0000-0000F7340000}"/>
    <cellStyle name="Input 2 2 2 8 2 8 3 2" xfId="13730" xr:uid="{00000000-0005-0000-0000-0000F8340000}"/>
    <cellStyle name="Input 2 2 2 8 2 8 3 3" xfId="13731" xr:uid="{00000000-0005-0000-0000-0000F9340000}"/>
    <cellStyle name="Input 2 2 2 8 2 8 4" xfId="13732" xr:uid="{00000000-0005-0000-0000-0000FA340000}"/>
    <cellStyle name="Input 2 2 2 8 2 8 4 2" xfId="13733" xr:uid="{00000000-0005-0000-0000-0000FB340000}"/>
    <cellStyle name="Input 2 2 2 8 2 8 4 3" xfId="13734" xr:uid="{00000000-0005-0000-0000-0000FC340000}"/>
    <cellStyle name="Input 2 2 2 8 2 8 5" xfId="13735" xr:uid="{00000000-0005-0000-0000-0000FD340000}"/>
    <cellStyle name="Input 2 2 2 8 2 8 5 2" xfId="13736" xr:uid="{00000000-0005-0000-0000-0000FE340000}"/>
    <cellStyle name="Input 2 2 2 8 2 8 5 3" xfId="13737" xr:uid="{00000000-0005-0000-0000-0000FF340000}"/>
    <cellStyle name="Input 2 2 2 8 2 8 6" xfId="13738" xr:uid="{00000000-0005-0000-0000-000000350000}"/>
    <cellStyle name="Input 2 2 2 8 2 8 6 2" xfId="13739" xr:uid="{00000000-0005-0000-0000-000001350000}"/>
    <cellStyle name="Input 2 2 2 8 2 8 6 3" xfId="13740" xr:uid="{00000000-0005-0000-0000-000002350000}"/>
    <cellStyle name="Input 2 2 2 8 2 8 7" xfId="13741" xr:uid="{00000000-0005-0000-0000-000003350000}"/>
    <cellStyle name="Input 2 2 2 8 2 8 7 2" xfId="13742" xr:uid="{00000000-0005-0000-0000-000004350000}"/>
    <cellStyle name="Input 2 2 2 8 2 8 7 3" xfId="13743" xr:uid="{00000000-0005-0000-0000-000005350000}"/>
    <cellStyle name="Input 2 2 2 8 2 8 8" xfId="13744" xr:uid="{00000000-0005-0000-0000-000006350000}"/>
    <cellStyle name="Input 2 2 2 8 2 8 8 2" xfId="13745" xr:uid="{00000000-0005-0000-0000-000007350000}"/>
    <cellStyle name="Input 2 2 2 8 2 8 8 3" xfId="13746" xr:uid="{00000000-0005-0000-0000-000008350000}"/>
    <cellStyle name="Input 2 2 2 8 2 8 9" xfId="13747" xr:uid="{00000000-0005-0000-0000-000009350000}"/>
    <cellStyle name="Input 2 2 2 8 2 8 9 2" xfId="13748" xr:uid="{00000000-0005-0000-0000-00000A350000}"/>
    <cellStyle name="Input 2 2 2 8 2 8 9 3" xfId="13749" xr:uid="{00000000-0005-0000-0000-00000B350000}"/>
    <cellStyle name="Input 2 2 2 8 2 9" xfId="13750" xr:uid="{00000000-0005-0000-0000-00000C350000}"/>
    <cellStyle name="Input 2 2 2 8 2 9 10" xfId="13751" xr:uid="{00000000-0005-0000-0000-00000D350000}"/>
    <cellStyle name="Input 2 2 2 8 2 9 11" xfId="13752" xr:uid="{00000000-0005-0000-0000-00000E350000}"/>
    <cellStyle name="Input 2 2 2 8 2 9 2" xfId="13753" xr:uid="{00000000-0005-0000-0000-00000F350000}"/>
    <cellStyle name="Input 2 2 2 8 2 9 2 2" xfId="13754" xr:uid="{00000000-0005-0000-0000-000010350000}"/>
    <cellStyle name="Input 2 2 2 8 2 9 2 3" xfId="13755" xr:uid="{00000000-0005-0000-0000-000011350000}"/>
    <cellStyle name="Input 2 2 2 8 2 9 3" xfId="13756" xr:uid="{00000000-0005-0000-0000-000012350000}"/>
    <cellStyle name="Input 2 2 2 8 2 9 3 2" xfId="13757" xr:uid="{00000000-0005-0000-0000-000013350000}"/>
    <cellStyle name="Input 2 2 2 8 2 9 3 3" xfId="13758" xr:uid="{00000000-0005-0000-0000-000014350000}"/>
    <cellStyle name="Input 2 2 2 8 2 9 4" xfId="13759" xr:uid="{00000000-0005-0000-0000-000015350000}"/>
    <cellStyle name="Input 2 2 2 8 2 9 4 2" xfId="13760" xr:uid="{00000000-0005-0000-0000-000016350000}"/>
    <cellStyle name="Input 2 2 2 8 2 9 4 3" xfId="13761" xr:uid="{00000000-0005-0000-0000-000017350000}"/>
    <cellStyle name="Input 2 2 2 8 2 9 5" xfId="13762" xr:uid="{00000000-0005-0000-0000-000018350000}"/>
    <cellStyle name="Input 2 2 2 8 2 9 5 2" xfId="13763" xr:uid="{00000000-0005-0000-0000-000019350000}"/>
    <cellStyle name="Input 2 2 2 8 2 9 5 3" xfId="13764" xr:uid="{00000000-0005-0000-0000-00001A350000}"/>
    <cellStyle name="Input 2 2 2 8 2 9 6" xfId="13765" xr:uid="{00000000-0005-0000-0000-00001B350000}"/>
    <cellStyle name="Input 2 2 2 8 2 9 6 2" xfId="13766" xr:uid="{00000000-0005-0000-0000-00001C350000}"/>
    <cellStyle name="Input 2 2 2 8 2 9 6 3" xfId="13767" xr:uid="{00000000-0005-0000-0000-00001D350000}"/>
    <cellStyle name="Input 2 2 2 8 2 9 7" xfId="13768" xr:uid="{00000000-0005-0000-0000-00001E350000}"/>
    <cellStyle name="Input 2 2 2 8 2 9 7 2" xfId="13769" xr:uid="{00000000-0005-0000-0000-00001F350000}"/>
    <cellStyle name="Input 2 2 2 8 2 9 7 3" xfId="13770" xr:uid="{00000000-0005-0000-0000-000020350000}"/>
    <cellStyle name="Input 2 2 2 8 2 9 8" xfId="13771" xr:uid="{00000000-0005-0000-0000-000021350000}"/>
    <cellStyle name="Input 2 2 2 8 2 9 8 2" xfId="13772" xr:uid="{00000000-0005-0000-0000-000022350000}"/>
    <cellStyle name="Input 2 2 2 8 2 9 8 3" xfId="13773" xr:uid="{00000000-0005-0000-0000-000023350000}"/>
    <cellStyle name="Input 2 2 2 8 2 9 9" xfId="13774" xr:uid="{00000000-0005-0000-0000-000024350000}"/>
    <cellStyle name="Input 2 2 2 8 2 9 9 2" xfId="13775" xr:uid="{00000000-0005-0000-0000-000025350000}"/>
    <cellStyle name="Input 2 2 2 8 2 9 9 3" xfId="13776" xr:uid="{00000000-0005-0000-0000-000026350000}"/>
    <cellStyle name="Input 2 2 2 8 3" xfId="58206" xr:uid="{00000000-0005-0000-0000-000027350000}"/>
    <cellStyle name="Input 2 2 2 9" xfId="321" xr:uid="{00000000-0005-0000-0000-000028350000}"/>
    <cellStyle name="Input 2 2 2 9 2" xfId="13777" xr:uid="{00000000-0005-0000-0000-000029350000}"/>
    <cellStyle name="Input 2 2 2 9 2 10" xfId="13778" xr:uid="{00000000-0005-0000-0000-00002A350000}"/>
    <cellStyle name="Input 2 2 2 9 2 10 10" xfId="13779" xr:uid="{00000000-0005-0000-0000-00002B350000}"/>
    <cellStyle name="Input 2 2 2 9 2 10 11" xfId="13780" xr:uid="{00000000-0005-0000-0000-00002C350000}"/>
    <cellStyle name="Input 2 2 2 9 2 10 2" xfId="13781" xr:uid="{00000000-0005-0000-0000-00002D350000}"/>
    <cellStyle name="Input 2 2 2 9 2 10 2 2" xfId="13782" xr:uid="{00000000-0005-0000-0000-00002E350000}"/>
    <cellStyle name="Input 2 2 2 9 2 10 2 3" xfId="13783" xr:uid="{00000000-0005-0000-0000-00002F350000}"/>
    <cellStyle name="Input 2 2 2 9 2 10 3" xfId="13784" xr:uid="{00000000-0005-0000-0000-000030350000}"/>
    <cellStyle name="Input 2 2 2 9 2 10 3 2" xfId="13785" xr:uid="{00000000-0005-0000-0000-000031350000}"/>
    <cellStyle name="Input 2 2 2 9 2 10 3 3" xfId="13786" xr:uid="{00000000-0005-0000-0000-000032350000}"/>
    <cellStyle name="Input 2 2 2 9 2 10 4" xfId="13787" xr:uid="{00000000-0005-0000-0000-000033350000}"/>
    <cellStyle name="Input 2 2 2 9 2 10 4 2" xfId="13788" xr:uid="{00000000-0005-0000-0000-000034350000}"/>
    <cellStyle name="Input 2 2 2 9 2 10 4 3" xfId="13789" xr:uid="{00000000-0005-0000-0000-000035350000}"/>
    <cellStyle name="Input 2 2 2 9 2 10 5" xfId="13790" xr:uid="{00000000-0005-0000-0000-000036350000}"/>
    <cellStyle name="Input 2 2 2 9 2 10 5 2" xfId="13791" xr:uid="{00000000-0005-0000-0000-000037350000}"/>
    <cellStyle name="Input 2 2 2 9 2 10 5 3" xfId="13792" xr:uid="{00000000-0005-0000-0000-000038350000}"/>
    <cellStyle name="Input 2 2 2 9 2 10 6" xfId="13793" xr:uid="{00000000-0005-0000-0000-000039350000}"/>
    <cellStyle name="Input 2 2 2 9 2 10 6 2" xfId="13794" xr:uid="{00000000-0005-0000-0000-00003A350000}"/>
    <cellStyle name="Input 2 2 2 9 2 10 6 3" xfId="13795" xr:uid="{00000000-0005-0000-0000-00003B350000}"/>
    <cellStyle name="Input 2 2 2 9 2 10 7" xfId="13796" xr:uid="{00000000-0005-0000-0000-00003C350000}"/>
    <cellStyle name="Input 2 2 2 9 2 10 7 2" xfId="13797" xr:uid="{00000000-0005-0000-0000-00003D350000}"/>
    <cellStyle name="Input 2 2 2 9 2 10 7 3" xfId="13798" xr:uid="{00000000-0005-0000-0000-00003E350000}"/>
    <cellStyle name="Input 2 2 2 9 2 10 8" xfId="13799" xr:uid="{00000000-0005-0000-0000-00003F350000}"/>
    <cellStyle name="Input 2 2 2 9 2 10 8 2" xfId="13800" xr:uid="{00000000-0005-0000-0000-000040350000}"/>
    <cellStyle name="Input 2 2 2 9 2 10 8 3" xfId="13801" xr:uid="{00000000-0005-0000-0000-000041350000}"/>
    <cellStyle name="Input 2 2 2 9 2 10 9" xfId="13802" xr:uid="{00000000-0005-0000-0000-000042350000}"/>
    <cellStyle name="Input 2 2 2 9 2 10 9 2" xfId="13803" xr:uid="{00000000-0005-0000-0000-000043350000}"/>
    <cellStyle name="Input 2 2 2 9 2 10 9 3" xfId="13804" xr:uid="{00000000-0005-0000-0000-000044350000}"/>
    <cellStyle name="Input 2 2 2 9 2 11" xfId="13805" xr:uid="{00000000-0005-0000-0000-000045350000}"/>
    <cellStyle name="Input 2 2 2 9 2 11 2" xfId="13806" xr:uid="{00000000-0005-0000-0000-000046350000}"/>
    <cellStyle name="Input 2 2 2 9 2 11 3" xfId="13807" xr:uid="{00000000-0005-0000-0000-000047350000}"/>
    <cellStyle name="Input 2 2 2 9 2 12" xfId="13808" xr:uid="{00000000-0005-0000-0000-000048350000}"/>
    <cellStyle name="Input 2 2 2 9 2 12 2" xfId="13809" xr:uid="{00000000-0005-0000-0000-000049350000}"/>
    <cellStyle name="Input 2 2 2 9 2 12 3" xfId="13810" xr:uid="{00000000-0005-0000-0000-00004A350000}"/>
    <cellStyle name="Input 2 2 2 9 2 13" xfId="13811" xr:uid="{00000000-0005-0000-0000-00004B350000}"/>
    <cellStyle name="Input 2 2 2 9 2 13 2" xfId="13812" xr:uid="{00000000-0005-0000-0000-00004C350000}"/>
    <cellStyle name="Input 2 2 2 9 2 13 3" xfId="13813" xr:uid="{00000000-0005-0000-0000-00004D350000}"/>
    <cellStyle name="Input 2 2 2 9 2 14" xfId="13814" xr:uid="{00000000-0005-0000-0000-00004E350000}"/>
    <cellStyle name="Input 2 2 2 9 2 14 2" xfId="13815" xr:uid="{00000000-0005-0000-0000-00004F350000}"/>
    <cellStyle name="Input 2 2 2 9 2 14 3" xfId="13816" xr:uid="{00000000-0005-0000-0000-000050350000}"/>
    <cellStyle name="Input 2 2 2 9 2 15" xfId="13817" xr:uid="{00000000-0005-0000-0000-000051350000}"/>
    <cellStyle name="Input 2 2 2 9 2 15 2" xfId="13818" xr:uid="{00000000-0005-0000-0000-000052350000}"/>
    <cellStyle name="Input 2 2 2 9 2 15 3" xfId="13819" xr:uid="{00000000-0005-0000-0000-000053350000}"/>
    <cellStyle name="Input 2 2 2 9 2 16" xfId="13820" xr:uid="{00000000-0005-0000-0000-000054350000}"/>
    <cellStyle name="Input 2 2 2 9 2 16 2" xfId="13821" xr:uid="{00000000-0005-0000-0000-000055350000}"/>
    <cellStyle name="Input 2 2 2 9 2 16 3" xfId="13822" xr:uid="{00000000-0005-0000-0000-000056350000}"/>
    <cellStyle name="Input 2 2 2 9 2 17" xfId="13823" xr:uid="{00000000-0005-0000-0000-000057350000}"/>
    <cellStyle name="Input 2 2 2 9 2 17 2" xfId="13824" xr:uid="{00000000-0005-0000-0000-000058350000}"/>
    <cellStyle name="Input 2 2 2 9 2 17 3" xfId="13825" xr:uid="{00000000-0005-0000-0000-000059350000}"/>
    <cellStyle name="Input 2 2 2 9 2 18" xfId="13826" xr:uid="{00000000-0005-0000-0000-00005A350000}"/>
    <cellStyle name="Input 2 2 2 9 2 18 2" xfId="13827" xr:uid="{00000000-0005-0000-0000-00005B350000}"/>
    <cellStyle name="Input 2 2 2 9 2 18 3" xfId="13828" xr:uid="{00000000-0005-0000-0000-00005C350000}"/>
    <cellStyle name="Input 2 2 2 9 2 19" xfId="13829" xr:uid="{00000000-0005-0000-0000-00005D350000}"/>
    <cellStyle name="Input 2 2 2 9 2 2" xfId="13830" xr:uid="{00000000-0005-0000-0000-00005E350000}"/>
    <cellStyle name="Input 2 2 2 9 2 2 10" xfId="13831" xr:uid="{00000000-0005-0000-0000-00005F350000}"/>
    <cellStyle name="Input 2 2 2 9 2 2 11" xfId="13832" xr:uid="{00000000-0005-0000-0000-000060350000}"/>
    <cellStyle name="Input 2 2 2 9 2 2 2" xfId="13833" xr:uid="{00000000-0005-0000-0000-000061350000}"/>
    <cellStyle name="Input 2 2 2 9 2 2 2 2" xfId="13834" xr:uid="{00000000-0005-0000-0000-000062350000}"/>
    <cellStyle name="Input 2 2 2 9 2 2 2 3" xfId="13835" xr:uid="{00000000-0005-0000-0000-000063350000}"/>
    <cellStyle name="Input 2 2 2 9 2 2 3" xfId="13836" xr:uid="{00000000-0005-0000-0000-000064350000}"/>
    <cellStyle name="Input 2 2 2 9 2 2 3 2" xfId="13837" xr:uid="{00000000-0005-0000-0000-000065350000}"/>
    <cellStyle name="Input 2 2 2 9 2 2 3 3" xfId="13838" xr:uid="{00000000-0005-0000-0000-000066350000}"/>
    <cellStyle name="Input 2 2 2 9 2 2 4" xfId="13839" xr:uid="{00000000-0005-0000-0000-000067350000}"/>
    <cellStyle name="Input 2 2 2 9 2 2 4 2" xfId="13840" xr:uid="{00000000-0005-0000-0000-000068350000}"/>
    <cellStyle name="Input 2 2 2 9 2 2 4 3" xfId="13841" xr:uid="{00000000-0005-0000-0000-000069350000}"/>
    <cellStyle name="Input 2 2 2 9 2 2 5" xfId="13842" xr:uid="{00000000-0005-0000-0000-00006A350000}"/>
    <cellStyle name="Input 2 2 2 9 2 2 5 2" xfId="13843" xr:uid="{00000000-0005-0000-0000-00006B350000}"/>
    <cellStyle name="Input 2 2 2 9 2 2 5 3" xfId="13844" xr:uid="{00000000-0005-0000-0000-00006C350000}"/>
    <cellStyle name="Input 2 2 2 9 2 2 6" xfId="13845" xr:uid="{00000000-0005-0000-0000-00006D350000}"/>
    <cellStyle name="Input 2 2 2 9 2 2 6 2" xfId="13846" xr:uid="{00000000-0005-0000-0000-00006E350000}"/>
    <cellStyle name="Input 2 2 2 9 2 2 6 3" xfId="13847" xr:uid="{00000000-0005-0000-0000-00006F350000}"/>
    <cellStyle name="Input 2 2 2 9 2 2 7" xfId="13848" xr:uid="{00000000-0005-0000-0000-000070350000}"/>
    <cellStyle name="Input 2 2 2 9 2 2 7 2" xfId="13849" xr:uid="{00000000-0005-0000-0000-000071350000}"/>
    <cellStyle name="Input 2 2 2 9 2 2 7 3" xfId="13850" xr:uid="{00000000-0005-0000-0000-000072350000}"/>
    <cellStyle name="Input 2 2 2 9 2 2 8" xfId="13851" xr:uid="{00000000-0005-0000-0000-000073350000}"/>
    <cellStyle name="Input 2 2 2 9 2 2 8 2" xfId="13852" xr:uid="{00000000-0005-0000-0000-000074350000}"/>
    <cellStyle name="Input 2 2 2 9 2 2 8 3" xfId="13853" xr:uid="{00000000-0005-0000-0000-000075350000}"/>
    <cellStyle name="Input 2 2 2 9 2 2 9" xfId="13854" xr:uid="{00000000-0005-0000-0000-000076350000}"/>
    <cellStyle name="Input 2 2 2 9 2 2 9 2" xfId="13855" xr:uid="{00000000-0005-0000-0000-000077350000}"/>
    <cellStyle name="Input 2 2 2 9 2 2 9 3" xfId="13856" xr:uid="{00000000-0005-0000-0000-000078350000}"/>
    <cellStyle name="Input 2 2 2 9 2 20" xfId="13857" xr:uid="{00000000-0005-0000-0000-000079350000}"/>
    <cellStyle name="Input 2 2 2 9 2 3" xfId="13858" xr:uid="{00000000-0005-0000-0000-00007A350000}"/>
    <cellStyle name="Input 2 2 2 9 2 3 10" xfId="13859" xr:uid="{00000000-0005-0000-0000-00007B350000}"/>
    <cellStyle name="Input 2 2 2 9 2 3 11" xfId="13860" xr:uid="{00000000-0005-0000-0000-00007C350000}"/>
    <cellStyle name="Input 2 2 2 9 2 3 2" xfId="13861" xr:uid="{00000000-0005-0000-0000-00007D350000}"/>
    <cellStyle name="Input 2 2 2 9 2 3 2 2" xfId="13862" xr:uid="{00000000-0005-0000-0000-00007E350000}"/>
    <cellStyle name="Input 2 2 2 9 2 3 2 3" xfId="13863" xr:uid="{00000000-0005-0000-0000-00007F350000}"/>
    <cellStyle name="Input 2 2 2 9 2 3 3" xfId="13864" xr:uid="{00000000-0005-0000-0000-000080350000}"/>
    <cellStyle name="Input 2 2 2 9 2 3 3 2" xfId="13865" xr:uid="{00000000-0005-0000-0000-000081350000}"/>
    <cellStyle name="Input 2 2 2 9 2 3 3 3" xfId="13866" xr:uid="{00000000-0005-0000-0000-000082350000}"/>
    <cellStyle name="Input 2 2 2 9 2 3 4" xfId="13867" xr:uid="{00000000-0005-0000-0000-000083350000}"/>
    <cellStyle name="Input 2 2 2 9 2 3 4 2" xfId="13868" xr:uid="{00000000-0005-0000-0000-000084350000}"/>
    <cellStyle name="Input 2 2 2 9 2 3 4 3" xfId="13869" xr:uid="{00000000-0005-0000-0000-000085350000}"/>
    <cellStyle name="Input 2 2 2 9 2 3 5" xfId="13870" xr:uid="{00000000-0005-0000-0000-000086350000}"/>
    <cellStyle name="Input 2 2 2 9 2 3 5 2" xfId="13871" xr:uid="{00000000-0005-0000-0000-000087350000}"/>
    <cellStyle name="Input 2 2 2 9 2 3 5 3" xfId="13872" xr:uid="{00000000-0005-0000-0000-000088350000}"/>
    <cellStyle name="Input 2 2 2 9 2 3 6" xfId="13873" xr:uid="{00000000-0005-0000-0000-000089350000}"/>
    <cellStyle name="Input 2 2 2 9 2 3 6 2" xfId="13874" xr:uid="{00000000-0005-0000-0000-00008A350000}"/>
    <cellStyle name="Input 2 2 2 9 2 3 6 3" xfId="13875" xr:uid="{00000000-0005-0000-0000-00008B350000}"/>
    <cellStyle name="Input 2 2 2 9 2 3 7" xfId="13876" xr:uid="{00000000-0005-0000-0000-00008C350000}"/>
    <cellStyle name="Input 2 2 2 9 2 3 7 2" xfId="13877" xr:uid="{00000000-0005-0000-0000-00008D350000}"/>
    <cellStyle name="Input 2 2 2 9 2 3 7 3" xfId="13878" xr:uid="{00000000-0005-0000-0000-00008E350000}"/>
    <cellStyle name="Input 2 2 2 9 2 3 8" xfId="13879" xr:uid="{00000000-0005-0000-0000-00008F350000}"/>
    <cellStyle name="Input 2 2 2 9 2 3 8 2" xfId="13880" xr:uid="{00000000-0005-0000-0000-000090350000}"/>
    <cellStyle name="Input 2 2 2 9 2 3 8 3" xfId="13881" xr:uid="{00000000-0005-0000-0000-000091350000}"/>
    <cellStyle name="Input 2 2 2 9 2 3 9" xfId="13882" xr:uid="{00000000-0005-0000-0000-000092350000}"/>
    <cellStyle name="Input 2 2 2 9 2 3 9 2" xfId="13883" xr:uid="{00000000-0005-0000-0000-000093350000}"/>
    <cellStyle name="Input 2 2 2 9 2 3 9 3" xfId="13884" xr:uid="{00000000-0005-0000-0000-000094350000}"/>
    <cellStyle name="Input 2 2 2 9 2 4" xfId="13885" xr:uid="{00000000-0005-0000-0000-000095350000}"/>
    <cellStyle name="Input 2 2 2 9 2 4 10" xfId="13886" xr:uid="{00000000-0005-0000-0000-000096350000}"/>
    <cellStyle name="Input 2 2 2 9 2 4 11" xfId="13887" xr:uid="{00000000-0005-0000-0000-000097350000}"/>
    <cellStyle name="Input 2 2 2 9 2 4 2" xfId="13888" xr:uid="{00000000-0005-0000-0000-000098350000}"/>
    <cellStyle name="Input 2 2 2 9 2 4 2 2" xfId="13889" xr:uid="{00000000-0005-0000-0000-000099350000}"/>
    <cellStyle name="Input 2 2 2 9 2 4 2 3" xfId="13890" xr:uid="{00000000-0005-0000-0000-00009A350000}"/>
    <cellStyle name="Input 2 2 2 9 2 4 3" xfId="13891" xr:uid="{00000000-0005-0000-0000-00009B350000}"/>
    <cellStyle name="Input 2 2 2 9 2 4 3 2" xfId="13892" xr:uid="{00000000-0005-0000-0000-00009C350000}"/>
    <cellStyle name="Input 2 2 2 9 2 4 3 3" xfId="13893" xr:uid="{00000000-0005-0000-0000-00009D350000}"/>
    <cellStyle name="Input 2 2 2 9 2 4 4" xfId="13894" xr:uid="{00000000-0005-0000-0000-00009E350000}"/>
    <cellStyle name="Input 2 2 2 9 2 4 4 2" xfId="13895" xr:uid="{00000000-0005-0000-0000-00009F350000}"/>
    <cellStyle name="Input 2 2 2 9 2 4 4 3" xfId="13896" xr:uid="{00000000-0005-0000-0000-0000A0350000}"/>
    <cellStyle name="Input 2 2 2 9 2 4 5" xfId="13897" xr:uid="{00000000-0005-0000-0000-0000A1350000}"/>
    <cellStyle name="Input 2 2 2 9 2 4 5 2" xfId="13898" xr:uid="{00000000-0005-0000-0000-0000A2350000}"/>
    <cellStyle name="Input 2 2 2 9 2 4 5 3" xfId="13899" xr:uid="{00000000-0005-0000-0000-0000A3350000}"/>
    <cellStyle name="Input 2 2 2 9 2 4 6" xfId="13900" xr:uid="{00000000-0005-0000-0000-0000A4350000}"/>
    <cellStyle name="Input 2 2 2 9 2 4 6 2" xfId="13901" xr:uid="{00000000-0005-0000-0000-0000A5350000}"/>
    <cellStyle name="Input 2 2 2 9 2 4 6 3" xfId="13902" xr:uid="{00000000-0005-0000-0000-0000A6350000}"/>
    <cellStyle name="Input 2 2 2 9 2 4 7" xfId="13903" xr:uid="{00000000-0005-0000-0000-0000A7350000}"/>
    <cellStyle name="Input 2 2 2 9 2 4 7 2" xfId="13904" xr:uid="{00000000-0005-0000-0000-0000A8350000}"/>
    <cellStyle name="Input 2 2 2 9 2 4 7 3" xfId="13905" xr:uid="{00000000-0005-0000-0000-0000A9350000}"/>
    <cellStyle name="Input 2 2 2 9 2 4 8" xfId="13906" xr:uid="{00000000-0005-0000-0000-0000AA350000}"/>
    <cellStyle name="Input 2 2 2 9 2 4 8 2" xfId="13907" xr:uid="{00000000-0005-0000-0000-0000AB350000}"/>
    <cellStyle name="Input 2 2 2 9 2 4 8 3" xfId="13908" xr:uid="{00000000-0005-0000-0000-0000AC350000}"/>
    <cellStyle name="Input 2 2 2 9 2 4 9" xfId="13909" xr:uid="{00000000-0005-0000-0000-0000AD350000}"/>
    <cellStyle name="Input 2 2 2 9 2 4 9 2" xfId="13910" xr:uid="{00000000-0005-0000-0000-0000AE350000}"/>
    <cellStyle name="Input 2 2 2 9 2 4 9 3" xfId="13911" xr:uid="{00000000-0005-0000-0000-0000AF350000}"/>
    <cellStyle name="Input 2 2 2 9 2 5" xfId="13912" xr:uid="{00000000-0005-0000-0000-0000B0350000}"/>
    <cellStyle name="Input 2 2 2 9 2 5 10" xfId="13913" xr:uid="{00000000-0005-0000-0000-0000B1350000}"/>
    <cellStyle name="Input 2 2 2 9 2 5 11" xfId="13914" xr:uid="{00000000-0005-0000-0000-0000B2350000}"/>
    <cellStyle name="Input 2 2 2 9 2 5 2" xfId="13915" xr:uid="{00000000-0005-0000-0000-0000B3350000}"/>
    <cellStyle name="Input 2 2 2 9 2 5 2 2" xfId="13916" xr:uid="{00000000-0005-0000-0000-0000B4350000}"/>
    <cellStyle name="Input 2 2 2 9 2 5 2 3" xfId="13917" xr:uid="{00000000-0005-0000-0000-0000B5350000}"/>
    <cellStyle name="Input 2 2 2 9 2 5 3" xfId="13918" xr:uid="{00000000-0005-0000-0000-0000B6350000}"/>
    <cellStyle name="Input 2 2 2 9 2 5 3 2" xfId="13919" xr:uid="{00000000-0005-0000-0000-0000B7350000}"/>
    <cellStyle name="Input 2 2 2 9 2 5 3 3" xfId="13920" xr:uid="{00000000-0005-0000-0000-0000B8350000}"/>
    <cellStyle name="Input 2 2 2 9 2 5 4" xfId="13921" xr:uid="{00000000-0005-0000-0000-0000B9350000}"/>
    <cellStyle name="Input 2 2 2 9 2 5 4 2" xfId="13922" xr:uid="{00000000-0005-0000-0000-0000BA350000}"/>
    <cellStyle name="Input 2 2 2 9 2 5 4 3" xfId="13923" xr:uid="{00000000-0005-0000-0000-0000BB350000}"/>
    <cellStyle name="Input 2 2 2 9 2 5 5" xfId="13924" xr:uid="{00000000-0005-0000-0000-0000BC350000}"/>
    <cellStyle name="Input 2 2 2 9 2 5 5 2" xfId="13925" xr:uid="{00000000-0005-0000-0000-0000BD350000}"/>
    <cellStyle name="Input 2 2 2 9 2 5 5 3" xfId="13926" xr:uid="{00000000-0005-0000-0000-0000BE350000}"/>
    <cellStyle name="Input 2 2 2 9 2 5 6" xfId="13927" xr:uid="{00000000-0005-0000-0000-0000BF350000}"/>
    <cellStyle name="Input 2 2 2 9 2 5 6 2" xfId="13928" xr:uid="{00000000-0005-0000-0000-0000C0350000}"/>
    <cellStyle name="Input 2 2 2 9 2 5 6 3" xfId="13929" xr:uid="{00000000-0005-0000-0000-0000C1350000}"/>
    <cellStyle name="Input 2 2 2 9 2 5 7" xfId="13930" xr:uid="{00000000-0005-0000-0000-0000C2350000}"/>
    <cellStyle name="Input 2 2 2 9 2 5 7 2" xfId="13931" xr:uid="{00000000-0005-0000-0000-0000C3350000}"/>
    <cellStyle name="Input 2 2 2 9 2 5 7 3" xfId="13932" xr:uid="{00000000-0005-0000-0000-0000C4350000}"/>
    <cellStyle name="Input 2 2 2 9 2 5 8" xfId="13933" xr:uid="{00000000-0005-0000-0000-0000C5350000}"/>
    <cellStyle name="Input 2 2 2 9 2 5 8 2" xfId="13934" xr:uid="{00000000-0005-0000-0000-0000C6350000}"/>
    <cellStyle name="Input 2 2 2 9 2 5 8 3" xfId="13935" xr:uid="{00000000-0005-0000-0000-0000C7350000}"/>
    <cellStyle name="Input 2 2 2 9 2 5 9" xfId="13936" xr:uid="{00000000-0005-0000-0000-0000C8350000}"/>
    <cellStyle name="Input 2 2 2 9 2 5 9 2" xfId="13937" xr:uid="{00000000-0005-0000-0000-0000C9350000}"/>
    <cellStyle name="Input 2 2 2 9 2 5 9 3" xfId="13938" xr:uid="{00000000-0005-0000-0000-0000CA350000}"/>
    <cellStyle name="Input 2 2 2 9 2 6" xfId="13939" xr:uid="{00000000-0005-0000-0000-0000CB350000}"/>
    <cellStyle name="Input 2 2 2 9 2 6 10" xfId="13940" xr:uid="{00000000-0005-0000-0000-0000CC350000}"/>
    <cellStyle name="Input 2 2 2 9 2 6 11" xfId="13941" xr:uid="{00000000-0005-0000-0000-0000CD350000}"/>
    <cellStyle name="Input 2 2 2 9 2 6 2" xfId="13942" xr:uid="{00000000-0005-0000-0000-0000CE350000}"/>
    <cellStyle name="Input 2 2 2 9 2 6 2 2" xfId="13943" xr:uid="{00000000-0005-0000-0000-0000CF350000}"/>
    <cellStyle name="Input 2 2 2 9 2 6 2 3" xfId="13944" xr:uid="{00000000-0005-0000-0000-0000D0350000}"/>
    <cellStyle name="Input 2 2 2 9 2 6 3" xfId="13945" xr:uid="{00000000-0005-0000-0000-0000D1350000}"/>
    <cellStyle name="Input 2 2 2 9 2 6 3 2" xfId="13946" xr:uid="{00000000-0005-0000-0000-0000D2350000}"/>
    <cellStyle name="Input 2 2 2 9 2 6 3 3" xfId="13947" xr:uid="{00000000-0005-0000-0000-0000D3350000}"/>
    <cellStyle name="Input 2 2 2 9 2 6 4" xfId="13948" xr:uid="{00000000-0005-0000-0000-0000D4350000}"/>
    <cellStyle name="Input 2 2 2 9 2 6 4 2" xfId="13949" xr:uid="{00000000-0005-0000-0000-0000D5350000}"/>
    <cellStyle name="Input 2 2 2 9 2 6 4 3" xfId="13950" xr:uid="{00000000-0005-0000-0000-0000D6350000}"/>
    <cellStyle name="Input 2 2 2 9 2 6 5" xfId="13951" xr:uid="{00000000-0005-0000-0000-0000D7350000}"/>
    <cellStyle name="Input 2 2 2 9 2 6 5 2" xfId="13952" xr:uid="{00000000-0005-0000-0000-0000D8350000}"/>
    <cellStyle name="Input 2 2 2 9 2 6 5 3" xfId="13953" xr:uid="{00000000-0005-0000-0000-0000D9350000}"/>
    <cellStyle name="Input 2 2 2 9 2 6 6" xfId="13954" xr:uid="{00000000-0005-0000-0000-0000DA350000}"/>
    <cellStyle name="Input 2 2 2 9 2 6 6 2" xfId="13955" xr:uid="{00000000-0005-0000-0000-0000DB350000}"/>
    <cellStyle name="Input 2 2 2 9 2 6 6 3" xfId="13956" xr:uid="{00000000-0005-0000-0000-0000DC350000}"/>
    <cellStyle name="Input 2 2 2 9 2 6 7" xfId="13957" xr:uid="{00000000-0005-0000-0000-0000DD350000}"/>
    <cellStyle name="Input 2 2 2 9 2 6 7 2" xfId="13958" xr:uid="{00000000-0005-0000-0000-0000DE350000}"/>
    <cellStyle name="Input 2 2 2 9 2 6 7 3" xfId="13959" xr:uid="{00000000-0005-0000-0000-0000DF350000}"/>
    <cellStyle name="Input 2 2 2 9 2 6 8" xfId="13960" xr:uid="{00000000-0005-0000-0000-0000E0350000}"/>
    <cellStyle name="Input 2 2 2 9 2 6 8 2" xfId="13961" xr:uid="{00000000-0005-0000-0000-0000E1350000}"/>
    <cellStyle name="Input 2 2 2 9 2 6 8 3" xfId="13962" xr:uid="{00000000-0005-0000-0000-0000E2350000}"/>
    <cellStyle name="Input 2 2 2 9 2 6 9" xfId="13963" xr:uid="{00000000-0005-0000-0000-0000E3350000}"/>
    <cellStyle name="Input 2 2 2 9 2 6 9 2" xfId="13964" xr:uid="{00000000-0005-0000-0000-0000E4350000}"/>
    <cellStyle name="Input 2 2 2 9 2 6 9 3" xfId="13965" xr:uid="{00000000-0005-0000-0000-0000E5350000}"/>
    <cellStyle name="Input 2 2 2 9 2 7" xfId="13966" xr:uid="{00000000-0005-0000-0000-0000E6350000}"/>
    <cellStyle name="Input 2 2 2 9 2 7 10" xfId="13967" xr:uid="{00000000-0005-0000-0000-0000E7350000}"/>
    <cellStyle name="Input 2 2 2 9 2 7 11" xfId="13968" xr:uid="{00000000-0005-0000-0000-0000E8350000}"/>
    <cellStyle name="Input 2 2 2 9 2 7 2" xfId="13969" xr:uid="{00000000-0005-0000-0000-0000E9350000}"/>
    <cellStyle name="Input 2 2 2 9 2 7 2 2" xfId="13970" xr:uid="{00000000-0005-0000-0000-0000EA350000}"/>
    <cellStyle name="Input 2 2 2 9 2 7 2 3" xfId="13971" xr:uid="{00000000-0005-0000-0000-0000EB350000}"/>
    <cellStyle name="Input 2 2 2 9 2 7 3" xfId="13972" xr:uid="{00000000-0005-0000-0000-0000EC350000}"/>
    <cellStyle name="Input 2 2 2 9 2 7 3 2" xfId="13973" xr:uid="{00000000-0005-0000-0000-0000ED350000}"/>
    <cellStyle name="Input 2 2 2 9 2 7 3 3" xfId="13974" xr:uid="{00000000-0005-0000-0000-0000EE350000}"/>
    <cellStyle name="Input 2 2 2 9 2 7 4" xfId="13975" xr:uid="{00000000-0005-0000-0000-0000EF350000}"/>
    <cellStyle name="Input 2 2 2 9 2 7 4 2" xfId="13976" xr:uid="{00000000-0005-0000-0000-0000F0350000}"/>
    <cellStyle name="Input 2 2 2 9 2 7 4 3" xfId="13977" xr:uid="{00000000-0005-0000-0000-0000F1350000}"/>
    <cellStyle name="Input 2 2 2 9 2 7 5" xfId="13978" xr:uid="{00000000-0005-0000-0000-0000F2350000}"/>
    <cellStyle name="Input 2 2 2 9 2 7 5 2" xfId="13979" xr:uid="{00000000-0005-0000-0000-0000F3350000}"/>
    <cellStyle name="Input 2 2 2 9 2 7 5 3" xfId="13980" xr:uid="{00000000-0005-0000-0000-0000F4350000}"/>
    <cellStyle name="Input 2 2 2 9 2 7 6" xfId="13981" xr:uid="{00000000-0005-0000-0000-0000F5350000}"/>
    <cellStyle name="Input 2 2 2 9 2 7 6 2" xfId="13982" xr:uid="{00000000-0005-0000-0000-0000F6350000}"/>
    <cellStyle name="Input 2 2 2 9 2 7 6 3" xfId="13983" xr:uid="{00000000-0005-0000-0000-0000F7350000}"/>
    <cellStyle name="Input 2 2 2 9 2 7 7" xfId="13984" xr:uid="{00000000-0005-0000-0000-0000F8350000}"/>
    <cellStyle name="Input 2 2 2 9 2 7 7 2" xfId="13985" xr:uid="{00000000-0005-0000-0000-0000F9350000}"/>
    <cellStyle name="Input 2 2 2 9 2 7 7 3" xfId="13986" xr:uid="{00000000-0005-0000-0000-0000FA350000}"/>
    <cellStyle name="Input 2 2 2 9 2 7 8" xfId="13987" xr:uid="{00000000-0005-0000-0000-0000FB350000}"/>
    <cellStyle name="Input 2 2 2 9 2 7 8 2" xfId="13988" xr:uid="{00000000-0005-0000-0000-0000FC350000}"/>
    <cellStyle name="Input 2 2 2 9 2 7 8 3" xfId="13989" xr:uid="{00000000-0005-0000-0000-0000FD350000}"/>
    <cellStyle name="Input 2 2 2 9 2 7 9" xfId="13990" xr:uid="{00000000-0005-0000-0000-0000FE350000}"/>
    <cellStyle name="Input 2 2 2 9 2 7 9 2" xfId="13991" xr:uid="{00000000-0005-0000-0000-0000FF350000}"/>
    <cellStyle name="Input 2 2 2 9 2 7 9 3" xfId="13992" xr:uid="{00000000-0005-0000-0000-000000360000}"/>
    <cellStyle name="Input 2 2 2 9 2 8" xfId="13993" xr:uid="{00000000-0005-0000-0000-000001360000}"/>
    <cellStyle name="Input 2 2 2 9 2 8 10" xfId="13994" xr:uid="{00000000-0005-0000-0000-000002360000}"/>
    <cellStyle name="Input 2 2 2 9 2 8 11" xfId="13995" xr:uid="{00000000-0005-0000-0000-000003360000}"/>
    <cellStyle name="Input 2 2 2 9 2 8 2" xfId="13996" xr:uid="{00000000-0005-0000-0000-000004360000}"/>
    <cellStyle name="Input 2 2 2 9 2 8 2 2" xfId="13997" xr:uid="{00000000-0005-0000-0000-000005360000}"/>
    <cellStyle 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14001" xr:uid="{00000000-0005-0000-0000-000009360000}"/>
    <cellStyle name="Input 2 2 2 9 2 8 4" xfId="14002" xr:uid="{00000000-0005-0000-0000-00000A360000}"/>
    <cellStyle name="Input 2 2 2 9 2 8 4 2" xfId="14003" xr:uid="{00000000-0005-0000-0000-00000B360000}"/>
    <cellStyle name="Input 2 2 2 9 2 8 4 3" xfId="14004" xr:uid="{00000000-0005-0000-0000-00000C360000}"/>
    <cellStyle name="Input 2 2 2 9 2 8 5" xfId="14005" xr:uid="{00000000-0005-0000-0000-00000D360000}"/>
    <cellStyle name="Input 2 2 2 9 2 8 5 2" xfId="14006" xr:uid="{00000000-0005-0000-0000-00000E360000}"/>
    <cellStyle name="Input 2 2 2 9 2 8 5 3" xfId="14007" xr:uid="{00000000-0005-0000-0000-00000F360000}"/>
    <cellStyle name="Input 2 2 2 9 2 8 6" xfId="14008" xr:uid="{00000000-0005-0000-0000-000010360000}"/>
    <cellStyle name="Input 2 2 2 9 2 8 6 2" xfId="14009" xr:uid="{00000000-0005-0000-0000-000011360000}"/>
    <cellStyle name="Input 2 2 2 9 2 8 6 3" xfId="14010" xr:uid="{00000000-0005-0000-0000-000012360000}"/>
    <cellStyle name="Input 2 2 2 9 2 8 7" xfId="14011" xr:uid="{00000000-0005-0000-0000-000013360000}"/>
    <cellStyle name="Input 2 2 2 9 2 8 7 2" xfId="14012" xr:uid="{00000000-0005-0000-0000-000014360000}"/>
    <cellStyle name="Input 2 2 2 9 2 8 7 3" xfId="14013" xr:uid="{00000000-0005-0000-0000-000015360000}"/>
    <cellStyle name="Input 2 2 2 9 2 8 8" xfId="14014" xr:uid="{00000000-0005-0000-0000-000016360000}"/>
    <cellStyle name="Input 2 2 2 9 2 8 8 2" xfId="14015" xr:uid="{00000000-0005-0000-0000-000017360000}"/>
    <cellStyle name="Input 2 2 2 9 2 8 8 3" xfId="14016" xr:uid="{00000000-0005-0000-0000-000018360000}"/>
    <cellStyle name="Input 2 2 2 9 2 8 9" xfId="14017" xr:uid="{00000000-0005-0000-0000-000019360000}"/>
    <cellStyle name="Input 2 2 2 9 2 8 9 2" xfId="14018" xr:uid="{00000000-0005-0000-0000-00001A360000}"/>
    <cellStyle name="Input 2 2 2 9 2 8 9 3" xfId="14019" xr:uid="{00000000-0005-0000-0000-00001B360000}"/>
    <cellStyle name="Input 2 2 2 9 2 9" xfId="14020" xr:uid="{00000000-0005-0000-0000-00001C360000}"/>
    <cellStyle name="Input 2 2 2 9 2 9 10" xfId="14021" xr:uid="{00000000-0005-0000-0000-00001D360000}"/>
    <cellStyle name="Input 2 2 2 9 2 9 11" xfId="14022" xr:uid="{00000000-0005-0000-0000-00001E360000}"/>
    <cellStyle name="Input 2 2 2 9 2 9 2" xfId="14023" xr:uid="{00000000-0005-0000-0000-00001F360000}"/>
    <cellStyle name="Input 2 2 2 9 2 9 2 2" xfId="14024" xr:uid="{00000000-0005-0000-0000-000020360000}"/>
    <cellStyle name="Input 2 2 2 9 2 9 2 3" xfId="14025" xr:uid="{00000000-0005-0000-0000-000021360000}"/>
    <cellStyle name="Input 2 2 2 9 2 9 3" xfId="14026" xr:uid="{00000000-0005-0000-0000-000022360000}"/>
    <cellStyle name="Input 2 2 2 9 2 9 3 2" xfId="14027" xr:uid="{00000000-0005-0000-0000-000023360000}"/>
    <cellStyle name="Input 2 2 2 9 2 9 3 3" xfId="14028" xr:uid="{00000000-0005-0000-0000-000024360000}"/>
    <cellStyle name="Input 2 2 2 9 2 9 4" xfId="14029" xr:uid="{00000000-0005-0000-0000-000025360000}"/>
    <cellStyle name="Input 2 2 2 9 2 9 4 2" xfId="14030" xr:uid="{00000000-0005-0000-0000-000026360000}"/>
    <cellStyle name="Input 2 2 2 9 2 9 4 3" xfId="14031" xr:uid="{00000000-0005-0000-0000-000027360000}"/>
    <cellStyle name="Input 2 2 2 9 2 9 5" xfId="14032" xr:uid="{00000000-0005-0000-0000-000028360000}"/>
    <cellStyle name="Input 2 2 2 9 2 9 5 2" xfId="14033" xr:uid="{00000000-0005-0000-0000-000029360000}"/>
    <cellStyle name="Input 2 2 2 9 2 9 5 3" xfId="14034" xr:uid="{00000000-0005-0000-0000-00002A360000}"/>
    <cellStyle name="Input 2 2 2 9 2 9 6" xfId="14035" xr:uid="{00000000-0005-0000-0000-00002B360000}"/>
    <cellStyle name="Input 2 2 2 9 2 9 6 2" xfId="14036" xr:uid="{00000000-0005-0000-0000-00002C360000}"/>
    <cellStyle name="Input 2 2 2 9 2 9 6 3" xfId="14037" xr:uid="{00000000-0005-0000-0000-00002D360000}"/>
    <cellStyle name="Input 2 2 2 9 2 9 7" xfId="14038" xr:uid="{00000000-0005-0000-0000-00002E360000}"/>
    <cellStyle name="Input 2 2 2 9 2 9 7 2" xfId="14039" xr:uid="{00000000-0005-0000-0000-00002F360000}"/>
    <cellStyle name="Input 2 2 2 9 2 9 7 3" xfId="14040" xr:uid="{00000000-0005-0000-0000-000030360000}"/>
    <cellStyle name="Input 2 2 2 9 2 9 8" xfId="14041" xr:uid="{00000000-0005-0000-0000-000031360000}"/>
    <cellStyle name="Input 2 2 2 9 2 9 8 2" xfId="14042" xr:uid="{00000000-0005-0000-0000-000032360000}"/>
    <cellStyle name="Input 2 2 2 9 2 9 8 3" xfId="14043" xr:uid="{00000000-0005-0000-0000-000033360000}"/>
    <cellStyle name="Input 2 2 2 9 2 9 9" xfId="14044" xr:uid="{00000000-0005-0000-0000-000034360000}"/>
    <cellStyle name="Input 2 2 2 9 2 9 9 2" xfId="14045" xr:uid="{00000000-0005-0000-0000-000035360000}"/>
    <cellStyle name="Input 2 2 2 9 2 9 9 3" xfId="14046" xr:uid="{00000000-0005-0000-0000-000036360000}"/>
    <cellStyle name="Input 2 2 2 9 3" xfId="58227" xr:uid="{00000000-0005-0000-0000-000037360000}"/>
    <cellStyle name="Input 2 2 3" xfId="322" xr:uid="{00000000-0005-0000-0000-000038360000}"/>
    <cellStyle name="Input 2 2 3 2" xfId="14047" xr:uid="{00000000-0005-0000-0000-000039360000}"/>
    <cellStyle name="Input 2 2 3 2 10" xfId="14048" xr:uid="{00000000-0005-0000-0000-00003A360000}"/>
    <cellStyle name="Input 2 2 3 2 10 10" xfId="14049" xr:uid="{00000000-0005-0000-0000-00003B360000}"/>
    <cellStyle name="Input 2 2 3 2 10 11" xfId="14050" xr:uid="{00000000-0005-0000-0000-00003C360000}"/>
    <cellStyle name="Input 2 2 3 2 10 2" xfId="14051" xr:uid="{00000000-0005-0000-0000-00003D360000}"/>
    <cellStyle name="Input 2 2 3 2 10 2 2" xfId="14052" xr:uid="{00000000-0005-0000-0000-00003E360000}"/>
    <cellStyle name="Input 2 2 3 2 10 2 3" xfId="14053" xr:uid="{00000000-0005-0000-0000-00003F360000}"/>
    <cellStyle name="Input 2 2 3 2 10 3" xfId="14054" xr:uid="{00000000-0005-0000-0000-000040360000}"/>
    <cellStyle name="Input 2 2 3 2 10 3 2" xfId="14055" xr:uid="{00000000-0005-0000-0000-000041360000}"/>
    <cellStyle name="Input 2 2 3 2 10 3 3" xfId="14056" xr:uid="{00000000-0005-0000-0000-000042360000}"/>
    <cellStyle name="Input 2 2 3 2 10 4" xfId="14057" xr:uid="{00000000-0005-0000-0000-000043360000}"/>
    <cellStyle name="Input 2 2 3 2 10 4 2" xfId="14058" xr:uid="{00000000-0005-0000-0000-000044360000}"/>
    <cellStyle name="Input 2 2 3 2 10 4 3" xfId="14059" xr:uid="{00000000-0005-0000-0000-000045360000}"/>
    <cellStyle name="Input 2 2 3 2 10 5" xfId="14060" xr:uid="{00000000-0005-0000-0000-000046360000}"/>
    <cellStyle name="Input 2 2 3 2 10 5 2" xfId="14061" xr:uid="{00000000-0005-0000-0000-000047360000}"/>
    <cellStyle name="Input 2 2 3 2 10 5 3" xfId="14062" xr:uid="{00000000-0005-0000-0000-000048360000}"/>
    <cellStyle name="Input 2 2 3 2 10 6" xfId="14063" xr:uid="{00000000-0005-0000-0000-000049360000}"/>
    <cellStyle name="Input 2 2 3 2 10 6 2" xfId="14064" xr:uid="{00000000-0005-0000-0000-00004A360000}"/>
    <cellStyle name="Input 2 2 3 2 10 6 3" xfId="14065" xr:uid="{00000000-0005-0000-0000-00004B360000}"/>
    <cellStyle name="Input 2 2 3 2 10 7" xfId="14066" xr:uid="{00000000-0005-0000-0000-00004C360000}"/>
    <cellStyle name="Input 2 2 3 2 10 7 2" xfId="14067" xr:uid="{00000000-0005-0000-0000-00004D360000}"/>
    <cellStyle name="Input 2 2 3 2 10 7 3" xfId="14068" xr:uid="{00000000-0005-0000-0000-00004E360000}"/>
    <cellStyle name="Input 2 2 3 2 10 8" xfId="14069" xr:uid="{00000000-0005-0000-0000-00004F360000}"/>
    <cellStyle name="Input 2 2 3 2 10 8 2" xfId="14070" xr:uid="{00000000-0005-0000-0000-000050360000}"/>
    <cellStyle name="Input 2 2 3 2 10 8 3" xfId="14071" xr:uid="{00000000-0005-0000-0000-000051360000}"/>
    <cellStyle name="Input 2 2 3 2 10 9" xfId="14072" xr:uid="{00000000-0005-0000-0000-000052360000}"/>
    <cellStyle name="Input 2 2 3 2 10 9 2" xfId="14073" xr:uid="{00000000-0005-0000-0000-000053360000}"/>
    <cellStyle name="Input 2 2 3 2 10 9 3" xfId="14074" xr:uid="{00000000-0005-0000-0000-000054360000}"/>
    <cellStyle name="Input 2 2 3 2 11" xfId="14075" xr:uid="{00000000-0005-0000-0000-000055360000}"/>
    <cellStyle name="Input 2 2 3 2 11 2" xfId="14076" xr:uid="{00000000-0005-0000-0000-000056360000}"/>
    <cellStyle name="Input 2 2 3 2 11 3" xfId="14077" xr:uid="{00000000-0005-0000-0000-000057360000}"/>
    <cellStyle name="Input 2 2 3 2 12" xfId="14078" xr:uid="{00000000-0005-0000-0000-000058360000}"/>
    <cellStyle name="Input 2 2 3 2 12 2" xfId="14079" xr:uid="{00000000-0005-0000-0000-000059360000}"/>
    <cellStyle name="Input 2 2 3 2 12 3" xfId="14080" xr:uid="{00000000-0005-0000-0000-00005A360000}"/>
    <cellStyle name="Input 2 2 3 2 13" xfId="14081" xr:uid="{00000000-0005-0000-0000-00005B360000}"/>
    <cellStyle name="Input 2 2 3 2 13 2" xfId="14082" xr:uid="{00000000-0005-0000-0000-00005C360000}"/>
    <cellStyle name="Input 2 2 3 2 13 3" xfId="14083" xr:uid="{00000000-0005-0000-0000-00005D360000}"/>
    <cellStyle name="Input 2 2 3 2 14" xfId="14084" xr:uid="{00000000-0005-0000-0000-00005E360000}"/>
    <cellStyle name="Input 2 2 3 2 14 2" xfId="14085" xr:uid="{00000000-0005-0000-0000-00005F360000}"/>
    <cellStyle name="Input 2 2 3 2 14 3" xfId="14086" xr:uid="{00000000-0005-0000-0000-000060360000}"/>
    <cellStyle name="Input 2 2 3 2 15" xfId="14087" xr:uid="{00000000-0005-0000-0000-000061360000}"/>
    <cellStyle name="Input 2 2 3 2 15 2" xfId="14088" xr:uid="{00000000-0005-0000-0000-000062360000}"/>
    <cellStyle name="Input 2 2 3 2 15 3" xfId="14089" xr:uid="{00000000-0005-0000-0000-000063360000}"/>
    <cellStyle name="Input 2 2 3 2 16" xfId="14090" xr:uid="{00000000-0005-0000-0000-000064360000}"/>
    <cellStyle name="Input 2 2 3 2 16 2" xfId="14091" xr:uid="{00000000-0005-0000-0000-000065360000}"/>
    <cellStyle name="Input 2 2 3 2 16 3" xfId="14092" xr:uid="{00000000-0005-0000-0000-000066360000}"/>
    <cellStyle name="Input 2 2 3 2 17" xfId="14093" xr:uid="{00000000-0005-0000-0000-000067360000}"/>
    <cellStyle name="Input 2 2 3 2 17 2" xfId="14094" xr:uid="{00000000-0005-0000-0000-000068360000}"/>
    <cellStyle name="Input 2 2 3 2 17 3" xfId="14095" xr:uid="{00000000-0005-0000-0000-000069360000}"/>
    <cellStyle name="Input 2 2 3 2 18" xfId="14096" xr:uid="{00000000-0005-0000-0000-00006A360000}"/>
    <cellStyle name="Input 2 2 3 2 18 2" xfId="14097" xr:uid="{00000000-0005-0000-0000-00006B360000}"/>
    <cellStyle name="Input 2 2 3 2 18 3" xfId="14098" xr:uid="{00000000-0005-0000-0000-00006C360000}"/>
    <cellStyle name="Input 2 2 3 2 19" xfId="14099" xr:uid="{00000000-0005-0000-0000-00006D360000}"/>
    <cellStyle name="Input 2 2 3 2 2" xfId="14100" xr:uid="{00000000-0005-0000-0000-00006E360000}"/>
    <cellStyle name="Input 2 2 3 2 2 10" xfId="14101" xr:uid="{00000000-0005-0000-0000-00006F360000}"/>
    <cellStyle name="Input 2 2 3 2 2 11" xfId="14102" xr:uid="{00000000-0005-0000-0000-000070360000}"/>
    <cellStyle name="Input 2 2 3 2 2 2" xfId="14103" xr:uid="{00000000-0005-0000-0000-000071360000}"/>
    <cellStyle name="Input 2 2 3 2 2 2 2" xfId="14104" xr:uid="{00000000-0005-0000-0000-000072360000}"/>
    <cellStyle name="Input 2 2 3 2 2 2 3" xfId="14105" xr:uid="{00000000-0005-0000-0000-000073360000}"/>
    <cellStyle name="Input 2 2 3 2 2 3" xfId="14106" xr:uid="{00000000-0005-0000-0000-000074360000}"/>
    <cellStyle name="Input 2 2 3 2 2 3 2" xfId="14107" xr:uid="{00000000-0005-0000-0000-000075360000}"/>
    <cellStyle name="Input 2 2 3 2 2 3 3" xfId="14108" xr:uid="{00000000-0005-0000-0000-000076360000}"/>
    <cellStyle name="Input 2 2 3 2 2 4" xfId="14109" xr:uid="{00000000-0005-0000-0000-000077360000}"/>
    <cellStyle name="Input 2 2 3 2 2 4 2" xfId="14110" xr:uid="{00000000-0005-0000-0000-000078360000}"/>
    <cellStyle name="Input 2 2 3 2 2 4 3" xfId="14111" xr:uid="{00000000-0005-0000-0000-000079360000}"/>
    <cellStyle name="Input 2 2 3 2 2 5" xfId="14112" xr:uid="{00000000-0005-0000-0000-00007A360000}"/>
    <cellStyle name="Input 2 2 3 2 2 5 2" xfId="14113" xr:uid="{00000000-0005-0000-0000-00007B360000}"/>
    <cellStyle name="Input 2 2 3 2 2 5 3" xfId="14114" xr:uid="{00000000-0005-0000-0000-00007C360000}"/>
    <cellStyle name="Input 2 2 3 2 2 6" xfId="14115" xr:uid="{00000000-0005-0000-0000-00007D360000}"/>
    <cellStyle name="Input 2 2 3 2 2 6 2" xfId="14116" xr:uid="{00000000-0005-0000-0000-00007E360000}"/>
    <cellStyle name="Input 2 2 3 2 2 6 3" xfId="14117" xr:uid="{00000000-0005-0000-0000-00007F360000}"/>
    <cellStyle name="Input 2 2 3 2 2 7" xfId="14118" xr:uid="{00000000-0005-0000-0000-000080360000}"/>
    <cellStyle name="Input 2 2 3 2 2 7 2" xfId="14119" xr:uid="{00000000-0005-0000-0000-000081360000}"/>
    <cellStyle name="Input 2 2 3 2 2 7 3" xfId="14120" xr:uid="{00000000-0005-0000-0000-000082360000}"/>
    <cellStyle name="Input 2 2 3 2 2 8" xfId="14121" xr:uid="{00000000-0005-0000-0000-000083360000}"/>
    <cellStyle name="Input 2 2 3 2 2 8 2" xfId="14122" xr:uid="{00000000-0005-0000-0000-000084360000}"/>
    <cellStyle name="Input 2 2 3 2 2 8 3" xfId="14123" xr:uid="{00000000-0005-0000-0000-000085360000}"/>
    <cellStyle name="Input 2 2 3 2 2 9" xfId="14124" xr:uid="{00000000-0005-0000-0000-000086360000}"/>
    <cellStyle name="Input 2 2 3 2 2 9 2" xfId="14125" xr:uid="{00000000-0005-0000-0000-000087360000}"/>
    <cellStyle name="Input 2 2 3 2 2 9 3" xfId="14126" xr:uid="{00000000-0005-0000-0000-000088360000}"/>
    <cellStyle name="Input 2 2 3 2 20" xfId="14127" xr:uid="{00000000-0005-0000-0000-000089360000}"/>
    <cellStyle name="Input 2 2 3 2 3" xfId="14128" xr:uid="{00000000-0005-0000-0000-00008A360000}"/>
    <cellStyle name="Input 2 2 3 2 3 10" xfId="14129" xr:uid="{00000000-0005-0000-0000-00008B360000}"/>
    <cellStyle name="Input 2 2 3 2 3 11" xfId="14130" xr:uid="{00000000-0005-0000-0000-00008C360000}"/>
    <cellStyle name="Input 2 2 3 2 3 2" xfId="14131" xr:uid="{00000000-0005-0000-0000-00008D360000}"/>
    <cellStyle name="Input 2 2 3 2 3 2 2" xfId="14132" xr:uid="{00000000-0005-0000-0000-00008E360000}"/>
    <cellStyle name="Input 2 2 3 2 3 2 3" xfId="14133" xr:uid="{00000000-0005-0000-0000-00008F360000}"/>
    <cellStyle name="Input 2 2 3 2 3 3" xfId="14134" xr:uid="{00000000-0005-0000-0000-000090360000}"/>
    <cellStyle name="Input 2 2 3 2 3 3 2" xfId="14135" xr:uid="{00000000-0005-0000-0000-000091360000}"/>
    <cellStyle name="Input 2 2 3 2 3 3 3" xfId="14136" xr:uid="{00000000-0005-0000-0000-000092360000}"/>
    <cellStyle name="Input 2 2 3 2 3 4" xfId="14137" xr:uid="{00000000-0005-0000-0000-000093360000}"/>
    <cellStyle name="Input 2 2 3 2 3 4 2" xfId="14138" xr:uid="{00000000-0005-0000-0000-000094360000}"/>
    <cellStyle name="Input 2 2 3 2 3 4 3" xfId="14139" xr:uid="{00000000-0005-0000-0000-000095360000}"/>
    <cellStyle name="Input 2 2 3 2 3 5" xfId="14140" xr:uid="{00000000-0005-0000-0000-000096360000}"/>
    <cellStyle name="Input 2 2 3 2 3 5 2" xfId="14141" xr:uid="{00000000-0005-0000-0000-000097360000}"/>
    <cellStyle name="Input 2 2 3 2 3 5 3" xfId="14142" xr:uid="{00000000-0005-0000-0000-000098360000}"/>
    <cellStyle name="Input 2 2 3 2 3 6" xfId="14143" xr:uid="{00000000-0005-0000-0000-000099360000}"/>
    <cellStyle name="Input 2 2 3 2 3 6 2" xfId="14144" xr:uid="{00000000-0005-0000-0000-00009A360000}"/>
    <cellStyle name="Input 2 2 3 2 3 6 3" xfId="14145" xr:uid="{00000000-0005-0000-0000-00009B360000}"/>
    <cellStyle name="Input 2 2 3 2 3 7" xfId="14146" xr:uid="{00000000-0005-0000-0000-00009C360000}"/>
    <cellStyle name="Input 2 2 3 2 3 7 2" xfId="14147" xr:uid="{00000000-0005-0000-0000-00009D360000}"/>
    <cellStyle name="Input 2 2 3 2 3 7 3" xfId="14148" xr:uid="{00000000-0005-0000-0000-00009E360000}"/>
    <cellStyle name="Input 2 2 3 2 3 8" xfId="14149" xr:uid="{00000000-0005-0000-0000-00009F360000}"/>
    <cellStyle name="Input 2 2 3 2 3 8 2" xfId="14150" xr:uid="{00000000-0005-0000-0000-0000A0360000}"/>
    <cellStyle name="Input 2 2 3 2 3 8 3" xfId="14151" xr:uid="{00000000-0005-0000-0000-0000A1360000}"/>
    <cellStyle name="Input 2 2 3 2 3 9" xfId="14152" xr:uid="{00000000-0005-0000-0000-0000A2360000}"/>
    <cellStyle name="Input 2 2 3 2 3 9 2" xfId="14153" xr:uid="{00000000-0005-0000-0000-0000A3360000}"/>
    <cellStyle name="Input 2 2 3 2 3 9 3" xfId="14154" xr:uid="{00000000-0005-0000-0000-0000A4360000}"/>
    <cellStyle name="Input 2 2 3 2 4" xfId="14155" xr:uid="{00000000-0005-0000-0000-0000A5360000}"/>
    <cellStyle name="Input 2 2 3 2 4 10" xfId="14156" xr:uid="{00000000-0005-0000-0000-0000A6360000}"/>
    <cellStyle name="Input 2 2 3 2 4 11" xfId="14157" xr:uid="{00000000-0005-0000-0000-0000A7360000}"/>
    <cellStyle name="Input 2 2 3 2 4 2" xfId="14158" xr:uid="{00000000-0005-0000-0000-0000A8360000}"/>
    <cellStyle name="Input 2 2 3 2 4 2 2" xfId="14159" xr:uid="{00000000-0005-0000-0000-0000A9360000}"/>
    <cellStyle name="Input 2 2 3 2 4 2 3" xfId="14160" xr:uid="{00000000-0005-0000-0000-0000AA360000}"/>
    <cellStyle name="Input 2 2 3 2 4 3" xfId="14161" xr:uid="{00000000-0005-0000-0000-0000AB360000}"/>
    <cellStyle name="Input 2 2 3 2 4 3 2" xfId="14162" xr:uid="{00000000-0005-0000-0000-0000AC360000}"/>
    <cellStyle name="Input 2 2 3 2 4 3 3" xfId="14163" xr:uid="{00000000-0005-0000-0000-0000AD360000}"/>
    <cellStyle name="Input 2 2 3 2 4 4" xfId="14164" xr:uid="{00000000-0005-0000-0000-0000AE360000}"/>
    <cellStyle name="Input 2 2 3 2 4 4 2" xfId="14165" xr:uid="{00000000-0005-0000-0000-0000AF360000}"/>
    <cellStyle name="Input 2 2 3 2 4 4 3" xfId="14166" xr:uid="{00000000-0005-0000-0000-0000B0360000}"/>
    <cellStyle name="Input 2 2 3 2 4 5" xfId="14167" xr:uid="{00000000-0005-0000-0000-0000B1360000}"/>
    <cellStyle name="Input 2 2 3 2 4 5 2" xfId="14168" xr:uid="{00000000-0005-0000-0000-0000B2360000}"/>
    <cellStyle name="Input 2 2 3 2 4 5 3" xfId="14169" xr:uid="{00000000-0005-0000-0000-0000B3360000}"/>
    <cellStyle name="Input 2 2 3 2 4 6" xfId="14170" xr:uid="{00000000-0005-0000-0000-0000B4360000}"/>
    <cellStyle name="Input 2 2 3 2 4 6 2" xfId="14171" xr:uid="{00000000-0005-0000-0000-0000B5360000}"/>
    <cellStyle name="Input 2 2 3 2 4 6 3" xfId="14172" xr:uid="{00000000-0005-0000-0000-0000B6360000}"/>
    <cellStyle name="Input 2 2 3 2 4 7" xfId="14173" xr:uid="{00000000-0005-0000-0000-0000B7360000}"/>
    <cellStyle name="Input 2 2 3 2 4 7 2" xfId="14174" xr:uid="{00000000-0005-0000-0000-0000B8360000}"/>
    <cellStyle name="Input 2 2 3 2 4 7 3" xfId="14175" xr:uid="{00000000-0005-0000-0000-0000B9360000}"/>
    <cellStyle name="Input 2 2 3 2 4 8" xfId="14176" xr:uid="{00000000-0005-0000-0000-0000BA360000}"/>
    <cellStyle name="Input 2 2 3 2 4 8 2" xfId="14177" xr:uid="{00000000-0005-0000-0000-0000BB360000}"/>
    <cellStyle name="Input 2 2 3 2 4 8 3" xfId="14178" xr:uid="{00000000-0005-0000-0000-0000BC360000}"/>
    <cellStyle name="Input 2 2 3 2 4 9" xfId="14179" xr:uid="{00000000-0005-0000-0000-0000BD360000}"/>
    <cellStyle name="Input 2 2 3 2 4 9 2" xfId="14180" xr:uid="{00000000-0005-0000-0000-0000BE360000}"/>
    <cellStyle name="Input 2 2 3 2 4 9 3" xfId="14181" xr:uid="{00000000-0005-0000-0000-0000BF360000}"/>
    <cellStyle name="Input 2 2 3 2 5" xfId="14182" xr:uid="{00000000-0005-0000-0000-0000C0360000}"/>
    <cellStyle name="Input 2 2 3 2 5 10" xfId="14183" xr:uid="{00000000-0005-0000-0000-0000C1360000}"/>
    <cellStyle name="Input 2 2 3 2 5 11" xfId="14184" xr:uid="{00000000-0005-0000-0000-0000C2360000}"/>
    <cellStyle name="Input 2 2 3 2 5 2" xfId="14185" xr:uid="{00000000-0005-0000-0000-0000C3360000}"/>
    <cellStyle name="Input 2 2 3 2 5 2 2" xfId="14186" xr:uid="{00000000-0005-0000-0000-0000C4360000}"/>
    <cellStyle name="Input 2 2 3 2 5 2 3" xfId="14187" xr:uid="{00000000-0005-0000-0000-0000C5360000}"/>
    <cellStyle name="Input 2 2 3 2 5 3" xfId="14188" xr:uid="{00000000-0005-0000-0000-0000C6360000}"/>
    <cellStyle name="Input 2 2 3 2 5 3 2" xfId="14189" xr:uid="{00000000-0005-0000-0000-0000C7360000}"/>
    <cellStyle name="Input 2 2 3 2 5 3 3" xfId="14190" xr:uid="{00000000-0005-0000-0000-0000C8360000}"/>
    <cellStyle name="Input 2 2 3 2 5 4" xfId="14191" xr:uid="{00000000-0005-0000-0000-0000C9360000}"/>
    <cellStyle name="Input 2 2 3 2 5 4 2" xfId="14192" xr:uid="{00000000-0005-0000-0000-0000CA360000}"/>
    <cellStyle name="Input 2 2 3 2 5 4 3" xfId="14193" xr:uid="{00000000-0005-0000-0000-0000CB360000}"/>
    <cellStyle name="Input 2 2 3 2 5 5" xfId="14194" xr:uid="{00000000-0005-0000-0000-0000CC360000}"/>
    <cellStyle name="Input 2 2 3 2 5 5 2" xfId="14195" xr:uid="{00000000-0005-0000-0000-0000CD360000}"/>
    <cellStyle name="Input 2 2 3 2 5 5 3" xfId="14196" xr:uid="{00000000-0005-0000-0000-0000CE360000}"/>
    <cellStyle name="Input 2 2 3 2 5 6" xfId="14197" xr:uid="{00000000-0005-0000-0000-0000CF360000}"/>
    <cellStyle name="Input 2 2 3 2 5 6 2" xfId="14198" xr:uid="{00000000-0005-0000-0000-0000D0360000}"/>
    <cellStyle name="Input 2 2 3 2 5 6 3" xfId="14199" xr:uid="{00000000-0005-0000-0000-0000D1360000}"/>
    <cellStyle name="Input 2 2 3 2 5 7" xfId="14200" xr:uid="{00000000-0005-0000-0000-0000D2360000}"/>
    <cellStyle name="Input 2 2 3 2 5 7 2" xfId="14201" xr:uid="{00000000-0005-0000-0000-0000D3360000}"/>
    <cellStyle name="Input 2 2 3 2 5 7 3" xfId="14202" xr:uid="{00000000-0005-0000-0000-0000D4360000}"/>
    <cellStyle name="Input 2 2 3 2 5 8" xfId="14203" xr:uid="{00000000-0005-0000-0000-0000D5360000}"/>
    <cellStyle name="Input 2 2 3 2 5 8 2" xfId="14204" xr:uid="{00000000-0005-0000-0000-0000D6360000}"/>
    <cellStyle name="Input 2 2 3 2 5 8 3" xfId="14205" xr:uid="{00000000-0005-0000-0000-0000D7360000}"/>
    <cellStyle name="Input 2 2 3 2 5 9" xfId="14206" xr:uid="{00000000-0005-0000-0000-0000D8360000}"/>
    <cellStyle name="Input 2 2 3 2 5 9 2" xfId="14207" xr:uid="{00000000-0005-0000-0000-0000D9360000}"/>
    <cellStyle name="Input 2 2 3 2 5 9 3" xfId="14208" xr:uid="{00000000-0005-0000-0000-0000DA360000}"/>
    <cellStyle name="Input 2 2 3 2 6" xfId="14209" xr:uid="{00000000-0005-0000-0000-0000DB360000}"/>
    <cellStyle name="Input 2 2 3 2 6 10" xfId="14210" xr:uid="{00000000-0005-0000-0000-0000DC360000}"/>
    <cellStyle name="Input 2 2 3 2 6 11" xfId="14211" xr:uid="{00000000-0005-0000-0000-0000DD360000}"/>
    <cellStyle name="Input 2 2 3 2 6 2" xfId="14212" xr:uid="{00000000-0005-0000-0000-0000DE360000}"/>
    <cellStyle name="Input 2 2 3 2 6 2 2" xfId="14213" xr:uid="{00000000-0005-0000-0000-0000DF360000}"/>
    <cellStyle name="Input 2 2 3 2 6 2 3" xfId="14214" xr:uid="{00000000-0005-0000-0000-0000E0360000}"/>
    <cellStyle name="Input 2 2 3 2 6 3" xfId="14215" xr:uid="{00000000-0005-0000-0000-0000E1360000}"/>
    <cellStyle name="Input 2 2 3 2 6 3 2" xfId="14216" xr:uid="{00000000-0005-0000-0000-0000E2360000}"/>
    <cellStyle name="Input 2 2 3 2 6 3 3" xfId="14217" xr:uid="{00000000-0005-0000-0000-0000E3360000}"/>
    <cellStyle name="Input 2 2 3 2 6 4" xfId="14218" xr:uid="{00000000-0005-0000-0000-0000E4360000}"/>
    <cellStyle name="Input 2 2 3 2 6 4 2" xfId="14219" xr:uid="{00000000-0005-0000-0000-0000E5360000}"/>
    <cellStyle name="Input 2 2 3 2 6 4 3" xfId="14220" xr:uid="{00000000-0005-0000-0000-0000E6360000}"/>
    <cellStyle name="Input 2 2 3 2 6 5" xfId="14221" xr:uid="{00000000-0005-0000-0000-0000E7360000}"/>
    <cellStyle name="Input 2 2 3 2 6 5 2" xfId="14222" xr:uid="{00000000-0005-0000-0000-0000E8360000}"/>
    <cellStyle name="Input 2 2 3 2 6 5 3" xfId="14223" xr:uid="{00000000-0005-0000-0000-0000E9360000}"/>
    <cellStyle name="Input 2 2 3 2 6 6" xfId="14224" xr:uid="{00000000-0005-0000-0000-0000EA360000}"/>
    <cellStyle name="Input 2 2 3 2 6 6 2" xfId="14225" xr:uid="{00000000-0005-0000-0000-0000EB360000}"/>
    <cellStyle name="Input 2 2 3 2 6 6 3" xfId="14226" xr:uid="{00000000-0005-0000-0000-0000EC360000}"/>
    <cellStyle name="Input 2 2 3 2 6 7" xfId="14227" xr:uid="{00000000-0005-0000-0000-0000ED360000}"/>
    <cellStyle name="Input 2 2 3 2 6 7 2" xfId="14228" xr:uid="{00000000-0005-0000-0000-0000EE360000}"/>
    <cellStyle name="Input 2 2 3 2 6 7 3" xfId="14229" xr:uid="{00000000-0005-0000-0000-0000EF360000}"/>
    <cellStyle name="Input 2 2 3 2 6 8" xfId="14230" xr:uid="{00000000-0005-0000-0000-0000F0360000}"/>
    <cellStyle name="Input 2 2 3 2 6 8 2" xfId="14231" xr:uid="{00000000-0005-0000-0000-0000F1360000}"/>
    <cellStyle name="Input 2 2 3 2 6 8 3" xfId="14232" xr:uid="{00000000-0005-0000-0000-0000F2360000}"/>
    <cellStyle name="Input 2 2 3 2 6 9" xfId="14233" xr:uid="{00000000-0005-0000-0000-0000F3360000}"/>
    <cellStyle name="Input 2 2 3 2 6 9 2" xfId="14234" xr:uid="{00000000-0005-0000-0000-0000F4360000}"/>
    <cellStyle name="Input 2 2 3 2 6 9 3" xfId="14235" xr:uid="{00000000-0005-0000-0000-0000F5360000}"/>
    <cellStyle name="Input 2 2 3 2 7" xfId="14236" xr:uid="{00000000-0005-0000-0000-0000F6360000}"/>
    <cellStyle name="Input 2 2 3 2 7 10" xfId="14237" xr:uid="{00000000-0005-0000-0000-0000F7360000}"/>
    <cellStyle name="Input 2 2 3 2 7 11" xfId="14238" xr:uid="{00000000-0005-0000-0000-0000F8360000}"/>
    <cellStyle name="Input 2 2 3 2 7 2" xfId="14239" xr:uid="{00000000-0005-0000-0000-0000F9360000}"/>
    <cellStyle name="Input 2 2 3 2 7 2 2" xfId="14240" xr:uid="{00000000-0005-0000-0000-0000FA360000}"/>
    <cellStyle name="Input 2 2 3 2 7 2 3" xfId="14241" xr:uid="{00000000-0005-0000-0000-0000FB360000}"/>
    <cellStyle name="Input 2 2 3 2 7 3" xfId="14242" xr:uid="{00000000-0005-0000-0000-0000FC360000}"/>
    <cellStyle name="Input 2 2 3 2 7 3 2" xfId="14243" xr:uid="{00000000-0005-0000-0000-0000FD360000}"/>
    <cellStyle name="Input 2 2 3 2 7 3 3" xfId="14244" xr:uid="{00000000-0005-0000-0000-0000FE360000}"/>
    <cellStyle name="Input 2 2 3 2 7 4" xfId="14245" xr:uid="{00000000-0005-0000-0000-0000FF360000}"/>
    <cellStyle name="Input 2 2 3 2 7 4 2" xfId="14246" xr:uid="{00000000-0005-0000-0000-000000370000}"/>
    <cellStyle name="Input 2 2 3 2 7 4 3" xfId="14247" xr:uid="{00000000-0005-0000-0000-000001370000}"/>
    <cellStyle name="Input 2 2 3 2 7 5" xfId="14248" xr:uid="{00000000-0005-0000-0000-000002370000}"/>
    <cellStyle name="Input 2 2 3 2 7 5 2" xfId="14249" xr:uid="{00000000-0005-0000-0000-000003370000}"/>
    <cellStyle name="Input 2 2 3 2 7 5 3" xfId="14250" xr:uid="{00000000-0005-0000-0000-000004370000}"/>
    <cellStyle name="Input 2 2 3 2 7 6" xfId="14251" xr:uid="{00000000-0005-0000-0000-000005370000}"/>
    <cellStyle name="Input 2 2 3 2 7 6 2" xfId="14252" xr:uid="{00000000-0005-0000-0000-000006370000}"/>
    <cellStyle name="Input 2 2 3 2 7 6 3" xfId="14253" xr:uid="{00000000-0005-0000-0000-000007370000}"/>
    <cellStyle name="Input 2 2 3 2 7 7" xfId="14254" xr:uid="{00000000-0005-0000-0000-000008370000}"/>
    <cellStyle name="Input 2 2 3 2 7 7 2" xfId="14255" xr:uid="{00000000-0005-0000-0000-000009370000}"/>
    <cellStyle name="Input 2 2 3 2 7 7 3" xfId="14256" xr:uid="{00000000-0005-0000-0000-00000A370000}"/>
    <cellStyle name="Input 2 2 3 2 7 8" xfId="14257" xr:uid="{00000000-0005-0000-0000-00000B370000}"/>
    <cellStyle name="Input 2 2 3 2 7 8 2" xfId="14258" xr:uid="{00000000-0005-0000-0000-00000C370000}"/>
    <cellStyle name="Input 2 2 3 2 7 8 3" xfId="14259" xr:uid="{00000000-0005-0000-0000-00000D370000}"/>
    <cellStyle name="Input 2 2 3 2 7 9" xfId="14260" xr:uid="{00000000-0005-0000-0000-00000E370000}"/>
    <cellStyle name="Input 2 2 3 2 7 9 2" xfId="14261" xr:uid="{00000000-0005-0000-0000-00000F370000}"/>
    <cellStyle name="Input 2 2 3 2 7 9 3" xfId="14262" xr:uid="{00000000-0005-0000-0000-000010370000}"/>
    <cellStyle name="Input 2 2 3 2 8" xfId="14263" xr:uid="{00000000-0005-0000-0000-000011370000}"/>
    <cellStyle name="Input 2 2 3 2 8 10" xfId="14264" xr:uid="{00000000-0005-0000-0000-000012370000}"/>
    <cellStyle name="Input 2 2 3 2 8 11" xfId="14265" xr:uid="{00000000-0005-0000-0000-000013370000}"/>
    <cellStyle name="Input 2 2 3 2 8 2" xfId="14266" xr:uid="{00000000-0005-0000-0000-000014370000}"/>
    <cellStyle name="Input 2 2 3 2 8 2 2" xfId="14267" xr:uid="{00000000-0005-0000-0000-000015370000}"/>
    <cellStyle name="Input 2 2 3 2 8 2 3" xfId="14268" xr:uid="{00000000-0005-0000-0000-000016370000}"/>
    <cellStyle name="Input 2 2 3 2 8 3" xfId="14269" xr:uid="{00000000-0005-0000-0000-000017370000}"/>
    <cellStyle name="Input 2 2 3 2 8 3 2" xfId="14270" xr:uid="{00000000-0005-0000-0000-000018370000}"/>
    <cellStyle name="Input 2 2 3 2 8 3 3" xfId="14271" xr:uid="{00000000-0005-0000-0000-000019370000}"/>
    <cellStyle name="Input 2 2 3 2 8 4" xfId="14272" xr:uid="{00000000-0005-0000-0000-00001A370000}"/>
    <cellStyle name="Input 2 2 3 2 8 4 2" xfId="14273" xr:uid="{00000000-0005-0000-0000-00001B370000}"/>
    <cellStyle name="Input 2 2 3 2 8 4 3" xfId="14274" xr:uid="{00000000-0005-0000-0000-00001C370000}"/>
    <cellStyle name="Input 2 2 3 2 8 5" xfId="14275" xr:uid="{00000000-0005-0000-0000-00001D370000}"/>
    <cellStyle name="Input 2 2 3 2 8 5 2" xfId="14276" xr:uid="{00000000-0005-0000-0000-00001E370000}"/>
    <cellStyle name="Input 2 2 3 2 8 5 3" xfId="14277" xr:uid="{00000000-0005-0000-0000-00001F370000}"/>
    <cellStyle name="Input 2 2 3 2 8 6" xfId="14278" xr:uid="{00000000-0005-0000-0000-000020370000}"/>
    <cellStyle name="Input 2 2 3 2 8 6 2" xfId="14279" xr:uid="{00000000-0005-0000-0000-000021370000}"/>
    <cellStyle name="Input 2 2 3 2 8 6 3" xfId="14280" xr:uid="{00000000-0005-0000-0000-000022370000}"/>
    <cellStyle name="Input 2 2 3 2 8 7" xfId="14281" xr:uid="{00000000-0005-0000-0000-000023370000}"/>
    <cellStyle name="Input 2 2 3 2 8 7 2" xfId="14282" xr:uid="{00000000-0005-0000-0000-000024370000}"/>
    <cellStyle name="Input 2 2 3 2 8 7 3" xfId="14283" xr:uid="{00000000-0005-0000-0000-000025370000}"/>
    <cellStyle name="Input 2 2 3 2 8 8" xfId="14284" xr:uid="{00000000-0005-0000-0000-000026370000}"/>
    <cellStyle name="Input 2 2 3 2 8 8 2" xfId="14285" xr:uid="{00000000-0005-0000-0000-000027370000}"/>
    <cellStyle name="Input 2 2 3 2 8 8 3" xfId="14286" xr:uid="{00000000-0005-0000-0000-000028370000}"/>
    <cellStyle name="Input 2 2 3 2 8 9" xfId="14287" xr:uid="{00000000-0005-0000-0000-000029370000}"/>
    <cellStyle name="Input 2 2 3 2 8 9 2" xfId="14288" xr:uid="{00000000-0005-0000-0000-00002A370000}"/>
    <cellStyle name="Input 2 2 3 2 8 9 3" xfId="14289" xr:uid="{00000000-0005-0000-0000-00002B370000}"/>
    <cellStyle name="Input 2 2 3 2 9" xfId="14290" xr:uid="{00000000-0005-0000-0000-00002C370000}"/>
    <cellStyle name="Input 2 2 3 2 9 10" xfId="14291" xr:uid="{00000000-0005-0000-0000-00002D370000}"/>
    <cellStyle name="Input 2 2 3 2 9 11" xfId="14292" xr:uid="{00000000-0005-0000-0000-00002E370000}"/>
    <cellStyle name="Input 2 2 3 2 9 2" xfId="14293" xr:uid="{00000000-0005-0000-0000-00002F370000}"/>
    <cellStyle name="Input 2 2 3 2 9 2 2" xfId="14294" xr:uid="{00000000-0005-0000-0000-000030370000}"/>
    <cellStyle name="Input 2 2 3 2 9 2 3" xfId="14295" xr:uid="{00000000-0005-0000-0000-000031370000}"/>
    <cellStyle name="Input 2 2 3 2 9 3" xfId="14296" xr:uid="{00000000-0005-0000-0000-000032370000}"/>
    <cellStyle name="Input 2 2 3 2 9 3 2" xfId="14297" xr:uid="{00000000-0005-0000-0000-000033370000}"/>
    <cellStyle name="Input 2 2 3 2 9 3 3" xfId="14298" xr:uid="{00000000-0005-0000-0000-000034370000}"/>
    <cellStyle name="Input 2 2 3 2 9 4" xfId="14299" xr:uid="{00000000-0005-0000-0000-000035370000}"/>
    <cellStyle name="Input 2 2 3 2 9 4 2" xfId="14300" xr:uid="{00000000-0005-0000-0000-000036370000}"/>
    <cellStyle name="Input 2 2 3 2 9 4 3" xfId="14301" xr:uid="{00000000-0005-0000-0000-000037370000}"/>
    <cellStyle name="Input 2 2 3 2 9 5" xfId="14302" xr:uid="{00000000-0005-0000-0000-000038370000}"/>
    <cellStyle name="Input 2 2 3 2 9 5 2" xfId="14303" xr:uid="{00000000-0005-0000-0000-000039370000}"/>
    <cellStyle name="Input 2 2 3 2 9 5 3" xfId="14304" xr:uid="{00000000-0005-0000-0000-00003A370000}"/>
    <cellStyle name="Input 2 2 3 2 9 6" xfId="14305" xr:uid="{00000000-0005-0000-0000-00003B370000}"/>
    <cellStyle name="Input 2 2 3 2 9 6 2" xfId="14306" xr:uid="{00000000-0005-0000-0000-00003C370000}"/>
    <cellStyle name="Input 2 2 3 2 9 6 3" xfId="14307" xr:uid="{00000000-0005-0000-0000-00003D370000}"/>
    <cellStyle name="Input 2 2 3 2 9 7" xfId="14308" xr:uid="{00000000-0005-0000-0000-00003E370000}"/>
    <cellStyle name="Input 2 2 3 2 9 7 2" xfId="14309" xr:uid="{00000000-0005-0000-0000-00003F370000}"/>
    <cellStyle name="Input 2 2 3 2 9 7 3" xfId="14310" xr:uid="{00000000-0005-0000-0000-000040370000}"/>
    <cellStyle name="Input 2 2 3 2 9 8" xfId="14311" xr:uid="{00000000-0005-0000-0000-000041370000}"/>
    <cellStyle name="Input 2 2 3 2 9 8 2" xfId="14312" xr:uid="{00000000-0005-0000-0000-000042370000}"/>
    <cellStyle name="Input 2 2 3 2 9 8 3" xfId="14313" xr:uid="{00000000-0005-0000-0000-000043370000}"/>
    <cellStyle name="Input 2 2 3 2 9 9" xfId="14314" xr:uid="{00000000-0005-0000-0000-000044370000}"/>
    <cellStyle name="Input 2 2 3 2 9 9 2" xfId="14315" xr:uid="{00000000-0005-0000-0000-000045370000}"/>
    <cellStyle name="Input 2 2 3 2 9 9 3" xfId="14316" xr:uid="{00000000-0005-0000-0000-000046370000}"/>
    <cellStyle name="Input 2 2 3 3" xfId="14317" xr:uid="{00000000-0005-0000-0000-000047370000}"/>
    <cellStyle name="Input 2 2 3 3 2" xfId="14318" xr:uid="{00000000-0005-0000-0000-000048370000}"/>
    <cellStyle name="Input 2 2 3 3 3" xfId="14319" xr:uid="{00000000-0005-0000-0000-000049370000}"/>
    <cellStyle name="Input 2 2 3 4" xfId="14320" xr:uid="{00000000-0005-0000-0000-00004A370000}"/>
    <cellStyle name="Input 2 2 3 4 2" xfId="14321" xr:uid="{00000000-0005-0000-0000-00004B370000}"/>
    <cellStyle name="Input 2 2 3 4 3" xfId="14322" xr:uid="{00000000-0005-0000-0000-00004C370000}"/>
    <cellStyle name="Input 2 2 3 5" xfId="14323" xr:uid="{00000000-0005-0000-0000-00004D370000}"/>
    <cellStyle name="Input 2 2 3 5 2" xfId="14324" xr:uid="{00000000-0005-0000-0000-00004E370000}"/>
    <cellStyle name="Input 2 2 3 5 3" xfId="14325" xr:uid="{00000000-0005-0000-0000-00004F370000}"/>
    <cellStyle name="Input 2 2 3 6" xfId="14326" xr:uid="{00000000-0005-0000-0000-000050370000}"/>
    <cellStyle name="Input 2 2 3 6 2" xfId="14327" xr:uid="{00000000-0005-0000-0000-000051370000}"/>
    <cellStyle name="Input 2 2 3 6 3" xfId="14328" xr:uid="{00000000-0005-0000-0000-000052370000}"/>
    <cellStyle name="Input 2 2 3 7" xfId="14329" xr:uid="{00000000-0005-0000-0000-000053370000}"/>
    <cellStyle name="Input 2 2 3 7 2" xfId="14330" xr:uid="{00000000-0005-0000-0000-000054370000}"/>
    <cellStyle name="Input 2 2 3 7 3" xfId="14331" xr:uid="{00000000-0005-0000-0000-000055370000}"/>
    <cellStyle name="Input 2 2 3 8" xfId="58255" xr:uid="{00000000-0005-0000-0000-000056370000}"/>
    <cellStyle name="Input 2 2 4" xfId="323" xr:uid="{00000000-0005-0000-0000-000057370000}"/>
    <cellStyle name="Input 2 2 4 2" xfId="14332" xr:uid="{00000000-0005-0000-0000-000058370000}"/>
    <cellStyle name="Input 2 2 4 2 10" xfId="14333" xr:uid="{00000000-0005-0000-0000-000059370000}"/>
    <cellStyle name="Input 2 2 4 2 10 10" xfId="14334" xr:uid="{00000000-0005-0000-0000-00005A370000}"/>
    <cellStyle name="Input 2 2 4 2 10 11" xfId="14335" xr:uid="{00000000-0005-0000-0000-00005B370000}"/>
    <cellStyle name="Input 2 2 4 2 10 2" xfId="14336" xr:uid="{00000000-0005-0000-0000-00005C370000}"/>
    <cellStyle name="Input 2 2 4 2 10 2 2" xfId="14337" xr:uid="{00000000-0005-0000-0000-00005D370000}"/>
    <cellStyle name="Input 2 2 4 2 10 2 3" xfId="14338" xr:uid="{00000000-0005-0000-0000-00005E370000}"/>
    <cellStyle name="Input 2 2 4 2 10 3" xfId="14339" xr:uid="{00000000-0005-0000-0000-00005F370000}"/>
    <cellStyle name="Input 2 2 4 2 10 3 2" xfId="14340" xr:uid="{00000000-0005-0000-0000-000060370000}"/>
    <cellStyle name="Input 2 2 4 2 10 3 3" xfId="14341" xr:uid="{00000000-0005-0000-0000-000061370000}"/>
    <cellStyle name="Input 2 2 4 2 10 4" xfId="14342" xr:uid="{00000000-0005-0000-0000-000062370000}"/>
    <cellStyle name="Input 2 2 4 2 10 4 2" xfId="14343" xr:uid="{00000000-0005-0000-0000-000063370000}"/>
    <cellStyle name="Input 2 2 4 2 10 4 3" xfId="14344" xr:uid="{00000000-0005-0000-0000-000064370000}"/>
    <cellStyle name="Input 2 2 4 2 10 5" xfId="14345" xr:uid="{00000000-0005-0000-0000-000065370000}"/>
    <cellStyle name="Input 2 2 4 2 10 5 2" xfId="14346" xr:uid="{00000000-0005-0000-0000-000066370000}"/>
    <cellStyle name="Input 2 2 4 2 10 5 3" xfId="14347" xr:uid="{00000000-0005-0000-0000-000067370000}"/>
    <cellStyle name="Input 2 2 4 2 10 6" xfId="14348" xr:uid="{00000000-0005-0000-0000-000068370000}"/>
    <cellStyle name="Input 2 2 4 2 10 6 2" xfId="14349" xr:uid="{00000000-0005-0000-0000-000069370000}"/>
    <cellStyle name="Input 2 2 4 2 10 6 3" xfId="14350" xr:uid="{00000000-0005-0000-0000-00006A370000}"/>
    <cellStyle name="Input 2 2 4 2 10 7" xfId="14351" xr:uid="{00000000-0005-0000-0000-00006B370000}"/>
    <cellStyle name="Input 2 2 4 2 10 7 2" xfId="14352" xr:uid="{00000000-0005-0000-0000-00006C370000}"/>
    <cellStyle name="Input 2 2 4 2 10 7 3" xfId="14353" xr:uid="{00000000-0005-0000-0000-00006D370000}"/>
    <cellStyle name="Input 2 2 4 2 10 8" xfId="14354" xr:uid="{00000000-0005-0000-0000-00006E370000}"/>
    <cellStyle name="Input 2 2 4 2 10 8 2" xfId="14355" xr:uid="{00000000-0005-0000-0000-00006F370000}"/>
    <cellStyle name="Input 2 2 4 2 10 8 3" xfId="14356" xr:uid="{00000000-0005-0000-0000-000070370000}"/>
    <cellStyle name="Input 2 2 4 2 10 9" xfId="14357" xr:uid="{00000000-0005-0000-0000-000071370000}"/>
    <cellStyle name="Input 2 2 4 2 10 9 2" xfId="14358" xr:uid="{00000000-0005-0000-0000-000072370000}"/>
    <cellStyle name="Input 2 2 4 2 10 9 3" xfId="14359" xr:uid="{00000000-0005-0000-0000-000073370000}"/>
    <cellStyle name="Input 2 2 4 2 11" xfId="14360" xr:uid="{00000000-0005-0000-0000-000074370000}"/>
    <cellStyle name="Input 2 2 4 2 11 2" xfId="14361" xr:uid="{00000000-0005-0000-0000-000075370000}"/>
    <cellStyle name="Input 2 2 4 2 11 3" xfId="14362" xr:uid="{00000000-0005-0000-0000-000076370000}"/>
    <cellStyle name="Input 2 2 4 2 12" xfId="14363" xr:uid="{00000000-0005-0000-0000-000077370000}"/>
    <cellStyle name="Input 2 2 4 2 12 2" xfId="14364" xr:uid="{00000000-0005-0000-0000-000078370000}"/>
    <cellStyle name="Input 2 2 4 2 12 3" xfId="14365" xr:uid="{00000000-0005-0000-0000-000079370000}"/>
    <cellStyle name="Input 2 2 4 2 13" xfId="14366" xr:uid="{00000000-0005-0000-0000-00007A370000}"/>
    <cellStyle name="Input 2 2 4 2 13 2" xfId="14367" xr:uid="{00000000-0005-0000-0000-00007B370000}"/>
    <cellStyle name="Input 2 2 4 2 13 3" xfId="14368" xr:uid="{00000000-0005-0000-0000-00007C370000}"/>
    <cellStyle name="Input 2 2 4 2 14" xfId="14369" xr:uid="{00000000-0005-0000-0000-00007D370000}"/>
    <cellStyle name="Input 2 2 4 2 14 2" xfId="14370" xr:uid="{00000000-0005-0000-0000-00007E370000}"/>
    <cellStyle name="Input 2 2 4 2 14 3" xfId="14371" xr:uid="{00000000-0005-0000-0000-00007F370000}"/>
    <cellStyle name="Input 2 2 4 2 15" xfId="14372" xr:uid="{00000000-0005-0000-0000-000080370000}"/>
    <cellStyle name="Input 2 2 4 2 15 2" xfId="14373" xr:uid="{00000000-0005-0000-0000-000081370000}"/>
    <cellStyle name="Input 2 2 4 2 15 3" xfId="14374" xr:uid="{00000000-0005-0000-0000-000082370000}"/>
    <cellStyle name="Input 2 2 4 2 16" xfId="14375" xr:uid="{00000000-0005-0000-0000-000083370000}"/>
    <cellStyle name="Input 2 2 4 2 16 2" xfId="14376" xr:uid="{00000000-0005-0000-0000-000084370000}"/>
    <cellStyle name="Input 2 2 4 2 16 3" xfId="14377" xr:uid="{00000000-0005-0000-0000-000085370000}"/>
    <cellStyle name="Input 2 2 4 2 17" xfId="14378" xr:uid="{00000000-0005-0000-0000-000086370000}"/>
    <cellStyle name="Input 2 2 4 2 17 2" xfId="14379" xr:uid="{00000000-0005-0000-0000-000087370000}"/>
    <cellStyle name="Input 2 2 4 2 17 3" xfId="14380" xr:uid="{00000000-0005-0000-0000-000088370000}"/>
    <cellStyle name="Input 2 2 4 2 18" xfId="14381" xr:uid="{00000000-0005-0000-0000-000089370000}"/>
    <cellStyle name="Input 2 2 4 2 18 2" xfId="14382" xr:uid="{00000000-0005-0000-0000-00008A370000}"/>
    <cellStyle name="Input 2 2 4 2 18 3" xfId="14383" xr:uid="{00000000-0005-0000-0000-00008B370000}"/>
    <cellStyle name="Input 2 2 4 2 19" xfId="14384" xr:uid="{00000000-0005-0000-0000-00008C370000}"/>
    <cellStyle name="Input 2 2 4 2 2" xfId="14385" xr:uid="{00000000-0005-0000-0000-00008D370000}"/>
    <cellStyle name="Input 2 2 4 2 2 10" xfId="14386" xr:uid="{00000000-0005-0000-0000-00008E370000}"/>
    <cellStyle name="Input 2 2 4 2 2 11" xfId="14387" xr:uid="{00000000-0005-0000-0000-00008F370000}"/>
    <cellStyle name="Input 2 2 4 2 2 2" xfId="14388" xr:uid="{00000000-0005-0000-0000-000090370000}"/>
    <cellStyle name="Input 2 2 4 2 2 2 2" xfId="14389" xr:uid="{00000000-0005-0000-0000-000091370000}"/>
    <cellStyle name="Input 2 2 4 2 2 2 3" xfId="14390" xr:uid="{00000000-0005-0000-0000-000092370000}"/>
    <cellStyle name="Input 2 2 4 2 2 3" xfId="14391" xr:uid="{00000000-0005-0000-0000-000093370000}"/>
    <cellStyle name="Input 2 2 4 2 2 3 2" xfId="14392" xr:uid="{00000000-0005-0000-0000-000094370000}"/>
    <cellStyle name="Input 2 2 4 2 2 3 3" xfId="14393" xr:uid="{00000000-0005-0000-0000-000095370000}"/>
    <cellStyle name="Input 2 2 4 2 2 4" xfId="14394" xr:uid="{00000000-0005-0000-0000-000096370000}"/>
    <cellStyle name="Input 2 2 4 2 2 4 2" xfId="14395" xr:uid="{00000000-0005-0000-0000-000097370000}"/>
    <cellStyle name="Input 2 2 4 2 2 4 3" xfId="14396" xr:uid="{00000000-0005-0000-0000-000098370000}"/>
    <cellStyle name="Input 2 2 4 2 2 5" xfId="14397" xr:uid="{00000000-0005-0000-0000-000099370000}"/>
    <cellStyle name="Input 2 2 4 2 2 5 2" xfId="14398" xr:uid="{00000000-0005-0000-0000-00009A370000}"/>
    <cellStyle name="Input 2 2 4 2 2 5 3" xfId="14399" xr:uid="{00000000-0005-0000-0000-00009B370000}"/>
    <cellStyle name="Input 2 2 4 2 2 6" xfId="14400" xr:uid="{00000000-0005-0000-0000-00009C370000}"/>
    <cellStyle name="Input 2 2 4 2 2 6 2" xfId="14401" xr:uid="{00000000-0005-0000-0000-00009D370000}"/>
    <cellStyle name="Input 2 2 4 2 2 6 3" xfId="14402" xr:uid="{00000000-0005-0000-0000-00009E370000}"/>
    <cellStyle name="Input 2 2 4 2 2 7" xfId="14403" xr:uid="{00000000-0005-0000-0000-00009F370000}"/>
    <cellStyle name="Input 2 2 4 2 2 7 2" xfId="14404" xr:uid="{00000000-0005-0000-0000-0000A0370000}"/>
    <cellStyle name="Input 2 2 4 2 2 7 3" xfId="14405" xr:uid="{00000000-0005-0000-0000-0000A1370000}"/>
    <cellStyle name="Input 2 2 4 2 2 8" xfId="14406" xr:uid="{00000000-0005-0000-0000-0000A2370000}"/>
    <cellStyle name="Input 2 2 4 2 2 8 2" xfId="14407" xr:uid="{00000000-0005-0000-0000-0000A3370000}"/>
    <cellStyle name="Input 2 2 4 2 2 8 3" xfId="14408" xr:uid="{00000000-0005-0000-0000-0000A4370000}"/>
    <cellStyle name="Input 2 2 4 2 2 9" xfId="14409" xr:uid="{00000000-0005-0000-0000-0000A5370000}"/>
    <cellStyle name="Input 2 2 4 2 2 9 2" xfId="14410" xr:uid="{00000000-0005-0000-0000-0000A6370000}"/>
    <cellStyle name="Input 2 2 4 2 2 9 3" xfId="14411" xr:uid="{00000000-0005-0000-0000-0000A7370000}"/>
    <cellStyle name="Input 2 2 4 2 20" xfId="14412" xr:uid="{00000000-0005-0000-0000-0000A8370000}"/>
    <cellStyle name="Input 2 2 4 2 3" xfId="14413" xr:uid="{00000000-0005-0000-0000-0000A9370000}"/>
    <cellStyle name="Input 2 2 4 2 3 10" xfId="14414" xr:uid="{00000000-0005-0000-0000-0000AA370000}"/>
    <cellStyle name="Input 2 2 4 2 3 11" xfId="14415" xr:uid="{00000000-0005-0000-0000-0000AB370000}"/>
    <cellStyle name="Input 2 2 4 2 3 2" xfId="14416" xr:uid="{00000000-0005-0000-0000-0000AC370000}"/>
    <cellStyle name="Input 2 2 4 2 3 2 2" xfId="14417" xr:uid="{00000000-0005-0000-0000-0000AD370000}"/>
    <cellStyle name="Input 2 2 4 2 3 2 3" xfId="14418" xr:uid="{00000000-0005-0000-0000-0000AE370000}"/>
    <cellStyle name="Input 2 2 4 2 3 3" xfId="14419" xr:uid="{00000000-0005-0000-0000-0000AF370000}"/>
    <cellStyle name="Input 2 2 4 2 3 3 2" xfId="14420" xr:uid="{00000000-0005-0000-0000-0000B0370000}"/>
    <cellStyle name="Input 2 2 4 2 3 3 3" xfId="14421" xr:uid="{00000000-0005-0000-0000-0000B1370000}"/>
    <cellStyle name="Input 2 2 4 2 3 4" xfId="14422" xr:uid="{00000000-0005-0000-0000-0000B2370000}"/>
    <cellStyle name="Input 2 2 4 2 3 4 2" xfId="14423" xr:uid="{00000000-0005-0000-0000-0000B3370000}"/>
    <cellStyle name="Input 2 2 4 2 3 4 3" xfId="14424" xr:uid="{00000000-0005-0000-0000-0000B4370000}"/>
    <cellStyle name="Input 2 2 4 2 3 5" xfId="14425" xr:uid="{00000000-0005-0000-0000-0000B5370000}"/>
    <cellStyle name="Input 2 2 4 2 3 5 2" xfId="14426" xr:uid="{00000000-0005-0000-0000-0000B6370000}"/>
    <cellStyle name="Input 2 2 4 2 3 5 3" xfId="14427" xr:uid="{00000000-0005-0000-0000-0000B7370000}"/>
    <cellStyle name="Input 2 2 4 2 3 6" xfId="14428" xr:uid="{00000000-0005-0000-0000-0000B8370000}"/>
    <cellStyle name="Input 2 2 4 2 3 6 2" xfId="14429" xr:uid="{00000000-0005-0000-0000-0000B9370000}"/>
    <cellStyle name="Input 2 2 4 2 3 6 3" xfId="14430" xr:uid="{00000000-0005-0000-0000-0000BA370000}"/>
    <cellStyle name="Input 2 2 4 2 3 7" xfId="14431" xr:uid="{00000000-0005-0000-0000-0000BB370000}"/>
    <cellStyle name="Input 2 2 4 2 3 7 2" xfId="14432" xr:uid="{00000000-0005-0000-0000-0000BC370000}"/>
    <cellStyle name="Input 2 2 4 2 3 7 3" xfId="14433" xr:uid="{00000000-0005-0000-0000-0000BD370000}"/>
    <cellStyle name="Input 2 2 4 2 3 8" xfId="14434" xr:uid="{00000000-0005-0000-0000-0000BE370000}"/>
    <cellStyle name="Input 2 2 4 2 3 8 2" xfId="14435" xr:uid="{00000000-0005-0000-0000-0000BF370000}"/>
    <cellStyle name="Input 2 2 4 2 3 8 3" xfId="14436" xr:uid="{00000000-0005-0000-0000-0000C0370000}"/>
    <cellStyle name="Input 2 2 4 2 3 9" xfId="14437" xr:uid="{00000000-0005-0000-0000-0000C1370000}"/>
    <cellStyle name="Input 2 2 4 2 3 9 2" xfId="14438" xr:uid="{00000000-0005-0000-0000-0000C2370000}"/>
    <cellStyle name="Input 2 2 4 2 3 9 3" xfId="14439" xr:uid="{00000000-0005-0000-0000-0000C3370000}"/>
    <cellStyle name="Input 2 2 4 2 4" xfId="14440" xr:uid="{00000000-0005-0000-0000-0000C4370000}"/>
    <cellStyle name="Input 2 2 4 2 4 10" xfId="14441" xr:uid="{00000000-0005-0000-0000-0000C5370000}"/>
    <cellStyle name="Input 2 2 4 2 4 11" xfId="14442" xr:uid="{00000000-0005-0000-0000-0000C6370000}"/>
    <cellStyle name="Input 2 2 4 2 4 2" xfId="14443" xr:uid="{00000000-0005-0000-0000-0000C7370000}"/>
    <cellStyle name="Input 2 2 4 2 4 2 2" xfId="14444" xr:uid="{00000000-0005-0000-0000-0000C8370000}"/>
    <cellStyle name="Input 2 2 4 2 4 2 3" xfId="14445" xr:uid="{00000000-0005-0000-0000-0000C9370000}"/>
    <cellStyle name="Input 2 2 4 2 4 3" xfId="14446" xr:uid="{00000000-0005-0000-0000-0000CA370000}"/>
    <cellStyle name="Input 2 2 4 2 4 3 2" xfId="14447" xr:uid="{00000000-0005-0000-0000-0000CB370000}"/>
    <cellStyle name="Input 2 2 4 2 4 3 3" xfId="14448" xr:uid="{00000000-0005-0000-0000-0000CC370000}"/>
    <cellStyle name="Input 2 2 4 2 4 4" xfId="14449" xr:uid="{00000000-0005-0000-0000-0000CD370000}"/>
    <cellStyle name="Input 2 2 4 2 4 4 2" xfId="14450" xr:uid="{00000000-0005-0000-0000-0000CE370000}"/>
    <cellStyle name="Input 2 2 4 2 4 4 3" xfId="14451" xr:uid="{00000000-0005-0000-0000-0000CF370000}"/>
    <cellStyle name="Input 2 2 4 2 4 5" xfId="14452" xr:uid="{00000000-0005-0000-0000-0000D0370000}"/>
    <cellStyle name="Input 2 2 4 2 4 5 2" xfId="14453" xr:uid="{00000000-0005-0000-0000-0000D1370000}"/>
    <cellStyle name="Input 2 2 4 2 4 5 3" xfId="14454" xr:uid="{00000000-0005-0000-0000-0000D2370000}"/>
    <cellStyle name="Input 2 2 4 2 4 6" xfId="14455" xr:uid="{00000000-0005-0000-0000-0000D3370000}"/>
    <cellStyle name="Input 2 2 4 2 4 6 2" xfId="14456" xr:uid="{00000000-0005-0000-0000-0000D4370000}"/>
    <cellStyle name="Input 2 2 4 2 4 6 3" xfId="14457" xr:uid="{00000000-0005-0000-0000-0000D5370000}"/>
    <cellStyle name="Input 2 2 4 2 4 7" xfId="14458" xr:uid="{00000000-0005-0000-0000-0000D6370000}"/>
    <cellStyle name="Input 2 2 4 2 4 7 2" xfId="14459" xr:uid="{00000000-0005-0000-0000-0000D7370000}"/>
    <cellStyle name="Input 2 2 4 2 4 7 3" xfId="14460" xr:uid="{00000000-0005-0000-0000-0000D8370000}"/>
    <cellStyle name="Input 2 2 4 2 4 8" xfId="14461" xr:uid="{00000000-0005-0000-0000-0000D9370000}"/>
    <cellStyle name="Input 2 2 4 2 4 8 2" xfId="14462" xr:uid="{00000000-0005-0000-0000-0000DA370000}"/>
    <cellStyle name="Input 2 2 4 2 4 8 3" xfId="14463" xr:uid="{00000000-0005-0000-0000-0000DB370000}"/>
    <cellStyle name="Input 2 2 4 2 4 9" xfId="14464" xr:uid="{00000000-0005-0000-0000-0000DC370000}"/>
    <cellStyle name="Input 2 2 4 2 4 9 2" xfId="14465" xr:uid="{00000000-0005-0000-0000-0000DD370000}"/>
    <cellStyle name="Input 2 2 4 2 4 9 3" xfId="14466" xr:uid="{00000000-0005-0000-0000-0000DE370000}"/>
    <cellStyle name="Input 2 2 4 2 5" xfId="14467" xr:uid="{00000000-0005-0000-0000-0000DF370000}"/>
    <cellStyle name="Input 2 2 4 2 5 10" xfId="14468" xr:uid="{00000000-0005-0000-0000-0000E0370000}"/>
    <cellStyle name="Input 2 2 4 2 5 11" xfId="14469" xr:uid="{00000000-0005-0000-0000-0000E1370000}"/>
    <cellStyle name="Input 2 2 4 2 5 2" xfId="14470" xr:uid="{00000000-0005-0000-0000-0000E2370000}"/>
    <cellStyle name="Input 2 2 4 2 5 2 2" xfId="14471" xr:uid="{00000000-0005-0000-0000-0000E3370000}"/>
    <cellStyle name="Input 2 2 4 2 5 2 3" xfId="14472" xr:uid="{00000000-0005-0000-0000-0000E4370000}"/>
    <cellStyle name="Input 2 2 4 2 5 3" xfId="14473" xr:uid="{00000000-0005-0000-0000-0000E5370000}"/>
    <cellStyle name="Input 2 2 4 2 5 3 2" xfId="14474" xr:uid="{00000000-0005-0000-0000-0000E6370000}"/>
    <cellStyle name="Input 2 2 4 2 5 3 3" xfId="14475" xr:uid="{00000000-0005-0000-0000-0000E7370000}"/>
    <cellStyle name="Input 2 2 4 2 5 4" xfId="14476" xr:uid="{00000000-0005-0000-0000-0000E8370000}"/>
    <cellStyle name="Input 2 2 4 2 5 4 2" xfId="14477" xr:uid="{00000000-0005-0000-0000-0000E9370000}"/>
    <cellStyle name="Input 2 2 4 2 5 4 3" xfId="14478" xr:uid="{00000000-0005-0000-0000-0000EA370000}"/>
    <cellStyle name="Input 2 2 4 2 5 5" xfId="14479" xr:uid="{00000000-0005-0000-0000-0000EB370000}"/>
    <cellStyle name="Input 2 2 4 2 5 5 2" xfId="14480" xr:uid="{00000000-0005-0000-0000-0000EC370000}"/>
    <cellStyle name="Input 2 2 4 2 5 5 3" xfId="14481" xr:uid="{00000000-0005-0000-0000-0000ED370000}"/>
    <cellStyle name="Input 2 2 4 2 5 6" xfId="14482" xr:uid="{00000000-0005-0000-0000-0000EE370000}"/>
    <cellStyle name="Input 2 2 4 2 5 6 2" xfId="14483" xr:uid="{00000000-0005-0000-0000-0000EF370000}"/>
    <cellStyle name="Input 2 2 4 2 5 6 3" xfId="14484" xr:uid="{00000000-0005-0000-0000-0000F0370000}"/>
    <cellStyle name="Input 2 2 4 2 5 7" xfId="14485" xr:uid="{00000000-0005-0000-0000-0000F1370000}"/>
    <cellStyle name="Input 2 2 4 2 5 7 2" xfId="14486" xr:uid="{00000000-0005-0000-0000-0000F2370000}"/>
    <cellStyle name="Input 2 2 4 2 5 7 3" xfId="14487" xr:uid="{00000000-0005-0000-0000-0000F3370000}"/>
    <cellStyle name="Input 2 2 4 2 5 8" xfId="14488" xr:uid="{00000000-0005-0000-0000-0000F4370000}"/>
    <cellStyle name="Input 2 2 4 2 5 8 2" xfId="14489" xr:uid="{00000000-0005-0000-0000-0000F5370000}"/>
    <cellStyle name="Input 2 2 4 2 5 8 3" xfId="14490" xr:uid="{00000000-0005-0000-0000-0000F6370000}"/>
    <cellStyle name="Input 2 2 4 2 5 9" xfId="14491" xr:uid="{00000000-0005-0000-0000-0000F7370000}"/>
    <cellStyle name="Input 2 2 4 2 5 9 2" xfId="14492" xr:uid="{00000000-0005-0000-0000-0000F8370000}"/>
    <cellStyle name="Input 2 2 4 2 5 9 3" xfId="14493" xr:uid="{00000000-0005-0000-0000-0000F9370000}"/>
    <cellStyle name="Input 2 2 4 2 6" xfId="14494" xr:uid="{00000000-0005-0000-0000-0000FA370000}"/>
    <cellStyle name="Input 2 2 4 2 6 10" xfId="14495" xr:uid="{00000000-0005-0000-0000-0000FB370000}"/>
    <cellStyle name="Input 2 2 4 2 6 11" xfId="14496" xr:uid="{00000000-0005-0000-0000-0000FC370000}"/>
    <cellStyle name="Input 2 2 4 2 6 2" xfId="14497" xr:uid="{00000000-0005-0000-0000-0000FD370000}"/>
    <cellStyle name="Input 2 2 4 2 6 2 2" xfId="14498" xr:uid="{00000000-0005-0000-0000-0000FE370000}"/>
    <cellStyle name="Input 2 2 4 2 6 2 3" xfId="14499" xr:uid="{00000000-0005-0000-0000-0000FF370000}"/>
    <cellStyle name="Input 2 2 4 2 6 3" xfId="14500" xr:uid="{00000000-0005-0000-0000-000000380000}"/>
    <cellStyle name="Input 2 2 4 2 6 3 2" xfId="14501" xr:uid="{00000000-0005-0000-0000-000001380000}"/>
    <cellStyle name="Input 2 2 4 2 6 3 3" xfId="14502" xr:uid="{00000000-0005-0000-0000-000002380000}"/>
    <cellStyle name="Input 2 2 4 2 6 4" xfId="14503" xr:uid="{00000000-0005-0000-0000-000003380000}"/>
    <cellStyle name="Input 2 2 4 2 6 4 2" xfId="14504" xr:uid="{00000000-0005-0000-0000-000004380000}"/>
    <cellStyle name="Input 2 2 4 2 6 4 3" xfId="14505" xr:uid="{00000000-0005-0000-0000-000005380000}"/>
    <cellStyle name="Input 2 2 4 2 6 5" xfId="14506" xr:uid="{00000000-0005-0000-0000-000006380000}"/>
    <cellStyle name="Input 2 2 4 2 6 5 2" xfId="14507" xr:uid="{00000000-0005-0000-0000-000007380000}"/>
    <cellStyle name="Input 2 2 4 2 6 5 3" xfId="14508" xr:uid="{00000000-0005-0000-0000-000008380000}"/>
    <cellStyle name="Input 2 2 4 2 6 6" xfId="14509" xr:uid="{00000000-0005-0000-0000-000009380000}"/>
    <cellStyle name="Input 2 2 4 2 6 6 2" xfId="14510" xr:uid="{00000000-0005-0000-0000-00000A380000}"/>
    <cellStyle name="Input 2 2 4 2 6 6 3" xfId="14511" xr:uid="{00000000-0005-0000-0000-00000B380000}"/>
    <cellStyle name="Input 2 2 4 2 6 7" xfId="14512" xr:uid="{00000000-0005-0000-0000-00000C380000}"/>
    <cellStyle name="Input 2 2 4 2 6 7 2" xfId="14513" xr:uid="{00000000-0005-0000-0000-00000D380000}"/>
    <cellStyle name="Input 2 2 4 2 6 7 3" xfId="14514" xr:uid="{00000000-0005-0000-0000-00000E380000}"/>
    <cellStyle name="Input 2 2 4 2 6 8" xfId="14515" xr:uid="{00000000-0005-0000-0000-00000F380000}"/>
    <cellStyle name="Input 2 2 4 2 6 8 2" xfId="14516" xr:uid="{00000000-0005-0000-0000-000010380000}"/>
    <cellStyle name="Input 2 2 4 2 6 8 3" xfId="14517" xr:uid="{00000000-0005-0000-0000-000011380000}"/>
    <cellStyle name="Input 2 2 4 2 6 9" xfId="14518" xr:uid="{00000000-0005-0000-0000-000012380000}"/>
    <cellStyle name="Input 2 2 4 2 6 9 2" xfId="14519" xr:uid="{00000000-0005-0000-0000-000013380000}"/>
    <cellStyle name="Input 2 2 4 2 6 9 3" xfId="14520" xr:uid="{00000000-0005-0000-0000-000014380000}"/>
    <cellStyle name="Input 2 2 4 2 7" xfId="14521" xr:uid="{00000000-0005-0000-0000-000015380000}"/>
    <cellStyle name="Input 2 2 4 2 7 10" xfId="14522" xr:uid="{00000000-0005-0000-0000-000016380000}"/>
    <cellStyle name="Input 2 2 4 2 7 11" xfId="14523" xr:uid="{00000000-0005-0000-0000-000017380000}"/>
    <cellStyle name="Input 2 2 4 2 7 2" xfId="14524" xr:uid="{00000000-0005-0000-0000-000018380000}"/>
    <cellStyle name="Input 2 2 4 2 7 2 2" xfId="14525" xr:uid="{00000000-0005-0000-0000-000019380000}"/>
    <cellStyle name="Input 2 2 4 2 7 2 3" xfId="14526" xr:uid="{00000000-0005-0000-0000-00001A380000}"/>
    <cellStyle name="Input 2 2 4 2 7 3" xfId="14527" xr:uid="{00000000-0005-0000-0000-00001B380000}"/>
    <cellStyle name="Input 2 2 4 2 7 3 2" xfId="14528" xr:uid="{00000000-0005-0000-0000-00001C380000}"/>
    <cellStyle name="Input 2 2 4 2 7 3 3" xfId="14529" xr:uid="{00000000-0005-0000-0000-00001D380000}"/>
    <cellStyle name="Input 2 2 4 2 7 4" xfId="14530" xr:uid="{00000000-0005-0000-0000-00001E380000}"/>
    <cellStyle name="Input 2 2 4 2 7 4 2" xfId="14531" xr:uid="{00000000-0005-0000-0000-00001F380000}"/>
    <cellStyle name="Input 2 2 4 2 7 4 3" xfId="14532" xr:uid="{00000000-0005-0000-0000-000020380000}"/>
    <cellStyle name="Input 2 2 4 2 7 5" xfId="14533" xr:uid="{00000000-0005-0000-0000-000021380000}"/>
    <cellStyle name="Input 2 2 4 2 7 5 2" xfId="14534" xr:uid="{00000000-0005-0000-0000-000022380000}"/>
    <cellStyle name="Input 2 2 4 2 7 5 3" xfId="14535" xr:uid="{00000000-0005-0000-0000-000023380000}"/>
    <cellStyle name="Input 2 2 4 2 7 6" xfId="14536" xr:uid="{00000000-0005-0000-0000-000024380000}"/>
    <cellStyle name="Input 2 2 4 2 7 6 2" xfId="14537" xr:uid="{00000000-0005-0000-0000-000025380000}"/>
    <cellStyle name="Input 2 2 4 2 7 6 3" xfId="14538" xr:uid="{00000000-0005-0000-0000-000026380000}"/>
    <cellStyle name="Input 2 2 4 2 7 7" xfId="14539" xr:uid="{00000000-0005-0000-0000-000027380000}"/>
    <cellStyle name="Input 2 2 4 2 7 7 2" xfId="14540" xr:uid="{00000000-0005-0000-0000-000028380000}"/>
    <cellStyle name="Input 2 2 4 2 7 7 3" xfId="14541" xr:uid="{00000000-0005-0000-0000-000029380000}"/>
    <cellStyle name="Input 2 2 4 2 7 8" xfId="14542" xr:uid="{00000000-0005-0000-0000-00002A380000}"/>
    <cellStyle name="Input 2 2 4 2 7 8 2" xfId="14543" xr:uid="{00000000-0005-0000-0000-00002B380000}"/>
    <cellStyle name="Input 2 2 4 2 7 8 3" xfId="14544" xr:uid="{00000000-0005-0000-0000-00002C380000}"/>
    <cellStyle name="Input 2 2 4 2 7 9" xfId="14545" xr:uid="{00000000-0005-0000-0000-00002D380000}"/>
    <cellStyle name="Input 2 2 4 2 7 9 2" xfId="14546" xr:uid="{00000000-0005-0000-0000-00002E380000}"/>
    <cellStyle name="Input 2 2 4 2 7 9 3" xfId="14547" xr:uid="{00000000-0005-0000-0000-00002F380000}"/>
    <cellStyle name="Input 2 2 4 2 8" xfId="14548" xr:uid="{00000000-0005-0000-0000-000030380000}"/>
    <cellStyle name="Input 2 2 4 2 8 10" xfId="14549" xr:uid="{00000000-0005-0000-0000-000031380000}"/>
    <cellStyle name="Input 2 2 4 2 8 11" xfId="14550" xr:uid="{00000000-0005-0000-0000-000032380000}"/>
    <cellStyle name="Input 2 2 4 2 8 2" xfId="14551" xr:uid="{00000000-0005-0000-0000-000033380000}"/>
    <cellStyle name="Input 2 2 4 2 8 2 2" xfId="14552" xr:uid="{00000000-0005-0000-0000-000034380000}"/>
    <cellStyle name="Input 2 2 4 2 8 2 3" xfId="14553" xr:uid="{00000000-0005-0000-0000-000035380000}"/>
    <cellStyle name="Input 2 2 4 2 8 3" xfId="14554" xr:uid="{00000000-0005-0000-0000-000036380000}"/>
    <cellStyle name="Input 2 2 4 2 8 3 2" xfId="14555" xr:uid="{00000000-0005-0000-0000-000037380000}"/>
    <cellStyle name="Input 2 2 4 2 8 3 3" xfId="14556" xr:uid="{00000000-0005-0000-0000-000038380000}"/>
    <cellStyle name="Input 2 2 4 2 8 4" xfId="14557" xr:uid="{00000000-0005-0000-0000-000039380000}"/>
    <cellStyle name="Input 2 2 4 2 8 4 2" xfId="14558" xr:uid="{00000000-0005-0000-0000-00003A380000}"/>
    <cellStyle name="Input 2 2 4 2 8 4 3" xfId="14559" xr:uid="{00000000-0005-0000-0000-00003B380000}"/>
    <cellStyle name="Input 2 2 4 2 8 5" xfId="14560" xr:uid="{00000000-0005-0000-0000-00003C380000}"/>
    <cellStyle name="Input 2 2 4 2 8 5 2" xfId="14561" xr:uid="{00000000-0005-0000-0000-00003D380000}"/>
    <cellStyle name="Input 2 2 4 2 8 5 3" xfId="14562" xr:uid="{00000000-0005-0000-0000-00003E380000}"/>
    <cellStyle name="Input 2 2 4 2 8 6" xfId="14563" xr:uid="{00000000-0005-0000-0000-00003F380000}"/>
    <cellStyle name="Input 2 2 4 2 8 6 2" xfId="14564" xr:uid="{00000000-0005-0000-0000-000040380000}"/>
    <cellStyle name="Input 2 2 4 2 8 6 3" xfId="14565" xr:uid="{00000000-0005-0000-0000-000041380000}"/>
    <cellStyle name="Input 2 2 4 2 8 7" xfId="14566" xr:uid="{00000000-0005-0000-0000-000042380000}"/>
    <cellStyle name="Input 2 2 4 2 8 7 2" xfId="14567" xr:uid="{00000000-0005-0000-0000-000043380000}"/>
    <cellStyle name="Input 2 2 4 2 8 7 3" xfId="14568" xr:uid="{00000000-0005-0000-0000-000044380000}"/>
    <cellStyle name="Input 2 2 4 2 8 8" xfId="14569" xr:uid="{00000000-0005-0000-0000-000045380000}"/>
    <cellStyle name="Input 2 2 4 2 8 8 2" xfId="14570" xr:uid="{00000000-0005-0000-0000-000046380000}"/>
    <cellStyle name="Input 2 2 4 2 8 8 3" xfId="14571" xr:uid="{00000000-0005-0000-0000-000047380000}"/>
    <cellStyle name="Input 2 2 4 2 8 9" xfId="14572" xr:uid="{00000000-0005-0000-0000-000048380000}"/>
    <cellStyle name="Input 2 2 4 2 8 9 2" xfId="14573" xr:uid="{00000000-0005-0000-0000-000049380000}"/>
    <cellStyle name="Input 2 2 4 2 8 9 3" xfId="14574" xr:uid="{00000000-0005-0000-0000-00004A380000}"/>
    <cellStyle name="Input 2 2 4 2 9" xfId="14575" xr:uid="{00000000-0005-0000-0000-00004B380000}"/>
    <cellStyle name="Input 2 2 4 2 9 10" xfId="14576" xr:uid="{00000000-0005-0000-0000-00004C380000}"/>
    <cellStyle name="Input 2 2 4 2 9 11" xfId="14577" xr:uid="{00000000-0005-0000-0000-00004D380000}"/>
    <cellStyle name="Input 2 2 4 2 9 2" xfId="14578" xr:uid="{00000000-0005-0000-0000-00004E380000}"/>
    <cellStyle name="Input 2 2 4 2 9 2 2" xfId="14579" xr:uid="{00000000-0005-0000-0000-00004F380000}"/>
    <cellStyle name="Input 2 2 4 2 9 2 3" xfId="14580" xr:uid="{00000000-0005-0000-0000-000050380000}"/>
    <cellStyle name="Input 2 2 4 2 9 3" xfId="14581" xr:uid="{00000000-0005-0000-0000-000051380000}"/>
    <cellStyle name="Input 2 2 4 2 9 3 2" xfId="14582" xr:uid="{00000000-0005-0000-0000-000052380000}"/>
    <cellStyle name="Input 2 2 4 2 9 3 3" xfId="14583" xr:uid="{00000000-0005-0000-0000-000053380000}"/>
    <cellStyle name="Input 2 2 4 2 9 4" xfId="14584" xr:uid="{00000000-0005-0000-0000-000054380000}"/>
    <cellStyle name="Input 2 2 4 2 9 4 2" xfId="14585" xr:uid="{00000000-0005-0000-0000-000055380000}"/>
    <cellStyle name="Input 2 2 4 2 9 4 3" xfId="14586" xr:uid="{00000000-0005-0000-0000-000056380000}"/>
    <cellStyle name="Input 2 2 4 2 9 5" xfId="14587" xr:uid="{00000000-0005-0000-0000-000057380000}"/>
    <cellStyle name="Input 2 2 4 2 9 5 2" xfId="14588" xr:uid="{00000000-0005-0000-0000-000058380000}"/>
    <cellStyle name="Input 2 2 4 2 9 5 3" xfId="14589" xr:uid="{00000000-0005-0000-0000-000059380000}"/>
    <cellStyle name="Input 2 2 4 2 9 6" xfId="14590" xr:uid="{00000000-0005-0000-0000-00005A380000}"/>
    <cellStyle name="Input 2 2 4 2 9 6 2" xfId="14591" xr:uid="{00000000-0005-0000-0000-00005B380000}"/>
    <cellStyle name="Input 2 2 4 2 9 6 3" xfId="14592" xr:uid="{00000000-0005-0000-0000-00005C380000}"/>
    <cellStyle name="Input 2 2 4 2 9 7" xfId="14593" xr:uid="{00000000-0005-0000-0000-00005D380000}"/>
    <cellStyle name="Input 2 2 4 2 9 7 2" xfId="14594" xr:uid="{00000000-0005-0000-0000-00005E380000}"/>
    <cellStyle name="Input 2 2 4 2 9 7 3" xfId="14595" xr:uid="{00000000-0005-0000-0000-00005F380000}"/>
    <cellStyle name="Input 2 2 4 2 9 8" xfId="14596" xr:uid="{00000000-0005-0000-0000-000060380000}"/>
    <cellStyle name="Input 2 2 4 2 9 8 2" xfId="14597" xr:uid="{00000000-0005-0000-0000-000061380000}"/>
    <cellStyle name="Input 2 2 4 2 9 8 3" xfId="14598" xr:uid="{00000000-0005-0000-0000-000062380000}"/>
    <cellStyle name="Input 2 2 4 2 9 9" xfId="14599" xr:uid="{00000000-0005-0000-0000-000063380000}"/>
    <cellStyle name="Input 2 2 4 2 9 9 2" xfId="14600" xr:uid="{00000000-0005-0000-0000-000064380000}"/>
    <cellStyle name="Input 2 2 4 2 9 9 3" xfId="14601" xr:uid="{00000000-0005-0000-0000-000065380000}"/>
    <cellStyle name="Input 2 2 4 3" xfId="58370" xr:uid="{00000000-0005-0000-0000-000066380000}"/>
    <cellStyle name="Input 2 2 5" xfId="14602" xr:uid="{00000000-0005-0000-0000-000067380000}"/>
    <cellStyle name="Input 2 2 5 10" xfId="14603" xr:uid="{00000000-0005-0000-0000-000068380000}"/>
    <cellStyle name="Input 2 2 5 10 10" xfId="14604" xr:uid="{00000000-0005-0000-0000-000069380000}"/>
    <cellStyle name="Input 2 2 5 10 11" xfId="14605" xr:uid="{00000000-0005-0000-0000-00006A380000}"/>
    <cellStyle name="Input 2 2 5 10 2" xfId="14606" xr:uid="{00000000-0005-0000-0000-00006B380000}"/>
    <cellStyle name="Input 2 2 5 10 2 2" xfId="14607" xr:uid="{00000000-0005-0000-0000-00006C380000}"/>
    <cellStyle name="Input 2 2 5 10 2 3" xfId="14608" xr:uid="{00000000-0005-0000-0000-00006D380000}"/>
    <cellStyle name="Input 2 2 5 10 3" xfId="14609" xr:uid="{00000000-0005-0000-0000-00006E380000}"/>
    <cellStyle name="Input 2 2 5 10 3 2" xfId="14610" xr:uid="{00000000-0005-0000-0000-00006F380000}"/>
    <cellStyle name="Input 2 2 5 10 3 3" xfId="14611" xr:uid="{00000000-0005-0000-0000-000070380000}"/>
    <cellStyle name="Input 2 2 5 10 4" xfId="14612" xr:uid="{00000000-0005-0000-0000-000071380000}"/>
    <cellStyle name="Input 2 2 5 10 4 2" xfId="14613" xr:uid="{00000000-0005-0000-0000-000072380000}"/>
    <cellStyle name="Input 2 2 5 10 4 3" xfId="14614" xr:uid="{00000000-0005-0000-0000-000073380000}"/>
    <cellStyle name="Input 2 2 5 10 5" xfId="14615" xr:uid="{00000000-0005-0000-0000-000074380000}"/>
    <cellStyle name="Input 2 2 5 10 5 2" xfId="14616" xr:uid="{00000000-0005-0000-0000-000075380000}"/>
    <cellStyle name="Input 2 2 5 10 5 3" xfId="14617" xr:uid="{00000000-0005-0000-0000-000076380000}"/>
    <cellStyle name="Input 2 2 5 10 6" xfId="14618" xr:uid="{00000000-0005-0000-0000-000077380000}"/>
    <cellStyle name="Input 2 2 5 10 6 2" xfId="14619" xr:uid="{00000000-0005-0000-0000-000078380000}"/>
    <cellStyle name="Input 2 2 5 10 6 3" xfId="14620" xr:uid="{00000000-0005-0000-0000-000079380000}"/>
    <cellStyle name="Input 2 2 5 10 7" xfId="14621" xr:uid="{00000000-0005-0000-0000-00007A380000}"/>
    <cellStyle name="Input 2 2 5 10 7 2" xfId="14622" xr:uid="{00000000-0005-0000-0000-00007B380000}"/>
    <cellStyle name="Input 2 2 5 10 7 3" xfId="14623" xr:uid="{00000000-0005-0000-0000-00007C380000}"/>
    <cellStyle name="Input 2 2 5 10 8" xfId="14624" xr:uid="{00000000-0005-0000-0000-00007D380000}"/>
    <cellStyle name="Input 2 2 5 10 8 2" xfId="14625" xr:uid="{00000000-0005-0000-0000-00007E380000}"/>
    <cellStyle name="Input 2 2 5 10 8 3" xfId="14626" xr:uid="{00000000-0005-0000-0000-00007F380000}"/>
    <cellStyle name="Input 2 2 5 10 9" xfId="14627" xr:uid="{00000000-0005-0000-0000-000080380000}"/>
    <cellStyle name="Input 2 2 5 10 9 2" xfId="14628" xr:uid="{00000000-0005-0000-0000-000081380000}"/>
    <cellStyle name="Input 2 2 5 10 9 3" xfId="14629" xr:uid="{00000000-0005-0000-0000-000082380000}"/>
    <cellStyle name="Input 2 2 5 11" xfId="14630" xr:uid="{00000000-0005-0000-0000-000083380000}"/>
    <cellStyle name="Input 2 2 5 11 2" xfId="14631" xr:uid="{00000000-0005-0000-0000-000084380000}"/>
    <cellStyle name="Input 2 2 5 11 3" xfId="14632" xr:uid="{00000000-0005-0000-0000-000085380000}"/>
    <cellStyle name="Input 2 2 5 12" xfId="14633" xr:uid="{00000000-0005-0000-0000-000086380000}"/>
    <cellStyle name="Input 2 2 5 12 2" xfId="14634" xr:uid="{00000000-0005-0000-0000-000087380000}"/>
    <cellStyle name="Input 2 2 5 12 3" xfId="14635" xr:uid="{00000000-0005-0000-0000-000088380000}"/>
    <cellStyle name="Input 2 2 5 13" xfId="14636" xr:uid="{00000000-0005-0000-0000-000089380000}"/>
    <cellStyle name="Input 2 2 5 13 2" xfId="14637" xr:uid="{00000000-0005-0000-0000-00008A380000}"/>
    <cellStyle name="Input 2 2 5 13 3" xfId="14638" xr:uid="{00000000-0005-0000-0000-00008B380000}"/>
    <cellStyle name="Input 2 2 5 14" xfId="14639" xr:uid="{00000000-0005-0000-0000-00008C380000}"/>
    <cellStyle name="Input 2 2 5 14 2" xfId="14640" xr:uid="{00000000-0005-0000-0000-00008D380000}"/>
    <cellStyle name="Input 2 2 5 14 3" xfId="14641" xr:uid="{00000000-0005-0000-0000-00008E380000}"/>
    <cellStyle name="Input 2 2 5 15" xfId="14642" xr:uid="{00000000-0005-0000-0000-00008F380000}"/>
    <cellStyle name="Input 2 2 5 15 2" xfId="14643" xr:uid="{00000000-0005-0000-0000-000090380000}"/>
    <cellStyle name="Input 2 2 5 15 3" xfId="14644" xr:uid="{00000000-0005-0000-0000-000091380000}"/>
    <cellStyle name="Input 2 2 5 16" xfId="14645" xr:uid="{00000000-0005-0000-0000-000092380000}"/>
    <cellStyle name="Input 2 2 5 16 2" xfId="14646" xr:uid="{00000000-0005-0000-0000-000093380000}"/>
    <cellStyle name="Input 2 2 5 16 3" xfId="14647" xr:uid="{00000000-0005-0000-0000-000094380000}"/>
    <cellStyle name="Input 2 2 5 17" xfId="14648" xr:uid="{00000000-0005-0000-0000-000095380000}"/>
    <cellStyle name="Input 2 2 5 17 2" xfId="14649" xr:uid="{00000000-0005-0000-0000-000096380000}"/>
    <cellStyle name="Input 2 2 5 17 3" xfId="14650" xr:uid="{00000000-0005-0000-0000-000097380000}"/>
    <cellStyle name="Input 2 2 5 18" xfId="14651" xr:uid="{00000000-0005-0000-0000-000098380000}"/>
    <cellStyle name="Input 2 2 5 18 2" xfId="14652" xr:uid="{00000000-0005-0000-0000-000099380000}"/>
    <cellStyle name="Input 2 2 5 18 3" xfId="14653" xr:uid="{00000000-0005-0000-0000-00009A380000}"/>
    <cellStyle name="Input 2 2 5 19" xfId="14654" xr:uid="{00000000-0005-0000-0000-00009B380000}"/>
    <cellStyle name="Input 2 2 5 2" xfId="14655" xr:uid="{00000000-0005-0000-0000-00009C380000}"/>
    <cellStyle name="Input 2 2 5 2 10" xfId="14656" xr:uid="{00000000-0005-0000-0000-00009D380000}"/>
    <cellStyle name="Input 2 2 5 2 11" xfId="14657" xr:uid="{00000000-0005-0000-0000-00009E380000}"/>
    <cellStyle name="Input 2 2 5 2 2" xfId="14658" xr:uid="{00000000-0005-0000-0000-00009F380000}"/>
    <cellStyle name="Input 2 2 5 2 2 2" xfId="14659" xr:uid="{00000000-0005-0000-0000-0000A0380000}"/>
    <cellStyle name="Input 2 2 5 2 2 3" xfId="14660" xr:uid="{00000000-0005-0000-0000-0000A1380000}"/>
    <cellStyle name="Input 2 2 5 2 3" xfId="14661" xr:uid="{00000000-0005-0000-0000-0000A2380000}"/>
    <cellStyle name="Input 2 2 5 2 3 2" xfId="14662" xr:uid="{00000000-0005-0000-0000-0000A3380000}"/>
    <cellStyle name="Input 2 2 5 2 3 3" xfId="14663" xr:uid="{00000000-0005-0000-0000-0000A4380000}"/>
    <cellStyle name="Input 2 2 5 2 4" xfId="14664" xr:uid="{00000000-0005-0000-0000-0000A5380000}"/>
    <cellStyle name="Input 2 2 5 2 4 2" xfId="14665" xr:uid="{00000000-0005-0000-0000-0000A6380000}"/>
    <cellStyle name="Input 2 2 5 2 4 3" xfId="14666" xr:uid="{00000000-0005-0000-0000-0000A7380000}"/>
    <cellStyle name="Input 2 2 5 2 5" xfId="14667" xr:uid="{00000000-0005-0000-0000-0000A8380000}"/>
    <cellStyle name="Input 2 2 5 2 5 2" xfId="14668" xr:uid="{00000000-0005-0000-0000-0000A9380000}"/>
    <cellStyle name="Input 2 2 5 2 5 3" xfId="14669" xr:uid="{00000000-0005-0000-0000-0000AA380000}"/>
    <cellStyle name="Input 2 2 5 2 6" xfId="14670" xr:uid="{00000000-0005-0000-0000-0000AB380000}"/>
    <cellStyle name="Input 2 2 5 2 6 2" xfId="14671" xr:uid="{00000000-0005-0000-0000-0000AC380000}"/>
    <cellStyle name="Input 2 2 5 2 6 3" xfId="14672" xr:uid="{00000000-0005-0000-0000-0000AD380000}"/>
    <cellStyle name="Input 2 2 5 2 7" xfId="14673" xr:uid="{00000000-0005-0000-0000-0000AE380000}"/>
    <cellStyle name="Input 2 2 5 2 7 2" xfId="14674" xr:uid="{00000000-0005-0000-0000-0000AF380000}"/>
    <cellStyle name="Input 2 2 5 2 7 3" xfId="14675" xr:uid="{00000000-0005-0000-0000-0000B0380000}"/>
    <cellStyle name="Input 2 2 5 2 8" xfId="14676" xr:uid="{00000000-0005-0000-0000-0000B1380000}"/>
    <cellStyle name="Input 2 2 5 2 8 2" xfId="14677" xr:uid="{00000000-0005-0000-0000-0000B2380000}"/>
    <cellStyle name="Input 2 2 5 2 8 3" xfId="14678" xr:uid="{00000000-0005-0000-0000-0000B3380000}"/>
    <cellStyle name="Input 2 2 5 2 9" xfId="14679" xr:uid="{00000000-0005-0000-0000-0000B4380000}"/>
    <cellStyle name="Input 2 2 5 2 9 2" xfId="14680" xr:uid="{00000000-0005-0000-0000-0000B5380000}"/>
    <cellStyle name="Input 2 2 5 2 9 3" xfId="14681" xr:uid="{00000000-0005-0000-0000-0000B6380000}"/>
    <cellStyle name="Input 2 2 5 20" xfId="14682" xr:uid="{00000000-0005-0000-0000-0000B7380000}"/>
    <cellStyle name="Input 2 2 5 3" xfId="14683" xr:uid="{00000000-0005-0000-0000-0000B8380000}"/>
    <cellStyle name="Input 2 2 5 3 10" xfId="14684" xr:uid="{00000000-0005-0000-0000-0000B9380000}"/>
    <cellStyle name="Input 2 2 5 3 11" xfId="14685" xr:uid="{00000000-0005-0000-0000-0000BA380000}"/>
    <cellStyle name="Input 2 2 5 3 2" xfId="14686" xr:uid="{00000000-0005-0000-0000-0000BB380000}"/>
    <cellStyle name="Input 2 2 5 3 2 2" xfId="14687" xr:uid="{00000000-0005-0000-0000-0000BC380000}"/>
    <cellStyle name="Input 2 2 5 3 2 3" xfId="14688" xr:uid="{00000000-0005-0000-0000-0000BD380000}"/>
    <cellStyle name="Input 2 2 5 3 3" xfId="14689" xr:uid="{00000000-0005-0000-0000-0000BE380000}"/>
    <cellStyle name="Input 2 2 5 3 3 2" xfId="14690" xr:uid="{00000000-0005-0000-0000-0000BF380000}"/>
    <cellStyle name="Input 2 2 5 3 3 3" xfId="14691" xr:uid="{00000000-0005-0000-0000-0000C0380000}"/>
    <cellStyle name="Input 2 2 5 3 4" xfId="14692" xr:uid="{00000000-0005-0000-0000-0000C1380000}"/>
    <cellStyle name="Input 2 2 5 3 4 2" xfId="14693" xr:uid="{00000000-0005-0000-0000-0000C2380000}"/>
    <cellStyle name="Input 2 2 5 3 4 3" xfId="14694" xr:uid="{00000000-0005-0000-0000-0000C3380000}"/>
    <cellStyle name="Input 2 2 5 3 5" xfId="14695" xr:uid="{00000000-0005-0000-0000-0000C4380000}"/>
    <cellStyle name="Input 2 2 5 3 5 2" xfId="14696" xr:uid="{00000000-0005-0000-0000-0000C5380000}"/>
    <cellStyle name="Input 2 2 5 3 5 3" xfId="14697" xr:uid="{00000000-0005-0000-0000-0000C6380000}"/>
    <cellStyle name="Input 2 2 5 3 6" xfId="14698" xr:uid="{00000000-0005-0000-0000-0000C7380000}"/>
    <cellStyle name="Input 2 2 5 3 6 2" xfId="14699" xr:uid="{00000000-0005-0000-0000-0000C8380000}"/>
    <cellStyle name="Input 2 2 5 3 6 3" xfId="14700" xr:uid="{00000000-0005-0000-0000-0000C9380000}"/>
    <cellStyle name="Input 2 2 5 3 7" xfId="14701" xr:uid="{00000000-0005-0000-0000-0000CA380000}"/>
    <cellStyle name="Input 2 2 5 3 7 2" xfId="14702" xr:uid="{00000000-0005-0000-0000-0000CB380000}"/>
    <cellStyle name="Input 2 2 5 3 7 3" xfId="14703" xr:uid="{00000000-0005-0000-0000-0000CC380000}"/>
    <cellStyle name="Input 2 2 5 3 8" xfId="14704" xr:uid="{00000000-0005-0000-0000-0000CD380000}"/>
    <cellStyle name="Input 2 2 5 3 8 2" xfId="14705" xr:uid="{00000000-0005-0000-0000-0000CE380000}"/>
    <cellStyle name="Input 2 2 5 3 8 3" xfId="14706" xr:uid="{00000000-0005-0000-0000-0000CF380000}"/>
    <cellStyle name="Input 2 2 5 3 9" xfId="14707" xr:uid="{00000000-0005-0000-0000-0000D0380000}"/>
    <cellStyle name="Input 2 2 5 3 9 2" xfId="14708" xr:uid="{00000000-0005-0000-0000-0000D1380000}"/>
    <cellStyle name="Input 2 2 5 3 9 3" xfId="14709" xr:uid="{00000000-0005-0000-0000-0000D2380000}"/>
    <cellStyle name="Input 2 2 5 4" xfId="14710" xr:uid="{00000000-0005-0000-0000-0000D3380000}"/>
    <cellStyle name="Input 2 2 5 4 10" xfId="14711" xr:uid="{00000000-0005-0000-0000-0000D4380000}"/>
    <cellStyle name="Input 2 2 5 4 11" xfId="14712" xr:uid="{00000000-0005-0000-0000-0000D5380000}"/>
    <cellStyle name="Input 2 2 5 4 2" xfId="14713" xr:uid="{00000000-0005-0000-0000-0000D6380000}"/>
    <cellStyle name="Input 2 2 5 4 2 2" xfId="14714" xr:uid="{00000000-0005-0000-0000-0000D7380000}"/>
    <cellStyle name="Input 2 2 5 4 2 3" xfId="14715" xr:uid="{00000000-0005-0000-0000-0000D8380000}"/>
    <cellStyle name="Input 2 2 5 4 3" xfId="14716" xr:uid="{00000000-0005-0000-0000-0000D9380000}"/>
    <cellStyle name="Input 2 2 5 4 3 2" xfId="14717" xr:uid="{00000000-0005-0000-0000-0000DA380000}"/>
    <cellStyle name="Input 2 2 5 4 3 3" xfId="14718" xr:uid="{00000000-0005-0000-0000-0000DB380000}"/>
    <cellStyle name="Input 2 2 5 4 4" xfId="14719" xr:uid="{00000000-0005-0000-0000-0000DC380000}"/>
    <cellStyle name="Input 2 2 5 4 4 2" xfId="14720" xr:uid="{00000000-0005-0000-0000-0000DD380000}"/>
    <cellStyle name="Input 2 2 5 4 4 3" xfId="14721" xr:uid="{00000000-0005-0000-0000-0000DE380000}"/>
    <cellStyle name="Input 2 2 5 4 5" xfId="14722" xr:uid="{00000000-0005-0000-0000-0000DF380000}"/>
    <cellStyle name="Input 2 2 5 4 5 2" xfId="14723" xr:uid="{00000000-0005-0000-0000-0000E0380000}"/>
    <cellStyle name="Input 2 2 5 4 5 3" xfId="14724" xr:uid="{00000000-0005-0000-0000-0000E1380000}"/>
    <cellStyle name="Input 2 2 5 4 6" xfId="14725" xr:uid="{00000000-0005-0000-0000-0000E2380000}"/>
    <cellStyle name="Input 2 2 5 4 6 2" xfId="14726" xr:uid="{00000000-0005-0000-0000-0000E3380000}"/>
    <cellStyle name="Input 2 2 5 4 6 3" xfId="14727" xr:uid="{00000000-0005-0000-0000-0000E4380000}"/>
    <cellStyle name="Input 2 2 5 4 7" xfId="14728" xr:uid="{00000000-0005-0000-0000-0000E5380000}"/>
    <cellStyle name="Input 2 2 5 4 7 2" xfId="14729" xr:uid="{00000000-0005-0000-0000-0000E6380000}"/>
    <cellStyle name="Input 2 2 5 4 7 3" xfId="14730" xr:uid="{00000000-0005-0000-0000-0000E7380000}"/>
    <cellStyle name="Input 2 2 5 4 8" xfId="14731" xr:uid="{00000000-0005-0000-0000-0000E8380000}"/>
    <cellStyle name="Input 2 2 5 4 8 2" xfId="14732" xr:uid="{00000000-0005-0000-0000-0000E9380000}"/>
    <cellStyle name="Input 2 2 5 4 8 3" xfId="14733" xr:uid="{00000000-0005-0000-0000-0000EA380000}"/>
    <cellStyle name="Input 2 2 5 4 9" xfId="14734" xr:uid="{00000000-0005-0000-0000-0000EB380000}"/>
    <cellStyle name="Input 2 2 5 4 9 2" xfId="14735" xr:uid="{00000000-0005-0000-0000-0000EC380000}"/>
    <cellStyle name="Input 2 2 5 4 9 3" xfId="14736" xr:uid="{00000000-0005-0000-0000-0000ED380000}"/>
    <cellStyle name="Input 2 2 5 5" xfId="14737" xr:uid="{00000000-0005-0000-0000-0000EE380000}"/>
    <cellStyle name="Input 2 2 5 5 10" xfId="14738" xr:uid="{00000000-0005-0000-0000-0000EF380000}"/>
    <cellStyle name="Input 2 2 5 5 11" xfId="14739" xr:uid="{00000000-0005-0000-0000-0000F0380000}"/>
    <cellStyle name="Input 2 2 5 5 2" xfId="14740" xr:uid="{00000000-0005-0000-0000-0000F1380000}"/>
    <cellStyle name="Input 2 2 5 5 2 2" xfId="14741" xr:uid="{00000000-0005-0000-0000-0000F2380000}"/>
    <cellStyle name="Input 2 2 5 5 2 3" xfId="14742" xr:uid="{00000000-0005-0000-0000-0000F3380000}"/>
    <cellStyle name="Input 2 2 5 5 3" xfId="14743" xr:uid="{00000000-0005-0000-0000-0000F4380000}"/>
    <cellStyle name="Input 2 2 5 5 3 2" xfId="14744" xr:uid="{00000000-0005-0000-0000-0000F5380000}"/>
    <cellStyle name="Input 2 2 5 5 3 3" xfId="14745" xr:uid="{00000000-0005-0000-0000-0000F6380000}"/>
    <cellStyle name="Input 2 2 5 5 4" xfId="14746" xr:uid="{00000000-0005-0000-0000-0000F7380000}"/>
    <cellStyle name="Input 2 2 5 5 4 2" xfId="14747" xr:uid="{00000000-0005-0000-0000-0000F8380000}"/>
    <cellStyle name="Input 2 2 5 5 4 3" xfId="14748" xr:uid="{00000000-0005-0000-0000-0000F9380000}"/>
    <cellStyle name="Input 2 2 5 5 5" xfId="14749" xr:uid="{00000000-0005-0000-0000-0000FA380000}"/>
    <cellStyle name="Input 2 2 5 5 5 2" xfId="14750" xr:uid="{00000000-0005-0000-0000-0000FB380000}"/>
    <cellStyle name="Input 2 2 5 5 5 3" xfId="14751" xr:uid="{00000000-0005-0000-0000-0000FC380000}"/>
    <cellStyle name="Input 2 2 5 5 6" xfId="14752" xr:uid="{00000000-0005-0000-0000-0000FD380000}"/>
    <cellStyle name="Input 2 2 5 5 6 2" xfId="14753" xr:uid="{00000000-0005-0000-0000-0000FE380000}"/>
    <cellStyle name="Input 2 2 5 5 6 3" xfId="14754" xr:uid="{00000000-0005-0000-0000-0000FF380000}"/>
    <cellStyle name="Input 2 2 5 5 7" xfId="14755" xr:uid="{00000000-0005-0000-0000-000000390000}"/>
    <cellStyle name="Input 2 2 5 5 7 2" xfId="14756" xr:uid="{00000000-0005-0000-0000-000001390000}"/>
    <cellStyle name="Input 2 2 5 5 7 3" xfId="14757" xr:uid="{00000000-0005-0000-0000-000002390000}"/>
    <cellStyle name="Input 2 2 5 5 8" xfId="14758" xr:uid="{00000000-0005-0000-0000-000003390000}"/>
    <cellStyle name="Input 2 2 5 5 8 2" xfId="14759" xr:uid="{00000000-0005-0000-0000-000004390000}"/>
    <cellStyle name="Input 2 2 5 5 8 3" xfId="14760" xr:uid="{00000000-0005-0000-0000-000005390000}"/>
    <cellStyle name="Input 2 2 5 5 9" xfId="14761" xr:uid="{00000000-0005-0000-0000-000006390000}"/>
    <cellStyle name="Input 2 2 5 5 9 2" xfId="14762" xr:uid="{00000000-0005-0000-0000-000007390000}"/>
    <cellStyle name="Input 2 2 5 5 9 3" xfId="14763" xr:uid="{00000000-0005-0000-0000-000008390000}"/>
    <cellStyle name="Input 2 2 5 6" xfId="14764" xr:uid="{00000000-0005-0000-0000-000009390000}"/>
    <cellStyle name="Input 2 2 5 6 10" xfId="14765" xr:uid="{00000000-0005-0000-0000-00000A390000}"/>
    <cellStyle name="Input 2 2 5 6 11" xfId="14766" xr:uid="{00000000-0005-0000-0000-00000B390000}"/>
    <cellStyle name="Input 2 2 5 6 2" xfId="14767" xr:uid="{00000000-0005-0000-0000-00000C390000}"/>
    <cellStyle name="Input 2 2 5 6 2 2" xfId="14768" xr:uid="{00000000-0005-0000-0000-00000D390000}"/>
    <cellStyle name="Input 2 2 5 6 2 3" xfId="14769" xr:uid="{00000000-0005-0000-0000-00000E390000}"/>
    <cellStyle name="Input 2 2 5 6 3" xfId="14770" xr:uid="{00000000-0005-0000-0000-00000F390000}"/>
    <cellStyle name="Input 2 2 5 6 3 2" xfId="14771" xr:uid="{00000000-0005-0000-0000-000010390000}"/>
    <cellStyle name="Input 2 2 5 6 3 3" xfId="14772" xr:uid="{00000000-0005-0000-0000-000011390000}"/>
    <cellStyle name="Input 2 2 5 6 4" xfId="14773" xr:uid="{00000000-0005-0000-0000-000012390000}"/>
    <cellStyle name="Input 2 2 5 6 4 2" xfId="14774" xr:uid="{00000000-0005-0000-0000-000013390000}"/>
    <cellStyle name="Input 2 2 5 6 4 3" xfId="14775" xr:uid="{00000000-0005-0000-0000-000014390000}"/>
    <cellStyle name="Input 2 2 5 6 5" xfId="14776" xr:uid="{00000000-0005-0000-0000-000015390000}"/>
    <cellStyle name="Input 2 2 5 6 5 2" xfId="14777" xr:uid="{00000000-0005-0000-0000-000016390000}"/>
    <cellStyle name="Input 2 2 5 6 5 3" xfId="14778" xr:uid="{00000000-0005-0000-0000-000017390000}"/>
    <cellStyle name="Input 2 2 5 6 6" xfId="14779" xr:uid="{00000000-0005-0000-0000-000018390000}"/>
    <cellStyle name="Input 2 2 5 6 6 2" xfId="14780" xr:uid="{00000000-0005-0000-0000-000019390000}"/>
    <cellStyle name="Input 2 2 5 6 6 3" xfId="14781" xr:uid="{00000000-0005-0000-0000-00001A390000}"/>
    <cellStyle name="Input 2 2 5 6 7" xfId="14782" xr:uid="{00000000-0005-0000-0000-00001B390000}"/>
    <cellStyle name="Input 2 2 5 6 7 2" xfId="14783" xr:uid="{00000000-0005-0000-0000-00001C390000}"/>
    <cellStyle name="Input 2 2 5 6 7 3" xfId="14784" xr:uid="{00000000-0005-0000-0000-00001D390000}"/>
    <cellStyle name="Input 2 2 5 6 8" xfId="14785" xr:uid="{00000000-0005-0000-0000-00001E390000}"/>
    <cellStyle name="Input 2 2 5 6 8 2" xfId="14786" xr:uid="{00000000-0005-0000-0000-00001F390000}"/>
    <cellStyle name="Input 2 2 5 6 8 3" xfId="14787" xr:uid="{00000000-0005-0000-0000-000020390000}"/>
    <cellStyle name="Input 2 2 5 6 9" xfId="14788" xr:uid="{00000000-0005-0000-0000-000021390000}"/>
    <cellStyle name="Input 2 2 5 6 9 2" xfId="14789" xr:uid="{00000000-0005-0000-0000-000022390000}"/>
    <cellStyle name="Input 2 2 5 6 9 3" xfId="14790" xr:uid="{00000000-0005-0000-0000-000023390000}"/>
    <cellStyle name="Input 2 2 5 7" xfId="14791" xr:uid="{00000000-0005-0000-0000-000024390000}"/>
    <cellStyle name="Input 2 2 5 7 10" xfId="14792" xr:uid="{00000000-0005-0000-0000-000025390000}"/>
    <cellStyle name="Input 2 2 5 7 11" xfId="14793" xr:uid="{00000000-0005-0000-0000-000026390000}"/>
    <cellStyle name="Input 2 2 5 7 2" xfId="14794" xr:uid="{00000000-0005-0000-0000-000027390000}"/>
    <cellStyle name="Input 2 2 5 7 2 2" xfId="14795" xr:uid="{00000000-0005-0000-0000-000028390000}"/>
    <cellStyle name="Input 2 2 5 7 2 3" xfId="14796" xr:uid="{00000000-0005-0000-0000-000029390000}"/>
    <cellStyle name="Input 2 2 5 7 3" xfId="14797" xr:uid="{00000000-0005-0000-0000-00002A390000}"/>
    <cellStyle name="Input 2 2 5 7 3 2" xfId="14798" xr:uid="{00000000-0005-0000-0000-00002B390000}"/>
    <cellStyle name="Input 2 2 5 7 3 3" xfId="14799" xr:uid="{00000000-0005-0000-0000-00002C390000}"/>
    <cellStyle name="Input 2 2 5 7 4" xfId="14800" xr:uid="{00000000-0005-0000-0000-00002D390000}"/>
    <cellStyle name="Input 2 2 5 7 4 2" xfId="14801" xr:uid="{00000000-0005-0000-0000-00002E390000}"/>
    <cellStyle name="Input 2 2 5 7 4 3" xfId="14802" xr:uid="{00000000-0005-0000-0000-00002F390000}"/>
    <cellStyle name="Input 2 2 5 7 5" xfId="14803" xr:uid="{00000000-0005-0000-0000-000030390000}"/>
    <cellStyle name="Input 2 2 5 7 5 2" xfId="14804" xr:uid="{00000000-0005-0000-0000-000031390000}"/>
    <cellStyle name="Input 2 2 5 7 5 3" xfId="14805" xr:uid="{00000000-0005-0000-0000-000032390000}"/>
    <cellStyle name="Input 2 2 5 7 6" xfId="14806" xr:uid="{00000000-0005-0000-0000-000033390000}"/>
    <cellStyle name="Input 2 2 5 7 6 2" xfId="14807" xr:uid="{00000000-0005-0000-0000-000034390000}"/>
    <cellStyle name="Input 2 2 5 7 6 3" xfId="14808" xr:uid="{00000000-0005-0000-0000-000035390000}"/>
    <cellStyle name="Input 2 2 5 7 7" xfId="14809" xr:uid="{00000000-0005-0000-0000-000036390000}"/>
    <cellStyle name="Input 2 2 5 7 7 2" xfId="14810" xr:uid="{00000000-0005-0000-0000-000037390000}"/>
    <cellStyle name="Input 2 2 5 7 7 3" xfId="14811" xr:uid="{00000000-0005-0000-0000-000038390000}"/>
    <cellStyle name="Input 2 2 5 7 8" xfId="14812" xr:uid="{00000000-0005-0000-0000-000039390000}"/>
    <cellStyle name="Input 2 2 5 7 8 2" xfId="14813" xr:uid="{00000000-0005-0000-0000-00003A390000}"/>
    <cellStyle name="Input 2 2 5 7 8 3" xfId="14814" xr:uid="{00000000-0005-0000-0000-00003B390000}"/>
    <cellStyle name="Input 2 2 5 7 9" xfId="14815" xr:uid="{00000000-0005-0000-0000-00003C390000}"/>
    <cellStyle name="Input 2 2 5 7 9 2" xfId="14816" xr:uid="{00000000-0005-0000-0000-00003D390000}"/>
    <cellStyle name="Input 2 2 5 7 9 3" xfId="14817" xr:uid="{00000000-0005-0000-0000-00003E390000}"/>
    <cellStyle name="Input 2 2 5 8" xfId="14818" xr:uid="{00000000-0005-0000-0000-00003F390000}"/>
    <cellStyle name="Input 2 2 5 8 10" xfId="14819" xr:uid="{00000000-0005-0000-0000-000040390000}"/>
    <cellStyle name="Input 2 2 5 8 11" xfId="14820" xr:uid="{00000000-0005-0000-0000-000041390000}"/>
    <cellStyle name="Input 2 2 5 8 2" xfId="14821" xr:uid="{00000000-0005-0000-0000-000042390000}"/>
    <cellStyle name="Input 2 2 5 8 2 2" xfId="14822" xr:uid="{00000000-0005-0000-0000-000043390000}"/>
    <cellStyle name="Input 2 2 5 8 2 3" xfId="14823" xr:uid="{00000000-0005-0000-0000-000044390000}"/>
    <cellStyle name="Input 2 2 5 8 3" xfId="14824" xr:uid="{00000000-0005-0000-0000-000045390000}"/>
    <cellStyle name="Input 2 2 5 8 3 2" xfId="14825" xr:uid="{00000000-0005-0000-0000-000046390000}"/>
    <cellStyle name="Input 2 2 5 8 3 3" xfId="14826" xr:uid="{00000000-0005-0000-0000-000047390000}"/>
    <cellStyle name="Input 2 2 5 8 4" xfId="14827" xr:uid="{00000000-0005-0000-0000-000048390000}"/>
    <cellStyle name="Input 2 2 5 8 4 2" xfId="14828" xr:uid="{00000000-0005-0000-0000-000049390000}"/>
    <cellStyle name="Input 2 2 5 8 4 3" xfId="14829" xr:uid="{00000000-0005-0000-0000-00004A390000}"/>
    <cellStyle name="Input 2 2 5 8 5" xfId="14830" xr:uid="{00000000-0005-0000-0000-00004B390000}"/>
    <cellStyle name="Input 2 2 5 8 5 2" xfId="14831" xr:uid="{00000000-0005-0000-0000-00004C390000}"/>
    <cellStyle name="Input 2 2 5 8 5 3" xfId="14832" xr:uid="{00000000-0005-0000-0000-00004D390000}"/>
    <cellStyle name="Input 2 2 5 8 6" xfId="14833" xr:uid="{00000000-0005-0000-0000-00004E390000}"/>
    <cellStyle name="Input 2 2 5 8 6 2" xfId="14834" xr:uid="{00000000-0005-0000-0000-00004F390000}"/>
    <cellStyle name="Input 2 2 5 8 6 3" xfId="14835" xr:uid="{00000000-0005-0000-0000-000050390000}"/>
    <cellStyle name="Input 2 2 5 8 7" xfId="14836" xr:uid="{00000000-0005-0000-0000-000051390000}"/>
    <cellStyle name="Input 2 2 5 8 7 2" xfId="14837" xr:uid="{00000000-0005-0000-0000-000052390000}"/>
    <cellStyle name="Input 2 2 5 8 7 3" xfId="14838" xr:uid="{00000000-0005-0000-0000-000053390000}"/>
    <cellStyle name="Input 2 2 5 8 8" xfId="14839" xr:uid="{00000000-0005-0000-0000-000054390000}"/>
    <cellStyle name="Input 2 2 5 8 8 2" xfId="14840" xr:uid="{00000000-0005-0000-0000-000055390000}"/>
    <cellStyle name="Input 2 2 5 8 8 3" xfId="14841" xr:uid="{00000000-0005-0000-0000-000056390000}"/>
    <cellStyle name="Input 2 2 5 8 9" xfId="14842" xr:uid="{00000000-0005-0000-0000-000057390000}"/>
    <cellStyle name="Input 2 2 5 8 9 2" xfId="14843" xr:uid="{00000000-0005-0000-0000-000058390000}"/>
    <cellStyle name="Input 2 2 5 8 9 3" xfId="14844" xr:uid="{00000000-0005-0000-0000-000059390000}"/>
    <cellStyle name="Input 2 2 5 9" xfId="14845" xr:uid="{00000000-0005-0000-0000-00005A390000}"/>
    <cellStyle name="Input 2 2 5 9 10" xfId="14846" xr:uid="{00000000-0005-0000-0000-00005B390000}"/>
    <cellStyle name="Input 2 2 5 9 11" xfId="14847" xr:uid="{00000000-0005-0000-0000-00005C390000}"/>
    <cellStyle name="Input 2 2 5 9 2" xfId="14848" xr:uid="{00000000-0005-0000-0000-00005D390000}"/>
    <cellStyle name="Input 2 2 5 9 2 2" xfId="14849" xr:uid="{00000000-0005-0000-0000-00005E390000}"/>
    <cellStyle name="Input 2 2 5 9 2 3" xfId="14850" xr:uid="{00000000-0005-0000-0000-00005F390000}"/>
    <cellStyle name="Input 2 2 5 9 3" xfId="14851" xr:uid="{00000000-0005-0000-0000-000060390000}"/>
    <cellStyle name="Input 2 2 5 9 3 2" xfId="14852" xr:uid="{00000000-0005-0000-0000-000061390000}"/>
    <cellStyle name="Input 2 2 5 9 3 3" xfId="14853" xr:uid="{00000000-0005-0000-0000-000062390000}"/>
    <cellStyle name="Input 2 2 5 9 4" xfId="14854" xr:uid="{00000000-0005-0000-0000-000063390000}"/>
    <cellStyle name="Input 2 2 5 9 4 2" xfId="14855" xr:uid="{00000000-0005-0000-0000-000064390000}"/>
    <cellStyle name="Input 2 2 5 9 4 3" xfId="14856" xr:uid="{00000000-0005-0000-0000-000065390000}"/>
    <cellStyle name="Input 2 2 5 9 5" xfId="14857" xr:uid="{00000000-0005-0000-0000-000066390000}"/>
    <cellStyle name="Input 2 2 5 9 5 2" xfId="14858" xr:uid="{00000000-0005-0000-0000-000067390000}"/>
    <cellStyle name="Input 2 2 5 9 5 3" xfId="14859" xr:uid="{00000000-0005-0000-0000-000068390000}"/>
    <cellStyle name="Input 2 2 5 9 6" xfId="14860" xr:uid="{00000000-0005-0000-0000-000069390000}"/>
    <cellStyle name="Input 2 2 5 9 6 2" xfId="14861" xr:uid="{00000000-0005-0000-0000-00006A390000}"/>
    <cellStyle name="Input 2 2 5 9 6 3" xfId="14862" xr:uid="{00000000-0005-0000-0000-00006B390000}"/>
    <cellStyle name="Input 2 2 5 9 7" xfId="14863" xr:uid="{00000000-0005-0000-0000-00006C390000}"/>
    <cellStyle name="Input 2 2 5 9 7 2" xfId="14864" xr:uid="{00000000-0005-0000-0000-00006D390000}"/>
    <cellStyle name="Input 2 2 5 9 7 3" xfId="14865" xr:uid="{00000000-0005-0000-0000-00006E390000}"/>
    <cellStyle name="Input 2 2 5 9 8" xfId="14866" xr:uid="{00000000-0005-0000-0000-00006F390000}"/>
    <cellStyle name="Input 2 2 5 9 8 2" xfId="14867" xr:uid="{00000000-0005-0000-0000-000070390000}"/>
    <cellStyle name="Input 2 2 5 9 8 3" xfId="14868" xr:uid="{00000000-0005-0000-0000-000071390000}"/>
    <cellStyle name="Input 2 2 5 9 9" xfId="14869" xr:uid="{00000000-0005-0000-0000-000072390000}"/>
    <cellStyle name="Input 2 2 5 9 9 2" xfId="14870" xr:uid="{00000000-0005-0000-0000-000073390000}"/>
    <cellStyle name="Input 2 2 5 9 9 3" xfId="14871" xr:uid="{00000000-0005-0000-0000-000074390000}"/>
    <cellStyle name="Input 2 2 6" xfId="14872" xr:uid="{00000000-0005-0000-0000-000075390000}"/>
    <cellStyle name="Input 2 2 6 2" xfId="14873" xr:uid="{00000000-0005-0000-0000-000076390000}"/>
    <cellStyle name="Input 2 2 6 3" xfId="14874" xr:uid="{00000000-0005-0000-0000-000077390000}"/>
    <cellStyle name="Input 2 2 7" xfId="14875" xr:uid="{00000000-0005-0000-0000-000078390000}"/>
    <cellStyle name="Input 2 2 7 2" xfId="14876" xr:uid="{00000000-0005-0000-0000-000079390000}"/>
    <cellStyle name="Input 2 2 7 3" xfId="14877" xr:uid="{00000000-0005-0000-0000-00007A390000}"/>
    <cellStyle name="Input 2 2 8" xfId="14878" xr:uid="{00000000-0005-0000-0000-00007B390000}"/>
    <cellStyle name="Input 2 2 8 2" xfId="14879" xr:uid="{00000000-0005-0000-0000-00007C390000}"/>
    <cellStyle name="Input 2 2 8 3" xfId="14880" xr:uid="{00000000-0005-0000-0000-00007D390000}"/>
    <cellStyle name="Input 2 2 9" xfId="14881" xr:uid="{00000000-0005-0000-0000-00007E390000}"/>
    <cellStyle name="Input 2 2 9 2" xfId="14882" xr:uid="{00000000-0005-0000-0000-00007F390000}"/>
    <cellStyle name="Input 2 2 9 3" xfId="14883" xr:uid="{00000000-0005-0000-0000-000080390000}"/>
    <cellStyle name="Input 2 3" xfId="324" xr:uid="{00000000-0005-0000-0000-000081390000}"/>
    <cellStyle name="Input 2 3 10" xfId="58256" xr:uid="{00000000-0005-0000-0000-000082390000}"/>
    <cellStyle name="Input 2 3 2" xfId="325" xr:uid="{00000000-0005-0000-0000-000083390000}"/>
    <cellStyle name="Input 2 3 2 10" xfId="14884" xr:uid="{00000000-0005-0000-0000-000084390000}"/>
    <cellStyle name="Input 2 3 2 10 10" xfId="14885" xr:uid="{00000000-0005-0000-0000-000085390000}"/>
    <cellStyle name="Input 2 3 2 10 10 10" xfId="14886" xr:uid="{00000000-0005-0000-0000-000086390000}"/>
    <cellStyle name="Input 2 3 2 10 10 11" xfId="14887" xr:uid="{00000000-0005-0000-0000-000087390000}"/>
    <cellStyle name="Input 2 3 2 10 10 2" xfId="14888" xr:uid="{00000000-0005-0000-0000-000088390000}"/>
    <cellStyle name="Input 2 3 2 10 10 2 2" xfId="14889" xr:uid="{00000000-0005-0000-0000-000089390000}"/>
    <cellStyle name="Input 2 3 2 10 10 2 3" xfId="14890" xr:uid="{00000000-0005-0000-0000-00008A390000}"/>
    <cellStyle name="Input 2 3 2 10 10 3" xfId="14891" xr:uid="{00000000-0005-0000-0000-00008B390000}"/>
    <cellStyle name="Input 2 3 2 10 10 3 2" xfId="14892" xr:uid="{00000000-0005-0000-0000-00008C390000}"/>
    <cellStyle name="Input 2 3 2 10 10 3 3" xfId="14893" xr:uid="{00000000-0005-0000-0000-00008D390000}"/>
    <cellStyle name="Input 2 3 2 10 10 4" xfId="14894" xr:uid="{00000000-0005-0000-0000-00008E390000}"/>
    <cellStyle name="Input 2 3 2 10 10 4 2" xfId="14895" xr:uid="{00000000-0005-0000-0000-00008F390000}"/>
    <cellStyle name="Input 2 3 2 10 10 4 3" xfId="14896" xr:uid="{00000000-0005-0000-0000-000090390000}"/>
    <cellStyle name="Input 2 3 2 10 10 5" xfId="14897" xr:uid="{00000000-0005-0000-0000-000091390000}"/>
    <cellStyle name="Input 2 3 2 10 10 5 2" xfId="14898" xr:uid="{00000000-0005-0000-0000-000092390000}"/>
    <cellStyle name="Input 2 3 2 10 10 5 3" xfId="14899" xr:uid="{00000000-0005-0000-0000-000093390000}"/>
    <cellStyle name="Input 2 3 2 10 10 6" xfId="14900" xr:uid="{00000000-0005-0000-0000-000094390000}"/>
    <cellStyle name="Input 2 3 2 10 10 6 2" xfId="14901" xr:uid="{00000000-0005-0000-0000-000095390000}"/>
    <cellStyle name="Input 2 3 2 10 10 6 3" xfId="14902" xr:uid="{00000000-0005-0000-0000-000096390000}"/>
    <cellStyle name="Input 2 3 2 10 10 7" xfId="14903" xr:uid="{00000000-0005-0000-0000-000097390000}"/>
    <cellStyle name="Input 2 3 2 10 10 7 2" xfId="14904" xr:uid="{00000000-0005-0000-0000-000098390000}"/>
    <cellStyle name="Input 2 3 2 10 10 7 3" xfId="14905" xr:uid="{00000000-0005-0000-0000-000099390000}"/>
    <cellStyle name="Input 2 3 2 10 10 8" xfId="14906" xr:uid="{00000000-0005-0000-0000-00009A390000}"/>
    <cellStyle name="Input 2 3 2 10 10 8 2" xfId="14907" xr:uid="{00000000-0005-0000-0000-00009B390000}"/>
    <cellStyle name="Input 2 3 2 10 10 8 3" xfId="14908" xr:uid="{00000000-0005-0000-0000-00009C390000}"/>
    <cellStyle name="Input 2 3 2 10 10 9" xfId="14909" xr:uid="{00000000-0005-0000-0000-00009D390000}"/>
    <cellStyle name="Input 2 3 2 10 10 9 2" xfId="14910" xr:uid="{00000000-0005-0000-0000-00009E390000}"/>
    <cellStyle name="Input 2 3 2 10 10 9 3" xfId="14911" xr:uid="{00000000-0005-0000-0000-00009F390000}"/>
    <cellStyle name="Input 2 3 2 10 11" xfId="14912" xr:uid="{00000000-0005-0000-0000-0000A0390000}"/>
    <cellStyle name="Input 2 3 2 10 11 2" xfId="14913" xr:uid="{00000000-0005-0000-0000-0000A1390000}"/>
    <cellStyle name="Input 2 3 2 10 11 3" xfId="14914" xr:uid="{00000000-0005-0000-0000-0000A2390000}"/>
    <cellStyle name="Input 2 3 2 10 12" xfId="14915" xr:uid="{00000000-0005-0000-0000-0000A3390000}"/>
    <cellStyle name="Input 2 3 2 10 12 2" xfId="14916" xr:uid="{00000000-0005-0000-0000-0000A4390000}"/>
    <cellStyle name="Input 2 3 2 10 12 3" xfId="14917" xr:uid="{00000000-0005-0000-0000-0000A5390000}"/>
    <cellStyle name="Input 2 3 2 10 13" xfId="14918" xr:uid="{00000000-0005-0000-0000-0000A6390000}"/>
    <cellStyle name="Input 2 3 2 10 13 2" xfId="14919" xr:uid="{00000000-0005-0000-0000-0000A7390000}"/>
    <cellStyle name="Input 2 3 2 10 13 3" xfId="14920" xr:uid="{00000000-0005-0000-0000-0000A8390000}"/>
    <cellStyle name="Input 2 3 2 10 14" xfId="14921" xr:uid="{00000000-0005-0000-0000-0000A9390000}"/>
    <cellStyle name="Input 2 3 2 10 14 2" xfId="14922" xr:uid="{00000000-0005-0000-0000-0000AA390000}"/>
    <cellStyle name="Input 2 3 2 10 14 3" xfId="14923" xr:uid="{00000000-0005-0000-0000-0000AB390000}"/>
    <cellStyle name="Input 2 3 2 10 15" xfId="14924" xr:uid="{00000000-0005-0000-0000-0000AC390000}"/>
    <cellStyle name="Input 2 3 2 10 15 2" xfId="14925" xr:uid="{00000000-0005-0000-0000-0000AD390000}"/>
    <cellStyle name="Input 2 3 2 10 15 3" xfId="14926" xr:uid="{00000000-0005-0000-0000-0000AE390000}"/>
    <cellStyle name="Input 2 3 2 10 16" xfId="14927" xr:uid="{00000000-0005-0000-0000-0000AF390000}"/>
    <cellStyle name="Input 2 3 2 10 16 2" xfId="14928" xr:uid="{00000000-0005-0000-0000-0000B0390000}"/>
    <cellStyle name="Input 2 3 2 10 16 3" xfId="14929" xr:uid="{00000000-0005-0000-0000-0000B1390000}"/>
    <cellStyle name="Input 2 3 2 10 17" xfId="14930" xr:uid="{00000000-0005-0000-0000-0000B2390000}"/>
    <cellStyle name="Input 2 3 2 10 17 2" xfId="14931" xr:uid="{00000000-0005-0000-0000-0000B3390000}"/>
    <cellStyle name="Input 2 3 2 10 17 3" xfId="14932" xr:uid="{00000000-0005-0000-0000-0000B4390000}"/>
    <cellStyle name="Input 2 3 2 10 18" xfId="14933" xr:uid="{00000000-0005-0000-0000-0000B5390000}"/>
    <cellStyle name="Input 2 3 2 10 18 2" xfId="14934" xr:uid="{00000000-0005-0000-0000-0000B6390000}"/>
    <cellStyle name="Input 2 3 2 10 18 3" xfId="14935" xr:uid="{00000000-0005-0000-0000-0000B7390000}"/>
    <cellStyle name="Input 2 3 2 10 19" xfId="14936" xr:uid="{00000000-0005-0000-0000-0000B8390000}"/>
    <cellStyle name="Input 2 3 2 10 2" xfId="14937" xr:uid="{00000000-0005-0000-0000-0000B9390000}"/>
    <cellStyle name="Input 2 3 2 10 2 10" xfId="14938" xr:uid="{00000000-0005-0000-0000-0000BA390000}"/>
    <cellStyle name="Input 2 3 2 10 2 11" xfId="14939" xr:uid="{00000000-0005-0000-0000-0000BB390000}"/>
    <cellStyle name="Input 2 3 2 10 2 2" xfId="14940" xr:uid="{00000000-0005-0000-0000-0000BC390000}"/>
    <cellStyle name="Input 2 3 2 10 2 2 2" xfId="14941" xr:uid="{00000000-0005-0000-0000-0000BD390000}"/>
    <cellStyle name="Input 2 3 2 10 2 2 3" xfId="14942" xr:uid="{00000000-0005-0000-0000-0000BE390000}"/>
    <cellStyle name="Input 2 3 2 10 2 3" xfId="14943" xr:uid="{00000000-0005-0000-0000-0000BF390000}"/>
    <cellStyle name="Input 2 3 2 10 2 3 2" xfId="14944" xr:uid="{00000000-0005-0000-0000-0000C0390000}"/>
    <cellStyle name="Input 2 3 2 10 2 3 3" xfId="14945" xr:uid="{00000000-0005-0000-0000-0000C1390000}"/>
    <cellStyle name="Input 2 3 2 10 2 4" xfId="14946" xr:uid="{00000000-0005-0000-0000-0000C2390000}"/>
    <cellStyle name="Input 2 3 2 10 2 4 2" xfId="14947" xr:uid="{00000000-0005-0000-0000-0000C3390000}"/>
    <cellStyle name="Input 2 3 2 10 2 4 3" xfId="14948" xr:uid="{00000000-0005-0000-0000-0000C4390000}"/>
    <cellStyle name="Input 2 3 2 10 2 5" xfId="14949" xr:uid="{00000000-0005-0000-0000-0000C5390000}"/>
    <cellStyle name="Input 2 3 2 10 2 5 2" xfId="14950" xr:uid="{00000000-0005-0000-0000-0000C6390000}"/>
    <cellStyle name="Input 2 3 2 10 2 5 3" xfId="14951" xr:uid="{00000000-0005-0000-0000-0000C7390000}"/>
    <cellStyle name="Input 2 3 2 10 2 6" xfId="14952" xr:uid="{00000000-0005-0000-0000-0000C8390000}"/>
    <cellStyle name="Input 2 3 2 10 2 6 2" xfId="14953" xr:uid="{00000000-0005-0000-0000-0000C9390000}"/>
    <cellStyle name="Input 2 3 2 10 2 6 3" xfId="14954" xr:uid="{00000000-0005-0000-0000-0000CA390000}"/>
    <cellStyle name="Input 2 3 2 10 2 7" xfId="14955" xr:uid="{00000000-0005-0000-0000-0000CB390000}"/>
    <cellStyle name="Input 2 3 2 10 2 7 2" xfId="14956" xr:uid="{00000000-0005-0000-0000-0000CC390000}"/>
    <cellStyle name="Input 2 3 2 10 2 7 3" xfId="14957" xr:uid="{00000000-0005-0000-0000-0000CD390000}"/>
    <cellStyle name="Input 2 3 2 10 2 8" xfId="14958" xr:uid="{00000000-0005-0000-0000-0000CE390000}"/>
    <cellStyle name="Input 2 3 2 10 2 8 2" xfId="14959" xr:uid="{00000000-0005-0000-0000-0000CF390000}"/>
    <cellStyle name="Input 2 3 2 10 2 8 3" xfId="14960" xr:uid="{00000000-0005-0000-0000-0000D0390000}"/>
    <cellStyle name="Input 2 3 2 10 2 9" xfId="14961" xr:uid="{00000000-0005-0000-0000-0000D1390000}"/>
    <cellStyle name="Input 2 3 2 10 2 9 2" xfId="14962" xr:uid="{00000000-0005-0000-0000-0000D2390000}"/>
    <cellStyle name="Input 2 3 2 10 2 9 3" xfId="14963" xr:uid="{00000000-0005-0000-0000-0000D3390000}"/>
    <cellStyle name="Input 2 3 2 10 20" xfId="14964" xr:uid="{00000000-0005-0000-0000-0000D4390000}"/>
    <cellStyle name="Input 2 3 2 10 3" xfId="14965" xr:uid="{00000000-0005-0000-0000-0000D5390000}"/>
    <cellStyle name="Input 2 3 2 10 3 10" xfId="14966" xr:uid="{00000000-0005-0000-0000-0000D6390000}"/>
    <cellStyle name="Input 2 3 2 10 3 11" xfId="14967" xr:uid="{00000000-0005-0000-0000-0000D7390000}"/>
    <cellStyle name="Input 2 3 2 10 3 2" xfId="14968" xr:uid="{00000000-0005-0000-0000-0000D8390000}"/>
    <cellStyle name="Input 2 3 2 10 3 2 2" xfId="14969" xr:uid="{00000000-0005-0000-0000-0000D9390000}"/>
    <cellStyle name="Input 2 3 2 10 3 2 3" xfId="14970" xr:uid="{00000000-0005-0000-0000-0000DA390000}"/>
    <cellStyle name="Input 2 3 2 10 3 3" xfId="14971" xr:uid="{00000000-0005-0000-0000-0000DB390000}"/>
    <cellStyle name="Input 2 3 2 10 3 3 2" xfId="14972" xr:uid="{00000000-0005-0000-0000-0000DC390000}"/>
    <cellStyle name="Input 2 3 2 10 3 3 3" xfId="14973" xr:uid="{00000000-0005-0000-0000-0000DD390000}"/>
    <cellStyle name="Input 2 3 2 10 3 4" xfId="14974" xr:uid="{00000000-0005-0000-0000-0000DE390000}"/>
    <cellStyle name="Input 2 3 2 10 3 4 2" xfId="14975" xr:uid="{00000000-0005-0000-0000-0000DF390000}"/>
    <cellStyle name="Input 2 3 2 10 3 4 3" xfId="14976" xr:uid="{00000000-0005-0000-0000-0000E0390000}"/>
    <cellStyle name="Input 2 3 2 10 3 5" xfId="14977" xr:uid="{00000000-0005-0000-0000-0000E1390000}"/>
    <cellStyle name="Input 2 3 2 10 3 5 2" xfId="14978" xr:uid="{00000000-0005-0000-0000-0000E2390000}"/>
    <cellStyle name="Input 2 3 2 10 3 5 3" xfId="14979" xr:uid="{00000000-0005-0000-0000-0000E3390000}"/>
    <cellStyle name="Input 2 3 2 10 3 6" xfId="14980" xr:uid="{00000000-0005-0000-0000-0000E4390000}"/>
    <cellStyle name="Input 2 3 2 10 3 6 2" xfId="14981" xr:uid="{00000000-0005-0000-0000-0000E5390000}"/>
    <cellStyle name="Input 2 3 2 10 3 6 3" xfId="14982" xr:uid="{00000000-0005-0000-0000-0000E6390000}"/>
    <cellStyle name="Input 2 3 2 10 3 7" xfId="14983" xr:uid="{00000000-0005-0000-0000-0000E7390000}"/>
    <cellStyle name="Input 2 3 2 10 3 7 2" xfId="14984" xr:uid="{00000000-0005-0000-0000-0000E8390000}"/>
    <cellStyle name="Input 2 3 2 10 3 7 3" xfId="14985" xr:uid="{00000000-0005-0000-0000-0000E9390000}"/>
    <cellStyle name="Input 2 3 2 10 3 8" xfId="14986" xr:uid="{00000000-0005-0000-0000-0000EA390000}"/>
    <cellStyle name="Input 2 3 2 10 3 8 2" xfId="14987" xr:uid="{00000000-0005-0000-0000-0000EB390000}"/>
    <cellStyle name="Input 2 3 2 10 3 8 3" xfId="14988" xr:uid="{00000000-0005-0000-0000-0000EC390000}"/>
    <cellStyle name="Input 2 3 2 10 3 9" xfId="14989" xr:uid="{00000000-0005-0000-0000-0000ED390000}"/>
    <cellStyle name="Input 2 3 2 10 3 9 2" xfId="14990" xr:uid="{00000000-0005-0000-0000-0000EE390000}"/>
    <cellStyle name="Input 2 3 2 10 3 9 3" xfId="14991" xr:uid="{00000000-0005-0000-0000-0000EF390000}"/>
    <cellStyle name="Input 2 3 2 10 4" xfId="14992" xr:uid="{00000000-0005-0000-0000-0000F0390000}"/>
    <cellStyle name="Input 2 3 2 10 4 10" xfId="14993" xr:uid="{00000000-0005-0000-0000-0000F1390000}"/>
    <cellStyle name="Input 2 3 2 10 4 11" xfId="14994" xr:uid="{00000000-0005-0000-0000-0000F2390000}"/>
    <cellStyle name="Input 2 3 2 10 4 2" xfId="14995" xr:uid="{00000000-0005-0000-0000-0000F3390000}"/>
    <cellStyle name="Input 2 3 2 10 4 2 2" xfId="14996" xr:uid="{00000000-0005-0000-0000-0000F4390000}"/>
    <cellStyle name="Input 2 3 2 10 4 2 3" xfId="14997" xr:uid="{00000000-0005-0000-0000-0000F5390000}"/>
    <cellStyle name="Input 2 3 2 10 4 3" xfId="14998" xr:uid="{00000000-0005-0000-0000-0000F6390000}"/>
    <cellStyle name="Input 2 3 2 10 4 3 2" xfId="14999" xr:uid="{00000000-0005-0000-0000-0000F7390000}"/>
    <cellStyle name="Input 2 3 2 10 4 3 3" xfId="15000" xr:uid="{00000000-0005-0000-0000-0000F8390000}"/>
    <cellStyle name="Input 2 3 2 10 4 4" xfId="15001" xr:uid="{00000000-0005-0000-0000-0000F9390000}"/>
    <cellStyle name="Input 2 3 2 10 4 4 2" xfId="15002" xr:uid="{00000000-0005-0000-0000-0000FA390000}"/>
    <cellStyle name="Input 2 3 2 10 4 4 3" xfId="15003" xr:uid="{00000000-0005-0000-0000-0000FB390000}"/>
    <cellStyle name="Input 2 3 2 10 4 5" xfId="15004" xr:uid="{00000000-0005-0000-0000-0000FC390000}"/>
    <cellStyle name="Input 2 3 2 10 4 5 2" xfId="15005" xr:uid="{00000000-0005-0000-0000-0000FD390000}"/>
    <cellStyle name="Input 2 3 2 10 4 5 3" xfId="15006" xr:uid="{00000000-0005-0000-0000-0000FE390000}"/>
    <cellStyle name="Input 2 3 2 10 4 6" xfId="15007" xr:uid="{00000000-0005-0000-0000-0000FF390000}"/>
    <cellStyle name="Input 2 3 2 10 4 6 2" xfId="15008" xr:uid="{00000000-0005-0000-0000-0000003A0000}"/>
    <cellStyle name="Input 2 3 2 10 4 6 3" xfId="15009" xr:uid="{00000000-0005-0000-0000-0000013A0000}"/>
    <cellStyle name="Input 2 3 2 10 4 7" xfId="15010" xr:uid="{00000000-0005-0000-0000-0000023A0000}"/>
    <cellStyle name="Input 2 3 2 10 4 7 2" xfId="15011" xr:uid="{00000000-0005-0000-0000-0000033A0000}"/>
    <cellStyle name="Input 2 3 2 10 4 7 3" xfId="15012" xr:uid="{00000000-0005-0000-0000-0000043A0000}"/>
    <cellStyle name="Input 2 3 2 10 4 8" xfId="15013" xr:uid="{00000000-0005-0000-0000-0000053A0000}"/>
    <cellStyle name="Input 2 3 2 10 4 8 2" xfId="15014" xr:uid="{00000000-0005-0000-0000-0000063A0000}"/>
    <cellStyle name="Input 2 3 2 10 4 8 3" xfId="15015" xr:uid="{00000000-0005-0000-0000-0000073A0000}"/>
    <cellStyle name="Input 2 3 2 10 4 9" xfId="15016" xr:uid="{00000000-0005-0000-0000-0000083A0000}"/>
    <cellStyle name="Input 2 3 2 10 4 9 2" xfId="15017" xr:uid="{00000000-0005-0000-0000-0000093A0000}"/>
    <cellStyle name="Input 2 3 2 10 4 9 3" xfId="15018" xr:uid="{00000000-0005-0000-0000-00000A3A0000}"/>
    <cellStyle name="Input 2 3 2 10 5" xfId="15019" xr:uid="{00000000-0005-0000-0000-00000B3A0000}"/>
    <cellStyle name="Input 2 3 2 10 5 10" xfId="15020" xr:uid="{00000000-0005-0000-0000-00000C3A0000}"/>
    <cellStyle name="Input 2 3 2 10 5 11" xfId="15021" xr:uid="{00000000-0005-0000-0000-00000D3A0000}"/>
    <cellStyle name="Input 2 3 2 10 5 2" xfId="15022" xr:uid="{00000000-0005-0000-0000-00000E3A0000}"/>
    <cellStyle name="Input 2 3 2 10 5 2 2" xfId="15023" xr:uid="{00000000-0005-0000-0000-00000F3A0000}"/>
    <cellStyle name="Input 2 3 2 10 5 2 3" xfId="15024" xr:uid="{00000000-0005-0000-0000-0000103A0000}"/>
    <cellStyle name="Input 2 3 2 10 5 3" xfId="15025" xr:uid="{00000000-0005-0000-0000-0000113A0000}"/>
    <cellStyle name="Input 2 3 2 10 5 3 2" xfId="15026" xr:uid="{00000000-0005-0000-0000-0000123A0000}"/>
    <cellStyle name="Input 2 3 2 10 5 3 3" xfId="15027" xr:uid="{00000000-0005-0000-0000-0000133A0000}"/>
    <cellStyle name="Input 2 3 2 10 5 4" xfId="15028" xr:uid="{00000000-0005-0000-0000-0000143A0000}"/>
    <cellStyle name="Input 2 3 2 10 5 4 2" xfId="15029" xr:uid="{00000000-0005-0000-0000-0000153A0000}"/>
    <cellStyle name="Input 2 3 2 10 5 4 3" xfId="15030" xr:uid="{00000000-0005-0000-0000-0000163A0000}"/>
    <cellStyle name="Input 2 3 2 10 5 5" xfId="15031" xr:uid="{00000000-0005-0000-0000-0000173A0000}"/>
    <cellStyle name="Input 2 3 2 10 5 5 2" xfId="15032" xr:uid="{00000000-0005-0000-0000-0000183A0000}"/>
    <cellStyle name="Input 2 3 2 10 5 5 3" xfId="15033" xr:uid="{00000000-0005-0000-0000-0000193A0000}"/>
    <cellStyle name="Input 2 3 2 10 5 6" xfId="15034" xr:uid="{00000000-0005-0000-0000-00001A3A0000}"/>
    <cellStyle name="Input 2 3 2 10 5 6 2" xfId="15035" xr:uid="{00000000-0005-0000-0000-00001B3A0000}"/>
    <cellStyle name="Input 2 3 2 10 5 6 3" xfId="15036" xr:uid="{00000000-0005-0000-0000-00001C3A0000}"/>
    <cellStyle name="Input 2 3 2 10 5 7" xfId="15037" xr:uid="{00000000-0005-0000-0000-00001D3A0000}"/>
    <cellStyle name="Input 2 3 2 10 5 7 2" xfId="15038" xr:uid="{00000000-0005-0000-0000-00001E3A0000}"/>
    <cellStyle name="Input 2 3 2 10 5 7 3" xfId="15039" xr:uid="{00000000-0005-0000-0000-00001F3A0000}"/>
    <cellStyle name="Input 2 3 2 10 5 8" xfId="15040" xr:uid="{00000000-0005-0000-0000-0000203A0000}"/>
    <cellStyle name="Input 2 3 2 10 5 8 2" xfId="15041" xr:uid="{00000000-0005-0000-0000-0000213A0000}"/>
    <cellStyle name="Input 2 3 2 10 5 8 3" xfId="15042" xr:uid="{00000000-0005-0000-0000-0000223A0000}"/>
    <cellStyle name="Input 2 3 2 10 5 9" xfId="15043" xr:uid="{00000000-0005-0000-0000-0000233A0000}"/>
    <cellStyle name="Input 2 3 2 10 5 9 2" xfId="15044" xr:uid="{00000000-0005-0000-0000-0000243A0000}"/>
    <cellStyle name="Input 2 3 2 10 5 9 3" xfId="15045" xr:uid="{00000000-0005-0000-0000-0000253A0000}"/>
    <cellStyle name="Input 2 3 2 10 6" xfId="15046" xr:uid="{00000000-0005-0000-0000-0000263A0000}"/>
    <cellStyle name="Input 2 3 2 10 6 10" xfId="15047" xr:uid="{00000000-0005-0000-0000-0000273A0000}"/>
    <cellStyle name="Input 2 3 2 10 6 11" xfId="15048" xr:uid="{00000000-0005-0000-0000-0000283A0000}"/>
    <cellStyle name="Input 2 3 2 10 6 2" xfId="15049" xr:uid="{00000000-0005-0000-0000-0000293A0000}"/>
    <cellStyle name="Input 2 3 2 10 6 2 2" xfId="15050" xr:uid="{00000000-0005-0000-0000-00002A3A0000}"/>
    <cellStyle name="Input 2 3 2 10 6 2 3" xfId="15051" xr:uid="{00000000-0005-0000-0000-00002B3A0000}"/>
    <cellStyle name="Input 2 3 2 10 6 3" xfId="15052" xr:uid="{00000000-0005-0000-0000-00002C3A0000}"/>
    <cellStyle name="Input 2 3 2 10 6 3 2" xfId="15053" xr:uid="{00000000-0005-0000-0000-00002D3A0000}"/>
    <cellStyle name="Input 2 3 2 10 6 3 3" xfId="15054" xr:uid="{00000000-0005-0000-0000-00002E3A0000}"/>
    <cellStyle name="Input 2 3 2 10 6 4" xfId="15055" xr:uid="{00000000-0005-0000-0000-00002F3A0000}"/>
    <cellStyle name="Input 2 3 2 10 6 4 2" xfId="15056" xr:uid="{00000000-0005-0000-0000-0000303A0000}"/>
    <cellStyle name="Input 2 3 2 10 6 4 3" xfId="15057" xr:uid="{00000000-0005-0000-0000-0000313A0000}"/>
    <cellStyle name="Input 2 3 2 10 6 5" xfId="15058" xr:uid="{00000000-0005-0000-0000-0000323A0000}"/>
    <cellStyle name="Input 2 3 2 10 6 5 2" xfId="15059" xr:uid="{00000000-0005-0000-0000-0000333A0000}"/>
    <cellStyle name="Input 2 3 2 10 6 5 3" xfId="15060" xr:uid="{00000000-0005-0000-0000-0000343A0000}"/>
    <cellStyle name="Input 2 3 2 10 6 6" xfId="15061" xr:uid="{00000000-0005-0000-0000-0000353A0000}"/>
    <cellStyle name="Input 2 3 2 10 6 6 2" xfId="15062" xr:uid="{00000000-0005-0000-0000-0000363A0000}"/>
    <cellStyle name="Input 2 3 2 10 6 6 3" xfId="15063" xr:uid="{00000000-0005-0000-0000-0000373A0000}"/>
    <cellStyle name="Input 2 3 2 10 6 7" xfId="15064" xr:uid="{00000000-0005-0000-0000-0000383A0000}"/>
    <cellStyle name="Input 2 3 2 10 6 7 2" xfId="15065" xr:uid="{00000000-0005-0000-0000-0000393A0000}"/>
    <cellStyle name="Input 2 3 2 10 6 7 3" xfId="15066" xr:uid="{00000000-0005-0000-0000-00003A3A0000}"/>
    <cellStyle name="Input 2 3 2 10 6 8" xfId="15067" xr:uid="{00000000-0005-0000-0000-00003B3A0000}"/>
    <cellStyle name="Input 2 3 2 10 6 8 2" xfId="15068" xr:uid="{00000000-0005-0000-0000-00003C3A0000}"/>
    <cellStyle name="Input 2 3 2 10 6 8 3" xfId="15069" xr:uid="{00000000-0005-0000-0000-00003D3A0000}"/>
    <cellStyle name="Input 2 3 2 10 6 9" xfId="15070" xr:uid="{00000000-0005-0000-0000-00003E3A0000}"/>
    <cellStyle name="Input 2 3 2 10 6 9 2" xfId="15071" xr:uid="{00000000-0005-0000-0000-00003F3A0000}"/>
    <cellStyle name="Input 2 3 2 10 6 9 3" xfId="15072" xr:uid="{00000000-0005-0000-0000-0000403A0000}"/>
    <cellStyle name="Input 2 3 2 10 7" xfId="15073" xr:uid="{00000000-0005-0000-0000-0000413A0000}"/>
    <cellStyle name="Input 2 3 2 10 7 10" xfId="15074" xr:uid="{00000000-0005-0000-0000-0000423A0000}"/>
    <cellStyle name="Input 2 3 2 10 7 11" xfId="15075" xr:uid="{00000000-0005-0000-0000-0000433A0000}"/>
    <cellStyle name="Input 2 3 2 10 7 2" xfId="15076" xr:uid="{00000000-0005-0000-0000-0000443A0000}"/>
    <cellStyle name="Input 2 3 2 10 7 2 2" xfId="15077" xr:uid="{00000000-0005-0000-0000-0000453A0000}"/>
    <cellStyle name="Input 2 3 2 10 7 2 3" xfId="15078" xr:uid="{00000000-0005-0000-0000-0000463A0000}"/>
    <cellStyle name="Input 2 3 2 10 7 3" xfId="15079" xr:uid="{00000000-0005-0000-0000-0000473A0000}"/>
    <cellStyle name="Input 2 3 2 10 7 3 2" xfId="15080" xr:uid="{00000000-0005-0000-0000-0000483A0000}"/>
    <cellStyle name="Input 2 3 2 10 7 3 3" xfId="15081" xr:uid="{00000000-0005-0000-0000-0000493A0000}"/>
    <cellStyle name="Input 2 3 2 10 7 4" xfId="15082" xr:uid="{00000000-0005-0000-0000-00004A3A0000}"/>
    <cellStyle name="Input 2 3 2 10 7 4 2" xfId="15083" xr:uid="{00000000-0005-0000-0000-00004B3A0000}"/>
    <cellStyle name="Input 2 3 2 10 7 4 3" xfId="15084" xr:uid="{00000000-0005-0000-0000-00004C3A0000}"/>
    <cellStyle name="Input 2 3 2 10 7 5" xfId="15085" xr:uid="{00000000-0005-0000-0000-00004D3A0000}"/>
    <cellStyle name="Input 2 3 2 10 7 5 2" xfId="15086" xr:uid="{00000000-0005-0000-0000-00004E3A0000}"/>
    <cellStyle name="Input 2 3 2 10 7 5 3" xfId="15087" xr:uid="{00000000-0005-0000-0000-00004F3A0000}"/>
    <cellStyle name="Input 2 3 2 10 7 6" xfId="15088" xr:uid="{00000000-0005-0000-0000-0000503A0000}"/>
    <cellStyle name="Input 2 3 2 10 7 6 2" xfId="15089" xr:uid="{00000000-0005-0000-0000-0000513A0000}"/>
    <cellStyle name="Input 2 3 2 10 7 6 3" xfId="15090" xr:uid="{00000000-0005-0000-0000-0000523A0000}"/>
    <cellStyle name="Input 2 3 2 10 7 7" xfId="15091" xr:uid="{00000000-0005-0000-0000-0000533A0000}"/>
    <cellStyle name="Input 2 3 2 10 7 7 2" xfId="15092" xr:uid="{00000000-0005-0000-0000-0000543A0000}"/>
    <cellStyle name="Input 2 3 2 10 7 7 3" xfId="15093" xr:uid="{00000000-0005-0000-0000-0000553A0000}"/>
    <cellStyle name="Input 2 3 2 10 7 8" xfId="15094" xr:uid="{00000000-0005-0000-0000-0000563A0000}"/>
    <cellStyle name="Input 2 3 2 10 7 8 2" xfId="15095" xr:uid="{00000000-0005-0000-0000-0000573A0000}"/>
    <cellStyle name="Input 2 3 2 10 7 8 3" xfId="15096" xr:uid="{00000000-0005-0000-0000-0000583A0000}"/>
    <cellStyle name="Input 2 3 2 10 7 9" xfId="15097" xr:uid="{00000000-0005-0000-0000-0000593A0000}"/>
    <cellStyle name="Input 2 3 2 10 7 9 2" xfId="15098" xr:uid="{00000000-0005-0000-0000-00005A3A0000}"/>
    <cellStyle name="Input 2 3 2 10 7 9 3" xfId="15099" xr:uid="{00000000-0005-0000-0000-00005B3A0000}"/>
    <cellStyle name="Input 2 3 2 10 8" xfId="15100" xr:uid="{00000000-0005-0000-0000-00005C3A0000}"/>
    <cellStyle name="Input 2 3 2 10 8 10" xfId="15101" xr:uid="{00000000-0005-0000-0000-00005D3A0000}"/>
    <cellStyle name="Input 2 3 2 10 8 11" xfId="15102" xr:uid="{00000000-0005-0000-0000-00005E3A0000}"/>
    <cellStyle name="Input 2 3 2 10 8 2" xfId="15103" xr:uid="{00000000-0005-0000-0000-00005F3A0000}"/>
    <cellStyle name="Input 2 3 2 10 8 2 2" xfId="15104" xr:uid="{00000000-0005-0000-0000-0000603A0000}"/>
    <cellStyle name="Input 2 3 2 10 8 2 3" xfId="15105" xr:uid="{00000000-0005-0000-0000-0000613A0000}"/>
    <cellStyle name="Input 2 3 2 10 8 3" xfId="15106" xr:uid="{00000000-0005-0000-0000-0000623A0000}"/>
    <cellStyle name="Input 2 3 2 10 8 3 2" xfId="15107" xr:uid="{00000000-0005-0000-0000-0000633A0000}"/>
    <cellStyle name="Input 2 3 2 10 8 3 3" xfId="15108" xr:uid="{00000000-0005-0000-0000-0000643A0000}"/>
    <cellStyle name="Input 2 3 2 10 8 4" xfId="15109" xr:uid="{00000000-0005-0000-0000-0000653A0000}"/>
    <cellStyle name="Input 2 3 2 10 8 4 2" xfId="15110" xr:uid="{00000000-0005-0000-0000-0000663A0000}"/>
    <cellStyle name="Input 2 3 2 10 8 4 3" xfId="15111" xr:uid="{00000000-0005-0000-0000-0000673A0000}"/>
    <cellStyle name="Input 2 3 2 10 8 5" xfId="15112" xr:uid="{00000000-0005-0000-0000-0000683A0000}"/>
    <cellStyle name="Input 2 3 2 10 8 5 2" xfId="15113" xr:uid="{00000000-0005-0000-0000-0000693A0000}"/>
    <cellStyle name="Input 2 3 2 10 8 5 3" xfId="15114" xr:uid="{00000000-0005-0000-0000-00006A3A0000}"/>
    <cellStyle name="Input 2 3 2 10 8 6" xfId="15115" xr:uid="{00000000-0005-0000-0000-00006B3A0000}"/>
    <cellStyle name="Input 2 3 2 10 8 6 2" xfId="15116" xr:uid="{00000000-0005-0000-0000-00006C3A0000}"/>
    <cellStyle name="Input 2 3 2 10 8 6 3" xfId="15117" xr:uid="{00000000-0005-0000-0000-00006D3A0000}"/>
    <cellStyle name="Input 2 3 2 10 8 7" xfId="15118" xr:uid="{00000000-0005-0000-0000-00006E3A0000}"/>
    <cellStyle name="Input 2 3 2 10 8 7 2" xfId="15119" xr:uid="{00000000-0005-0000-0000-00006F3A0000}"/>
    <cellStyle name="Input 2 3 2 10 8 7 3" xfId="15120" xr:uid="{00000000-0005-0000-0000-0000703A0000}"/>
    <cellStyle name="Input 2 3 2 10 8 8" xfId="15121" xr:uid="{00000000-0005-0000-0000-0000713A0000}"/>
    <cellStyle name="Input 2 3 2 10 8 8 2" xfId="15122" xr:uid="{00000000-0005-0000-0000-0000723A0000}"/>
    <cellStyle name="Input 2 3 2 10 8 8 3" xfId="15123" xr:uid="{00000000-0005-0000-0000-0000733A0000}"/>
    <cellStyle name="Input 2 3 2 10 8 9" xfId="15124" xr:uid="{00000000-0005-0000-0000-0000743A0000}"/>
    <cellStyle name="Input 2 3 2 10 8 9 2" xfId="15125" xr:uid="{00000000-0005-0000-0000-0000753A0000}"/>
    <cellStyle name="Input 2 3 2 10 8 9 3" xfId="15126" xr:uid="{00000000-0005-0000-0000-0000763A0000}"/>
    <cellStyle name="Input 2 3 2 10 9" xfId="15127" xr:uid="{00000000-0005-0000-0000-0000773A0000}"/>
    <cellStyle name="Input 2 3 2 10 9 10" xfId="15128" xr:uid="{00000000-0005-0000-0000-0000783A0000}"/>
    <cellStyle name="Input 2 3 2 10 9 11" xfId="15129" xr:uid="{00000000-0005-0000-0000-0000793A0000}"/>
    <cellStyle name="Input 2 3 2 10 9 2" xfId="15130" xr:uid="{00000000-0005-0000-0000-00007A3A0000}"/>
    <cellStyle name="Input 2 3 2 10 9 2 2" xfId="15131" xr:uid="{00000000-0005-0000-0000-00007B3A0000}"/>
    <cellStyle name="Input 2 3 2 10 9 2 3" xfId="15132" xr:uid="{00000000-0005-0000-0000-00007C3A0000}"/>
    <cellStyle name="Input 2 3 2 10 9 3" xfId="15133" xr:uid="{00000000-0005-0000-0000-00007D3A0000}"/>
    <cellStyle name="Input 2 3 2 10 9 3 2" xfId="15134" xr:uid="{00000000-0005-0000-0000-00007E3A0000}"/>
    <cellStyle name="Input 2 3 2 10 9 3 3" xfId="15135" xr:uid="{00000000-0005-0000-0000-00007F3A0000}"/>
    <cellStyle name="Input 2 3 2 10 9 4" xfId="15136" xr:uid="{00000000-0005-0000-0000-0000803A0000}"/>
    <cellStyle name="Input 2 3 2 10 9 4 2" xfId="15137" xr:uid="{00000000-0005-0000-0000-0000813A0000}"/>
    <cellStyle name="Input 2 3 2 10 9 4 3" xfId="15138" xr:uid="{00000000-0005-0000-0000-0000823A0000}"/>
    <cellStyle name="Input 2 3 2 10 9 5" xfId="15139" xr:uid="{00000000-0005-0000-0000-0000833A0000}"/>
    <cellStyle name="Input 2 3 2 10 9 5 2" xfId="15140" xr:uid="{00000000-0005-0000-0000-0000843A0000}"/>
    <cellStyle name="Input 2 3 2 10 9 5 3" xfId="15141" xr:uid="{00000000-0005-0000-0000-0000853A0000}"/>
    <cellStyle name="Input 2 3 2 10 9 6" xfId="15142" xr:uid="{00000000-0005-0000-0000-0000863A0000}"/>
    <cellStyle name="Input 2 3 2 10 9 6 2" xfId="15143" xr:uid="{00000000-0005-0000-0000-0000873A0000}"/>
    <cellStyle name="Input 2 3 2 10 9 6 3" xfId="15144" xr:uid="{00000000-0005-0000-0000-0000883A0000}"/>
    <cellStyle name="Input 2 3 2 10 9 7" xfId="15145" xr:uid="{00000000-0005-0000-0000-0000893A0000}"/>
    <cellStyle name="Input 2 3 2 10 9 7 2" xfId="15146" xr:uid="{00000000-0005-0000-0000-00008A3A0000}"/>
    <cellStyle name="Input 2 3 2 10 9 7 3" xfId="15147" xr:uid="{00000000-0005-0000-0000-00008B3A0000}"/>
    <cellStyle name="Input 2 3 2 10 9 8" xfId="15148" xr:uid="{00000000-0005-0000-0000-00008C3A0000}"/>
    <cellStyle name="Input 2 3 2 10 9 8 2" xfId="15149" xr:uid="{00000000-0005-0000-0000-00008D3A0000}"/>
    <cellStyle name="Input 2 3 2 10 9 8 3" xfId="15150" xr:uid="{00000000-0005-0000-0000-00008E3A0000}"/>
    <cellStyle name="Input 2 3 2 10 9 9" xfId="15151" xr:uid="{00000000-0005-0000-0000-00008F3A0000}"/>
    <cellStyle name="Input 2 3 2 10 9 9 2" xfId="15152" xr:uid="{00000000-0005-0000-0000-0000903A0000}"/>
    <cellStyle name="Input 2 3 2 10 9 9 3" xfId="15153" xr:uid="{00000000-0005-0000-0000-0000913A0000}"/>
    <cellStyle name="Input 2 3 2 11" xfId="15154" xr:uid="{00000000-0005-0000-0000-0000923A0000}"/>
    <cellStyle name="Input 2 3 2 11 2" xfId="15155" xr:uid="{00000000-0005-0000-0000-0000933A0000}"/>
    <cellStyle name="Input 2 3 2 11 3" xfId="15156" xr:uid="{00000000-0005-0000-0000-0000943A0000}"/>
    <cellStyle name="Input 2 3 2 12" xfId="15157" xr:uid="{00000000-0005-0000-0000-0000953A0000}"/>
    <cellStyle name="Input 2 3 2 12 2" xfId="15158" xr:uid="{00000000-0005-0000-0000-0000963A0000}"/>
    <cellStyle name="Input 2 3 2 12 3" xfId="15159" xr:uid="{00000000-0005-0000-0000-0000973A0000}"/>
    <cellStyle name="Input 2 3 2 13" xfId="58343" xr:uid="{00000000-0005-0000-0000-0000983A0000}"/>
    <cellStyle name="Input 2 3 2 2" xfId="326" xr:uid="{00000000-0005-0000-0000-0000993A0000}"/>
    <cellStyle name="Input 2 3 2 2 10" xfId="58257" xr:uid="{00000000-0005-0000-0000-00009A3A0000}"/>
    <cellStyle name="Input 2 3 2 2 2" xfId="15160" xr:uid="{00000000-0005-0000-0000-00009B3A0000}"/>
    <cellStyle name="Input 2 3 2 2 2 10" xfId="15161" xr:uid="{00000000-0005-0000-0000-00009C3A0000}"/>
    <cellStyle name="Input 2 3 2 2 2 10 10" xfId="15162" xr:uid="{00000000-0005-0000-0000-00009D3A0000}"/>
    <cellStyle name="Input 2 3 2 2 2 10 11" xfId="15163" xr:uid="{00000000-0005-0000-0000-00009E3A0000}"/>
    <cellStyle name="Input 2 3 2 2 2 10 2" xfId="15164" xr:uid="{00000000-0005-0000-0000-00009F3A0000}"/>
    <cellStyle name="Input 2 3 2 2 2 10 2 2" xfId="15165" xr:uid="{00000000-0005-0000-0000-0000A03A0000}"/>
    <cellStyle name="Input 2 3 2 2 2 10 2 3" xfId="15166" xr:uid="{00000000-0005-0000-0000-0000A13A0000}"/>
    <cellStyle name="Input 2 3 2 2 2 10 3" xfId="15167" xr:uid="{00000000-0005-0000-0000-0000A23A0000}"/>
    <cellStyle name="Input 2 3 2 2 2 10 3 2" xfId="15168" xr:uid="{00000000-0005-0000-0000-0000A33A0000}"/>
    <cellStyle name="Input 2 3 2 2 2 10 3 3" xfId="15169" xr:uid="{00000000-0005-0000-0000-0000A43A0000}"/>
    <cellStyle name="Input 2 3 2 2 2 10 4" xfId="15170" xr:uid="{00000000-0005-0000-0000-0000A53A0000}"/>
    <cellStyle name="Input 2 3 2 2 2 10 4 2" xfId="15171" xr:uid="{00000000-0005-0000-0000-0000A63A0000}"/>
    <cellStyle name="Input 2 3 2 2 2 10 4 3" xfId="15172" xr:uid="{00000000-0005-0000-0000-0000A73A0000}"/>
    <cellStyle name="Input 2 3 2 2 2 10 5" xfId="15173" xr:uid="{00000000-0005-0000-0000-0000A83A0000}"/>
    <cellStyle name="Input 2 3 2 2 2 10 5 2" xfId="15174" xr:uid="{00000000-0005-0000-0000-0000A93A0000}"/>
    <cellStyle name="Input 2 3 2 2 2 10 5 3" xfId="15175" xr:uid="{00000000-0005-0000-0000-0000AA3A0000}"/>
    <cellStyle name="Input 2 3 2 2 2 10 6" xfId="15176" xr:uid="{00000000-0005-0000-0000-0000AB3A0000}"/>
    <cellStyle name="Input 2 3 2 2 2 10 6 2" xfId="15177" xr:uid="{00000000-0005-0000-0000-0000AC3A0000}"/>
    <cellStyle name="Input 2 3 2 2 2 10 6 3" xfId="15178" xr:uid="{00000000-0005-0000-0000-0000AD3A0000}"/>
    <cellStyle name="Input 2 3 2 2 2 10 7" xfId="15179" xr:uid="{00000000-0005-0000-0000-0000AE3A0000}"/>
    <cellStyle name="Input 2 3 2 2 2 10 7 2" xfId="15180" xr:uid="{00000000-0005-0000-0000-0000AF3A0000}"/>
    <cellStyle name="Input 2 3 2 2 2 10 7 3" xfId="15181" xr:uid="{00000000-0005-0000-0000-0000B03A0000}"/>
    <cellStyle name="Input 2 3 2 2 2 10 8" xfId="15182" xr:uid="{00000000-0005-0000-0000-0000B13A0000}"/>
    <cellStyle name="Input 2 3 2 2 2 10 8 2" xfId="15183" xr:uid="{00000000-0005-0000-0000-0000B23A0000}"/>
    <cellStyle name="Input 2 3 2 2 2 10 8 3" xfId="15184" xr:uid="{00000000-0005-0000-0000-0000B33A0000}"/>
    <cellStyle name="Input 2 3 2 2 2 10 9" xfId="15185" xr:uid="{00000000-0005-0000-0000-0000B43A0000}"/>
    <cellStyle name="Input 2 3 2 2 2 10 9 2" xfId="15186" xr:uid="{00000000-0005-0000-0000-0000B53A0000}"/>
    <cellStyle name="Input 2 3 2 2 2 10 9 3" xfId="15187" xr:uid="{00000000-0005-0000-0000-0000B63A0000}"/>
    <cellStyle name="Input 2 3 2 2 2 11" xfId="15188" xr:uid="{00000000-0005-0000-0000-0000B73A0000}"/>
    <cellStyle name="Input 2 3 2 2 2 11 2" xfId="15189" xr:uid="{00000000-0005-0000-0000-0000B83A0000}"/>
    <cellStyle name="Input 2 3 2 2 2 11 3" xfId="15190" xr:uid="{00000000-0005-0000-0000-0000B93A0000}"/>
    <cellStyle name="Input 2 3 2 2 2 12" xfId="15191" xr:uid="{00000000-0005-0000-0000-0000BA3A0000}"/>
    <cellStyle name="Input 2 3 2 2 2 12 2" xfId="15192" xr:uid="{00000000-0005-0000-0000-0000BB3A0000}"/>
    <cellStyle name="Input 2 3 2 2 2 12 3" xfId="15193" xr:uid="{00000000-0005-0000-0000-0000BC3A0000}"/>
    <cellStyle name="Input 2 3 2 2 2 13" xfId="15194" xr:uid="{00000000-0005-0000-0000-0000BD3A0000}"/>
    <cellStyle name="Input 2 3 2 2 2 13 2" xfId="15195" xr:uid="{00000000-0005-0000-0000-0000BE3A0000}"/>
    <cellStyle name="Input 2 3 2 2 2 13 3" xfId="15196" xr:uid="{00000000-0005-0000-0000-0000BF3A0000}"/>
    <cellStyle name="Input 2 3 2 2 2 14" xfId="15197" xr:uid="{00000000-0005-0000-0000-0000C03A0000}"/>
    <cellStyle name="Input 2 3 2 2 2 14 2" xfId="15198" xr:uid="{00000000-0005-0000-0000-0000C13A0000}"/>
    <cellStyle name="Input 2 3 2 2 2 14 3" xfId="15199" xr:uid="{00000000-0005-0000-0000-0000C23A0000}"/>
    <cellStyle name="Input 2 3 2 2 2 15" xfId="15200" xr:uid="{00000000-0005-0000-0000-0000C33A0000}"/>
    <cellStyle name="Input 2 3 2 2 2 15 2" xfId="15201" xr:uid="{00000000-0005-0000-0000-0000C43A0000}"/>
    <cellStyle name="Input 2 3 2 2 2 15 3" xfId="15202" xr:uid="{00000000-0005-0000-0000-0000C53A0000}"/>
    <cellStyle name="Input 2 3 2 2 2 16" xfId="15203" xr:uid="{00000000-0005-0000-0000-0000C63A0000}"/>
    <cellStyle name="Input 2 3 2 2 2 16 2" xfId="15204" xr:uid="{00000000-0005-0000-0000-0000C73A0000}"/>
    <cellStyle name="Input 2 3 2 2 2 16 3" xfId="15205" xr:uid="{00000000-0005-0000-0000-0000C83A0000}"/>
    <cellStyle name="Input 2 3 2 2 2 17" xfId="15206" xr:uid="{00000000-0005-0000-0000-0000C93A0000}"/>
    <cellStyle name="Input 2 3 2 2 2 17 2" xfId="15207" xr:uid="{00000000-0005-0000-0000-0000CA3A0000}"/>
    <cellStyle name="Input 2 3 2 2 2 17 3" xfId="15208" xr:uid="{00000000-0005-0000-0000-0000CB3A0000}"/>
    <cellStyle name="Input 2 3 2 2 2 18" xfId="15209" xr:uid="{00000000-0005-0000-0000-0000CC3A0000}"/>
    <cellStyle name="Input 2 3 2 2 2 18 2" xfId="15210" xr:uid="{00000000-0005-0000-0000-0000CD3A0000}"/>
    <cellStyle name="Input 2 3 2 2 2 18 3" xfId="15211" xr:uid="{00000000-0005-0000-0000-0000CE3A0000}"/>
    <cellStyle name="Input 2 3 2 2 2 19" xfId="15212" xr:uid="{00000000-0005-0000-0000-0000CF3A0000}"/>
    <cellStyle name="Input 2 3 2 2 2 2" xfId="15213" xr:uid="{00000000-0005-0000-0000-0000D03A0000}"/>
    <cellStyle name="Input 2 3 2 2 2 2 10" xfId="15214" xr:uid="{00000000-0005-0000-0000-0000D13A0000}"/>
    <cellStyle name="Input 2 3 2 2 2 2 11" xfId="15215" xr:uid="{00000000-0005-0000-0000-0000D23A0000}"/>
    <cellStyle name="Input 2 3 2 2 2 2 2" xfId="15216" xr:uid="{00000000-0005-0000-0000-0000D33A0000}"/>
    <cellStyle name="Input 2 3 2 2 2 2 2 2" xfId="15217" xr:uid="{00000000-0005-0000-0000-0000D43A0000}"/>
    <cellStyle name="Input 2 3 2 2 2 2 2 3" xfId="15218" xr:uid="{00000000-0005-0000-0000-0000D53A0000}"/>
    <cellStyle name="Input 2 3 2 2 2 2 3" xfId="15219" xr:uid="{00000000-0005-0000-0000-0000D63A0000}"/>
    <cellStyle name="Input 2 3 2 2 2 2 3 2" xfId="15220" xr:uid="{00000000-0005-0000-0000-0000D73A0000}"/>
    <cellStyle name="Input 2 3 2 2 2 2 3 3" xfId="15221" xr:uid="{00000000-0005-0000-0000-0000D83A0000}"/>
    <cellStyle name="Input 2 3 2 2 2 2 4" xfId="15222" xr:uid="{00000000-0005-0000-0000-0000D93A0000}"/>
    <cellStyle name="Input 2 3 2 2 2 2 4 2" xfId="15223" xr:uid="{00000000-0005-0000-0000-0000DA3A0000}"/>
    <cellStyle name="Input 2 3 2 2 2 2 4 3" xfId="15224" xr:uid="{00000000-0005-0000-0000-0000DB3A0000}"/>
    <cellStyle name="Input 2 3 2 2 2 2 5" xfId="15225" xr:uid="{00000000-0005-0000-0000-0000DC3A0000}"/>
    <cellStyle name="Input 2 3 2 2 2 2 5 2" xfId="15226" xr:uid="{00000000-0005-0000-0000-0000DD3A0000}"/>
    <cellStyle name="Input 2 3 2 2 2 2 5 3" xfId="15227" xr:uid="{00000000-0005-0000-0000-0000DE3A0000}"/>
    <cellStyle name="Input 2 3 2 2 2 2 6" xfId="15228" xr:uid="{00000000-0005-0000-0000-0000DF3A0000}"/>
    <cellStyle name="Input 2 3 2 2 2 2 6 2" xfId="15229" xr:uid="{00000000-0005-0000-0000-0000E03A0000}"/>
    <cellStyle name="Input 2 3 2 2 2 2 6 3" xfId="15230" xr:uid="{00000000-0005-0000-0000-0000E13A0000}"/>
    <cellStyle name="Input 2 3 2 2 2 2 7" xfId="15231" xr:uid="{00000000-0005-0000-0000-0000E23A0000}"/>
    <cellStyle name="Input 2 3 2 2 2 2 7 2" xfId="15232" xr:uid="{00000000-0005-0000-0000-0000E33A0000}"/>
    <cellStyle name="Input 2 3 2 2 2 2 7 3" xfId="15233" xr:uid="{00000000-0005-0000-0000-0000E43A0000}"/>
    <cellStyle name="Input 2 3 2 2 2 2 8" xfId="15234" xr:uid="{00000000-0005-0000-0000-0000E53A0000}"/>
    <cellStyle name="Input 2 3 2 2 2 2 8 2" xfId="15235" xr:uid="{00000000-0005-0000-0000-0000E63A0000}"/>
    <cellStyle name="Input 2 3 2 2 2 2 8 3" xfId="15236" xr:uid="{00000000-0005-0000-0000-0000E73A0000}"/>
    <cellStyle name="Input 2 3 2 2 2 2 9" xfId="15237" xr:uid="{00000000-0005-0000-0000-0000E83A0000}"/>
    <cellStyle name="Input 2 3 2 2 2 2 9 2" xfId="15238" xr:uid="{00000000-0005-0000-0000-0000E93A0000}"/>
    <cellStyle name="Input 2 3 2 2 2 2 9 3" xfId="15239" xr:uid="{00000000-0005-0000-0000-0000EA3A0000}"/>
    <cellStyle name="Input 2 3 2 2 2 20" xfId="15240" xr:uid="{00000000-0005-0000-0000-0000EB3A0000}"/>
    <cellStyle name="Input 2 3 2 2 2 3" xfId="15241" xr:uid="{00000000-0005-0000-0000-0000EC3A0000}"/>
    <cellStyle name="Input 2 3 2 2 2 3 10" xfId="15242" xr:uid="{00000000-0005-0000-0000-0000ED3A0000}"/>
    <cellStyle name="Input 2 3 2 2 2 3 11" xfId="15243" xr:uid="{00000000-0005-0000-0000-0000EE3A0000}"/>
    <cellStyle name="Input 2 3 2 2 2 3 2" xfId="15244" xr:uid="{00000000-0005-0000-0000-0000EF3A0000}"/>
    <cellStyle name="Input 2 3 2 2 2 3 2 2" xfId="15245" xr:uid="{00000000-0005-0000-0000-0000F03A0000}"/>
    <cellStyle name="Input 2 3 2 2 2 3 2 3" xfId="15246" xr:uid="{00000000-0005-0000-0000-0000F13A0000}"/>
    <cellStyle name="Input 2 3 2 2 2 3 3" xfId="15247" xr:uid="{00000000-0005-0000-0000-0000F23A0000}"/>
    <cellStyle name="Input 2 3 2 2 2 3 3 2" xfId="15248" xr:uid="{00000000-0005-0000-0000-0000F33A0000}"/>
    <cellStyle name="Input 2 3 2 2 2 3 3 3" xfId="15249" xr:uid="{00000000-0005-0000-0000-0000F43A0000}"/>
    <cellStyle name="Input 2 3 2 2 2 3 4" xfId="15250" xr:uid="{00000000-0005-0000-0000-0000F53A0000}"/>
    <cellStyle name="Input 2 3 2 2 2 3 4 2" xfId="15251" xr:uid="{00000000-0005-0000-0000-0000F63A0000}"/>
    <cellStyle name="Input 2 3 2 2 2 3 4 3" xfId="15252" xr:uid="{00000000-0005-0000-0000-0000F73A0000}"/>
    <cellStyle name="Input 2 3 2 2 2 3 5" xfId="15253" xr:uid="{00000000-0005-0000-0000-0000F83A0000}"/>
    <cellStyle name="Input 2 3 2 2 2 3 5 2" xfId="15254" xr:uid="{00000000-0005-0000-0000-0000F93A0000}"/>
    <cellStyle name="Input 2 3 2 2 2 3 5 3" xfId="15255" xr:uid="{00000000-0005-0000-0000-0000FA3A0000}"/>
    <cellStyle name="Input 2 3 2 2 2 3 6" xfId="15256" xr:uid="{00000000-0005-0000-0000-0000FB3A0000}"/>
    <cellStyle name="Input 2 3 2 2 2 3 6 2" xfId="15257" xr:uid="{00000000-0005-0000-0000-0000FC3A0000}"/>
    <cellStyle name="Input 2 3 2 2 2 3 6 3" xfId="15258" xr:uid="{00000000-0005-0000-0000-0000FD3A0000}"/>
    <cellStyle name="Input 2 3 2 2 2 3 7" xfId="15259" xr:uid="{00000000-0005-0000-0000-0000FE3A0000}"/>
    <cellStyle name="Input 2 3 2 2 2 3 7 2" xfId="15260" xr:uid="{00000000-0005-0000-0000-0000FF3A0000}"/>
    <cellStyle name="Input 2 3 2 2 2 3 7 3" xfId="15261" xr:uid="{00000000-0005-0000-0000-0000003B0000}"/>
    <cellStyle name="Input 2 3 2 2 2 3 8" xfId="15262" xr:uid="{00000000-0005-0000-0000-0000013B0000}"/>
    <cellStyle name="Input 2 3 2 2 2 3 8 2" xfId="15263" xr:uid="{00000000-0005-0000-0000-0000023B0000}"/>
    <cellStyle name="Input 2 3 2 2 2 3 8 3" xfId="15264" xr:uid="{00000000-0005-0000-0000-0000033B0000}"/>
    <cellStyle name="Input 2 3 2 2 2 3 9" xfId="15265" xr:uid="{00000000-0005-0000-0000-0000043B0000}"/>
    <cellStyle name="Input 2 3 2 2 2 3 9 2" xfId="15266" xr:uid="{00000000-0005-0000-0000-0000053B0000}"/>
    <cellStyle name="Input 2 3 2 2 2 3 9 3" xfId="15267" xr:uid="{00000000-0005-0000-0000-0000063B0000}"/>
    <cellStyle name="Input 2 3 2 2 2 4" xfId="15268" xr:uid="{00000000-0005-0000-0000-0000073B0000}"/>
    <cellStyle name="Input 2 3 2 2 2 4 10" xfId="15269" xr:uid="{00000000-0005-0000-0000-0000083B0000}"/>
    <cellStyle name="Input 2 3 2 2 2 4 11" xfId="15270" xr:uid="{00000000-0005-0000-0000-0000093B0000}"/>
    <cellStyle name="Input 2 3 2 2 2 4 2" xfId="15271" xr:uid="{00000000-0005-0000-0000-00000A3B0000}"/>
    <cellStyle name="Input 2 3 2 2 2 4 2 2" xfId="15272" xr:uid="{00000000-0005-0000-0000-00000B3B0000}"/>
    <cellStyle name="Input 2 3 2 2 2 4 2 3" xfId="15273" xr:uid="{00000000-0005-0000-0000-00000C3B0000}"/>
    <cellStyle name="Input 2 3 2 2 2 4 3" xfId="15274" xr:uid="{00000000-0005-0000-0000-00000D3B0000}"/>
    <cellStyle name="Input 2 3 2 2 2 4 3 2" xfId="15275" xr:uid="{00000000-0005-0000-0000-00000E3B0000}"/>
    <cellStyle name="Input 2 3 2 2 2 4 3 3" xfId="15276" xr:uid="{00000000-0005-0000-0000-00000F3B0000}"/>
    <cellStyle name="Input 2 3 2 2 2 4 4" xfId="15277" xr:uid="{00000000-0005-0000-0000-0000103B0000}"/>
    <cellStyle name="Input 2 3 2 2 2 4 4 2" xfId="15278" xr:uid="{00000000-0005-0000-0000-0000113B0000}"/>
    <cellStyle name="Input 2 3 2 2 2 4 4 3" xfId="15279" xr:uid="{00000000-0005-0000-0000-0000123B0000}"/>
    <cellStyle name="Input 2 3 2 2 2 4 5" xfId="15280" xr:uid="{00000000-0005-0000-0000-0000133B0000}"/>
    <cellStyle name="Input 2 3 2 2 2 4 5 2" xfId="15281" xr:uid="{00000000-0005-0000-0000-0000143B0000}"/>
    <cellStyle name="Input 2 3 2 2 2 4 5 3" xfId="15282" xr:uid="{00000000-0005-0000-0000-0000153B0000}"/>
    <cellStyle name="Input 2 3 2 2 2 4 6" xfId="15283" xr:uid="{00000000-0005-0000-0000-0000163B0000}"/>
    <cellStyle name="Input 2 3 2 2 2 4 6 2" xfId="15284" xr:uid="{00000000-0005-0000-0000-0000173B0000}"/>
    <cellStyle name="Input 2 3 2 2 2 4 6 3" xfId="15285" xr:uid="{00000000-0005-0000-0000-0000183B0000}"/>
    <cellStyle name="Input 2 3 2 2 2 4 7" xfId="15286" xr:uid="{00000000-0005-0000-0000-0000193B0000}"/>
    <cellStyle name="Input 2 3 2 2 2 4 7 2" xfId="15287" xr:uid="{00000000-0005-0000-0000-00001A3B0000}"/>
    <cellStyle name="Input 2 3 2 2 2 4 7 3" xfId="15288" xr:uid="{00000000-0005-0000-0000-00001B3B0000}"/>
    <cellStyle name="Input 2 3 2 2 2 4 8" xfId="15289" xr:uid="{00000000-0005-0000-0000-00001C3B0000}"/>
    <cellStyle name="Input 2 3 2 2 2 4 8 2" xfId="15290" xr:uid="{00000000-0005-0000-0000-00001D3B0000}"/>
    <cellStyle name="Input 2 3 2 2 2 4 8 3" xfId="15291" xr:uid="{00000000-0005-0000-0000-00001E3B0000}"/>
    <cellStyle name="Input 2 3 2 2 2 4 9" xfId="15292" xr:uid="{00000000-0005-0000-0000-00001F3B0000}"/>
    <cellStyle name="Input 2 3 2 2 2 4 9 2" xfId="15293" xr:uid="{00000000-0005-0000-0000-0000203B0000}"/>
    <cellStyle name="Input 2 3 2 2 2 4 9 3" xfId="15294" xr:uid="{00000000-0005-0000-0000-0000213B0000}"/>
    <cellStyle name="Input 2 3 2 2 2 5" xfId="15295" xr:uid="{00000000-0005-0000-0000-0000223B0000}"/>
    <cellStyle name="Input 2 3 2 2 2 5 10" xfId="15296" xr:uid="{00000000-0005-0000-0000-0000233B0000}"/>
    <cellStyle name="Input 2 3 2 2 2 5 11" xfId="15297" xr:uid="{00000000-0005-0000-0000-0000243B0000}"/>
    <cellStyle name="Input 2 3 2 2 2 5 2" xfId="15298" xr:uid="{00000000-0005-0000-0000-0000253B0000}"/>
    <cellStyle name="Input 2 3 2 2 2 5 2 2" xfId="15299" xr:uid="{00000000-0005-0000-0000-0000263B0000}"/>
    <cellStyle name="Input 2 3 2 2 2 5 2 3" xfId="15300" xr:uid="{00000000-0005-0000-0000-0000273B0000}"/>
    <cellStyle name="Input 2 3 2 2 2 5 3" xfId="15301" xr:uid="{00000000-0005-0000-0000-0000283B0000}"/>
    <cellStyle name="Input 2 3 2 2 2 5 3 2" xfId="15302" xr:uid="{00000000-0005-0000-0000-0000293B0000}"/>
    <cellStyle name="Input 2 3 2 2 2 5 3 3" xfId="15303" xr:uid="{00000000-0005-0000-0000-00002A3B0000}"/>
    <cellStyle name="Input 2 3 2 2 2 5 4" xfId="15304" xr:uid="{00000000-0005-0000-0000-00002B3B0000}"/>
    <cellStyle name="Input 2 3 2 2 2 5 4 2" xfId="15305" xr:uid="{00000000-0005-0000-0000-00002C3B0000}"/>
    <cellStyle name="Input 2 3 2 2 2 5 4 3" xfId="15306" xr:uid="{00000000-0005-0000-0000-00002D3B0000}"/>
    <cellStyle name="Input 2 3 2 2 2 5 5" xfId="15307" xr:uid="{00000000-0005-0000-0000-00002E3B0000}"/>
    <cellStyle name="Input 2 3 2 2 2 5 5 2" xfId="15308" xr:uid="{00000000-0005-0000-0000-00002F3B0000}"/>
    <cellStyle name="Input 2 3 2 2 2 5 5 3" xfId="15309" xr:uid="{00000000-0005-0000-0000-0000303B0000}"/>
    <cellStyle name="Input 2 3 2 2 2 5 6" xfId="15310" xr:uid="{00000000-0005-0000-0000-0000313B0000}"/>
    <cellStyle name="Input 2 3 2 2 2 5 6 2" xfId="15311" xr:uid="{00000000-0005-0000-0000-0000323B0000}"/>
    <cellStyle name="Input 2 3 2 2 2 5 6 3" xfId="15312" xr:uid="{00000000-0005-0000-0000-0000333B0000}"/>
    <cellStyle name="Input 2 3 2 2 2 5 7" xfId="15313" xr:uid="{00000000-0005-0000-0000-0000343B0000}"/>
    <cellStyle name="Input 2 3 2 2 2 5 7 2" xfId="15314" xr:uid="{00000000-0005-0000-0000-0000353B0000}"/>
    <cellStyle name="Input 2 3 2 2 2 5 7 3" xfId="15315" xr:uid="{00000000-0005-0000-0000-0000363B0000}"/>
    <cellStyle name="Input 2 3 2 2 2 5 8" xfId="15316" xr:uid="{00000000-0005-0000-0000-0000373B0000}"/>
    <cellStyle name="Input 2 3 2 2 2 5 8 2" xfId="15317" xr:uid="{00000000-0005-0000-0000-0000383B0000}"/>
    <cellStyle name="Input 2 3 2 2 2 5 8 3" xfId="15318" xr:uid="{00000000-0005-0000-0000-0000393B0000}"/>
    <cellStyle name="Input 2 3 2 2 2 5 9" xfId="15319" xr:uid="{00000000-0005-0000-0000-00003A3B0000}"/>
    <cellStyle name="Input 2 3 2 2 2 5 9 2" xfId="15320" xr:uid="{00000000-0005-0000-0000-00003B3B0000}"/>
    <cellStyle name="Input 2 3 2 2 2 5 9 3" xfId="15321" xr:uid="{00000000-0005-0000-0000-00003C3B0000}"/>
    <cellStyle name="Input 2 3 2 2 2 6" xfId="15322" xr:uid="{00000000-0005-0000-0000-00003D3B0000}"/>
    <cellStyle name="Input 2 3 2 2 2 6 10" xfId="15323" xr:uid="{00000000-0005-0000-0000-00003E3B0000}"/>
    <cellStyle name="Input 2 3 2 2 2 6 11" xfId="15324" xr:uid="{00000000-0005-0000-0000-00003F3B0000}"/>
    <cellStyle name="Input 2 3 2 2 2 6 2" xfId="15325" xr:uid="{00000000-0005-0000-0000-0000403B0000}"/>
    <cellStyle name="Input 2 3 2 2 2 6 2 2" xfId="15326" xr:uid="{00000000-0005-0000-0000-0000413B0000}"/>
    <cellStyle name="Input 2 3 2 2 2 6 2 3" xfId="15327" xr:uid="{00000000-0005-0000-0000-0000423B0000}"/>
    <cellStyle name="Input 2 3 2 2 2 6 3" xfId="15328" xr:uid="{00000000-0005-0000-0000-0000433B0000}"/>
    <cellStyle name="Input 2 3 2 2 2 6 3 2" xfId="15329" xr:uid="{00000000-0005-0000-0000-0000443B0000}"/>
    <cellStyle name="Input 2 3 2 2 2 6 3 3" xfId="15330" xr:uid="{00000000-0005-0000-0000-0000453B0000}"/>
    <cellStyle name="Input 2 3 2 2 2 6 4" xfId="15331" xr:uid="{00000000-0005-0000-0000-0000463B0000}"/>
    <cellStyle name="Input 2 3 2 2 2 6 4 2" xfId="15332" xr:uid="{00000000-0005-0000-0000-0000473B0000}"/>
    <cellStyle name="Input 2 3 2 2 2 6 4 3" xfId="15333" xr:uid="{00000000-0005-0000-0000-0000483B0000}"/>
    <cellStyle name="Input 2 3 2 2 2 6 5" xfId="15334" xr:uid="{00000000-0005-0000-0000-0000493B0000}"/>
    <cellStyle name="Input 2 3 2 2 2 6 5 2" xfId="15335" xr:uid="{00000000-0005-0000-0000-00004A3B0000}"/>
    <cellStyle name="Input 2 3 2 2 2 6 5 3" xfId="15336" xr:uid="{00000000-0005-0000-0000-00004B3B0000}"/>
    <cellStyle name="Input 2 3 2 2 2 6 6" xfId="15337" xr:uid="{00000000-0005-0000-0000-00004C3B0000}"/>
    <cellStyle name="Input 2 3 2 2 2 6 6 2" xfId="15338" xr:uid="{00000000-0005-0000-0000-00004D3B0000}"/>
    <cellStyle name="Input 2 3 2 2 2 6 6 3" xfId="15339" xr:uid="{00000000-0005-0000-0000-00004E3B0000}"/>
    <cellStyle name="Input 2 3 2 2 2 6 7" xfId="15340" xr:uid="{00000000-0005-0000-0000-00004F3B0000}"/>
    <cellStyle name="Input 2 3 2 2 2 6 7 2" xfId="15341" xr:uid="{00000000-0005-0000-0000-0000503B0000}"/>
    <cellStyle name="Input 2 3 2 2 2 6 7 3" xfId="15342" xr:uid="{00000000-0005-0000-0000-0000513B0000}"/>
    <cellStyle name="Input 2 3 2 2 2 6 8" xfId="15343" xr:uid="{00000000-0005-0000-0000-0000523B0000}"/>
    <cellStyle name="Input 2 3 2 2 2 6 8 2" xfId="15344" xr:uid="{00000000-0005-0000-0000-0000533B0000}"/>
    <cellStyle name="Input 2 3 2 2 2 6 8 3" xfId="15345" xr:uid="{00000000-0005-0000-0000-0000543B0000}"/>
    <cellStyle name="Input 2 3 2 2 2 6 9" xfId="15346" xr:uid="{00000000-0005-0000-0000-0000553B0000}"/>
    <cellStyle name="Input 2 3 2 2 2 6 9 2" xfId="15347" xr:uid="{00000000-0005-0000-0000-0000563B0000}"/>
    <cellStyle name="Input 2 3 2 2 2 6 9 3" xfId="15348" xr:uid="{00000000-0005-0000-0000-0000573B0000}"/>
    <cellStyle name="Input 2 3 2 2 2 7" xfId="15349" xr:uid="{00000000-0005-0000-0000-0000583B0000}"/>
    <cellStyle name="Input 2 3 2 2 2 7 10" xfId="15350" xr:uid="{00000000-0005-0000-0000-0000593B0000}"/>
    <cellStyle name="Input 2 3 2 2 2 7 11" xfId="15351" xr:uid="{00000000-0005-0000-0000-00005A3B0000}"/>
    <cellStyle name="Input 2 3 2 2 2 7 2" xfId="15352" xr:uid="{00000000-0005-0000-0000-00005B3B0000}"/>
    <cellStyle name="Input 2 3 2 2 2 7 2 2" xfId="15353" xr:uid="{00000000-0005-0000-0000-00005C3B0000}"/>
    <cellStyle name="Input 2 3 2 2 2 7 2 3" xfId="15354" xr:uid="{00000000-0005-0000-0000-00005D3B0000}"/>
    <cellStyle name="Input 2 3 2 2 2 7 3" xfId="15355" xr:uid="{00000000-0005-0000-0000-00005E3B0000}"/>
    <cellStyle name="Input 2 3 2 2 2 7 3 2" xfId="15356" xr:uid="{00000000-0005-0000-0000-00005F3B0000}"/>
    <cellStyle name="Input 2 3 2 2 2 7 3 3" xfId="15357" xr:uid="{00000000-0005-0000-0000-0000603B0000}"/>
    <cellStyle name="Input 2 3 2 2 2 7 4" xfId="15358" xr:uid="{00000000-0005-0000-0000-0000613B0000}"/>
    <cellStyle name="Input 2 3 2 2 2 7 4 2" xfId="15359" xr:uid="{00000000-0005-0000-0000-0000623B0000}"/>
    <cellStyle name="Input 2 3 2 2 2 7 4 3" xfId="15360" xr:uid="{00000000-0005-0000-0000-0000633B0000}"/>
    <cellStyle name="Input 2 3 2 2 2 7 5" xfId="15361" xr:uid="{00000000-0005-0000-0000-0000643B0000}"/>
    <cellStyle name="Input 2 3 2 2 2 7 5 2" xfId="15362" xr:uid="{00000000-0005-0000-0000-0000653B0000}"/>
    <cellStyle name="Input 2 3 2 2 2 7 5 3" xfId="15363" xr:uid="{00000000-0005-0000-0000-0000663B0000}"/>
    <cellStyle name="Input 2 3 2 2 2 7 6" xfId="15364" xr:uid="{00000000-0005-0000-0000-0000673B0000}"/>
    <cellStyle name="Input 2 3 2 2 2 7 6 2" xfId="15365" xr:uid="{00000000-0005-0000-0000-0000683B0000}"/>
    <cellStyle name="Input 2 3 2 2 2 7 6 3" xfId="15366" xr:uid="{00000000-0005-0000-0000-0000693B0000}"/>
    <cellStyle name="Input 2 3 2 2 2 7 7" xfId="15367" xr:uid="{00000000-0005-0000-0000-00006A3B0000}"/>
    <cellStyle name="Input 2 3 2 2 2 7 7 2" xfId="15368" xr:uid="{00000000-0005-0000-0000-00006B3B0000}"/>
    <cellStyle name="Input 2 3 2 2 2 7 7 3" xfId="15369" xr:uid="{00000000-0005-0000-0000-00006C3B0000}"/>
    <cellStyle name="Input 2 3 2 2 2 7 8" xfId="15370" xr:uid="{00000000-0005-0000-0000-00006D3B0000}"/>
    <cellStyle name="Input 2 3 2 2 2 7 8 2" xfId="15371" xr:uid="{00000000-0005-0000-0000-00006E3B0000}"/>
    <cellStyle name="Input 2 3 2 2 2 7 8 3" xfId="15372" xr:uid="{00000000-0005-0000-0000-00006F3B0000}"/>
    <cellStyle name="Input 2 3 2 2 2 7 9" xfId="15373" xr:uid="{00000000-0005-0000-0000-0000703B0000}"/>
    <cellStyle name="Input 2 3 2 2 2 7 9 2" xfId="15374" xr:uid="{00000000-0005-0000-0000-0000713B0000}"/>
    <cellStyle name="Input 2 3 2 2 2 7 9 3" xfId="15375" xr:uid="{00000000-0005-0000-0000-0000723B0000}"/>
    <cellStyle name="Input 2 3 2 2 2 8" xfId="15376" xr:uid="{00000000-0005-0000-0000-0000733B0000}"/>
    <cellStyle name="Input 2 3 2 2 2 8 10" xfId="15377" xr:uid="{00000000-0005-0000-0000-0000743B0000}"/>
    <cellStyle name="Input 2 3 2 2 2 8 11" xfId="15378" xr:uid="{00000000-0005-0000-0000-0000753B0000}"/>
    <cellStyle name="Input 2 3 2 2 2 8 2" xfId="15379" xr:uid="{00000000-0005-0000-0000-0000763B0000}"/>
    <cellStyle name="Input 2 3 2 2 2 8 2 2" xfId="15380" xr:uid="{00000000-0005-0000-0000-0000773B0000}"/>
    <cellStyle name="Input 2 3 2 2 2 8 2 3" xfId="15381" xr:uid="{00000000-0005-0000-0000-0000783B0000}"/>
    <cellStyle name="Input 2 3 2 2 2 8 3" xfId="15382" xr:uid="{00000000-0005-0000-0000-0000793B0000}"/>
    <cellStyle name="Input 2 3 2 2 2 8 3 2" xfId="15383" xr:uid="{00000000-0005-0000-0000-00007A3B0000}"/>
    <cellStyle name="Input 2 3 2 2 2 8 3 3" xfId="15384" xr:uid="{00000000-0005-0000-0000-00007B3B0000}"/>
    <cellStyle name="Input 2 3 2 2 2 8 4" xfId="15385" xr:uid="{00000000-0005-0000-0000-00007C3B0000}"/>
    <cellStyle name="Input 2 3 2 2 2 8 4 2" xfId="15386" xr:uid="{00000000-0005-0000-0000-00007D3B0000}"/>
    <cellStyle name="Input 2 3 2 2 2 8 4 3" xfId="15387" xr:uid="{00000000-0005-0000-0000-00007E3B0000}"/>
    <cellStyle name="Input 2 3 2 2 2 8 5" xfId="15388" xr:uid="{00000000-0005-0000-0000-00007F3B0000}"/>
    <cellStyle name="Input 2 3 2 2 2 8 5 2" xfId="15389" xr:uid="{00000000-0005-0000-0000-0000803B0000}"/>
    <cellStyle name="Input 2 3 2 2 2 8 5 3" xfId="15390" xr:uid="{00000000-0005-0000-0000-0000813B0000}"/>
    <cellStyle name="Input 2 3 2 2 2 8 6" xfId="15391" xr:uid="{00000000-0005-0000-0000-0000823B0000}"/>
    <cellStyle name="Input 2 3 2 2 2 8 6 2" xfId="15392" xr:uid="{00000000-0005-0000-0000-0000833B0000}"/>
    <cellStyle name="Input 2 3 2 2 2 8 6 3" xfId="15393" xr:uid="{00000000-0005-0000-0000-0000843B0000}"/>
    <cellStyle name="Input 2 3 2 2 2 8 7" xfId="15394" xr:uid="{00000000-0005-0000-0000-0000853B0000}"/>
    <cellStyle name="Input 2 3 2 2 2 8 7 2" xfId="15395" xr:uid="{00000000-0005-0000-0000-0000863B0000}"/>
    <cellStyle name="Input 2 3 2 2 2 8 7 3" xfId="15396" xr:uid="{00000000-0005-0000-0000-0000873B0000}"/>
    <cellStyle name="Input 2 3 2 2 2 8 8" xfId="15397" xr:uid="{00000000-0005-0000-0000-0000883B0000}"/>
    <cellStyle name="Input 2 3 2 2 2 8 8 2" xfId="15398" xr:uid="{00000000-0005-0000-0000-0000893B0000}"/>
    <cellStyle name="Input 2 3 2 2 2 8 8 3" xfId="15399" xr:uid="{00000000-0005-0000-0000-00008A3B0000}"/>
    <cellStyle name="Input 2 3 2 2 2 8 9" xfId="15400" xr:uid="{00000000-0005-0000-0000-00008B3B0000}"/>
    <cellStyle name="Input 2 3 2 2 2 8 9 2" xfId="15401" xr:uid="{00000000-0005-0000-0000-00008C3B0000}"/>
    <cellStyle name="Input 2 3 2 2 2 8 9 3" xfId="15402" xr:uid="{00000000-0005-0000-0000-00008D3B0000}"/>
    <cellStyle name="Input 2 3 2 2 2 9" xfId="15403" xr:uid="{00000000-0005-0000-0000-00008E3B0000}"/>
    <cellStyle name="Input 2 3 2 2 2 9 10" xfId="15404" xr:uid="{00000000-0005-0000-0000-00008F3B0000}"/>
    <cellStyle name="Input 2 3 2 2 2 9 11" xfId="15405" xr:uid="{00000000-0005-0000-0000-0000903B0000}"/>
    <cellStyle name="Input 2 3 2 2 2 9 2" xfId="15406" xr:uid="{00000000-0005-0000-0000-0000913B0000}"/>
    <cellStyle name="Input 2 3 2 2 2 9 2 2" xfId="15407" xr:uid="{00000000-0005-0000-0000-0000923B0000}"/>
    <cellStyle name="Input 2 3 2 2 2 9 2 3" xfId="15408" xr:uid="{00000000-0005-0000-0000-0000933B0000}"/>
    <cellStyle name="Input 2 3 2 2 2 9 3" xfId="15409" xr:uid="{00000000-0005-0000-0000-0000943B0000}"/>
    <cellStyle name="Input 2 3 2 2 2 9 3 2" xfId="15410" xr:uid="{00000000-0005-0000-0000-0000953B0000}"/>
    <cellStyle name="Input 2 3 2 2 2 9 3 3" xfId="15411" xr:uid="{00000000-0005-0000-0000-0000963B0000}"/>
    <cellStyle name="Input 2 3 2 2 2 9 4" xfId="15412" xr:uid="{00000000-0005-0000-0000-0000973B0000}"/>
    <cellStyle name="Input 2 3 2 2 2 9 4 2" xfId="15413" xr:uid="{00000000-0005-0000-0000-0000983B0000}"/>
    <cellStyle name="Input 2 3 2 2 2 9 4 3" xfId="15414" xr:uid="{00000000-0005-0000-0000-0000993B0000}"/>
    <cellStyle name="Input 2 3 2 2 2 9 5" xfId="15415" xr:uid="{00000000-0005-0000-0000-00009A3B0000}"/>
    <cellStyle name="Input 2 3 2 2 2 9 5 2" xfId="15416" xr:uid="{00000000-0005-0000-0000-00009B3B0000}"/>
    <cellStyle name="Input 2 3 2 2 2 9 5 3" xfId="15417" xr:uid="{00000000-0005-0000-0000-00009C3B0000}"/>
    <cellStyle name="Input 2 3 2 2 2 9 6" xfId="15418" xr:uid="{00000000-0005-0000-0000-00009D3B0000}"/>
    <cellStyle name="Input 2 3 2 2 2 9 6 2" xfId="15419" xr:uid="{00000000-0005-0000-0000-00009E3B0000}"/>
    <cellStyle name="Input 2 3 2 2 2 9 6 3" xfId="15420" xr:uid="{00000000-0005-0000-0000-00009F3B0000}"/>
    <cellStyle name="Input 2 3 2 2 2 9 7" xfId="15421" xr:uid="{00000000-0005-0000-0000-0000A03B0000}"/>
    <cellStyle name="Input 2 3 2 2 2 9 7 2" xfId="15422" xr:uid="{00000000-0005-0000-0000-0000A13B0000}"/>
    <cellStyle name="Input 2 3 2 2 2 9 7 3" xfId="15423" xr:uid="{00000000-0005-0000-0000-0000A23B0000}"/>
    <cellStyle name="Input 2 3 2 2 2 9 8" xfId="15424" xr:uid="{00000000-0005-0000-0000-0000A33B0000}"/>
    <cellStyle name="Input 2 3 2 2 2 9 8 2" xfId="15425" xr:uid="{00000000-0005-0000-0000-0000A43B0000}"/>
    <cellStyle name="Input 2 3 2 2 2 9 8 3" xfId="15426" xr:uid="{00000000-0005-0000-0000-0000A53B0000}"/>
    <cellStyle name="Input 2 3 2 2 2 9 9" xfId="15427" xr:uid="{00000000-0005-0000-0000-0000A63B0000}"/>
    <cellStyle name="Input 2 3 2 2 2 9 9 2" xfId="15428" xr:uid="{00000000-0005-0000-0000-0000A73B0000}"/>
    <cellStyle name="Input 2 3 2 2 2 9 9 3" xfId="15429" xr:uid="{00000000-0005-0000-0000-0000A83B0000}"/>
    <cellStyle name="Input 2 3 2 2 3" xfId="15430" xr:uid="{00000000-0005-0000-0000-0000A93B0000}"/>
    <cellStyle name="Input 2 3 2 2 3 2" xfId="15431" xr:uid="{00000000-0005-0000-0000-0000AA3B0000}"/>
    <cellStyle name="Input 2 3 2 2 3 2 2" xfId="15432" xr:uid="{00000000-0005-0000-0000-0000AB3B0000}"/>
    <cellStyle name="Input 2 3 2 2 3 2 3" xfId="15433" xr:uid="{00000000-0005-0000-0000-0000AC3B0000}"/>
    <cellStyle name="Input 2 3 2 2 3 3" xfId="15434" xr:uid="{00000000-0005-0000-0000-0000AD3B0000}"/>
    <cellStyle name="Input 2 3 2 2 3 3 2" xfId="15435" xr:uid="{00000000-0005-0000-0000-0000AE3B0000}"/>
    <cellStyle name="Input 2 3 2 2 3 3 3" xfId="15436" xr:uid="{00000000-0005-0000-0000-0000AF3B0000}"/>
    <cellStyle name="Input 2 3 2 2 3 4" xfId="15437" xr:uid="{00000000-0005-0000-0000-0000B03B0000}"/>
    <cellStyle name="Input 2 3 2 2 3 4 2" xfId="15438" xr:uid="{00000000-0005-0000-0000-0000B13B0000}"/>
    <cellStyle name="Input 2 3 2 2 3 4 3" xfId="15439" xr:uid="{00000000-0005-0000-0000-0000B23B0000}"/>
    <cellStyle name="Input 2 3 2 2 3 5" xfId="15440" xr:uid="{00000000-0005-0000-0000-0000B33B0000}"/>
    <cellStyle name="Input 2 3 2 2 3 5 2" xfId="15441" xr:uid="{00000000-0005-0000-0000-0000B43B0000}"/>
    <cellStyle name="Input 2 3 2 2 3 5 3" xfId="15442" xr:uid="{00000000-0005-0000-0000-0000B53B0000}"/>
    <cellStyle name="Input 2 3 2 2 3 6" xfId="15443" xr:uid="{00000000-0005-0000-0000-0000B63B0000}"/>
    <cellStyle name="Input 2 3 2 2 3 6 2" xfId="15444" xr:uid="{00000000-0005-0000-0000-0000B73B0000}"/>
    <cellStyle name="Input 2 3 2 2 3 6 3" xfId="15445" xr:uid="{00000000-0005-0000-0000-0000B83B0000}"/>
    <cellStyle name="Input 2 3 2 2 3 7" xfId="15446" xr:uid="{00000000-0005-0000-0000-0000B93B0000}"/>
    <cellStyle name="Input 2 3 2 2 3 7 2" xfId="15447" xr:uid="{00000000-0005-0000-0000-0000BA3B0000}"/>
    <cellStyle name="Input 2 3 2 2 3 7 3" xfId="15448" xr:uid="{00000000-0005-0000-0000-0000BB3B0000}"/>
    <cellStyle name="Input 2 3 2 2 3 8" xfId="15449" xr:uid="{00000000-0005-0000-0000-0000BC3B0000}"/>
    <cellStyle name="Input 2 3 2 2 3 9" xfId="15450" xr:uid="{00000000-0005-0000-0000-0000BD3B0000}"/>
    <cellStyle name="Input 2 3 2 2 4" xfId="15451" xr:uid="{00000000-0005-0000-0000-0000BE3B0000}"/>
    <cellStyle name="Input 2 3 2 2 4 2" xfId="15452" xr:uid="{00000000-0005-0000-0000-0000BF3B0000}"/>
    <cellStyle name="Input 2 3 2 2 4 3" xfId="15453" xr:uid="{00000000-0005-0000-0000-0000C03B0000}"/>
    <cellStyle name="Input 2 3 2 2 5" xfId="15454" xr:uid="{00000000-0005-0000-0000-0000C13B0000}"/>
    <cellStyle name="Input 2 3 2 2 5 2" xfId="15455" xr:uid="{00000000-0005-0000-0000-0000C23B0000}"/>
    <cellStyle name="Input 2 3 2 2 5 3" xfId="15456" xr:uid="{00000000-0005-0000-0000-0000C33B0000}"/>
    <cellStyle name="Input 2 3 2 2 6" xfId="15457" xr:uid="{00000000-0005-0000-0000-0000C43B0000}"/>
    <cellStyle name="Input 2 3 2 2 6 2" xfId="15458" xr:uid="{00000000-0005-0000-0000-0000C53B0000}"/>
    <cellStyle name="Input 2 3 2 2 6 3" xfId="15459" xr:uid="{00000000-0005-0000-0000-0000C63B0000}"/>
    <cellStyle name="Input 2 3 2 2 7" xfId="15460" xr:uid="{00000000-0005-0000-0000-0000C73B0000}"/>
    <cellStyle name="Input 2 3 2 2 7 2" xfId="15461" xr:uid="{00000000-0005-0000-0000-0000C83B0000}"/>
    <cellStyle name="Input 2 3 2 2 7 3" xfId="15462" xr:uid="{00000000-0005-0000-0000-0000C93B0000}"/>
    <cellStyle name="Input 2 3 2 2 8" xfId="15463" xr:uid="{00000000-0005-0000-0000-0000CA3B0000}"/>
    <cellStyle name="Input 2 3 2 2 8 2" xfId="15464" xr:uid="{00000000-0005-0000-0000-0000CB3B0000}"/>
    <cellStyle name="Input 2 3 2 2 8 3" xfId="15465" xr:uid="{00000000-0005-0000-0000-0000CC3B0000}"/>
    <cellStyle name="Input 2 3 2 2 9" xfId="15466" xr:uid="{00000000-0005-0000-0000-0000CD3B0000}"/>
    <cellStyle name="Input 2 3 2 2 9 2" xfId="15467" xr:uid="{00000000-0005-0000-0000-0000CE3B0000}"/>
    <cellStyle name="Input 2 3 2 2 9 3" xfId="15468" xr:uid="{00000000-0005-0000-0000-0000CF3B0000}"/>
    <cellStyle name="Input 2 3 2 3" xfId="327" xr:uid="{00000000-0005-0000-0000-0000D03B0000}"/>
    <cellStyle name="Input 2 3 2 3 2" xfId="15469" xr:uid="{00000000-0005-0000-0000-0000D13B0000}"/>
    <cellStyle name="Input 2 3 2 3 2 10" xfId="15470" xr:uid="{00000000-0005-0000-0000-0000D23B0000}"/>
    <cellStyle name="Input 2 3 2 3 2 10 10" xfId="15471" xr:uid="{00000000-0005-0000-0000-0000D33B0000}"/>
    <cellStyle name="Input 2 3 2 3 2 10 11" xfId="15472" xr:uid="{00000000-0005-0000-0000-0000D43B0000}"/>
    <cellStyle name="Input 2 3 2 3 2 10 2" xfId="15473" xr:uid="{00000000-0005-0000-0000-0000D53B0000}"/>
    <cellStyle name="Input 2 3 2 3 2 10 2 2" xfId="15474" xr:uid="{00000000-0005-0000-0000-0000D63B0000}"/>
    <cellStyle name="Input 2 3 2 3 2 10 2 3" xfId="15475" xr:uid="{00000000-0005-0000-0000-0000D73B0000}"/>
    <cellStyle name="Input 2 3 2 3 2 10 3" xfId="15476" xr:uid="{00000000-0005-0000-0000-0000D83B0000}"/>
    <cellStyle name="Input 2 3 2 3 2 10 3 2" xfId="15477" xr:uid="{00000000-0005-0000-0000-0000D93B0000}"/>
    <cellStyle name="Input 2 3 2 3 2 10 3 3" xfId="15478" xr:uid="{00000000-0005-0000-0000-0000DA3B0000}"/>
    <cellStyle name="Input 2 3 2 3 2 10 4" xfId="15479" xr:uid="{00000000-0005-0000-0000-0000DB3B0000}"/>
    <cellStyle name="Input 2 3 2 3 2 10 4 2" xfId="15480" xr:uid="{00000000-0005-0000-0000-0000DC3B0000}"/>
    <cellStyle name="Input 2 3 2 3 2 10 4 3" xfId="15481" xr:uid="{00000000-0005-0000-0000-0000DD3B0000}"/>
    <cellStyle name="Input 2 3 2 3 2 10 5" xfId="15482" xr:uid="{00000000-0005-0000-0000-0000DE3B0000}"/>
    <cellStyle name="Input 2 3 2 3 2 10 5 2" xfId="15483" xr:uid="{00000000-0005-0000-0000-0000DF3B0000}"/>
    <cellStyle name="Input 2 3 2 3 2 10 5 3" xfId="15484" xr:uid="{00000000-0005-0000-0000-0000E03B0000}"/>
    <cellStyle name="Input 2 3 2 3 2 10 6" xfId="15485" xr:uid="{00000000-0005-0000-0000-0000E13B0000}"/>
    <cellStyle name="Input 2 3 2 3 2 10 6 2" xfId="15486" xr:uid="{00000000-0005-0000-0000-0000E23B0000}"/>
    <cellStyle name="Input 2 3 2 3 2 10 6 3" xfId="15487" xr:uid="{00000000-0005-0000-0000-0000E33B0000}"/>
    <cellStyle name="Input 2 3 2 3 2 10 7" xfId="15488" xr:uid="{00000000-0005-0000-0000-0000E43B0000}"/>
    <cellStyle name="Input 2 3 2 3 2 10 7 2" xfId="15489" xr:uid="{00000000-0005-0000-0000-0000E53B0000}"/>
    <cellStyle name="Input 2 3 2 3 2 10 7 3" xfId="15490" xr:uid="{00000000-0005-0000-0000-0000E63B0000}"/>
    <cellStyle name="Input 2 3 2 3 2 10 8" xfId="15491" xr:uid="{00000000-0005-0000-0000-0000E73B0000}"/>
    <cellStyle name="Input 2 3 2 3 2 10 8 2" xfId="15492" xr:uid="{00000000-0005-0000-0000-0000E83B0000}"/>
    <cellStyle name="Input 2 3 2 3 2 10 8 3" xfId="15493" xr:uid="{00000000-0005-0000-0000-0000E93B0000}"/>
    <cellStyle name="Input 2 3 2 3 2 10 9" xfId="15494" xr:uid="{00000000-0005-0000-0000-0000EA3B0000}"/>
    <cellStyle name="Input 2 3 2 3 2 10 9 2" xfId="15495" xr:uid="{00000000-0005-0000-0000-0000EB3B0000}"/>
    <cellStyle name="Input 2 3 2 3 2 10 9 3" xfId="15496" xr:uid="{00000000-0005-0000-0000-0000EC3B0000}"/>
    <cellStyle name="Input 2 3 2 3 2 11" xfId="15497" xr:uid="{00000000-0005-0000-0000-0000ED3B0000}"/>
    <cellStyle name="Input 2 3 2 3 2 11 2" xfId="15498" xr:uid="{00000000-0005-0000-0000-0000EE3B0000}"/>
    <cellStyle name="Input 2 3 2 3 2 11 3" xfId="15499" xr:uid="{00000000-0005-0000-0000-0000EF3B0000}"/>
    <cellStyle name="Input 2 3 2 3 2 12" xfId="15500" xr:uid="{00000000-0005-0000-0000-0000F03B0000}"/>
    <cellStyle name="Input 2 3 2 3 2 12 2" xfId="15501" xr:uid="{00000000-0005-0000-0000-0000F13B0000}"/>
    <cellStyle name="Input 2 3 2 3 2 12 3" xfId="15502" xr:uid="{00000000-0005-0000-0000-0000F23B0000}"/>
    <cellStyle name="Input 2 3 2 3 2 13" xfId="15503" xr:uid="{00000000-0005-0000-0000-0000F33B0000}"/>
    <cellStyle name="Input 2 3 2 3 2 13 2" xfId="15504" xr:uid="{00000000-0005-0000-0000-0000F43B0000}"/>
    <cellStyle name="Input 2 3 2 3 2 13 3" xfId="15505" xr:uid="{00000000-0005-0000-0000-0000F53B0000}"/>
    <cellStyle name="Input 2 3 2 3 2 14" xfId="15506" xr:uid="{00000000-0005-0000-0000-0000F63B0000}"/>
    <cellStyle name="Input 2 3 2 3 2 14 2" xfId="15507" xr:uid="{00000000-0005-0000-0000-0000F73B0000}"/>
    <cellStyle name="Input 2 3 2 3 2 14 3" xfId="15508" xr:uid="{00000000-0005-0000-0000-0000F83B0000}"/>
    <cellStyle name="Input 2 3 2 3 2 15" xfId="15509" xr:uid="{00000000-0005-0000-0000-0000F93B0000}"/>
    <cellStyle name="Input 2 3 2 3 2 15 2" xfId="15510" xr:uid="{00000000-0005-0000-0000-0000FA3B0000}"/>
    <cellStyle name="Input 2 3 2 3 2 15 3" xfId="15511" xr:uid="{00000000-0005-0000-0000-0000FB3B0000}"/>
    <cellStyle name="Input 2 3 2 3 2 16" xfId="15512" xr:uid="{00000000-0005-0000-0000-0000FC3B0000}"/>
    <cellStyle name="Input 2 3 2 3 2 16 2" xfId="15513" xr:uid="{00000000-0005-0000-0000-0000FD3B0000}"/>
    <cellStyle name="Input 2 3 2 3 2 16 3" xfId="15514" xr:uid="{00000000-0005-0000-0000-0000FE3B0000}"/>
    <cellStyle name="Input 2 3 2 3 2 17" xfId="15515" xr:uid="{00000000-0005-0000-0000-0000FF3B0000}"/>
    <cellStyle name="Input 2 3 2 3 2 17 2" xfId="15516" xr:uid="{00000000-0005-0000-0000-0000003C0000}"/>
    <cellStyle name="Input 2 3 2 3 2 17 3" xfId="15517" xr:uid="{00000000-0005-0000-0000-0000013C0000}"/>
    <cellStyle name="Input 2 3 2 3 2 18" xfId="15518" xr:uid="{00000000-0005-0000-0000-0000023C0000}"/>
    <cellStyle name="Input 2 3 2 3 2 18 2" xfId="15519" xr:uid="{00000000-0005-0000-0000-0000033C0000}"/>
    <cellStyle name="Input 2 3 2 3 2 18 3" xfId="15520" xr:uid="{00000000-0005-0000-0000-0000043C0000}"/>
    <cellStyle name="Input 2 3 2 3 2 19" xfId="15521" xr:uid="{00000000-0005-0000-0000-0000053C0000}"/>
    <cellStyle name="Input 2 3 2 3 2 2" xfId="15522" xr:uid="{00000000-0005-0000-0000-0000063C0000}"/>
    <cellStyle name="Input 2 3 2 3 2 2 10" xfId="15523" xr:uid="{00000000-0005-0000-0000-0000073C0000}"/>
    <cellStyle name="Input 2 3 2 3 2 2 11" xfId="15524" xr:uid="{00000000-0005-0000-0000-0000083C0000}"/>
    <cellStyle name="Input 2 3 2 3 2 2 2" xfId="15525" xr:uid="{00000000-0005-0000-0000-0000093C0000}"/>
    <cellStyle name="Input 2 3 2 3 2 2 2 2" xfId="15526" xr:uid="{00000000-0005-0000-0000-00000A3C0000}"/>
    <cellStyle name="Input 2 3 2 3 2 2 2 3" xfId="15527" xr:uid="{00000000-0005-0000-0000-00000B3C0000}"/>
    <cellStyle name="Input 2 3 2 3 2 2 3" xfId="15528" xr:uid="{00000000-0005-0000-0000-00000C3C0000}"/>
    <cellStyle name="Input 2 3 2 3 2 2 3 2" xfId="15529" xr:uid="{00000000-0005-0000-0000-00000D3C0000}"/>
    <cellStyle name="Input 2 3 2 3 2 2 3 3" xfId="15530" xr:uid="{00000000-0005-0000-0000-00000E3C0000}"/>
    <cellStyle name="Input 2 3 2 3 2 2 4" xfId="15531" xr:uid="{00000000-0005-0000-0000-00000F3C0000}"/>
    <cellStyle name="Input 2 3 2 3 2 2 4 2" xfId="15532" xr:uid="{00000000-0005-0000-0000-0000103C0000}"/>
    <cellStyle name="Input 2 3 2 3 2 2 4 3" xfId="15533" xr:uid="{00000000-0005-0000-0000-0000113C0000}"/>
    <cellStyle name="Input 2 3 2 3 2 2 5" xfId="15534" xr:uid="{00000000-0005-0000-0000-0000123C0000}"/>
    <cellStyle name="Input 2 3 2 3 2 2 5 2" xfId="15535" xr:uid="{00000000-0005-0000-0000-0000133C0000}"/>
    <cellStyle name="Input 2 3 2 3 2 2 5 3" xfId="15536" xr:uid="{00000000-0005-0000-0000-0000143C0000}"/>
    <cellStyle name="Input 2 3 2 3 2 2 6" xfId="15537" xr:uid="{00000000-0005-0000-0000-0000153C0000}"/>
    <cellStyle name="Input 2 3 2 3 2 2 6 2" xfId="15538" xr:uid="{00000000-0005-0000-0000-0000163C0000}"/>
    <cellStyle name="Input 2 3 2 3 2 2 6 3" xfId="15539" xr:uid="{00000000-0005-0000-0000-0000173C0000}"/>
    <cellStyle name="Input 2 3 2 3 2 2 7" xfId="15540" xr:uid="{00000000-0005-0000-0000-0000183C0000}"/>
    <cellStyle name="Input 2 3 2 3 2 2 7 2" xfId="15541" xr:uid="{00000000-0005-0000-0000-0000193C0000}"/>
    <cellStyle name="Input 2 3 2 3 2 2 7 3" xfId="15542" xr:uid="{00000000-0005-0000-0000-00001A3C0000}"/>
    <cellStyle name="Input 2 3 2 3 2 2 8" xfId="15543" xr:uid="{00000000-0005-0000-0000-00001B3C0000}"/>
    <cellStyle name="Input 2 3 2 3 2 2 8 2" xfId="15544" xr:uid="{00000000-0005-0000-0000-00001C3C0000}"/>
    <cellStyle name="Input 2 3 2 3 2 2 8 3" xfId="15545" xr:uid="{00000000-0005-0000-0000-00001D3C0000}"/>
    <cellStyle name="Input 2 3 2 3 2 2 9" xfId="15546" xr:uid="{00000000-0005-0000-0000-00001E3C0000}"/>
    <cellStyle name="Input 2 3 2 3 2 2 9 2" xfId="15547" xr:uid="{00000000-0005-0000-0000-00001F3C0000}"/>
    <cellStyle name="Input 2 3 2 3 2 2 9 3" xfId="15548" xr:uid="{00000000-0005-0000-0000-0000203C0000}"/>
    <cellStyle name="Input 2 3 2 3 2 20" xfId="15549" xr:uid="{00000000-0005-0000-0000-0000213C0000}"/>
    <cellStyle name="Input 2 3 2 3 2 3" xfId="15550" xr:uid="{00000000-0005-0000-0000-0000223C0000}"/>
    <cellStyle name="Input 2 3 2 3 2 3 10" xfId="15551" xr:uid="{00000000-0005-0000-0000-0000233C0000}"/>
    <cellStyle name="Input 2 3 2 3 2 3 11" xfId="15552" xr:uid="{00000000-0005-0000-0000-0000243C0000}"/>
    <cellStyle name="Input 2 3 2 3 2 3 2" xfId="15553" xr:uid="{00000000-0005-0000-0000-0000253C0000}"/>
    <cellStyle name="Input 2 3 2 3 2 3 2 2" xfId="15554" xr:uid="{00000000-0005-0000-0000-0000263C0000}"/>
    <cellStyle name="Input 2 3 2 3 2 3 2 3" xfId="15555" xr:uid="{00000000-0005-0000-0000-0000273C0000}"/>
    <cellStyle name="Input 2 3 2 3 2 3 3" xfId="15556" xr:uid="{00000000-0005-0000-0000-0000283C0000}"/>
    <cellStyle name="Input 2 3 2 3 2 3 3 2" xfId="15557" xr:uid="{00000000-0005-0000-0000-0000293C0000}"/>
    <cellStyle name="Input 2 3 2 3 2 3 3 3" xfId="15558" xr:uid="{00000000-0005-0000-0000-00002A3C0000}"/>
    <cellStyle name="Input 2 3 2 3 2 3 4" xfId="15559" xr:uid="{00000000-0005-0000-0000-00002B3C0000}"/>
    <cellStyle name="Input 2 3 2 3 2 3 4 2" xfId="15560" xr:uid="{00000000-0005-0000-0000-00002C3C0000}"/>
    <cellStyle name="Input 2 3 2 3 2 3 4 3" xfId="15561" xr:uid="{00000000-0005-0000-0000-00002D3C0000}"/>
    <cellStyle name="Input 2 3 2 3 2 3 5" xfId="15562" xr:uid="{00000000-0005-0000-0000-00002E3C0000}"/>
    <cellStyle name="Input 2 3 2 3 2 3 5 2" xfId="15563" xr:uid="{00000000-0005-0000-0000-00002F3C0000}"/>
    <cellStyle name="Input 2 3 2 3 2 3 5 3" xfId="15564" xr:uid="{00000000-0005-0000-0000-0000303C0000}"/>
    <cellStyle name="Input 2 3 2 3 2 3 6" xfId="15565" xr:uid="{00000000-0005-0000-0000-0000313C0000}"/>
    <cellStyle name="Input 2 3 2 3 2 3 6 2" xfId="15566" xr:uid="{00000000-0005-0000-0000-0000323C0000}"/>
    <cellStyle name="Input 2 3 2 3 2 3 6 3" xfId="15567" xr:uid="{00000000-0005-0000-0000-0000333C0000}"/>
    <cellStyle name="Input 2 3 2 3 2 3 7" xfId="15568" xr:uid="{00000000-0005-0000-0000-0000343C0000}"/>
    <cellStyle name="Input 2 3 2 3 2 3 7 2" xfId="15569" xr:uid="{00000000-0005-0000-0000-0000353C0000}"/>
    <cellStyle name="Input 2 3 2 3 2 3 7 3" xfId="15570" xr:uid="{00000000-0005-0000-0000-0000363C0000}"/>
    <cellStyle name="Input 2 3 2 3 2 3 8" xfId="15571" xr:uid="{00000000-0005-0000-0000-0000373C0000}"/>
    <cellStyle name="Input 2 3 2 3 2 3 8 2" xfId="15572" xr:uid="{00000000-0005-0000-0000-0000383C0000}"/>
    <cellStyle name="Input 2 3 2 3 2 3 8 3" xfId="15573" xr:uid="{00000000-0005-0000-0000-0000393C0000}"/>
    <cellStyle name="Input 2 3 2 3 2 3 9" xfId="15574" xr:uid="{00000000-0005-0000-0000-00003A3C0000}"/>
    <cellStyle name="Input 2 3 2 3 2 3 9 2" xfId="15575" xr:uid="{00000000-0005-0000-0000-00003B3C0000}"/>
    <cellStyle name="Input 2 3 2 3 2 3 9 3" xfId="15576" xr:uid="{00000000-0005-0000-0000-00003C3C0000}"/>
    <cellStyle name="Input 2 3 2 3 2 4" xfId="15577" xr:uid="{00000000-0005-0000-0000-00003D3C0000}"/>
    <cellStyle name="Input 2 3 2 3 2 4 10" xfId="15578" xr:uid="{00000000-0005-0000-0000-00003E3C0000}"/>
    <cellStyle name="Input 2 3 2 3 2 4 11" xfId="15579" xr:uid="{00000000-0005-0000-0000-00003F3C0000}"/>
    <cellStyle name="Input 2 3 2 3 2 4 2" xfId="15580" xr:uid="{00000000-0005-0000-0000-0000403C0000}"/>
    <cellStyle name="Input 2 3 2 3 2 4 2 2" xfId="15581" xr:uid="{00000000-0005-0000-0000-0000413C0000}"/>
    <cellStyle name="Input 2 3 2 3 2 4 2 3" xfId="15582" xr:uid="{00000000-0005-0000-0000-0000423C0000}"/>
    <cellStyle name="Input 2 3 2 3 2 4 3" xfId="15583" xr:uid="{00000000-0005-0000-0000-0000433C0000}"/>
    <cellStyle name="Input 2 3 2 3 2 4 3 2" xfId="15584" xr:uid="{00000000-0005-0000-0000-0000443C0000}"/>
    <cellStyle name="Input 2 3 2 3 2 4 3 3" xfId="15585" xr:uid="{00000000-0005-0000-0000-0000453C0000}"/>
    <cellStyle name="Input 2 3 2 3 2 4 4" xfId="15586" xr:uid="{00000000-0005-0000-0000-0000463C0000}"/>
    <cellStyle name="Input 2 3 2 3 2 4 4 2" xfId="15587" xr:uid="{00000000-0005-0000-0000-0000473C0000}"/>
    <cellStyle name="Input 2 3 2 3 2 4 4 3" xfId="15588" xr:uid="{00000000-0005-0000-0000-0000483C0000}"/>
    <cellStyle name="Input 2 3 2 3 2 4 5" xfId="15589" xr:uid="{00000000-0005-0000-0000-0000493C0000}"/>
    <cellStyle name="Input 2 3 2 3 2 4 5 2" xfId="15590" xr:uid="{00000000-0005-0000-0000-00004A3C0000}"/>
    <cellStyle name="Input 2 3 2 3 2 4 5 3" xfId="15591" xr:uid="{00000000-0005-0000-0000-00004B3C0000}"/>
    <cellStyle name="Input 2 3 2 3 2 4 6" xfId="15592" xr:uid="{00000000-0005-0000-0000-00004C3C0000}"/>
    <cellStyle name="Input 2 3 2 3 2 4 6 2" xfId="15593" xr:uid="{00000000-0005-0000-0000-00004D3C0000}"/>
    <cellStyle name="Input 2 3 2 3 2 4 6 3" xfId="15594" xr:uid="{00000000-0005-0000-0000-00004E3C0000}"/>
    <cellStyle name="Input 2 3 2 3 2 4 7" xfId="15595" xr:uid="{00000000-0005-0000-0000-00004F3C0000}"/>
    <cellStyle name="Input 2 3 2 3 2 4 7 2" xfId="15596" xr:uid="{00000000-0005-0000-0000-0000503C0000}"/>
    <cellStyle name="Input 2 3 2 3 2 4 7 3" xfId="15597" xr:uid="{00000000-0005-0000-0000-0000513C0000}"/>
    <cellStyle name="Input 2 3 2 3 2 4 8" xfId="15598" xr:uid="{00000000-0005-0000-0000-0000523C0000}"/>
    <cellStyle name="Input 2 3 2 3 2 4 8 2" xfId="15599" xr:uid="{00000000-0005-0000-0000-0000533C0000}"/>
    <cellStyle name="Input 2 3 2 3 2 4 8 3" xfId="15600" xr:uid="{00000000-0005-0000-0000-0000543C0000}"/>
    <cellStyle name="Input 2 3 2 3 2 4 9" xfId="15601" xr:uid="{00000000-0005-0000-0000-0000553C0000}"/>
    <cellStyle name="Input 2 3 2 3 2 4 9 2" xfId="15602" xr:uid="{00000000-0005-0000-0000-0000563C0000}"/>
    <cellStyle name="Input 2 3 2 3 2 4 9 3" xfId="15603" xr:uid="{00000000-0005-0000-0000-0000573C0000}"/>
    <cellStyle name="Input 2 3 2 3 2 5" xfId="15604" xr:uid="{00000000-0005-0000-0000-0000583C0000}"/>
    <cellStyle name="Input 2 3 2 3 2 5 10" xfId="15605" xr:uid="{00000000-0005-0000-0000-0000593C0000}"/>
    <cellStyle name="Input 2 3 2 3 2 5 11" xfId="15606" xr:uid="{00000000-0005-0000-0000-00005A3C0000}"/>
    <cellStyle name="Input 2 3 2 3 2 5 2" xfId="15607" xr:uid="{00000000-0005-0000-0000-00005B3C0000}"/>
    <cellStyle name="Input 2 3 2 3 2 5 2 2" xfId="15608" xr:uid="{00000000-0005-0000-0000-00005C3C0000}"/>
    <cellStyle name="Input 2 3 2 3 2 5 2 3" xfId="15609" xr:uid="{00000000-0005-0000-0000-00005D3C0000}"/>
    <cellStyle name="Input 2 3 2 3 2 5 3" xfId="15610" xr:uid="{00000000-0005-0000-0000-00005E3C0000}"/>
    <cellStyle name="Input 2 3 2 3 2 5 3 2" xfId="15611" xr:uid="{00000000-0005-0000-0000-00005F3C0000}"/>
    <cellStyle name="Input 2 3 2 3 2 5 3 3" xfId="15612" xr:uid="{00000000-0005-0000-0000-0000603C0000}"/>
    <cellStyle name="Input 2 3 2 3 2 5 4" xfId="15613" xr:uid="{00000000-0005-0000-0000-0000613C0000}"/>
    <cellStyle name="Input 2 3 2 3 2 5 4 2" xfId="15614" xr:uid="{00000000-0005-0000-0000-0000623C0000}"/>
    <cellStyle name="Input 2 3 2 3 2 5 4 3" xfId="15615" xr:uid="{00000000-0005-0000-0000-0000633C0000}"/>
    <cellStyle name="Input 2 3 2 3 2 5 5" xfId="15616" xr:uid="{00000000-0005-0000-0000-0000643C0000}"/>
    <cellStyle name="Input 2 3 2 3 2 5 5 2" xfId="15617" xr:uid="{00000000-0005-0000-0000-0000653C0000}"/>
    <cellStyle name="Input 2 3 2 3 2 5 5 3" xfId="15618" xr:uid="{00000000-0005-0000-0000-0000663C0000}"/>
    <cellStyle name="Input 2 3 2 3 2 5 6" xfId="15619" xr:uid="{00000000-0005-0000-0000-0000673C0000}"/>
    <cellStyle name="Input 2 3 2 3 2 5 6 2" xfId="15620" xr:uid="{00000000-0005-0000-0000-0000683C0000}"/>
    <cellStyle name="Input 2 3 2 3 2 5 6 3" xfId="15621" xr:uid="{00000000-0005-0000-0000-0000693C0000}"/>
    <cellStyle name="Input 2 3 2 3 2 5 7" xfId="15622" xr:uid="{00000000-0005-0000-0000-00006A3C0000}"/>
    <cellStyle name="Input 2 3 2 3 2 5 7 2" xfId="15623" xr:uid="{00000000-0005-0000-0000-00006B3C0000}"/>
    <cellStyle name="Input 2 3 2 3 2 5 7 3" xfId="15624" xr:uid="{00000000-0005-0000-0000-00006C3C0000}"/>
    <cellStyle name="Input 2 3 2 3 2 5 8" xfId="15625" xr:uid="{00000000-0005-0000-0000-00006D3C0000}"/>
    <cellStyle name="Input 2 3 2 3 2 5 8 2" xfId="15626" xr:uid="{00000000-0005-0000-0000-00006E3C0000}"/>
    <cellStyle name="Input 2 3 2 3 2 5 8 3" xfId="15627" xr:uid="{00000000-0005-0000-0000-00006F3C0000}"/>
    <cellStyle name="Input 2 3 2 3 2 5 9" xfId="15628" xr:uid="{00000000-0005-0000-0000-0000703C0000}"/>
    <cellStyle name="Input 2 3 2 3 2 5 9 2" xfId="15629" xr:uid="{00000000-0005-0000-0000-0000713C0000}"/>
    <cellStyle name="Input 2 3 2 3 2 5 9 3" xfId="15630" xr:uid="{00000000-0005-0000-0000-0000723C0000}"/>
    <cellStyle name="Input 2 3 2 3 2 6" xfId="15631" xr:uid="{00000000-0005-0000-0000-0000733C0000}"/>
    <cellStyle name="Input 2 3 2 3 2 6 10" xfId="15632" xr:uid="{00000000-0005-0000-0000-0000743C0000}"/>
    <cellStyle name="Input 2 3 2 3 2 6 11" xfId="15633" xr:uid="{00000000-0005-0000-0000-0000753C0000}"/>
    <cellStyle name="Input 2 3 2 3 2 6 2" xfId="15634" xr:uid="{00000000-0005-0000-0000-0000763C0000}"/>
    <cellStyle name="Input 2 3 2 3 2 6 2 2" xfId="15635" xr:uid="{00000000-0005-0000-0000-0000773C0000}"/>
    <cellStyle name="Input 2 3 2 3 2 6 2 3" xfId="15636" xr:uid="{00000000-0005-0000-0000-0000783C0000}"/>
    <cellStyle name="Input 2 3 2 3 2 6 3" xfId="15637" xr:uid="{00000000-0005-0000-0000-0000793C0000}"/>
    <cellStyle name="Input 2 3 2 3 2 6 3 2" xfId="15638" xr:uid="{00000000-0005-0000-0000-00007A3C0000}"/>
    <cellStyle name="Input 2 3 2 3 2 6 3 3" xfId="15639" xr:uid="{00000000-0005-0000-0000-00007B3C0000}"/>
    <cellStyle name="Input 2 3 2 3 2 6 4" xfId="15640" xr:uid="{00000000-0005-0000-0000-00007C3C0000}"/>
    <cellStyle name="Input 2 3 2 3 2 6 4 2" xfId="15641" xr:uid="{00000000-0005-0000-0000-00007D3C0000}"/>
    <cellStyle name="Input 2 3 2 3 2 6 4 3" xfId="15642" xr:uid="{00000000-0005-0000-0000-00007E3C0000}"/>
    <cellStyle name="Input 2 3 2 3 2 6 5" xfId="15643" xr:uid="{00000000-0005-0000-0000-00007F3C0000}"/>
    <cellStyle name="Input 2 3 2 3 2 6 5 2" xfId="15644" xr:uid="{00000000-0005-0000-0000-0000803C0000}"/>
    <cellStyle name="Input 2 3 2 3 2 6 5 3" xfId="15645" xr:uid="{00000000-0005-0000-0000-0000813C0000}"/>
    <cellStyle name="Input 2 3 2 3 2 6 6" xfId="15646" xr:uid="{00000000-0005-0000-0000-0000823C0000}"/>
    <cellStyle name="Input 2 3 2 3 2 6 6 2" xfId="15647" xr:uid="{00000000-0005-0000-0000-0000833C0000}"/>
    <cellStyle name="Input 2 3 2 3 2 6 6 3" xfId="15648" xr:uid="{00000000-0005-0000-0000-0000843C0000}"/>
    <cellStyle name="Input 2 3 2 3 2 6 7" xfId="15649" xr:uid="{00000000-0005-0000-0000-0000853C0000}"/>
    <cellStyle name="Input 2 3 2 3 2 6 7 2" xfId="15650" xr:uid="{00000000-0005-0000-0000-0000863C0000}"/>
    <cellStyle name="Input 2 3 2 3 2 6 7 3" xfId="15651" xr:uid="{00000000-0005-0000-0000-0000873C0000}"/>
    <cellStyle name="Input 2 3 2 3 2 6 8" xfId="15652" xr:uid="{00000000-0005-0000-0000-0000883C0000}"/>
    <cellStyle name="Input 2 3 2 3 2 6 8 2" xfId="15653" xr:uid="{00000000-0005-0000-0000-0000893C0000}"/>
    <cellStyle name="Input 2 3 2 3 2 6 8 3" xfId="15654" xr:uid="{00000000-0005-0000-0000-00008A3C0000}"/>
    <cellStyle name="Input 2 3 2 3 2 6 9" xfId="15655" xr:uid="{00000000-0005-0000-0000-00008B3C0000}"/>
    <cellStyle name="Input 2 3 2 3 2 6 9 2" xfId="15656" xr:uid="{00000000-0005-0000-0000-00008C3C0000}"/>
    <cellStyle name="Input 2 3 2 3 2 6 9 3" xfId="15657" xr:uid="{00000000-0005-0000-0000-00008D3C0000}"/>
    <cellStyle name="Input 2 3 2 3 2 7" xfId="15658" xr:uid="{00000000-0005-0000-0000-00008E3C0000}"/>
    <cellStyle name="Input 2 3 2 3 2 7 10" xfId="15659" xr:uid="{00000000-0005-0000-0000-00008F3C0000}"/>
    <cellStyle name="Input 2 3 2 3 2 7 11" xfId="15660" xr:uid="{00000000-0005-0000-0000-0000903C0000}"/>
    <cellStyle name="Input 2 3 2 3 2 7 2" xfId="15661" xr:uid="{00000000-0005-0000-0000-0000913C0000}"/>
    <cellStyle name="Input 2 3 2 3 2 7 2 2" xfId="15662" xr:uid="{00000000-0005-0000-0000-0000923C0000}"/>
    <cellStyle name="Input 2 3 2 3 2 7 2 3" xfId="15663" xr:uid="{00000000-0005-0000-0000-0000933C0000}"/>
    <cellStyle name="Input 2 3 2 3 2 7 3" xfId="15664" xr:uid="{00000000-0005-0000-0000-0000943C0000}"/>
    <cellStyle name="Input 2 3 2 3 2 7 3 2" xfId="15665" xr:uid="{00000000-0005-0000-0000-0000953C0000}"/>
    <cellStyle name="Input 2 3 2 3 2 7 3 3" xfId="15666" xr:uid="{00000000-0005-0000-0000-0000963C0000}"/>
    <cellStyle name="Input 2 3 2 3 2 7 4" xfId="15667" xr:uid="{00000000-0005-0000-0000-0000973C0000}"/>
    <cellStyle name="Input 2 3 2 3 2 7 4 2" xfId="15668" xr:uid="{00000000-0005-0000-0000-0000983C0000}"/>
    <cellStyle name="Input 2 3 2 3 2 7 4 3" xfId="15669" xr:uid="{00000000-0005-0000-0000-0000993C0000}"/>
    <cellStyle name="Input 2 3 2 3 2 7 5" xfId="15670" xr:uid="{00000000-0005-0000-0000-00009A3C0000}"/>
    <cellStyle name="Input 2 3 2 3 2 7 5 2" xfId="15671" xr:uid="{00000000-0005-0000-0000-00009B3C0000}"/>
    <cellStyle name="Input 2 3 2 3 2 7 5 3" xfId="15672" xr:uid="{00000000-0005-0000-0000-00009C3C0000}"/>
    <cellStyle name="Input 2 3 2 3 2 7 6" xfId="15673" xr:uid="{00000000-0005-0000-0000-00009D3C0000}"/>
    <cellStyle name="Input 2 3 2 3 2 7 6 2" xfId="15674" xr:uid="{00000000-0005-0000-0000-00009E3C0000}"/>
    <cellStyle name="Input 2 3 2 3 2 7 6 3" xfId="15675" xr:uid="{00000000-0005-0000-0000-00009F3C0000}"/>
    <cellStyle name="Input 2 3 2 3 2 7 7" xfId="15676" xr:uid="{00000000-0005-0000-0000-0000A03C0000}"/>
    <cellStyle name="Input 2 3 2 3 2 7 7 2" xfId="15677" xr:uid="{00000000-0005-0000-0000-0000A13C0000}"/>
    <cellStyle name="Input 2 3 2 3 2 7 7 3" xfId="15678" xr:uid="{00000000-0005-0000-0000-0000A23C0000}"/>
    <cellStyle name="Input 2 3 2 3 2 7 8" xfId="15679" xr:uid="{00000000-0005-0000-0000-0000A33C0000}"/>
    <cellStyle name="Input 2 3 2 3 2 7 8 2" xfId="15680" xr:uid="{00000000-0005-0000-0000-0000A43C0000}"/>
    <cellStyle name="Input 2 3 2 3 2 7 8 3" xfId="15681" xr:uid="{00000000-0005-0000-0000-0000A53C0000}"/>
    <cellStyle name="Input 2 3 2 3 2 7 9" xfId="15682" xr:uid="{00000000-0005-0000-0000-0000A63C0000}"/>
    <cellStyle name="Input 2 3 2 3 2 7 9 2" xfId="15683" xr:uid="{00000000-0005-0000-0000-0000A73C0000}"/>
    <cellStyle name="Input 2 3 2 3 2 7 9 3" xfId="15684" xr:uid="{00000000-0005-0000-0000-0000A83C0000}"/>
    <cellStyle name="Input 2 3 2 3 2 8" xfId="15685" xr:uid="{00000000-0005-0000-0000-0000A93C0000}"/>
    <cellStyle name="Input 2 3 2 3 2 8 10" xfId="15686" xr:uid="{00000000-0005-0000-0000-0000AA3C0000}"/>
    <cellStyle name="Input 2 3 2 3 2 8 11" xfId="15687" xr:uid="{00000000-0005-0000-0000-0000AB3C0000}"/>
    <cellStyle name="Input 2 3 2 3 2 8 2" xfId="15688" xr:uid="{00000000-0005-0000-0000-0000AC3C0000}"/>
    <cellStyle name="Input 2 3 2 3 2 8 2 2" xfId="15689" xr:uid="{00000000-0005-0000-0000-0000AD3C0000}"/>
    <cellStyle name="Input 2 3 2 3 2 8 2 3" xfId="15690" xr:uid="{00000000-0005-0000-0000-0000AE3C0000}"/>
    <cellStyle name="Input 2 3 2 3 2 8 3" xfId="15691" xr:uid="{00000000-0005-0000-0000-0000AF3C0000}"/>
    <cellStyle name="Input 2 3 2 3 2 8 3 2" xfId="15692" xr:uid="{00000000-0005-0000-0000-0000B03C0000}"/>
    <cellStyle name="Input 2 3 2 3 2 8 3 3" xfId="15693" xr:uid="{00000000-0005-0000-0000-0000B13C0000}"/>
    <cellStyle name="Input 2 3 2 3 2 8 4" xfId="15694" xr:uid="{00000000-0005-0000-0000-0000B23C0000}"/>
    <cellStyle name="Input 2 3 2 3 2 8 4 2" xfId="15695" xr:uid="{00000000-0005-0000-0000-0000B33C0000}"/>
    <cellStyle name="Input 2 3 2 3 2 8 4 3" xfId="15696" xr:uid="{00000000-0005-0000-0000-0000B43C0000}"/>
    <cellStyle name="Input 2 3 2 3 2 8 5" xfId="15697" xr:uid="{00000000-0005-0000-0000-0000B53C0000}"/>
    <cellStyle name="Input 2 3 2 3 2 8 5 2" xfId="15698" xr:uid="{00000000-0005-0000-0000-0000B63C0000}"/>
    <cellStyle name="Input 2 3 2 3 2 8 5 3" xfId="15699" xr:uid="{00000000-0005-0000-0000-0000B73C0000}"/>
    <cellStyle name="Input 2 3 2 3 2 8 6" xfId="15700" xr:uid="{00000000-0005-0000-0000-0000B83C0000}"/>
    <cellStyle name="Input 2 3 2 3 2 8 6 2" xfId="15701" xr:uid="{00000000-0005-0000-0000-0000B93C0000}"/>
    <cellStyle name="Input 2 3 2 3 2 8 6 3" xfId="15702" xr:uid="{00000000-0005-0000-0000-0000BA3C0000}"/>
    <cellStyle name="Input 2 3 2 3 2 8 7" xfId="15703" xr:uid="{00000000-0005-0000-0000-0000BB3C0000}"/>
    <cellStyle name="Input 2 3 2 3 2 8 7 2" xfId="15704" xr:uid="{00000000-0005-0000-0000-0000BC3C0000}"/>
    <cellStyle name="Input 2 3 2 3 2 8 7 3" xfId="15705" xr:uid="{00000000-0005-0000-0000-0000BD3C0000}"/>
    <cellStyle name="Input 2 3 2 3 2 8 8" xfId="15706" xr:uid="{00000000-0005-0000-0000-0000BE3C0000}"/>
    <cellStyle name="Input 2 3 2 3 2 8 8 2" xfId="15707" xr:uid="{00000000-0005-0000-0000-0000BF3C0000}"/>
    <cellStyle name="Input 2 3 2 3 2 8 8 3" xfId="15708" xr:uid="{00000000-0005-0000-0000-0000C03C0000}"/>
    <cellStyle name="Input 2 3 2 3 2 8 9" xfId="15709" xr:uid="{00000000-0005-0000-0000-0000C13C0000}"/>
    <cellStyle name="Input 2 3 2 3 2 8 9 2" xfId="15710" xr:uid="{00000000-0005-0000-0000-0000C23C0000}"/>
    <cellStyle name="Input 2 3 2 3 2 8 9 3" xfId="15711" xr:uid="{00000000-0005-0000-0000-0000C33C0000}"/>
    <cellStyle name="Input 2 3 2 3 2 9" xfId="15712" xr:uid="{00000000-0005-0000-0000-0000C43C0000}"/>
    <cellStyle name="Input 2 3 2 3 2 9 10" xfId="15713" xr:uid="{00000000-0005-0000-0000-0000C53C0000}"/>
    <cellStyle name="Input 2 3 2 3 2 9 11" xfId="15714" xr:uid="{00000000-0005-0000-0000-0000C63C0000}"/>
    <cellStyle name="Input 2 3 2 3 2 9 2" xfId="15715" xr:uid="{00000000-0005-0000-0000-0000C73C0000}"/>
    <cellStyle name="Input 2 3 2 3 2 9 2 2" xfId="15716" xr:uid="{00000000-0005-0000-0000-0000C83C0000}"/>
    <cellStyle name="Input 2 3 2 3 2 9 2 3" xfId="15717" xr:uid="{00000000-0005-0000-0000-0000C93C0000}"/>
    <cellStyle name="Input 2 3 2 3 2 9 3" xfId="15718" xr:uid="{00000000-0005-0000-0000-0000CA3C0000}"/>
    <cellStyle name="Input 2 3 2 3 2 9 3 2" xfId="15719" xr:uid="{00000000-0005-0000-0000-0000CB3C0000}"/>
    <cellStyle name="Input 2 3 2 3 2 9 3 3" xfId="15720" xr:uid="{00000000-0005-0000-0000-0000CC3C0000}"/>
    <cellStyle name="Input 2 3 2 3 2 9 4" xfId="15721" xr:uid="{00000000-0005-0000-0000-0000CD3C0000}"/>
    <cellStyle name="Input 2 3 2 3 2 9 4 2" xfId="15722" xr:uid="{00000000-0005-0000-0000-0000CE3C0000}"/>
    <cellStyle name="Input 2 3 2 3 2 9 4 3" xfId="15723" xr:uid="{00000000-0005-0000-0000-0000CF3C0000}"/>
    <cellStyle name="Input 2 3 2 3 2 9 5" xfId="15724" xr:uid="{00000000-0005-0000-0000-0000D03C0000}"/>
    <cellStyle name="Input 2 3 2 3 2 9 5 2" xfId="15725" xr:uid="{00000000-0005-0000-0000-0000D13C0000}"/>
    <cellStyle name="Input 2 3 2 3 2 9 5 3" xfId="15726" xr:uid="{00000000-0005-0000-0000-0000D23C0000}"/>
    <cellStyle name="Input 2 3 2 3 2 9 6" xfId="15727" xr:uid="{00000000-0005-0000-0000-0000D33C0000}"/>
    <cellStyle name="Input 2 3 2 3 2 9 6 2" xfId="15728" xr:uid="{00000000-0005-0000-0000-0000D43C0000}"/>
    <cellStyle name="Input 2 3 2 3 2 9 6 3" xfId="15729" xr:uid="{00000000-0005-0000-0000-0000D53C0000}"/>
    <cellStyle name="Input 2 3 2 3 2 9 7" xfId="15730" xr:uid="{00000000-0005-0000-0000-0000D63C0000}"/>
    <cellStyle name="Input 2 3 2 3 2 9 7 2" xfId="15731" xr:uid="{00000000-0005-0000-0000-0000D73C0000}"/>
    <cellStyle name="Input 2 3 2 3 2 9 7 3" xfId="15732" xr:uid="{00000000-0005-0000-0000-0000D83C0000}"/>
    <cellStyle name="Input 2 3 2 3 2 9 8" xfId="15733" xr:uid="{00000000-0005-0000-0000-0000D93C0000}"/>
    <cellStyle name="Input 2 3 2 3 2 9 8 2" xfId="15734" xr:uid="{00000000-0005-0000-0000-0000DA3C0000}"/>
    <cellStyle name="Input 2 3 2 3 2 9 8 3" xfId="15735" xr:uid="{00000000-0005-0000-0000-0000DB3C0000}"/>
    <cellStyle name="Input 2 3 2 3 2 9 9" xfId="15736" xr:uid="{00000000-0005-0000-0000-0000DC3C0000}"/>
    <cellStyle name="Input 2 3 2 3 2 9 9 2" xfId="15737" xr:uid="{00000000-0005-0000-0000-0000DD3C0000}"/>
    <cellStyle name="Input 2 3 2 3 2 9 9 3" xfId="15738" xr:uid="{00000000-0005-0000-0000-0000DE3C0000}"/>
    <cellStyle name="Input 2 3 2 3 3" xfId="15739" xr:uid="{00000000-0005-0000-0000-0000DF3C0000}"/>
    <cellStyle name="Input 2 3 2 3 3 2" xfId="15740" xr:uid="{00000000-0005-0000-0000-0000E03C0000}"/>
    <cellStyle name="Input 2 3 2 3 3 3" xfId="15741" xr:uid="{00000000-0005-0000-0000-0000E13C0000}"/>
    <cellStyle name="Input 2 3 2 3 4" xfId="15742" xr:uid="{00000000-0005-0000-0000-0000E23C0000}"/>
    <cellStyle name="Input 2 3 2 3 4 2" xfId="15743" xr:uid="{00000000-0005-0000-0000-0000E33C0000}"/>
    <cellStyle name="Input 2 3 2 3 4 3" xfId="15744" xr:uid="{00000000-0005-0000-0000-0000E43C0000}"/>
    <cellStyle name="Input 2 3 2 3 5" xfId="15745" xr:uid="{00000000-0005-0000-0000-0000E53C0000}"/>
    <cellStyle name="Input 2 3 2 3 5 2" xfId="15746" xr:uid="{00000000-0005-0000-0000-0000E63C0000}"/>
    <cellStyle name="Input 2 3 2 3 5 3" xfId="15747" xr:uid="{00000000-0005-0000-0000-0000E73C0000}"/>
    <cellStyle name="Input 2 3 2 3 6" xfId="15748" xr:uid="{00000000-0005-0000-0000-0000E83C0000}"/>
    <cellStyle name="Input 2 3 2 3 6 2" xfId="15749" xr:uid="{00000000-0005-0000-0000-0000E93C0000}"/>
    <cellStyle name="Input 2 3 2 3 6 3" xfId="15750" xr:uid="{00000000-0005-0000-0000-0000EA3C0000}"/>
    <cellStyle name="Input 2 3 2 3 7" xfId="15751" xr:uid="{00000000-0005-0000-0000-0000EB3C0000}"/>
    <cellStyle name="Input 2 3 2 3 7 2" xfId="15752" xr:uid="{00000000-0005-0000-0000-0000EC3C0000}"/>
    <cellStyle name="Input 2 3 2 3 7 3" xfId="15753" xr:uid="{00000000-0005-0000-0000-0000ED3C0000}"/>
    <cellStyle name="Input 2 3 2 3 8" xfId="58223" xr:uid="{00000000-0005-0000-0000-0000EE3C0000}"/>
    <cellStyle name="Input 2 3 2 4" xfId="328" xr:uid="{00000000-0005-0000-0000-0000EF3C0000}"/>
    <cellStyle name="Input 2 3 2 4 2" xfId="15754" xr:uid="{00000000-0005-0000-0000-0000F03C0000}"/>
    <cellStyle name="Input 2 3 2 4 2 10" xfId="15755" xr:uid="{00000000-0005-0000-0000-0000F13C0000}"/>
    <cellStyle name="Input 2 3 2 4 2 10 10" xfId="15756" xr:uid="{00000000-0005-0000-0000-0000F23C0000}"/>
    <cellStyle name="Input 2 3 2 4 2 10 11" xfId="15757" xr:uid="{00000000-0005-0000-0000-0000F33C0000}"/>
    <cellStyle name="Input 2 3 2 4 2 10 2" xfId="15758" xr:uid="{00000000-0005-0000-0000-0000F43C0000}"/>
    <cellStyle name="Input 2 3 2 4 2 10 2 2" xfId="15759" xr:uid="{00000000-0005-0000-0000-0000F53C0000}"/>
    <cellStyle name="Input 2 3 2 4 2 10 2 3" xfId="15760" xr:uid="{00000000-0005-0000-0000-0000F63C0000}"/>
    <cellStyle name="Input 2 3 2 4 2 10 3" xfId="15761" xr:uid="{00000000-0005-0000-0000-0000F73C0000}"/>
    <cellStyle name="Input 2 3 2 4 2 10 3 2" xfId="15762" xr:uid="{00000000-0005-0000-0000-0000F83C0000}"/>
    <cellStyle name="Input 2 3 2 4 2 10 3 3" xfId="15763" xr:uid="{00000000-0005-0000-0000-0000F93C0000}"/>
    <cellStyle name="Input 2 3 2 4 2 10 4" xfId="15764" xr:uid="{00000000-0005-0000-0000-0000FA3C0000}"/>
    <cellStyle name="Input 2 3 2 4 2 10 4 2" xfId="15765" xr:uid="{00000000-0005-0000-0000-0000FB3C0000}"/>
    <cellStyle name="Input 2 3 2 4 2 10 4 3" xfId="15766" xr:uid="{00000000-0005-0000-0000-0000FC3C0000}"/>
    <cellStyle name="Input 2 3 2 4 2 10 5" xfId="15767" xr:uid="{00000000-0005-0000-0000-0000FD3C0000}"/>
    <cellStyle name="Input 2 3 2 4 2 10 5 2" xfId="15768" xr:uid="{00000000-0005-0000-0000-0000FE3C0000}"/>
    <cellStyle name="Input 2 3 2 4 2 10 5 3" xfId="15769" xr:uid="{00000000-0005-0000-0000-0000FF3C0000}"/>
    <cellStyle name="Input 2 3 2 4 2 10 6" xfId="15770" xr:uid="{00000000-0005-0000-0000-0000003D0000}"/>
    <cellStyle name="Input 2 3 2 4 2 10 6 2" xfId="15771" xr:uid="{00000000-0005-0000-0000-0000013D0000}"/>
    <cellStyle name="Input 2 3 2 4 2 10 6 3" xfId="15772" xr:uid="{00000000-0005-0000-0000-0000023D0000}"/>
    <cellStyle name="Input 2 3 2 4 2 10 7" xfId="15773" xr:uid="{00000000-0005-0000-0000-0000033D0000}"/>
    <cellStyle name="Input 2 3 2 4 2 10 7 2" xfId="15774" xr:uid="{00000000-0005-0000-0000-0000043D0000}"/>
    <cellStyle name="Input 2 3 2 4 2 10 7 3" xfId="15775" xr:uid="{00000000-0005-0000-0000-0000053D0000}"/>
    <cellStyle name="Input 2 3 2 4 2 10 8" xfId="15776" xr:uid="{00000000-0005-0000-0000-0000063D0000}"/>
    <cellStyle name="Input 2 3 2 4 2 10 8 2" xfId="15777" xr:uid="{00000000-0005-0000-0000-0000073D0000}"/>
    <cellStyle name="Input 2 3 2 4 2 10 8 3" xfId="15778" xr:uid="{00000000-0005-0000-0000-0000083D0000}"/>
    <cellStyle name="Input 2 3 2 4 2 10 9" xfId="15779" xr:uid="{00000000-0005-0000-0000-0000093D0000}"/>
    <cellStyle name="Input 2 3 2 4 2 10 9 2" xfId="15780" xr:uid="{00000000-0005-0000-0000-00000A3D0000}"/>
    <cellStyle name="Input 2 3 2 4 2 10 9 3" xfId="15781" xr:uid="{00000000-0005-0000-0000-00000B3D0000}"/>
    <cellStyle name="Input 2 3 2 4 2 11" xfId="15782" xr:uid="{00000000-0005-0000-0000-00000C3D0000}"/>
    <cellStyle name="Input 2 3 2 4 2 11 2" xfId="15783" xr:uid="{00000000-0005-0000-0000-00000D3D0000}"/>
    <cellStyle name="Input 2 3 2 4 2 11 3" xfId="15784" xr:uid="{00000000-0005-0000-0000-00000E3D0000}"/>
    <cellStyle name="Input 2 3 2 4 2 12" xfId="15785" xr:uid="{00000000-0005-0000-0000-00000F3D0000}"/>
    <cellStyle name="Input 2 3 2 4 2 12 2" xfId="15786" xr:uid="{00000000-0005-0000-0000-0000103D0000}"/>
    <cellStyle name="Input 2 3 2 4 2 12 3" xfId="15787" xr:uid="{00000000-0005-0000-0000-0000113D0000}"/>
    <cellStyle name="Input 2 3 2 4 2 13" xfId="15788" xr:uid="{00000000-0005-0000-0000-0000123D0000}"/>
    <cellStyle name="Input 2 3 2 4 2 13 2" xfId="15789" xr:uid="{00000000-0005-0000-0000-0000133D0000}"/>
    <cellStyle name="Input 2 3 2 4 2 13 3" xfId="15790" xr:uid="{00000000-0005-0000-0000-0000143D0000}"/>
    <cellStyle name="Input 2 3 2 4 2 14" xfId="15791" xr:uid="{00000000-0005-0000-0000-0000153D0000}"/>
    <cellStyle name="Input 2 3 2 4 2 14 2" xfId="15792" xr:uid="{00000000-0005-0000-0000-0000163D0000}"/>
    <cellStyle name="Input 2 3 2 4 2 14 3" xfId="15793" xr:uid="{00000000-0005-0000-0000-0000173D0000}"/>
    <cellStyle name="Input 2 3 2 4 2 15" xfId="15794" xr:uid="{00000000-0005-0000-0000-0000183D0000}"/>
    <cellStyle name="Input 2 3 2 4 2 15 2" xfId="15795" xr:uid="{00000000-0005-0000-0000-0000193D0000}"/>
    <cellStyle name="Input 2 3 2 4 2 15 3" xfId="15796" xr:uid="{00000000-0005-0000-0000-00001A3D0000}"/>
    <cellStyle name="Input 2 3 2 4 2 16" xfId="15797" xr:uid="{00000000-0005-0000-0000-00001B3D0000}"/>
    <cellStyle name="Input 2 3 2 4 2 16 2" xfId="15798" xr:uid="{00000000-0005-0000-0000-00001C3D0000}"/>
    <cellStyle name="Input 2 3 2 4 2 16 3" xfId="15799" xr:uid="{00000000-0005-0000-0000-00001D3D0000}"/>
    <cellStyle name="Input 2 3 2 4 2 17" xfId="15800" xr:uid="{00000000-0005-0000-0000-00001E3D0000}"/>
    <cellStyle name="Input 2 3 2 4 2 17 2" xfId="15801" xr:uid="{00000000-0005-0000-0000-00001F3D0000}"/>
    <cellStyle name="Input 2 3 2 4 2 17 3" xfId="15802" xr:uid="{00000000-0005-0000-0000-0000203D0000}"/>
    <cellStyle name="Input 2 3 2 4 2 18" xfId="15803" xr:uid="{00000000-0005-0000-0000-0000213D0000}"/>
    <cellStyle name="Input 2 3 2 4 2 18 2" xfId="15804" xr:uid="{00000000-0005-0000-0000-0000223D0000}"/>
    <cellStyle name="Input 2 3 2 4 2 18 3" xfId="15805" xr:uid="{00000000-0005-0000-0000-0000233D0000}"/>
    <cellStyle name="Input 2 3 2 4 2 19" xfId="15806" xr:uid="{00000000-0005-0000-0000-0000243D0000}"/>
    <cellStyle name="Input 2 3 2 4 2 2" xfId="15807" xr:uid="{00000000-0005-0000-0000-0000253D0000}"/>
    <cellStyle name="Input 2 3 2 4 2 2 10" xfId="15808" xr:uid="{00000000-0005-0000-0000-0000263D0000}"/>
    <cellStyle name="Input 2 3 2 4 2 2 11" xfId="15809" xr:uid="{00000000-0005-0000-0000-0000273D0000}"/>
    <cellStyle name="Input 2 3 2 4 2 2 2" xfId="15810" xr:uid="{00000000-0005-0000-0000-0000283D0000}"/>
    <cellStyle name="Input 2 3 2 4 2 2 2 2" xfId="15811" xr:uid="{00000000-0005-0000-0000-0000293D0000}"/>
    <cellStyle name="Input 2 3 2 4 2 2 2 3" xfId="15812" xr:uid="{00000000-0005-0000-0000-00002A3D0000}"/>
    <cellStyle name="Input 2 3 2 4 2 2 3" xfId="15813" xr:uid="{00000000-0005-0000-0000-00002B3D0000}"/>
    <cellStyle name="Input 2 3 2 4 2 2 3 2" xfId="15814" xr:uid="{00000000-0005-0000-0000-00002C3D0000}"/>
    <cellStyle name="Input 2 3 2 4 2 2 3 3" xfId="15815" xr:uid="{00000000-0005-0000-0000-00002D3D0000}"/>
    <cellStyle name="Input 2 3 2 4 2 2 4" xfId="15816" xr:uid="{00000000-0005-0000-0000-00002E3D0000}"/>
    <cellStyle name="Input 2 3 2 4 2 2 4 2" xfId="15817" xr:uid="{00000000-0005-0000-0000-00002F3D0000}"/>
    <cellStyle name="Input 2 3 2 4 2 2 4 3" xfId="15818" xr:uid="{00000000-0005-0000-0000-0000303D0000}"/>
    <cellStyle name="Input 2 3 2 4 2 2 5" xfId="15819" xr:uid="{00000000-0005-0000-0000-0000313D0000}"/>
    <cellStyle name="Input 2 3 2 4 2 2 5 2" xfId="15820" xr:uid="{00000000-0005-0000-0000-0000323D0000}"/>
    <cellStyle name="Input 2 3 2 4 2 2 5 3" xfId="15821" xr:uid="{00000000-0005-0000-0000-0000333D0000}"/>
    <cellStyle name="Input 2 3 2 4 2 2 6" xfId="15822" xr:uid="{00000000-0005-0000-0000-0000343D0000}"/>
    <cellStyle name="Input 2 3 2 4 2 2 6 2" xfId="15823" xr:uid="{00000000-0005-0000-0000-0000353D0000}"/>
    <cellStyle name="Input 2 3 2 4 2 2 6 3" xfId="15824" xr:uid="{00000000-0005-0000-0000-0000363D0000}"/>
    <cellStyle name="Input 2 3 2 4 2 2 7" xfId="15825" xr:uid="{00000000-0005-0000-0000-0000373D0000}"/>
    <cellStyle name="Input 2 3 2 4 2 2 7 2" xfId="15826" xr:uid="{00000000-0005-0000-0000-0000383D0000}"/>
    <cellStyle name="Input 2 3 2 4 2 2 7 3" xfId="15827" xr:uid="{00000000-0005-0000-0000-0000393D0000}"/>
    <cellStyle name="Input 2 3 2 4 2 2 8" xfId="15828" xr:uid="{00000000-0005-0000-0000-00003A3D0000}"/>
    <cellStyle name="Input 2 3 2 4 2 2 8 2" xfId="15829" xr:uid="{00000000-0005-0000-0000-00003B3D0000}"/>
    <cellStyle name="Input 2 3 2 4 2 2 8 3" xfId="15830" xr:uid="{00000000-0005-0000-0000-00003C3D0000}"/>
    <cellStyle name="Input 2 3 2 4 2 2 9" xfId="15831" xr:uid="{00000000-0005-0000-0000-00003D3D0000}"/>
    <cellStyle name="Input 2 3 2 4 2 2 9 2" xfId="15832" xr:uid="{00000000-0005-0000-0000-00003E3D0000}"/>
    <cellStyle name="Input 2 3 2 4 2 2 9 3" xfId="15833" xr:uid="{00000000-0005-0000-0000-00003F3D0000}"/>
    <cellStyle name="Input 2 3 2 4 2 20" xfId="15834" xr:uid="{00000000-0005-0000-0000-0000403D0000}"/>
    <cellStyle name="Input 2 3 2 4 2 3" xfId="15835" xr:uid="{00000000-0005-0000-0000-0000413D0000}"/>
    <cellStyle name="Input 2 3 2 4 2 3 10" xfId="15836" xr:uid="{00000000-0005-0000-0000-0000423D0000}"/>
    <cellStyle name="Input 2 3 2 4 2 3 11" xfId="15837" xr:uid="{00000000-0005-0000-0000-0000433D0000}"/>
    <cellStyle name="Input 2 3 2 4 2 3 2" xfId="15838" xr:uid="{00000000-0005-0000-0000-0000443D0000}"/>
    <cellStyle name="Input 2 3 2 4 2 3 2 2" xfId="15839" xr:uid="{00000000-0005-0000-0000-0000453D0000}"/>
    <cellStyle name="Input 2 3 2 4 2 3 2 3" xfId="15840" xr:uid="{00000000-0005-0000-0000-0000463D0000}"/>
    <cellStyle name="Input 2 3 2 4 2 3 3" xfId="15841" xr:uid="{00000000-0005-0000-0000-0000473D0000}"/>
    <cellStyle name="Input 2 3 2 4 2 3 3 2" xfId="15842" xr:uid="{00000000-0005-0000-0000-0000483D0000}"/>
    <cellStyle name="Input 2 3 2 4 2 3 3 3" xfId="15843" xr:uid="{00000000-0005-0000-0000-0000493D0000}"/>
    <cellStyle name="Input 2 3 2 4 2 3 4" xfId="15844" xr:uid="{00000000-0005-0000-0000-00004A3D0000}"/>
    <cellStyle name="Input 2 3 2 4 2 3 4 2" xfId="15845" xr:uid="{00000000-0005-0000-0000-00004B3D0000}"/>
    <cellStyle name="Input 2 3 2 4 2 3 4 3" xfId="15846" xr:uid="{00000000-0005-0000-0000-00004C3D0000}"/>
    <cellStyle name="Input 2 3 2 4 2 3 5" xfId="15847" xr:uid="{00000000-0005-0000-0000-00004D3D0000}"/>
    <cellStyle name="Input 2 3 2 4 2 3 5 2" xfId="15848" xr:uid="{00000000-0005-0000-0000-00004E3D0000}"/>
    <cellStyle name="Input 2 3 2 4 2 3 5 3" xfId="15849" xr:uid="{00000000-0005-0000-0000-00004F3D0000}"/>
    <cellStyle name="Input 2 3 2 4 2 3 6" xfId="15850" xr:uid="{00000000-0005-0000-0000-0000503D0000}"/>
    <cellStyle name="Input 2 3 2 4 2 3 6 2" xfId="15851" xr:uid="{00000000-0005-0000-0000-0000513D0000}"/>
    <cellStyle name="Input 2 3 2 4 2 3 6 3" xfId="15852" xr:uid="{00000000-0005-0000-0000-0000523D0000}"/>
    <cellStyle name="Input 2 3 2 4 2 3 7" xfId="15853" xr:uid="{00000000-0005-0000-0000-0000533D0000}"/>
    <cellStyle name="Input 2 3 2 4 2 3 7 2" xfId="15854" xr:uid="{00000000-0005-0000-0000-0000543D0000}"/>
    <cellStyle name="Input 2 3 2 4 2 3 7 3" xfId="15855" xr:uid="{00000000-0005-0000-0000-0000553D0000}"/>
    <cellStyle name="Input 2 3 2 4 2 3 8" xfId="15856" xr:uid="{00000000-0005-0000-0000-0000563D0000}"/>
    <cellStyle name="Input 2 3 2 4 2 3 8 2" xfId="15857" xr:uid="{00000000-0005-0000-0000-0000573D0000}"/>
    <cellStyle name="Input 2 3 2 4 2 3 8 3" xfId="15858" xr:uid="{00000000-0005-0000-0000-0000583D0000}"/>
    <cellStyle name="Input 2 3 2 4 2 3 9" xfId="15859" xr:uid="{00000000-0005-0000-0000-0000593D0000}"/>
    <cellStyle name="Input 2 3 2 4 2 3 9 2" xfId="15860" xr:uid="{00000000-0005-0000-0000-00005A3D0000}"/>
    <cellStyle name="Input 2 3 2 4 2 3 9 3" xfId="15861" xr:uid="{00000000-0005-0000-0000-00005B3D0000}"/>
    <cellStyle name="Input 2 3 2 4 2 4" xfId="15862" xr:uid="{00000000-0005-0000-0000-00005C3D0000}"/>
    <cellStyle name="Input 2 3 2 4 2 4 10" xfId="15863" xr:uid="{00000000-0005-0000-0000-00005D3D0000}"/>
    <cellStyle name="Input 2 3 2 4 2 4 11" xfId="15864" xr:uid="{00000000-0005-0000-0000-00005E3D0000}"/>
    <cellStyle name="Input 2 3 2 4 2 4 2" xfId="15865" xr:uid="{00000000-0005-0000-0000-00005F3D0000}"/>
    <cellStyle name="Input 2 3 2 4 2 4 2 2" xfId="15866" xr:uid="{00000000-0005-0000-0000-0000603D0000}"/>
    <cellStyle name="Input 2 3 2 4 2 4 2 3" xfId="15867" xr:uid="{00000000-0005-0000-0000-0000613D0000}"/>
    <cellStyle name="Input 2 3 2 4 2 4 3" xfId="15868" xr:uid="{00000000-0005-0000-0000-0000623D0000}"/>
    <cellStyle name="Input 2 3 2 4 2 4 3 2" xfId="15869" xr:uid="{00000000-0005-0000-0000-0000633D0000}"/>
    <cellStyle name="Input 2 3 2 4 2 4 3 3" xfId="15870" xr:uid="{00000000-0005-0000-0000-0000643D0000}"/>
    <cellStyle name="Input 2 3 2 4 2 4 4" xfId="15871" xr:uid="{00000000-0005-0000-0000-0000653D0000}"/>
    <cellStyle name="Input 2 3 2 4 2 4 4 2" xfId="15872" xr:uid="{00000000-0005-0000-0000-0000663D0000}"/>
    <cellStyle name="Input 2 3 2 4 2 4 4 3" xfId="15873" xr:uid="{00000000-0005-0000-0000-0000673D0000}"/>
    <cellStyle name="Input 2 3 2 4 2 4 5" xfId="15874" xr:uid="{00000000-0005-0000-0000-0000683D0000}"/>
    <cellStyle name="Input 2 3 2 4 2 4 5 2" xfId="15875" xr:uid="{00000000-0005-0000-0000-0000693D0000}"/>
    <cellStyle name="Input 2 3 2 4 2 4 5 3" xfId="15876" xr:uid="{00000000-0005-0000-0000-00006A3D0000}"/>
    <cellStyle name="Input 2 3 2 4 2 4 6" xfId="15877" xr:uid="{00000000-0005-0000-0000-00006B3D0000}"/>
    <cellStyle name="Input 2 3 2 4 2 4 6 2" xfId="15878" xr:uid="{00000000-0005-0000-0000-00006C3D0000}"/>
    <cellStyle name="Input 2 3 2 4 2 4 6 3" xfId="15879" xr:uid="{00000000-0005-0000-0000-00006D3D0000}"/>
    <cellStyle name="Input 2 3 2 4 2 4 7" xfId="15880" xr:uid="{00000000-0005-0000-0000-00006E3D0000}"/>
    <cellStyle name="Input 2 3 2 4 2 4 7 2" xfId="15881" xr:uid="{00000000-0005-0000-0000-00006F3D0000}"/>
    <cellStyle name="Input 2 3 2 4 2 4 7 3" xfId="15882" xr:uid="{00000000-0005-0000-0000-0000703D0000}"/>
    <cellStyle name="Input 2 3 2 4 2 4 8" xfId="15883" xr:uid="{00000000-0005-0000-0000-0000713D0000}"/>
    <cellStyle name="Input 2 3 2 4 2 4 8 2" xfId="15884" xr:uid="{00000000-0005-0000-0000-0000723D0000}"/>
    <cellStyle name="Input 2 3 2 4 2 4 8 3" xfId="15885" xr:uid="{00000000-0005-0000-0000-0000733D0000}"/>
    <cellStyle name="Input 2 3 2 4 2 4 9" xfId="15886" xr:uid="{00000000-0005-0000-0000-0000743D0000}"/>
    <cellStyle name="Input 2 3 2 4 2 4 9 2" xfId="15887" xr:uid="{00000000-0005-0000-0000-0000753D0000}"/>
    <cellStyle name="Input 2 3 2 4 2 4 9 3" xfId="15888" xr:uid="{00000000-0005-0000-0000-0000763D0000}"/>
    <cellStyle name="Input 2 3 2 4 2 5" xfId="15889" xr:uid="{00000000-0005-0000-0000-0000773D0000}"/>
    <cellStyle name="Input 2 3 2 4 2 5 10" xfId="15890" xr:uid="{00000000-0005-0000-0000-0000783D0000}"/>
    <cellStyle name="Input 2 3 2 4 2 5 11" xfId="15891" xr:uid="{00000000-0005-0000-0000-0000793D0000}"/>
    <cellStyle name="Input 2 3 2 4 2 5 2" xfId="15892" xr:uid="{00000000-0005-0000-0000-00007A3D0000}"/>
    <cellStyle name="Input 2 3 2 4 2 5 2 2" xfId="15893" xr:uid="{00000000-0005-0000-0000-00007B3D0000}"/>
    <cellStyle name="Input 2 3 2 4 2 5 2 3" xfId="15894" xr:uid="{00000000-0005-0000-0000-00007C3D0000}"/>
    <cellStyle name="Input 2 3 2 4 2 5 3" xfId="15895" xr:uid="{00000000-0005-0000-0000-00007D3D0000}"/>
    <cellStyle name="Input 2 3 2 4 2 5 3 2" xfId="15896" xr:uid="{00000000-0005-0000-0000-00007E3D0000}"/>
    <cellStyle name="Input 2 3 2 4 2 5 3 3" xfId="15897" xr:uid="{00000000-0005-0000-0000-00007F3D0000}"/>
    <cellStyle name="Input 2 3 2 4 2 5 4" xfId="15898" xr:uid="{00000000-0005-0000-0000-0000803D0000}"/>
    <cellStyle name="Input 2 3 2 4 2 5 4 2" xfId="15899" xr:uid="{00000000-0005-0000-0000-0000813D0000}"/>
    <cellStyle name="Input 2 3 2 4 2 5 4 3" xfId="15900" xr:uid="{00000000-0005-0000-0000-0000823D0000}"/>
    <cellStyle name="Input 2 3 2 4 2 5 5" xfId="15901" xr:uid="{00000000-0005-0000-0000-0000833D0000}"/>
    <cellStyle name="Input 2 3 2 4 2 5 5 2" xfId="15902" xr:uid="{00000000-0005-0000-0000-0000843D0000}"/>
    <cellStyle name="Input 2 3 2 4 2 5 5 3" xfId="15903" xr:uid="{00000000-0005-0000-0000-0000853D0000}"/>
    <cellStyle name="Input 2 3 2 4 2 5 6" xfId="15904" xr:uid="{00000000-0005-0000-0000-0000863D0000}"/>
    <cellStyle name="Input 2 3 2 4 2 5 6 2" xfId="15905" xr:uid="{00000000-0005-0000-0000-0000873D0000}"/>
    <cellStyle name="Input 2 3 2 4 2 5 6 3" xfId="15906" xr:uid="{00000000-0005-0000-0000-0000883D0000}"/>
    <cellStyle name="Input 2 3 2 4 2 5 7" xfId="15907" xr:uid="{00000000-0005-0000-0000-0000893D0000}"/>
    <cellStyle name="Input 2 3 2 4 2 5 7 2" xfId="15908" xr:uid="{00000000-0005-0000-0000-00008A3D0000}"/>
    <cellStyle name="Input 2 3 2 4 2 5 7 3" xfId="15909" xr:uid="{00000000-0005-0000-0000-00008B3D0000}"/>
    <cellStyle name="Input 2 3 2 4 2 5 8" xfId="15910" xr:uid="{00000000-0005-0000-0000-00008C3D0000}"/>
    <cellStyle name="Input 2 3 2 4 2 5 8 2" xfId="15911" xr:uid="{00000000-0005-0000-0000-00008D3D0000}"/>
    <cellStyle name="Input 2 3 2 4 2 5 8 3" xfId="15912" xr:uid="{00000000-0005-0000-0000-00008E3D0000}"/>
    <cellStyle name="Input 2 3 2 4 2 5 9" xfId="15913" xr:uid="{00000000-0005-0000-0000-00008F3D0000}"/>
    <cellStyle name="Input 2 3 2 4 2 5 9 2" xfId="15914" xr:uid="{00000000-0005-0000-0000-0000903D0000}"/>
    <cellStyle name="Input 2 3 2 4 2 5 9 3" xfId="15915" xr:uid="{00000000-0005-0000-0000-0000913D0000}"/>
    <cellStyle name="Input 2 3 2 4 2 6" xfId="15916" xr:uid="{00000000-0005-0000-0000-0000923D0000}"/>
    <cellStyle name="Input 2 3 2 4 2 6 10" xfId="15917" xr:uid="{00000000-0005-0000-0000-0000933D0000}"/>
    <cellStyle name="Input 2 3 2 4 2 6 11" xfId="15918" xr:uid="{00000000-0005-0000-0000-0000943D0000}"/>
    <cellStyle name="Input 2 3 2 4 2 6 2" xfId="15919" xr:uid="{00000000-0005-0000-0000-0000953D0000}"/>
    <cellStyle name="Input 2 3 2 4 2 6 2 2" xfId="15920" xr:uid="{00000000-0005-0000-0000-0000963D0000}"/>
    <cellStyle name="Input 2 3 2 4 2 6 2 3" xfId="15921" xr:uid="{00000000-0005-0000-0000-0000973D0000}"/>
    <cellStyle name="Input 2 3 2 4 2 6 3" xfId="15922" xr:uid="{00000000-0005-0000-0000-0000983D0000}"/>
    <cellStyle name="Input 2 3 2 4 2 6 3 2" xfId="15923" xr:uid="{00000000-0005-0000-0000-0000993D0000}"/>
    <cellStyle name="Input 2 3 2 4 2 6 3 3" xfId="15924" xr:uid="{00000000-0005-0000-0000-00009A3D0000}"/>
    <cellStyle name="Input 2 3 2 4 2 6 4" xfId="15925" xr:uid="{00000000-0005-0000-0000-00009B3D0000}"/>
    <cellStyle name="Input 2 3 2 4 2 6 4 2" xfId="15926" xr:uid="{00000000-0005-0000-0000-00009C3D0000}"/>
    <cellStyle name="Input 2 3 2 4 2 6 4 3" xfId="15927" xr:uid="{00000000-0005-0000-0000-00009D3D0000}"/>
    <cellStyle name="Input 2 3 2 4 2 6 5" xfId="15928" xr:uid="{00000000-0005-0000-0000-00009E3D0000}"/>
    <cellStyle name="Input 2 3 2 4 2 6 5 2" xfId="15929" xr:uid="{00000000-0005-0000-0000-00009F3D0000}"/>
    <cellStyle name="Input 2 3 2 4 2 6 5 3" xfId="15930" xr:uid="{00000000-0005-0000-0000-0000A03D0000}"/>
    <cellStyle name="Input 2 3 2 4 2 6 6" xfId="15931" xr:uid="{00000000-0005-0000-0000-0000A13D0000}"/>
    <cellStyle name="Input 2 3 2 4 2 6 6 2" xfId="15932" xr:uid="{00000000-0005-0000-0000-0000A23D0000}"/>
    <cellStyle name="Input 2 3 2 4 2 6 6 3" xfId="15933" xr:uid="{00000000-0005-0000-0000-0000A33D0000}"/>
    <cellStyle name="Input 2 3 2 4 2 6 7" xfId="15934" xr:uid="{00000000-0005-0000-0000-0000A43D0000}"/>
    <cellStyle name="Input 2 3 2 4 2 6 7 2" xfId="15935" xr:uid="{00000000-0005-0000-0000-0000A53D0000}"/>
    <cellStyle name="Input 2 3 2 4 2 6 7 3" xfId="15936" xr:uid="{00000000-0005-0000-0000-0000A63D0000}"/>
    <cellStyle name="Input 2 3 2 4 2 6 8" xfId="15937" xr:uid="{00000000-0005-0000-0000-0000A73D0000}"/>
    <cellStyle name="Input 2 3 2 4 2 6 8 2" xfId="15938" xr:uid="{00000000-0005-0000-0000-0000A83D0000}"/>
    <cellStyle name="Input 2 3 2 4 2 6 8 3" xfId="15939" xr:uid="{00000000-0005-0000-0000-0000A93D0000}"/>
    <cellStyle name="Input 2 3 2 4 2 6 9" xfId="15940" xr:uid="{00000000-0005-0000-0000-0000AA3D0000}"/>
    <cellStyle name="Input 2 3 2 4 2 6 9 2" xfId="15941" xr:uid="{00000000-0005-0000-0000-0000AB3D0000}"/>
    <cellStyle name="Input 2 3 2 4 2 6 9 3" xfId="15942" xr:uid="{00000000-0005-0000-0000-0000AC3D0000}"/>
    <cellStyle name="Input 2 3 2 4 2 7" xfId="15943" xr:uid="{00000000-0005-0000-0000-0000AD3D0000}"/>
    <cellStyle name="Input 2 3 2 4 2 7 10" xfId="15944" xr:uid="{00000000-0005-0000-0000-0000AE3D0000}"/>
    <cellStyle name="Input 2 3 2 4 2 7 11" xfId="15945" xr:uid="{00000000-0005-0000-0000-0000AF3D0000}"/>
    <cellStyle name="Input 2 3 2 4 2 7 2" xfId="15946" xr:uid="{00000000-0005-0000-0000-0000B03D0000}"/>
    <cellStyle name="Input 2 3 2 4 2 7 2 2" xfId="15947" xr:uid="{00000000-0005-0000-0000-0000B13D0000}"/>
    <cellStyle name="Input 2 3 2 4 2 7 2 3" xfId="15948" xr:uid="{00000000-0005-0000-0000-0000B23D0000}"/>
    <cellStyle name="Input 2 3 2 4 2 7 3" xfId="15949" xr:uid="{00000000-0005-0000-0000-0000B33D0000}"/>
    <cellStyle name="Input 2 3 2 4 2 7 3 2" xfId="15950" xr:uid="{00000000-0005-0000-0000-0000B43D0000}"/>
    <cellStyle name="Input 2 3 2 4 2 7 3 3" xfId="15951" xr:uid="{00000000-0005-0000-0000-0000B53D0000}"/>
    <cellStyle name="Input 2 3 2 4 2 7 4" xfId="15952" xr:uid="{00000000-0005-0000-0000-0000B63D0000}"/>
    <cellStyle name="Input 2 3 2 4 2 7 4 2" xfId="15953" xr:uid="{00000000-0005-0000-0000-0000B73D0000}"/>
    <cellStyle name="Input 2 3 2 4 2 7 4 3" xfId="15954" xr:uid="{00000000-0005-0000-0000-0000B83D0000}"/>
    <cellStyle name="Input 2 3 2 4 2 7 5" xfId="15955" xr:uid="{00000000-0005-0000-0000-0000B93D0000}"/>
    <cellStyle name="Input 2 3 2 4 2 7 5 2" xfId="15956" xr:uid="{00000000-0005-0000-0000-0000BA3D0000}"/>
    <cellStyle name="Input 2 3 2 4 2 7 5 3" xfId="15957" xr:uid="{00000000-0005-0000-0000-0000BB3D0000}"/>
    <cellStyle name="Input 2 3 2 4 2 7 6" xfId="15958" xr:uid="{00000000-0005-0000-0000-0000BC3D0000}"/>
    <cellStyle name="Input 2 3 2 4 2 7 6 2" xfId="15959" xr:uid="{00000000-0005-0000-0000-0000BD3D0000}"/>
    <cellStyle name="Input 2 3 2 4 2 7 6 3" xfId="15960" xr:uid="{00000000-0005-0000-0000-0000BE3D0000}"/>
    <cellStyle name="Input 2 3 2 4 2 7 7" xfId="15961" xr:uid="{00000000-0005-0000-0000-0000BF3D0000}"/>
    <cellStyle name="Input 2 3 2 4 2 7 7 2" xfId="15962" xr:uid="{00000000-0005-0000-0000-0000C03D0000}"/>
    <cellStyle name="Input 2 3 2 4 2 7 7 3" xfId="15963" xr:uid="{00000000-0005-0000-0000-0000C13D0000}"/>
    <cellStyle name="Input 2 3 2 4 2 7 8" xfId="15964" xr:uid="{00000000-0005-0000-0000-0000C23D0000}"/>
    <cellStyle name="Input 2 3 2 4 2 7 8 2" xfId="15965" xr:uid="{00000000-0005-0000-0000-0000C33D0000}"/>
    <cellStyle name="Input 2 3 2 4 2 7 8 3" xfId="15966" xr:uid="{00000000-0005-0000-0000-0000C43D0000}"/>
    <cellStyle name="Input 2 3 2 4 2 7 9" xfId="15967" xr:uid="{00000000-0005-0000-0000-0000C53D0000}"/>
    <cellStyle name="Input 2 3 2 4 2 7 9 2" xfId="15968" xr:uid="{00000000-0005-0000-0000-0000C63D0000}"/>
    <cellStyle name="Input 2 3 2 4 2 7 9 3" xfId="15969" xr:uid="{00000000-0005-0000-0000-0000C73D0000}"/>
    <cellStyle name="Input 2 3 2 4 2 8" xfId="15970" xr:uid="{00000000-0005-0000-0000-0000C83D0000}"/>
    <cellStyle name="Input 2 3 2 4 2 8 10" xfId="15971" xr:uid="{00000000-0005-0000-0000-0000C93D0000}"/>
    <cellStyle name="Input 2 3 2 4 2 8 11" xfId="15972" xr:uid="{00000000-0005-0000-0000-0000CA3D0000}"/>
    <cellStyle name="Input 2 3 2 4 2 8 2" xfId="15973" xr:uid="{00000000-0005-0000-0000-0000CB3D0000}"/>
    <cellStyle name="Input 2 3 2 4 2 8 2 2" xfId="15974" xr:uid="{00000000-0005-0000-0000-0000CC3D0000}"/>
    <cellStyle name="Input 2 3 2 4 2 8 2 3" xfId="15975" xr:uid="{00000000-0005-0000-0000-0000CD3D0000}"/>
    <cellStyle name="Input 2 3 2 4 2 8 3" xfId="15976" xr:uid="{00000000-0005-0000-0000-0000CE3D0000}"/>
    <cellStyle name="Input 2 3 2 4 2 8 3 2" xfId="15977" xr:uid="{00000000-0005-0000-0000-0000CF3D0000}"/>
    <cellStyle name="Input 2 3 2 4 2 8 3 3" xfId="15978" xr:uid="{00000000-0005-0000-0000-0000D03D0000}"/>
    <cellStyle name="Input 2 3 2 4 2 8 4" xfId="15979" xr:uid="{00000000-0005-0000-0000-0000D13D0000}"/>
    <cellStyle name="Input 2 3 2 4 2 8 4 2" xfId="15980" xr:uid="{00000000-0005-0000-0000-0000D23D0000}"/>
    <cellStyle name="Input 2 3 2 4 2 8 4 3" xfId="15981" xr:uid="{00000000-0005-0000-0000-0000D33D0000}"/>
    <cellStyle name="Input 2 3 2 4 2 8 5" xfId="15982" xr:uid="{00000000-0005-0000-0000-0000D43D0000}"/>
    <cellStyle name="Input 2 3 2 4 2 8 5 2" xfId="15983" xr:uid="{00000000-0005-0000-0000-0000D53D0000}"/>
    <cellStyle name="Input 2 3 2 4 2 8 5 3" xfId="15984" xr:uid="{00000000-0005-0000-0000-0000D63D0000}"/>
    <cellStyle name="Input 2 3 2 4 2 8 6" xfId="15985" xr:uid="{00000000-0005-0000-0000-0000D73D0000}"/>
    <cellStyle name="Input 2 3 2 4 2 8 6 2" xfId="15986" xr:uid="{00000000-0005-0000-0000-0000D83D0000}"/>
    <cellStyle name="Input 2 3 2 4 2 8 6 3" xfId="15987" xr:uid="{00000000-0005-0000-0000-0000D93D0000}"/>
    <cellStyle name="Input 2 3 2 4 2 8 7" xfId="15988" xr:uid="{00000000-0005-0000-0000-0000DA3D0000}"/>
    <cellStyle name="Input 2 3 2 4 2 8 7 2" xfId="15989" xr:uid="{00000000-0005-0000-0000-0000DB3D0000}"/>
    <cellStyle name="Input 2 3 2 4 2 8 7 3" xfId="15990" xr:uid="{00000000-0005-0000-0000-0000DC3D0000}"/>
    <cellStyle name="Input 2 3 2 4 2 8 8" xfId="15991" xr:uid="{00000000-0005-0000-0000-0000DD3D0000}"/>
    <cellStyle name="Input 2 3 2 4 2 8 8 2" xfId="15992" xr:uid="{00000000-0005-0000-0000-0000DE3D0000}"/>
    <cellStyle name="Input 2 3 2 4 2 8 8 3" xfId="15993" xr:uid="{00000000-0005-0000-0000-0000DF3D0000}"/>
    <cellStyle name="Input 2 3 2 4 2 8 9" xfId="15994" xr:uid="{00000000-0005-0000-0000-0000E03D0000}"/>
    <cellStyle name="Input 2 3 2 4 2 8 9 2" xfId="15995" xr:uid="{00000000-0005-0000-0000-0000E13D0000}"/>
    <cellStyle name="Input 2 3 2 4 2 8 9 3" xfId="15996" xr:uid="{00000000-0005-0000-0000-0000E23D0000}"/>
    <cellStyle name="Input 2 3 2 4 2 9" xfId="15997" xr:uid="{00000000-0005-0000-0000-0000E33D0000}"/>
    <cellStyle name="Input 2 3 2 4 2 9 10" xfId="15998" xr:uid="{00000000-0005-0000-0000-0000E43D0000}"/>
    <cellStyle name="Input 2 3 2 4 2 9 11" xfId="15999" xr:uid="{00000000-0005-0000-0000-0000E53D0000}"/>
    <cellStyle name="Input 2 3 2 4 2 9 2" xfId="16000" xr:uid="{00000000-0005-0000-0000-0000E63D0000}"/>
    <cellStyle name="Input 2 3 2 4 2 9 2 2" xfId="16001" xr:uid="{00000000-0005-0000-0000-0000E73D0000}"/>
    <cellStyle name="Input 2 3 2 4 2 9 2 3" xfId="16002" xr:uid="{00000000-0005-0000-0000-0000E83D0000}"/>
    <cellStyle name="Input 2 3 2 4 2 9 3" xfId="16003" xr:uid="{00000000-0005-0000-0000-0000E93D0000}"/>
    <cellStyle name="Input 2 3 2 4 2 9 3 2" xfId="16004" xr:uid="{00000000-0005-0000-0000-0000EA3D0000}"/>
    <cellStyle name="Input 2 3 2 4 2 9 3 3" xfId="16005" xr:uid="{00000000-0005-0000-0000-0000EB3D0000}"/>
    <cellStyle name="Input 2 3 2 4 2 9 4" xfId="16006" xr:uid="{00000000-0005-0000-0000-0000EC3D0000}"/>
    <cellStyle name="Input 2 3 2 4 2 9 4 2" xfId="16007" xr:uid="{00000000-0005-0000-0000-0000ED3D0000}"/>
    <cellStyle name="Input 2 3 2 4 2 9 4 3" xfId="16008" xr:uid="{00000000-0005-0000-0000-0000EE3D0000}"/>
    <cellStyle name="Input 2 3 2 4 2 9 5" xfId="16009" xr:uid="{00000000-0005-0000-0000-0000EF3D0000}"/>
    <cellStyle name="Input 2 3 2 4 2 9 5 2" xfId="16010" xr:uid="{00000000-0005-0000-0000-0000F03D0000}"/>
    <cellStyle name="Input 2 3 2 4 2 9 5 3" xfId="16011" xr:uid="{00000000-0005-0000-0000-0000F13D0000}"/>
    <cellStyle name="Input 2 3 2 4 2 9 6" xfId="16012" xr:uid="{00000000-0005-0000-0000-0000F23D0000}"/>
    <cellStyle name="Input 2 3 2 4 2 9 6 2" xfId="16013" xr:uid="{00000000-0005-0000-0000-0000F33D0000}"/>
    <cellStyle name="Input 2 3 2 4 2 9 6 3" xfId="16014" xr:uid="{00000000-0005-0000-0000-0000F43D0000}"/>
    <cellStyle name="Input 2 3 2 4 2 9 7" xfId="16015" xr:uid="{00000000-0005-0000-0000-0000F53D0000}"/>
    <cellStyle name="Input 2 3 2 4 2 9 7 2" xfId="16016" xr:uid="{00000000-0005-0000-0000-0000F63D0000}"/>
    <cellStyle name="Input 2 3 2 4 2 9 7 3" xfId="16017" xr:uid="{00000000-0005-0000-0000-0000F73D0000}"/>
    <cellStyle name="Input 2 3 2 4 2 9 8" xfId="16018" xr:uid="{00000000-0005-0000-0000-0000F83D0000}"/>
    <cellStyle name="Input 2 3 2 4 2 9 8 2" xfId="16019" xr:uid="{00000000-0005-0000-0000-0000F93D0000}"/>
    <cellStyle name="Input 2 3 2 4 2 9 8 3" xfId="16020" xr:uid="{00000000-0005-0000-0000-0000FA3D0000}"/>
    <cellStyle name="Input 2 3 2 4 2 9 9" xfId="16021" xr:uid="{00000000-0005-0000-0000-0000FB3D0000}"/>
    <cellStyle name="Input 2 3 2 4 2 9 9 2" xfId="16022" xr:uid="{00000000-0005-0000-0000-0000FC3D0000}"/>
    <cellStyle name="Input 2 3 2 4 2 9 9 3" xfId="16023" xr:uid="{00000000-0005-0000-0000-0000FD3D0000}"/>
    <cellStyle name="Input 2 3 2 4 3" xfId="16024" xr:uid="{00000000-0005-0000-0000-0000FE3D0000}"/>
    <cellStyle name="Input 2 3 2 4 3 2" xfId="16025" xr:uid="{00000000-0005-0000-0000-0000FF3D0000}"/>
    <cellStyle name="Input 2 3 2 4 3 3" xfId="16026" xr:uid="{00000000-0005-0000-0000-0000003E0000}"/>
    <cellStyle name="Input 2 3 2 4 4" xfId="16027" xr:uid="{00000000-0005-0000-0000-0000013E0000}"/>
    <cellStyle name="Input 2 3 2 4 4 2" xfId="16028" xr:uid="{00000000-0005-0000-0000-0000023E0000}"/>
    <cellStyle name="Input 2 3 2 4 4 3" xfId="16029" xr:uid="{00000000-0005-0000-0000-0000033E0000}"/>
    <cellStyle name="Input 2 3 2 4 5" xfId="16030" xr:uid="{00000000-0005-0000-0000-0000043E0000}"/>
    <cellStyle name="Input 2 3 2 4 5 2" xfId="16031" xr:uid="{00000000-0005-0000-0000-0000053E0000}"/>
    <cellStyle name="Input 2 3 2 4 5 3" xfId="16032" xr:uid="{00000000-0005-0000-0000-0000063E0000}"/>
    <cellStyle name="Input 2 3 2 4 6" xfId="16033" xr:uid="{00000000-0005-0000-0000-0000073E0000}"/>
    <cellStyle name="Input 2 3 2 4 6 2" xfId="16034" xr:uid="{00000000-0005-0000-0000-0000083E0000}"/>
    <cellStyle name="Input 2 3 2 4 6 3" xfId="16035" xr:uid="{00000000-0005-0000-0000-0000093E0000}"/>
    <cellStyle name="Input 2 3 2 4 7" xfId="16036" xr:uid="{00000000-0005-0000-0000-00000A3E0000}"/>
    <cellStyle name="Input 2 3 2 4 7 2" xfId="16037" xr:uid="{00000000-0005-0000-0000-00000B3E0000}"/>
    <cellStyle name="Input 2 3 2 4 7 3" xfId="16038" xr:uid="{00000000-0005-0000-0000-00000C3E0000}"/>
    <cellStyle name="Input 2 3 2 4 8" xfId="58378" xr:uid="{00000000-0005-0000-0000-00000D3E0000}"/>
    <cellStyle name="Input 2 3 2 5" xfId="329" xr:uid="{00000000-0005-0000-0000-00000E3E0000}"/>
    <cellStyle name="Input 2 3 2 5 2" xfId="16039" xr:uid="{00000000-0005-0000-0000-00000F3E0000}"/>
    <cellStyle name="Input 2 3 2 5 2 10" xfId="16040" xr:uid="{00000000-0005-0000-0000-0000103E0000}"/>
    <cellStyle name="Input 2 3 2 5 2 10 10" xfId="16041" xr:uid="{00000000-0005-0000-0000-0000113E0000}"/>
    <cellStyle name="Input 2 3 2 5 2 10 11" xfId="16042" xr:uid="{00000000-0005-0000-0000-0000123E0000}"/>
    <cellStyle name="Input 2 3 2 5 2 10 2" xfId="16043" xr:uid="{00000000-0005-0000-0000-0000133E0000}"/>
    <cellStyle name="Input 2 3 2 5 2 10 2 2" xfId="16044" xr:uid="{00000000-0005-0000-0000-0000143E0000}"/>
    <cellStyle name="Input 2 3 2 5 2 10 2 3" xfId="16045" xr:uid="{00000000-0005-0000-0000-0000153E0000}"/>
    <cellStyle name="Input 2 3 2 5 2 10 3" xfId="16046" xr:uid="{00000000-0005-0000-0000-0000163E0000}"/>
    <cellStyle name="Input 2 3 2 5 2 10 3 2" xfId="16047" xr:uid="{00000000-0005-0000-0000-0000173E0000}"/>
    <cellStyle name="Input 2 3 2 5 2 10 3 3" xfId="16048" xr:uid="{00000000-0005-0000-0000-0000183E0000}"/>
    <cellStyle name="Input 2 3 2 5 2 10 4" xfId="16049" xr:uid="{00000000-0005-0000-0000-0000193E0000}"/>
    <cellStyle name="Input 2 3 2 5 2 10 4 2" xfId="16050" xr:uid="{00000000-0005-0000-0000-00001A3E0000}"/>
    <cellStyle name="Input 2 3 2 5 2 10 4 3" xfId="16051" xr:uid="{00000000-0005-0000-0000-00001B3E0000}"/>
    <cellStyle name="Input 2 3 2 5 2 10 5" xfId="16052" xr:uid="{00000000-0005-0000-0000-00001C3E0000}"/>
    <cellStyle name="Input 2 3 2 5 2 10 5 2" xfId="16053" xr:uid="{00000000-0005-0000-0000-00001D3E0000}"/>
    <cellStyle name="Input 2 3 2 5 2 10 5 3" xfId="16054" xr:uid="{00000000-0005-0000-0000-00001E3E0000}"/>
    <cellStyle name="Input 2 3 2 5 2 10 6" xfId="16055" xr:uid="{00000000-0005-0000-0000-00001F3E0000}"/>
    <cellStyle name="Input 2 3 2 5 2 10 6 2" xfId="16056" xr:uid="{00000000-0005-0000-0000-0000203E0000}"/>
    <cellStyle name="Input 2 3 2 5 2 10 6 3" xfId="16057" xr:uid="{00000000-0005-0000-0000-0000213E0000}"/>
    <cellStyle name="Input 2 3 2 5 2 10 7" xfId="16058" xr:uid="{00000000-0005-0000-0000-0000223E0000}"/>
    <cellStyle name="Input 2 3 2 5 2 10 7 2" xfId="16059" xr:uid="{00000000-0005-0000-0000-0000233E0000}"/>
    <cellStyle name="Input 2 3 2 5 2 10 7 3" xfId="16060" xr:uid="{00000000-0005-0000-0000-0000243E0000}"/>
    <cellStyle name="Input 2 3 2 5 2 10 8" xfId="16061" xr:uid="{00000000-0005-0000-0000-0000253E0000}"/>
    <cellStyle name="Input 2 3 2 5 2 10 8 2" xfId="16062" xr:uid="{00000000-0005-0000-0000-0000263E0000}"/>
    <cellStyle name="Input 2 3 2 5 2 10 8 3" xfId="16063" xr:uid="{00000000-0005-0000-0000-0000273E0000}"/>
    <cellStyle name="Input 2 3 2 5 2 10 9" xfId="16064" xr:uid="{00000000-0005-0000-0000-0000283E0000}"/>
    <cellStyle name="Input 2 3 2 5 2 10 9 2" xfId="16065" xr:uid="{00000000-0005-0000-0000-0000293E0000}"/>
    <cellStyle name="Input 2 3 2 5 2 10 9 3" xfId="16066" xr:uid="{00000000-0005-0000-0000-00002A3E0000}"/>
    <cellStyle name="Input 2 3 2 5 2 11" xfId="16067" xr:uid="{00000000-0005-0000-0000-00002B3E0000}"/>
    <cellStyle name="Input 2 3 2 5 2 11 2" xfId="16068" xr:uid="{00000000-0005-0000-0000-00002C3E0000}"/>
    <cellStyle name="Input 2 3 2 5 2 11 3" xfId="16069" xr:uid="{00000000-0005-0000-0000-00002D3E0000}"/>
    <cellStyle name="Input 2 3 2 5 2 12" xfId="16070" xr:uid="{00000000-0005-0000-0000-00002E3E0000}"/>
    <cellStyle name="Input 2 3 2 5 2 12 2" xfId="16071" xr:uid="{00000000-0005-0000-0000-00002F3E0000}"/>
    <cellStyle name="Input 2 3 2 5 2 12 3" xfId="16072" xr:uid="{00000000-0005-0000-0000-0000303E0000}"/>
    <cellStyle name="Input 2 3 2 5 2 13" xfId="16073" xr:uid="{00000000-0005-0000-0000-0000313E0000}"/>
    <cellStyle name="Input 2 3 2 5 2 13 2" xfId="16074" xr:uid="{00000000-0005-0000-0000-0000323E0000}"/>
    <cellStyle name="Input 2 3 2 5 2 13 3" xfId="16075" xr:uid="{00000000-0005-0000-0000-0000333E0000}"/>
    <cellStyle name="Input 2 3 2 5 2 14" xfId="16076" xr:uid="{00000000-0005-0000-0000-0000343E0000}"/>
    <cellStyle name="Input 2 3 2 5 2 14 2" xfId="16077" xr:uid="{00000000-0005-0000-0000-0000353E0000}"/>
    <cellStyle name="Input 2 3 2 5 2 14 3" xfId="16078" xr:uid="{00000000-0005-0000-0000-0000363E0000}"/>
    <cellStyle name="Input 2 3 2 5 2 15" xfId="16079" xr:uid="{00000000-0005-0000-0000-0000373E0000}"/>
    <cellStyle name="Input 2 3 2 5 2 15 2" xfId="16080" xr:uid="{00000000-0005-0000-0000-0000383E0000}"/>
    <cellStyle name="Input 2 3 2 5 2 15 3" xfId="16081" xr:uid="{00000000-0005-0000-0000-0000393E0000}"/>
    <cellStyle name="Input 2 3 2 5 2 16" xfId="16082" xr:uid="{00000000-0005-0000-0000-00003A3E0000}"/>
    <cellStyle name="Input 2 3 2 5 2 16 2" xfId="16083" xr:uid="{00000000-0005-0000-0000-00003B3E0000}"/>
    <cellStyle name="Input 2 3 2 5 2 16 3" xfId="16084" xr:uid="{00000000-0005-0000-0000-00003C3E0000}"/>
    <cellStyle name="Input 2 3 2 5 2 17" xfId="16085" xr:uid="{00000000-0005-0000-0000-00003D3E0000}"/>
    <cellStyle name="Input 2 3 2 5 2 17 2" xfId="16086" xr:uid="{00000000-0005-0000-0000-00003E3E0000}"/>
    <cellStyle name="Input 2 3 2 5 2 17 3" xfId="16087" xr:uid="{00000000-0005-0000-0000-00003F3E0000}"/>
    <cellStyle name="Input 2 3 2 5 2 18" xfId="16088" xr:uid="{00000000-0005-0000-0000-0000403E0000}"/>
    <cellStyle name="Input 2 3 2 5 2 18 2" xfId="16089" xr:uid="{00000000-0005-0000-0000-0000413E0000}"/>
    <cellStyle name="Input 2 3 2 5 2 18 3" xfId="16090" xr:uid="{00000000-0005-0000-0000-0000423E0000}"/>
    <cellStyle name="Input 2 3 2 5 2 19" xfId="16091" xr:uid="{00000000-0005-0000-0000-0000433E0000}"/>
    <cellStyle name="Input 2 3 2 5 2 2" xfId="16092" xr:uid="{00000000-0005-0000-0000-0000443E0000}"/>
    <cellStyle name="Input 2 3 2 5 2 2 10" xfId="16093" xr:uid="{00000000-0005-0000-0000-0000453E0000}"/>
    <cellStyle name="Input 2 3 2 5 2 2 11" xfId="16094" xr:uid="{00000000-0005-0000-0000-0000463E0000}"/>
    <cellStyle name="Input 2 3 2 5 2 2 2" xfId="16095" xr:uid="{00000000-0005-0000-0000-0000473E0000}"/>
    <cellStyle name="Input 2 3 2 5 2 2 2 2" xfId="16096" xr:uid="{00000000-0005-0000-0000-0000483E0000}"/>
    <cellStyle name="Input 2 3 2 5 2 2 2 3" xfId="16097" xr:uid="{00000000-0005-0000-0000-0000493E0000}"/>
    <cellStyle name="Input 2 3 2 5 2 2 3" xfId="16098" xr:uid="{00000000-0005-0000-0000-00004A3E0000}"/>
    <cellStyle name="Input 2 3 2 5 2 2 3 2" xfId="16099" xr:uid="{00000000-0005-0000-0000-00004B3E0000}"/>
    <cellStyle name="Input 2 3 2 5 2 2 3 3" xfId="16100" xr:uid="{00000000-0005-0000-0000-00004C3E0000}"/>
    <cellStyle name="Input 2 3 2 5 2 2 4" xfId="16101" xr:uid="{00000000-0005-0000-0000-00004D3E0000}"/>
    <cellStyle name="Input 2 3 2 5 2 2 4 2" xfId="16102" xr:uid="{00000000-0005-0000-0000-00004E3E0000}"/>
    <cellStyle name="Input 2 3 2 5 2 2 4 3" xfId="16103" xr:uid="{00000000-0005-0000-0000-00004F3E0000}"/>
    <cellStyle name="Input 2 3 2 5 2 2 5" xfId="16104" xr:uid="{00000000-0005-0000-0000-0000503E0000}"/>
    <cellStyle name="Input 2 3 2 5 2 2 5 2" xfId="16105" xr:uid="{00000000-0005-0000-0000-0000513E0000}"/>
    <cellStyle name="Input 2 3 2 5 2 2 5 3" xfId="16106" xr:uid="{00000000-0005-0000-0000-0000523E0000}"/>
    <cellStyle name="Input 2 3 2 5 2 2 6" xfId="16107" xr:uid="{00000000-0005-0000-0000-0000533E0000}"/>
    <cellStyle name="Input 2 3 2 5 2 2 6 2" xfId="16108" xr:uid="{00000000-0005-0000-0000-0000543E0000}"/>
    <cellStyle name="Input 2 3 2 5 2 2 6 3" xfId="16109" xr:uid="{00000000-0005-0000-0000-0000553E0000}"/>
    <cellStyle name="Input 2 3 2 5 2 2 7" xfId="16110" xr:uid="{00000000-0005-0000-0000-0000563E0000}"/>
    <cellStyle name="Input 2 3 2 5 2 2 7 2" xfId="16111" xr:uid="{00000000-0005-0000-0000-0000573E0000}"/>
    <cellStyle name="Input 2 3 2 5 2 2 7 3" xfId="16112" xr:uid="{00000000-0005-0000-0000-0000583E0000}"/>
    <cellStyle name="Input 2 3 2 5 2 2 8" xfId="16113" xr:uid="{00000000-0005-0000-0000-0000593E0000}"/>
    <cellStyle name="Input 2 3 2 5 2 2 8 2" xfId="16114" xr:uid="{00000000-0005-0000-0000-00005A3E0000}"/>
    <cellStyle name="Input 2 3 2 5 2 2 8 3" xfId="16115" xr:uid="{00000000-0005-0000-0000-00005B3E0000}"/>
    <cellStyle name="Input 2 3 2 5 2 2 9" xfId="16116" xr:uid="{00000000-0005-0000-0000-00005C3E0000}"/>
    <cellStyle name="Input 2 3 2 5 2 2 9 2" xfId="16117" xr:uid="{00000000-0005-0000-0000-00005D3E0000}"/>
    <cellStyle name="Input 2 3 2 5 2 2 9 3" xfId="16118" xr:uid="{00000000-0005-0000-0000-00005E3E0000}"/>
    <cellStyle name="Input 2 3 2 5 2 20" xfId="16119" xr:uid="{00000000-0005-0000-0000-00005F3E0000}"/>
    <cellStyle name="Input 2 3 2 5 2 3" xfId="16120" xr:uid="{00000000-0005-0000-0000-0000603E0000}"/>
    <cellStyle name="Input 2 3 2 5 2 3 10" xfId="16121" xr:uid="{00000000-0005-0000-0000-0000613E0000}"/>
    <cellStyle name="Input 2 3 2 5 2 3 11" xfId="16122" xr:uid="{00000000-0005-0000-0000-0000623E0000}"/>
    <cellStyle name="Input 2 3 2 5 2 3 2" xfId="16123" xr:uid="{00000000-0005-0000-0000-0000633E0000}"/>
    <cellStyle name="Input 2 3 2 5 2 3 2 2" xfId="16124" xr:uid="{00000000-0005-0000-0000-0000643E0000}"/>
    <cellStyle name="Input 2 3 2 5 2 3 2 3" xfId="16125" xr:uid="{00000000-0005-0000-0000-0000653E0000}"/>
    <cellStyle name="Input 2 3 2 5 2 3 3" xfId="16126" xr:uid="{00000000-0005-0000-0000-0000663E0000}"/>
    <cellStyle name="Input 2 3 2 5 2 3 3 2" xfId="16127" xr:uid="{00000000-0005-0000-0000-0000673E0000}"/>
    <cellStyle name="Input 2 3 2 5 2 3 3 3" xfId="16128" xr:uid="{00000000-0005-0000-0000-0000683E0000}"/>
    <cellStyle name="Input 2 3 2 5 2 3 4" xfId="16129" xr:uid="{00000000-0005-0000-0000-0000693E0000}"/>
    <cellStyle name="Input 2 3 2 5 2 3 4 2" xfId="16130" xr:uid="{00000000-0005-0000-0000-00006A3E0000}"/>
    <cellStyle name="Input 2 3 2 5 2 3 4 3" xfId="16131" xr:uid="{00000000-0005-0000-0000-00006B3E0000}"/>
    <cellStyle name="Input 2 3 2 5 2 3 5" xfId="16132" xr:uid="{00000000-0005-0000-0000-00006C3E0000}"/>
    <cellStyle name="Input 2 3 2 5 2 3 5 2" xfId="16133" xr:uid="{00000000-0005-0000-0000-00006D3E0000}"/>
    <cellStyle name="Input 2 3 2 5 2 3 5 3" xfId="16134" xr:uid="{00000000-0005-0000-0000-00006E3E0000}"/>
    <cellStyle name="Input 2 3 2 5 2 3 6" xfId="16135" xr:uid="{00000000-0005-0000-0000-00006F3E0000}"/>
    <cellStyle name="Input 2 3 2 5 2 3 6 2" xfId="16136" xr:uid="{00000000-0005-0000-0000-0000703E0000}"/>
    <cellStyle name="Input 2 3 2 5 2 3 6 3" xfId="16137" xr:uid="{00000000-0005-0000-0000-0000713E0000}"/>
    <cellStyle name="Input 2 3 2 5 2 3 7" xfId="16138" xr:uid="{00000000-0005-0000-0000-0000723E0000}"/>
    <cellStyle name="Input 2 3 2 5 2 3 7 2" xfId="16139" xr:uid="{00000000-0005-0000-0000-0000733E0000}"/>
    <cellStyle name="Input 2 3 2 5 2 3 7 3" xfId="16140" xr:uid="{00000000-0005-0000-0000-0000743E0000}"/>
    <cellStyle name="Input 2 3 2 5 2 3 8" xfId="16141" xr:uid="{00000000-0005-0000-0000-0000753E0000}"/>
    <cellStyle name="Input 2 3 2 5 2 3 8 2" xfId="16142" xr:uid="{00000000-0005-0000-0000-0000763E0000}"/>
    <cellStyle name="Input 2 3 2 5 2 3 8 3" xfId="16143" xr:uid="{00000000-0005-0000-0000-0000773E0000}"/>
    <cellStyle name="Input 2 3 2 5 2 3 9" xfId="16144" xr:uid="{00000000-0005-0000-0000-0000783E0000}"/>
    <cellStyle name="Input 2 3 2 5 2 3 9 2" xfId="16145" xr:uid="{00000000-0005-0000-0000-0000793E0000}"/>
    <cellStyle name="Input 2 3 2 5 2 3 9 3" xfId="16146" xr:uid="{00000000-0005-0000-0000-00007A3E0000}"/>
    <cellStyle name="Input 2 3 2 5 2 4" xfId="16147" xr:uid="{00000000-0005-0000-0000-00007B3E0000}"/>
    <cellStyle name="Input 2 3 2 5 2 4 10" xfId="16148" xr:uid="{00000000-0005-0000-0000-00007C3E0000}"/>
    <cellStyle name="Input 2 3 2 5 2 4 11" xfId="16149" xr:uid="{00000000-0005-0000-0000-00007D3E0000}"/>
    <cellStyle name="Input 2 3 2 5 2 4 2" xfId="16150" xr:uid="{00000000-0005-0000-0000-00007E3E0000}"/>
    <cellStyle name="Input 2 3 2 5 2 4 2 2" xfId="16151" xr:uid="{00000000-0005-0000-0000-00007F3E0000}"/>
    <cellStyle name="Input 2 3 2 5 2 4 2 3" xfId="16152" xr:uid="{00000000-0005-0000-0000-0000803E0000}"/>
    <cellStyle name="Input 2 3 2 5 2 4 3" xfId="16153" xr:uid="{00000000-0005-0000-0000-0000813E0000}"/>
    <cellStyle name="Input 2 3 2 5 2 4 3 2" xfId="16154" xr:uid="{00000000-0005-0000-0000-0000823E0000}"/>
    <cellStyle name="Input 2 3 2 5 2 4 3 3" xfId="16155" xr:uid="{00000000-0005-0000-0000-0000833E0000}"/>
    <cellStyle name="Input 2 3 2 5 2 4 4" xfId="16156" xr:uid="{00000000-0005-0000-0000-0000843E0000}"/>
    <cellStyle name="Input 2 3 2 5 2 4 4 2" xfId="16157" xr:uid="{00000000-0005-0000-0000-0000853E0000}"/>
    <cellStyle name="Input 2 3 2 5 2 4 4 3" xfId="16158" xr:uid="{00000000-0005-0000-0000-0000863E0000}"/>
    <cellStyle name="Input 2 3 2 5 2 4 5" xfId="16159" xr:uid="{00000000-0005-0000-0000-0000873E0000}"/>
    <cellStyle name="Input 2 3 2 5 2 4 5 2" xfId="16160" xr:uid="{00000000-0005-0000-0000-0000883E0000}"/>
    <cellStyle name="Input 2 3 2 5 2 4 5 3" xfId="16161" xr:uid="{00000000-0005-0000-0000-0000893E0000}"/>
    <cellStyle name="Input 2 3 2 5 2 4 6" xfId="16162" xr:uid="{00000000-0005-0000-0000-00008A3E0000}"/>
    <cellStyle name="Input 2 3 2 5 2 4 6 2" xfId="16163" xr:uid="{00000000-0005-0000-0000-00008B3E0000}"/>
    <cellStyle name="Input 2 3 2 5 2 4 6 3" xfId="16164" xr:uid="{00000000-0005-0000-0000-00008C3E0000}"/>
    <cellStyle name="Input 2 3 2 5 2 4 7" xfId="16165" xr:uid="{00000000-0005-0000-0000-00008D3E0000}"/>
    <cellStyle name="Input 2 3 2 5 2 4 7 2" xfId="16166" xr:uid="{00000000-0005-0000-0000-00008E3E0000}"/>
    <cellStyle name="Input 2 3 2 5 2 4 7 3" xfId="16167" xr:uid="{00000000-0005-0000-0000-00008F3E0000}"/>
    <cellStyle name="Input 2 3 2 5 2 4 8" xfId="16168" xr:uid="{00000000-0005-0000-0000-0000903E0000}"/>
    <cellStyle name="Input 2 3 2 5 2 4 8 2" xfId="16169" xr:uid="{00000000-0005-0000-0000-0000913E0000}"/>
    <cellStyle name="Input 2 3 2 5 2 4 8 3" xfId="16170" xr:uid="{00000000-0005-0000-0000-0000923E0000}"/>
    <cellStyle name="Input 2 3 2 5 2 4 9" xfId="16171" xr:uid="{00000000-0005-0000-0000-0000933E0000}"/>
    <cellStyle name="Input 2 3 2 5 2 4 9 2" xfId="16172" xr:uid="{00000000-0005-0000-0000-0000943E0000}"/>
    <cellStyle name="Input 2 3 2 5 2 4 9 3" xfId="16173" xr:uid="{00000000-0005-0000-0000-0000953E0000}"/>
    <cellStyle name="Input 2 3 2 5 2 5" xfId="16174" xr:uid="{00000000-0005-0000-0000-0000963E0000}"/>
    <cellStyle name="Input 2 3 2 5 2 5 10" xfId="16175" xr:uid="{00000000-0005-0000-0000-0000973E0000}"/>
    <cellStyle name="Input 2 3 2 5 2 5 11" xfId="16176" xr:uid="{00000000-0005-0000-0000-0000983E0000}"/>
    <cellStyle name="Input 2 3 2 5 2 5 2" xfId="16177" xr:uid="{00000000-0005-0000-0000-0000993E0000}"/>
    <cellStyle name="Input 2 3 2 5 2 5 2 2" xfId="16178" xr:uid="{00000000-0005-0000-0000-00009A3E0000}"/>
    <cellStyle name="Input 2 3 2 5 2 5 2 3" xfId="16179" xr:uid="{00000000-0005-0000-0000-00009B3E0000}"/>
    <cellStyle name="Input 2 3 2 5 2 5 3" xfId="16180" xr:uid="{00000000-0005-0000-0000-00009C3E0000}"/>
    <cellStyle name="Input 2 3 2 5 2 5 3 2" xfId="16181" xr:uid="{00000000-0005-0000-0000-00009D3E0000}"/>
    <cellStyle name="Input 2 3 2 5 2 5 3 3" xfId="16182" xr:uid="{00000000-0005-0000-0000-00009E3E0000}"/>
    <cellStyle name="Input 2 3 2 5 2 5 4" xfId="16183" xr:uid="{00000000-0005-0000-0000-00009F3E0000}"/>
    <cellStyle name="Input 2 3 2 5 2 5 4 2" xfId="16184" xr:uid="{00000000-0005-0000-0000-0000A03E0000}"/>
    <cellStyle name="Input 2 3 2 5 2 5 4 3" xfId="16185" xr:uid="{00000000-0005-0000-0000-0000A13E0000}"/>
    <cellStyle name="Input 2 3 2 5 2 5 5" xfId="16186" xr:uid="{00000000-0005-0000-0000-0000A23E0000}"/>
    <cellStyle name="Input 2 3 2 5 2 5 5 2" xfId="16187" xr:uid="{00000000-0005-0000-0000-0000A33E0000}"/>
    <cellStyle name="Input 2 3 2 5 2 5 5 3" xfId="16188" xr:uid="{00000000-0005-0000-0000-0000A43E0000}"/>
    <cellStyle name="Input 2 3 2 5 2 5 6" xfId="16189" xr:uid="{00000000-0005-0000-0000-0000A53E0000}"/>
    <cellStyle name="Input 2 3 2 5 2 5 6 2" xfId="16190" xr:uid="{00000000-0005-0000-0000-0000A63E0000}"/>
    <cellStyle name="Input 2 3 2 5 2 5 6 3" xfId="16191" xr:uid="{00000000-0005-0000-0000-0000A73E0000}"/>
    <cellStyle name="Input 2 3 2 5 2 5 7" xfId="16192" xr:uid="{00000000-0005-0000-0000-0000A83E0000}"/>
    <cellStyle name="Input 2 3 2 5 2 5 7 2" xfId="16193" xr:uid="{00000000-0005-0000-0000-0000A93E0000}"/>
    <cellStyle name="Input 2 3 2 5 2 5 7 3" xfId="16194" xr:uid="{00000000-0005-0000-0000-0000AA3E0000}"/>
    <cellStyle name="Input 2 3 2 5 2 5 8" xfId="16195" xr:uid="{00000000-0005-0000-0000-0000AB3E0000}"/>
    <cellStyle name="Input 2 3 2 5 2 5 8 2" xfId="16196" xr:uid="{00000000-0005-0000-0000-0000AC3E0000}"/>
    <cellStyle name="Input 2 3 2 5 2 5 8 3" xfId="16197" xr:uid="{00000000-0005-0000-0000-0000AD3E0000}"/>
    <cellStyle name="Input 2 3 2 5 2 5 9" xfId="16198" xr:uid="{00000000-0005-0000-0000-0000AE3E0000}"/>
    <cellStyle name="Input 2 3 2 5 2 5 9 2" xfId="16199" xr:uid="{00000000-0005-0000-0000-0000AF3E0000}"/>
    <cellStyle name="Input 2 3 2 5 2 5 9 3" xfId="16200" xr:uid="{00000000-0005-0000-0000-0000B03E0000}"/>
    <cellStyle name="Input 2 3 2 5 2 6" xfId="16201" xr:uid="{00000000-0005-0000-0000-0000B13E0000}"/>
    <cellStyle name="Input 2 3 2 5 2 6 10" xfId="16202" xr:uid="{00000000-0005-0000-0000-0000B23E0000}"/>
    <cellStyle name="Input 2 3 2 5 2 6 11" xfId="16203" xr:uid="{00000000-0005-0000-0000-0000B33E0000}"/>
    <cellStyle name="Input 2 3 2 5 2 6 2" xfId="16204" xr:uid="{00000000-0005-0000-0000-0000B43E0000}"/>
    <cellStyle name="Input 2 3 2 5 2 6 2 2" xfId="16205" xr:uid="{00000000-0005-0000-0000-0000B53E0000}"/>
    <cellStyle name="Input 2 3 2 5 2 6 2 3" xfId="16206" xr:uid="{00000000-0005-0000-0000-0000B63E0000}"/>
    <cellStyle name="Input 2 3 2 5 2 6 3" xfId="16207" xr:uid="{00000000-0005-0000-0000-0000B73E0000}"/>
    <cellStyle name="Input 2 3 2 5 2 6 3 2" xfId="16208" xr:uid="{00000000-0005-0000-0000-0000B83E0000}"/>
    <cellStyle name="Input 2 3 2 5 2 6 3 3" xfId="16209" xr:uid="{00000000-0005-0000-0000-0000B93E0000}"/>
    <cellStyle name="Input 2 3 2 5 2 6 4" xfId="16210" xr:uid="{00000000-0005-0000-0000-0000BA3E0000}"/>
    <cellStyle name="Input 2 3 2 5 2 6 4 2" xfId="16211" xr:uid="{00000000-0005-0000-0000-0000BB3E0000}"/>
    <cellStyle name="Input 2 3 2 5 2 6 4 3" xfId="16212" xr:uid="{00000000-0005-0000-0000-0000BC3E0000}"/>
    <cellStyle name="Input 2 3 2 5 2 6 5" xfId="16213" xr:uid="{00000000-0005-0000-0000-0000BD3E0000}"/>
    <cellStyle name="Input 2 3 2 5 2 6 5 2" xfId="16214" xr:uid="{00000000-0005-0000-0000-0000BE3E0000}"/>
    <cellStyle name="Input 2 3 2 5 2 6 5 3" xfId="16215" xr:uid="{00000000-0005-0000-0000-0000BF3E0000}"/>
    <cellStyle name="Input 2 3 2 5 2 6 6" xfId="16216" xr:uid="{00000000-0005-0000-0000-0000C03E0000}"/>
    <cellStyle name="Input 2 3 2 5 2 6 6 2" xfId="16217" xr:uid="{00000000-0005-0000-0000-0000C13E0000}"/>
    <cellStyle name="Input 2 3 2 5 2 6 6 3" xfId="16218" xr:uid="{00000000-0005-0000-0000-0000C23E0000}"/>
    <cellStyle name="Input 2 3 2 5 2 6 7" xfId="16219" xr:uid="{00000000-0005-0000-0000-0000C33E0000}"/>
    <cellStyle name="Input 2 3 2 5 2 6 7 2" xfId="16220" xr:uid="{00000000-0005-0000-0000-0000C43E0000}"/>
    <cellStyle name="Input 2 3 2 5 2 6 7 3" xfId="16221" xr:uid="{00000000-0005-0000-0000-0000C53E0000}"/>
    <cellStyle name="Input 2 3 2 5 2 6 8" xfId="16222" xr:uid="{00000000-0005-0000-0000-0000C63E0000}"/>
    <cellStyle name="Input 2 3 2 5 2 6 8 2" xfId="16223" xr:uid="{00000000-0005-0000-0000-0000C73E0000}"/>
    <cellStyle name="Input 2 3 2 5 2 6 8 3" xfId="16224" xr:uid="{00000000-0005-0000-0000-0000C83E0000}"/>
    <cellStyle name="Input 2 3 2 5 2 6 9" xfId="16225" xr:uid="{00000000-0005-0000-0000-0000C93E0000}"/>
    <cellStyle name="Input 2 3 2 5 2 6 9 2" xfId="16226" xr:uid="{00000000-0005-0000-0000-0000CA3E0000}"/>
    <cellStyle name="Input 2 3 2 5 2 6 9 3" xfId="16227" xr:uid="{00000000-0005-0000-0000-0000CB3E0000}"/>
    <cellStyle name="Input 2 3 2 5 2 7" xfId="16228" xr:uid="{00000000-0005-0000-0000-0000CC3E0000}"/>
    <cellStyle name="Input 2 3 2 5 2 7 10" xfId="16229" xr:uid="{00000000-0005-0000-0000-0000CD3E0000}"/>
    <cellStyle name="Input 2 3 2 5 2 7 11" xfId="16230" xr:uid="{00000000-0005-0000-0000-0000CE3E0000}"/>
    <cellStyle name="Input 2 3 2 5 2 7 2" xfId="16231" xr:uid="{00000000-0005-0000-0000-0000CF3E0000}"/>
    <cellStyle name="Input 2 3 2 5 2 7 2 2" xfId="16232" xr:uid="{00000000-0005-0000-0000-0000D03E0000}"/>
    <cellStyle name="Input 2 3 2 5 2 7 2 3" xfId="16233" xr:uid="{00000000-0005-0000-0000-0000D13E0000}"/>
    <cellStyle name="Input 2 3 2 5 2 7 3" xfId="16234" xr:uid="{00000000-0005-0000-0000-0000D23E0000}"/>
    <cellStyle name="Input 2 3 2 5 2 7 3 2" xfId="16235" xr:uid="{00000000-0005-0000-0000-0000D33E0000}"/>
    <cellStyle name="Input 2 3 2 5 2 7 3 3" xfId="16236" xr:uid="{00000000-0005-0000-0000-0000D43E0000}"/>
    <cellStyle name="Input 2 3 2 5 2 7 4" xfId="16237" xr:uid="{00000000-0005-0000-0000-0000D53E0000}"/>
    <cellStyle name="Input 2 3 2 5 2 7 4 2" xfId="16238" xr:uid="{00000000-0005-0000-0000-0000D63E0000}"/>
    <cellStyle name="Input 2 3 2 5 2 7 4 3" xfId="16239" xr:uid="{00000000-0005-0000-0000-0000D73E0000}"/>
    <cellStyle name="Input 2 3 2 5 2 7 5" xfId="16240" xr:uid="{00000000-0005-0000-0000-0000D83E0000}"/>
    <cellStyle name="Input 2 3 2 5 2 7 5 2" xfId="16241" xr:uid="{00000000-0005-0000-0000-0000D93E0000}"/>
    <cellStyle name="Input 2 3 2 5 2 7 5 3" xfId="16242" xr:uid="{00000000-0005-0000-0000-0000DA3E0000}"/>
    <cellStyle name="Input 2 3 2 5 2 7 6" xfId="16243" xr:uid="{00000000-0005-0000-0000-0000DB3E0000}"/>
    <cellStyle name="Input 2 3 2 5 2 7 6 2" xfId="16244" xr:uid="{00000000-0005-0000-0000-0000DC3E0000}"/>
    <cellStyle name="Input 2 3 2 5 2 7 6 3" xfId="16245" xr:uid="{00000000-0005-0000-0000-0000DD3E0000}"/>
    <cellStyle name="Input 2 3 2 5 2 7 7" xfId="16246" xr:uid="{00000000-0005-0000-0000-0000DE3E0000}"/>
    <cellStyle name="Input 2 3 2 5 2 7 7 2" xfId="16247" xr:uid="{00000000-0005-0000-0000-0000DF3E0000}"/>
    <cellStyle name="Input 2 3 2 5 2 7 7 3" xfId="16248" xr:uid="{00000000-0005-0000-0000-0000E03E0000}"/>
    <cellStyle name="Input 2 3 2 5 2 7 8" xfId="16249" xr:uid="{00000000-0005-0000-0000-0000E13E0000}"/>
    <cellStyle name="Input 2 3 2 5 2 7 8 2" xfId="16250" xr:uid="{00000000-0005-0000-0000-0000E23E0000}"/>
    <cellStyle name="Input 2 3 2 5 2 7 8 3" xfId="16251" xr:uid="{00000000-0005-0000-0000-0000E33E0000}"/>
    <cellStyle name="Input 2 3 2 5 2 7 9" xfId="16252" xr:uid="{00000000-0005-0000-0000-0000E43E0000}"/>
    <cellStyle name="Input 2 3 2 5 2 7 9 2" xfId="16253" xr:uid="{00000000-0005-0000-0000-0000E53E0000}"/>
    <cellStyle name="Input 2 3 2 5 2 7 9 3" xfId="16254" xr:uid="{00000000-0005-0000-0000-0000E63E0000}"/>
    <cellStyle name="Input 2 3 2 5 2 8" xfId="16255" xr:uid="{00000000-0005-0000-0000-0000E73E0000}"/>
    <cellStyle name="Input 2 3 2 5 2 8 10" xfId="16256" xr:uid="{00000000-0005-0000-0000-0000E83E0000}"/>
    <cellStyle name="Input 2 3 2 5 2 8 11" xfId="16257" xr:uid="{00000000-0005-0000-0000-0000E93E0000}"/>
    <cellStyle name="Input 2 3 2 5 2 8 2" xfId="16258" xr:uid="{00000000-0005-0000-0000-0000EA3E0000}"/>
    <cellStyle name="Input 2 3 2 5 2 8 2 2" xfId="16259" xr:uid="{00000000-0005-0000-0000-0000EB3E0000}"/>
    <cellStyle name="Input 2 3 2 5 2 8 2 3" xfId="16260" xr:uid="{00000000-0005-0000-0000-0000EC3E0000}"/>
    <cellStyle name="Input 2 3 2 5 2 8 3" xfId="16261" xr:uid="{00000000-0005-0000-0000-0000ED3E0000}"/>
    <cellStyle name="Input 2 3 2 5 2 8 3 2" xfId="16262" xr:uid="{00000000-0005-0000-0000-0000EE3E0000}"/>
    <cellStyle name="Input 2 3 2 5 2 8 3 3" xfId="16263" xr:uid="{00000000-0005-0000-0000-0000EF3E0000}"/>
    <cellStyle name="Input 2 3 2 5 2 8 4" xfId="16264" xr:uid="{00000000-0005-0000-0000-0000F03E0000}"/>
    <cellStyle name="Input 2 3 2 5 2 8 4 2" xfId="16265" xr:uid="{00000000-0005-0000-0000-0000F13E0000}"/>
    <cellStyle name="Input 2 3 2 5 2 8 4 3" xfId="16266" xr:uid="{00000000-0005-0000-0000-0000F23E0000}"/>
    <cellStyle name="Input 2 3 2 5 2 8 5" xfId="16267" xr:uid="{00000000-0005-0000-0000-0000F33E0000}"/>
    <cellStyle name="Input 2 3 2 5 2 8 5 2" xfId="16268" xr:uid="{00000000-0005-0000-0000-0000F43E0000}"/>
    <cellStyle name="Input 2 3 2 5 2 8 5 3" xfId="16269" xr:uid="{00000000-0005-0000-0000-0000F53E0000}"/>
    <cellStyle name="Input 2 3 2 5 2 8 6" xfId="16270" xr:uid="{00000000-0005-0000-0000-0000F63E0000}"/>
    <cellStyle name="Input 2 3 2 5 2 8 6 2" xfId="16271" xr:uid="{00000000-0005-0000-0000-0000F73E0000}"/>
    <cellStyle name="Input 2 3 2 5 2 8 6 3" xfId="16272" xr:uid="{00000000-0005-0000-0000-0000F83E0000}"/>
    <cellStyle name="Input 2 3 2 5 2 8 7" xfId="16273" xr:uid="{00000000-0005-0000-0000-0000F93E0000}"/>
    <cellStyle name="Input 2 3 2 5 2 8 7 2" xfId="16274" xr:uid="{00000000-0005-0000-0000-0000FA3E0000}"/>
    <cellStyle name="Input 2 3 2 5 2 8 7 3" xfId="16275" xr:uid="{00000000-0005-0000-0000-0000FB3E0000}"/>
    <cellStyle name="Input 2 3 2 5 2 8 8" xfId="16276" xr:uid="{00000000-0005-0000-0000-0000FC3E0000}"/>
    <cellStyle name="Input 2 3 2 5 2 8 8 2" xfId="16277" xr:uid="{00000000-0005-0000-0000-0000FD3E0000}"/>
    <cellStyle name="Input 2 3 2 5 2 8 8 3" xfId="16278" xr:uid="{00000000-0005-0000-0000-0000FE3E0000}"/>
    <cellStyle name="Input 2 3 2 5 2 8 9" xfId="16279" xr:uid="{00000000-0005-0000-0000-0000FF3E0000}"/>
    <cellStyle name="Input 2 3 2 5 2 8 9 2" xfId="16280" xr:uid="{00000000-0005-0000-0000-0000003F0000}"/>
    <cellStyle name="Input 2 3 2 5 2 8 9 3" xfId="16281" xr:uid="{00000000-0005-0000-0000-0000013F0000}"/>
    <cellStyle name="Input 2 3 2 5 2 9" xfId="16282" xr:uid="{00000000-0005-0000-0000-0000023F0000}"/>
    <cellStyle name="Input 2 3 2 5 2 9 10" xfId="16283" xr:uid="{00000000-0005-0000-0000-0000033F0000}"/>
    <cellStyle name="Input 2 3 2 5 2 9 11" xfId="16284" xr:uid="{00000000-0005-0000-0000-0000043F0000}"/>
    <cellStyle name="Input 2 3 2 5 2 9 2" xfId="16285" xr:uid="{00000000-0005-0000-0000-0000053F0000}"/>
    <cellStyle name="Input 2 3 2 5 2 9 2 2" xfId="16286" xr:uid="{00000000-0005-0000-0000-0000063F0000}"/>
    <cellStyle name="Input 2 3 2 5 2 9 2 3" xfId="16287" xr:uid="{00000000-0005-0000-0000-0000073F0000}"/>
    <cellStyle name="Input 2 3 2 5 2 9 3" xfId="16288" xr:uid="{00000000-0005-0000-0000-0000083F0000}"/>
    <cellStyle name="Input 2 3 2 5 2 9 3 2" xfId="16289" xr:uid="{00000000-0005-0000-0000-0000093F0000}"/>
    <cellStyle name="Input 2 3 2 5 2 9 3 3" xfId="16290" xr:uid="{00000000-0005-0000-0000-00000A3F0000}"/>
    <cellStyle name="Input 2 3 2 5 2 9 4" xfId="16291" xr:uid="{00000000-0005-0000-0000-00000B3F0000}"/>
    <cellStyle name="Input 2 3 2 5 2 9 4 2" xfId="16292" xr:uid="{00000000-0005-0000-0000-00000C3F0000}"/>
    <cellStyle name="Input 2 3 2 5 2 9 4 3" xfId="16293" xr:uid="{00000000-0005-0000-0000-00000D3F0000}"/>
    <cellStyle name="Input 2 3 2 5 2 9 5" xfId="16294" xr:uid="{00000000-0005-0000-0000-00000E3F0000}"/>
    <cellStyle name="Input 2 3 2 5 2 9 5 2" xfId="16295" xr:uid="{00000000-0005-0000-0000-00000F3F0000}"/>
    <cellStyle name="Input 2 3 2 5 2 9 5 3" xfId="16296" xr:uid="{00000000-0005-0000-0000-0000103F0000}"/>
    <cellStyle name="Input 2 3 2 5 2 9 6" xfId="16297" xr:uid="{00000000-0005-0000-0000-0000113F0000}"/>
    <cellStyle name="Input 2 3 2 5 2 9 6 2" xfId="16298" xr:uid="{00000000-0005-0000-0000-0000123F0000}"/>
    <cellStyle name="Input 2 3 2 5 2 9 6 3" xfId="16299" xr:uid="{00000000-0005-0000-0000-0000133F0000}"/>
    <cellStyle name="Input 2 3 2 5 2 9 7" xfId="16300" xr:uid="{00000000-0005-0000-0000-0000143F0000}"/>
    <cellStyle name="Input 2 3 2 5 2 9 7 2" xfId="16301" xr:uid="{00000000-0005-0000-0000-0000153F0000}"/>
    <cellStyle name="Input 2 3 2 5 2 9 7 3" xfId="16302" xr:uid="{00000000-0005-0000-0000-0000163F0000}"/>
    <cellStyle name="Input 2 3 2 5 2 9 8" xfId="16303" xr:uid="{00000000-0005-0000-0000-0000173F0000}"/>
    <cellStyle name="Input 2 3 2 5 2 9 8 2" xfId="16304" xr:uid="{00000000-0005-0000-0000-0000183F0000}"/>
    <cellStyle name="Input 2 3 2 5 2 9 8 3" xfId="16305" xr:uid="{00000000-0005-0000-0000-0000193F0000}"/>
    <cellStyle name="Input 2 3 2 5 2 9 9" xfId="16306" xr:uid="{00000000-0005-0000-0000-00001A3F0000}"/>
    <cellStyle name="Input 2 3 2 5 2 9 9 2" xfId="16307" xr:uid="{00000000-0005-0000-0000-00001B3F0000}"/>
    <cellStyle name="Input 2 3 2 5 2 9 9 3" xfId="16308" xr:uid="{00000000-0005-0000-0000-00001C3F0000}"/>
    <cellStyle name="Input 2 3 2 5 3" xfId="16309" xr:uid="{00000000-0005-0000-0000-00001D3F0000}"/>
    <cellStyle name="Input 2 3 2 5 3 2" xfId="16310" xr:uid="{00000000-0005-0000-0000-00001E3F0000}"/>
    <cellStyle name="Input 2 3 2 5 3 3" xfId="16311" xr:uid="{00000000-0005-0000-0000-00001F3F0000}"/>
    <cellStyle name="Input 2 3 2 5 4" xfId="16312" xr:uid="{00000000-0005-0000-0000-0000203F0000}"/>
    <cellStyle name="Input 2 3 2 5 4 2" xfId="16313" xr:uid="{00000000-0005-0000-0000-0000213F0000}"/>
    <cellStyle name="Input 2 3 2 5 4 3" xfId="16314" xr:uid="{00000000-0005-0000-0000-0000223F0000}"/>
    <cellStyle name="Input 2 3 2 5 5" xfId="16315" xr:uid="{00000000-0005-0000-0000-0000233F0000}"/>
    <cellStyle name="Input 2 3 2 5 5 2" xfId="16316" xr:uid="{00000000-0005-0000-0000-0000243F0000}"/>
    <cellStyle name="Input 2 3 2 5 5 3" xfId="16317" xr:uid="{00000000-0005-0000-0000-0000253F0000}"/>
    <cellStyle name="Input 2 3 2 5 6" xfId="16318" xr:uid="{00000000-0005-0000-0000-0000263F0000}"/>
    <cellStyle name="Input 2 3 2 5 6 2" xfId="16319" xr:uid="{00000000-0005-0000-0000-0000273F0000}"/>
    <cellStyle name="Input 2 3 2 5 6 3" xfId="16320" xr:uid="{00000000-0005-0000-0000-0000283F0000}"/>
    <cellStyle name="Input 2 3 2 5 7" xfId="16321" xr:uid="{00000000-0005-0000-0000-0000293F0000}"/>
    <cellStyle name="Input 2 3 2 5 7 2" xfId="16322" xr:uid="{00000000-0005-0000-0000-00002A3F0000}"/>
    <cellStyle name="Input 2 3 2 5 7 3" xfId="16323" xr:uid="{00000000-0005-0000-0000-00002B3F0000}"/>
    <cellStyle name="Input 2 3 2 5 8" xfId="58259" xr:uid="{00000000-0005-0000-0000-00002C3F0000}"/>
    <cellStyle name="Input 2 3 2 6" xfId="330" xr:uid="{00000000-0005-0000-0000-00002D3F0000}"/>
    <cellStyle name="Input 2 3 2 6 2" xfId="16324" xr:uid="{00000000-0005-0000-0000-00002E3F0000}"/>
    <cellStyle name="Input 2 3 2 6 2 10" xfId="16325" xr:uid="{00000000-0005-0000-0000-00002F3F0000}"/>
    <cellStyle name="Input 2 3 2 6 2 10 10" xfId="16326" xr:uid="{00000000-0005-0000-0000-0000303F0000}"/>
    <cellStyle name="Input 2 3 2 6 2 10 11" xfId="16327" xr:uid="{00000000-0005-0000-0000-0000313F0000}"/>
    <cellStyle name="Input 2 3 2 6 2 10 2" xfId="16328" xr:uid="{00000000-0005-0000-0000-0000323F0000}"/>
    <cellStyle name="Input 2 3 2 6 2 10 2 2" xfId="16329" xr:uid="{00000000-0005-0000-0000-0000333F0000}"/>
    <cellStyle name="Input 2 3 2 6 2 10 2 3" xfId="16330" xr:uid="{00000000-0005-0000-0000-0000343F0000}"/>
    <cellStyle name="Input 2 3 2 6 2 10 3" xfId="16331" xr:uid="{00000000-0005-0000-0000-0000353F0000}"/>
    <cellStyle name="Input 2 3 2 6 2 10 3 2" xfId="16332" xr:uid="{00000000-0005-0000-0000-0000363F0000}"/>
    <cellStyle name="Input 2 3 2 6 2 10 3 3" xfId="16333" xr:uid="{00000000-0005-0000-0000-0000373F0000}"/>
    <cellStyle name="Input 2 3 2 6 2 10 4" xfId="16334" xr:uid="{00000000-0005-0000-0000-0000383F0000}"/>
    <cellStyle name="Input 2 3 2 6 2 10 4 2" xfId="16335" xr:uid="{00000000-0005-0000-0000-0000393F0000}"/>
    <cellStyle name="Input 2 3 2 6 2 10 4 3" xfId="16336" xr:uid="{00000000-0005-0000-0000-00003A3F0000}"/>
    <cellStyle name="Input 2 3 2 6 2 10 5" xfId="16337" xr:uid="{00000000-0005-0000-0000-00003B3F0000}"/>
    <cellStyle name="Input 2 3 2 6 2 10 5 2" xfId="16338" xr:uid="{00000000-0005-0000-0000-00003C3F0000}"/>
    <cellStyle name="Input 2 3 2 6 2 10 5 3" xfId="16339" xr:uid="{00000000-0005-0000-0000-00003D3F0000}"/>
    <cellStyle name="Input 2 3 2 6 2 10 6" xfId="16340" xr:uid="{00000000-0005-0000-0000-00003E3F0000}"/>
    <cellStyle name="Input 2 3 2 6 2 10 6 2" xfId="16341" xr:uid="{00000000-0005-0000-0000-00003F3F0000}"/>
    <cellStyle name="Input 2 3 2 6 2 10 6 3" xfId="16342" xr:uid="{00000000-0005-0000-0000-0000403F0000}"/>
    <cellStyle name="Input 2 3 2 6 2 10 7" xfId="16343" xr:uid="{00000000-0005-0000-0000-0000413F0000}"/>
    <cellStyle name="Input 2 3 2 6 2 10 7 2" xfId="16344" xr:uid="{00000000-0005-0000-0000-0000423F0000}"/>
    <cellStyle name="Input 2 3 2 6 2 10 7 3" xfId="16345" xr:uid="{00000000-0005-0000-0000-0000433F0000}"/>
    <cellStyle name="Input 2 3 2 6 2 10 8" xfId="16346" xr:uid="{00000000-0005-0000-0000-0000443F0000}"/>
    <cellStyle name="Input 2 3 2 6 2 10 8 2" xfId="16347" xr:uid="{00000000-0005-0000-0000-0000453F0000}"/>
    <cellStyle name="Input 2 3 2 6 2 10 8 3" xfId="16348" xr:uid="{00000000-0005-0000-0000-0000463F0000}"/>
    <cellStyle name="Input 2 3 2 6 2 10 9" xfId="16349" xr:uid="{00000000-0005-0000-0000-0000473F0000}"/>
    <cellStyle name="Input 2 3 2 6 2 10 9 2" xfId="16350" xr:uid="{00000000-0005-0000-0000-0000483F0000}"/>
    <cellStyle name="Input 2 3 2 6 2 10 9 3" xfId="16351" xr:uid="{00000000-0005-0000-0000-0000493F0000}"/>
    <cellStyle name="Input 2 3 2 6 2 11" xfId="16352" xr:uid="{00000000-0005-0000-0000-00004A3F0000}"/>
    <cellStyle name="Input 2 3 2 6 2 11 2" xfId="16353" xr:uid="{00000000-0005-0000-0000-00004B3F0000}"/>
    <cellStyle name="Input 2 3 2 6 2 11 3" xfId="16354" xr:uid="{00000000-0005-0000-0000-00004C3F0000}"/>
    <cellStyle name="Input 2 3 2 6 2 12" xfId="16355" xr:uid="{00000000-0005-0000-0000-00004D3F0000}"/>
    <cellStyle name="Input 2 3 2 6 2 12 2" xfId="16356" xr:uid="{00000000-0005-0000-0000-00004E3F0000}"/>
    <cellStyle name="Input 2 3 2 6 2 12 3" xfId="16357" xr:uid="{00000000-0005-0000-0000-00004F3F0000}"/>
    <cellStyle name="Input 2 3 2 6 2 13" xfId="16358" xr:uid="{00000000-0005-0000-0000-0000503F0000}"/>
    <cellStyle name="Input 2 3 2 6 2 13 2" xfId="16359" xr:uid="{00000000-0005-0000-0000-0000513F0000}"/>
    <cellStyle name="Input 2 3 2 6 2 13 3" xfId="16360" xr:uid="{00000000-0005-0000-0000-0000523F0000}"/>
    <cellStyle name="Input 2 3 2 6 2 14" xfId="16361" xr:uid="{00000000-0005-0000-0000-0000533F0000}"/>
    <cellStyle name="Input 2 3 2 6 2 14 2" xfId="16362" xr:uid="{00000000-0005-0000-0000-0000543F0000}"/>
    <cellStyle name="Input 2 3 2 6 2 14 3" xfId="16363" xr:uid="{00000000-0005-0000-0000-0000553F0000}"/>
    <cellStyle name="Input 2 3 2 6 2 15" xfId="16364" xr:uid="{00000000-0005-0000-0000-0000563F0000}"/>
    <cellStyle name="Input 2 3 2 6 2 15 2" xfId="16365" xr:uid="{00000000-0005-0000-0000-0000573F0000}"/>
    <cellStyle name="Input 2 3 2 6 2 15 3" xfId="16366" xr:uid="{00000000-0005-0000-0000-0000583F0000}"/>
    <cellStyle name="Input 2 3 2 6 2 16" xfId="16367" xr:uid="{00000000-0005-0000-0000-0000593F0000}"/>
    <cellStyle name="Input 2 3 2 6 2 16 2" xfId="16368" xr:uid="{00000000-0005-0000-0000-00005A3F0000}"/>
    <cellStyle name="Input 2 3 2 6 2 16 3" xfId="16369" xr:uid="{00000000-0005-0000-0000-00005B3F0000}"/>
    <cellStyle name="Input 2 3 2 6 2 17" xfId="16370" xr:uid="{00000000-0005-0000-0000-00005C3F0000}"/>
    <cellStyle name="Input 2 3 2 6 2 17 2" xfId="16371" xr:uid="{00000000-0005-0000-0000-00005D3F0000}"/>
    <cellStyle name="Input 2 3 2 6 2 17 3" xfId="16372" xr:uid="{00000000-0005-0000-0000-00005E3F0000}"/>
    <cellStyle name="Input 2 3 2 6 2 18" xfId="16373" xr:uid="{00000000-0005-0000-0000-00005F3F0000}"/>
    <cellStyle name="Input 2 3 2 6 2 18 2" xfId="16374" xr:uid="{00000000-0005-0000-0000-0000603F0000}"/>
    <cellStyle name="Input 2 3 2 6 2 18 3" xfId="16375" xr:uid="{00000000-0005-0000-0000-0000613F0000}"/>
    <cellStyle name="Input 2 3 2 6 2 19" xfId="16376" xr:uid="{00000000-0005-0000-0000-0000623F0000}"/>
    <cellStyle name="Input 2 3 2 6 2 2" xfId="16377" xr:uid="{00000000-0005-0000-0000-0000633F0000}"/>
    <cellStyle name="Input 2 3 2 6 2 2 10" xfId="16378" xr:uid="{00000000-0005-0000-0000-0000643F0000}"/>
    <cellStyle name="Input 2 3 2 6 2 2 11" xfId="16379" xr:uid="{00000000-0005-0000-0000-0000653F0000}"/>
    <cellStyle name="Input 2 3 2 6 2 2 2" xfId="16380" xr:uid="{00000000-0005-0000-0000-0000663F0000}"/>
    <cellStyle name="Input 2 3 2 6 2 2 2 2" xfId="16381" xr:uid="{00000000-0005-0000-0000-0000673F0000}"/>
    <cellStyle name="Input 2 3 2 6 2 2 2 3" xfId="16382" xr:uid="{00000000-0005-0000-0000-0000683F0000}"/>
    <cellStyle name="Input 2 3 2 6 2 2 3" xfId="16383" xr:uid="{00000000-0005-0000-0000-0000693F0000}"/>
    <cellStyle name="Input 2 3 2 6 2 2 3 2" xfId="16384" xr:uid="{00000000-0005-0000-0000-00006A3F0000}"/>
    <cellStyle name="Input 2 3 2 6 2 2 3 3" xfId="16385" xr:uid="{00000000-0005-0000-0000-00006B3F0000}"/>
    <cellStyle name="Input 2 3 2 6 2 2 4" xfId="16386" xr:uid="{00000000-0005-0000-0000-00006C3F0000}"/>
    <cellStyle name="Input 2 3 2 6 2 2 4 2" xfId="16387" xr:uid="{00000000-0005-0000-0000-00006D3F0000}"/>
    <cellStyle name="Input 2 3 2 6 2 2 4 3" xfId="16388" xr:uid="{00000000-0005-0000-0000-00006E3F0000}"/>
    <cellStyle name="Input 2 3 2 6 2 2 5" xfId="16389" xr:uid="{00000000-0005-0000-0000-00006F3F0000}"/>
    <cellStyle name="Input 2 3 2 6 2 2 5 2" xfId="16390" xr:uid="{00000000-0005-0000-0000-0000703F0000}"/>
    <cellStyle name="Input 2 3 2 6 2 2 5 3" xfId="16391" xr:uid="{00000000-0005-0000-0000-0000713F0000}"/>
    <cellStyle name="Input 2 3 2 6 2 2 6" xfId="16392" xr:uid="{00000000-0005-0000-0000-0000723F0000}"/>
    <cellStyle name="Input 2 3 2 6 2 2 6 2" xfId="16393" xr:uid="{00000000-0005-0000-0000-0000733F0000}"/>
    <cellStyle name="Input 2 3 2 6 2 2 6 3" xfId="16394" xr:uid="{00000000-0005-0000-0000-0000743F0000}"/>
    <cellStyle name="Input 2 3 2 6 2 2 7" xfId="16395" xr:uid="{00000000-0005-0000-0000-0000753F0000}"/>
    <cellStyle name="Input 2 3 2 6 2 2 7 2" xfId="16396" xr:uid="{00000000-0005-0000-0000-0000763F0000}"/>
    <cellStyle name="Input 2 3 2 6 2 2 7 3" xfId="16397" xr:uid="{00000000-0005-0000-0000-0000773F0000}"/>
    <cellStyle name="Input 2 3 2 6 2 2 8" xfId="16398" xr:uid="{00000000-0005-0000-0000-0000783F0000}"/>
    <cellStyle name="Input 2 3 2 6 2 2 8 2" xfId="16399" xr:uid="{00000000-0005-0000-0000-0000793F0000}"/>
    <cellStyle name="Input 2 3 2 6 2 2 8 3" xfId="16400" xr:uid="{00000000-0005-0000-0000-00007A3F0000}"/>
    <cellStyle name="Input 2 3 2 6 2 2 9" xfId="16401" xr:uid="{00000000-0005-0000-0000-00007B3F0000}"/>
    <cellStyle name="Input 2 3 2 6 2 2 9 2" xfId="16402" xr:uid="{00000000-0005-0000-0000-00007C3F0000}"/>
    <cellStyle name="Input 2 3 2 6 2 2 9 3" xfId="16403" xr:uid="{00000000-0005-0000-0000-00007D3F0000}"/>
    <cellStyle name="Input 2 3 2 6 2 20" xfId="16404" xr:uid="{00000000-0005-0000-0000-00007E3F0000}"/>
    <cellStyle name="Input 2 3 2 6 2 3" xfId="16405" xr:uid="{00000000-0005-0000-0000-00007F3F0000}"/>
    <cellStyle name="Input 2 3 2 6 2 3 10" xfId="16406" xr:uid="{00000000-0005-0000-0000-0000803F0000}"/>
    <cellStyle name="Input 2 3 2 6 2 3 11" xfId="16407" xr:uid="{00000000-0005-0000-0000-0000813F0000}"/>
    <cellStyle name="Input 2 3 2 6 2 3 2" xfId="16408" xr:uid="{00000000-0005-0000-0000-0000823F0000}"/>
    <cellStyle name="Input 2 3 2 6 2 3 2 2" xfId="16409" xr:uid="{00000000-0005-0000-0000-0000833F0000}"/>
    <cellStyle name="Input 2 3 2 6 2 3 2 3" xfId="16410" xr:uid="{00000000-0005-0000-0000-0000843F0000}"/>
    <cellStyle name="Input 2 3 2 6 2 3 3" xfId="16411" xr:uid="{00000000-0005-0000-0000-0000853F0000}"/>
    <cellStyle name="Input 2 3 2 6 2 3 3 2" xfId="16412" xr:uid="{00000000-0005-0000-0000-0000863F0000}"/>
    <cellStyle name="Input 2 3 2 6 2 3 3 3" xfId="16413" xr:uid="{00000000-0005-0000-0000-0000873F0000}"/>
    <cellStyle name="Input 2 3 2 6 2 3 4" xfId="16414" xr:uid="{00000000-0005-0000-0000-0000883F0000}"/>
    <cellStyle name="Input 2 3 2 6 2 3 4 2" xfId="16415" xr:uid="{00000000-0005-0000-0000-0000893F0000}"/>
    <cellStyle name="Input 2 3 2 6 2 3 4 3" xfId="16416" xr:uid="{00000000-0005-0000-0000-00008A3F0000}"/>
    <cellStyle name="Input 2 3 2 6 2 3 5" xfId="16417" xr:uid="{00000000-0005-0000-0000-00008B3F0000}"/>
    <cellStyle name="Input 2 3 2 6 2 3 5 2" xfId="16418" xr:uid="{00000000-0005-0000-0000-00008C3F0000}"/>
    <cellStyle name="Input 2 3 2 6 2 3 5 3" xfId="16419" xr:uid="{00000000-0005-0000-0000-00008D3F0000}"/>
    <cellStyle name="Input 2 3 2 6 2 3 6" xfId="16420" xr:uid="{00000000-0005-0000-0000-00008E3F0000}"/>
    <cellStyle name="Input 2 3 2 6 2 3 6 2" xfId="16421" xr:uid="{00000000-0005-0000-0000-00008F3F0000}"/>
    <cellStyle name="Input 2 3 2 6 2 3 6 3" xfId="16422" xr:uid="{00000000-0005-0000-0000-0000903F0000}"/>
    <cellStyle name="Input 2 3 2 6 2 3 7" xfId="16423" xr:uid="{00000000-0005-0000-0000-0000913F0000}"/>
    <cellStyle name="Input 2 3 2 6 2 3 7 2" xfId="16424" xr:uid="{00000000-0005-0000-0000-0000923F0000}"/>
    <cellStyle name="Input 2 3 2 6 2 3 7 3" xfId="16425" xr:uid="{00000000-0005-0000-0000-0000933F0000}"/>
    <cellStyle name="Input 2 3 2 6 2 3 8" xfId="16426" xr:uid="{00000000-0005-0000-0000-0000943F0000}"/>
    <cellStyle name="Input 2 3 2 6 2 3 8 2" xfId="16427" xr:uid="{00000000-0005-0000-0000-0000953F0000}"/>
    <cellStyle name="Input 2 3 2 6 2 3 8 3" xfId="16428" xr:uid="{00000000-0005-0000-0000-0000963F0000}"/>
    <cellStyle name="Input 2 3 2 6 2 3 9" xfId="16429" xr:uid="{00000000-0005-0000-0000-0000973F0000}"/>
    <cellStyle name="Input 2 3 2 6 2 3 9 2" xfId="16430" xr:uid="{00000000-0005-0000-0000-0000983F0000}"/>
    <cellStyle name="Input 2 3 2 6 2 3 9 3" xfId="16431" xr:uid="{00000000-0005-0000-0000-0000993F0000}"/>
    <cellStyle name="Input 2 3 2 6 2 4" xfId="16432" xr:uid="{00000000-0005-0000-0000-00009A3F0000}"/>
    <cellStyle name="Input 2 3 2 6 2 4 10" xfId="16433" xr:uid="{00000000-0005-0000-0000-00009B3F0000}"/>
    <cellStyle name="Input 2 3 2 6 2 4 11" xfId="16434" xr:uid="{00000000-0005-0000-0000-00009C3F0000}"/>
    <cellStyle name="Input 2 3 2 6 2 4 2" xfId="16435" xr:uid="{00000000-0005-0000-0000-00009D3F0000}"/>
    <cellStyle name="Input 2 3 2 6 2 4 2 2" xfId="16436" xr:uid="{00000000-0005-0000-0000-00009E3F0000}"/>
    <cellStyle name="Input 2 3 2 6 2 4 2 3" xfId="16437" xr:uid="{00000000-0005-0000-0000-00009F3F0000}"/>
    <cellStyle name="Input 2 3 2 6 2 4 3" xfId="16438" xr:uid="{00000000-0005-0000-0000-0000A03F0000}"/>
    <cellStyle name="Input 2 3 2 6 2 4 3 2" xfId="16439" xr:uid="{00000000-0005-0000-0000-0000A13F0000}"/>
    <cellStyle name="Input 2 3 2 6 2 4 3 3" xfId="16440" xr:uid="{00000000-0005-0000-0000-0000A23F0000}"/>
    <cellStyle name="Input 2 3 2 6 2 4 4" xfId="16441" xr:uid="{00000000-0005-0000-0000-0000A33F0000}"/>
    <cellStyle name="Input 2 3 2 6 2 4 4 2" xfId="16442" xr:uid="{00000000-0005-0000-0000-0000A43F0000}"/>
    <cellStyle name="Input 2 3 2 6 2 4 4 3" xfId="16443" xr:uid="{00000000-0005-0000-0000-0000A53F0000}"/>
    <cellStyle name="Input 2 3 2 6 2 4 5" xfId="16444" xr:uid="{00000000-0005-0000-0000-0000A63F0000}"/>
    <cellStyle name="Input 2 3 2 6 2 4 5 2" xfId="16445" xr:uid="{00000000-0005-0000-0000-0000A73F0000}"/>
    <cellStyle name="Input 2 3 2 6 2 4 5 3" xfId="16446" xr:uid="{00000000-0005-0000-0000-0000A83F0000}"/>
    <cellStyle name="Input 2 3 2 6 2 4 6" xfId="16447" xr:uid="{00000000-0005-0000-0000-0000A93F0000}"/>
    <cellStyle name="Input 2 3 2 6 2 4 6 2" xfId="16448" xr:uid="{00000000-0005-0000-0000-0000AA3F0000}"/>
    <cellStyle name="Input 2 3 2 6 2 4 6 3" xfId="16449" xr:uid="{00000000-0005-0000-0000-0000AB3F0000}"/>
    <cellStyle name="Input 2 3 2 6 2 4 7" xfId="16450" xr:uid="{00000000-0005-0000-0000-0000AC3F0000}"/>
    <cellStyle name="Input 2 3 2 6 2 4 7 2" xfId="16451" xr:uid="{00000000-0005-0000-0000-0000AD3F0000}"/>
    <cellStyle name="Input 2 3 2 6 2 4 7 3" xfId="16452" xr:uid="{00000000-0005-0000-0000-0000AE3F0000}"/>
    <cellStyle name="Input 2 3 2 6 2 4 8" xfId="16453" xr:uid="{00000000-0005-0000-0000-0000AF3F0000}"/>
    <cellStyle name="Input 2 3 2 6 2 4 8 2" xfId="16454" xr:uid="{00000000-0005-0000-0000-0000B03F0000}"/>
    <cellStyle name="Input 2 3 2 6 2 4 8 3" xfId="16455" xr:uid="{00000000-0005-0000-0000-0000B13F0000}"/>
    <cellStyle name="Input 2 3 2 6 2 4 9" xfId="16456" xr:uid="{00000000-0005-0000-0000-0000B23F0000}"/>
    <cellStyle name="Input 2 3 2 6 2 4 9 2" xfId="16457" xr:uid="{00000000-0005-0000-0000-0000B33F0000}"/>
    <cellStyle name="Input 2 3 2 6 2 4 9 3" xfId="16458" xr:uid="{00000000-0005-0000-0000-0000B43F0000}"/>
    <cellStyle name="Input 2 3 2 6 2 5" xfId="16459" xr:uid="{00000000-0005-0000-0000-0000B53F0000}"/>
    <cellStyle name="Input 2 3 2 6 2 5 10" xfId="16460" xr:uid="{00000000-0005-0000-0000-0000B63F0000}"/>
    <cellStyle name="Input 2 3 2 6 2 5 11" xfId="16461" xr:uid="{00000000-0005-0000-0000-0000B73F0000}"/>
    <cellStyle name="Input 2 3 2 6 2 5 2" xfId="16462" xr:uid="{00000000-0005-0000-0000-0000B83F0000}"/>
    <cellStyle name="Input 2 3 2 6 2 5 2 2" xfId="16463" xr:uid="{00000000-0005-0000-0000-0000B93F0000}"/>
    <cellStyle name="Input 2 3 2 6 2 5 2 3" xfId="16464" xr:uid="{00000000-0005-0000-0000-0000BA3F0000}"/>
    <cellStyle name="Input 2 3 2 6 2 5 3" xfId="16465" xr:uid="{00000000-0005-0000-0000-0000BB3F0000}"/>
    <cellStyle name="Input 2 3 2 6 2 5 3 2" xfId="16466" xr:uid="{00000000-0005-0000-0000-0000BC3F0000}"/>
    <cellStyle name="Input 2 3 2 6 2 5 3 3" xfId="16467" xr:uid="{00000000-0005-0000-0000-0000BD3F0000}"/>
    <cellStyle name="Input 2 3 2 6 2 5 4" xfId="16468" xr:uid="{00000000-0005-0000-0000-0000BE3F0000}"/>
    <cellStyle name="Input 2 3 2 6 2 5 4 2" xfId="16469" xr:uid="{00000000-0005-0000-0000-0000BF3F0000}"/>
    <cellStyle name="Input 2 3 2 6 2 5 4 3" xfId="16470" xr:uid="{00000000-0005-0000-0000-0000C03F0000}"/>
    <cellStyle name="Input 2 3 2 6 2 5 5" xfId="16471" xr:uid="{00000000-0005-0000-0000-0000C13F0000}"/>
    <cellStyle name="Input 2 3 2 6 2 5 5 2" xfId="16472" xr:uid="{00000000-0005-0000-0000-0000C23F0000}"/>
    <cellStyle name="Input 2 3 2 6 2 5 5 3" xfId="16473" xr:uid="{00000000-0005-0000-0000-0000C33F0000}"/>
    <cellStyle name="Input 2 3 2 6 2 5 6" xfId="16474" xr:uid="{00000000-0005-0000-0000-0000C43F0000}"/>
    <cellStyle name="Input 2 3 2 6 2 5 6 2" xfId="16475" xr:uid="{00000000-0005-0000-0000-0000C53F0000}"/>
    <cellStyle name="Input 2 3 2 6 2 5 6 3" xfId="16476" xr:uid="{00000000-0005-0000-0000-0000C63F0000}"/>
    <cellStyle name="Input 2 3 2 6 2 5 7" xfId="16477" xr:uid="{00000000-0005-0000-0000-0000C73F0000}"/>
    <cellStyle name="Input 2 3 2 6 2 5 7 2" xfId="16478" xr:uid="{00000000-0005-0000-0000-0000C83F0000}"/>
    <cellStyle name="Input 2 3 2 6 2 5 7 3" xfId="16479" xr:uid="{00000000-0005-0000-0000-0000C93F0000}"/>
    <cellStyle name="Input 2 3 2 6 2 5 8" xfId="16480" xr:uid="{00000000-0005-0000-0000-0000CA3F0000}"/>
    <cellStyle name="Input 2 3 2 6 2 5 8 2" xfId="16481" xr:uid="{00000000-0005-0000-0000-0000CB3F0000}"/>
    <cellStyle name="Input 2 3 2 6 2 5 8 3" xfId="16482" xr:uid="{00000000-0005-0000-0000-0000CC3F0000}"/>
    <cellStyle name="Input 2 3 2 6 2 5 9" xfId="16483" xr:uid="{00000000-0005-0000-0000-0000CD3F0000}"/>
    <cellStyle name="Input 2 3 2 6 2 5 9 2" xfId="16484" xr:uid="{00000000-0005-0000-0000-0000CE3F0000}"/>
    <cellStyle name="Input 2 3 2 6 2 5 9 3" xfId="16485" xr:uid="{00000000-0005-0000-0000-0000CF3F0000}"/>
    <cellStyle name="Input 2 3 2 6 2 6" xfId="16486" xr:uid="{00000000-0005-0000-0000-0000D03F0000}"/>
    <cellStyle name="Input 2 3 2 6 2 6 10" xfId="16487" xr:uid="{00000000-0005-0000-0000-0000D13F0000}"/>
    <cellStyle name="Input 2 3 2 6 2 6 11" xfId="16488" xr:uid="{00000000-0005-0000-0000-0000D23F0000}"/>
    <cellStyle name="Input 2 3 2 6 2 6 2" xfId="16489" xr:uid="{00000000-0005-0000-0000-0000D33F0000}"/>
    <cellStyle name="Input 2 3 2 6 2 6 2 2" xfId="16490" xr:uid="{00000000-0005-0000-0000-0000D43F0000}"/>
    <cellStyle name="Input 2 3 2 6 2 6 2 3" xfId="16491" xr:uid="{00000000-0005-0000-0000-0000D53F0000}"/>
    <cellStyle name="Input 2 3 2 6 2 6 3" xfId="16492" xr:uid="{00000000-0005-0000-0000-0000D63F0000}"/>
    <cellStyle name="Input 2 3 2 6 2 6 3 2" xfId="16493" xr:uid="{00000000-0005-0000-0000-0000D73F0000}"/>
    <cellStyle name="Input 2 3 2 6 2 6 3 3" xfId="16494" xr:uid="{00000000-0005-0000-0000-0000D83F0000}"/>
    <cellStyle name="Input 2 3 2 6 2 6 4" xfId="16495" xr:uid="{00000000-0005-0000-0000-0000D93F0000}"/>
    <cellStyle name="Input 2 3 2 6 2 6 4 2" xfId="16496" xr:uid="{00000000-0005-0000-0000-0000DA3F0000}"/>
    <cellStyle name="Input 2 3 2 6 2 6 4 3" xfId="16497" xr:uid="{00000000-0005-0000-0000-0000DB3F0000}"/>
    <cellStyle name="Input 2 3 2 6 2 6 5" xfId="16498" xr:uid="{00000000-0005-0000-0000-0000DC3F0000}"/>
    <cellStyle name="Input 2 3 2 6 2 6 5 2" xfId="16499" xr:uid="{00000000-0005-0000-0000-0000DD3F0000}"/>
    <cellStyle name="Input 2 3 2 6 2 6 5 3" xfId="16500" xr:uid="{00000000-0005-0000-0000-0000DE3F0000}"/>
    <cellStyle name="Input 2 3 2 6 2 6 6" xfId="16501" xr:uid="{00000000-0005-0000-0000-0000DF3F0000}"/>
    <cellStyle name="Input 2 3 2 6 2 6 6 2" xfId="16502" xr:uid="{00000000-0005-0000-0000-0000E03F0000}"/>
    <cellStyle name="Input 2 3 2 6 2 6 6 3" xfId="16503" xr:uid="{00000000-0005-0000-0000-0000E13F0000}"/>
    <cellStyle name="Input 2 3 2 6 2 6 7" xfId="16504" xr:uid="{00000000-0005-0000-0000-0000E23F0000}"/>
    <cellStyle name="Input 2 3 2 6 2 6 7 2" xfId="16505" xr:uid="{00000000-0005-0000-0000-0000E33F0000}"/>
    <cellStyle name="Input 2 3 2 6 2 6 7 3" xfId="16506" xr:uid="{00000000-0005-0000-0000-0000E43F0000}"/>
    <cellStyle name="Input 2 3 2 6 2 6 8" xfId="16507" xr:uid="{00000000-0005-0000-0000-0000E53F0000}"/>
    <cellStyle name="Input 2 3 2 6 2 6 8 2" xfId="16508" xr:uid="{00000000-0005-0000-0000-0000E63F0000}"/>
    <cellStyle name="Input 2 3 2 6 2 6 8 3" xfId="16509" xr:uid="{00000000-0005-0000-0000-0000E73F0000}"/>
    <cellStyle name="Input 2 3 2 6 2 6 9" xfId="16510" xr:uid="{00000000-0005-0000-0000-0000E83F0000}"/>
    <cellStyle name="Input 2 3 2 6 2 6 9 2" xfId="16511" xr:uid="{00000000-0005-0000-0000-0000E93F0000}"/>
    <cellStyle name="Input 2 3 2 6 2 6 9 3" xfId="16512" xr:uid="{00000000-0005-0000-0000-0000EA3F0000}"/>
    <cellStyle name="Input 2 3 2 6 2 7" xfId="16513" xr:uid="{00000000-0005-0000-0000-0000EB3F0000}"/>
    <cellStyle name="Input 2 3 2 6 2 7 10" xfId="16514" xr:uid="{00000000-0005-0000-0000-0000EC3F0000}"/>
    <cellStyle name="Input 2 3 2 6 2 7 11" xfId="16515" xr:uid="{00000000-0005-0000-0000-0000ED3F0000}"/>
    <cellStyle name="Input 2 3 2 6 2 7 2" xfId="16516" xr:uid="{00000000-0005-0000-0000-0000EE3F0000}"/>
    <cellStyle name="Input 2 3 2 6 2 7 2 2" xfId="16517" xr:uid="{00000000-0005-0000-0000-0000EF3F0000}"/>
    <cellStyle name="Input 2 3 2 6 2 7 2 3" xfId="16518" xr:uid="{00000000-0005-0000-0000-0000F03F0000}"/>
    <cellStyle name="Input 2 3 2 6 2 7 3" xfId="16519" xr:uid="{00000000-0005-0000-0000-0000F13F0000}"/>
    <cellStyle name="Input 2 3 2 6 2 7 3 2" xfId="16520" xr:uid="{00000000-0005-0000-0000-0000F23F0000}"/>
    <cellStyle name="Input 2 3 2 6 2 7 3 3" xfId="16521" xr:uid="{00000000-0005-0000-0000-0000F33F0000}"/>
    <cellStyle name="Input 2 3 2 6 2 7 4" xfId="16522" xr:uid="{00000000-0005-0000-0000-0000F43F0000}"/>
    <cellStyle name="Input 2 3 2 6 2 7 4 2" xfId="16523" xr:uid="{00000000-0005-0000-0000-0000F53F0000}"/>
    <cellStyle name="Input 2 3 2 6 2 7 4 3" xfId="16524" xr:uid="{00000000-0005-0000-0000-0000F63F0000}"/>
    <cellStyle name="Input 2 3 2 6 2 7 5" xfId="16525" xr:uid="{00000000-0005-0000-0000-0000F73F0000}"/>
    <cellStyle name="Input 2 3 2 6 2 7 5 2" xfId="16526" xr:uid="{00000000-0005-0000-0000-0000F83F0000}"/>
    <cellStyle name="Input 2 3 2 6 2 7 5 3" xfId="16527" xr:uid="{00000000-0005-0000-0000-0000F93F0000}"/>
    <cellStyle name="Input 2 3 2 6 2 7 6" xfId="16528" xr:uid="{00000000-0005-0000-0000-0000FA3F0000}"/>
    <cellStyle name="Input 2 3 2 6 2 7 6 2" xfId="16529" xr:uid="{00000000-0005-0000-0000-0000FB3F0000}"/>
    <cellStyle name="Input 2 3 2 6 2 7 6 3" xfId="16530" xr:uid="{00000000-0005-0000-0000-0000FC3F0000}"/>
    <cellStyle name="Input 2 3 2 6 2 7 7" xfId="16531" xr:uid="{00000000-0005-0000-0000-0000FD3F0000}"/>
    <cellStyle name="Input 2 3 2 6 2 7 7 2" xfId="16532" xr:uid="{00000000-0005-0000-0000-0000FE3F0000}"/>
    <cellStyle name="Input 2 3 2 6 2 7 7 3" xfId="16533" xr:uid="{00000000-0005-0000-0000-0000FF3F0000}"/>
    <cellStyle name="Input 2 3 2 6 2 7 8" xfId="16534" xr:uid="{00000000-0005-0000-0000-000000400000}"/>
    <cellStyle name="Input 2 3 2 6 2 7 8 2" xfId="16535" xr:uid="{00000000-0005-0000-0000-000001400000}"/>
    <cellStyle name="Input 2 3 2 6 2 7 8 3" xfId="16536" xr:uid="{00000000-0005-0000-0000-000002400000}"/>
    <cellStyle name="Input 2 3 2 6 2 7 9" xfId="16537" xr:uid="{00000000-0005-0000-0000-000003400000}"/>
    <cellStyle name="Input 2 3 2 6 2 7 9 2" xfId="16538" xr:uid="{00000000-0005-0000-0000-000004400000}"/>
    <cellStyle name="Input 2 3 2 6 2 7 9 3" xfId="16539" xr:uid="{00000000-0005-0000-0000-000005400000}"/>
    <cellStyle name="Input 2 3 2 6 2 8" xfId="16540" xr:uid="{00000000-0005-0000-0000-000006400000}"/>
    <cellStyle name="Input 2 3 2 6 2 8 10" xfId="16541" xr:uid="{00000000-0005-0000-0000-000007400000}"/>
    <cellStyle name="Input 2 3 2 6 2 8 11" xfId="16542" xr:uid="{00000000-0005-0000-0000-000008400000}"/>
    <cellStyle name="Input 2 3 2 6 2 8 2" xfId="16543" xr:uid="{00000000-0005-0000-0000-000009400000}"/>
    <cellStyle name="Input 2 3 2 6 2 8 2 2" xfId="16544" xr:uid="{00000000-0005-0000-0000-00000A400000}"/>
    <cellStyle name="Input 2 3 2 6 2 8 2 3" xfId="16545" xr:uid="{00000000-0005-0000-0000-00000B400000}"/>
    <cellStyle name="Input 2 3 2 6 2 8 3" xfId="16546" xr:uid="{00000000-0005-0000-0000-00000C400000}"/>
    <cellStyle name="Input 2 3 2 6 2 8 3 2" xfId="16547" xr:uid="{00000000-0005-0000-0000-00000D400000}"/>
    <cellStyle name="Input 2 3 2 6 2 8 3 3" xfId="16548" xr:uid="{00000000-0005-0000-0000-00000E400000}"/>
    <cellStyle name="Input 2 3 2 6 2 8 4" xfId="16549" xr:uid="{00000000-0005-0000-0000-00000F400000}"/>
    <cellStyle name="Input 2 3 2 6 2 8 4 2" xfId="16550" xr:uid="{00000000-0005-0000-0000-000010400000}"/>
    <cellStyle name="Input 2 3 2 6 2 8 4 3" xfId="16551" xr:uid="{00000000-0005-0000-0000-000011400000}"/>
    <cellStyle name="Input 2 3 2 6 2 8 5" xfId="16552" xr:uid="{00000000-0005-0000-0000-000012400000}"/>
    <cellStyle name="Input 2 3 2 6 2 8 5 2" xfId="16553" xr:uid="{00000000-0005-0000-0000-000013400000}"/>
    <cellStyle name="Input 2 3 2 6 2 8 5 3" xfId="16554" xr:uid="{00000000-0005-0000-0000-000014400000}"/>
    <cellStyle name="Input 2 3 2 6 2 8 6" xfId="16555" xr:uid="{00000000-0005-0000-0000-000015400000}"/>
    <cellStyle name="Input 2 3 2 6 2 8 6 2" xfId="16556" xr:uid="{00000000-0005-0000-0000-000016400000}"/>
    <cellStyle name="Input 2 3 2 6 2 8 6 3" xfId="16557" xr:uid="{00000000-0005-0000-0000-000017400000}"/>
    <cellStyle name="Input 2 3 2 6 2 8 7" xfId="16558" xr:uid="{00000000-0005-0000-0000-000018400000}"/>
    <cellStyle name="Input 2 3 2 6 2 8 7 2" xfId="16559" xr:uid="{00000000-0005-0000-0000-000019400000}"/>
    <cellStyle name="Input 2 3 2 6 2 8 7 3" xfId="16560" xr:uid="{00000000-0005-0000-0000-00001A400000}"/>
    <cellStyle name="Input 2 3 2 6 2 8 8" xfId="16561" xr:uid="{00000000-0005-0000-0000-00001B400000}"/>
    <cellStyle name="Input 2 3 2 6 2 8 8 2" xfId="16562" xr:uid="{00000000-0005-0000-0000-00001C400000}"/>
    <cellStyle name="Input 2 3 2 6 2 8 8 3" xfId="16563" xr:uid="{00000000-0005-0000-0000-00001D400000}"/>
    <cellStyle name="Input 2 3 2 6 2 8 9" xfId="16564" xr:uid="{00000000-0005-0000-0000-00001E400000}"/>
    <cellStyle name="Input 2 3 2 6 2 8 9 2" xfId="16565" xr:uid="{00000000-0005-0000-0000-00001F400000}"/>
    <cellStyle name="Input 2 3 2 6 2 8 9 3" xfId="16566" xr:uid="{00000000-0005-0000-0000-000020400000}"/>
    <cellStyle name="Input 2 3 2 6 2 9" xfId="16567" xr:uid="{00000000-0005-0000-0000-000021400000}"/>
    <cellStyle name="Input 2 3 2 6 2 9 10" xfId="16568" xr:uid="{00000000-0005-0000-0000-000022400000}"/>
    <cellStyle name="Input 2 3 2 6 2 9 11" xfId="16569" xr:uid="{00000000-0005-0000-0000-000023400000}"/>
    <cellStyle name="Input 2 3 2 6 2 9 2" xfId="16570" xr:uid="{00000000-0005-0000-0000-000024400000}"/>
    <cellStyle name="Input 2 3 2 6 2 9 2 2" xfId="16571" xr:uid="{00000000-0005-0000-0000-000025400000}"/>
    <cellStyle name="Input 2 3 2 6 2 9 2 3" xfId="16572" xr:uid="{00000000-0005-0000-0000-000026400000}"/>
    <cellStyle name="Input 2 3 2 6 2 9 3" xfId="16573" xr:uid="{00000000-0005-0000-0000-000027400000}"/>
    <cellStyle name="Input 2 3 2 6 2 9 3 2" xfId="16574" xr:uid="{00000000-0005-0000-0000-000028400000}"/>
    <cellStyle name="Input 2 3 2 6 2 9 3 3" xfId="16575" xr:uid="{00000000-0005-0000-0000-000029400000}"/>
    <cellStyle name="Input 2 3 2 6 2 9 4" xfId="16576" xr:uid="{00000000-0005-0000-0000-00002A400000}"/>
    <cellStyle name="Input 2 3 2 6 2 9 4 2" xfId="16577" xr:uid="{00000000-0005-0000-0000-00002B400000}"/>
    <cellStyle name="Input 2 3 2 6 2 9 4 3" xfId="16578" xr:uid="{00000000-0005-0000-0000-00002C400000}"/>
    <cellStyle name="Input 2 3 2 6 2 9 5" xfId="16579" xr:uid="{00000000-0005-0000-0000-00002D400000}"/>
    <cellStyle name="Input 2 3 2 6 2 9 5 2" xfId="16580" xr:uid="{00000000-0005-0000-0000-00002E400000}"/>
    <cellStyle name="Input 2 3 2 6 2 9 5 3" xfId="16581" xr:uid="{00000000-0005-0000-0000-00002F400000}"/>
    <cellStyle name="Input 2 3 2 6 2 9 6" xfId="16582" xr:uid="{00000000-0005-0000-0000-000030400000}"/>
    <cellStyle name="Input 2 3 2 6 2 9 6 2" xfId="16583" xr:uid="{00000000-0005-0000-0000-000031400000}"/>
    <cellStyle name="Input 2 3 2 6 2 9 6 3" xfId="16584" xr:uid="{00000000-0005-0000-0000-000032400000}"/>
    <cellStyle name="Input 2 3 2 6 2 9 7" xfId="16585" xr:uid="{00000000-0005-0000-0000-000033400000}"/>
    <cellStyle name="Input 2 3 2 6 2 9 7 2" xfId="16586" xr:uid="{00000000-0005-0000-0000-000034400000}"/>
    <cellStyle name="Input 2 3 2 6 2 9 7 3" xfId="16587" xr:uid="{00000000-0005-0000-0000-000035400000}"/>
    <cellStyle name="Input 2 3 2 6 2 9 8" xfId="16588" xr:uid="{00000000-0005-0000-0000-000036400000}"/>
    <cellStyle name="Input 2 3 2 6 2 9 8 2" xfId="16589" xr:uid="{00000000-0005-0000-0000-000037400000}"/>
    <cellStyle name="Input 2 3 2 6 2 9 8 3" xfId="16590" xr:uid="{00000000-0005-0000-0000-000038400000}"/>
    <cellStyle name="Input 2 3 2 6 2 9 9" xfId="16591" xr:uid="{00000000-0005-0000-0000-000039400000}"/>
    <cellStyle name="Input 2 3 2 6 2 9 9 2" xfId="16592" xr:uid="{00000000-0005-0000-0000-00003A400000}"/>
    <cellStyle name="Input 2 3 2 6 2 9 9 3" xfId="16593" xr:uid="{00000000-0005-0000-0000-00003B400000}"/>
    <cellStyle name="Input 2 3 2 6 3" xfId="16594" xr:uid="{00000000-0005-0000-0000-00003C400000}"/>
    <cellStyle name="Input 2 3 2 6 3 2" xfId="16595" xr:uid="{00000000-0005-0000-0000-00003D400000}"/>
    <cellStyle name="Input 2 3 2 6 3 3" xfId="16596" xr:uid="{00000000-0005-0000-0000-00003E400000}"/>
    <cellStyle name="Input 2 3 2 6 4" xfId="16597" xr:uid="{00000000-0005-0000-0000-00003F400000}"/>
    <cellStyle name="Input 2 3 2 6 4 2" xfId="16598" xr:uid="{00000000-0005-0000-0000-000040400000}"/>
    <cellStyle name="Input 2 3 2 6 4 3" xfId="16599" xr:uid="{00000000-0005-0000-0000-000041400000}"/>
    <cellStyle name="Input 2 3 2 6 5" xfId="16600" xr:uid="{00000000-0005-0000-0000-000042400000}"/>
    <cellStyle name="Input 2 3 2 6 5 2" xfId="16601" xr:uid="{00000000-0005-0000-0000-000043400000}"/>
    <cellStyle name="Input 2 3 2 6 5 3" xfId="16602" xr:uid="{00000000-0005-0000-0000-000044400000}"/>
    <cellStyle name="Input 2 3 2 6 6" xfId="16603" xr:uid="{00000000-0005-0000-0000-000045400000}"/>
    <cellStyle name="Input 2 3 2 6 6 2" xfId="16604" xr:uid="{00000000-0005-0000-0000-000046400000}"/>
    <cellStyle name="Input 2 3 2 6 6 3" xfId="16605" xr:uid="{00000000-0005-0000-0000-000047400000}"/>
    <cellStyle name="Input 2 3 2 6 7" xfId="16606" xr:uid="{00000000-0005-0000-0000-000048400000}"/>
    <cellStyle name="Input 2 3 2 6 7 2" xfId="16607" xr:uid="{00000000-0005-0000-0000-000049400000}"/>
    <cellStyle name="Input 2 3 2 6 7 3" xfId="16608" xr:uid="{00000000-0005-0000-0000-00004A400000}"/>
    <cellStyle name="Input 2 3 2 6 8" xfId="58202" xr:uid="{00000000-0005-0000-0000-00004B400000}"/>
    <cellStyle name="Input 2 3 2 7" xfId="331" xr:uid="{00000000-0005-0000-0000-00004C400000}"/>
    <cellStyle name="Input 2 3 2 7 2" xfId="16609" xr:uid="{00000000-0005-0000-0000-00004D400000}"/>
    <cellStyle name="Input 2 3 2 7 2 10" xfId="16610" xr:uid="{00000000-0005-0000-0000-00004E400000}"/>
    <cellStyle name="Input 2 3 2 7 2 10 10" xfId="16611" xr:uid="{00000000-0005-0000-0000-00004F400000}"/>
    <cellStyle name="Input 2 3 2 7 2 10 11" xfId="16612" xr:uid="{00000000-0005-0000-0000-000050400000}"/>
    <cellStyle name="Input 2 3 2 7 2 10 2" xfId="16613" xr:uid="{00000000-0005-0000-0000-000051400000}"/>
    <cellStyle name="Input 2 3 2 7 2 10 2 2" xfId="16614" xr:uid="{00000000-0005-0000-0000-000052400000}"/>
    <cellStyle name="Input 2 3 2 7 2 10 2 3" xfId="16615" xr:uid="{00000000-0005-0000-0000-000053400000}"/>
    <cellStyle name="Input 2 3 2 7 2 10 3" xfId="16616" xr:uid="{00000000-0005-0000-0000-000054400000}"/>
    <cellStyle name="Input 2 3 2 7 2 10 3 2" xfId="16617" xr:uid="{00000000-0005-0000-0000-000055400000}"/>
    <cellStyle name="Input 2 3 2 7 2 10 3 3" xfId="16618" xr:uid="{00000000-0005-0000-0000-000056400000}"/>
    <cellStyle name="Input 2 3 2 7 2 10 4" xfId="16619" xr:uid="{00000000-0005-0000-0000-000057400000}"/>
    <cellStyle name="Input 2 3 2 7 2 10 4 2" xfId="16620" xr:uid="{00000000-0005-0000-0000-000058400000}"/>
    <cellStyle name="Input 2 3 2 7 2 10 4 3" xfId="16621" xr:uid="{00000000-0005-0000-0000-000059400000}"/>
    <cellStyle name="Input 2 3 2 7 2 10 5" xfId="16622" xr:uid="{00000000-0005-0000-0000-00005A400000}"/>
    <cellStyle name="Input 2 3 2 7 2 10 5 2" xfId="16623" xr:uid="{00000000-0005-0000-0000-00005B400000}"/>
    <cellStyle name="Input 2 3 2 7 2 10 5 3" xfId="16624" xr:uid="{00000000-0005-0000-0000-00005C400000}"/>
    <cellStyle name="Input 2 3 2 7 2 10 6" xfId="16625" xr:uid="{00000000-0005-0000-0000-00005D400000}"/>
    <cellStyle name="Input 2 3 2 7 2 10 6 2" xfId="16626" xr:uid="{00000000-0005-0000-0000-00005E400000}"/>
    <cellStyle name="Input 2 3 2 7 2 10 6 3" xfId="16627" xr:uid="{00000000-0005-0000-0000-00005F400000}"/>
    <cellStyle name="Input 2 3 2 7 2 10 7" xfId="16628" xr:uid="{00000000-0005-0000-0000-000060400000}"/>
    <cellStyle name="Input 2 3 2 7 2 10 7 2" xfId="16629" xr:uid="{00000000-0005-0000-0000-000061400000}"/>
    <cellStyle name="Input 2 3 2 7 2 10 7 3" xfId="16630" xr:uid="{00000000-0005-0000-0000-000062400000}"/>
    <cellStyle name="Input 2 3 2 7 2 10 8" xfId="16631" xr:uid="{00000000-0005-0000-0000-000063400000}"/>
    <cellStyle name="Input 2 3 2 7 2 10 8 2" xfId="16632" xr:uid="{00000000-0005-0000-0000-000064400000}"/>
    <cellStyle name="Input 2 3 2 7 2 10 8 3" xfId="16633" xr:uid="{00000000-0005-0000-0000-000065400000}"/>
    <cellStyle name="Input 2 3 2 7 2 10 9" xfId="16634" xr:uid="{00000000-0005-0000-0000-000066400000}"/>
    <cellStyle name="Input 2 3 2 7 2 10 9 2" xfId="16635" xr:uid="{00000000-0005-0000-0000-000067400000}"/>
    <cellStyle name="Input 2 3 2 7 2 10 9 3" xfId="16636" xr:uid="{00000000-0005-0000-0000-000068400000}"/>
    <cellStyle name="Input 2 3 2 7 2 11" xfId="16637" xr:uid="{00000000-0005-0000-0000-000069400000}"/>
    <cellStyle name="Input 2 3 2 7 2 11 2" xfId="16638" xr:uid="{00000000-0005-0000-0000-00006A400000}"/>
    <cellStyle name="Input 2 3 2 7 2 11 3" xfId="16639" xr:uid="{00000000-0005-0000-0000-00006B400000}"/>
    <cellStyle name="Input 2 3 2 7 2 12" xfId="16640" xr:uid="{00000000-0005-0000-0000-00006C400000}"/>
    <cellStyle name="Input 2 3 2 7 2 12 2" xfId="16641" xr:uid="{00000000-0005-0000-0000-00006D400000}"/>
    <cellStyle name="Input 2 3 2 7 2 12 3" xfId="16642" xr:uid="{00000000-0005-0000-0000-00006E400000}"/>
    <cellStyle name="Input 2 3 2 7 2 13" xfId="16643" xr:uid="{00000000-0005-0000-0000-00006F400000}"/>
    <cellStyle name="Input 2 3 2 7 2 13 2" xfId="16644" xr:uid="{00000000-0005-0000-0000-000070400000}"/>
    <cellStyle name="Input 2 3 2 7 2 13 3" xfId="16645" xr:uid="{00000000-0005-0000-0000-000071400000}"/>
    <cellStyle name="Input 2 3 2 7 2 14" xfId="16646" xr:uid="{00000000-0005-0000-0000-000072400000}"/>
    <cellStyle name="Input 2 3 2 7 2 14 2" xfId="16647" xr:uid="{00000000-0005-0000-0000-000073400000}"/>
    <cellStyle name="Input 2 3 2 7 2 14 3" xfId="16648" xr:uid="{00000000-0005-0000-0000-000074400000}"/>
    <cellStyle name="Input 2 3 2 7 2 15" xfId="16649" xr:uid="{00000000-0005-0000-0000-000075400000}"/>
    <cellStyle name="Input 2 3 2 7 2 15 2" xfId="16650" xr:uid="{00000000-0005-0000-0000-000076400000}"/>
    <cellStyle name="Input 2 3 2 7 2 15 3" xfId="16651" xr:uid="{00000000-0005-0000-0000-000077400000}"/>
    <cellStyle name="Input 2 3 2 7 2 16" xfId="16652" xr:uid="{00000000-0005-0000-0000-000078400000}"/>
    <cellStyle name="Input 2 3 2 7 2 16 2" xfId="16653" xr:uid="{00000000-0005-0000-0000-000079400000}"/>
    <cellStyle name="Input 2 3 2 7 2 16 3" xfId="16654" xr:uid="{00000000-0005-0000-0000-00007A400000}"/>
    <cellStyle name="Input 2 3 2 7 2 17" xfId="16655" xr:uid="{00000000-0005-0000-0000-00007B400000}"/>
    <cellStyle name="Input 2 3 2 7 2 17 2" xfId="16656" xr:uid="{00000000-0005-0000-0000-00007C400000}"/>
    <cellStyle name="Input 2 3 2 7 2 17 3" xfId="16657" xr:uid="{00000000-0005-0000-0000-00007D400000}"/>
    <cellStyle name="Input 2 3 2 7 2 18" xfId="16658" xr:uid="{00000000-0005-0000-0000-00007E400000}"/>
    <cellStyle name="Input 2 3 2 7 2 18 2" xfId="16659" xr:uid="{00000000-0005-0000-0000-00007F400000}"/>
    <cellStyle name="Input 2 3 2 7 2 18 3" xfId="16660" xr:uid="{00000000-0005-0000-0000-000080400000}"/>
    <cellStyle name="Input 2 3 2 7 2 19" xfId="16661" xr:uid="{00000000-0005-0000-0000-000081400000}"/>
    <cellStyle name="Input 2 3 2 7 2 2" xfId="16662" xr:uid="{00000000-0005-0000-0000-000082400000}"/>
    <cellStyle name="Input 2 3 2 7 2 2 10" xfId="16663" xr:uid="{00000000-0005-0000-0000-000083400000}"/>
    <cellStyle name="Input 2 3 2 7 2 2 11" xfId="16664" xr:uid="{00000000-0005-0000-0000-000084400000}"/>
    <cellStyle name="Input 2 3 2 7 2 2 2" xfId="16665" xr:uid="{00000000-0005-0000-0000-000085400000}"/>
    <cellStyle name="Input 2 3 2 7 2 2 2 2" xfId="16666" xr:uid="{00000000-0005-0000-0000-000086400000}"/>
    <cellStyle name="Input 2 3 2 7 2 2 2 3" xfId="16667" xr:uid="{00000000-0005-0000-0000-000087400000}"/>
    <cellStyle name="Input 2 3 2 7 2 2 3" xfId="16668" xr:uid="{00000000-0005-0000-0000-000088400000}"/>
    <cellStyle name="Input 2 3 2 7 2 2 3 2" xfId="16669" xr:uid="{00000000-0005-0000-0000-000089400000}"/>
    <cellStyle name="Input 2 3 2 7 2 2 3 3" xfId="16670" xr:uid="{00000000-0005-0000-0000-00008A400000}"/>
    <cellStyle name="Input 2 3 2 7 2 2 4" xfId="16671" xr:uid="{00000000-0005-0000-0000-00008B400000}"/>
    <cellStyle name="Input 2 3 2 7 2 2 4 2" xfId="16672" xr:uid="{00000000-0005-0000-0000-00008C400000}"/>
    <cellStyle name="Input 2 3 2 7 2 2 4 3" xfId="16673" xr:uid="{00000000-0005-0000-0000-00008D400000}"/>
    <cellStyle name="Input 2 3 2 7 2 2 5" xfId="16674" xr:uid="{00000000-0005-0000-0000-00008E400000}"/>
    <cellStyle name="Input 2 3 2 7 2 2 5 2" xfId="16675" xr:uid="{00000000-0005-0000-0000-00008F400000}"/>
    <cellStyle name="Input 2 3 2 7 2 2 5 3" xfId="16676" xr:uid="{00000000-0005-0000-0000-000090400000}"/>
    <cellStyle name="Input 2 3 2 7 2 2 6" xfId="16677" xr:uid="{00000000-0005-0000-0000-000091400000}"/>
    <cellStyle name="Input 2 3 2 7 2 2 6 2" xfId="16678" xr:uid="{00000000-0005-0000-0000-000092400000}"/>
    <cellStyle name="Input 2 3 2 7 2 2 6 3" xfId="16679" xr:uid="{00000000-0005-0000-0000-000093400000}"/>
    <cellStyle name="Input 2 3 2 7 2 2 7" xfId="16680" xr:uid="{00000000-0005-0000-0000-000094400000}"/>
    <cellStyle name="Input 2 3 2 7 2 2 7 2" xfId="16681" xr:uid="{00000000-0005-0000-0000-000095400000}"/>
    <cellStyle name="Input 2 3 2 7 2 2 7 3" xfId="16682" xr:uid="{00000000-0005-0000-0000-000096400000}"/>
    <cellStyle name="Input 2 3 2 7 2 2 8" xfId="16683" xr:uid="{00000000-0005-0000-0000-000097400000}"/>
    <cellStyle name="Input 2 3 2 7 2 2 8 2" xfId="16684" xr:uid="{00000000-0005-0000-0000-000098400000}"/>
    <cellStyle name="Input 2 3 2 7 2 2 8 3" xfId="16685" xr:uid="{00000000-0005-0000-0000-000099400000}"/>
    <cellStyle name="Input 2 3 2 7 2 2 9" xfId="16686" xr:uid="{00000000-0005-0000-0000-00009A400000}"/>
    <cellStyle name="Input 2 3 2 7 2 2 9 2" xfId="16687" xr:uid="{00000000-0005-0000-0000-00009B400000}"/>
    <cellStyle name="Input 2 3 2 7 2 2 9 3" xfId="16688" xr:uid="{00000000-0005-0000-0000-00009C400000}"/>
    <cellStyle name="Input 2 3 2 7 2 20" xfId="16689" xr:uid="{00000000-0005-0000-0000-00009D400000}"/>
    <cellStyle name="Input 2 3 2 7 2 3" xfId="16690" xr:uid="{00000000-0005-0000-0000-00009E400000}"/>
    <cellStyle name="Input 2 3 2 7 2 3 10" xfId="16691" xr:uid="{00000000-0005-0000-0000-00009F400000}"/>
    <cellStyle name="Input 2 3 2 7 2 3 11" xfId="16692" xr:uid="{00000000-0005-0000-0000-0000A0400000}"/>
    <cellStyle name="Input 2 3 2 7 2 3 2" xfId="16693" xr:uid="{00000000-0005-0000-0000-0000A1400000}"/>
    <cellStyle name="Input 2 3 2 7 2 3 2 2" xfId="16694" xr:uid="{00000000-0005-0000-0000-0000A2400000}"/>
    <cellStyle name="Input 2 3 2 7 2 3 2 3" xfId="16695" xr:uid="{00000000-0005-0000-0000-0000A3400000}"/>
    <cellStyle name="Input 2 3 2 7 2 3 3" xfId="16696" xr:uid="{00000000-0005-0000-0000-0000A4400000}"/>
    <cellStyle name="Input 2 3 2 7 2 3 3 2" xfId="16697" xr:uid="{00000000-0005-0000-0000-0000A5400000}"/>
    <cellStyle name="Input 2 3 2 7 2 3 3 3" xfId="16698" xr:uid="{00000000-0005-0000-0000-0000A6400000}"/>
    <cellStyle name="Input 2 3 2 7 2 3 4" xfId="16699" xr:uid="{00000000-0005-0000-0000-0000A7400000}"/>
    <cellStyle name="Input 2 3 2 7 2 3 4 2" xfId="16700" xr:uid="{00000000-0005-0000-0000-0000A8400000}"/>
    <cellStyle name="Input 2 3 2 7 2 3 4 3" xfId="16701" xr:uid="{00000000-0005-0000-0000-0000A9400000}"/>
    <cellStyle name="Input 2 3 2 7 2 3 5" xfId="16702" xr:uid="{00000000-0005-0000-0000-0000AA400000}"/>
    <cellStyle name="Input 2 3 2 7 2 3 5 2" xfId="16703" xr:uid="{00000000-0005-0000-0000-0000AB400000}"/>
    <cellStyle name="Input 2 3 2 7 2 3 5 3" xfId="16704" xr:uid="{00000000-0005-0000-0000-0000AC400000}"/>
    <cellStyle name="Input 2 3 2 7 2 3 6" xfId="16705" xr:uid="{00000000-0005-0000-0000-0000AD400000}"/>
    <cellStyle name="Input 2 3 2 7 2 3 6 2" xfId="16706" xr:uid="{00000000-0005-0000-0000-0000AE400000}"/>
    <cellStyle name="Input 2 3 2 7 2 3 6 3" xfId="16707" xr:uid="{00000000-0005-0000-0000-0000AF400000}"/>
    <cellStyle name="Input 2 3 2 7 2 3 7" xfId="16708" xr:uid="{00000000-0005-0000-0000-0000B0400000}"/>
    <cellStyle name="Input 2 3 2 7 2 3 7 2" xfId="16709" xr:uid="{00000000-0005-0000-0000-0000B1400000}"/>
    <cellStyle name="Input 2 3 2 7 2 3 7 3" xfId="16710" xr:uid="{00000000-0005-0000-0000-0000B2400000}"/>
    <cellStyle name="Input 2 3 2 7 2 3 8" xfId="16711" xr:uid="{00000000-0005-0000-0000-0000B3400000}"/>
    <cellStyle name="Input 2 3 2 7 2 3 8 2" xfId="16712" xr:uid="{00000000-0005-0000-0000-0000B4400000}"/>
    <cellStyle name="Input 2 3 2 7 2 3 8 3" xfId="16713" xr:uid="{00000000-0005-0000-0000-0000B5400000}"/>
    <cellStyle name="Input 2 3 2 7 2 3 9" xfId="16714" xr:uid="{00000000-0005-0000-0000-0000B6400000}"/>
    <cellStyle name="Input 2 3 2 7 2 3 9 2" xfId="16715" xr:uid="{00000000-0005-0000-0000-0000B7400000}"/>
    <cellStyle name="Input 2 3 2 7 2 3 9 3" xfId="16716" xr:uid="{00000000-0005-0000-0000-0000B8400000}"/>
    <cellStyle name="Input 2 3 2 7 2 4" xfId="16717" xr:uid="{00000000-0005-0000-0000-0000B9400000}"/>
    <cellStyle name="Input 2 3 2 7 2 4 10" xfId="16718" xr:uid="{00000000-0005-0000-0000-0000BA400000}"/>
    <cellStyle name="Input 2 3 2 7 2 4 11" xfId="16719" xr:uid="{00000000-0005-0000-0000-0000BB400000}"/>
    <cellStyle name="Input 2 3 2 7 2 4 2" xfId="16720" xr:uid="{00000000-0005-0000-0000-0000BC400000}"/>
    <cellStyle name="Input 2 3 2 7 2 4 2 2" xfId="16721" xr:uid="{00000000-0005-0000-0000-0000BD400000}"/>
    <cellStyle name="Input 2 3 2 7 2 4 2 3" xfId="16722" xr:uid="{00000000-0005-0000-0000-0000BE400000}"/>
    <cellStyle name="Input 2 3 2 7 2 4 3" xfId="16723" xr:uid="{00000000-0005-0000-0000-0000BF400000}"/>
    <cellStyle name="Input 2 3 2 7 2 4 3 2" xfId="16724" xr:uid="{00000000-0005-0000-0000-0000C0400000}"/>
    <cellStyle name="Input 2 3 2 7 2 4 3 3" xfId="16725" xr:uid="{00000000-0005-0000-0000-0000C1400000}"/>
    <cellStyle name="Input 2 3 2 7 2 4 4" xfId="16726" xr:uid="{00000000-0005-0000-0000-0000C2400000}"/>
    <cellStyle name="Input 2 3 2 7 2 4 4 2" xfId="16727" xr:uid="{00000000-0005-0000-0000-0000C3400000}"/>
    <cellStyle name="Input 2 3 2 7 2 4 4 3" xfId="16728" xr:uid="{00000000-0005-0000-0000-0000C4400000}"/>
    <cellStyle name="Input 2 3 2 7 2 4 5" xfId="16729" xr:uid="{00000000-0005-0000-0000-0000C5400000}"/>
    <cellStyle name="Input 2 3 2 7 2 4 5 2" xfId="16730" xr:uid="{00000000-0005-0000-0000-0000C6400000}"/>
    <cellStyle name="Input 2 3 2 7 2 4 5 3" xfId="16731" xr:uid="{00000000-0005-0000-0000-0000C7400000}"/>
    <cellStyle name="Input 2 3 2 7 2 4 6" xfId="16732" xr:uid="{00000000-0005-0000-0000-0000C8400000}"/>
    <cellStyle name="Input 2 3 2 7 2 4 6 2" xfId="16733" xr:uid="{00000000-0005-0000-0000-0000C9400000}"/>
    <cellStyle name="Input 2 3 2 7 2 4 6 3" xfId="16734" xr:uid="{00000000-0005-0000-0000-0000CA400000}"/>
    <cellStyle name="Input 2 3 2 7 2 4 7" xfId="16735" xr:uid="{00000000-0005-0000-0000-0000CB400000}"/>
    <cellStyle name="Input 2 3 2 7 2 4 7 2" xfId="16736" xr:uid="{00000000-0005-0000-0000-0000CC400000}"/>
    <cellStyle name="Input 2 3 2 7 2 4 7 3" xfId="16737" xr:uid="{00000000-0005-0000-0000-0000CD400000}"/>
    <cellStyle name="Input 2 3 2 7 2 4 8" xfId="16738" xr:uid="{00000000-0005-0000-0000-0000CE400000}"/>
    <cellStyle name="Input 2 3 2 7 2 4 8 2" xfId="16739" xr:uid="{00000000-0005-0000-0000-0000CF400000}"/>
    <cellStyle name="Input 2 3 2 7 2 4 8 3" xfId="16740" xr:uid="{00000000-0005-0000-0000-0000D0400000}"/>
    <cellStyle name="Input 2 3 2 7 2 4 9" xfId="16741" xr:uid="{00000000-0005-0000-0000-0000D1400000}"/>
    <cellStyle name="Input 2 3 2 7 2 4 9 2" xfId="16742" xr:uid="{00000000-0005-0000-0000-0000D2400000}"/>
    <cellStyle name="Input 2 3 2 7 2 4 9 3" xfId="16743" xr:uid="{00000000-0005-0000-0000-0000D3400000}"/>
    <cellStyle name="Input 2 3 2 7 2 5" xfId="16744" xr:uid="{00000000-0005-0000-0000-0000D4400000}"/>
    <cellStyle name="Input 2 3 2 7 2 5 10" xfId="16745" xr:uid="{00000000-0005-0000-0000-0000D5400000}"/>
    <cellStyle name="Input 2 3 2 7 2 5 11" xfId="16746" xr:uid="{00000000-0005-0000-0000-0000D6400000}"/>
    <cellStyle name="Input 2 3 2 7 2 5 2" xfId="16747" xr:uid="{00000000-0005-0000-0000-0000D7400000}"/>
    <cellStyle name="Input 2 3 2 7 2 5 2 2" xfId="16748" xr:uid="{00000000-0005-0000-0000-0000D8400000}"/>
    <cellStyle name="Input 2 3 2 7 2 5 2 3" xfId="16749" xr:uid="{00000000-0005-0000-0000-0000D9400000}"/>
    <cellStyle name="Input 2 3 2 7 2 5 3" xfId="16750" xr:uid="{00000000-0005-0000-0000-0000DA400000}"/>
    <cellStyle name="Input 2 3 2 7 2 5 3 2" xfId="16751" xr:uid="{00000000-0005-0000-0000-0000DB400000}"/>
    <cellStyle name="Input 2 3 2 7 2 5 3 3" xfId="16752" xr:uid="{00000000-0005-0000-0000-0000DC400000}"/>
    <cellStyle name="Input 2 3 2 7 2 5 4" xfId="16753" xr:uid="{00000000-0005-0000-0000-0000DD400000}"/>
    <cellStyle name="Input 2 3 2 7 2 5 4 2" xfId="16754" xr:uid="{00000000-0005-0000-0000-0000DE400000}"/>
    <cellStyle name="Input 2 3 2 7 2 5 4 3" xfId="16755" xr:uid="{00000000-0005-0000-0000-0000DF400000}"/>
    <cellStyle name="Input 2 3 2 7 2 5 5" xfId="16756" xr:uid="{00000000-0005-0000-0000-0000E0400000}"/>
    <cellStyle name="Input 2 3 2 7 2 5 5 2" xfId="16757" xr:uid="{00000000-0005-0000-0000-0000E1400000}"/>
    <cellStyle name="Input 2 3 2 7 2 5 5 3" xfId="16758" xr:uid="{00000000-0005-0000-0000-0000E2400000}"/>
    <cellStyle name="Input 2 3 2 7 2 5 6" xfId="16759" xr:uid="{00000000-0005-0000-0000-0000E3400000}"/>
    <cellStyle name="Input 2 3 2 7 2 5 6 2" xfId="16760" xr:uid="{00000000-0005-0000-0000-0000E4400000}"/>
    <cellStyle name="Input 2 3 2 7 2 5 6 3" xfId="16761" xr:uid="{00000000-0005-0000-0000-0000E5400000}"/>
    <cellStyle name="Input 2 3 2 7 2 5 7" xfId="16762" xr:uid="{00000000-0005-0000-0000-0000E6400000}"/>
    <cellStyle name="Input 2 3 2 7 2 5 7 2" xfId="16763" xr:uid="{00000000-0005-0000-0000-0000E7400000}"/>
    <cellStyle name="Input 2 3 2 7 2 5 7 3" xfId="16764" xr:uid="{00000000-0005-0000-0000-0000E8400000}"/>
    <cellStyle name="Input 2 3 2 7 2 5 8" xfId="16765" xr:uid="{00000000-0005-0000-0000-0000E9400000}"/>
    <cellStyle name="Input 2 3 2 7 2 5 8 2" xfId="16766" xr:uid="{00000000-0005-0000-0000-0000EA400000}"/>
    <cellStyle name="Input 2 3 2 7 2 5 8 3" xfId="16767" xr:uid="{00000000-0005-0000-0000-0000EB400000}"/>
    <cellStyle name="Input 2 3 2 7 2 5 9" xfId="16768" xr:uid="{00000000-0005-0000-0000-0000EC400000}"/>
    <cellStyle name="Input 2 3 2 7 2 5 9 2" xfId="16769" xr:uid="{00000000-0005-0000-0000-0000ED400000}"/>
    <cellStyle name="Input 2 3 2 7 2 5 9 3" xfId="16770" xr:uid="{00000000-0005-0000-0000-0000EE400000}"/>
    <cellStyle name="Input 2 3 2 7 2 6" xfId="16771" xr:uid="{00000000-0005-0000-0000-0000EF400000}"/>
    <cellStyle name="Input 2 3 2 7 2 6 10" xfId="16772" xr:uid="{00000000-0005-0000-0000-0000F0400000}"/>
    <cellStyle name="Input 2 3 2 7 2 6 11" xfId="16773" xr:uid="{00000000-0005-0000-0000-0000F1400000}"/>
    <cellStyle name="Input 2 3 2 7 2 6 2" xfId="16774" xr:uid="{00000000-0005-0000-0000-0000F2400000}"/>
    <cellStyle name="Input 2 3 2 7 2 6 2 2" xfId="16775" xr:uid="{00000000-0005-0000-0000-0000F3400000}"/>
    <cellStyle name="Input 2 3 2 7 2 6 2 3" xfId="16776" xr:uid="{00000000-0005-0000-0000-0000F4400000}"/>
    <cellStyle name="Input 2 3 2 7 2 6 3" xfId="16777" xr:uid="{00000000-0005-0000-0000-0000F5400000}"/>
    <cellStyle name="Input 2 3 2 7 2 6 3 2" xfId="16778" xr:uid="{00000000-0005-0000-0000-0000F6400000}"/>
    <cellStyle name="Input 2 3 2 7 2 6 3 3" xfId="16779" xr:uid="{00000000-0005-0000-0000-0000F7400000}"/>
    <cellStyle name="Input 2 3 2 7 2 6 4" xfId="16780" xr:uid="{00000000-0005-0000-0000-0000F8400000}"/>
    <cellStyle name="Input 2 3 2 7 2 6 4 2" xfId="16781" xr:uid="{00000000-0005-0000-0000-0000F9400000}"/>
    <cellStyle name="Input 2 3 2 7 2 6 4 3" xfId="16782" xr:uid="{00000000-0005-0000-0000-0000FA400000}"/>
    <cellStyle name="Input 2 3 2 7 2 6 5" xfId="16783" xr:uid="{00000000-0005-0000-0000-0000FB400000}"/>
    <cellStyle name="Input 2 3 2 7 2 6 5 2" xfId="16784" xr:uid="{00000000-0005-0000-0000-0000FC400000}"/>
    <cellStyle name="Input 2 3 2 7 2 6 5 3" xfId="16785" xr:uid="{00000000-0005-0000-0000-0000FD400000}"/>
    <cellStyle name="Input 2 3 2 7 2 6 6" xfId="16786" xr:uid="{00000000-0005-0000-0000-0000FE400000}"/>
    <cellStyle name="Input 2 3 2 7 2 6 6 2" xfId="16787" xr:uid="{00000000-0005-0000-0000-0000FF400000}"/>
    <cellStyle name="Input 2 3 2 7 2 6 6 3" xfId="16788" xr:uid="{00000000-0005-0000-0000-000000410000}"/>
    <cellStyle name="Input 2 3 2 7 2 6 7" xfId="16789" xr:uid="{00000000-0005-0000-0000-000001410000}"/>
    <cellStyle name="Input 2 3 2 7 2 6 7 2" xfId="16790" xr:uid="{00000000-0005-0000-0000-000002410000}"/>
    <cellStyle name="Input 2 3 2 7 2 6 7 3" xfId="16791" xr:uid="{00000000-0005-0000-0000-000003410000}"/>
    <cellStyle name="Input 2 3 2 7 2 6 8" xfId="16792" xr:uid="{00000000-0005-0000-0000-000004410000}"/>
    <cellStyle name="Input 2 3 2 7 2 6 8 2" xfId="16793" xr:uid="{00000000-0005-0000-0000-000005410000}"/>
    <cellStyle name="Input 2 3 2 7 2 6 8 3" xfId="16794" xr:uid="{00000000-0005-0000-0000-000006410000}"/>
    <cellStyle name="Input 2 3 2 7 2 6 9" xfId="16795" xr:uid="{00000000-0005-0000-0000-000007410000}"/>
    <cellStyle name="Input 2 3 2 7 2 6 9 2" xfId="16796" xr:uid="{00000000-0005-0000-0000-000008410000}"/>
    <cellStyle name="Input 2 3 2 7 2 6 9 3" xfId="16797" xr:uid="{00000000-0005-0000-0000-000009410000}"/>
    <cellStyle name="Input 2 3 2 7 2 7" xfId="16798" xr:uid="{00000000-0005-0000-0000-00000A410000}"/>
    <cellStyle name="Input 2 3 2 7 2 7 10" xfId="16799" xr:uid="{00000000-0005-0000-0000-00000B410000}"/>
    <cellStyle name="Input 2 3 2 7 2 7 11" xfId="16800" xr:uid="{00000000-0005-0000-0000-00000C410000}"/>
    <cellStyle name="Input 2 3 2 7 2 7 2" xfId="16801" xr:uid="{00000000-0005-0000-0000-00000D410000}"/>
    <cellStyle name="Input 2 3 2 7 2 7 2 2" xfId="16802" xr:uid="{00000000-0005-0000-0000-00000E410000}"/>
    <cellStyle name="Input 2 3 2 7 2 7 2 3" xfId="16803" xr:uid="{00000000-0005-0000-0000-00000F410000}"/>
    <cellStyle name="Input 2 3 2 7 2 7 3" xfId="16804" xr:uid="{00000000-0005-0000-0000-000010410000}"/>
    <cellStyle name="Input 2 3 2 7 2 7 3 2" xfId="16805" xr:uid="{00000000-0005-0000-0000-000011410000}"/>
    <cellStyle name="Input 2 3 2 7 2 7 3 3" xfId="16806" xr:uid="{00000000-0005-0000-0000-000012410000}"/>
    <cellStyle name="Input 2 3 2 7 2 7 4" xfId="16807" xr:uid="{00000000-0005-0000-0000-000013410000}"/>
    <cellStyle name="Input 2 3 2 7 2 7 4 2" xfId="16808" xr:uid="{00000000-0005-0000-0000-000014410000}"/>
    <cellStyle name="Input 2 3 2 7 2 7 4 3" xfId="16809" xr:uid="{00000000-0005-0000-0000-000015410000}"/>
    <cellStyle name="Input 2 3 2 7 2 7 5" xfId="16810" xr:uid="{00000000-0005-0000-0000-000016410000}"/>
    <cellStyle name="Input 2 3 2 7 2 7 5 2" xfId="16811" xr:uid="{00000000-0005-0000-0000-000017410000}"/>
    <cellStyle name="Input 2 3 2 7 2 7 5 3" xfId="16812" xr:uid="{00000000-0005-0000-0000-000018410000}"/>
    <cellStyle name="Input 2 3 2 7 2 7 6" xfId="16813" xr:uid="{00000000-0005-0000-0000-000019410000}"/>
    <cellStyle name="Input 2 3 2 7 2 7 6 2" xfId="16814" xr:uid="{00000000-0005-0000-0000-00001A410000}"/>
    <cellStyle name="Input 2 3 2 7 2 7 6 3" xfId="16815" xr:uid="{00000000-0005-0000-0000-00001B410000}"/>
    <cellStyle name="Input 2 3 2 7 2 7 7" xfId="16816" xr:uid="{00000000-0005-0000-0000-00001C410000}"/>
    <cellStyle name="Input 2 3 2 7 2 7 7 2" xfId="16817" xr:uid="{00000000-0005-0000-0000-00001D410000}"/>
    <cellStyle name="Input 2 3 2 7 2 7 7 3" xfId="16818" xr:uid="{00000000-0005-0000-0000-00001E410000}"/>
    <cellStyle name="Input 2 3 2 7 2 7 8" xfId="16819" xr:uid="{00000000-0005-0000-0000-00001F410000}"/>
    <cellStyle name="Input 2 3 2 7 2 7 8 2" xfId="16820" xr:uid="{00000000-0005-0000-0000-000020410000}"/>
    <cellStyle name="Input 2 3 2 7 2 7 8 3" xfId="16821" xr:uid="{00000000-0005-0000-0000-000021410000}"/>
    <cellStyle name="Input 2 3 2 7 2 7 9" xfId="16822" xr:uid="{00000000-0005-0000-0000-000022410000}"/>
    <cellStyle name="Input 2 3 2 7 2 7 9 2" xfId="16823" xr:uid="{00000000-0005-0000-0000-000023410000}"/>
    <cellStyle name="Input 2 3 2 7 2 7 9 3" xfId="16824" xr:uid="{00000000-0005-0000-0000-000024410000}"/>
    <cellStyle name="Input 2 3 2 7 2 8" xfId="16825" xr:uid="{00000000-0005-0000-0000-000025410000}"/>
    <cellStyle name="Input 2 3 2 7 2 8 10" xfId="16826" xr:uid="{00000000-0005-0000-0000-000026410000}"/>
    <cellStyle name="Input 2 3 2 7 2 8 11" xfId="16827" xr:uid="{00000000-0005-0000-0000-000027410000}"/>
    <cellStyle name="Input 2 3 2 7 2 8 2" xfId="16828" xr:uid="{00000000-0005-0000-0000-000028410000}"/>
    <cellStyle name="Input 2 3 2 7 2 8 2 2" xfId="16829" xr:uid="{00000000-0005-0000-0000-000029410000}"/>
    <cellStyle name="Input 2 3 2 7 2 8 2 3" xfId="16830" xr:uid="{00000000-0005-0000-0000-00002A410000}"/>
    <cellStyle name="Input 2 3 2 7 2 8 3" xfId="16831" xr:uid="{00000000-0005-0000-0000-00002B410000}"/>
    <cellStyle name="Input 2 3 2 7 2 8 3 2" xfId="16832" xr:uid="{00000000-0005-0000-0000-00002C410000}"/>
    <cellStyle name="Input 2 3 2 7 2 8 3 3" xfId="16833" xr:uid="{00000000-0005-0000-0000-00002D410000}"/>
    <cellStyle name="Input 2 3 2 7 2 8 4" xfId="16834" xr:uid="{00000000-0005-0000-0000-00002E410000}"/>
    <cellStyle name="Input 2 3 2 7 2 8 4 2" xfId="16835" xr:uid="{00000000-0005-0000-0000-00002F410000}"/>
    <cellStyle name="Input 2 3 2 7 2 8 4 3" xfId="16836" xr:uid="{00000000-0005-0000-0000-000030410000}"/>
    <cellStyle name="Input 2 3 2 7 2 8 5" xfId="16837" xr:uid="{00000000-0005-0000-0000-000031410000}"/>
    <cellStyle name="Input 2 3 2 7 2 8 5 2" xfId="16838" xr:uid="{00000000-0005-0000-0000-000032410000}"/>
    <cellStyle name="Input 2 3 2 7 2 8 5 3" xfId="16839" xr:uid="{00000000-0005-0000-0000-000033410000}"/>
    <cellStyle name="Input 2 3 2 7 2 8 6" xfId="16840" xr:uid="{00000000-0005-0000-0000-000034410000}"/>
    <cellStyle name="Input 2 3 2 7 2 8 6 2" xfId="16841" xr:uid="{00000000-0005-0000-0000-000035410000}"/>
    <cellStyle name="Input 2 3 2 7 2 8 6 3" xfId="16842" xr:uid="{00000000-0005-0000-0000-000036410000}"/>
    <cellStyle name="Input 2 3 2 7 2 8 7" xfId="16843" xr:uid="{00000000-0005-0000-0000-000037410000}"/>
    <cellStyle name="Input 2 3 2 7 2 8 7 2" xfId="16844" xr:uid="{00000000-0005-0000-0000-000038410000}"/>
    <cellStyle name="Input 2 3 2 7 2 8 7 3" xfId="16845" xr:uid="{00000000-0005-0000-0000-000039410000}"/>
    <cellStyle name="Input 2 3 2 7 2 8 8" xfId="16846" xr:uid="{00000000-0005-0000-0000-00003A410000}"/>
    <cellStyle name="Input 2 3 2 7 2 8 8 2" xfId="16847" xr:uid="{00000000-0005-0000-0000-00003B410000}"/>
    <cellStyle name="Input 2 3 2 7 2 8 8 3" xfId="16848" xr:uid="{00000000-0005-0000-0000-00003C410000}"/>
    <cellStyle name="Input 2 3 2 7 2 8 9" xfId="16849" xr:uid="{00000000-0005-0000-0000-00003D410000}"/>
    <cellStyle name="Input 2 3 2 7 2 8 9 2" xfId="16850" xr:uid="{00000000-0005-0000-0000-00003E410000}"/>
    <cellStyle name="Input 2 3 2 7 2 8 9 3" xfId="16851" xr:uid="{00000000-0005-0000-0000-00003F410000}"/>
    <cellStyle name="Input 2 3 2 7 2 9" xfId="16852" xr:uid="{00000000-0005-0000-0000-000040410000}"/>
    <cellStyle name="Input 2 3 2 7 2 9 10" xfId="16853" xr:uid="{00000000-0005-0000-0000-000041410000}"/>
    <cellStyle name="Input 2 3 2 7 2 9 11" xfId="16854" xr:uid="{00000000-0005-0000-0000-000042410000}"/>
    <cellStyle name="Input 2 3 2 7 2 9 2" xfId="16855" xr:uid="{00000000-0005-0000-0000-000043410000}"/>
    <cellStyle name="Input 2 3 2 7 2 9 2 2" xfId="16856" xr:uid="{00000000-0005-0000-0000-000044410000}"/>
    <cellStyle name="Input 2 3 2 7 2 9 2 3" xfId="16857" xr:uid="{00000000-0005-0000-0000-000045410000}"/>
    <cellStyle name="Input 2 3 2 7 2 9 3" xfId="16858" xr:uid="{00000000-0005-0000-0000-000046410000}"/>
    <cellStyle name="Input 2 3 2 7 2 9 3 2" xfId="16859" xr:uid="{00000000-0005-0000-0000-000047410000}"/>
    <cellStyle name="Input 2 3 2 7 2 9 3 3" xfId="16860" xr:uid="{00000000-0005-0000-0000-000048410000}"/>
    <cellStyle name="Input 2 3 2 7 2 9 4" xfId="16861" xr:uid="{00000000-0005-0000-0000-000049410000}"/>
    <cellStyle name="Input 2 3 2 7 2 9 4 2" xfId="16862" xr:uid="{00000000-0005-0000-0000-00004A410000}"/>
    <cellStyle name="Input 2 3 2 7 2 9 4 3" xfId="16863" xr:uid="{00000000-0005-0000-0000-00004B410000}"/>
    <cellStyle name="Input 2 3 2 7 2 9 5" xfId="16864" xr:uid="{00000000-0005-0000-0000-00004C410000}"/>
    <cellStyle name="Input 2 3 2 7 2 9 5 2" xfId="16865" xr:uid="{00000000-0005-0000-0000-00004D410000}"/>
    <cellStyle name="Input 2 3 2 7 2 9 5 3" xfId="16866" xr:uid="{00000000-0005-0000-0000-00004E410000}"/>
    <cellStyle name="Input 2 3 2 7 2 9 6" xfId="16867" xr:uid="{00000000-0005-0000-0000-00004F410000}"/>
    <cellStyle name="Input 2 3 2 7 2 9 6 2" xfId="16868" xr:uid="{00000000-0005-0000-0000-000050410000}"/>
    <cellStyle name="Input 2 3 2 7 2 9 6 3" xfId="16869" xr:uid="{00000000-0005-0000-0000-000051410000}"/>
    <cellStyle name="Input 2 3 2 7 2 9 7" xfId="16870" xr:uid="{00000000-0005-0000-0000-000052410000}"/>
    <cellStyle name="Input 2 3 2 7 2 9 7 2" xfId="16871" xr:uid="{00000000-0005-0000-0000-000053410000}"/>
    <cellStyle name="Input 2 3 2 7 2 9 7 3" xfId="16872" xr:uid="{00000000-0005-0000-0000-000054410000}"/>
    <cellStyle name="Input 2 3 2 7 2 9 8" xfId="16873" xr:uid="{00000000-0005-0000-0000-000055410000}"/>
    <cellStyle name="Input 2 3 2 7 2 9 8 2" xfId="16874" xr:uid="{00000000-0005-0000-0000-000056410000}"/>
    <cellStyle name="Input 2 3 2 7 2 9 8 3" xfId="16875" xr:uid="{00000000-0005-0000-0000-000057410000}"/>
    <cellStyle name="Input 2 3 2 7 2 9 9" xfId="16876" xr:uid="{00000000-0005-0000-0000-000058410000}"/>
    <cellStyle name="Input 2 3 2 7 2 9 9 2" xfId="16877" xr:uid="{00000000-0005-0000-0000-000059410000}"/>
    <cellStyle name="Input 2 3 2 7 2 9 9 3" xfId="16878" xr:uid="{00000000-0005-0000-0000-00005A410000}"/>
    <cellStyle name="Input 2 3 2 7 3" xfId="58421" xr:uid="{00000000-0005-0000-0000-00005B410000}"/>
    <cellStyle name="Input 2 3 2 8" xfId="332" xr:uid="{00000000-0005-0000-0000-00005C410000}"/>
    <cellStyle name="Input 2 3 2 8 2" xfId="16879" xr:uid="{00000000-0005-0000-0000-00005D410000}"/>
    <cellStyle name="Input 2 3 2 8 2 10" xfId="16880" xr:uid="{00000000-0005-0000-0000-00005E410000}"/>
    <cellStyle name="Input 2 3 2 8 2 10 10" xfId="16881" xr:uid="{00000000-0005-0000-0000-00005F410000}"/>
    <cellStyle name="Input 2 3 2 8 2 10 11" xfId="16882" xr:uid="{00000000-0005-0000-0000-000060410000}"/>
    <cellStyle name="Input 2 3 2 8 2 10 2" xfId="16883" xr:uid="{00000000-0005-0000-0000-000061410000}"/>
    <cellStyle name="Input 2 3 2 8 2 10 2 2" xfId="16884" xr:uid="{00000000-0005-0000-0000-000062410000}"/>
    <cellStyle name="Input 2 3 2 8 2 10 2 3" xfId="16885" xr:uid="{00000000-0005-0000-0000-000063410000}"/>
    <cellStyle name="Input 2 3 2 8 2 10 3" xfId="16886" xr:uid="{00000000-0005-0000-0000-000064410000}"/>
    <cellStyle name="Input 2 3 2 8 2 10 3 2" xfId="16887" xr:uid="{00000000-0005-0000-0000-000065410000}"/>
    <cellStyle name="Input 2 3 2 8 2 10 3 3" xfId="16888" xr:uid="{00000000-0005-0000-0000-000066410000}"/>
    <cellStyle name="Input 2 3 2 8 2 10 4" xfId="16889" xr:uid="{00000000-0005-0000-0000-000067410000}"/>
    <cellStyle name="Input 2 3 2 8 2 10 4 2" xfId="16890" xr:uid="{00000000-0005-0000-0000-000068410000}"/>
    <cellStyle name="Input 2 3 2 8 2 10 4 3" xfId="16891" xr:uid="{00000000-0005-0000-0000-000069410000}"/>
    <cellStyle name="Input 2 3 2 8 2 10 5" xfId="16892" xr:uid="{00000000-0005-0000-0000-00006A410000}"/>
    <cellStyle name="Input 2 3 2 8 2 10 5 2" xfId="16893" xr:uid="{00000000-0005-0000-0000-00006B410000}"/>
    <cellStyle name="Input 2 3 2 8 2 10 5 3" xfId="16894" xr:uid="{00000000-0005-0000-0000-00006C410000}"/>
    <cellStyle name="Input 2 3 2 8 2 10 6" xfId="16895" xr:uid="{00000000-0005-0000-0000-00006D410000}"/>
    <cellStyle name="Input 2 3 2 8 2 10 6 2" xfId="16896" xr:uid="{00000000-0005-0000-0000-00006E410000}"/>
    <cellStyle name="Input 2 3 2 8 2 10 6 3" xfId="16897" xr:uid="{00000000-0005-0000-0000-00006F410000}"/>
    <cellStyle name="Input 2 3 2 8 2 10 7" xfId="16898" xr:uid="{00000000-0005-0000-0000-000070410000}"/>
    <cellStyle name="Input 2 3 2 8 2 10 7 2" xfId="16899" xr:uid="{00000000-0005-0000-0000-000071410000}"/>
    <cellStyle name="Input 2 3 2 8 2 10 7 3" xfId="16900" xr:uid="{00000000-0005-0000-0000-000072410000}"/>
    <cellStyle name="Input 2 3 2 8 2 10 8" xfId="16901" xr:uid="{00000000-0005-0000-0000-000073410000}"/>
    <cellStyle name="Input 2 3 2 8 2 10 8 2" xfId="16902" xr:uid="{00000000-0005-0000-0000-000074410000}"/>
    <cellStyle name="Input 2 3 2 8 2 10 8 3" xfId="16903" xr:uid="{00000000-0005-0000-0000-000075410000}"/>
    <cellStyle name="Input 2 3 2 8 2 10 9" xfId="16904" xr:uid="{00000000-0005-0000-0000-000076410000}"/>
    <cellStyle name="Input 2 3 2 8 2 10 9 2" xfId="16905" xr:uid="{00000000-0005-0000-0000-000077410000}"/>
    <cellStyle name="Input 2 3 2 8 2 10 9 3" xfId="16906" xr:uid="{00000000-0005-0000-0000-000078410000}"/>
    <cellStyle name="Input 2 3 2 8 2 11" xfId="16907" xr:uid="{00000000-0005-0000-0000-000079410000}"/>
    <cellStyle name="Input 2 3 2 8 2 11 2" xfId="16908" xr:uid="{00000000-0005-0000-0000-00007A410000}"/>
    <cellStyle name="Input 2 3 2 8 2 11 3" xfId="16909" xr:uid="{00000000-0005-0000-0000-00007B410000}"/>
    <cellStyle name="Input 2 3 2 8 2 12" xfId="16910" xr:uid="{00000000-0005-0000-0000-00007C410000}"/>
    <cellStyle name="Input 2 3 2 8 2 12 2" xfId="16911" xr:uid="{00000000-0005-0000-0000-00007D410000}"/>
    <cellStyle name="Input 2 3 2 8 2 12 3" xfId="16912" xr:uid="{00000000-0005-0000-0000-00007E410000}"/>
    <cellStyle name="Input 2 3 2 8 2 13" xfId="16913" xr:uid="{00000000-0005-0000-0000-00007F410000}"/>
    <cellStyle name="Input 2 3 2 8 2 13 2" xfId="16914" xr:uid="{00000000-0005-0000-0000-000080410000}"/>
    <cellStyle name="Input 2 3 2 8 2 13 3" xfId="16915" xr:uid="{00000000-0005-0000-0000-000081410000}"/>
    <cellStyle name="Input 2 3 2 8 2 14" xfId="16916" xr:uid="{00000000-0005-0000-0000-000082410000}"/>
    <cellStyle name="Input 2 3 2 8 2 14 2" xfId="16917" xr:uid="{00000000-0005-0000-0000-000083410000}"/>
    <cellStyle name="Input 2 3 2 8 2 14 3" xfId="16918" xr:uid="{00000000-0005-0000-0000-000084410000}"/>
    <cellStyle name="Input 2 3 2 8 2 15" xfId="16919" xr:uid="{00000000-0005-0000-0000-000085410000}"/>
    <cellStyle name="Input 2 3 2 8 2 15 2" xfId="16920" xr:uid="{00000000-0005-0000-0000-000086410000}"/>
    <cellStyle name="Input 2 3 2 8 2 15 3" xfId="16921" xr:uid="{00000000-0005-0000-0000-000087410000}"/>
    <cellStyle name="Input 2 3 2 8 2 16" xfId="16922" xr:uid="{00000000-0005-0000-0000-000088410000}"/>
    <cellStyle name="Input 2 3 2 8 2 16 2" xfId="16923" xr:uid="{00000000-0005-0000-0000-000089410000}"/>
    <cellStyle name="Input 2 3 2 8 2 16 3" xfId="16924" xr:uid="{00000000-0005-0000-0000-00008A410000}"/>
    <cellStyle name="Input 2 3 2 8 2 17" xfId="16925" xr:uid="{00000000-0005-0000-0000-00008B410000}"/>
    <cellStyle name="Input 2 3 2 8 2 17 2" xfId="16926" xr:uid="{00000000-0005-0000-0000-00008C410000}"/>
    <cellStyle name="Input 2 3 2 8 2 17 3" xfId="16927" xr:uid="{00000000-0005-0000-0000-00008D410000}"/>
    <cellStyle name="Input 2 3 2 8 2 18" xfId="16928" xr:uid="{00000000-0005-0000-0000-00008E410000}"/>
    <cellStyle name="Input 2 3 2 8 2 18 2" xfId="16929" xr:uid="{00000000-0005-0000-0000-00008F410000}"/>
    <cellStyle name="Input 2 3 2 8 2 18 3" xfId="16930" xr:uid="{00000000-0005-0000-0000-000090410000}"/>
    <cellStyle name="Input 2 3 2 8 2 19" xfId="16931" xr:uid="{00000000-0005-0000-0000-000091410000}"/>
    <cellStyle name="Input 2 3 2 8 2 2" xfId="16932" xr:uid="{00000000-0005-0000-0000-000092410000}"/>
    <cellStyle name="Input 2 3 2 8 2 2 10" xfId="16933" xr:uid="{00000000-0005-0000-0000-000093410000}"/>
    <cellStyle name="Input 2 3 2 8 2 2 11" xfId="16934" xr:uid="{00000000-0005-0000-0000-000094410000}"/>
    <cellStyle name="Input 2 3 2 8 2 2 2" xfId="16935" xr:uid="{00000000-0005-0000-0000-000095410000}"/>
    <cellStyle name="Input 2 3 2 8 2 2 2 2" xfId="16936" xr:uid="{00000000-0005-0000-0000-000096410000}"/>
    <cellStyle name="Input 2 3 2 8 2 2 2 3" xfId="16937" xr:uid="{00000000-0005-0000-0000-000097410000}"/>
    <cellStyle name="Input 2 3 2 8 2 2 3" xfId="16938" xr:uid="{00000000-0005-0000-0000-000098410000}"/>
    <cellStyle name="Input 2 3 2 8 2 2 3 2" xfId="16939" xr:uid="{00000000-0005-0000-0000-000099410000}"/>
    <cellStyle name="Input 2 3 2 8 2 2 3 3" xfId="16940" xr:uid="{00000000-0005-0000-0000-00009A410000}"/>
    <cellStyle name="Input 2 3 2 8 2 2 4" xfId="16941" xr:uid="{00000000-0005-0000-0000-00009B410000}"/>
    <cellStyle name="Input 2 3 2 8 2 2 4 2" xfId="16942" xr:uid="{00000000-0005-0000-0000-00009C410000}"/>
    <cellStyle name="Input 2 3 2 8 2 2 4 3" xfId="16943" xr:uid="{00000000-0005-0000-0000-00009D410000}"/>
    <cellStyle name="Input 2 3 2 8 2 2 5" xfId="16944" xr:uid="{00000000-0005-0000-0000-00009E410000}"/>
    <cellStyle name="Input 2 3 2 8 2 2 5 2" xfId="16945" xr:uid="{00000000-0005-0000-0000-00009F410000}"/>
    <cellStyle name="Input 2 3 2 8 2 2 5 3" xfId="16946" xr:uid="{00000000-0005-0000-0000-0000A0410000}"/>
    <cellStyle name="Input 2 3 2 8 2 2 6" xfId="16947" xr:uid="{00000000-0005-0000-0000-0000A1410000}"/>
    <cellStyle name="Input 2 3 2 8 2 2 6 2" xfId="16948" xr:uid="{00000000-0005-0000-0000-0000A2410000}"/>
    <cellStyle name="Input 2 3 2 8 2 2 6 3" xfId="16949" xr:uid="{00000000-0005-0000-0000-0000A3410000}"/>
    <cellStyle name="Input 2 3 2 8 2 2 7" xfId="16950" xr:uid="{00000000-0005-0000-0000-0000A4410000}"/>
    <cellStyle name="Input 2 3 2 8 2 2 7 2" xfId="16951" xr:uid="{00000000-0005-0000-0000-0000A5410000}"/>
    <cellStyle name="Input 2 3 2 8 2 2 7 3" xfId="16952" xr:uid="{00000000-0005-0000-0000-0000A6410000}"/>
    <cellStyle name="Input 2 3 2 8 2 2 8" xfId="16953" xr:uid="{00000000-0005-0000-0000-0000A7410000}"/>
    <cellStyle name="Input 2 3 2 8 2 2 8 2" xfId="16954" xr:uid="{00000000-0005-0000-0000-0000A8410000}"/>
    <cellStyle name="Input 2 3 2 8 2 2 8 3" xfId="16955" xr:uid="{00000000-0005-0000-0000-0000A9410000}"/>
    <cellStyle name="Input 2 3 2 8 2 2 9" xfId="16956" xr:uid="{00000000-0005-0000-0000-0000AA410000}"/>
    <cellStyle name="Input 2 3 2 8 2 2 9 2" xfId="16957" xr:uid="{00000000-0005-0000-0000-0000AB410000}"/>
    <cellStyle name="Input 2 3 2 8 2 2 9 3" xfId="16958" xr:uid="{00000000-0005-0000-0000-0000AC410000}"/>
    <cellStyle name="Input 2 3 2 8 2 20" xfId="16959" xr:uid="{00000000-0005-0000-0000-0000AD410000}"/>
    <cellStyle name="Input 2 3 2 8 2 3" xfId="16960" xr:uid="{00000000-0005-0000-0000-0000AE410000}"/>
    <cellStyle name="Input 2 3 2 8 2 3 10" xfId="16961" xr:uid="{00000000-0005-0000-0000-0000AF410000}"/>
    <cellStyle name="Input 2 3 2 8 2 3 11" xfId="16962" xr:uid="{00000000-0005-0000-0000-0000B0410000}"/>
    <cellStyle name="Input 2 3 2 8 2 3 2" xfId="16963" xr:uid="{00000000-0005-0000-0000-0000B1410000}"/>
    <cellStyle name="Input 2 3 2 8 2 3 2 2" xfId="16964" xr:uid="{00000000-0005-0000-0000-0000B2410000}"/>
    <cellStyle name="Input 2 3 2 8 2 3 2 3" xfId="16965" xr:uid="{00000000-0005-0000-0000-0000B3410000}"/>
    <cellStyle name="Input 2 3 2 8 2 3 3" xfId="16966" xr:uid="{00000000-0005-0000-0000-0000B4410000}"/>
    <cellStyle name="Input 2 3 2 8 2 3 3 2" xfId="16967" xr:uid="{00000000-0005-0000-0000-0000B5410000}"/>
    <cellStyle name="Input 2 3 2 8 2 3 3 3" xfId="16968" xr:uid="{00000000-0005-0000-0000-0000B6410000}"/>
    <cellStyle name="Input 2 3 2 8 2 3 4" xfId="16969" xr:uid="{00000000-0005-0000-0000-0000B7410000}"/>
    <cellStyle name="Input 2 3 2 8 2 3 4 2" xfId="16970" xr:uid="{00000000-0005-0000-0000-0000B8410000}"/>
    <cellStyle name="Input 2 3 2 8 2 3 4 3" xfId="16971" xr:uid="{00000000-0005-0000-0000-0000B9410000}"/>
    <cellStyle name="Input 2 3 2 8 2 3 5" xfId="16972" xr:uid="{00000000-0005-0000-0000-0000BA410000}"/>
    <cellStyle name="Input 2 3 2 8 2 3 5 2" xfId="16973" xr:uid="{00000000-0005-0000-0000-0000BB410000}"/>
    <cellStyle name="Input 2 3 2 8 2 3 5 3" xfId="16974" xr:uid="{00000000-0005-0000-0000-0000BC410000}"/>
    <cellStyle name="Input 2 3 2 8 2 3 6" xfId="16975" xr:uid="{00000000-0005-0000-0000-0000BD410000}"/>
    <cellStyle name="Input 2 3 2 8 2 3 6 2" xfId="16976" xr:uid="{00000000-0005-0000-0000-0000BE410000}"/>
    <cellStyle name="Input 2 3 2 8 2 3 6 3" xfId="16977" xr:uid="{00000000-0005-0000-0000-0000BF410000}"/>
    <cellStyle name="Input 2 3 2 8 2 3 7" xfId="16978" xr:uid="{00000000-0005-0000-0000-0000C0410000}"/>
    <cellStyle name="Input 2 3 2 8 2 3 7 2" xfId="16979" xr:uid="{00000000-0005-0000-0000-0000C1410000}"/>
    <cellStyle name="Input 2 3 2 8 2 3 7 3" xfId="16980" xr:uid="{00000000-0005-0000-0000-0000C2410000}"/>
    <cellStyle name="Input 2 3 2 8 2 3 8" xfId="16981" xr:uid="{00000000-0005-0000-0000-0000C3410000}"/>
    <cellStyle name="Input 2 3 2 8 2 3 8 2" xfId="16982" xr:uid="{00000000-0005-0000-0000-0000C4410000}"/>
    <cellStyle name="Input 2 3 2 8 2 3 8 3" xfId="16983" xr:uid="{00000000-0005-0000-0000-0000C5410000}"/>
    <cellStyle name="Input 2 3 2 8 2 3 9" xfId="16984" xr:uid="{00000000-0005-0000-0000-0000C6410000}"/>
    <cellStyle name="Input 2 3 2 8 2 3 9 2" xfId="16985" xr:uid="{00000000-0005-0000-0000-0000C7410000}"/>
    <cellStyle name="Input 2 3 2 8 2 3 9 3" xfId="16986" xr:uid="{00000000-0005-0000-0000-0000C8410000}"/>
    <cellStyle name="Input 2 3 2 8 2 4" xfId="16987" xr:uid="{00000000-0005-0000-0000-0000C9410000}"/>
    <cellStyle name="Input 2 3 2 8 2 4 10" xfId="16988" xr:uid="{00000000-0005-0000-0000-0000CA410000}"/>
    <cellStyle name="Input 2 3 2 8 2 4 11" xfId="16989" xr:uid="{00000000-0005-0000-0000-0000CB410000}"/>
    <cellStyle name="Input 2 3 2 8 2 4 2" xfId="16990" xr:uid="{00000000-0005-0000-0000-0000CC410000}"/>
    <cellStyle name="Input 2 3 2 8 2 4 2 2" xfId="16991" xr:uid="{00000000-0005-0000-0000-0000CD410000}"/>
    <cellStyle name="Input 2 3 2 8 2 4 2 3" xfId="16992" xr:uid="{00000000-0005-0000-0000-0000CE410000}"/>
    <cellStyle name="Input 2 3 2 8 2 4 3" xfId="16993" xr:uid="{00000000-0005-0000-0000-0000CF410000}"/>
    <cellStyle name="Input 2 3 2 8 2 4 3 2" xfId="16994" xr:uid="{00000000-0005-0000-0000-0000D0410000}"/>
    <cellStyle name="Input 2 3 2 8 2 4 3 3" xfId="16995" xr:uid="{00000000-0005-0000-0000-0000D1410000}"/>
    <cellStyle name="Input 2 3 2 8 2 4 4" xfId="16996" xr:uid="{00000000-0005-0000-0000-0000D2410000}"/>
    <cellStyle name="Input 2 3 2 8 2 4 4 2" xfId="16997" xr:uid="{00000000-0005-0000-0000-0000D3410000}"/>
    <cellStyle name="Input 2 3 2 8 2 4 4 3" xfId="16998" xr:uid="{00000000-0005-0000-0000-0000D4410000}"/>
    <cellStyle name="Input 2 3 2 8 2 4 5" xfId="16999" xr:uid="{00000000-0005-0000-0000-0000D5410000}"/>
    <cellStyle name="Input 2 3 2 8 2 4 5 2" xfId="17000" xr:uid="{00000000-0005-0000-0000-0000D6410000}"/>
    <cellStyle name="Input 2 3 2 8 2 4 5 3" xfId="17001" xr:uid="{00000000-0005-0000-0000-0000D7410000}"/>
    <cellStyle name="Input 2 3 2 8 2 4 6" xfId="17002" xr:uid="{00000000-0005-0000-0000-0000D8410000}"/>
    <cellStyle name="Input 2 3 2 8 2 4 6 2" xfId="17003" xr:uid="{00000000-0005-0000-0000-0000D9410000}"/>
    <cellStyle name="Input 2 3 2 8 2 4 6 3" xfId="17004" xr:uid="{00000000-0005-0000-0000-0000DA410000}"/>
    <cellStyle name="Input 2 3 2 8 2 4 7" xfId="17005" xr:uid="{00000000-0005-0000-0000-0000DB410000}"/>
    <cellStyle name="Input 2 3 2 8 2 4 7 2" xfId="17006" xr:uid="{00000000-0005-0000-0000-0000DC410000}"/>
    <cellStyle name="Input 2 3 2 8 2 4 7 3" xfId="17007" xr:uid="{00000000-0005-0000-0000-0000DD410000}"/>
    <cellStyle name="Input 2 3 2 8 2 4 8" xfId="17008" xr:uid="{00000000-0005-0000-0000-0000DE410000}"/>
    <cellStyle name="Input 2 3 2 8 2 4 8 2" xfId="17009" xr:uid="{00000000-0005-0000-0000-0000DF410000}"/>
    <cellStyle name="Input 2 3 2 8 2 4 8 3" xfId="17010" xr:uid="{00000000-0005-0000-0000-0000E0410000}"/>
    <cellStyle name="Input 2 3 2 8 2 4 9" xfId="17011" xr:uid="{00000000-0005-0000-0000-0000E1410000}"/>
    <cellStyle name="Input 2 3 2 8 2 4 9 2" xfId="17012" xr:uid="{00000000-0005-0000-0000-0000E2410000}"/>
    <cellStyle name="Input 2 3 2 8 2 4 9 3" xfId="17013" xr:uid="{00000000-0005-0000-0000-0000E3410000}"/>
    <cellStyle name="Input 2 3 2 8 2 5" xfId="17014" xr:uid="{00000000-0005-0000-0000-0000E4410000}"/>
    <cellStyle name="Input 2 3 2 8 2 5 10" xfId="17015" xr:uid="{00000000-0005-0000-0000-0000E5410000}"/>
    <cellStyle name="Input 2 3 2 8 2 5 11" xfId="17016" xr:uid="{00000000-0005-0000-0000-0000E6410000}"/>
    <cellStyle name="Input 2 3 2 8 2 5 2" xfId="17017" xr:uid="{00000000-0005-0000-0000-0000E7410000}"/>
    <cellStyle name="Input 2 3 2 8 2 5 2 2" xfId="17018" xr:uid="{00000000-0005-0000-0000-0000E8410000}"/>
    <cellStyle name="Input 2 3 2 8 2 5 2 3" xfId="17019" xr:uid="{00000000-0005-0000-0000-0000E9410000}"/>
    <cellStyle name="Input 2 3 2 8 2 5 3" xfId="17020" xr:uid="{00000000-0005-0000-0000-0000EA410000}"/>
    <cellStyle name="Input 2 3 2 8 2 5 3 2" xfId="17021" xr:uid="{00000000-0005-0000-0000-0000EB410000}"/>
    <cellStyle name="Input 2 3 2 8 2 5 3 3" xfId="17022" xr:uid="{00000000-0005-0000-0000-0000EC410000}"/>
    <cellStyle name="Input 2 3 2 8 2 5 4" xfId="17023" xr:uid="{00000000-0005-0000-0000-0000ED410000}"/>
    <cellStyle name="Input 2 3 2 8 2 5 4 2" xfId="17024" xr:uid="{00000000-0005-0000-0000-0000EE410000}"/>
    <cellStyle name="Input 2 3 2 8 2 5 4 3" xfId="17025" xr:uid="{00000000-0005-0000-0000-0000EF410000}"/>
    <cellStyle name="Input 2 3 2 8 2 5 5" xfId="17026" xr:uid="{00000000-0005-0000-0000-0000F0410000}"/>
    <cellStyle name="Input 2 3 2 8 2 5 5 2" xfId="17027" xr:uid="{00000000-0005-0000-0000-0000F1410000}"/>
    <cellStyle name="Input 2 3 2 8 2 5 5 3" xfId="17028" xr:uid="{00000000-0005-0000-0000-0000F2410000}"/>
    <cellStyle name="Input 2 3 2 8 2 5 6" xfId="17029" xr:uid="{00000000-0005-0000-0000-0000F3410000}"/>
    <cellStyle name="Input 2 3 2 8 2 5 6 2" xfId="17030" xr:uid="{00000000-0005-0000-0000-0000F4410000}"/>
    <cellStyle name="Input 2 3 2 8 2 5 6 3" xfId="17031" xr:uid="{00000000-0005-0000-0000-0000F5410000}"/>
    <cellStyle name="Input 2 3 2 8 2 5 7" xfId="17032" xr:uid="{00000000-0005-0000-0000-0000F6410000}"/>
    <cellStyle name="Input 2 3 2 8 2 5 7 2" xfId="17033" xr:uid="{00000000-0005-0000-0000-0000F7410000}"/>
    <cellStyle name="Input 2 3 2 8 2 5 7 3" xfId="17034" xr:uid="{00000000-0005-0000-0000-0000F8410000}"/>
    <cellStyle name="Input 2 3 2 8 2 5 8" xfId="17035" xr:uid="{00000000-0005-0000-0000-0000F9410000}"/>
    <cellStyle name="Input 2 3 2 8 2 5 8 2" xfId="17036" xr:uid="{00000000-0005-0000-0000-0000FA410000}"/>
    <cellStyle name="Input 2 3 2 8 2 5 8 3" xfId="17037" xr:uid="{00000000-0005-0000-0000-0000FB410000}"/>
    <cellStyle name="Input 2 3 2 8 2 5 9" xfId="17038" xr:uid="{00000000-0005-0000-0000-0000FC410000}"/>
    <cellStyle name="Input 2 3 2 8 2 5 9 2" xfId="17039" xr:uid="{00000000-0005-0000-0000-0000FD410000}"/>
    <cellStyle name="Input 2 3 2 8 2 5 9 3" xfId="17040" xr:uid="{00000000-0005-0000-0000-0000FE410000}"/>
    <cellStyle name="Input 2 3 2 8 2 6" xfId="17041" xr:uid="{00000000-0005-0000-0000-0000FF410000}"/>
    <cellStyle name="Input 2 3 2 8 2 6 10" xfId="17042" xr:uid="{00000000-0005-0000-0000-000000420000}"/>
    <cellStyle name="Input 2 3 2 8 2 6 11" xfId="17043" xr:uid="{00000000-0005-0000-0000-000001420000}"/>
    <cellStyle name="Input 2 3 2 8 2 6 2" xfId="17044" xr:uid="{00000000-0005-0000-0000-000002420000}"/>
    <cellStyle name="Input 2 3 2 8 2 6 2 2" xfId="17045" xr:uid="{00000000-0005-0000-0000-000003420000}"/>
    <cellStyle name="Input 2 3 2 8 2 6 2 3" xfId="17046" xr:uid="{00000000-0005-0000-0000-000004420000}"/>
    <cellStyle name="Input 2 3 2 8 2 6 3" xfId="17047" xr:uid="{00000000-0005-0000-0000-000005420000}"/>
    <cellStyle name="Input 2 3 2 8 2 6 3 2" xfId="17048" xr:uid="{00000000-0005-0000-0000-000006420000}"/>
    <cellStyle name="Input 2 3 2 8 2 6 3 3" xfId="17049" xr:uid="{00000000-0005-0000-0000-000007420000}"/>
    <cellStyle name="Input 2 3 2 8 2 6 4" xfId="17050" xr:uid="{00000000-0005-0000-0000-000008420000}"/>
    <cellStyle name="Input 2 3 2 8 2 6 4 2" xfId="17051" xr:uid="{00000000-0005-0000-0000-000009420000}"/>
    <cellStyle name="Input 2 3 2 8 2 6 4 3" xfId="17052" xr:uid="{00000000-0005-0000-0000-00000A420000}"/>
    <cellStyle name="Input 2 3 2 8 2 6 5" xfId="17053" xr:uid="{00000000-0005-0000-0000-00000B420000}"/>
    <cellStyle name="Input 2 3 2 8 2 6 5 2" xfId="17054" xr:uid="{00000000-0005-0000-0000-00000C420000}"/>
    <cellStyle name="Input 2 3 2 8 2 6 5 3" xfId="17055" xr:uid="{00000000-0005-0000-0000-00000D420000}"/>
    <cellStyle name="Input 2 3 2 8 2 6 6" xfId="17056" xr:uid="{00000000-0005-0000-0000-00000E420000}"/>
    <cellStyle name="Input 2 3 2 8 2 6 6 2" xfId="17057" xr:uid="{00000000-0005-0000-0000-00000F420000}"/>
    <cellStyle name="Input 2 3 2 8 2 6 6 3" xfId="17058" xr:uid="{00000000-0005-0000-0000-000010420000}"/>
    <cellStyle name="Input 2 3 2 8 2 6 7" xfId="17059" xr:uid="{00000000-0005-0000-0000-000011420000}"/>
    <cellStyle name="Input 2 3 2 8 2 6 7 2" xfId="17060" xr:uid="{00000000-0005-0000-0000-000012420000}"/>
    <cellStyle name="Input 2 3 2 8 2 6 7 3" xfId="17061" xr:uid="{00000000-0005-0000-0000-000013420000}"/>
    <cellStyle name="Input 2 3 2 8 2 6 8" xfId="17062" xr:uid="{00000000-0005-0000-0000-000014420000}"/>
    <cellStyle name="Input 2 3 2 8 2 6 8 2" xfId="17063" xr:uid="{00000000-0005-0000-0000-000015420000}"/>
    <cellStyle name="Input 2 3 2 8 2 6 8 3" xfId="17064" xr:uid="{00000000-0005-0000-0000-000016420000}"/>
    <cellStyle name="Input 2 3 2 8 2 6 9" xfId="17065" xr:uid="{00000000-0005-0000-0000-000017420000}"/>
    <cellStyle name="Input 2 3 2 8 2 6 9 2" xfId="17066" xr:uid="{00000000-0005-0000-0000-000018420000}"/>
    <cellStyle name="Input 2 3 2 8 2 6 9 3" xfId="17067" xr:uid="{00000000-0005-0000-0000-000019420000}"/>
    <cellStyle name="Input 2 3 2 8 2 7" xfId="17068" xr:uid="{00000000-0005-0000-0000-00001A420000}"/>
    <cellStyle name="Input 2 3 2 8 2 7 10" xfId="17069" xr:uid="{00000000-0005-0000-0000-00001B420000}"/>
    <cellStyle name="Input 2 3 2 8 2 7 11" xfId="17070" xr:uid="{00000000-0005-0000-0000-00001C420000}"/>
    <cellStyle name="Input 2 3 2 8 2 7 2" xfId="17071" xr:uid="{00000000-0005-0000-0000-00001D420000}"/>
    <cellStyle name="Input 2 3 2 8 2 7 2 2" xfId="17072" xr:uid="{00000000-0005-0000-0000-00001E420000}"/>
    <cellStyle name="Input 2 3 2 8 2 7 2 3" xfId="17073" xr:uid="{00000000-0005-0000-0000-00001F420000}"/>
    <cellStyle name="Input 2 3 2 8 2 7 3" xfId="17074" xr:uid="{00000000-0005-0000-0000-000020420000}"/>
    <cellStyle name="Input 2 3 2 8 2 7 3 2" xfId="17075" xr:uid="{00000000-0005-0000-0000-000021420000}"/>
    <cellStyle name="Input 2 3 2 8 2 7 3 3" xfId="17076" xr:uid="{00000000-0005-0000-0000-000022420000}"/>
    <cellStyle name="Input 2 3 2 8 2 7 4" xfId="17077" xr:uid="{00000000-0005-0000-0000-000023420000}"/>
    <cellStyle name="Input 2 3 2 8 2 7 4 2" xfId="17078" xr:uid="{00000000-0005-0000-0000-000024420000}"/>
    <cellStyle name="Input 2 3 2 8 2 7 4 3" xfId="17079" xr:uid="{00000000-0005-0000-0000-000025420000}"/>
    <cellStyle name="Input 2 3 2 8 2 7 5" xfId="17080" xr:uid="{00000000-0005-0000-0000-000026420000}"/>
    <cellStyle name="Input 2 3 2 8 2 7 5 2" xfId="17081" xr:uid="{00000000-0005-0000-0000-000027420000}"/>
    <cellStyle name="Input 2 3 2 8 2 7 5 3" xfId="17082" xr:uid="{00000000-0005-0000-0000-000028420000}"/>
    <cellStyle name="Input 2 3 2 8 2 7 6" xfId="17083" xr:uid="{00000000-0005-0000-0000-000029420000}"/>
    <cellStyle name="Input 2 3 2 8 2 7 6 2" xfId="17084" xr:uid="{00000000-0005-0000-0000-00002A420000}"/>
    <cellStyle name="Input 2 3 2 8 2 7 6 3" xfId="17085" xr:uid="{00000000-0005-0000-0000-00002B420000}"/>
    <cellStyle name="Input 2 3 2 8 2 7 7" xfId="17086" xr:uid="{00000000-0005-0000-0000-00002C420000}"/>
    <cellStyle name="Input 2 3 2 8 2 7 7 2" xfId="17087" xr:uid="{00000000-0005-0000-0000-00002D420000}"/>
    <cellStyle name="Input 2 3 2 8 2 7 7 3" xfId="17088" xr:uid="{00000000-0005-0000-0000-00002E420000}"/>
    <cellStyle name="Input 2 3 2 8 2 7 8" xfId="17089" xr:uid="{00000000-0005-0000-0000-00002F420000}"/>
    <cellStyle name="Input 2 3 2 8 2 7 8 2" xfId="17090" xr:uid="{00000000-0005-0000-0000-000030420000}"/>
    <cellStyle name="Input 2 3 2 8 2 7 8 3" xfId="17091" xr:uid="{00000000-0005-0000-0000-000031420000}"/>
    <cellStyle name="Input 2 3 2 8 2 7 9" xfId="17092" xr:uid="{00000000-0005-0000-0000-000032420000}"/>
    <cellStyle name="Input 2 3 2 8 2 7 9 2" xfId="17093" xr:uid="{00000000-0005-0000-0000-000033420000}"/>
    <cellStyle name="Input 2 3 2 8 2 7 9 3" xfId="17094" xr:uid="{00000000-0005-0000-0000-000034420000}"/>
    <cellStyle name="Input 2 3 2 8 2 8" xfId="17095" xr:uid="{00000000-0005-0000-0000-000035420000}"/>
    <cellStyle name="Input 2 3 2 8 2 8 10" xfId="17096" xr:uid="{00000000-0005-0000-0000-000036420000}"/>
    <cellStyle name="Input 2 3 2 8 2 8 11" xfId="17097" xr:uid="{00000000-0005-0000-0000-000037420000}"/>
    <cellStyle name="Input 2 3 2 8 2 8 2" xfId="17098" xr:uid="{00000000-0005-0000-0000-000038420000}"/>
    <cellStyle name="Input 2 3 2 8 2 8 2 2" xfId="17099" xr:uid="{00000000-0005-0000-0000-000039420000}"/>
    <cellStyle name="Input 2 3 2 8 2 8 2 3" xfId="17100" xr:uid="{00000000-0005-0000-0000-00003A420000}"/>
    <cellStyle name="Input 2 3 2 8 2 8 3" xfId="17101" xr:uid="{00000000-0005-0000-0000-00003B420000}"/>
    <cellStyle name="Input 2 3 2 8 2 8 3 2" xfId="17102" xr:uid="{00000000-0005-0000-0000-00003C420000}"/>
    <cellStyle name="Input 2 3 2 8 2 8 3 3" xfId="17103" xr:uid="{00000000-0005-0000-0000-00003D420000}"/>
    <cellStyle name="Input 2 3 2 8 2 8 4" xfId="17104" xr:uid="{00000000-0005-0000-0000-00003E420000}"/>
    <cellStyle name="Input 2 3 2 8 2 8 4 2" xfId="17105" xr:uid="{00000000-0005-0000-0000-00003F420000}"/>
    <cellStyle name="Input 2 3 2 8 2 8 4 3" xfId="17106" xr:uid="{00000000-0005-0000-0000-000040420000}"/>
    <cellStyle name="Input 2 3 2 8 2 8 5" xfId="17107" xr:uid="{00000000-0005-0000-0000-000041420000}"/>
    <cellStyle name="Input 2 3 2 8 2 8 5 2" xfId="17108" xr:uid="{00000000-0005-0000-0000-000042420000}"/>
    <cellStyle name="Input 2 3 2 8 2 8 5 3" xfId="17109" xr:uid="{00000000-0005-0000-0000-000043420000}"/>
    <cellStyle name="Input 2 3 2 8 2 8 6" xfId="17110" xr:uid="{00000000-0005-0000-0000-000044420000}"/>
    <cellStyle name="Input 2 3 2 8 2 8 6 2" xfId="17111" xr:uid="{00000000-0005-0000-0000-000045420000}"/>
    <cellStyle name="Input 2 3 2 8 2 8 6 3" xfId="17112" xr:uid="{00000000-0005-0000-0000-000046420000}"/>
    <cellStyle name="Input 2 3 2 8 2 8 7" xfId="17113" xr:uid="{00000000-0005-0000-0000-000047420000}"/>
    <cellStyle name="Input 2 3 2 8 2 8 7 2" xfId="17114" xr:uid="{00000000-0005-0000-0000-000048420000}"/>
    <cellStyle name="Input 2 3 2 8 2 8 7 3" xfId="17115" xr:uid="{00000000-0005-0000-0000-000049420000}"/>
    <cellStyle name="Input 2 3 2 8 2 8 8" xfId="17116" xr:uid="{00000000-0005-0000-0000-00004A420000}"/>
    <cellStyle name="Input 2 3 2 8 2 8 8 2" xfId="17117" xr:uid="{00000000-0005-0000-0000-00004B420000}"/>
    <cellStyle name="Input 2 3 2 8 2 8 8 3" xfId="17118" xr:uid="{00000000-0005-0000-0000-00004C420000}"/>
    <cellStyle name="Input 2 3 2 8 2 8 9" xfId="17119" xr:uid="{00000000-0005-0000-0000-00004D420000}"/>
    <cellStyle name="Input 2 3 2 8 2 8 9 2" xfId="17120" xr:uid="{00000000-0005-0000-0000-00004E420000}"/>
    <cellStyle name="Input 2 3 2 8 2 8 9 3" xfId="17121" xr:uid="{00000000-0005-0000-0000-00004F420000}"/>
    <cellStyle name="Input 2 3 2 8 2 9" xfId="17122" xr:uid="{00000000-0005-0000-0000-000050420000}"/>
    <cellStyle name="Input 2 3 2 8 2 9 10" xfId="17123" xr:uid="{00000000-0005-0000-0000-000051420000}"/>
    <cellStyle name="Input 2 3 2 8 2 9 11" xfId="17124" xr:uid="{00000000-0005-0000-0000-000052420000}"/>
    <cellStyle name="Input 2 3 2 8 2 9 2" xfId="17125" xr:uid="{00000000-0005-0000-0000-000053420000}"/>
    <cellStyle name="Input 2 3 2 8 2 9 2 2" xfId="17126" xr:uid="{00000000-0005-0000-0000-000054420000}"/>
    <cellStyle name="Input 2 3 2 8 2 9 2 3" xfId="17127" xr:uid="{00000000-0005-0000-0000-000055420000}"/>
    <cellStyle name="Input 2 3 2 8 2 9 3" xfId="17128" xr:uid="{00000000-0005-0000-0000-000056420000}"/>
    <cellStyle name="Input 2 3 2 8 2 9 3 2" xfId="17129" xr:uid="{00000000-0005-0000-0000-000057420000}"/>
    <cellStyle name="Input 2 3 2 8 2 9 3 3" xfId="17130" xr:uid="{00000000-0005-0000-0000-000058420000}"/>
    <cellStyle name="Input 2 3 2 8 2 9 4" xfId="17131" xr:uid="{00000000-0005-0000-0000-000059420000}"/>
    <cellStyle name="Input 2 3 2 8 2 9 4 2" xfId="17132" xr:uid="{00000000-0005-0000-0000-00005A420000}"/>
    <cellStyle name="Input 2 3 2 8 2 9 4 3" xfId="17133" xr:uid="{00000000-0005-0000-0000-00005B420000}"/>
    <cellStyle name="Input 2 3 2 8 2 9 5" xfId="17134" xr:uid="{00000000-0005-0000-0000-00005C420000}"/>
    <cellStyle name="Input 2 3 2 8 2 9 5 2" xfId="17135" xr:uid="{00000000-0005-0000-0000-00005D420000}"/>
    <cellStyle name="Input 2 3 2 8 2 9 5 3" xfId="17136" xr:uid="{00000000-0005-0000-0000-00005E420000}"/>
    <cellStyle name="Input 2 3 2 8 2 9 6" xfId="17137" xr:uid="{00000000-0005-0000-0000-00005F420000}"/>
    <cellStyle name="Input 2 3 2 8 2 9 6 2" xfId="17138" xr:uid="{00000000-0005-0000-0000-000060420000}"/>
    <cellStyle name="Input 2 3 2 8 2 9 6 3" xfId="17139" xr:uid="{00000000-0005-0000-0000-000061420000}"/>
    <cellStyle name="Input 2 3 2 8 2 9 7" xfId="17140" xr:uid="{00000000-0005-0000-0000-000062420000}"/>
    <cellStyle name="Input 2 3 2 8 2 9 7 2" xfId="17141" xr:uid="{00000000-0005-0000-0000-000063420000}"/>
    <cellStyle name="Input 2 3 2 8 2 9 7 3" xfId="17142" xr:uid="{00000000-0005-0000-0000-000064420000}"/>
    <cellStyle name="Input 2 3 2 8 2 9 8" xfId="17143" xr:uid="{00000000-0005-0000-0000-000065420000}"/>
    <cellStyle name="Input 2 3 2 8 2 9 8 2" xfId="17144" xr:uid="{00000000-0005-0000-0000-000066420000}"/>
    <cellStyle name="Input 2 3 2 8 2 9 8 3" xfId="17145" xr:uid="{00000000-0005-0000-0000-000067420000}"/>
    <cellStyle name="Input 2 3 2 8 2 9 9" xfId="17146" xr:uid="{00000000-0005-0000-0000-000068420000}"/>
    <cellStyle name="Input 2 3 2 8 2 9 9 2" xfId="17147" xr:uid="{00000000-0005-0000-0000-000069420000}"/>
    <cellStyle name="Input 2 3 2 8 2 9 9 3" xfId="17148" xr:uid="{00000000-0005-0000-0000-00006A420000}"/>
    <cellStyle name="Input 2 3 2 8 3" xfId="58328" xr:uid="{00000000-0005-0000-0000-00006B420000}"/>
    <cellStyle name="Input 2 3 2 9" xfId="333" xr:uid="{00000000-0005-0000-0000-00006C420000}"/>
    <cellStyle name="Input 2 3 2 9 2" xfId="17149" xr:uid="{00000000-0005-0000-0000-00006D420000}"/>
    <cellStyle name="Input 2 3 2 9 2 10" xfId="17150" xr:uid="{00000000-0005-0000-0000-00006E420000}"/>
    <cellStyle name="Input 2 3 2 9 2 10 10" xfId="17151" xr:uid="{00000000-0005-0000-0000-00006F420000}"/>
    <cellStyle name="Input 2 3 2 9 2 10 11" xfId="17152" xr:uid="{00000000-0005-0000-0000-000070420000}"/>
    <cellStyle name="Input 2 3 2 9 2 10 2" xfId="17153" xr:uid="{00000000-0005-0000-0000-000071420000}"/>
    <cellStyle name="Input 2 3 2 9 2 10 2 2" xfId="17154" xr:uid="{00000000-0005-0000-0000-000072420000}"/>
    <cellStyle name="Input 2 3 2 9 2 10 2 3" xfId="17155" xr:uid="{00000000-0005-0000-0000-000073420000}"/>
    <cellStyle name="Input 2 3 2 9 2 10 3" xfId="17156" xr:uid="{00000000-0005-0000-0000-000074420000}"/>
    <cellStyle name="Input 2 3 2 9 2 10 3 2" xfId="17157" xr:uid="{00000000-0005-0000-0000-000075420000}"/>
    <cellStyle name="Input 2 3 2 9 2 10 3 3" xfId="17158" xr:uid="{00000000-0005-0000-0000-000076420000}"/>
    <cellStyle name="Input 2 3 2 9 2 10 4" xfId="17159" xr:uid="{00000000-0005-0000-0000-000077420000}"/>
    <cellStyle name="Input 2 3 2 9 2 10 4 2" xfId="17160" xr:uid="{00000000-0005-0000-0000-000078420000}"/>
    <cellStyle name="Input 2 3 2 9 2 10 4 3" xfId="17161" xr:uid="{00000000-0005-0000-0000-000079420000}"/>
    <cellStyle name="Input 2 3 2 9 2 10 5" xfId="17162" xr:uid="{00000000-0005-0000-0000-00007A420000}"/>
    <cellStyle name="Input 2 3 2 9 2 10 5 2" xfId="17163" xr:uid="{00000000-0005-0000-0000-00007B420000}"/>
    <cellStyle name="Input 2 3 2 9 2 10 5 3" xfId="17164" xr:uid="{00000000-0005-0000-0000-00007C420000}"/>
    <cellStyle name="Input 2 3 2 9 2 10 6" xfId="17165" xr:uid="{00000000-0005-0000-0000-00007D420000}"/>
    <cellStyle name="Input 2 3 2 9 2 10 6 2" xfId="17166" xr:uid="{00000000-0005-0000-0000-00007E420000}"/>
    <cellStyle name="Input 2 3 2 9 2 10 6 3" xfId="17167" xr:uid="{00000000-0005-0000-0000-00007F420000}"/>
    <cellStyle name="Input 2 3 2 9 2 10 7" xfId="17168" xr:uid="{00000000-0005-0000-0000-000080420000}"/>
    <cellStyle name="Input 2 3 2 9 2 10 7 2" xfId="17169" xr:uid="{00000000-0005-0000-0000-000081420000}"/>
    <cellStyle name="Input 2 3 2 9 2 10 7 3" xfId="17170" xr:uid="{00000000-0005-0000-0000-000082420000}"/>
    <cellStyle name="Input 2 3 2 9 2 10 8" xfId="17171" xr:uid="{00000000-0005-0000-0000-000083420000}"/>
    <cellStyle name="Input 2 3 2 9 2 10 8 2" xfId="17172" xr:uid="{00000000-0005-0000-0000-000084420000}"/>
    <cellStyle name="Input 2 3 2 9 2 10 8 3" xfId="17173" xr:uid="{00000000-0005-0000-0000-000085420000}"/>
    <cellStyle name="Input 2 3 2 9 2 10 9" xfId="17174" xr:uid="{00000000-0005-0000-0000-000086420000}"/>
    <cellStyle name="Input 2 3 2 9 2 10 9 2" xfId="17175" xr:uid="{00000000-0005-0000-0000-000087420000}"/>
    <cellStyle name="Input 2 3 2 9 2 10 9 3" xfId="17176" xr:uid="{00000000-0005-0000-0000-000088420000}"/>
    <cellStyle name="Input 2 3 2 9 2 11" xfId="17177" xr:uid="{00000000-0005-0000-0000-000089420000}"/>
    <cellStyle name="Input 2 3 2 9 2 11 2" xfId="17178" xr:uid="{00000000-0005-0000-0000-00008A420000}"/>
    <cellStyle name="Input 2 3 2 9 2 11 3" xfId="17179" xr:uid="{00000000-0005-0000-0000-00008B420000}"/>
    <cellStyle name="Input 2 3 2 9 2 12" xfId="17180" xr:uid="{00000000-0005-0000-0000-00008C420000}"/>
    <cellStyle name="Input 2 3 2 9 2 12 2" xfId="17181" xr:uid="{00000000-0005-0000-0000-00008D420000}"/>
    <cellStyle name="Input 2 3 2 9 2 12 3" xfId="17182" xr:uid="{00000000-0005-0000-0000-00008E420000}"/>
    <cellStyle name="Input 2 3 2 9 2 13" xfId="17183" xr:uid="{00000000-0005-0000-0000-00008F420000}"/>
    <cellStyle name="Input 2 3 2 9 2 13 2" xfId="17184" xr:uid="{00000000-0005-0000-0000-000090420000}"/>
    <cellStyle name="Input 2 3 2 9 2 13 3" xfId="17185" xr:uid="{00000000-0005-0000-0000-000091420000}"/>
    <cellStyle name="Input 2 3 2 9 2 14" xfId="17186" xr:uid="{00000000-0005-0000-0000-000092420000}"/>
    <cellStyle name="Input 2 3 2 9 2 14 2" xfId="17187" xr:uid="{00000000-0005-0000-0000-000093420000}"/>
    <cellStyle name="Input 2 3 2 9 2 14 3" xfId="17188" xr:uid="{00000000-0005-0000-0000-000094420000}"/>
    <cellStyle name="Input 2 3 2 9 2 15" xfId="17189" xr:uid="{00000000-0005-0000-0000-000095420000}"/>
    <cellStyle name="Input 2 3 2 9 2 15 2" xfId="17190" xr:uid="{00000000-0005-0000-0000-000096420000}"/>
    <cellStyle name="Input 2 3 2 9 2 15 3" xfId="17191" xr:uid="{00000000-0005-0000-0000-000097420000}"/>
    <cellStyle name="Input 2 3 2 9 2 16" xfId="17192" xr:uid="{00000000-0005-0000-0000-000098420000}"/>
    <cellStyle name="Input 2 3 2 9 2 16 2" xfId="17193" xr:uid="{00000000-0005-0000-0000-000099420000}"/>
    <cellStyle name="Input 2 3 2 9 2 16 3" xfId="17194" xr:uid="{00000000-0005-0000-0000-00009A420000}"/>
    <cellStyle name="Input 2 3 2 9 2 17" xfId="17195" xr:uid="{00000000-0005-0000-0000-00009B420000}"/>
    <cellStyle name="Input 2 3 2 9 2 17 2" xfId="17196" xr:uid="{00000000-0005-0000-0000-00009C420000}"/>
    <cellStyle name="Input 2 3 2 9 2 17 3" xfId="17197" xr:uid="{00000000-0005-0000-0000-00009D420000}"/>
    <cellStyle name="Input 2 3 2 9 2 18" xfId="17198" xr:uid="{00000000-0005-0000-0000-00009E420000}"/>
    <cellStyle name="Input 2 3 2 9 2 18 2" xfId="17199" xr:uid="{00000000-0005-0000-0000-00009F420000}"/>
    <cellStyle name="Input 2 3 2 9 2 18 3" xfId="17200" xr:uid="{00000000-0005-0000-0000-0000A0420000}"/>
    <cellStyle name="Input 2 3 2 9 2 19" xfId="17201" xr:uid="{00000000-0005-0000-0000-0000A1420000}"/>
    <cellStyle name="Input 2 3 2 9 2 2" xfId="17202" xr:uid="{00000000-0005-0000-0000-0000A2420000}"/>
    <cellStyle name="Input 2 3 2 9 2 2 10" xfId="17203" xr:uid="{00000000-0005-0000-0000-0000A3420000}"/>
    <cellStyle name="Input 2 3 2 9 2 2 11" xfId="17204" xr:uid="{00000000-0005-0000-0000-0000A4420000}"/>
    <cellStyle name="Input 2 3 2 9 2 2 2" xfId="17205" xr:uid="{00000000-0005-0000-0000-0000A5420000}"/>
    <cellStyle name="Input 2 3 2 9 2 2 2 2" xfId="17206" xr:uid="{00000000-0005-0000-0000-0000A6420000}"/>
    <cellStyle name="Input 2 3 2 9 2 2 2 3" xfId="17207" xr:uid="{00000000-0005-0000-0000-0000A7420000}"/>
    <cellStyle name="Input 2 3 2 9 2 2 3" xfId="17208" xr:uid="{00000000-0005-0000-0000-0000A8420000}"/>
    <cellStyle name="Input 2 3 2 9 2 2 3 2" xfId="17209" xr:uid="{00000000-0005-0000-0000-0000A9420000}"/>
    <cellStyle name="Input 2 3 2 9 2 2 3 3" xfId="17210" xr:uid="{00000000-0005-0000-0000-0000AA420000}"/>
    <cellStyle name="Input 2 3 2 9 2 2 4" xfId="17211" xr:uid="{00000000-0005-0000-0000-0000AB420000}"/>
    <cellStyle name="Input 2 3 2 9 2 2 4 2" xfId="17212" xr:uid="{00000000-0005-0000-0000-0000AC420000}"/>
    <cellStyle name="Input 2 3 2 9 2 2 4 3" xfId="17213" xr:uid="{00000000-0005-0000-0000-0000AD420000}"/>
    <cellStyle name="Input 2 3 2 9 2 2 5" xfId="17214" xr:uid="{00000000-0005-0000-0000-0000AE420000}"/>
    <cellStyle name="Input 2 3 2 9 2 2 5 2" xfId="17215" xr:uid="{00000000-0005-0000-0000-0000AF420000}"/>
    <cellStyle name="Input 2 3 2 9 2 2 5 3" xfId="17216" xr:uid="{00000000-0005-0000-0000-0000B0420000}"/>
    <cellStyle name="Input 2 3 2 9 2 2 6" xfId="17217" xr:uid="{00000000-0005-0000-0000-0000B1420000}"/>
    <cellStyle name="Input 2 3 2 9 2 2 6 2" xfId="17218" xr:uid="{00000000-0005-0000-0000-0000B2420000}"/>
    <cellStyle name="Input 2 3 2 9 2 2 6 3" xfId="17219" xr:uid="{00000000-0005-0000-0000-0000B3420000}"/>
    <cellStyle name="Input 2 3 2 9 2 2 7" xfId="17220" xr:uid="{00000000-0005-0000-0000-0000B4420000}"/>
    <cellStyle name="Input 2 3 2 9 2 2 7 2" xfId="17221" xr:uid="{00000000-0005-0000-0000-0000B5420000}"/>
    <cellStyle name="Input 2 3 2 9 2 2 7 3" xfId="17222" xr:uid="{00000000-0005-0000-0000-0000B6420000}"/>
    <cellStyle name="Input 2 3 2 9 2 2 8" xfId="17223" xr:uid="{00000000-0005-0000-0000-0000B7420000}"/>
    <cellStyle name="Input 2 3 2 9 2 2 8 2" xfId="17224" xr:uid="{00000000-0005-0000-0000-0000B8420000}"/>
    <cellStyle name="Input 2 3 2 9 2 2 8 3" xfId="17225" xr:uid="{00000000-0005-0000-0000-0000B9420000}"/>
    <cellStyle name="Input 2 3 2 9 2 2 9" xfId="17226" xr:uid="{00000000-0005-0000-0000-0000BA420000}"/>
    <cellStyle name="Input 2 3 2 9 2 2 9 2" xfId="17227" xr:uid="{00000000-0005-0000-0000-0000BB420000}"/>
    <cellStyle name="Input 2 3 2 9 2 2 9 3" xfId="17228" xr:uid="{00000000-0005-0000-0000-0000BC420000}"/>
    <cellStyle name="Input 2 3 2 9 2 20" xfId="17229" xr:uid="{00000000-0005-0000-0000-0000BD420000}"/>
    <cellStyle name="Input 2 3 2 9 2 3" xfId="17230" xr:uid="{00000000-0005-0000-0000-0000BE420000}"/>
    <cellStyle name="Input 2 3 2 9 2 3 10" xfId="17231" xr:uid="{00000000-0005-0000-0000-0000BF420000}"/>
    <cellStyle name="Input 2 3 2 9 2 3 11" xfId="17232" xr:uid="{00000000-0005-0000-0000-0000C0420000}"/>
    <cellStyle name="Input 2 3 2 9 2 3 2" xfId="17233" xr:uid="{00000000-0005-0000-0000-0000C1420000}"/>
    <cellStyle name="Input 2 3 2 9 2 3 2 2" xfId="17234" xr:uid="{00000000-0005-0000-0000-0000C2420000}"/>
    <cellStyle name="Input 2 3 2 9 2 3 2 3" xfId="17235" xr:uid="{00000000-0005-0000-0000-0000C3420000}"/>
    <cellStyle name="Input 2 3 2 9 2 3 3" xfId="17236" xr:uid="{00000000-0005-0000-0000-0000C4420000}"/>
    <cellStyle name="Input 2 3 2 9 2 3 3 2" xfId="17237" xr:uid="{00000000-0005-0000-0000-0000C5420000}"/>
    <cellStyle name="Input 2 3 2 9 2 3 3 3" xfId="17238" xr:uid="{00000000-0005-0000-0000-0000C6420000}"/>
    <cellStyle name="Input 2 3 2 9 2 3 4" xfId="17239" xr:uid="{00000000-0005-0000-0000-0000C7420000}"/>
    <cellStyle name="Input 2 3 2 9 2 3 4 2" xfId="17240" xr:uid="{00000000-0005-0000-0000-0000C8420000}"/>
    <cellStyle name="Input 2 3 2 9 2 3 4 3" xfId="17241" xr:uid="{00000000-0005-0000-0000-0000C9420000}"/>
    <cellStyle name="Input 2 3 2 9 2 3 5" xfId="17242" xr:uid="{00000000-0005-0000-0000-0000CA420000}"/>
    <cellStyle name="Input 2 3 2 9 2 3 5 2" xfId="17243" xr:uid="{00000000-0005-0000-0000-0000CB420000}"/>
    <cellStyle name="Input 2 3 2 9 2 3 5 3" xfId="17244" xr:uid="{00000000-0005-0000-0000-0000CC420000}"/>
    <cellStyle name="Input 2 3 2 9 2 3 6" xfId="17245" xr:uid="{00000000-0005-0000-0000-0000CD420000}"/>
    <cellStyle name="Input 2 3 2 9 2 3 6 2" xfId="17246" xr:uid="{00000000-0005-0000-0000-0000CE420000}"/>
    <cellStyle name="Input 2 3 2 9 2 3 6 3" xfId="17247" xr:uid="{00000000-0005-0000-0000-0000CF420000}"/>
    <cellStyle name="Input 2 3 2 9 2 3 7" xfId="17248" xr:uid="{00000000-0005-0000-0000-0000D0420000}"/>
    <cellStyle name="Input 2 3 2 9 2 3 7 2" xfId="17249" xr:uid="{00000000-0005-0000-0000-0000D1420000}"/>
    <cellStyle name="Input 2 3 2 9 2 3 7 3" xfId="17250" xr:uid="{00000000-0005-0000-0000-0000D2420000}"/>
    <cellStyle name="Input 2 3 2 9 2 3 8" xfId="17251" xr:uid="{00000000-0005-0000-0000-0000D3420000}"/>
    <cellStyle name="Input 2 3 2 9 2 3 8 2" xfId="17252" xr:uid="{00000000-0005-0000-0000-0000D4420000}"/>
    <cellStyle name="Input 2 3 2 9 2 3 8 3" xfId="17253" xr:uid="{00000000-0005-0000-0000-0000D5420000}"/>
    <cellStyle name="Input 2 3 2 9 2 3 9" xfId="17254" xr:uid="{00000000-0005-0000-0000-0000D6420000}"/>
    <cellStyle name="Input 2 3 2 9 2 3 9 2" xfId="17255" xr:uid="{00000000-0005-0000-0000-0000D7420000}"/>
    <cellStyle name="Input 2 3 2 9 2 3 9 3" xfId="17256" xr:uid="{00000000-0005-0000-0000-0000D8420000}"/>
    <cellStyle name="Input 2 3 2 9 2 4" xfId="17257" xr:uid="{00000000-0005-0000-0000-0000D9420000}"/>
    <cellStyle name="Input 2 3 2 9 2 4 10" xfId="17258" xr:uid="{00000000-0005-0000-0000-0000DA420000}"/>
    <cellStyle name="Input 2 3 2 9 2 4 11" xfId="17259" xr:uid="{00000000-0005-0000-0000-0000DB420000}"/>
    <cellStyle name="Input 2 3 2 9 2 4 2" xfId="17260" xr:uid="{00000000-0005-0000-0000-0000DC420000}"/>
    <cellStyle name="Input 2 3 2 9 2 4 2 2" xfId="17261" xr:uid="{00000000-0005-0000-0000-0000DD420000}"/>
    <cellStyle name="Input 2 3 2 9 2 4 2 3" xfId="17262" xr:uid="{00000000-0005-0000-0000-0000DE420000}"/>
    <cellStyle name="Input 2 3 2 9 2 4 3" xfId="17263" xr:uid="{00000000-0005-0000-0000-0000DF420000}"/>
    <cellStyle name="Input 2 3 2 9 2 4 3 2" xfId="17264" xr:uid="{00000000-0005-0000-0000-0000E0420000}"/>
    <cellStyle name="Input 2 3 2 9 2 4 3 3" xfId="17265" xr:uid="{00000000-0005-0000-0000-0000E1420000}"/>
    <cellStyle name="Input 2 3 2 9 2 4 4" xfId="17266" xr:uid="{00000000-0005-0000-0000-0000E2420000}"/>
    <cellStyle name="Input 2 3 2 9 2 4 4 2" xfId="17267" xr:uid="{00000000-0005-0000-0000-0000E3420000}"/>
    <cellStyle name="Input 2 3 2 9 2 4 4 3" xfId="17268" xr:uid="{00000000-0005-0000-0000-0000E4420000}"/>
    <cellStyle name="Input 2 3 2 9 2 4 5" xfId="17269" xr:uid="{00000000-0005-0000-0000-0000E5420000}"/>
    <cellStyle name="Input 2 3 2 9 2 4 5 2" xfId="17270" xr:uid="{00000000-0005-0000-0000-0000E6420000}"/>
    <cellStyle name="Input 2 3 2 9 2 4 5 3" xfId="17271" xr:uid="{00000000-0005-0000-0000-0000E7420000}"/>
    <cellStyle name="Input 2 3 2 9 2 4 6" xfId="17272" xr:uid="{00000000-0005-0000-0000-0000E8420000}"/>
    <cellStyle name="Input 2 3 2 9 2 4 6 2" xfId="17273" xr:uid="{00000000-0005-0000-0000-0000E9420000}"/>
    <cellStyle name="Input 2 3 2 9 2 4 6 3" xfId="17274" xr:uid="{00000000-0005-0000-0000-0000EA420000}"/>
    <cellStyle name="Input 2 3 2 9 2 4 7" xfId="17275" xr:uid="{00000000-0005-0000-0000-0000EB420000}"/>
    <cellStyle name="Input 2 3 2 9 2 4 7 2" xfId="17276" xr:uid="{00000000-0005-0000-0000-0000EC420000}"/>
    <cellStyle name="Input 2 3 2 9 2 4 7 3" xfId="17277" xr:uid="{00000000-0005-0000-0000-0000ED420000}"/>
    <cellStyle name="Input 2 3 2 9 2 4 8" xfId="17278" xr:uid="{00000000-0005-0000-0000-0000EE420000}"/>
    <cellStyle name="Input 2 3 2 9 2 4 8 2" xfId="17279" xr:uid="{00000000-0005-0000-0000-0000EF420000}"/>
    <cellStyle name="Input 2 3 2 9 2 4 8 3" xfId="17280" xr:uid="{00000000-0005-0000-0000-0000F0420000}"/>
    <cellStyle name="Input 2 3 2 9 2 4 9" xfId="17281" xr:uid="{00000000-0005-0000-0000-0000F1420000}"/>
    <cellStyle name="Input 2 3 2 9 2 4 9 2" xfId="17282" xr:uid="{00000000-0005-0000-0000-0000F2420000}"/>
    <cellStyle name="Input 2 3 2 9 2 4 9 3" xfId="17283" xr:uid="{00000000-0005-0000-0000-0000F3420000}"/>
    <cellStyle name="Input 2 3 2 9 2 5" xfId="17284" xr:uid="{00000000-0005-0000-0000-0000F4420000}"/>
    <cellStyle name="Input 2 3 2 9 2 5 10" xfId="17285" xr:uid="{00000000-0005-0000-0000-0000F5420000}"/>
    <cellStyle name="Input 2 3 2 9 2 5 11" xfId="17286" xr:uid="{00000000-0005-0000-0000-0000F6420000}"/>
    <cellStyle name="Input 2 3 2 9 2 5 2" xfId="17287" xr:uid="{00000000-0005-0000-0000-0000F7420000}"/>
    <cellStyle name="Input 2 3 2 9 2 5 2 2" xfId="17288" xr:uid="{00000000-0005-0000-0000-0000F8420000}"/>
    <cellStyle name="Input 2 3 2 9 2 5 2 3" xfId="17289" xr:uid="{00000000-0005-0000-0000-0000F9420000}"/>
    <cellStyle name="Input 2 3 2 9 2 5 3" xfId="17290" xr:uid="{00000000-0005-0000-0000-0000FA420000}"/>
    <cellStyle name="Input 2 3 2 9 2 5 3 2" xfId="17291" xr:uid="{00000000-0005-0000-0000-0000FB420000}"/>
    <cellStyle name="Input 2 3 2 9 2 5 3 3" xfId="17292" xr:uid="{00000000-0005-0000-0000-0000FC420000}"/>
    <cellStyle name="Input 2 3 2 9 2 5 4" xfId="17293" xr:uid="{00000000-0005-0000-0000-0000FD420000}"/>
    <cellStyle name="Input 2 3 2 9 2 5 4 2" xfId="17294" xr:uid="{00000000-0005-0000-0000-0000FE420000}"/>
    <cellStyle name="Input 2 3 2 9 2 5 4 3" xfId="17295" xr:uid="{00000000-0005-0000-0000-0000FF420000}"/>
    <cellStyle name="Input 2 3 2 9 2 5 5" xfId="17296" xr:uid="{00000000-0005-0000-0000-000000430000}"/>
    <cellStyle name="Input 2 3 2 9 2 5 5 2" xfId="17297" xr:uid="{00000000-0005-0000-0000-000001430000}"/>
    <cellStyle name="Input 2 3 2 9 2 5 5 3" xfId="17298" xr:uid="{00000000-0005-0000-0000-000002430000}"/>
    <cellStyle name="Input 2 3 2 9 2 5 6" xfId="17299" xr:uid="{00000000-0005-0000-0000-000003430000}"/>
    <cellStyle name="Input 2 3 2 9 2 5 6 2" xfId="17300" xr:uid="{00000000-0005-0000-0000-000004430000}"/>
    <cellStyle name="Input 2 3 2 9 2 5 6 3" xfId="17301" xr:uid="{00000000-0005-0000-0000-000005430000}"/>
    <cellStyle name="Input 2 3 2 9 2 5 7" xfId="17302" xr:uid="{00000000-0005-0000-0000-000006430000}"/>
    <cellStyle name="Input 2 3 2 9 2 5 7 2" xfId="17303" xr:uid="{00000000-0005-0000-0000-000007430000}"/>
    <cellStyle name="Input 2 3 2 9 2 5 7 3" xfId="17304" xr:uid="{00000000-0005-0000-0000-000008430000}"/>
    <cellStyle name="Input 2 3 2 9 2 5 8" xfId="17305" xr:uid="{00000000-0005-0000-0000-000009430000}"/>
    <cellStyle name="Input 2 3 2 9 2 5 8 2" xfId="17306" xr:uid="{00000000-0005-0000-0000-00000A430000}"/>
    <cellStyle name="Input 2 3 2 9 2 5 8 3" xfId="17307" xr:uid="{00000000-0005-0000-0000-00000B430000}"/>
    <cellStyle name="Input 2 3 2 9 2 5 9" xfId="17308" xr:uid="{00000000-0005-0000-0000-00000C430000}"/>
    <cellStyle name="Input 2 3 2 9 2 5 9 2" xfId="17309" xr:uid="{00000000-0005-0000-0000-00000D430000}"/>
    <cellStyle name="Input 2 3 2 9 2 5 9 3" xfId="17310" xr:uid="{00000000-0005-0000-0000-00000E430000}"/>
    <cellStyle name="Input 2 3 2 9 2 6" xfId="17311" xr:uid="{00000000-0005-0000-0000-00000F430000}"/>
    <cellStyle name="Input 2 3 2 9 2 6 10" xfId="17312" xr:uid="{00000000-0005-0000-0000-000010430000}"/>
    <cellStyle name="Input 2 3 2 9 2 6 11" xfId="17313" xr:uid="{00000000-0005-0000-0000-000011430000}"/>
    <cellStyle name="Input 2 3 2 9 2 6 2" xfId="17314" xr:uid="{00000000-0005-0000-0000-000012430000}"/>
    <cellStyle name="Input 2 3 2 9 2 6 2 2" xfId="17315" xr:uid="{00000000-0005-0000-0000-000013430000}"/>
    <cellStyle name="Input 2 3 2 9 2 6 2 3" xfId="17316" xr:uid="{00000000-0005-0000-0000-000014430000}"/>
    <cellStyle name="Input 2 3 2 9 2 6 3" xfId="17317" xr:uid="{00000000-0005-0000-0000-000015430000}"/>
    <cellStyle name="Input 2 3 2 9 2 6 3 2" xfId="17318" xr:uid="{00000000-0005-0000-0000-000016430000}"/>
    <cellStyle name="Input 2 3 2 9 2 6 3 3" xfId="17319" xr:uid="{00000000-0005-0000-0000-000017430000}"/>
    <cellStyle name="Input 2 3 2 9 2 6 4" xfId="17320" xr:uid="{00000000-0005-0000-0000-000018430000}"/>
    <cellStyle name="Input 2 3 2 9 2 6 4 2" xfId="17321" xr:uid="{00000000-0005-0000-0000-000019430000}"/>
    <cellStyle name="Input 2 3 2 9 2 6 4 3" xfId="17322" xr:uid="{00000000-0005-0000-0000-00001A430000}"/>
    <cellStyle name="Input 2 3 2 9 2 6 5" xfId="17323" xr:uid="{00000000-0005-0000-0000-00001B430000}"/>
    <cellStyle name="Input 2 3 2 9 2 6 5 2" xfId="17324" xr:uid="{00000000-0005-0000-0000-00001C430000}"/>
    <cellStyle name="Input 2 3 2 9 2 6 5 3" xfId="17325" xr:uid="{00000000-0005-0000-0000-00001D430000}"/>
    <cellStyle name="Input 2 3 2 9 2 6 6" xfId="17326" xr:uid="{00000000-0005-0000-0000-00001E430000}"/>
    <cellStyle name="Input 2 3 2 9 2 6 6 2" xfId="17327" xr:uid="{00000000-0005-0000-0000-00001F430000}"/>
    <cellStyle name="Input 2 3 2 9 2 6 6 3" xfId="17328" xr:uid="{00000000-0005-0000-0000-000020430000}"/>
    <cellStyle name="Input 2 3 2 9 2 6 7" xfId="17329" xr:uid="{00000000-0005-0000-0000-000021430000}"/>
    <cellStyle name="Input 2 3 2 9 2 6 7 2" xfId="17330" xr:uid="{00000000-0005-0000-0000-000022430000}"/>
    <cellStyle name="Input 2 3 2 9 2 6 7 3" xfId="17331" xr:uid="{00000000-0005-0000-0000-000023430000}"/>
    <cellStyle name="Input 2 3 2 9 2 6 8" xfId="17332" xr:uid="{00000000-0005-0000-0000-000024430000}"/>
    <cellStyle name="Input 2 3 2 9 2 6 8 2" xfId="17333" xr:uid="{00000000-0005-0000-0000-000025430000}"/>
    <cellStyle name="Input 2 3 2 9 2 6 8 3" xfId="17334" xr:uid="{00000000-0005-0000-0000-000026430000}"/>
    <cellStyle name="Input 2 3 2 9 2 6 9" xfId="17335" xr:uid="{00000000-0005-0000-0000-000027430000}"/>
    <cellStyle name="Input 2 3 2 9 2 6 9 2" xfId="17336" xr:uid="{00000000-0005-0000-0000-000028430000}"/>
    <cellStyle name="Input 2 3 2 9 2 6 9 3" xfId="17337" xr:uid="{00000000-0005-0000-0000-000029430000}"/>
    <cellStyle name="Input 2 3 2 9 2 7" xfId="17338" xr:uid="{00000000-0005-0000-0000-00002A430000}"/>
    <cellStyle name="Input 2 3 2 9 2 7 10" xfId="17339" xr:uid="{00000000-0005-0000-0000-00002B430000}"/>
    <cellStyle name="Input 2 3 2 9 2 7 11" xfId="17340" xr:uid="{00000000-0005-0000-0000-00002C430000}"/>
    <cellStyle name="Input 2 3 2 9 2 7 2" xfId="17341" xr:uid="{00000000-0005-0000-0000-00002D430000}"/>
    <cellStyle name="Input 2 3 2 9 2 7 2 2" xfId="17342" xr:uid="{00000000-0005-0000-0000-00002E430000}"/>
    <cellStyle name="Input 2 3 2 9 2 7 2 3" xfId="17343" xr:uid="{00000000-0005-0000-0000-00002F430000}"/>
    <cellStyle name="Input 2 3 2 9 2 7 3" xfId="17344" xr:uid="{00000000-0005-0000-0000-000030430000}"/>
    <cellStyle name="Input 2 3 2 9 2 7 3 2" xfId="17345" xr:uid="{00000000-0005-0000-0000-000031430000}"/>
    <cellStyle name="Input 2 3 2 9 2 7 3 3" xfId="17346" xr:uid="{00000000-0005-0000-0000-000032430000}"/>
    <cellStyle name="Input 2 3 2 9 2 7 4" xfId="17347" xr:uid="{00000000-0005-0000-0000-000033430000}"/>
    <cellStyle name="Input 2 3 2 9 2 7 4 2" xfId="17348" xr:uid="{00000000-0005-0000-0000-000034430000}"/>
    <cellStyle name="Input 2 3 2 9 2 7 4 3" xfId="17349" xr:uid="{00000000-0005-0000-0000-000035430000}"/>
    <cellStyle name="Input 2 3 2 9 2 7 5" xfId="17350" xr:uid="{00000000-0005-0000-0000-000036430000}"/>
    <cellStyle name="Input 2 3 2 9 2 7 5 2" xfId="17351" xr:uid="{00000000-0005-0000-0000-000037430000}"/>
    <cellStyle name="Input 2 3 2 9 2 7 5 3" xfId="17352" xr:uid="{00000000-0005-0000-0000-000038430000}"/>
    <cellStyle name="Input 2 3 2 9 2 7 6" xfId="17353" xr:uid="{00000000-0005-0000-0000-000039430000}"/>
    <cellStyle name="Input 2 3 2 9 2 7 6 2" xfId="17354" xr:uid="{00000000-0005-0000-0000-00003A430000}"/>
    <cellStyle name="Input 2 3 2 9 2 7 6 3" xfId="17355" xr:uid="{00000000-0005-0000-0000-00003B430000}"/>
    <cellStyle name="Input 2 3 2 9 2 7 7" xfId="17356" xr:uid="{00000000-0005-0000-0000-00003C430000}"/>
    <cellStyle name="Input 2 3 2 9 2 7 7 2" xfId="17357" xr:uid="{00000000-0005-0000-0000-00003D430000}"/>
    <cellStyle name="Input 2 3 2 9 2 7 7 3" xfId="17358" xr:uid="{00000000-0005-0000-0000-00003E430000}"/>
    <cellStyle name="Input 2 3 2 9 2 7 8" xfId="17359" xr:uid="{00000000-0005-0000-0000-00003F430000}"/>
    <cellStyle name="Input 2 3 2 9 2 7 8 2" xfId="17360" xr:uid="{00000000-0005-0000-0000-000040430000}"/>
    <cellStyle name="Input 2 3 2 9 2 7 8 3" xfId="17361" xr:uid="{00000000-0005-0000-0000-000041430000}"/>
    <cellStyle name="Input 2 3 2 9 2 7 9" xfId="17362" xr:uid="{00000000-0005-0000-0000-000042430000}"/>
    <cellStyle name="Input 2 3 2 9 2 7 9 2" xfId="17363" xr:uid="{00000000-0005-0000-0000-000043430000}"/>
    <cellStyle name="Input 2 3 2 9 2 7 9 3" xfId="17364" xr:uid="{00000000-0005-0000-0000-000044430000}"/>
    <cellStyle name="Input 2 3 2 9 2 8" xfId="17365" xr:uid="{00000000-0005-0000-0000-000045430000}"/>
    <cellStyle name="Input 2 3 2 9 2 8 10" xfId="17366" xr:uid="{00000000-0005-0000-0000-000046430000}"/>
    <cellStyle name="Input 2 3 2 9 2 8 11" xfId="17367" xr:uid="{00000000-0005-0000-0000-000047430000}"/>
    <cellStyle name="Input 2 3 2 9 2 8 2" xfId="17368" xr:uid="{00000000-0005-0000-0000-000048430000}"/>
    <cellStyle name="Input 2 3 2 9 2 8 2 2" xfId="17369" xr:uid="{00000000-0005-0000-0000-000049430000}"/>
    <cellStyle name="Input 2 3 2 9 2 8 2 3" xfId="17370" xr:uid="{00000000-0005-0000-0000-00004A430000}"/>
    <cellStyle name="Input 2 3 2 9 2 8 3" xfId="17371" xr:uid="{00000000-0005-0000-0000-00004B430000}"/>
    <cellStyle name="Input 2 3 2 9 2 8 3 2" xfId="17372" xr:uid="{00000000-0005-0000-0000-00004C430000}"/>
    <cellStyle name="Input 2 3 2 9 2 8 3 3" xfId="17373" xr:uid="{00000000-0005-0000-0000-00004D430000}"/>
    <cellStyle name="Input 2 3 2 9 2 8 4" xfId="17374" xr:uid="{00000000-0005-0000-0000-00004E430000}"/>
    <cellStyle name="Input 2 3 2 9 2 8 4 2" xfId="17375" xr:uid="{00000000-0005-0000-0000-00004F430000}"/>
    <cellStyle name="Input 2 3 2 9 2 8 4 3" xfId="17376" xr:uid="{00000000-0005-0000-0000-000050430000}"/>
    <cellStyle name="Input 2 3 2 9 2 8 5" xfId="17377" xr:uid="{00000000-0005-0000-0000-000051430000}"/>
    <cellStyle name="Input 2 3 2 9 2 8 5 2" xfId="17378" xr:uid="{00000000-0005-0000-0000-000052430000}"/>
    <cellStyle name="Input 2 3 2 9 2 8 5 3" xfId="17379" xr:uid="{00000000-0005-0000-0000-000053430000}"/>
    <cellStyle name="Input 2 3 2 9 2 8 6" xfId="17380" xr:uid="{00000000-0005-0000-0000-000054430000}"/>
    <cellStyle name="Input 2 3 2 9 2 8 6 2" xfId="17381" xr:uid="{00000000-0005-0000-0000-000055430000}"/>
    <cellStyle name="Input 2 3 2 9 2 8 6 3" xfId="17382" xr:uid="{00000000-0005-0000-0000-000056430000}"/>
    <cellStyle name="Input 2 3 2 9 2 8 7" xfId="17383" xr:uid="{00000000-0005-0000-0000-000057430000}"/>
    <cellStyle name="Input 2 3 2 9 2 8 7 2" xfId="17384" xr:uid="{00000000-0005-0000-0000-000058430000}"/>
    <cellStyle name="Input 2 3 2 9 2 8 7 3" xfId="17385" xr:uid="{00000000-0005-0000-0000-000059430000}"/>
    <cellStyle name="Input 2 3 2 9 2 8 8" xfId="17386" xr:uid="{00000000-0005-0000-0000-00005A430000}"/>
    <cellStyle name="Input 2 3 2 9 2 8 8 2" xfId="17387" xr:uid="{00000000-0005-0000-0000-00005B430000}"/>
    <cellStyle name="Input 2 3 2 9 2 8 8 3" xfId="17388" xr:uid="{00000000-0005-0000-0000-00005C430000}"/>
    <cellStyle name="Input 2 3 2 9 2 8 9" xfId="17389" xr:uid="{00000000-0005-0000-0000-00005D430000}"/>
    <cellStyle name="Input 2 3 2 9 2 8 9 2" xfId="17390" xr:uid="{00000000-0005-0000-0000-00005E430000}"/>
    <cellStyle name="Input 2 3 2 9 2 8 9 3" xfId="17391" xr:uid="{00000000-0005-0000-0000-00005F430000}"/>
    <cellStyle name="Input 2 3 2 9 2 9" xfId="17392" xr:uid="{00000000-0005-0000-0000-000060430000}"/>
    <cellStyle name="Input 2 3 2 9 2 9 10" xfId="17393" xr:uid="{00000000-0005-0000-0000-000061430000}"/>
    <cellStyle name="Input 2 3 2 9 2 9 11" xfId="17394" xr:uid="{00000000-0005-0000-0000-000062430000}"/>
    <cellStyle name="Input 2 3 2 9 2 9 2" xfId="17395" xr:uid="{00000000-0005-0000-0000-000063430000}"/>
    <cellStyle name="Input 2 3 2 9 2 9 2 2" xfId="17396" xr:uid="{00000000-0005-0000-0000-000064430000}"/>
    <cellStyle name="Input 2 3 2 9 2 9 2 3" xfId="17397" xr:uid="{00000000-0005-0000-0000-000065430000}"/>
    <cellStyle name="Input 2 3 2 9 2 9 3" xfId="17398" xr:uid="{00000000-0005-0000-0000-000066430000}"/>
    <cellStyle name="Input 2 3 2 9 2 9 3 2" xfId="17399" xr:uid="{00000000-0005-0000-0000-000067430000}"/>
    <cellStyle name="Input 2 3 2 9 2 9 3 3" xfId="17400" xr:uid="{00000000-0005-0000-0000-000068430000}"/>
    <cellStyle name="Input 2 3 2 9 2 9 4" xfId="17401" xr:uid="{00000000-0005-0000-0000-000069430000}"/>
    <cellStyle name="Input 2 3 2 9 2 9 4 2" xfId="17402" xr:uid="{00000000-0005-0000-0000-00006A430000}"/>
    <cellStyle name="Input 2 3 2 9 2 9 4 3" xfId="17403" xr:uid="{00000000-0005-0000-0000-00006B430000}"/>
    <cellStyle name="Input 2 3 2 9 2 9 5" xfId="17404" xr:uid="{00000000-0005-0000-0000-00006C430000}"/>
    <cellStyle name="Input 2 3 2 9 2 9 5 2" xfId="17405" xr:uid="{00000000-0005-0000-0000-00006D430000}"/>
    <cellStyle name="Input 2 3 2 9 2 9 5 3" xfId="17406" xr:uid="{00000000-0005-0000-0000-00006E430000}"/>
    <cellStyle name="Input 2 3 2 9 2 9 6" xfId="17407" xr:uid="{00000000-0005-0000-0000-00006F430000}"/>
    <cellStyle name="Input 2 3 2 9 2 9 6 2" xfId="17408" xr:uid="{00000000-0005-0000-0000-000070430000}"/>
    <cellStyle name="Input 2 3 2 9 2 9 6 3" xfId="17409" xr:uid="{00000000-0005-0000-0000-000071430000}"/>
    <cellStyle name="Input 2 3 2 9 2 9 7" xfId="17410" xr:uid="{00000000-0005-0000-0000-000072430000}"/>
    <cellStyle name="Input 2 3 2 9 2 9 7 2" xfId="17411" xr:uid="{00000000-0005-0000-0000-000073430000}"/>
    <cellStyle name="Input 2 3 2 9 2 9 7 3" xfId="17412" xr:uid="{00000000-0005-0000-0000-000074430000}"/>
    <cellStyle name="Input 2 3 2 9 2 9 8" xfId="17413" xr:uid="{00000000-0005-0000-0000-000075430000}"/>
    <cellStyle name="Input 2 3 2 9 2 9 8 2" xfId="17414" xr:uid="{00000000-0005-0000-0000-000076430000}"/>
    <cellStyle name="Input 2 3 2 9 2 9 8 3" xfId="17415" xr:uid="{00000000-0005-0000-0000-000077430000}"/>
    <cellStyle name="Input 2 3 2 9 2 9 9" xfId="17416" xr:uid="{00000000-0005-0000-0000-000078430000}"/>
    <cellStyle name="Input 2 3 2 9 2 9 9 2" xfId="17417" xr:uid="{00000000-0005-0000-0000-000079430000}"/>
    <cellStyle name="Input 2 3 2 9 2 9 9 3" xfId="17418" xr:uid="{00000000-0005-0000-0000-00007A430000}"/>
    <cellStyle name="Input 2 3 2 9 3" xfId="58260" xr:uid="{00000000-0005-0000-0000-00007B430000}"/>
    <cellStyle name="Input 2 3 3" xfId="334" xr:uid="{00000000-0005-0000-0000-00007C430000}"/>
    <cellStyle name="Input 2 3 3 2" xfId="17419" xr:uid="{00000000-0005-0000-0000-00007D430000}"/>
    <cellStyle name="Input 2 3 3 2 10" xfId="17420" xr:uid="{00000000-0005-0000-0000-00007E430000}"/>
    <cellStyle name="Input 2 3 3 2 10 10" xfId="17421" xr:uid="{00000000-0005-0000-0000-00007F430000}"/>
    <cellStyle name="Input 2 3 3 2 10 11" xfId="17422" xr:uid="{00000000-0005-0000-0000-000080430000}"/>
    <cellStyle name="Input 2 3 3 2 10 2" xfId="17423" xr:uid="{00000000-0005-0000-0000-000081430000}"/>
    <cellStyle name="Input 2 3 3 2 10 2 2" xfId="17424" xr:uid="{00000000-0005-0000-0000-000082430000}"/>
    <cellStyle name="Input 2 3 3 2 10 2 3" xfId="17425" xr:uid="{00000000-0005-0000-0000-000083430000}"/>
    <cellStyle name="Input 2 3 3 2 10 3" xfId="17426" xr:uid="{00000000-0005-0000-0000-000084430000}"/>
    <cellStyle name="Input 2 3 3 2 10 3 2" xfId="17427" xr:uid="{00000000-0005-0000-0000-000085430000}"/>
    <cellStyle name="Input 2 3 3 2 10 3 3" xfId="17428" xr:uid="{00000000-0005-0000-0000-000086430000}"/>
    <cellStyle name="Input 2 3 3 2 10 4" xfId="17429" xr:uid="{00000000-0005-0000-0000-000087430000}"/>
    <cellStyle name="Input 2 3 3 2 10 4 2" xfId="17430" xr:uid="{00000000-0005-0000-0000-000088430000}"/>
    <cellStyle name="Input 2 3 3 2 10 4 3" xfId="17431" xr:uid="{00000000-0005-0000-0000-000089430000}"/>
    <cellStyle name="Input 2 3 3 2 10 5" xfId="17432" xr:uid="{00000000-0005-0000-0000-00008A430000}"/>
    <cellStyle name="Input 2 3 3 2 10 5 2" xfId="17433" xr:uid="{00000000-0005-0000-0000-00008B430000}"/>
    <cellStyle name="Input 2 3 3 2 10 5 3" xfId="17434" xr:uid="{00000000-0005-0000-0000-00008C430000}"/>
    <cellStyle name="Input 2 3 3 2 10 6" xfId="17435" xr:uid="{00000000-0005-0000-0000-00008D430000}"/>
    <cellStyle name="Input 2 3 3 2 10 6 2" xfId="17436" xr:uid="{00000000-0005-0000-0000-00008E430000}"/>
    <cellStyle name="Input 2 3 3 2 10 6 3" xfId="17437" xr:uid="{00000000-0005-0000-0000-00008F430000}"/>
    <cellStyle name="Input 2 3 3 2 10 7" xfId="17438" xr:uid="{00000000-0005-0000-0000-000090430000}"/>
    <cellStyle name="Input 2 3 3 2 10 7 2" xfId="17439" xr:uid="{00000000-0005-0000-0000-000091430000}"/>
    <cellStyle name="Input 2 3 3 2 10 7 3" xfId="17440" xr:uid="{00000000-0005-0000-0000-000092430000}"/>
    <cellStyle name="Input 2 3 3 2 10 8" xfId="17441" xr:uid="{00000000-0005-0000-0000-000093430000}"/>
    <cellStyle name="Input 2 3 3 2 10 8 2" xfId="17442" xr:uid="{00000000-0005-0000-0000-000094430000}"/>
    <cellStyle name="Input 2 3 3 2 10 8 3" xfId="17443" xr:uid="{00000000-0005-0000-0000-000095430000}"/>
    <cellStyle name="Input 2 3 3 2 10 9" xfId="17444" xr:uid="{00000000-0005-0000-0000-000096430000}"/>
    <cellStyle name="Input 2 3 3 2 10 9 2" xfId="17445" xr:uid="{00000000-0005-0000-0000-000097430000}"/>
    <cellStyle name="Input 2 3 3 2 10 9 3" xfId="17446" xr:uid="{00000000-0005-0000-0000-000098430000}"/>
    <cellStyle name="Input 2 3 3 2 11" xfId="17447" xr:uid="{00000000-0005-0000-0000-000099430000}"/>
    <cellStyle name="Input 2 3 3 2 11 2" xfId="17448" xr:uid="{00000000-0005-0000-0000-00009A430000}"/>
    <cellStyle name="Input 2 3 3 2 11 3" xfId="17449" xr:uid="{00000000-0005-0000-0000-00009B430000}"/>
    <cellStyle name="Input 2 3 3 2 12" xfId="17450" xr:uid="{00000000-0005-0000-0000-00009C430000}"/>
    <cellStyle name="Input 2 3 3 2 12 2" xfId="17451" xr:uid="{00000000-0005-0000-0000-00009D430000}"/>
    <cellStyle name="Input 2 3 3 2 12 3" xfId="17452" xr:uid="{00000000-0005-0000-0000-00009E430000}"/>
    <cellStyle name="Input 2 3 3 2 13" xfId="17453" xr:uid="{00000000-0005-0000-0000-00009F430000}"/>
    <cellStyle name="Input 2 3 3 2 13 2" xfId="17454" xr:uid="{00000000-0005-0000-0000-0000A0430000}"/>
    <cellStyle name="Input 2 3 3 2 13 3" xfId="17455" xr:uid="{00000000-0005-0000-0000-0000A1430000}"/>
    <cellStyle name="Input 2 3 3 2 14" xfId="17456" xr:uid="{00000000-0005-0000-0000-0000A2430000}"/>
    <cellStyle name="Input 2 3 3 2 14 2" xfId="17457" xr:uid="{00000000-0005-0000-0000-0000A3430000}"/>
    <cellStyle name="Input 2 3 3 2 14 3" xfId="17458" xr:uid="{00000000-0005-0000-0000-0000A4430000}"/>
    <cellStyle name="Input 2 3 3 2 15" xfId="17459" xr:uid="{00000000-0005-0000-0000-0000A5430000}"/>
    <cellStyle name="Input 2 3 3 2 15 2" xfId="17460" xr:uid="{00000000-0005-0000-0000-0000A6430000}"/>
    <cellStyle name="Input 2 3 3 2 15 3" xfId="17461" xr:uid="{00000000-0005-0000-0000-0000A7430000}"/>
    <cellStyle name="Input 2 3 3 2 16" xfId="17462" xr:uid="{00000000-0005-0000-0000-0000A8430000}"/>
    <cellStyle name="Input 2 3 3 2 16 2" xfId="17463" xr:uid="{00000000-0005-0000-0000-0000A9430000}"/>
    <cellStyle name="Input 2 3 3 2 16 3" xfId="17464" xr:uid="{00000000-0005-0000-0000-0000AA430000}"/>
    <cellStyle name="Input 2 3 3 2 17" xfId="17465" xr:uid="{00000000-0005-0000-0000-0000AB430000}"/>
    <cellStyle name="Input 2 3 3 2 17 2" xfId="17466" xr:uid="{00000000-0005-0000-0000-0000AC430000}"/>
    <cellStyle name="Input 2 3 3 2 17 3" xfId="17467" xr:uid="{00000000-0005-0000-0000-0000AD430000}"/>
    <cellStyle name="Input 2 3 3 2 18" xfId="17468" xr:uid="{00000000-0005-0000-0000-0000AE430000}"/>
    <cellStyle name="Input 2 3 3 2 18 2" xfId="17469" xr:uid="{00000000-0005-0000-0000-0000AF430000}"/>
    <cellStyle name="Input 2 3 3 2 18 3" xfId="17470" xr:uid="{00000000-0005-0000-0000-0000B0430000}"/>
    <cellStyle name="Input 2 3 3 2 19" xfId="17471" xr:uid="{00000000-0005-0000-0000-0000B1430000}"/>
    <cellStyle name="Input 2 3 3 2 2" xfId="17472" xr:uid="{00000000-0005-0000-0000-0000B2430000}"/>
    <cellStyle name="Input 2 3 3 2 2 10" xfId="17473" xr:uid="{00000000-0005-0000-0000-0000B3430000}"/>
    <cellStyle name="Input 2 3 3 2 2 11" xfId="17474" xr:uid="{00000000-0005-0000-0000-0000B4430000}"/>
    <cellStyle name="Input 2 3 3 2 2 2" xfId="17475" xr:uid="{00000000-0005-0000-0000-0000B5430000}"/>
    <cellStyle name="Input 2 3 3 2 2 2 2" xfId="17476" xr:uid="{00000000-0005-0000-0000-0000B6430000}"/>
    <cellStyle name="Input 2 3 3 2 2 2 3" xfId="17477" xr:uid="{00000000-0005-0000-0000-0000B7430000}"/>
    <cellStyle name="Input 2 3 3 2 2 3" xfId="17478" xr:uid="{00000000-0005-0000-0000-0000B8430000}"/>
    <cellStyle name="Input 2 3 3 2 2 3 2" xfId="17479" xr:uid="{00000000-0005-0000-0000-0000B9430000}"/>
    <cellStyle name="Input 2 3 3 2 2 3 3" xfId="17480" xr:uid="{00000000-0005-0000-0000-0000BA430000}"/>
    <cellStyle name="Input 2 3 3 2 2 4" xfId="17481" xr:uid="{00000000-0005-0000-0000-0000BB430000}"/>
    <cellStyle name="Input 2 3 3 2 2 4 2" xfId="17482" xr:uid="{00000000-0005-0000-0000-0000BC430000}"/>
    <cellStyle name="Input 2 3 3 2 2 4 3" xfId="17483" xr:uid="{00000000-0005-0000-0000-0000BD430000}"/>
    <cellStyle name="Input 2 3 3 2 2 5" xfId="17484" xr:uid="{00000000-0005-0000-0000-0000BE430000}"/>
    <cellStyle name="Input 2 3 3 2 2 5 2" xfId="17485" xr:uid="{00000000-0005-0000-0000-0000BF430000}"/>
    <cellStyle name="Input 2 3 3 2 2 5 3" xfId="17486" xr:uid="{00000000-0005-0000-0000-0000C0430000}"/>
    <cellStyle name="Input 2 3 3 2 2 6" xfId="17487" xr:uid="{00000000-0005-0000-0000-0000C1430000}"/>
    <cellStyle name="Input 2 3 3 2 2 6 2" xfId="17488" xr:uid="{00000000-0005-0000-0000-0000C2430000}"/>
    <cellStyle name="Input 2 3 3 2 2 6 3" xfId="17489" xr:uid="{00000000-0005-0000-0000-0000C3430000}"/>
    <cellStyle name="Input 2 3 3 2 2 7" xfId="17490" xr:uid="{00000000-0005-0000-0000-0000C4430000}"/>
    <cellStyle name="Input 2 3 3 2 2 7 2" xfId="17491" xr:uid="{00000000-0005-0000-0000-0000C5430000}"/>
    <cellStyle name="Input 2 3 3 2 2 7 3" xfId="17492" xr:uid="{00000000-0005-0000-0000-0000C6430000}"/>
    <cellStyle name="Input 2 3 3 2 2 8" xfId="17493" xr:uid="{00000000-0005-0000-0000-0000C7430000}"/>
    <cellStyle name="Input 2 3 3 2 2 8 2" xfId="17494" xr:uid="{00000000-0005-0000-0000-0000C8430000}"/>
    <cellStyle name="Input 2 3 3 2 2 8 3" xfId="17495" xr:uid="{00000000-0005-0000-0000-0000C9430000}"/>
    <cellStyle name="Input 2 3 3 2 2 9" xfId="17496" xr:uid="{00000000-0005-0000-0000-0000CA430000}"/>
    <cellStyle name="Input 2 3 3 2 2 9 2" xfId="17497" xr:uid="{00000000-0005-0000-0000-0000CB430000}"/>
    <cellStyle name="Input 2 3 3 2 2 9 3" xfId="17498" xr:uid="{00000000-0005-0000-0000-0000CC430000}"/>
    <cellStyle name="Input 2 3 3 2 20" xfId="17499" xr:uid="{00000000-0005-0000-0000-0000CD430000}"/>
    <cellStyle name="Input 2 3 3 2 3" xfId="17500" xr:uid="{00000000-0005-0000-0000-0000CE430000}"/>
    <cellStyle name="Input 2 3 3 2 3 10" xfId="17501" xr:uid="{00000000-0005-0000-0000-0000CF430000}"/>
    <cellStyle name="Input 2 3 3 2 3 11" xfId="17502" xr:uid="{00000000-0005-0000-0000-0000D0430000}"/>
    <cellStyle name="Input 2 3 3 2 3 2" xfId="17503" xr:uid="{00000000-0005-0000-0000-0000D1430000}"/>
    <cellStyle name="Input 2 3 3 2 3 2 2" xfId="17504" xr:uid="{00000000-0005-0000-0000-0000D2430000}"/>
    <cellStyle name="Input 2 3 3 2 3 2 3" xfId="17505" xr:uid="{00000000-0005-0000-0000-0000D3430000}"/>
    <cellStyle name="Input 2 3 3 2 3 3" xfId="17506" xr:uid="{00000000-0005-0000-0000-0000D4430000}"/>
    <cellStyle name="Input 2 3 3 2 3 3 2" xfId="17507" xr:uid="{00000000-0005-0000-0000-0000D5430000}"/>
    <cellStyle name="Input 2 3 3 2 3 3 3" xfId="17508" xr:uid="{00000000-0005-0000-0000-0000D6430000}"/>
    <cellStyle name="Input 2 3 3 2 3 4" xfId="17509" xr:uid="{00000000-0005-0000-0000-0000D7430000}"/>
    <cellStyle name="Input 2 3 3 2 3 4 2" xfId="17510" xr:uid="{00000000-0005-0000-0000-0000D8430000}"/>
    <cellStyle name="Input 2 3 3 2 3 4 3" xfId="17511" xr:uid="{00000000-0005-0000-0000-0000D9430000}"/>
    <cellStyle name="Input 2 3 3 2 3 5" xfId="17512" xr:uid="{00000000-0005-0000-0000-0000DA430000}"/>
    <cellStyle name="Input 2 3 3 2 3 5 2" xfId="17513" xr:uid="{00000000-0005-0000-0000-0000DB430000}"/>
    <cellStyle name="Input 2 3 3 2 3 5 3" xfId="17514" xr:uid="{00000000-0005-0000-0000-0000DC430000}"/>
    <cellStyle name="Input 2 3 3 2 3 6" xfId="17515" xr:uid="{00000000-0005-0000-0000-0000DD430000}"/>
    <cellStyle name="Input 2 3 3 2 3 6 2" xfId="17516" xr:uid="{00000000-0005-0000-0000-0000DE430000}"/>
    <cellStyle name="Input 2 3 3 2 3 6 3" xfId="17517" xr:uid="{00000000-0005-0000-0000-0000DF430000}"/>
    <cellStyle name="Input 2 3 3 2 3 7" xfId="17518" xr:uid="{00000000-0005-0000-0000-0000E0430000}"/>
    <cellStyle name="Input 2 3 3 2 3 7 2" xfId="17519" xr:uid="{00000000-0005-0000-0000-0000E1430000}"/>
    <cellStyle name="Input 2 3 3 2 3 7 3" xfId="17520" xr:uid="{00000000-0005-0000-0000-0000E2430000}"/>
    <cellStyle name="Input 2 3 3 2 3 8" xfId="17521" xr:uid="{00000000-0005-0000-0000-0000E3430000}"/>
    <cellStyle name="Input 2 3 3 2 3 8 2" xfId="17522" xr:uid="{00000000-0005-0000-0000-0000E4430000}"/>
    <cellStyle name="Input 2 3 3 2 3 8 3" xfId="17523" xr:uid="{00000000-0005-0000-0000-0000E5430000}"/>
    <cellStyle name="Input 2 3 3 2 3 9" xfId="17524" xr:uid="{00000000-0005-0000-0000-0000E6430000}"/>
    <cellStyle name="Input 2 3 3 2 3 9 2" xfId="17525" xr:uid="{00000000-0005-0000-0000-0000E7430000}"/>
    <cellStyle name="Input 2 3 3 2 3 9 3" xfId="17526" xr:uid="{00000000-0005-0000-0000-0000E8430000}"/>
    <cellStyle name="Input 2 3 3 2 4" xfId="17527" xr:uid="{00000000-0005-0000-0000-0000E9430000}"/>
    <cellStyle name="Input 2 3 3 2 4 10" xfId="17528" xr:uid="{00000000-0005-0000-0000-0000EA430000}"/>
    <cellStyle name="Input 2 3 3 2 4 11" xfId="17529" xr:uid="{00000000-0005-0000-0000-0000EB430000}"/>
    <cellStyle name="Input 2 3 3 2 4 2" xfId="17530" xr:uid="{00000000-0005-0000-0000-0000EC430000}"/>
    <cellStyle name="Input 2 3 3 2 4 2 2" xfId="17531" xr:uid="{00000000-0005-0000-0000-0000ED430000}"/>
    <cellStyle name="Input 2 3 3 2 4 2 3" xfId="17532" xr:uid="{00000000-0005-0000-0000-0000EE430000}"/>
    <cellStyle name="Input 2 3 3 2 4 3" xfId="17533" xr:uid="{00000000-0005-0000-0000-0000EF430000}"/>
    <cellStyle name="Input 2 3 3 2 4 3 2" xfId="17534" xr:uid="{00000000-0005-0000-0000-0000F0430000}"/>
    <cellStyle name="Input 2 3 3 2 4 3 3" xfId="17535" xr:uid="{00000000-0005-0000-0000-0000F1430000}"/>
    <cellStyle name="Input 2 3 3 2 4 4" xfId="17536" xr:uid="{00000000-0005-0000-0000-0000F2430000}"/>
    <cellStyle name="Input 2 3 3 2 4 4 2" xfId="17537" xr:uid="{00000000-0005-0000-0000-0000F3430000}"/>
    <cellStyle name="Input 2 3 3 2 4 4 3" xfId="17538" xr:uid="{00000000-0005-0000-0000-0000F4430000}"/>
    <cellStyle name="Input 2 3 3 2 4 5" xfId="17539" xr:uid="{00000000-0005-0000-0000-0000F5430000}"/>
    <cellStyle name="Input 2 3 3 2 4 5 2" xfId="17540" xr:uid="{00000000-0005-0000-0000-0000F6430000}"/>
    <cellStyle name="Input 2 3 3 2 4 5 3" xfId="17541" xr:uid="{00000000-0005-0000-0000-0000F7430000}"/>
    <cellStyle name="Input 2 3 3 2 4 6" xfId="17542" xr:uid="{00000000-0005-0000-0000-0000F8430000}"/>
    <cellStyle name="Input 2 3 3 2 4 6 2" xfId="17543" xr:uid="{00000000-0005-0000-0000-0000F9430000}"/>
    <cellStyle name="Input 2 3 3 2 4 6 3" xfId="17544" xr:uid="{00000000-0005-0000-0000-0000FA430000}"/>
    <cellStyle name="Input 2 3 3 2 4 7" xfId="17545" xr:uid="{00000000-0005-0000-0000-0000FB430000}"/>
    <cellStyle name="Input 2 3 3 2 4 7 2" xfId="17546" xr:uid="{00000000-0005-0000-0000-0000FC430000}"/>
    <cellStyle name="Input 2 3 3 2 4 7 3" xfId="17547" xr:uid="{00000000-0005-0000-0000-0000FD430000}"/>
    <cellStyle name="Input 2 3 3 2 4 8" xfId="17548" xr:uid="{00000000-0005-0000-0000-0000FE430000}"/>
    <cellStyle name="Input 2 3 3 2 4 8 2" xfId="17549" xr:uid="{00000000-0005-0000-0000-0000FF430000}"/>
    <cellStyle name="Input 2 3 3 2 4 8 3" xfId="17550" xr:uid="{00000000-0005-0000-0000-000000440000}"/>
    <cellStyle name="Input 2 3 3 2 4 9" xfId="17551" xr:uid="{00000000-0005-0000-0000-000001440000}"/>
    <cellStyle name="Input 2 3 3 2 4 9 2" xfId="17552" xr:uid="{00000000-0005-0000-0000-000002440000}"/>
    <cellStyle name="Input 2 3 3 2 4 9 3" xfId="17553" xr:uid="{00000000-0005-0000-0000-000003440000}"/>
    <cellStyle name="Input 2 3 3 2 5" xfId="17554" xr:uid="{00000000-0005-0000-0000-000004440000}"/>
    <cellStyle name="Input 2 3 3 2 5 10" xfId="17555" xr:uid="{00000000-0005-0000-0000-000005440000}"/>
    <cellStyle name="Input 2 3 3 2 5 11" xfId="17556" xr:uid="{00000000-0005-0000-0000-000006440000}"/>
    <cellStyle name="Input 2 3 3 2 5 2" xfId="17557" xr:uid="{00000000-0005-0000-0000-000007440000}"/>
    <cellStyle name="Input 2 3 3 2 5 2 2" xfId="17558" xr:uid="{00000000-0005-0000-0000-000008440000}"/>
    <cellStyle name="Input 2 3 3 2 5 2 3" xfId="17559" xr:uid="{00000000-0005-0000-0000-000009440000}"/>
    <cellStyle name="Input 2 3 3 2 5 3" xfId="17560" xr:uid="{00000000-0005-0000-0000-00000A440000}"/>
    <cellStyle name="Input 2 3 3 2 5 3 2" xfId="17561" xr:uid="{00000000-0005-0000-0000-00000B440000}"/>
    <cellStyle name="Input 2 3 3 2 5 3 3" xfId="17562" xr:uid="{00000000-0005-0000-0000-00000C440000}"/>
    <cellStyle name="Input 2 3 3 2 5 4" xfId="17563" xr:uid="{00000000-0005-0000-0000-00000D440000}"/>
    <cellStyle name="Input 2 3 3 2 5 4 2" xfId="17564" xr:uid="{00000000-0005-0000-0000-00000E440000}"/>
    <cellStyle name="Input 2 3 3 2 5 4 3" xfId="17565" xr:uid="{00000000-0005-0000-0000-00000F440000}"/>
    <cellStyle name="Input 2 3 3 2 5 5" xfId="17566" xr:uid="{00000000-0005-0000-0000-000010440000}"/>
    <cellStyle name="Input 2 3 3 2 5 5 2" xfId="17567" xr:uid="{00000000-0005-0000-0000-000011440000}"/>
    <cellStyle name="Input 2 3 3 2 5 5 3" xfId="17568" xr:uid="{00000000-0005-0000-0000-000012440000}"/>
    <cellStyle name="Input 2 3 3 2 5 6" xfId="17569" xr:uid="{00000000-0005-0000-0000-000013440000}"/>
    <cellStyle name="Input 2 3 3 2 5 6 2" xfId="17570" xr:uid="{00000000-0005-0000-0000-000014440000}"/>
    <cellStyle name="Input 2 3 3 2 5 6 3" xfId="17571" xr:uid="{00000000-0005-0000-0000-000015440000}"/>
    <cellStyle name="Input 2 3 3 2 5 7" xfId="17572" xr:uid="{00000000-0005-0000-0000-000016440000}"/>
    <cellStyle name="Input 2 3 3 2 5 7 2" xfId="17573" xr:uid="{00000000-0005-0000-0000-000017440000}"/>
    <cellStyle name="Input 2 3 3 2 5 7 3" xfId="17574" xr:uid="{00000000-0005-0000-0000-000018440000}"/>
    <cellStyle name="Input 2 3 3 2 5 8" xfId="17575" xr:uid="{00000000-0005-0000-0000-000019440000}"/>
    <cellStyle name="Input 2 3 3 2 5 8 2" xfId="17576" xr:uid="{00000000-0005-0000-0000-00001A440000}"/>
    <cellStyle name="Input 2 3 3 2 5 8 3" xfId="17577" xr:uid="{00000000-0005-0000-0000-00001B440000}"/>
    <cellStyle name="Input 2 3 3 2 5 9" xfId="17578" xr:uid="{00000000-0005-0000-0000-00001C440000}"/>
    <cellStyle name="Input 2 3 3 2 5 9 2" xfId="17579" xr:uid="{00000000-0005-0000-0000-00001D440000}"/>
    <cellStyle name="Input 2 3 3 2 5 9 3" xfId="17580" xr:uid="{00000000-0005-0000-0000-00001E440000}"/>
    <cellStyle name="Input 2 3 3 2 6" xfId="17581" xr:uid="{00000000-0005-0000-0000-00001F440000}"/>
    <cellStyle name="Input 2 3 3 2 6 10" xfId="17582" xr:uid="{00000000-0005-0000-0000-000020440000}"/>
    <cellStyle name="Input 2 3 3 2 6 11" xfId="17583" xr:uid="{00000000-0005-0000-0000-000021440000}"/>
    <cellStyle name="Input 2 3 3 2 6 2" xfId="17584" xr:uid="{00000000-0005-0000-0000-000022440000}"/>
    <cellStyle name="Input 2 3 3 2 6 2 2" xfId="17585" xr:uid="{00000000-0005-0000-0000-000023440000}"/>
    <cellStyle name="Input 2 3 3 2 6 2 3" xfId="17586" xr:uid="{00000000-0005-0000-0000-000024440000}"/>
    <cellStyle name="Input 2 3 3 2 6 3" xfId="17587" xr:uid="{00000000-0005-0000-0000-000025440000}"/>
    <cellStyle name="Input 2 3 3 2 6 3 2" xfId="17588" xr:uid="{00000000-0005-0000-0000-000026440000}"/>
    <cellStyle name="Input 2 3 3 2 6 3 3" xfId="17589" xr:uid="{00000000-0005-0000-0000-000027440000}"/>
    <cellStyle name="Input 2 3 3 2 6 4" xfId="17590" xr:uid="{00000000-0005-0000-0000-000028440000}"/>
    <cellStyle name="Input 2 3 3 2 6 4 2" xfId="17591" xr:uid="{00000000-0005-0000-0000-000029440000}"/>
    <cellStyle name="Input 2 3 3 2 6 4 3" xfId="17592" xr:uid="{00000000-0005-0000-0000-00002A440000}"/>
    <cellStyle name="Input 2 3 3 2 6 5" xfId="17593" xr:uid="{00000000-0005-0000-0000-00002B440000}"/>
    <cellStyle name="Input 2 3 3 2 6 5 2" xfId="17594" xr:uid="{00000000-0005-0000-0000-00002C440000}"/>
    <cellStyle name="Input 2 3 3 2 6 5 3" xfId="17595" xr:uid="{00000000-0005-0000-0000-00002D440000}"/>
    <cellStyle name="Input 2 3 3 2 6 6" xfId="17596" xr:uid="{00000000-0005-0000-0000-00002E440000}"/>
    <cellStyle name="Input 2 3 3 2 6 6 2" xfId="17597" xr:uid="{00000000-0005-0000-0000-00002F440000}"/>
    <cellStyle name="Input 2 3 3 2 6 6 3" xfId="17598" xr:uid="{00000000-0005-0000-0000-000030440000}"/>
    <cellStyle name="Input 2 3 3 2 6 7" xfId="17599" xr:uid="{00000000-0005-0000-0000-000031440000}"/>
    <cellStyle name="Input 2 3 3 2 6 7 2" xfId="17600" xr:uid="{00000000-0005-0000-0000-000032440000}"/>
    <cellStyle name="Input 2 3 3 2 6 7 3" xfId="17601" xr:uid="{00000000-0005-0000-0000-000033440000}"/>
    <cellStyle name="Input 2 3 3 2 6 8" xfId="17602" xr:uid="{00000000-0005-0000-0000-000034440000}"/>
    <cellStyle name="Input 2 3 3 2 6 8 2" xfId="17603" xr:uid="{00000000-0005-0000-0000-000035440000}"/>
    <cellStyle name="Input 2 3 3 2 6 8 3" xfId="17604" xr:uid="{00000000-0005-0000-0000-000036440000}"/>
    <cellStyle name="Input 2 3 3 2 6 9" xfId="17605" xr:uid="{00000000-0005-0000-0000-000037440000}"/>
    <cellStyle name="Input 2 3 3 2 6 9 2" xfId="17606" xr:uid="{00000000-0005-0000-0000-000038440000}"/>
    <cellStyle name="Input 2 3 3 2 6 9 3" xfId="17607" xr:uid="{00000000-0005-0000-0000-000039440000}"/>
    <cellStyle name="Input 2 3 3 2 7" xfId="17608" xr:uid="{00000000-0005-0000-0000-00003A440000}"/>
    <cellStyle name="Input 2 3 3 2 7 10" xfId="17609" xr:uid="{00000000-0005-0000-0000-00003B440000}"/>
    <cellStyle name="Input 2 3 3 2 7 11" xfId="17610" xr:uid="{00000000-0005-0000-0000-00003C440000}"/>
    <cellStyle name="Input 2 3 3 2 7 2" xfId="17611" xr:uid="{00000000-0005-0000-0000-00003D440000}"/>
    <cellStyle name="Input 2 3 3 2 7 2 2" xfId="17612" xr:uid="{00000000-0005-0000-0000-00003E440000}"/>
    <cellStyle name="Input 2 3 3 2 7 2 3" xfId="17613" xr:uid="{00000000-0005-0000-0000-00003F440000}"/>
    <cellStyle name="Input 2 3 3 2 7 3" xfId="17614" xr:uid="{00000000-0005-0000-0000-000040440000}"/>
    <cellStyle name="Input 2 3 3 2 7 3 2" xfId="17615" xr:uid="{00000000-0005-0000-0000-000041440000}"/>
    <cellStyle name="Input 2 3 3 2 7 3 3" xfId="17616" xr:uid="{00000000-0005-0000-0000-000042440000}"/>
    <cellStyle name="Input 2 3 3 2 7 4" xfId="17617" xr:uid="{00000000-0005-0000-0000-000043440000}"/>
    <cellStyle name="Input 2 3 3 2 7 4 2" xfId="17618" xr:uid="{00000000-0005-0000-0000-000044440000}"/>
    <cellStyle name="Input 2 3 3 2 7 4 3" xfId="17619" xr:uid="{00000000-0005-0000-0000-000045440000}"/>
    <cellStyle name="Input 2 3 3 2 7 5" xfId="17620" xr:uid="{00000000-0005-0000-0000-000046440000}"/>
    <cellStyle name="Input 2 3 3 2 7 5 2" xfId="17621" xr:uid="{00000000-0005-0000-0000-000047440000}"/>
    <cellStyle name="Input 2 3 3 2 7 5 3" xfId="17622" xr:uid="{00000000-0005-0000-0000-000048440000}"/>
    <cellStyle name="Input 2 3 3 2 7 6" xfId="17623" xr:uid="{00000000-0005-0000-0000-000049440000}"/>
    <cellStyle name="Input 2 3 3 2 7 6 2" xfId="17624" xr:uid="{00000000-0005-0000-0000-00004A440000}"/>
    <cellStyle name="Input 2 3 3 2 7 6 3" xfId="17625" xr:uid="{00000000-0005-0000-0000-00004B440000}"/>
    <cellStyle name="Input 2 3 3 2 7 7" xfId="17626" xr:uid="{00000000-0005-0000-0000-00004C440000}"/>
    <cellStyle name="Input 2 3 3 2 7 7 2" xfId="17627" xr:uid="{00000000-0005-0000-0000-00004D440000}"/>
    <cellStyle name="Input 2 3 3 2 7 7 3" xfId="17628" xr:uid="{00000000-0005-0000-0000-00004E440000}"/>
    <cellStyle name="Input 2 3 3 2 7 8" xfId="17629" xr:uid="{00000000-0005-0000-0000-00004F440000}"/>
    <cellStyle name="Input 2 3 3 2 7 8 2" xfId="17630" xr:uid="{00000000-0005-0000-0000-000050440000}"/>
    <cellStyle name="Input 2 3 3 2 7 8 3" xfId="17631" xr:uid="{00000000-0005-0000-0000-000051440000}"/>
    <cellStyle name="Input 2 3 3 2 7 9" xfId="17632" xr:uid="{00000000-0005-0000-0000-000052440000}"/>
    <cellStyle name="Input 2 3 3 2 7 9 2" xfId="17633" xr:uid="{00000000-0005-0000-0000-000053440000}"/>
    <cellStyle name="Input 2 3 3 2 7 9 3" xfId="17634" xr:uid="{00000000-0005-0000-0000-000054440000}"/>
    <cellStyle name="Input 2 3 3 2 8" xfId="17635" xr:uid="{00000000-0005-0000-0000-000055440000}"/>
    <cellStyle name="Input 2 3 3 2 8 10" xfId="17636" xr:uid="{00000000-0005-0000-0000-000056440000}"/>
    <cellStyle name="Input 2 3 3 2 8 11" xfId="17637" xr:uid="{00000000-0005-0000-0000-000057440000}"/>
    <cellStyle name="Input 2 3 3 2 8 2" xfId="17638" xr:uid="{00000000-0005-0000-0000-000058440000}"/>
    <cellStyle name="Input 2 3 3 2 8 2 2" xfId="17639" xr:uid="{00000000-0005-0000-0000-000059440000}"/>
    <cellStyle name="Input 2 3 3 2 8 2 3" xfId="17640" xr:uid="{00000000-0005-0000-0000-00005A440000}"/>
    <cellStyle name="Input 2 3 3 2 8 3" xfId="17641" xr:uid="{00000000-0005-0000-0000-00005B440000}"/>
    <cellStyle name="Input 2 3 3 2 8 3 2" xfId="17642" xr:uid="{00000000-0005-0000-0000-00005C440000}"/>
    <cellStyle name="Input 2 3 3 2 8 3 3" xfId="17643" xr:uid="{00000000-0005-0000-0000-00005D440000}"/>
    <cellStyle name="Input 2 3 3 2 8 4" xfId="17644" xr:uid="{00000000-0005-0000-0000-00005E440000}"/>
    <cellStyle name="Input 2 3 3 2 8 4 2" xfId="17645" xr:uid="{00000000-0005-0000-0000-00005F440000}"/>
    <cellStyle name="Input 2 3 3 2 8 4 3" xfId="17646" xr:uid="{00000000-0005-0000-0000-000060440000}"/>
    <cellStyle name="Input 2 3 3 2 8 5" xfId="17647" xr:uid="{00000000-0005-0000-0000-000061440000}"/>
    <cellStyle name="Input 2 3 3 2 8 5 2" xfId="17648" xr:uid="{00000000-0005-0000-0000-000062440000}"/>
    <cellStyle name="Input 2 3 3 2 8 5 3" xfId="17649" xr:uid="{00000000-0005-0000-0000-000063440000}"/>
    <cellStyle name="Input 2 3 3 2 8 6" xfId="17650" xr:uid="{00000000-0005-0000-0000-000064440000}"/>
    <cellStyle name="Input 2 3 3 2 8 6 2" xfId="17651" xr:uid="{00000000-0005-0000-0000-000065440000}"/>
    <cellStyle name="Input 2 3 3 2 8 6 3" xfId="17652" xr:uid="{00000000-0005-0000-0000-000066440000}"/>
    <cellStyle name="Input 2 3 3 2 8 7" xfId="17653" xr:uid="{00000000-0005-0000-0000-000067440000}"/>
    <cellStyle name="Input 2 3 3 2 8 7 2" xfId="17654" xr:uid="{00000000-0005-0000-0000-000068440000}"/>
    <cellStyle name="Input 2 3 3 2 8 7 3" xfId="17655" xr:uid="{00000000-0005-0000-0000-000069440000}"/>
    <cellStyle name="Input 2 3 3 2 8 8" xfId="17656" xr:uid="{00000000-0005-0000-0000-00006A440000}"/>
    <cellStyle name="Input 2 3 3 2 8 8 2" xfId="17657" xr:uid="{00000000-0005-0000-0000-00006B440000}"/>
    <cellStyle name="Input 2 3 3 2 8 8 3" xfId="17658" xr:uid="{00000000-0005-0000-0000-00006C440000}"/>
    <cellStyle name="Input 2 3 3 2 8 9" xfId="17659" xr:uid="{00000000-0005-0000-0000-00006D440000}"/>
    <cellStyle name="Input 2 3 3 2 8 9 2" xfId="17660" xr:uid="{00000000-0005-0000-0000-00006E440000}"/>
    <cellStyle name="Input 2 3 3 2 8 9 3" xfId="17661" xr:uid="{00000000-0005-0000-0000-00006F440000}"/>
    <cellStyle name="Input 2 3 3 2 9" xfId="17662" xr:uid="{00000000-0005-0000-0000-000070440000}"/>
    <cellStyle name="Input 2 3 3 2 9 10" xfId="17663" xr:uid="{00000000-0005-0000-0000-000071440000}"/>
    <cellStyle name="Input 2 3 3 2 9 11" xfId="17664" xr:uid="{00000000-0005-0000-0000-000072440000}"/>
    <cellStyle name="Input 2 3 3 2 9 2" xfId="17665" xr:uid="{00000000-0005-0000-0000-000073440000}"/>
    <cellStyle name="Input 2 3 3 2 9 2 2" xfId="17666" xr:uid="{00000000-0005-0000-0000-000074440000}"/>
    <cellStyle name="Input 2 3 3 2 9 2 3" xfId="17667" xr:uid="{00000000-0005-0000-0000-000075440000}"/>
    <cellStyle name="Input 2 3 3 2 9 3" xfId="17668" xr:uid="{00000000-0005-0000-0000-000076440000}"/>
    <cellStyle name="Input 2 3 3 2 9 3 2" xfId="17669" xr:uid="{00000000-0005-0000-0000-000077440000}"/>
    <cellStyle name="Input 2 3 3 2 9 3 3" xfId="17670" xr:uid="{00000000-0005-0000-0000-000078440000}"/>
    <cellStyle name="Input 2 3 3 2 9 4" xfId="17671" xr:uid="{00000000-0005-0000-0000-000079440000}"/>
    <cellStyle name="Input 2 3 3 2 9 4 2" xfId="17672" xr:uid="{00000000-0005-0000-0000-00007A440000}"/>
    <cellStyle name="Input 2 3 3 2 9 4 3" xfId="17673" xr:uid="{00000000-0005-0000-0000-00007B440000}"/>
    <cellStyle name="Input 2 3 3 2 9 5" xfId="17674" xr:uid="{00000000-0005-0000-0000-00007C440000}"/>
    <cellStyle name="Input 2 3 3 2 9 5 2" xfId="17675" xr:uid="{00000000-0005-0000-0000-00007D440000}"/>
    <cellStyle name="Input 2 3 3 2 9 5 3" xfId="17676" xr:uid="{00000000-0005-0000-0000-00007E440000}"/>
    <cellStyle name="Input 2 3 3 2 9 6" xfId="17677" xr:uid="{00000000-0005-0000-0000-00007F440000}"/>
    <cellStyle name="Input 2 3 3 2 9 6 2" xfId="17678" xr:uid="{00000000-0005-0000-0000-000080440000}"/>
    <cellStyle name="Input 2 3 3 2 9 6 3" xfId="17679" xr:uid="{00000000-0005-0000-0000-000081440000}"/>
    <cellStyle name="Input 2 3 3 2 9 7" xfId="17680" xr:uid="{00000000-0005-0000-0000-000082440000}"/>
    <cellStyle name="Input 2 3 3 2 9 7 2" xfId="17681" xr:uid="{00000000-0005-0000-0000-000083440000}"/>
    <cellStyle name="Input 2 3 3 2 9 7 3" xfId="17682" xr:uid="{00000000-0005-0000-0000-000084440000}"/>
    <cellStyle name="Input 2 3 3 2 9 8" xfId="17683" xr:uid="{00000000-0005-0000-0000-000085440000}"/>
    <cellStyle name="Input 2 3 3 2 9 8 2" xfId="17684" xr:uid="{00000000-0005-0000-0000-000086440000}"/>
    <cellStyle name="Input 2 3 3 2 9 8 3" xfId="17685" xr:uid="{00000000-0005-0000-0000-000087440000}"/>
    <cellStyle name="Input 2 3 3 2 9 9" xfId="17686" xr:uid="{00000000-0005-0000-0000-000088440000}"/>
    <cellStyle name="Input 2 3 3 2 9 9 2" xfId="17687" xr:uid="{00000000-0005-0000-0000-000089440000}"/>
    <cellStyle name="Input 2 3 3 2 9 9 3" xfId="17688" xr:uid="{00000000-0005-0000-0000-00008A440000}"/>
    <cellStyle name="Input 2 3 3 3" xfId="17689" xr:uid="{00000000-0005-0000-0000-00008B440000}"/>
    <cellStyle name="Input 2 3 3 3 2" xfId="17690" xr:uid="{00000000-0005-0000-0000-00008C440000}"/>
    <cellStyle name="Input 2 3 3 3 3" xfId="17691" xr:uid="{00000000-0005-0000-0000-00008D440000}"/>
    <cellStyle name="Input 2 3 3 4" xfId="17692" xr:uid="{00000000-0005-0000-0000-00008E440000}"/>
    <cellStyle name="Input 2 3 3 4 2" xfId="17693" xr:uid="{00000000-0005-0000-0000-00008F440000}"/>
    <cellStyle name="Input 2 3 3 4 3" xfId="17694" xr:uid="{00000000-0005-0000-0000-000090440000}"/>
    <cellStyle name="Input 2 3 3 5" xfId="17695" xr:uid="{00000000-0005-0000-0000-000091440000}"/>
    <cellStyle name="Input 2 3 3 5 2" xfId="17696" xr:uid="{00000000-0005-0000-0000-000092440000}"/>
    <cellStyle name="Input 2 3 3 5 3" xfId="17697" xr:uid="{00000000-0005-0000-0000-000093440000}"/>
    <cellStyle name="Input 2 3 3 6" xfId="17698" xr:uid="{00000000-0005-0000-0000-000094440000}"/>
    <cellStyle name="Input 2 3 3 6 2" xfId="17699" xr:uid="{00000000-0005-0000-0000-000095440000}"/>
    <cellStyle name="Input 2 3 3 6 3" xfId="17700" xr:uid="{00000000-0005-0000-0000-000096440000}"/>
    <cellStyle name="Input 2 3 3 7" xfId="17701" xr:uid="{00000000-0005-0000-0000-000097440000}"/>
    <cellStyle name="Input 2 3 3 7 2" xfId="17702" xr:uid="{00000000-0005-0000-0000-000098440000}"/>
    <cellStyle name="Input 2 3 3 7 3" xfId="17703" xr:uid="{00000000-0005-0000-0000-000099440000}"/>
    <cellStyle name="Input 2 3 3 8" xfId="58474" xr:uid="{00000000-0005-0000-0000-00009A440000}"/>
    <cellStyle name="Input 2 3 4" xfId="335" xr:uid="{00000000-0005-0000-0000-00009B440000}"/>
    <cellStyle name="Input 2 3 4 2" xfId="17704" xr:uid="{00000000-0005-0000-0000-00009C440000}"/>
    <cellStyle name="Input 2 3 4 2 10" xfId="17705" xr:uid="{00000000-0005-0000-0000-00009D440000}"/>
    <cellStyle name="Input 2 3 4 2 10 10" xfId="17706" xr:uid="{00000000-0005-0000-0000-00009E440000}"/>
    <cellStyle name="Input 2 3 4 2 10 11" xfId="17707" xr:uid="{00000000-0005-0000-0000-00009F440000}"/>
    <cellStyle name="Input 2 3 4 2 10 2" xfId="17708" xr:uid="{00000000-0005-0000-0000-0000A0440000}"/>
    <cellStyle name="Input 2 3 4 2 10 2 2" xfId="17709" xr:uid="{00000000-0005-0000-0000-0000A1440000}"/>
    <cellStyle name="Input 2 3 4 2 10 2 3" xfId="17710" xr:uid="{00000000-0005-0000-0000-0000A2440000}"/>
    <cellStyle name="Input 2 3 4 2 10 3" xfId="17711" xr:uid="{00000000-0005-0000-0000-0000A3440000}"/>
    <cellStyle name="Input 2 3 4 2 10 3 2" xfId="17712" xr:uid="{00000000-0005-0000-0000-0000A4440000}"/>
    <cellStyle name="Input 2 3 4 2 10 3 3" xfId="17713" xr:uid="{00000000-0005-0000-0000-0000A5440000}"/>
    <cellStyle name="Input 2 3 4 2 10 4" xfId="17714" xr:uid="{00000000-0005-0000-0000-0000A6440000}"/>
    <cellStyle name="Input 2 3 4 2 10 4 2" xfId="17715" xr:uid="{00000000-0005-0000-0000-0000A7440000}"/>
    <cellStyle name="Input 2 3 4 2 10 4 3" xfId="17716" xr:uid="{00000000-0005-0000-0000-0000A8440000}"/>
    <cellStyle name="Input 2 3 4 2 10 5" xfId="17717" xr:uid="{00000000-0005-0000-0000-0000A9440000}"/>
    <cellStyle name="Input 2 3 4 2 10 5 2" xfId="17718" xr:uid="{00000000-0005-0000-0000-0000AA440000}"/>
    <cellStyle name="Input 2 3 4 2 10 5 3" xfId="17719" xr:uid="{00000000-0005-0000-0000-0000AB440000}"/>
    <cellStyle name="Input 2 3 4 2 10 6" xfId="17720" xr:uid="{00000000-0005-0000-0000-0000AC440000}"/>
    <cellStyle name="Input 2 3 4 2 10 6 2" xfId="17721" xr:uid="{00000000-0005-0000-0000-0000AD440000}"/>
    <cellStyle name="Input 2 3 4 2 10 6 3" xfId="17722" xr:uid="{00000000-0005-0000-0000-0000AE440000}"/>
    <cellStyle name="Input 2 3 4 2 10 7" xfId="17723" xr:uid="{00000000-0005-0000-0000-0000AF440000}"/>
    <cellStyle name="Input 2 3 4 2 10 7 2" xfId="17724" xr:uid="{00000000-0005-0000-0000-0000B0440000}"/>
    <cellStyle name="Input 2 3 4 2 10 7 3" xfId="17725" xr:uid="{00000000-0005-0000-0000-0000B1440000}"/>
    <cellStyle name="Input 2 3 4 2 10 8" xfId="17726" xr:uid="{00000000-0005-0000-0000-0000B2440000}"/>
    <cellStyle name="Input 2 3 4 2 10 8 2" xfId="17727" xr:uid="{00000000-0005-0000-0000-0000B3440000}"/>
    <cellStyle name="Input 2 3 4 2 10 8 3" xfId="17728" xr:uid="{00000000-0005-0000-0000-0000B4440000}"/>
    <cellStyle name="Input 2 3 4 2 10 9" xfId="17729" xr:uid="{00000000-0005-0000-0000-0000B5440000}"/>
    <cellStyle name="Input 2 3 4 2 10 9 2" xfId="17730" xr:uid="{00000000-0005-0000-0000-0000B6440000}"/>
    <cellStyle name="Input 2 3 4 2 10 9 3" xfId="17731" xr:uid="{00000000-0005-0000-0000-0000B7440000}"/>
    <cellStyle name="Input 2 3 4 2 11" xfId="17732" xr:uid="{00000000-0005-0000-0000-0000B8440000}"/>
    <cellStyle name="Input 2 3 4 2 11 2" xfId="17733" xr:uid="{00000000-0005-0000-0000-0000B9440000}"/>
    <cellStyle name="Input 2 3 4 2 11 3" xfId="17734" xr:uid="{00000000-0005-0000-0000-0000BA440000}"/>
    <cellStyle name="Input 2 3 4 2 12" xfId="17735" xr:uid="{00000000-0005-0000-0000-0000BB440000}"/>
    <cellStyle name="Input 2 3 4 2 12 2" xfId="17736" xr:uid="{00000000-0005-0000-0000-0000BC440000}"/>
    <cellStyle name="Input 2 3 4 2 12 3" xfId="17737" xr:uid="{00000000-0005-0000-0000-0000BD440000}"/>
    <cellStyle name="Input 2 3 4 2 13" xfId="17738" xr:uid="{00000000-0005-0000-0000-0000BE440000}"/>
    <cellStyle name="Input 2 3 4 2 13 2" xfId="17739" xr:uid="{00000000-0005-0000-0000-0000BF440000}"/>
    <cellStyle name="Input 2 3 4 2 13 3" xfId="17740" xr:uid="{00000000-0005-0000-0000-0000C0440000}"/>
    <cellStyle name="Input 2 3 4 2 14" xfId="17741" xr:uid="{00000000-0005-0000-0000-0000C1440000}"/>
    <cellStyle name="Input 2 3 4 2 14 2" xfId="17742" xr:uid="{00000000-0005-0000-0000-0000C2440000}"/>
    <cellStyle name="Input 2 3 4 2 14 3" xfId="17743" xr:uid="{00000000-0005-0000-0000-0000C3440000}"/>
    <cellStyle name="Input 2 3 4 2 15" xfId="17744" xr:uid="{00000000-0005-0000-0000-0000C4440000}"/>
    <cellStyle name="Input 2 3 4 2 15 2" xfId="17745" xr:uid="{00000000-0005-0000-0000-0000C5440000}"/>
    <cellStyle name="Input 2 3 4 2 15 3" xfId="17746" xr:uid="{00000000-0005-0000-0000-0000C6440000}"/>
    <cellStyle name="Input 2 3 4 2 16" xfId="17747" xr:uid="{00000000-0005-0000-0000-0000C7440000}"/>
    <cellStyle name="Input 2 3 4 2 16 2" xfId="17748" xr:uid="{00000000-0005-0000-0000-0000C8440000}"/>
    <cellStyle name="Input 2 3 4 2 16 3" xfId="17749" xr:uid="{00000000-0005-0000-0000-0000C9440000}"/>
    <cellStyle name="Input 2 3 4 2 17" xfId="17750" xr:uid="{00000000-0005-0000-0000-0000CA440000}"/>
    <cellStyle name="Input 2 3 4 2 17 2" xfId="17751" xr:uid="{00000000-0005-0000-0000-0000CB440000}"/>
    <cellStyle name="Input 2 3 4 2 17 3" xfId="17752" xr:uid="{00000000-0005-0000-0000-0000CC440000}"/>
    <cellStyle name="Input 2 3 4 2 18" xfId="17753" xr:uid="{00000000-0005-0000-0000-0000CD440000}"/>
    <cellStyle name="Input 2 3 4 2 18 2" xfId="17754" xr:uid="{00000000-0005-0000-0000-0000CE440000}"/>
    <cellStyle name="Input 2 3 4 2 18 3" xfId="17755" xr:uid="{00000000-0005-0000-0000-0000CF440000}"/>
    <cellStyle name="Input 2 3 4 2 19" xfId="17756" xr:uid="{00000000-0005-0000-0000-0000D0440000}"/>
    <cellStyle name="Input 2 3 4 2 2" xfId="17757" xr:uid="{00000000-0005-0000-0000-0000D1440000}"/>
    <cellStyle name="Input 2 3 4 2 2 10" xfId="17758" xr:uid="{00000000-0005-0000-0000-0000D2440000}"/>
    <cellStyle name="Input 2 3 4 2 2 11" xfId="17759" xr:uid="{00000000-0005-0000-0000-0000D3440000}"/>
    <cellStyle name="Input 2 3 4 2 2 2" xfId="17760" xr:uid="{00000000-0005-0000-0000-0000D4440000}"/>
    <cellStyle name="Input 2 3 4 2 2 2 2" xfId="17761" xr:uid="{00000000-0005-0000-0000-0000D5440000}"/>
    <cellStyle name="Input 2 3 4 2 2 2 3" xfId="17762" xr:uid="{00000000-0005-0000-0000-0000D6440000}"/>
    <cellStyle name="Input 2 3 4 2 2 3" xfId="17763" xr:uid="{00000000-0005-0000-0000-0000D7440000}"/>
    <cellStyle name="Input 2 3 4 2 2 3 2" xfId="17764" xr:uid="{00000000-0005-0000-0000-0000D8440000}"/>
    <cellStyle name="Input 2 3 4 2 2 3 3" xfId="17765" xr:uid="{00000000-0005-0000-0000-0000D9440000}"/>
    <cellStyle name="Input 2 3 4 2 2 4" xfId="17766" xr:uid="{00000000-0005-0000-0000-0000DA440000}"/>
    <cellStyle name="Input 2 3 4 2 2 4 2" xfId="17767" xr:uid="{00000000-0005-0000-0000-0000DB440000}"/>
    <cellStyle name="Input 2 3 4 2 2 4 3" xfId="17768" xr:uid="{00000000-0005-0000-0000-0000DC440000}"/>
    <cellStyle name="Input 2 3 4 2 2 5" xfId="17769" xr:uid="{00000000-0005-0000-0000-0000DD440000}"/>
    <cellStyle name="Input 2 3 4 2 2 5 2" xfId="17770" xr:uid="{00000000-0005-0000-0000-0000DE440000}"/>
    <cellStyle name="Input 2 3 4 2 2 5 3" xfId="17771" xr:uid="{00000000-0005-0000-0000-0000DF440000}"/>
    <cellStyle name="Input 2 3 4 2 2 6" xfId="17772" xr:uid="{00000000-0005-0000-0000-0000E0440000}"/>
    <cellStyle name="Input 2 3 4 2 2 6 2" xfId="17773" xr:uid="{00000000-0005-0000-0000-0000E1440000}"/>
    <cellStyle name="Input 2 3 4 2 2 6 3" xfId="17774" xr:uid="{00000000-0005-0000-0000-0000E2440000}"/>
    <cellStyle name="Input 2 3 4 2 2 7" xfId="17775" xr:uid="{00000000-0005-0000-0000-0000E3440000}"/>
    <cellStyle name="Input 2 3 4 2 2 7 2" xfId="17776" xr:uid="{00000000-0005-0000-0000-0000E4440000}"/>
    <cellStyle name="Input 2 3 4 2 2 7 3" xfId="17777" xr:uid="{00000000-0005-0000-0000-0000E5440000}"/>
    <cellStyle name="Input 2 3 4 2 2 8" xfId="17778" xr:uid="{00000000-0005-0000-0000-0000E6440000}"/>
    <cellStyle name="Input 2 3 4 2 2 8 2" xfId="17779" xr:uid="{00000000-0005-0000-0000-0000E7440000}"/>
    <cellStyle name="Input 2 3 4 2 2 8 3" xfId="17780" xr:uid="{00000000-0005-0000-0000-0000E8440000}"/>
    <cellStyle name="Input 2 3 4 2 2 9" xfId="17781" xr:uid="{00000000-0005-0000-0000-0000E9440000}"/>
    <cellStyle name="Input 2 3 4 2 2 9 2" xfId="17782" xr:uid="{00000000-0005-0000-0000-0000EA440000}"/>
    <cellStyle name="Input 2 3 4 2 2 9 3" xfId="17783" xr:uid="{00000000-0005-0000-0000-0000EB440000}"/>
    <cellStyle name="Input 2 3 4 2 20" xfId="17784" xr:uid="{00000000-0005-0000-0000-0000EC440000}"/>
    <cellStyle name="Input 2 3 4 2 3" xfId="17785" xr:uid="{00000000-0005-0000-0000-0000ED440000}"/>
    <cellStyle name="Input 2 3 4 2 3 10" xfId="17786" xr:uid="{00000000-0005-0000-0000-0000EE440000}"/>
    <cellStyle name="Input 2 3 4 2 3 11" xfId="17787" xr:uid="{00000000-0005-0000-0000-0000EF440000}"/>
    <cellStyle name="Input 2 3 4 2 3 2" xfId="17788" xr:uid="{00000000-0005-0000-0000-0000F0440000}"/>
    <cellStyle name="Input 2 3 4 2 3 2 2" xfId="17789" xr:uid="{00000000-0005-0000-0000-0000F1440000}"/>
    <cellStyle name="Input 2 3 4 2 3 2 3" xfId="17790" xr:uid="{00000000-0005-0000-0000-0000F2440000}"/>
    <cellStyle name="Input 2 3 4 2 3 3" xfId="17791" xr:uid="{00000000-0005-0000-0000-0000F3440000}"/>
    <cellStyle name="Input 2 3 4 2 3 3 2" xfId="17792" xr:uid="{00000000-0005-0000-0000-0000F4440000}"/>
    <cellStyle name="Input 2 3 4 2 3 3 3" xfId="17793" xr:uid="{00000000-0005-0000-0000-0000F5440000}"/>
    <cellStyle name="Input 2 3 4 2 3 4" xfId="17794" xr:uid="{00000000-0005-0000-0000-0000F6440000}"/>
    <cellStyle name="Input 2 3 4 2 3 4 2" xfId="17795" xr:uid="{00000000-0005-0000-0000-0000F7440000}"/>
    <cellStyle name="Input 2 3 4 2 3 4 3" xfId="17796" xr:uid="{00000000-0005-0000-0000-0000F8440000}"/>
    <cellStyle name="Input 2 3 4 2 3 5" xfId="17797" xr:uid="{00000000-0005-0000-0000-0000F9440000}"/>
    <cellStyle name="Input 2 3 4 2 3 5 2" xfId="17798" xr:uid="{00000000-0005-0000-0000-0000FA440000}"/>
    <cellStyle name="Input 2 3 4 2 3 5 3" xfId="17799" xr:uid="{00000000-0005-0000-0000-0000FB440000}"/>
    <cellStyle name="Input 2 3 4 2 3 6" xfId="17800" xr:uid="{00000000-0005-0000-0000-0000FC440000}"/>
    <cellStyle name="Input 2 3 4 2 3 6 2" xfId="17801" xr:uid="{00000000-0005-0000-0000-0000FD440000}"/>
    <cellStyle name="Input 2 3 4 2 3 6 3" xfId="17802" xr:uid="{00000000-0005-0000-0000-0000FE440000}"/>
    <cellStyle name="Input 2 3 4 2 3 7" xfId="17803" xr:uid="{00000000-0005-0000-0000-0000FF440000}"/>
    <cellStyle name="Input 2 3 4 2 3 7 2" xfId="17804" xr:uid="{00000000-0005-0000-0000-000000450000}"/>
    <cellStyle name="Input 2 3 4 2 3 7 3" xfId="17805" xr:uid="{00000000-0005-0000-0000-000001450000}"/>
    <cellStyle name="Input 2 3 4 2 3 8" xfId="17806" xr:uid="{00000000-0005-0000-0000-000002450000}"/>
    <cellStyle name="Input 2 3 4 2 3 8 2" xfId="17807" xr:uid="{00000000-0005-0000-0000-000003450000}"/>
    <cellStyle name="Input 2 3 4 2 3 8 3" xfId="17808" xr:uid="{00000000-0005-0000-0000-000004450000}"/>
    <cellStyle name="Input 2 3 4 2 3 9" xfId="17809" xr:uid="{00000000-0005-0000-0000-000005450000}"/>
    <cellStyle name="Input 2 3 4 2 3 9 2" xfId="17810" xr:uid="{00000000-0005-0000-0000-000006450000}"/>
    <cellStyle name="Input 2 3 4 2 3 9 3" xfId="17811" xr:uid="{00000000-0005-0000-0000-000007450000}"/>
    <cellStyle name="Input 2 3 4 2 4" xfId="17812" xr:uid="{00000000-0005-0000-0000-000008450000}"/>
    <cellStyle name="Input 2 3 4 2 4 10" xfId="17813" xr:uid="{00000000-0005-0000-0000-000009450000}"/>
    <cellStyle name="Input 2 3 4 2 4 11" xfId="17814" xr:uid="{00000000-0005-0000-0000-00000A450000}"/>
    <cellStyle name="Input 2 3 4 2 4 2" xfId="17815" xr:uid="{00000000-0005-0000-0000-00000B450000}"/>
    <cellStyle name="Input 2 3 4 2 4 2 2" xfId="17816" xr:uid="{00000000-0005-0000-0000-00000C450000}"/>
    <cellStyle name="Input 2 3 4 2 4 2 3" xfId="17817" xr:uid="{00000000-0005-0000-0000-00000D450000}"/>
    <cellStyle name="Input 2 3 4 2 4 3" xfId="17818" xr:uid="{00000000-0005-0000-0000-00000E450000}"/>
    <cellStyle name="Input 2 3 4 2 4 3 2" xfId="17819" xr:uid="{00000000-0005-0000-0000-00000F450000}"/>
    <cellStyle name="Input 2 3 4 2 4 3 3" xfId="17820" xr:uid="{00000000-0005-0000-0000-000010450000}"/>
    <cellStyle name="Input 2 3 4 2 4 4" xfId="17821" xr:uid="{00000000-0005-0000-0000-000011450000}"/>
    <cellStyle name="Input 2 3 4 2 4 4 2" xfId="17822" xr:uid="{00000000-0005-0000-0000-000012450000}"/>
    <cellStyle name="Input 2 3 4 2 4 4 3" xfId="17823" xr:uid="{00000000-0005-0000-0000-000013450000}"/>
    <cellStyle name="Input 2 3 4 2 4 5" xfId="17824" xr:uid="{00000000-0005-0000-0000-000014450000}"/>
    <cellStyle name="Input 2 3 4 2 4 5 2" xfId="17825" xr:uid="{00000000-0005-0000-0000-000015450000}"/>
    <cellStyle name="Input 2 3 4 2 4 5 3" xfId="17826" xr:uid="{00000000-0005-0000-0000-000016450000}"/>
    <cellStyle name="Input 2 3 4 2 4 6" xfId="17827" xr:uid="{00000000-0005-0000-0000-000017450000}"/>
    <cellStyle name="Input 2 3 4 2 4 6 2" xfId="17828" xr:uid="{00000000-0005-0000-0000-000018450000}"/>
    <cellStyle name="Input 2 3 4 2 4 6 3" xfId="17829" xr:uid="{00000000-0005-0000-0000-000019450000}"/>
    <cellStyle name="Input 2 3 4 2 4 7" xfId="17830" xr:uid="{00000000-0005-0000-0000-00001A450000}"/>
    <cellStyle name="Input 2 3 4 2 4 7 2" xfId="17831" xr:uid="{00000000-0005-0000-0000-00001B450000}"/>
    <cellStyle name="Input 2 3 4 2 4 7 3" xfId="17832" xr:uid="{00000000-0005-0000-0000-00001C450000}"/>
    <cellStyle name="Input 2 3 4 2 4 8" xfId="17833" xr:uid="{00000000-0005-0000-0000-00001D450000}"/>
    <cellStyle name="Input 2 3 4 2 4 8 2" xfId="17834" xr:uid="{00000000-0005-0000-0000-00001E450000}"/>
    <cellStyle name="Input 2 3 4 2 4 8 3" xfId="17835" xr:uid="{00000000-0005-0000-0000-00001F450000}"/>
    <cellStyle name="Input 2 3 4 2 4 9" xfId="17836" xr:uid="{00000000-0005-0000-0000-000020450000}"/>
    <cellStyle name="Input 2 3 4 2 4 9 2" xfId="17837" xr:uid="{00000000-0005-0000-0000-000021450000}"/>
    <cellStyle name="Input 2 3 4 2 4 9 3" xfId="17838" xr:uid="{00000000-0005-0000-0000-000022450000}"/>
    <cellStyle name="Input 2 3 4 2 5" xfId="17839" xr:uid="{00000000-0005-0000-0000-000023450000}"/>
    <cellStyle name="Input 2 3 4 2 5 10" xfId="17840" xr:uid="{00000000-0005-0000-0000-000024450000}"/>
    <cellStyle name="Input 2 3 4 2 5 11" xfId="17841" xr:uid="{00000000-0005-0000-0000-000025450000}"/>
    <cellStyle name="Input 2 3 4 2 5 2" xfId="17842" xr:uid="{00000000-0005-0000-0000-000026450000}"/>
    <cellStyle name="Input 2 3 4 2 5 2 2" xfId="17843" xr:uid="{00000000-0005-0000-0000-000027450000}"/>
    <cellStyle name="Input 2 3 4 2 5 2 3" xfId="17844" xr:uid="{00000000-0005-0000-0000-000028450000}"/>
    <cellStyle name="Input 2 3 4 2 5 3" xfId="17845" xr:uid="{00000000-0005-0000-0000-000029450000}"/>
    <cellStyle name="Input 2 3 4 2 5 3 2" xfId="17846" xr:uid="{00000000-0005-0000-0000-00002A450000}"/>
    <cellStyle name="Input 2 3 4 2 5 3 3" xfId="17847" xr:uid="{00000000-0005-0000-0000-00002B450000}"/>
    <cellStyle name="Input 2 3 4 2 5 4" xfId="17848" xr:uid="{00000000-0005-0000-0000-00002C450000}"/>
    <cellStyle name="Input 2 3 4 2 5 4 2" xfId="17849" xr:uid="{00000000-0005-0000-0000-00002D450000}"/>
    <cellStyle name="Input 2 3 4 2 5 4 3" xfId="17850" xr:uid="{00000000-0005-0000-0000-00002E450000}"/>
    <cellStyle name="Input 2 3 4 2 5 5" xfId="17851" xr:uid="{00000000-0005-0000-0000-00002F450000}"/>
    <cellStyle name="Input 2 3 4 2 5 5 2" xfId="17852" xr:uid="{00000000-0005-0000-0000-000030450000}"/>
    <cellStyle name="Input 2 3 4 2 5 5 3" xfId="17853" xr:uid="{00000000-0005-0000-0000-000031450000}"/>
    <cellStyle name="Input 2 3 4 2 5 6" xfId="17854" xr:uid="{00000000-0005-0000-0000-000032450000}"/>
    <cellStyle name="Input 2 3 4 2 5 6 2" xfId="17855" xr:uid="{00000000-0005-0000-0000-000033450000}"/>
    <cellStyle name="Input 2 3 4 2 5 6 3" xfId="17856" xr:uid="{00000000-0005-0000-0000-000034450000}"/>
    <cellStyle name="Input 2 3 4 2 5 7" xfId="17857" xr:uid="{00000000-0005-0000-0000-000035450000}"/>
    <cellStyle name="Input 2 3 4 2 5 7 2" xfId="17858" xr:uid="{00000000-0005-0000-0000-000036450000}"/>
    <cellStyle name="Input 2 3 4 2 5 7 3" xfId="17859" xr:uid="{00000000-0005-0000-0000-000037450000}"/>
    <cellStyle name="Input 2 3 4 2 5 8" xfId="17860" xr:uid="{00000000-0005-0000-0000-000038450000}"/>
    <cellStyle name="Input 2 3 4 2 5 8 2" xfId="17861" xr:uid="{00000000-0005-0000-0000-000039450000}"/>
    <cellStyle name="Input 2 3 4 2 5 8 3" xfId="17862" xr:uid="{00000000-0005-0000-0000-00003A450000}"/>
    <cellStyle name="Input 2 3 4 2 5 9" xfId="17863" xr:uid="{00000000-0005-0000-0000-00003B450000}"/>
    <cellStyle name="Input 2 3 4 2 5 9 2" xfId="17864" xr:uid="{00000000-0005-0000-0000-00003C450000}"/>
    <cellStyle name="Input 2 3 4 2 5 9 3" xfId="17865" xr:uid="{00000000-0005-0000-0000-00003D450000}"/>
    <cellStyle name="Input 2 3 4 2 6" xfId="17866" xr:uid="{00000000-0005-0000-0000-00003E450000}"/>
    <cellStyle name="Input 2 3 4 2 6 10" xfId="17867" xr:uid="{00000000-0005-0000-0000-00003F450000}"/>
    <cellStyle name="Input 2 3 4 2 6 11" xfId="17868" xr:uid="{00000000-0005-0000-0000-000040450000}"/>
    <cellStyle name="Input 2 3 4 2 6 2" xfId="17869" xr:uid="{00000000-0005-0000-0000-000041450000}"/>
    <cellStyle name="Input 2 3 4 2 6 2 2" xfId="17870" xr:uid="{00000000-0005-0000-0000-000042450000}"/>
    <cellStyle name="Input 2 3 4 2 6 2 3" xfId="17871" xr:uid="{00000000-0005-0000-0000-000043450000}"/>
    <cellStyle name="Input 2 3 4 2 6 3" xfId="17872" xr:uid="{00000000-0005-0000-0000-000044450000}"/>
    <cellStyle name="Input 2 3 4 2 6 3 2" xfId="17873" xr:uid="{00000000-0005-0000-0000-000045450000}"/>
    <cellStyle name="Input 2 3 4 2 6 3 3" xfId="17874" xr:uid="{00000000-0005-0000-0000-000046450000}"/>
    <cellStyle name="Input 2 3 4 2 6 4" xfId="17875" xr:uid="{00000000-0005-0000-0000-000047450000}"/>
    <cellStyle name="Input 2 3 4 2 6 4 2" xfId="17876" xr:uid="{00000000-0005-0000-0000-000048450000}"/>
    <cellStyle name="Input 2 3 4 2 6 4 3" xfId="17877" xr:uid="{00000000-0005-0000-0000-000049450000}"/>
    <cellStyle name="Input 2 3 4 2 6 5" xfId="17878" xr:uid="{00000000-0005-0000-0000-00004A450000}"/>
    <cellStyle name="Input 2 3 4 2 6 5 2" xfId="17879" xr:uid="{00000000-0005-0000-0000-00004B450000}"/>
    <cellStyle name="Input 2 3 4 2 6 5 3" xfId="17880" xr:uid="{00000000-0005-0000-0000-00004C450000}"/>
    <cellStyle name="Input 2 3 4 2 6 6" xfId="17881" xr:uid="{00000000-0005-0000-0000-00004D450000}"/>
    <cellStyle name="Input 2 3 4 2 6 6 2" xfId="17882" xr:uid="{00000000-0005-0000-0000-00004E450000}"/>
    <cellStyle name="Input 2 3 4 2 6 6 3" xfId="17883" xr:uid="{00000000-0005-0000-0000-00004F450000}"/>
    <cellStyle name="Input 2 3 4 2 6 7" xfId="17884" xr:uid="{00000000-0005-0000-0000-000050450000}"/>
    <cellStyle name="Input 2 3 4 2 6 7 2" xfId="17885" xr:uid="{00000000-0005-0000-0000-000051450000}"/>
    <cellStyle name="Input 2 3 4 2 6 7 3" xfId="17886" xr:uid="{00000000-0005-0000-0000-000052450000}"/>
    <cellStyle name="Input 2 3 4 2 6 8" xfId="17887" xr:uid="{00000000-0005-0000-0000-000053450000}"/>
    <cellStyle name="Input 2 3 4 2 6 8 2" xfId="17888" xr:uid="{00000000-0005-0000-0000-000054450000}"/>
    <cellStyle name="Input 2 3 4 2 6 8 3" xfId="17889" xr:uid="{00000000-0005-0000-0000-000055450000}"/>
    <cellStyle name="Input 2 3 4 2 6 9" xfId="17890" xr:uid="{00000000-0005-0000-0000-000056450000}"/>
    <cellStyle name="Input 2 3 4 2 6 9 2" xfId="17891" xr:uid="{00000000-0005-0000-0000-000057450000}"/>
    <cellStyle name="Input 2 3 4 2 6 9 3" xfId="17892" xr:uid="{00000000-0005-0000-0000-000058450000}"/>
    <cellStyle name="Input 2 3 4 2 7" xfId="17893" xr:uid="{00000000-0005-0000-0000-000059450000}"/>
    <cellStyle name="Input 2 3 4 2 7 10" xfId="17894" xr:uid="{00000000-0005-0000-0000-00005A450000}"/>
    <cellStyle name="Input 2 3 4 2 7 11" xfId="17895" xr:uid="{00000000-0005-0000-0000-00005B450000}"/>
    <cellStyle name="Input 2 3 4 2 7 2" xfId="17896" xr:uid="{00000000-0005-0000-0000-00005C450000}"/>
    <cellStyle name="Input 2 3 4 2 7 2 2" xfId="17897" xr:uid="{00000000-0005-0000-0000-00005D450000}"/>
    <cellStyle name="Input 2 3 4 2 7 2 3" xfId="17898" xr:uid="{00000000-0005-0000-0000-00005E450000}"/>
    <cellStyle name="Input 2 3 4 2 7 3" xfId="17899" xr:uid="{00000000-0005-0000-0000-00005F450000}"/>
    <cellStyle name="Input 2 3 4 2 7 3 2" xfId="17900" xr:uid="{00000000-0005-0000-0000-000060450000}"/>
    <cellStyle name="Input 2 3 4 2 7 3 3" xfId="17901" xr:uid="{00000000-0005-0000-0000-000061450000}"/>
    <cellStyle name="Input 2 3 4 2 7 4" xfId="17902" xr:uid="{00000000-0005-0000-0000-000062450000}"/>
    <cellStyle name="Input 2 3 4 2 7 4 2" xfId="17903" xr:uid="{00000000-0005-0000-0000-000063450000}"/>
    <cellStyle name="Input 2 3 4 2 7 4 3" xfId="17904" xr:uid="{00000000-0005-0000-0000-000064450000}"/>
    <cellStyle name="Input 2 3 4 2 7 5" xfId="17905" xr:uid="{00000000-0005-0000-0000-000065450000}"/>
    <cellStyle name="Input 2 3 4 2 7 5 2" xfId="17906" xr:uid="{00000000-0005-0000-0000-000066450000}"/>
    <cellStyle name="Input 2 3 4 2 7 5 3" xfId="17907" xr:uid="{00000000-0005-0000-0000-000067450000}"/>
    <cellStyle name="Input 2 3 4 2 7 6" xfId="17908" xr:uid="{00000000-0005-0000-0000-000068450000}"/>
    <cellStyle name="Input 2 3 4 2 7 6 2" xfId="17909" xr:uid="{00000000-0005-0000-0000-000069450000}"/>
    <cellStyle name="Input 2 3 4 2 7 6 3" xfId="17910" xr:uid="{00000000-0005-0000-0000-00006A450000}"/>
    <cellStyle name="Input 2 3 4 2 7 7" xfId="17911" xr:uid="{00000000-0005-0000-0000-00006B450000}"/>
    <cellStyle name="Input 2 3 4 2 7 7 2" xfId="17912" xr:uid="{00000000-0005-0000-0000-00006C450000}"/>
    <cellStyle name="Input 2 3 4 2 7 7 3" xfId="17913" xr:uid="{00000000-0005-0000-0000-00006D450000}"/>
    <cellStyle name="Input 2 3 4 2 7 8" xfId="17914" xr:uid="{00000000-0005-0000-0000-00006E450000}"/>
    <cellStyle name="Input 2 3 4 2 7 8 2" xfId="17915" xr:uid="{00000000-0005-0000-0000-00006F450000}"/>
    <cellStyle name="Input 2 3 4 2 7 8 3" xfId="17916" xr:uid="{00000000-0005-0000-0000-000070450000}"/>
    <cellStyle name="Input 2 3 4 2 7 9" xfId="17917" xr:uid="{00000000-0005-0000-0000-000071450000}"/>
    <cellStyle name="Input 2 3 4 2 7 9 2" xfId="17918" xr:uid="{00000000-0005-0000-0000-000072450000}"/>
    <cellStyle name="Input 2 3 4 2 7 9 3" xfId="17919" xr:uid="{00000000-0005-0000-0000-000073450000}"/>
    <cellStyle name="Input 2 3 4 2 8" xfId="17920" xr:uid="{00000000-0005-0000-0000-000074450000}"/>
    <cellStyle name="Input 2 3 4 2 8 10" xfId="17921" xr:uid="{00000000-0005-0000-0000-000075450000}"/>
    <cellStyle name="Input 2 3 4 2 8 11" xfId="17922" xr:uid="{00000000-0005-0000-0000-000076450000}"/>
    <cellStyle name="Input 2 3 4 2 8 2" xfId="17923" xr:uid="{00000000-0005-0000-0000-000077450000}"/>
    <cellStyle name="Input 2 3 4 2 8 2 2" xfId="17924" xr:uid="{00000000-0005-0000-0000-000078450000}"/>
    <cellStyle name="Input 2 3 4 2 8 2 3" xfId="17925" xr:uid="{00000000-0005-0000-0000-000079450000}"/>
    <cellStyle name="Input 2 3 4 2 8 3" xfId="17926" xr:uid="{00000000-0005-0000-0000-00007A450000}"/>
    <cellStyle name="Input 2 3 4 2 8 3 2" xfId="17927" xr:uid="{00000000-0005-0000-0000-00007B450000}"/>
    <cellStyle name="Input 2 3 4 2 8 3 3" xfId="17928" xr:uid="{00000000-0005-0000-0000-00007C450000}"/>
    <cellStyle name="Input 2 3 4 2 8 4" xfId="17929" xr:uid="{00000000-0005-0000-0000-00007D450000}"/>
    <cellStyle name="Input 2 3 4 2 8 4 2" xfId="17930" xr:uid="{00000000-0005-0000-0000-00007E450000}"/>
    <cellStyle name="Input 2 3 4 2 8 4 3" xfId="17931" xr:uid="{00000000-0005-0000-0000-00007F450000}"/>
    <cellStyle name="Input 2 3 4 2 8 5" xfId="17932" xr:uid="{00000000-0005-0000-0000-000080450000}"/>
    <cellStyle name="Input 2 3 4 2 8 5 2" xfId="17933" xr:uid="{00000000-0005-0000-0000-000081450000}"/>
    <cellStyle name="Input 2 3 4 2 8 5 3" xfId="17934" xr:uid="{00000000-0005-0000-0000-000082450000}"/>
    <cellStyle name="Input 2 3 4 2 8 6" xfId="17935" xr:uid="{00000000-0005-0000-0000-000083450000}"/>
    <cellStyle name="Input 2 3 4 2 8 6 2" xfId="17936" xr:uid="{00000000-0005-0000-0000-000084450000}"/>
    <cellStyle name="Input 2 3 4 2 8 6 3" xfId="17937" xr:uid="{00000000-0005-0000-0000-000085450000}"/>
    <cellStyle name="Input 2 3 4 2 8 7" xfId="17938" xr:uid="{00000000-0005-0000-0000-000086450000}"/>
    <cellStyle name="Input 2 3 4 2 8 7 2" xfId="17939" xr:uid="{00000000-0005-0000-0000-000087450000}"/>
    <cellStyle name="Input 2 3 4 2 8 7 3" xfId="17940" xr:uid="{00000000-0005-0000-0000-000088450000}"/>
    <cellStyle name="Input 2 3 4 2 8 8" xfId="17941" xr:uid="{00000000-0005-0000-0000-000089450000}"/>
    <cellStyle name="Input 2 3 4 2 8 8 2" xfId="17942" xr:uid="{00000000-0005-0000-0000-00008A450000}"/>
    <cellStyle name="Input 2 3 4 2 8 8 3" xfId="17943" xr:uid="{00000000-0005-0000-0000-00008B450000}"/>
    <cellStyle name="Input 2 3 4 2 8 9" xfId="17944" xr:uid="{00000000-0005-0000-0000-00008C450000}"/>
    <cellStyle name="Input 2 3 4 2 8 9 2" xfId="17945" xr:uid="{00000000-0005-0000-0000-00008D450000}"/>
    <cellStyle name="Input 2 3 4 2 8 9 3" xfId="17946" xr:uid="{00000000-0005-0000-0000-00008E450000}"/>
    <cellStyle name="Input 2 3 4 2 9" xfId="17947" xr:uid="{00000000-0005-0000-0000-00008F450000}"/>
    <cellStyle name="Input 2 3 4 2 9 10" xfId="17948" xr:uid="{00000000-0005-0000-0000-000090450000}"/>
    <cellStyle name="Input 2 3 4 2 9 11" xfId="17949" xr:uid="{00000000-0005-0000-0000-000091450000}"/>
    <cellStyle name="Input 2 3 4 2 9 2" xfId="17950" xr:uid="{00000000-0005-0000-0000-000092450000}"/>
    <cellStyle name="Input 2 3 4 2 9 2 2" xfId="17951" xr:uid="{00000000-0005-0000-0000-000093450000}"/>
    <cellStyle name="Input 2 3 4 2 9 2 3" xfId="17952" xr:uid="{00000000-0005-0000-0000-000094450000}"/>
    <cellStyle name="Input 2 3 4 2 9 3" xfId="17953" xr:uid="{00000000-0005-0000-0000-000095450000}"/>
    <cellStyle name="Input 2 3 4 2 9 3 2" xfId="17954" xr:uid="{00000000-0005-0000-0000-000096450000}"/>
    <cellStyle name="Input 2 3 4 2 9 3 3" xfId="17955" xr:uid="{00000000-0005-0000-0000-000097450000}"/>
    <cellStyle name="Input 2 3 4 2 9 4" xfId="17956" xr:uid="{00000000-0005-0000-0000-000098450000}"/>
    <cellStyle name="Input 2 3 4 2 9 4 2" xfId="17957" xr:uid="{00000000-0005-0000-0000-000099450000}"/>
    <cellStyle name="Input 2 3 4 2 9 4 3" xfId="17958" xr:uid="{00000000-0005-0000-0000-00009A450000}"/>
    <cellStyle name="Input 2 3 4 2 9 5" xfId="17959" xr:uid="{00000000-0005-0000-0000-00009B450000}"/>
    <cellStyle name="Input 2 3 4 2 9 5 2" xfId="17960" xr:uid="{00000000-0005-0000-0000-00009C450000}"/>
    <cellStyle name="Input 2 3 4 2 9 5 3" xfId="17961" xr:uid="{00000000-0005-0000-0000-00009D450000}"/>
    <cellStyle name="Input 2 3 4 2 9 6" xfId="17962" xr:uid="{00000000-0005-0000-0000-00009E450000}"/>
    <cellStyle name="Input 2 3 4 2 9 6 2" xfId="17963" xr:uid="{00000000-0005-0000-0000-00009F450000}"/>
    <cellStyle name="Input 2 3 4 2 9 6 3" xfId="17964" xr:uid="{00000000-0005-0000-0000-0000A0450000}"/>
    <cellStyle name="Input 2 3 4 2 9 7" xfId="17965" xr:uid="{00000000-0005-0000-0000-0000A1450000}"/>
    <cellStyle name="Input 2 3 4 2 9 7 2" xfId="17966" xr:uid="{00000000-0005-0000-0000-0000A2450000}"/>
    <cellStyle name="Input 2 3 4 2 9 7 3" xfId="17967" xr:uid="{00000000-0005-0000-0000-0000A3450000}"/>
    <cellStyle name="Input 2 3 4 2 9 8" xfId="17968" xr:uid="{00000000-0005-0000-0000-0000A4450000}"/>
    <cellStyle name="Input 2 3 4 2 9 8 2" xfId="17969" xr:uid="{00000000-0005-0000-0000-0000A5450000}"/>
    <cellStyle name="Input 2 3 4 2 9 8 3" xfId="17970" xr:uid="{00000000-0005-0000-0000-0000A6450000}"/>
    <cellStyle name="Input 2 3 4 2 9 9" xfId="17971" xr:uid="{00000000-0005-0000-0000-0000A7450000}"/>
    <cellStyle name="Input 2 3 4 2 9 9 2" xfId="17972" xr:uid="{00000000-0005-0000-0000-0000A8450000}"/>
    <cellStyle name="Input 2 3 4 2 9 9 3" xfId="17973" xr:uid="{00000000-0005-0000-0000-0000A9450000}"/>
    <cellStyle name="Input 2 3 4 3" xfId="58258" xr:uid="{00000000-0005-0000-0000-0000AA450000}"/>
    <cellStyle name="Input 2 3 5" xfId="17974" xr:uid="{00000000-0005-0000-0000-0000AB450000}"/>
    <cellStyle name="Input 2 3 5 10" xfId="17975" xr:uid="{00000000-0005-0000-0000-0000AC450000}"/>
    <cellStyle name="Input 2 3 5 10 10" xfId="17976" xr:uid="{00000000-0005-0000-0000-0000AD450000}"/>
    <cellStyle name="Input 2 3 5 10 11" xfId="17977" xr:uid="{00000000-0005-0000-0000-0000AE450000}"/>
    <cellStyle name="Input 2 3 5 10 2" xfId="17978" xr:uid="{00000000-0005-0000-0000-0000AF450000}"/>
    <cellStyle name="Input 2 3 5 10 2 2" xfId="17979" xr:uid="{00000000-0005-0000-0000-0000B0450000}"/>
    <cellStyle name="Input 2 3 5 10 2 3" xfId="17980" xr:uid="{00000000-0005-0000-0000-0000B1450000}"/>
    <cellStyle name="Input 2 3 5 10 3" xfId="17981" xr:uid="{00000000-0005-0000-0000-0000B2450000}"/>
    <cellStyle name="Input 2 3 5 10 3 2" xfId="17982" xr:uid="{00000000-0005-0000-0000-0000B3450000}"/>
    <cellStyle name="Input 2 3 5 10 3 3" xfId="17983" xr:uid="{00000000-0005-0000-0000-0000B4450000}"/>
    <cellStyle name="Input 2 3 5 10 4" xfId="17984" xr:uid="{00000000-0005-0000-0000-0000B5450000}"/>
    <cellStyle name="Input 2 3 5 10 4 2" xfId="17985" xr:uid="{00000000-0005-0000-0000-0000B6450000}"/>
    <cellStyle name="Input 2 3 5 10 4 3" xfId="17986" xr:uid="{00000000-0005-0000-0000-0000B7450000}"/>
    <cellStyle name="Input 2 3 5 10 5" xfId="17987" xr:uid="{00000000-0005-0000-0000-0000B8450000}"/>
    <cellStyle name="Input 2 3 5 10 5 2" xfId="17988" xr:uid="{00000000-0005-0000-0000-0000B9450000}"/>
    <cellStyle name="Input 2 3 5 10 5 3" xfId="17989" xr:uid="{00000000-0005-0000-0000-0000BA450000}"/>
    <cellStyle name="Input 2 3 5 10 6" xfId="17990" xr:uid="{00000000-0005-0000-0000-0000BB450000}"/>
    <cellStyle name="Input 2 3 5 10 6 2" xfId="17991" xr:uid="{00000000-0005-0000-0000-0000BC450000}"/>
    <cellStyle name="Input 2 3 5 10 6 3" xfId="17992" xr:uid="{00000000-0005-0000-0000-0000BD450000}"/>
    <cellStyle name="Input 2 3 5 10 7" xfId="17993" xr:uid="{00000000-0005-0000-0000-0000BE450000}"/>
    <cellStyle name="Input 2 3 5 10 7 2" xfId="17994" xr:uid="{00000000-0005-0000-0000-0000BF450000}"/>
    <cellStyle name="Input 2 3 5 10 7 3" xfId="17995" xr:uid="{00000000-0005-0000-0000-0000C0450000}"/>
    <cellStyle name="Input 2 3 5 10 8" xfId="17996" xr:uid="{00000000-0005-0000-0000-0000C1450000}"/>
    <cellStyle name="Input 2 3 5 10 8 2" xfId="17997" xr:uid="{00000000-0005-0000-0000-0000C2450000}"/>
    <cellStyle name="Input 2 3 5 10 8 3" xfId="17998" xr:uid="{00000000-0005-0000-0000-0000C3450000}"/>
    <cellStyle name="Input 2 3 5 10 9" xfId="17999" xr:uid="{00000000-0005-0000-0000-0000C4450000}"/>
    <cellStyle name="Input 2 3 5 10 9 2" xfId="18000" xr:uid="{00000000-0005-0000-0000-0000C5450000}"/>
    <cellStyle name="Input 2 3 5 10 9 3" xfId="18001" xr:uid="{00000000-0005-0000-0000-0000C6450000}"/>
    <cellStyle name="Input 2 3 5 11" xfId="18002" xr:uid="{00000000-0005-0000-0000-0000C7450000}"/>
    <cellStyle name="Input 2 3 5 11 2" xfId="18003" xr:uid="{00000000-0005-0000-0000-0000C8450000}"/>
    <cellStyle name="Input 2 3 5 11 3" xfId="18004" xr:uid="{00000000-0005-0000-0000-0000C9450000}"/>
    <cellStyle name="Input 2 3 5 12" xfId="18005" xr:uid="{00000000-0005-0000-0000-0000CA450000}"/>
    <cellStyle name="Input 2 3 5 12 2" xfId="18006" xr:uid="{00000000-0005-0000-0000-0000CB450000}"/>
    <cellStyle name="Input 2 3 5 12 3" xfId="18007" xr:uid="{00000000-0005-0000-0000-0000CC450000}"/>
    <cellStyle name="Input 2 3 5 13" xfId="18008" xr:uid="{00000000-0005-0000-0000-0000CD450000}"/>
    <cellStyle name="Input 2 3 5 13 2" xfId="18009" xr:uid="{00000000-0005-0000-0000-0000CE450000}"/>
    <cellStyle name="Input 2 3 5 13 3" xfId="18010" xr:uid="{00000000-0005-0000-0000-0000CF450000}"/>
    <cellStyle name="Input 2 3 5 14" xfId="18011" xr:uid="{00000000-0005-0000-0000-0000D0450000}"/>
    <cellStyle name="Input 2 3 5 14 2" xfId="18012" xr:uid="{00000000-0005-0000-0000-0000D1450000}"/>
    <cellStyle name="Input 2 3 5 14 3" xfId="18013" xr:uid="{00000000-0005-0000-0000-0000D2450000}"/>
    <cellStyle name="Input 2 3 5 15" xfId="18014" xr:uid="{00000000-0005-0000-0000-0000D3450000}"/>
    <cellStyle name="Input 2 3 5 15 2" xfId="18015" xr:uid="{00000000-0005-0000-0000-0000D4450000}"/>
    <cellStyle name="Input 2 3 5 15 3" xfId="18016" xr:uid="{00000000-0005-0000-0000-0000D5450000}"/>
    <cellStyle name="Input 2 3 5 16" xfId="18017" xr:uid="{00000000-0005-0000-0000-0000D6450000}"/>
    <cellStyle name="Input 2 3 5 16 2" xfId="18018" xr:uid="{00000000-0005-0000-0000-0000D7450000}"/>
    <cellStyle name="Input 2 3 5 16 3" xfId="18019" xr:uid="{00000000-0005-0000-0000-0000D8450000}"/>
    <cellStyle name="Input 2 3 5 17" xfId="18020" xr:uid="{00000000-0005-0000-0000-0000D9450000}"/>
    <cellStyle name="Input 2 3 5 17 2" xfId="18021" xr:uid="{00000000-0005-0000-0000-0000DA450000}"/>
    <cellStyle name="Input 2 3 5 17 3" xfId="18022" xr:uid="{00000000-0005-0000-0000-0000DB450000}"/>
    <cellStyle name="Input 2 3 5 18" xfId="18023" xr:uid="{00000000-0005-0000-0000-0000DC450000}"/>
    <cellStyle name="Input 2 3 5 18 2" xfId="18024" xr:uid="{00000000-0005-0000-0000-0000DD450000}"/>
    <cellStyle name="Input 2 3 5 18 3" xfId="18025" xr:uid="{00000000-0005-0000-0000-0000DE450000}"/>
    <cellStyle name="Input 2 3 5 19" xfId="18026" xr:uid="{00000000-0005-0000-0000-0000DF450000}"/>
    <cellStyle name="Input 2 3 5 2" xfId="18027" xr:uid="{00000000-0005-0000-0000-0000E0450000}"/>
    <cellStyle name="Input 2 3 5 2 10" xfId="18028" xr:uid="{00000000-0005-0000-0000-0000E1450000}"/>
    <cellStyle name="Input 2 3 5 2 11" xfId="18029" xr:uid="{00000000-0005-0000-0000-0000E2450000}"/>
    <cellStyle name="Input 2 3 5 2 2" xfId="18030" xr:uid="{00000000-0005-0000-0000-0000E3450000}"/>
    <cellStyle name="Input 2 3 5 2 2 2" xfId="18031" xr:uid="{00000000-0005-0000-0000-0000E4450000}"/>
    <cellStyle name="Input 2 3 5 2 2 3" xfId="18032" xr:uid="{00000000-0005-0000-0000-0000E5450000}"/>
    <cellStyle name="Input 2 3 5 2 3" xfId="18033" xr:uid="{00000000-0005-0000-0000-0000E6450000}"/>
    <cellStyle name="Input 2 3 5 2 3 2" xfId="18034" xr:uid="{00000000-0005-0000-0000-0000E7450000}"/>
    <cellStyle name="Input 2 3 5 2 3 3" xfId="18035" xr:uid="{00000000-0005-0000-0000-0000E8450000}"/>
    <cellStyle name="Input 2 3 5 2 4" xfId="18036" xr:uid="{00000000-0005-0000-0000-0000E9450000}"/>
    <cellStyle name="Input 2 3 5 2 4 2" xfId="18037" xr:uid="{00000000-0005-0000-0000-0000EA450000}"/>
    <cellStyle name="Input 2 3 5 2 4 3" xfId="18038" xr:uid="{00000000-0005-0000-0000-0000EB450000}"/>
    <cellStyle name="Input 2 3 5 2 5" xfId="18039" xr:uid="{00000000-0005-0000-0000-0000EC450000}"/>
    <cellStyle name="Input 2 3 5 2 5 2" xfId="18040" xr:uid="{00000000-0005-0000-0000-0000ED450000}"/>
    <cellStyle name="Input 2 3 5 2 5 3" xfId="18041" xr:uid="{00000000-0005-0000-0000-0000EE450000}"/>
    <cellStyle name="Input 2 3 5 2 6" xfId="18042" xr:uid="{00000000-0005-0000-0000-0000EF450000}"/>
    <cellStyle name="Input 2 3 5 2 6 2" xfId="18043" xr:uid="{00000000-0005-0000-0000-0000F0450000}"/>
    <cellStyle name="Input 2 3 5 2 6 3" xfId="18044" xr:uid="{00000000-0005-0000-0000-0000F1450000}"/>
    <cellStyle name="Input 2 3 5 2 7" xfId="18045" xr:uid="{00000000-0005-0000-0000-0000F2450000}"/>
    <cellStyle name="Input 2 3 5 2 7 2" xfId="18046" xr:uid="{00000000-0005-0000-0000-0000F3450000}"/>
    <cellStyle name="Input 2 3 5 2 7 3" xfId="18047" xr:uid="{00000000-0005-0000-0000-0000F4450000}"/>
    <cellStyle name="Input 2 3 5 2 8" xfId="18048" xr:uid="{00000000-0005-0000-0000-0000F5450000}"/>
    <cellStyle name="Input 2 3 5 2 8 2" xfId="18049" xr:uid="{00000000-0005-0000-0000-0000F6450000}"/>
    <cellStyle name="Input 2 3 5 2 8 3" xfId="18050" xr:uid="{00000000-0005-0000-0000-0000F7450000}"/>
    <cellStyle name="Input 2 3 5 2 9" xfId="18051" xr:uid="{00000000-0005-0000-0000-0000F8450000}"/>
    <cellStyle name="Input 2 3 5 2 9 2" xfId="18052" xr:uid="{00000000-0005-0000-0000-0000F9450000}"/>
    <cellStyle name="Input 2 3 5 2 9 3" xfId="18053" xr:uid="{00000000-0005-0000-0000-0000FA450000}"/>
    <cellStyle name="Input 2 3 5 20" xfId="18054" xr:uid="{00000000-0005-0000-0000-0000FB450000}"/>
    <cellStyle name="Input 2 3 5 3" xfId="18055" xr:uid="{00000000-0005-0000-0000-0000FC450000}"/>
    <cellStyle name="Input 2 3 5 3 10" xfId="18056" xr:uid="{00000000-0005-0000-0000-0000FD450000}"/>
    <cellStyle name="Input 2 3 5 3 11" xfId="18057" xr:uid="{00000000-0005-0000-0000-0000FE450000}"/>
    <cellStyle name="Input 2 3 5 3 2" xfId="18058" xr:uid="{00000000-0005-0000-0000-0000FF450000}"/>
    <cellStyle name="Input 2 3 5 3 2 2" xfId="18059" xr:uid="{00000000-0005-0000-0000-000000460000}"/>
    <cellStyle name="Input 2 3 5 3 2 3" xfId="18060" xr:uid="{00000000-0005-0000-0000-000001460000}"/>
    <cellStyle name="Input 2 3 5 3 3" xfId="18061" xr:uid="{00000000-0005-0000-0000-000002460000}"/>
    <cellStyle name="Input 2 3 5 3 3 2" xfId="18062" xr:uid="{00000000-0005-0000-0000-000003460000}"/>
    <cellStyle name="Input 2 3 5 3 3 3" xfId="18063" xr:uid="{00000000-0005-0000-0000-000004460000}"/>
    <cellStyle name="Input 2 3 5 3 4" xfId="18064" xr:uid="{00000000-0005-0000-0000-000005460000}"/>
    <cellStyle name="Input 2 3 5 3 4 2" xfId="18065" xr:uid="{00000000-0005-0000-0000-000006460000}"/>
    <cellStyle name="Input 2 3 5 3 4 3" xfId="18066" xr:uid="{00000000-0005-0000-0000-000007460000}"/>
    <cellStyle name="Input 2 3 5 3 5" xfId="18067" xr:uid="{00000000-0005-0000-0000-000008460000}"/>
    <cellStyle name="Input 2 3 5 3 5 2" xfId="18068" xr:uid="{00000000-0005-0000-0000-000009460000}"/>
    <cellStyle name="Input 2 3 5 3 5 3" xfId="18069" xr:uid="{00000000-0005-0000-0000-00000A460000}"/>
    <cellStyle name="Input 2 3 5 3 6" xfId="18070" xr:uid="{00000000-0005-0000-0000-00000B460000}"/>
    <cellStyle name="Input 2 3 5 3 6 2" xfId="18071" xr:uid="{00000000-0005-0000-0000-00000C460000}"/>
    <cellStyle name="Input 2 3 5 3 6 3" xfId="18072" xr:uid="{00000000-0005-0000-0000-00000D460000}"/>
    <cellStyle name="Input 2 3 5 3 7" xfId="18073" xr:uid="{00000000-0005-0000-0000-00000E460000}"/>
    <cellStyle name="Input 2 3 5 3 7 2" xfId="18074" xr:uid="{00000000-0005-0000-0000-00000F460000}"/>
    <cellStyle name="Input 2 3 5 3 7 3" xfId="18075" xr:uid="{00000000-0005-0000-0000-000010460000}"/>
    <cellStyle name="Input 2 3 5 3 8" xfId="18076" xr:uid="{00000000-0005-0000-0000-000011460000}"/>
    <cellStyle name="Input 2 3 5 3 8 2" xfId="18077" xr:uid="{00000000-0005-0000-0000-000012460000}"/>
    <cellStyle name="Input 2 3 5 3 8 3" xfId="18078" xr:uid="{00000000-0005-0000-0000-000013460000}"/>
    <cellStyle name="Input 2 3 5 3 9" xfId="18079" xr:uid="{00000000-0005-0000-0000-000014460000}"/>
    <cellStyle name="Input 2 3 5 3 9 2" xfId="18080" xr:uid="{00000000-0005-0000-0000-000015460000}"/>
    <cellStyle name="Input 2 3 5 3 9 3" xfId="18081" xr:uid="{00000000-0005-0000-0000-000016460000}"/>
    <cellStyle name="Input 2 3 5 4" xfId="18082" xr:uid="{00000000-0005-0000-0000-000017460000}"/>
    <cellStyle name="Input 2 3 5 4 10" xfId="18083" xr:uid="{00000000-0005-0000-0000-000018460000}"/>
    <cellStyle name="Input 2 3 5 4 11" xfId="18084" xr:uid="{00000000-0005-0000-0000-000019460000}"/>
    <cellStyle name="Input 2 3 5 4 2" xfId="18085" xr:uid="{00000000-0005-0000-0000-00001A460000}"/>
    <cellStyle name="Input 2 3 5 4 2 2" xfId="18086" xr:uid="{00000000-0005-0000-0000-00001B460000}"/>
    <cellStyle name="Input 2 3 5 4 2 3" xfId="18087" xr:uid="{00000000-0005-0000-0000-00001C460000}"/>
    <cellStyle name="Input 2 3 5 4 3" xfId="18088" xr:uid="{00000000-0005-0000-0000-00001D460000}"/>
    <cellStyle name="Input 2 3 5 4 3 2" xfId="18089" xr:uid="{00000000-0005-0000-0000-00001E460000}"/>
    <cellStyle name="Input 2 3 5 4 3 3" xfId="18090" xr:uid="{00000000-0005-0000-0000-00001F460000}"/>
    <cellStyle name="Input 2 3 5 4 4" xfId="18091" xr:uid="{00000000-0005-0000-0000-000020460000}"/>
    <cellStyle name="Input 2 3 5 4 4 2" xfId="18092" xr:uid="{00000000-0005-0000-0000-000021460000}"/>
    <cellStyle name="Input 2 3 5 4 4 3" xfId="18093" xr:uid="{00000000-0005-0000-0000-000022460000}"/>
    <cellStyle name="Input 2 3 5 4 5" xfId="18094" xr:uid="{00000000-0005-0000-0000-000023460000}"/>
    <cellStyle name="Input 2 3 5 4 5 2" xfId="18095" xr:uid="{00000000-0005-0000-0000-000024460000}"/>
    <cellStyle name="Input 2 3 5 4 5 3" xfId="18096" xr:uid="{00000000-0005-0000-0000-000025460000}"/>
    <cellStyle name="Input 2 3 5 4 6" xfId="18097" xr:uid="{00000000-0005-0000-0000-000026460000}"/>
    <cellStyle name="Input 2 3 5 4 6 2" xfId="18098" xr:uid="{00000000-0005-0000-0000-000027460000}"/>
    <cellStyle name="Input 2 3 5 4 6 3" xfId="18099" xr:uid="{00000000-0005-0000-0000-000028460000}"/>
    <cellStyle name="Input 2 3 5 4 7" xfId="18100" xr:uid="{00000000-0005-0000-0000-000029460000}"/>
    <cellStyle name="Input 2 3 5 4 7 2" xfId="18101" xr:uid="{00000000-0005-0000-0000-00002A460000}"/>
    <cellStyle name="Input 2 3 5 4 7 3" xfId="18102" xr:uid="{00000000-0005-0000-0000-00002B460000}"/>
    <cellStyle name="Input 2 3 5 4 8" xfId="18103" xr:uid="{00000000-0005-0000-0000-00002C460000}"/>
    <cellStyle name="Input 2 3 5 4 8 2" xfId="18104" xr:uid="{00000000-0005-0000-0000-00002D460000}"/>
    <cellStyle name="Input 2 3 5 4 8 3" xfId="18105" xr:uid="{00000000-0005-0000-0000-00002E460000}"/>
    <cellStyle name="Input 2 3 5 4 9" xfId="18106" xr:uid="{00000000-0005-0000-0000-00002F460000}"/>
    <cellStyle name="Input 2 3 5 4 9 2" xfId="18107" xr:uid="{00000000-0005-0000-0000-000030460000}"/>
    <cellStyle name="Input 2 3 5 4 9 3" xfId="18108" xr:uid="{00000000-0005-0000-0000-000031460000}"/>
    <cellStyle name="Input 2 3 5 5" xfId="18109" xr:uid="{00000000-0005-0000-0000-000032460000}"/>
    <cellStyle name="Input 2 3 5 5 10" xfId="18110" xr:uid="{00000000-0005-0000-0000-000033460000}"/>
    <cellStyle name="Input 2 3 5 5 11" xfId="18111" xr:uid="{00000000-0005-0000-0000-000034460000}"/>
    <cellStyle name="Input 2 3 5 5 2" xfId="18112" xr:uid="{00000000-0005-0000-0000-000035460000}"/>
    <cellStyle name="Input 2 3 5 5 2 2" xfId="18113" xr:uid="{00000000-0005-0000-0000-000036460000}"/>
    <cellStyle name="Input 2 3 5 5 2 3" xfId="18114" xr:uid="{00000000-0005-0000-0000-000037460000}"/>
    <cellStyle name="Input 2 3 5 5 3" xfId="18115" xr:uid="{00000000-0005-0000-0000-000038460000}"/>
    <cellStyle name="Input 2 3 5 5 3 2" xfId="18116" xr:uid="{00000000-0005-0000-0000-000039460000}"/>
    <cellStyle name="Input 2 3 5 5 3 3" xfId="18117" xr:uid="{00000000-0005-0000-0000-00003A460000}"/>
    <cellStyle name="Input 2 3 5 5 4" xfId="18118" xr:uid="{00000000-0005-0000-0000-00003B460000}"/>
    <cellStyle name="Input 2 3 5 5 4 2" xfId="18119" xr:uid="{00000000-0005-0000-0000-00003C460000}"/>
    <cellStyle name="Input 2 3 5 5 4 3" xfId="18120" xr:uid="{00000000-0005-0000-0000-00003D460000}"/>
    <cellStyle name="Input 2 3 5 5 5" xfId="18121" xr:uid="{00000000-0005-0000-0000-00003E460000}"/>
    <cellStyle name="Input 2 3 5 5 5 2" xfId="18122" xr:uid="{00000000-0005-0000-0000-00003F460000}"/>
    <cellStyle name="Input 2 3 5 5 5 3" xfId="18123" xr:uid="{00000000-0005-0000-0000-000040460000}"/>
    <cellStyle name="Input 2 3 5 5 6" xfId="18124" xr:uid="{00000000-0005-0000-0000-000041460000}"/>
    <cellStyle name="Input 2 3 5 5 6 2" xfId="18125" xr:uid="{00000000-0005-0000-0000-000042460000}"/>
    <cellStyle name="Input 2 3 5 5 6 3" xfId="18126" xr:uid="{00000000-0005-0000-0000-000043460000}"/>
    <cellStyle name="Input 2 3 5 5 7" xfId="18127" xr:uid="{00000000-0005-0000-0000-000044460000}"/>
    <cellStyle name="Input 2 3 5 5 7 2" xfId="18128" xr:uid="{00000000-0005-0000-0000-000045460000}"/>
    <cellStyle name="Input 2 3 5 5 7 3" xfId="18129" xr:uid="{00000000-0005-0000-0000-000046460000}"/>
    <cellStyle name="Input 2 3 5 5 8" xfId="18130" xr:uid="{00000000-0005-0000-0000-000047460000}"/>
    <cellStyle name="Input 2 3 5 5 8 2" xfId="18131" xr:uid="{00000000-0005-0000-0000-000048460000}"/>
    <cellStyle name="Input 2 3 5 5 8 3" xfId="18132" xr:uid="{00000000-0005-0000-0000-000049460000}"/>
    <cellStyle name="Input 2 3 5 5 9" xfId="18133" xr:uid="{00000000-0005-0000-0000-00004A460000}"/>
    <cellStyle name="Input 2 3 5 5 9 2" xfId="18134" xr:uid="{00000000-0005-0000-0000-00004B460000}"/>
    <cellStyle name="Input 2 3 5 5 9 3" xfId="18135" xr:uid="{00000000-0005-0000-0000-00004C460000}"/>
    <cellStyle name="Input 2 3 5 6" xfId="18136" xr:uid="{00000000-0005-0000-0000-00004D460000}"/>
    <cellStyle name="Input 2 3 5 6 10" xfId="18137" xr:uid="{00000000-0005-0000-0000-00004E460000}"/>
    <cellStyle name="Input 2 3 5 6 11" xfId="18138" xr:uid="{00000000-0005-0000-0000-00004F460000}"/>
    <cellStyle name="Input 2 3 5 6 2" xfId="18139" xr:uid="{00000000-0005-0000-0000-000050460000}"/>
    <cellStyle name="Input 2 3 5 6 2 2" xfId="18140" xr:uid="{00000000-0005-0000-0000-000051460000}"/>
    <cellStyle name="Input 2 3 5 6 2 3" xfId="18141" xr:uid="{00000000-0005-0000-0000-000052460000}"/>
    <cellStyle name="Input 2 3 5 6 3" xfId="18142" xr:uid="{00000000-0005-0000-0000-000053460000}"/>
    <cellStyle name="Input 2 3 5 6 3 2" xfId="18143" xr:uid="{00000000-0005-0000-0000-000054460000}"/>
    <cellStyle name="Input 2 3 5 6 3 3" xfId="18144" xr:uid="{00000000-0005-0000-0000-000055460000}"/>
    <cellStyle name="Input 2 3 5 6 4" xfId="18145" xr:uid="{00000000-0005-0000-0000-000056460000}"/>
    <cellStyle name="Input 2 3 5 6 4 2" xfId="18146" xr:uid="{00000000-0005-0000-0000-000057460000}"/>
    <cellStyle name="Input 2 3 5 6 4 3" xfId="18147" xr:uid="{00000000-0005-0000-0000-000058460000}"/>
    <cellStyle name="Input 2 3 5 6 5" xfId="18148" xr:uid="{00000000-0005-0000-0000-000059460000}"/>
    <cellStyle name="Input 2 3 5 6 5 2" xfId="18149" xr:uid="{00000000-0005-0000-0000-00005A460000}"/>
    <cellStyle name="Input 2 3 5 6 5 3" xfId="18150" xr:uid="{00000000-0005-0000-0000-00005B460000}"/>
    <cellStyle name="Input 2 3 5 6 6" xfId="18151" xr:uid="{00000000-0005-0000-0000-00005C460000}"/>
    <cellStyle name="Input 2 3 5 6 6 2" xfId="18152" xr:uid="{00000000-0005-0000-0000-00005D460000}"/>
    <cellStyle name="Input 2 3 5 6 6 3" xfId="18153" xr:uid="{00000000-0005-0000-0000-00005E460000}"/>
    <cellStyle name="Input 2 3 5 6 7" xfId="18154" xr:uid="{00000000-0005-0000-0000-00005F460000}"/>
    <cellStyle name="Input 2 3 5 6 7 2" xfId="18155" xr:uid="{00000000-0005-0000-0000-000060460000}"/>
    <cellStyle name="Input 2 3 5 6 7 3" xfId="18156" xr:uid="{00000000-0005-0000-0000-000061460000}"/>
    <cellStyle name="Input 2 3 5 6 8" xfId="18157" xr:uid="{00000000-0005-0000-0000-000062460000}"/>
    <cellStyle name="Input 2 3 5 6 8 2" xfId="18158" xr:uid="{00000000-0005-0000-0000-000063460000}"/>
    <cellStyle name="Input 2 3 5 6 8 3" xfId="18159" xr:uid="{00000000-0005-0000-0000-000064460000}"/>
    <cellStyle name="Input 2 3 5 6 9" xfId="18160" xr:uid="{00000000-0005-0000-0000-000065460000}"/>
    <cellStyle name="Input 2 3 5 6 9 2" xfId="18161" xr:uid="{00000000-0005-0000-0000-000066460000}"/>
    <cellStyle name="Input 2 3 5 6 9 3" xfId="18162" xr:uid="{00000000-0005-0000-0000-000067460000}"/>
    <cellStyle name="Input 2 3 5 7" xfId="18163" xr:uid="{00000000-0005-0000-0000-000068460000}"/>
    <cellStyle name="Input 2 3 5 7 10" xfId="18164" xr:uid="{00000000-0005-0000-0000-000069460000}"/>
    <cellStyle name="Input 2 3 5 7 11" xfId="18165" xr:uid="{00000000-0005-0000-0000-00006A460000}"/>
    <cellStyle name="Input 2 3 5 7 2" xfId="18166" xr:uid="{00000000-0005-0000-0000-00006B460000}"/>
    <cellStyle name="Input 2 3 5 7 2 2" xfId="18167" xr:uid="{00000000-0005-0000-0000-00006C460000}"/>
    <cellStyle name="Input 2 3 5 7 2 3" xfId="18168" xr:uid="{00000000-0005-0000-0000-00006D460000}"/>
    <cellStyle name="Input 2 3 5 7 3" xfId="18169" xr:uid="{00000000-0005-0000-0000-00006E460000}"/>
    <cellStyle name="Input 2 3 5 7 3 2" xfId="18170" xr:uid="{00000000-0005-0000-0000-00006F460000}"/>
    <cellStyle name="Input 2 3 5 7 3 3" xfId="18171" xr:uid="{00000000-0005-0000-0000-000070460000}"/>
    <cellStyle name="Input 2 3 5 7 4" xfId="18172" xr:uid="{00000000-0005-0000-0000-000071460000}"/>
    <cellStyle name="Input 2 3 5 7 4 2" xfId="18173" xr:uid="{00000000-0005-0000-0000-000072460000}"/>
    <cellStyle name="Input 2 3 5 7 4 3" xfId="18174" xr:uid="{00000000-0005-0000-0000-000073460000}"/>
    <cellStyle name="Input 2 3 5 7 5" xfId="18175" xr:uid="{00000000-0005-0000-0000-000074460000}"/>
    <cellStyle name="Input 2 3 5 7 5 2" xfId="18176" xr:uid="{00000000-0005-0000-0000-000075460000}"/>
    <cellStyle name="Input 2 3 5 7 5 3" xfId="18177" xr:uid="{00000000-0005-0000-0000-000076460000}"/>
    <cellStyle name="Input 2 3 5 7 6" xfId="18178" xr:uid="{00000000-0005-0000-0000-000077460000}"/>
    <cellStyle name="Input 2 3 5 7 6 2" xfId="18179" xr:uid="{00000000-0005-0000-0000-000078460000}"/>
    <cellStyle name="Input 2 3 5 7 6 3" xfId="18180" xr:uid="{00000000-0005-0000-0000-000079460000}"/>
    <cellStyle name="Input 2 3 5 7 7" xfId="18181" xr:uid="{00000000-0005-0000-0000-00007A460000}"/>
    <cellStyle name="Input 2 3 5 7 7 2" xfId="18182" xr:uid="{00000000-0005-0000-0000-00007B460000}"/>
    <cellStyle name="Input 2 3 5 7 7 3" xfId="18183" xr:uid="{00000000-0005-0000-0000-00007C460000}"/>
    <cellStyle name="Input 2 3 5 7 8" xfId="18184" xr:uid="{00000000-0005-0000-0000-00007D460000}"/>
    <cellStyle name="Input 2 3 5 7 8 2" xfId="18185" xr:uid="{00000000-0005-0000-0000-00007E460000}"/>
    <cellStyle name="Input 2 3 5 7 8 3" xfId="18186" xr:uid="{00000000-0005-0000-0000-00007F460000}"/>
    <cellStyle name="Input 2 3 5 7 9" xfId="18187" xr:uid="{00000000-0005-0000-0000-000080460000}"/>
    <cellStyle name="Input 2 3 5 7 9 2" xfId="18188" xr:uid="{00000000-0005-0000-0000-000081460000}"/>
    <cellStyle name="Input 2 3 5 7 9 3" xfId="18189" xr:uid="{00000000-0005-0000-0000-000082460000}"/>
    <cellStyle name="Input 2 3 5 8" xfId="18190" xr:uid="{00000000-0005-0000-0000-000083460000}"/>
    <cellStyle name="Input 2 3 5 8 10" xfId="18191" xr:uid="{00000000-0005-0000-0000-000084460000}"/>
    <cellStyle name="Input 2 3 5 8 11" xfId="18192" xr:uid="{00000000-0005-0000-0000-000085460000}"/>
    <cellStyle name="Input 2 3 5 8 2" xfId="18193" xr:uid="{00000000-0005-0000-0000-000086460000}"/>
    <cellStyle name="Input 2 3 5 8 2 2" xfId="18194" xr:uid="{00000000-0005-0000-0000-000087460000}"/>
    <cellStyle name="Input 2 3 5 8 2 3" xfId="18195" xr:uid="{00000000-0005-0000-0000-000088460000}"/>
    <cellStyle name="Input 2 3 5 8 3" xfId="18196" xr:uid="{00000000-0005-0000-0000-000089460000}"/>
    <cellStyle name="Input 2 3 5 8 3 2" xfId="18197" xr:uid="{00000000-0005-0000-0000-00008A460000}"/>
    <cellStyle name="Input 2 3 5 8 3 3" xfId="18198" xr:uid="{00000000-0005-0000-0000-00008B460000}"/>
    <cellStyle name="Input 2 3 5 8 4" xfId="18199" xr:uid="{00000000-0005-0000-0000-00008C460000}"/>
    <cellStyle name="Input 2 3 5 8 4 2" xfId="18200" xr:uid="{00000000-0005-0000-0000-00008D460000}"/>
    <cellStyle name="Input 2 3 5 8 4 3" xfId="18201" xr:uid="{00000000-0005-0000-0000-00008E460000}"/>
    <cellStyle name="Input 2 3 5 8 5" xfId="18202" xr:uid="{00000000-0005-0000-0000-00008F460000}"/>
    <cellStyle name="Input 2 3 5 8 5 2" xfId="18203" xr:uid="{00000000-0005-0000-0000-000090460000}"/>
    <cellStyle name="Input 2 3 5 8 5 3" xfId="18204" xr:uid="{00000000-0005-0000-0000-000091460000}"/>
    <cellStyle name="Input 2 3 5 8 6" xfId="18205" xr:uid="{00000000-0005-0000-0000-000092460000}"/>
    <cellStyle name="Input 2 3 5 8 6 2" xfId="18206" xr:uid="{00000000-0005-0000-0000-000093460000}"/>
    <cellStyle name="Input 2 3 5 8 6 3" xfId="18207" xr:uid="{00000000-0005-0000-0000-000094460000}"/>
    <cellStyle name="Input 2 3 5 8 7" xfId="18208" xr:uid="{00000000-0005-0000-0000-000095460000}"/>
    <cellStyle name="Input 2 3 5 8 7 2" xfId="18209" xr:uid="{00000000-0005-0000-0000-000096460000}"/>
    <cellStyle name="Input 2 3 5 8 7 3" xfId="18210" xr:uid="{00000000-0005-0000-0000-000097460000}"/>
    <cellStyle name="Input 2 3 5 8 8" xfId="18211" xr:uid="{00000000-0005-0000-0000-000098460000}"/>
    <cellStyle name="Input 2 3 5 8 8 2" xfId="18212" xr:uid="{00000000-0005-0000-0000-000099460000}"/>
    <cellStyle name="Input 2 3 5 8 8 3" xfId="18213" xr:uid="{00000000-0005-0000-0000-00009A460000}"/>
    <cellStyle name="Input 2 3 5 8 9" xfId="18214" xr:uid="{00000000-0005-0000-0000-00009B460000}"/>
    <cellStyle name="Input 2 3 5 8 9 2" xfId="18215" xr:uid="{00000000-0005-0000-0000-00009C460000}"/>
    <cellStyle name="Input 2 3 5 8 9 3" xfId="18216" xr:uid="{00000000-0005-0000-0000-00009D460000}"/>
    <cellStyle name="Input 2 3 5 9" xfId="18217" xr:uid="{00000000-0005-0000-0000-00009E460000}"/>
    <cellStyle name="Input 2 3 5 9 10" xfId="18218" xr:uid="{00000000-0005-0000-0000-00009F460000}"/>
    <cellStyle name="Input 2 3 5 9 11" xfId="18219" xr:uid="{00000000-0005-0000-0000-0000A0460000}"/>
    <cellStyle name="Input 2 3 5 9 2" xfId="18220" xr:uid="{00000000-0005-0000-0000-0000A1460000}"/>
    <cellStyle name="Input 2 3 5 9 2 2" xfId="18221" xr:uid="{00000000-0005-0000-0000-0000A2460000}"/>
    <cellStyle name="Input 2 3 5 9 2 3" xfId="18222" xr:uid="{00000000-0005-0000-0000-0000A3460000}"/>
    <cellStyle name="Input 2 3 5 9 3" xfId="18223" xr:uid="{00000000-0005-0000-0000-0000A4460000}"/>
    <cellStyle name="Input 2 3 5 9 3 2" xfId="18224" xr:uid="{00000000-0005-0000-0000-0000A5460000}"/>
    <cellStyle name="Input 2 3 5 9 3 3" xfId="18225" xr:uid="{00000000-0005-0000-0000-0000A6460000}"/>
    <cellStyle name="Input 2 3 5 9 4" xfId="18226" xr:uid="{00000000-0005-0000-0000-0000A7460000}"/>
    <cellStyle name="Input 2 3 5 9 4 2" xfId="18227" xr:uid="{00000000-0005-0000-0000-0000A8460000}"/>
    <cellStyle name="Input 2 3 5 9 4 3" xfId="18228" xr:uid="{00000000-0005-0000-0000-0000A9460000}"/>
    <cellStyle name="Input 2 3 5 9 5" xfId="18229" xr:uid="{00000000-0005-0000-0000-0000AA460000}"/>
    <cellStyle name="Input 2 3 5 9 5 2" xfId="18230" xr:uid="{00000000-0005-0000-0000-0000AB460000}"/>
    <cellStyle name="Input 2 3 5 9 5 3" xfId="18231" xr:uid="{00000000-0005-0000-0000-0000AC460000}"/>
    <cellStyle name="Input 2 3 5 9 6" xfId="18232" xr:uid="{00000000-0005-0000-0000-0000AD460000}"/>
    <cellStyle name="Input 2 3 5 9 6 2" xfId="18233" xr:uid="{00000000-0005-0000-0000-0000AE460000}"/>
    <cellStyle name="Input 2 3 5 9 6 3" xfId="18234" xr:uid="{00000000-0005-0000-0000-0000AF460000}"/>
    <cellStyle name="Input 2 3 5 9 7" xfId="18235" xr:uid="{00000000-0005-0000-0000-0000B0460000}"/>
    <cellStyle name="Input 2 3 5 9 7 2" xfId="18236" xr:uid="{00000000-0005-0000-0000-0000B1460000}"/>
    <cellStyle name="Input 2 3 5 9 7 3" xfId="18237" xr:uid="{00000000-0005-0000-0000-0000B2460000}"/>
    <cellStyle name="Input 2 3 5 9 8" xfId="18238" xr:uid="{00000000-0005-0000-0000-0000B3460000}"/>
    <cellStyle name="Input 2 3 5 9 8 2" xfId="18239" xr:uid="{00000000-0005-0000-0000-0000B4460000}"/>
    <cellStyle name="Input 2 3 5 9 8 3" xfId="18240" xr:uid="{00000000-0005-0000-0000-0000B5460000}"/>
    <cellStyle name="Input 2 3 5 9 9" xfId="18241" xr:uid="{00000000-0005-0000-0000-0000B6460000}"/>
    <cellStyle name="Input 2 3 5 9 9 2" xfId="18242" xr:uid="{00000000-0005-0000-0000-0000B7460000}"/>
    <cellStyle name="Input 2 3 5 9 9 3" xfId="18243" xr:uid="{00000000-0005-0000-0000-0000B8460000}"/>
    <cellStyle name="Input 2 3 6" xfId="18244" xr:uid="{00000000-0005-0000-0000-0000B9460000}"/>
    <cellStyle name="Input 2 3 6 2" xfId="18245" xr:uid="{00000000-0005-0000-0000-0000BA460000}"/>
    <cellStyle name="Input 2 3 6 3" xfId="18246" xr:uid="{00000000-0005-0000-0000-0000BB460000}"/>
    <cellStyle name="Input 2 3 7" xfId="18247" xr:uid="{00000000-0005-0000-0000-0000BC460000}"/>
    <cellStyle name="Input 2 3 7 2" xfId="18248" xr:uid="{00000000-0005-0000-0000-0000BD460000}"/>
    <cellStyle name="Input 2 3 7 3" xfId="18249" xr:uid="{00000000-0005-0000-0000-0000BE460000}"/>
    <cellStyle name="Input 2 3 8" xfId="18250" xr:uid="{00000000-0005-0000-0000-0000BF460000}"/>
    <cellStyle name="Input 2 3 8 2" xfId="18251" xr:uid="{00000000-0005-0000-0000-0000C0460000}"/>
    <cellStyle name="Input 2 3 8 3" xfId="18252" xr:uid="{00000000-0005-0000-0000-0000C1460000}"/>
    <cellStyle name="Input 2 3 9" xfId="18253" xr:uid="{00000000-0005-0000-0000-0000C2460000}"/>
    <cellStyle name="Input 2 3 9 2" xfId="18254" xr:uid="{00000000-0005-0000-0000-0000C3460000}"/>
    <cellStyle name="Input 2 3 9 3" xfId="18255" xr:uid="{00000000-0005-0000-0000-0000C4460000}"/>
    <cellStyle name="Input 2 4" xfId="336" xr:uid="{00000000-0005-0000-0000-0000C5460000}"/>
    <cellStyle name="Input 2 4 10" xfId="18256" xr:uid="{00000000-0005-0000-0000-0000C6460000}"/>
    <cellStyle name="Input 2 4 10 10" xfId="18257" xr:uid="{00000000-0005-0000-0000-0000C7460000}"/>
    <cellStyle name="Input 2 4 10 10 10" xfId="18258" xr:uid="{00000000-0005-0000-0000-0000C8460000}"/>
    <cellStyle name="Input 2 4 10 10 11" xfId="18259" xr:uid="{00000000-0005-0000-0000-0000C9460000}"/>
    <cellStyle name="Input 2 4 10 10 2" xfId="18260" xr:uid="{00000000-0005-0000-0000-0000CA460000}"/>
    <cellStyle name="Input 2 4 10 10 2 2" xfId="18261" xr:uid="{00000000-0005-0000-0000-0000CB460000}"/>
    <cellStyle name="Input 2 4 10 10 2 3" xfId="18262" xr:uid="{00000000-0005-0000-0000-0000CC460000}"/>
    <cellStyle name="Input 2 4 10 10 3" xfId="18263" xr:uid="{00000000-0005-0000-0000-0000CD460000}"/>
    <cellStyle name="Input 2 4 10 10 3 2" xfId="18264" xr:uid="{00000000-0005-0000-0000-0000CE460000}"/>
    <cellStyle name="Input 2 4 10 10 3 3" xfId="18265" xr:uid="{00000000-0005-0000-0000-0000CF460000}"/>
    <cellStyle name="Input 2 4 10 10 4" xfId="18266" xr:uid="{00000000-0005-0000-0000-0000D0460000}"/>
    <cellStyle name="Input 2 4 10 10 4 2" xfId="18267" xr:uid="{00000000-0005-0000-0000-0000D1460000}"/>
    <cellStyle name="Input 2 4 10 10 4 3" xfId="18268" xr:uid="{00000000-0005-0000-0000-0000D2460000}"/>
    <cellStyle name="Input 2 4 10 10 5" xfId="18269" xr:uid="{00000000-0005-0000-0000-0000D3460000}"/>
    <cellStyle name="Input 2 4 10 10 5 2" xfId="18270" xr:uid="{00000000-0005-0000-0000-0000D4460000}"/>
    <cellStyle name="Input 2 4 10 10 5 3" xfId="18271" xr:uid="{00000000-0005-0000-0000-0000D5460000}"/>
    <cellStyle name="Input 2 4 10 10 6" xfId="18272" xr:uid="{00000000-0005-0000-0000-0000D6460000}"/>
    <cellStyle name="Input 2 4 10 10 6 2" xfId="18273" xr:uid="{00000000-0005-0000-0000-0000D7460000}"/>
    <cellStyle name="Input 2 4 10 10 6 3" xfId="18274" xr:uid="{00000000-0005-0000-0000-0000D8460000}"/>
    <cellStyle name="Input 2 4 10 10 7" xfId="18275" xr:uid="{00000000-0005-0000-0000-0000D9460000}"/>
    <cellStyle name="Input 2 4 10 10 7 2" xfId="18276" xr:uid="{00000000-0005-0000-0000-0000DA460000}"/>
    <cellStyle name="Input 2 4 10 10 7 3" xfId="18277" xr:uid="{00000000-0005-0000-0000-0000DB460000}"/>
    <cellStyle name="Input 2 4 10 10 8" xfId="18278" xr:uid="{00000000-0005-0000-0000-0000DC460000}"/>
    <cellStyle name="Input 2 4 10 10 8 2" xfId="18279" xr:uid="{00000000-0005-0000-0000-0000DD460000}"/>
    <cellStyle name="Input 2 4 10 10 8 3" xfId="18280" xr:uid="{00000000-0005-0000-0000-0000DE460000}"/>
    <cellStyle name="Input 2 4 10 10 9" xfId="18281" xr:uid="{00000000-0005-0000-0000-0000DF460000}"/>
    <cellStyle name="Input 2 4 10 10 9 2" xfId="18282" xr:uid="{00000000-0005-0000-0000-0000E0460000}"/>
    <cellStyle name="Input 2 4 10 10 9 3" xfId="18283" xr:uid="{00000000-0005-0000-0000-0000E1460000}"/>
    <cellStyle name="Input 2 4 10 11" xfId="18284" xr:uid="{00000000-0005-0000-0000-0000E2460000}"/>
    <cellStyle name="Input 2 4 10 11 2" xfId="18285" xr:uid="{00000000-0005-0000-0000-0000E3460000}"/>
    <cellStyle name="Input 2 4 10 11 3" xfId="18286" xr:uid="{00000000-0005-0000-0000-0000E4460000}"/>
    <cellStyle name="Input 2 4 10 12" xfId="18287" xr:uid="{00000000-0005-0000-0000-0000E5460000}"/>
    <cellStyle name="Input 2 4 10 12 2" xfId="18288" xr:uid="{00000000-0005-0000-0000-0000E6460000}"/>
    <cellStyle name="Input 2 4 10 12 3" xfId="18289" xr:uid="{00000000-0005-0000-0000-0000E7460000}"/>
    <cellStyle name="Input 2 4 10 13" xfId="18290" xr:uid="{00000000-0005-0000-0000-0000E8460000}"/>
    <cellStyle name="Input 2 4 10 13 2" xfId="18291" xr:uid="{00000000-0005-0000-0000-0000E9460000}"/>
    <cellStyle name="Input 2 4 10 13 3" xfId="18292" xr:uid="{00000000-0005-0000-0000-0000EA460000}"/>
    <cellStyle name="Input 2 4 10 14" xfId="18293" xr:uid="{00000000-0005-0000-0000-0000EB460000}"/>
    <cellStyle name="Input 2 4 10 14 2" xfId="18294" xr:uid="{00000000-0005-0000-0000-0000EC460000}"/>
    <cellStyle name="Input 2 4 10 14 3" xfId="18295" xr:uid="{00000000-0005-0000-0000-0000ED460000}"/>
    <cellStyle name="Input 2 4 10 15" xfId="18296" xr:uid="{00000000-0005-0000-0000-0000EE460000}"/>
    <cellStyle name="Input 2 4 10 15 2" xfId="18297" xr:uid="{00000000-0005-0000-0000-0000EF460000}"/>
    <cellStyle name="Input 2 4 10 15 3" xfId="18298" xr:uid="{00000000-0005-0000-0000-0000F0460000}"/>
    <cellStyle name="Input 2 4 10 16" xfId="18299" xr:uid="{00000000-0005-0000-0000-0000F1460000}"/>
    <cellStyle name="Input 2 4 10 16 2" xfId="18300" xr:uid="{00000000-0005-0000-0000-0000F2460000}"/>
    <cellStyle name="Input 2 4 10 16 3" xfId="18301" xr:uid="{00000000-0005-0000-0000-0000F3460000}"/>
    <cellStyle name="Input 2 4 10 17" xfId="18302" xr:uid="{00000000-0005-0000-0000-0000F4460000}"/>
    <cellStyle name="Input 2 4 10 17 2" xfId="18303" xr:uid="{00000000-0005-0000-0000-0000F5460000}"/>
    <cellStyle name="Input 2 4 10 17 3" xfId="18304" xr:uid="{00000000-0005-0000-0000-0000F6460000}"/>
    <cellStyle name="Input 2 4 10 18" xfId="18305" xr:uid="{00000000-0005-0000-0000-0000F7460000}"/>
    <cellStyle name="Input 2 4 10 18 2" xfId="18306" xr:uid="{00000000-0005-0000-0000-0000F8460000}"/>
    <cellStyle name="Input 2 4 10 18 3" xfId="18307" xr:uid="{00000000-0005-0000-0000-0000F9460000}"/>
    <cellStyle name="Input 2 4 10 19" xfId="18308" xr:uid="{00000000-0005-0000-0000-0000FA460000}"/>
    <cellStyle name="Input 2 4 10 2" xfId="18309" xr:uid="{00000000-0005-0000-0000-0000FB460000}"/>
    <cellStyle name="Input 2 4 10 2 10" xfId="18310" xr:uid="{00000000-0005-0000-0000-0000FC460000}"/>
    <cellStyle name="Input 2 4 10 2 11" xfId="18311" xr:uid="{00000000-0005-0000-0000-0000FD460000}"/>
    <cellStyle name="Input 2 4 10 2 2" xfId="18312" xr:uid="{00000000-0005-0000-0000-0000FE460000}"/>
    <cellStyle name="Input 2 4 10 2 2 2" xfId="18313" xr:uid="{00000000-0005-0000-0000-0000FF460000}"/>
    <cellStyle name="Input 2 4 10 2 2 3" xfId="18314" xr:uid="{00000000-0005-0000-0000-000000470000}"/>
    <cellStyle name="Input 2 4 10 2 3" xfId="18315" xr:uid="{00000000-0005-0000-0000-000001470000}"/>
    <cellStyle name="Input 2 4 10 2 3 2" xfId="18316" xr:uid="{00000000-0005-0000-0000-000002470000}"/>
    <cellStyle name="Input 2 4 10 2 3 3" xfId="18317" xr:uid="{00000000-0005-0000-0000-000003470000}"/>
    <cellStyle name="Input 2 4 10 2 4" xfId="18318" xr:uid="{00000000-0005-0000-0000-000004470000}"/>
    <cellStyle name="Input 2 4 10 2 4 2" xfId="18319" xr:uid="{00000000-0005-0000-0000-000005470000}"/>
    <cellStyle name="Input 2 4 10 2 4 3" xfId="18320" xr:uid="{00000000-0005-0000-0000-000006470000}"/>
    <cellStyle name="Input 2 4 10 2 5" xfId="18321" xr:uid="{00000000-0005-0000-0000-000007470000}"/>
    <cellStyle name="Input 2 4 10 2 5 2" xfId="18322" xr:uid="{00000000-0005-0000-0000-000008470000}"/>
    <cellStyle name="Input 2 4 10 2 5 3" xfId="18323" xr:uid="{00000000-0005-0000-0000-000009470000}"/>
    <cellStyle name="Input 2 4 10 2 6" xfId="18324" xr:uid="{00000000-0005-0000-0000-00000A470000}"/>
    <cellStyle name="Input 2 4 10 2 6 2" xfId="18325" xr:uid="{00000000-0005-0000-0000-00000B470000}"/>
    <cellStyle name="Input 2 4 10 2 6 3" xfId="18326" xr:uid="{00000000-0005-0000-0000-00000C470000}"/>
    <cellStyle name="Input 2 4 10 2 7" xfId="18327" xr:uid="{00000000-0005-0000-0000-00000D470000}"/>
    <cellStyle name="Input 2 4 10 2 7 2" xfId="18328" xr:uid="{00000000-0005-0000-0000-00000E470000}"/>
    <cellStyle name="Input 2 4 10 2 7 3" xfId="18329" xr:uid="{00000000-0005-0000-0000-00000F470000}"/>
    <cellStyle name="Input 2 4 10 2 8" xfId="18330" xr:uid="{00000000-0005-0000-0000-000010470000}"/>
    <cellStyle name="Input 2 4 10 2 8 2" xfId="18331" xr:uid="{00000000-0005-0000-0000-000011470000}"/>
    <cellStyle name="Input 2 4 10 2 8 3" xfId="18332" xr:uid="{00000000-0005-0000-0000-000012470000}"/>
    <cellStyle name="Input 2 4 10 2 9" xfId="18333" xr:uid="{00000000-0005-0000-0000-000013470000}"/>
    <cellStyle name="Input 2 4 10 2 9 2" xfId="18334" xr:uid="{00000000-0005-0000-0000-000014470000}"/>
    <cellStyle name="Input 2 4 10 2 9 3" xfId="18335" xr:uid="{00000000-0005-0000-0000-000015470000}"/>
    <cellStyle name="Input 2 4 10 20" xfId="18336" xr:uid="{00000000-0005-0000-0000-000016470000}"/>
    <cellStyle name="Input 2 4 10 3" xfId="18337" xr:uid="{00000000-0005-0000-0000-000017470000}"/>
    <cellStyle name="Input 2 4 10 3 10" xfId="18338" xr:uid="{00000000-0005-0000-0000-000018470000}"/>
    <cellStyle name="Input 2 4 10 3 11" xfId="18339" xr:uid="{00000000-0005-0000-0000-000019470000}"/>
    <cellStyle name="Input 2 4 10 3 2" xfId="18340" xr:uid="{00000000-0005-0000-0000-00001A470000}"/>
    <cellStyle name="Input 2 4 10 3 2 2" xfId="18341" xr:uid="{00000000-0005-0000-0000-00001B470000}"/>
    <cellStyle name="Input 2 4 10 3 2 3" xfId="18342" xr:uid="{00000000-0005-0000-0000-00001C470000}"/>
    <cellStyle name="Input 2 4 10 3 3" xfId="18343" xr:uid="{00000000-0005-0000-0000-00001D470000}"/>
    <cellStyle name="Input 2 4 10 3 3 2" xfId="18344" xr:uid="{00000000-0005-0000-0000-00001E470000}"/>
    <cellStyle name="Input 2 4 10 3 3 3" xfId="18345" xr:uid="{00000000-0005-0000-0000-00001F470000}"/>
    <cellStyle name="Input 2 4 10 3 4" xfId="18346" xr:uid="{00000000-0005-0000-0000-000020470000}"/>
    <cellStyle name="Input 2 4 10 3 4 2" xfId="18347" xr:uid="{00000000-0005-0000-0000-000021470000}"/>
    <cellStyle name="Input 2 4 10 3 4 3" xfId="18348" xr:uid="{00000000-0005-0000-0000-000022470000}"/>
    <cellStyle name="Input 2 4 10 3 5" xfId="18349" xr:uid="{00000000-0005-0000-0000-000023470000}"/>
    <cellStyle name="Input 2 4 10 3 5 2" xfId="18350" xr:uid="{00000000-0005-0000-0000-000024470000}"/>
    <cellStyle name="Input 2 4 10 3 5 3" xfId="18351" xr:uid="{00000000-0005-0000-0000-000025470000}"/>
    <cellStyle name="Input 2 4 10 3 6" xfId="18352" xr:uid="{00000000-0005-0000-0000-000026470000}"/>
    <cellStyle name="Input 2 4 10 3 6 2" xfId="18353" xr:uid="{00000000-0005-0000-0000-000027470000}"/>
    <cellStyle name="Input 2 4 10 3 6 3" xfId="18354" xr:uid="{00000000-0005-0000-0000-000028470000}"/>
    <cellStyle name="Input 2 4 10 3 7" xfId="18355" xr:uid="{00000000-0005-0000-0000-000029470000}"/>
    <cellStyle name="Input 2 4 10 3 7 2" xfId="18356" xr:uid="{00000000-0005-0000-0000-00002A470000}"/>
    <cellStyle name="Input 2 4 10 3 7 3" xfId="18357" xr:uid="{00000000-0005-0000-0000-00002B470000}"/>
    <cellStyle name="Input 2 4 10 3 8" xfId="18358" xr:uid="{00000000-0005-0000-0000-00002C470000}"/>
    <cellStyle name="Input 2 4 10 3 8 2" xfId="18359" xr:uid="{00000000-0005-0000-0000-00002D470000}"/>
    <cellStyle name="Input 2 4 10 3 8 3" xfId="18360" xr:uid="{00000000-0005-0000-0000-00002E470000}"/>
    <cellStyle name="Input 2 4 10 3 9" xfId="18361" xr:uid="{00000000-0005-0000-0000-00002F470000}"/>
    <cellStyle name="Input 2 4 10 3 9 2" xfId="18362" xr:uid="{00000000-0005-0000-0000-000030470000}"/>
    <cellStyle name="Input 2 4 10 3 9 3" xfId="18363" xr:uid="{00000000-0005-0000-0000-000031470000}"/>
    <cellStyle name="Input 2 4 10 4" xfId="18364" xr:uid="{00000000-0005-0000-0000-000032470000}"/>
    <cellStyle name="Input 2 4 10 4 10" xfId="18365" xr:uid="{00000000-0005-0000-0000-000033470000}"/>
    <cellStyle name="Input 2 4 10 4 11" xfId="18366" xr:uid="{00000000-0005-0000-0000-000034470000}"/>
    <cellStyle name="Input 2 4 10 4 2" xfId="18367" xr:uid="{00000000-0005-0000-0000-000035470000}"/>
    <cellStyle name="Input 2 4 10 4 2 2" xfId="18368" xr:uid="{00000000-0005-0000-0000-000036470000}"/>
    <cellStyle name="Input 2 4 10 4 2 3" xfId="18369" xr:uid="{00000000-0005-0000-0000-000037470000}"/>
    <cellStyle name="Input 2 4 10 4 3" xfId="18370" xr:uid="{00000000-0005-0000-0000-000038470000}"/>
    <cellStyle name="Input 2 4 10 4 3 2" xfId="18371" xr:uid="{00000000-0005-0000-0000-000039470000}"/>
    <cellStyle name="Input 2 4 10 4 3 3" xfId="18372" xr:uid="{00000000-0005-0000-0000-00003A470000}"/>
    <cellStyle name="Input 2 4 10 4 4" xfId="18373" xr:uid="{00000000-0005-0000-0000-00003B470000}"/>
    <cellStyle name="Input 2 4 10 4 4 2" xfId="18374" xr:uid="{00000000-0005-0000-0000-00003C470000}"/>
    <cellStyle name="Input 2 4 10 4 4 3" xfId="18375" xr:uid="{00000000-0005-0000-0000-00003D470000}"/>
    <cellStyle name="Input 2 4 10 4 5" xfId="18376" xr:uid="{00000000-0005-0000-0000-00003E470000}"/>
    <cellStyle name="Input 2 4 10 4 5 2" xfId="18377" xr:uid="{00000000-0005-0000-0000-00003F470000}"/>
    <cellStyle name="Input 2 4 10 4 5 3" xfId="18378" xr:uid="{00000000-0005-0000-0000-000040470000}"/>
    <cellStyle name="Input 2 4 10 4 6" xfId="18379" xr:uid="{00000000-0005-0000-0000-000041470000}"/>
    <cellStyle name="Input 2 4 10 4 6 2" xfId="18380" xr:uid="{00000000-0005-0000-0000-000042470000}"/>
    <cellStyle name="Input 2 4 10 4 6 3" xfId="18381" xr:uid="{00000000-0005-0000-0000-000043470000}"/>
    <cellStyle name="Input 2 4 10 4 7" xfId="18382" xr:uid="{00000000-0005-0000-0000-000044470000}"/>
    <cellStyle name="Input 2 4 10 4 7 2" xfId="18383" xr:uid="{00000000-0005-0000-0000-000045470000}"/>
    <cellStyle name="Input 2 4 10 4 7 3" xfId="18384" xr:uid="{00000000-0005-0000-0000-000046470000}"/>
    <cellStyle name="Input 2 4 10 4 8" xfId="18385" xr:uid="{00000000-0005-0000-0000-000047470000}"/>
    <cellStyle name="Input 2 4 10 4 8 2" xfId="18386" xr:uid="{00000000-0005-0000-0000-000048470000}"/>
    <cellStyle name="Input 2 4 10 4 8 3" xfId="18387" xr:uid="{00000000-0005-0000-0000-000049470000}"/>
    <cellStyle name="Input 2 4 10 4 9" xfId="18388" xr:uid="{00000000-0005-0000-0000-00004A470000}"/>
    <cellStyle name="Input 2 4 10 4 9 2" xfId="18389" xr:uid="{00000000-0005-0000-0000-00004B470000}"/>
    <cellStyle name="Input 2 4 10 4 9 3" xfId="18390" xr:uid="{00000000-0005-0000-0000-00004C470000}"/>
    <cellStyle name="Input 2 4 10 5" xfId="18391" xr:uid="{00000000-0005-0000-0000-00004D470000}"/>
    <cellStyle name="Input 2 4 10 5 10" xfId="18392" xr:uid="{00000000-0005-0000-0000-00004E470000}"/>
    <cellStyle name="Input 2 4 10 5 11" xfId="18393" xr:uid="{00000000-0005-0000-0000-00004F470000}"/>
    <cellStyle name="Input 2 4 10 5 2" xfId="18394" xr:uid="{00000000-0005-0000-0000-000050470000}"/>
    <cellStyle name="Input 2 4 10 5 2 2" xfId="18395" xr:uid="{00000000-0005-0000-0000-000051470000}"/>
    <cellStyle name="Input 2 4 10 5 2 3" xfId="18396" xr:uid="{00000000-0005-0000-0000-000052470000}"/>
    <cellStyle name="Input 2 4 10 5 3" xfId="18397" xr:uid="{00000000-0005-0000-0000-000053470000}"/>
    <cellStyle name="Input 2 4 10 5 3 2" xfId="18398" xr:uid="{00000000-0005-0000-0000-000054470000}"/>
    <cellStyle name="Input 2 4 10 5 3 3" xfId="18399" xr:uid="{00000000-0005-0000-0000-000055470000}"/>
    <cellStyle name="Input 2 4 10 5 4" xfId="18400" xr:uid="{00000000-0005-0000-0000-000056470000}"/>
    <cellStyle name="Input 2 4 10 5 4 2" xfId="18401" xr:uid="{00000000-0005-0000-0000-000057470000}"/>
    <cellStyle name="Input 2 4 10 5 4 3" xfId="18402" xr:uid="{00000000-0005-0000-0000-000058470000}"/>
    <cellStyle name="Input 2 4 10 5 5" xfId="18403" xr:uid="{00000000-0005-0000-0000-000059470000}"/>
    <cellStyle name="Input 2 4 10 5 5 2" xfId="18404" xr:uid="{00000000-0005-0000-0000-00005A470000}"/>
    <cellStyle name="Input 2 4 10 5 5 3" xfId="18405" xr:uid="{00000000-0005-0000-0000-00005B470000}"/>
    <cellStyle name="Input 2 4 10 5 6" xfId="18406" xr:uid="{00000000-0005-0000-0000-00005C470000}"/>
    <cellStyle name="Input 2 4 10 5 6 2" xfId="18407" xr:uid="{00000000-0005-0000-0000-00005D470000}"/>
    <cellStyle name="Input 2 4 10 5 6 3" xfId="18408" xr:uid="{00000000-0005-0000-0000-00005E470000}"/>
    <cellStyle name="Input 2 4 10 5 7" xfId="18409" xr:uid="{00000000-0005-0000-0000-00005F470000}"/>
    <cellStyle name="Input 2 4 10 5 7 2" xfId="18410" xr:uid="{00000000-0005-0000-0000-000060470000}"/>
    <cellStyle name="Input 2 4 10 5 7 3" xfId="18411" xr:uid="{00000000-0005-0000-0000-000061470000}"/>
    <cellStyle name="Input 2 4 10 5 8" xfId="18412" xr:uid="{00000000-0005-0000-0000-000062470000}"/>
    <cellStyle name="Input 2 4 10 5 8 2" xfId="18413" xr:uid="{00000000-0005-0000-0000-000063470000}"/>
    <cellStyle name="Input 2 4 10 5 8 3" xfId="18414" xr:uid="{00000000-0005-0000-0000-000064470000}"/>
    <cellStyle name="Input 2 4 10 5 9" xfId="18415" xr:uid="{00000000-0005-0000-0000-000065470000}"/>
    <cellStyle name="Input 2 4 10 5 9 2" xfId="18416" xr:uid="{00000000-0005-0000-0000-000066470000}"/>
    <cellStyle name="Input 2 4 10 5 9 3" xfId="18417" xr:uid="{00000000-0005-0000-0000-000067470000}"/>
    <cellStyle name="Input 2 4 10 6" xfId="18418" xr:uid="{00000000-0005-0000-0000-000068470000}"/>
    <cellStyle name="Input 2 4 10 6 10" xfId="18419" xr:uid="{00000000-0005-0000-0000-000069470000}"/>
    <cellStyle name="Input 2 4 10 6 11" xfId="18420" xr:uid="{00000000-0005-0000-0000-00006A470000}"/>
    <cellStyle name="Input 2 4 10 6 2" xfId="18421" xr:uid="{00000000-0005-0000-0000-00006B470000}"/>
    <cellStyle name="Input 2 4 10 6 2 2" xfId="18422" xr:uid="{00000000-0005-0000-0000-00006C470000}"/>
    <cellStyle name="Input 2 4 10 6 2 3" xfId="18423" xr:uid="{00000000-0005-0000-0000-00006D470000}"/>
    <cellStyle name="Input 2 4 10 6 3" xfId="18424" xr:uid="{00000000-0005-0000-0000-00006E470000}"/>
    <cellStyle name="Input 2 4 10 6 3 2" xfId="18425" xr:uid="{00000000-0005-0000-0000-00006F470000}"/>
    <cellStyle name="Input 2 4 10 6 3 3" xfId="18426" xr:uid="{00000000-0005-0000-0000-000070470000}"/>
    <cellStyle name="Input 2 4 10 6 4" xfId="18427" xr:uid="{00000000-0005-0000-0000-000071470000}"/>
    <cellStyle name="Input 2 4 10 6 4 2" xfId="18428" xr:uid="{00000000-0005-0000-0000-000072470000}"/>
    <cellStyle name="Input 2 4 10 6 4 3" xfId="18429" xr:uid="{00000000-0005-0000-0000-000073470000}"/>
    <cellStyle name="Input 2 4 10 6 5" xfId="18430" xr:uid="{00000000-0005-0000-0000-000074470000}"/>
    <cellStyle name="Input 2 4 10 6 5 2" xfId="18431" xr:uid="{00000000-0005-0000-0000-000075470000}"/>
    <cellStyle name="Input 2 4 10 6 5 3" xfId="18432" xr:uid="{00000000-0005-0000-0000-000076470000}"/>
    <cellStyle name="Input 2 4 10 6 6" xfId="18433" xr:uid="{00000000-0005-0000-0000-000077470000}"/>
    <cellStyle name="Input 2 4 10 6 6 2" xfId="18434" xr:uid="{00000000-0005-0000-0000-000078470000}"/>
    <cellStyle name="Input 2 4 10 6 6 3" xfId="18435" xr:uid="{00000000-0005-0000-0000-000079470000}"/>
    <cellStyle name="Input 2 4 10 6 7" xfId="18436" xr:uid="{00000000-0005-0000-0000-00007A470000}"/>
    <cellStyle name="Input 2 4 10 6 7 2" xfId="18437" xr:uid="{00000000-0005-0000-0000-00007B470000}"/>
    <cellStyle name="Input 2 4 10 6 7 3" xfId="18438" xr:uid="{00000000-0005-0000-0000-00007C470000}"/>
    <cellStyle name="Input 2 4 10 6 8" xfId="18439" xr:uid="{00000000-0005-0000-0000-00007D470000}"/>
    <cellStyle name="Input 2 4 10 6 8 2" xfId="18440" xr:uid="{00000000-0005-0000-0000-00007E470000}"/>
    <cellStyle name="Input 2 4 10 6 8 3" xfId="18441" xr:uid="{00000000-0005-0000-0000-00007F470000}"/>
    <cellStyle name="Input 2 4 10 6 9" xfId="18442" xr:uid="{00000000-0005-0000-0000-000080470000}"/>
    <cellStyle name="Input 2 4 10 6 9 2" xfId="18443" xr:uid="{00000000-0005-0000-0000-000081470000}"/>
    <cellStyle name="Input 2 4 10 6 9 3" xfId="18444" xr:uid="{00000000-0005-0000-0000-000082470000}"/>
    <cellStyle name="Input 2 4 10 7" xfId="18445" xr:uid="{00000000-0005-0000-0000-000083470000}"/>
    <cellStyle name="Input 2 4 10 7 10" xfId="18446" xr:uid="{00000000-0005-0000-0000-000084470000}"/>
    <cellStyle name="Input 2 4 10 7 11" xfId="18447" xr:uid="{00000000-0005-0000-0000-000085470000}"/>
    <cellStyle name="Input 2 4 10 7 2" xfId="18448" xr:uid="{00000000-0005-0000-0000-000086470000}"/>
    <cellStyle name="Input 2 4 10 7 2 2" xfId="18449" xr:uid="{00000000-0005-0000-0000-000087470000}"/>
    <cellStyle name="Input 2 4 10 7 2 3" xfId="18450" xr:uid="{00000000-0005-0000-0000-000088470000}"/>
    <cellStyle name="Input 2 4 10 7 3" xfId="18451" xr:uid="{00000000-0005-0000-0000-000089470000}"/>
    <cellStyle name="Input 2 4 10 7 3 2" xfId="18452" xr:uid="{00000000-0005-0000-0000-00008A470000}"/>
    <cellStyle name="Input 2 4 10 7 3 3" xfId="18453" xr:uid="{00000000-0005-0000-0000-00008B470000}"/>
    <cellStyle name="Input 2 4 10 7 4" xfId="18454" xr:uid="{00000000-0005-0000-0000-00008C470000}"/>
    <cellStyle name="Input 2 4 10 7 4 2" xfId="18455" xr:uid="{00000000-0005-0000-0000-00008D470000}"/>
    <cellStyle name="Input 2 4 10 7 4 3" xfId="18456" xr:uid="{00000000-0005-0000-0000-00008E470000}"/>
    <cellStyle name="Input 2 4 10 7 5" xfId="18457" xr:uid="{00000000-0005-0000-0000-00008F470000}"/>
    <cellStyle name="Input 2 4 10 7 5 2" xfId="18458" xr:uid="{00000000-0005-0000-0000-000090470000}"/>
    <cellStyle name="Input 2 4 10 7 5 3" xfId="18459" xr:uid="{00000000-0005-0000-0000-000091470000}"/>
    <cellStyle name="Input 2 4 10 7 6" xfId="18460" xr:uid="{00000000-0005-0000-0000-000092470000}"/>
    <cellStyle name="Input 2 4 10 7 6 2" xfId="18461" xr:uid="{00000000-0005-0000-0000-000093470000}"/>
    <cellStyle name="Input 2 4 10 7 6 3" xfId="18462" xr:uid="{00000000-0005-0000-0000-000094470000}"/>
    <cellStyle name="Input 2 4 10 7 7" xfId="18463" xr:uid="{00000000-0005-0000-0000-000095470000}"/>
    <cellStyle name="Input 2 4 10 7 7 2" xfId="18464" xr:uid="{00000000-0005-0000-0000-000096470000}"/>
    <cellStyle name="Input 2 4 10 7 7 3" xfId="18465" xr:uid="{00000000-0005-0000-0000-000097470000}"/>
    <cellStyle name="Input 2 4 10 7 8" xfId="18466" xr:uid="{00000000-0005-0000-0000-000098470000}"/>
    <cellStyle name="Input 2 4 10 7 8 2" xfId="18467" xr:uid="{00000000-0005-0000-0000-000099470000}"/>
    <cellStyle name="Input 2 4 10 7 8 3" xfId="18468" xr:uid="{00000000-0005-0000-0000-00009A470000}"/>
    <cellStyle name="Input 2 4 10 7 9" xfId="18469" xr:uid="{00000000-0005-0000-0000-00009B470000}"/>
    <cellStyle name="Input 2 4 10 7 9 2" xfId="18470" xr:uid="{00000000-0005-0000-0000-00009C470000}"/>
    <cellStyle name="Input 2 4 10 7 9 3" xfId="18471" xr:uid="{00000000-0005-0000-0000-00009D470000}"/>
    <cellStyle name="Input 2 4 10 8" xfId="18472" xr:uid="{00000000-0005-0000-0000-00009E470000}"/>
    <cellStyle name="Input 2 4 10 8 10" xfId="18473" xr:uid="{00000000-0005-0000-0000-00009F470000}"/>
    <cellStyle name="Input 2 4 10 8 11" xfId="18474" xr:uid="{00000000-0005-0000-0000-0000A0470000}"/>
    <cellStyle name="Input 2 4 10 8 2" xfId="18475" xr:uid="{00000000-0005-0000-0000-0000A1470000}"/>
    <cellStyle name="Input 2 4 10 8 2 2" xfId="18476" xr:uid="{00000000-0005-0000-0000-0000A2470000}"/>
    <cellStyle name="Input 2 4 10 8 2 3" xfId="18477" xr:uid="{00000000-0005-0000-0000-0000A3470000}"/>
    <cellStyle name="Input 2 4 10 8 3" xfId="18478" xr:uid="{00000000-0005-0000-0000-0000A4470000}"/>
    <cellStyle name="Input 2 4 10 8 3 2" xfId="18479" xr:uid="{00000000-0005-0000-0000-0000A5470000}"/>
    <cellStyle name="Input 2 4 10 8 3 3" xfId="18480" xr:uid="{00000000-0005-0000-0000-0000A6470000}"/>
    <cellStyle name="Input 2 4 10 8 4" xfId="18481" xr:uid="{00000000-0005-0000-0000-0000A7470000}"/>
    <cellStyle name="Input 2 4 10 8 4 2" xfId="18482" xr:uid="{00000000-0005-0000-0000-0000A8470000}"/>
    <cellStyle name="Input 2 4 10 8 4 3" xfId="18483" xr:uid="{00000000-0005-0000-0000-0000A9470000}"/>
    <cellStyle name="Input 2 4 10 8 5" xfId="18484" xr:uid="{00000000-0005-0000-0000-0000AA470000}"/>
    <cellStyle name="Input 2 4 10 8 5 2" xfId="18485" xr:uid="{00000000-0005-0000-0000-0000AB470000}"/>
    <cellStyle name="Input 2 4 10 8 5 3" xfId="18486" xr:uid="{00000000-0005-0000-0000-0000AC470000}"/>
    <cellStyle name="Input 2 4 10 8 6" xfId="18487" xr:uid="{00000000-0005-0000-0000-0000AD470000}"/>
    <cellStyle name="Input 2 4 10 8 6 2" xfId="18488" xr:uid="{00000000-0005-0000-0000-0000AE470000}"/>
    <cellStyle name="Input 2 4 10 8 6 3" xfId="18489" xr:uid="{00000000-0005-0000-0000-0000AF470000}"/>
    <cellStyle name="Input 2 4 10 8 7" xfId="18490" xr:uid="{00000000-0005-0000-0000-0000B0470000}"/>
    <cellStyle name="Input 2 4 10 8 7 2" xfId="18491" xr:uid="{00000000-0005-0000-0000-0000B1470000}"/>
    <cellStyle name="Input 2 4 10 8 7 3" xfId="18492" xr:uid="{00000000-0005-0000-0000-0000B2470000}"/>
    <cellStyle name="Input 2 4 10 8 8" xfId="18493" xr:uid="{00000000-0005-0000-0000-0000B3470000}"/>
    <cellStyle name="Input 2 4 10 8 8 2" xfId="18494" xr:uid="{00000000-0005-0000-0000-0000B4470000}"/>
    <cellStyle name="Input 2 4 10 8 8 3" xfId="18495" xr:uid="{00000000-0005-0000-0000-0000B5470000}"/>
    <cellStyle name="Input 2 4 10 8 9" xfId="18496" xr:uid="{00000000-0005-0000-0000-0000B6470000}"/>
    <cellStyle name="Input 2 4 10 8 9 2" xfId="18497" xr:uid="{00000000-0005-0000-0000-0000B7470000}"/>
    <cellStyle name="Input 2 4 10 8 9 3" xfId="18498" xr:uid="{00000000-0005-0000-0000-0000B8470000}"/>
    <cellStyle name="Input 2 4 10 9" xfId="18499" xr:uid="{00000000-0005-0000-0000-0000B9470000}"/>
    <cellStyle name="Input 2 4 10 9 10" xfId="18500" xr:uid="{00000000-0005-0000-0000-0000BA470000}"/>
    <cellStyle name="Input 2 4 10 9 11" xfId="18501" xr:uid="{00000000-0005-0000-0000-0000BB470000}"/>
    <cellStyle name="Input 2 4 10 9 2" xfId="18502" xr:uid="{00000000-0005-0000-0000-0000BC470000}"/>
    <cellStyle name="Input 2 4 10 9 2 2" xfId="18503" xr:uid="{00000000-0005-0000-0000-0000BD470000}"/>
    <cellStyle name="Input 2 4 10 9 2 3" xfId="18504" xr:uid="{00000000-0005-0000-0000-0000BE470000}"/>
    <cellStyle name="Input 2 4 10 9 3" xfId="18505" xr:uid="{00000000-0005-0000-0000-0000BF470000}"/>
    <cellStyle name="Input 2 4 10 9 3 2" xfId="18506" xr:uid="{00000000-0005-0000-0000-0000C0470000}"/>
    <cellStyle name="Input 2 4 10 9 3 3" xfId="18507" xr:uid="{00000000-0005-0000-0000-0000C1470000}"/>
    <cellStyle name="Input 2 4 10 9 4" xfId="18508" xr:uid="{00000000-0005-0000-0000-0000C2470000}"/>
    <cellStyle name="Input 2 4 10 9 4 2" xfId="18509" xr:uid="{00000000-0005-0000-0000-0000C3470000}"/>
    <cellStyle name="Input 2 4 10 9 4 3" xfId="18510" xr:uid="{00000000-0005-0000-0000-0000C4470000}"/>
    <cellStyle name="Input 2 4 10 9 5" xfId="18511" xr:uid="{00000000-0005-0000-0000-0000C5470000}"/>
    <cellStyle name="Input 2 4 10 9 5 2" xfId="18512" xr:uid="{00000000-0005-0000-0000-0000C6470000}"/>
    <cellStyle name="Input 2 4 10 9 5 3" xfId="18513" xr:uid="{00000000-0005-0000-0000-0000C7470000}"/>
    <cellStyle name="Input 2 4 10 9 6" xfId="18514" xr:uid="{00000000-0005-0000-0000-0000C8470000}"/>
    <cellStyle name="Input 2 4 10 9 6 2" xfId="18515" xr:uid="{00000000-0005-0000-0000-0000C9470000}"/>
    <cellStyle name="Input 2 4 10 9 6 3" xfId="18516" xr:uid="{00000000-0005-0000-0000-0000CA470000}"/>
    <cellStyle name="Input 2 4 10 9 7" xfId="18517" xr:uid="{00000000-0005-0000-0000-0000CB470000}"/>
    <cellStyle name="Input 2 4 10 9 7 2" xfId="18518" xr:uid="{00000000-0005-0000-0000-0000CC470000}"/>
    <cellStyle name="Input 2 4 10 9 7 3" xfId="18519" xr:uid="{00000000-0005-0000-0000-0000CD470000}"/>
    <cellStyle name="Input 2 4 10 9 8" xfId="18520" xr:uid="{00000000-0005-0000-0000-0000CE470000}"/>
    <cellStyle name="Input 2 4 10 9 8 2" xfId="18521" xr:uid="{00000000-0005-0000-0000-0000CF470000}"/>
    <cellStyle name="Input 2 4 10 9 8 3" xfId="18522" xr:uid="{00000000-0005-0000-0000-0000D0470000}"/>
    <cellStyle name="Input 2 4 10 9 9" xfId="18523" xr:uid="{00000000-0005-0000-0000-0000D1470000}"/>
    <cellStyle name="Input 2 4 10 9 9 2" xfId="18524" xr:uid="{00000000-0005-0000-0000-0000D2470000}"/>
    <cellStyle name="Input 2 4 10 9 9 3" xfId="18525" xr:uid="{00000000-0005-0000-0000-0000D3470000}"/>
    <cellStyle name="Input 2 4 11" xfId="18526" xr:uid="{00000000-0005-0000-0000-0000D4470000}"/>
    <cellStyle name="Input 2 4 11 2" xfId="18527" xr:uid="{00000000-0005-0000-0000-0000D5470000}"/>
    <cellStyle name="Input 2 4 11 3" xfId="18528" xr:uid="{00000000-0005-0000-0000-0000D6470000}"/>
    <cellStyle name="Input 2 4 12" xfId="18529" xr:uid="{00000000-0005-0000-0000-0000D7470000}"/>
    <cellStyle name="Input 2 4 12 2" xfId="18530" xr:uid="{00000000-0005-0000-0000-0000D8470000}"/>
    <cellStyle name="Input 2 4 12 3" xfId="18531" xr:uid="{00000000-0005-0000-0000-0000D9470000}"/>
    <cellStyle name="Input 2 4 13" xfId="58477" xr:uid="{00000000-0005-0000-0000-0000DA470000}"/>
    <cellStyle name="Input 2 4 2" xfId="337" xr:uid="{00000000-0005-0000-0000-0000DB470000}"/>
    <cellStyle name="Input 2 4 2 10" xfId="58243" xr:uid="{00000000-0005-0000-0000-0000DC470000}"/>
    <cellStyle name="Input 2 4 2 2" xfId="18532" xr:uid="{00000000-0005-0000-0000-0000DD470000}"/>
    <cellStyle name="Input 2 4 2 2 10" xfId="18533" xr:uid="{00000000-0005-0000-0000-0000DE470000}"/>
    <cellStyle name="Input 2 4 2 2 10 10" xfId="18534" xr:uid="{00000000-0005-0000-0000-0000DF470000}"/>
    <cellStyle name="Input 2 4 2 2 10 11" xfId="18535" xr:uid="{00000000-0005-0000-0000-0000E0470000}"/>
    <cellStyle name="Input 2 4 2 2 10 2" xfId="18536" xr:uid="{00000000-0005-0000-0000-0000E1470000}"/>
    <cellStyle name="Input 2 4 2 2 10 2 2" xfId="18537" xr:uid="{00000000-0005-0000-0000-0000E2470000}"/>
    <cellStyle name="Input 2 4 2 2 10 2 3" xfId="18538" xr:uid="{00000000-0005-0000-0000-0000E3470000}"/>
    <cellStyle name="Input 2 4 2 2 10 3" xfId="18539" xr:uid="{00000000-0005-0000-0000-0000E4470000}"/>
    <cellStyle name="Input 2 4 2 2 10 3 2" xfId="18540" xr:uid="{00000000-0005-0000-0000-0000E5470000}"/>
    <cellStyle name="Input 2 4 2 2 10 3 3" xfId="18541" xr:uid="{00000000-0005-0000-0000-0000E6470000}"/>
    <cellStyle name="Input 2 4 2 2 10 4" xfId="18542" xr:uid="{00000000-0005-0000-0000-0000E7470000}"/>
    <cellStyle name="Input 2 4 2 2 10 4 2" xfId="18543" xr:uid="{00000000-0005-0000-0000-0000E8470000}"/>
    <cellStyle name="Input 2 4 2 2 10 4 3" xfId="18544" xr:uid="{00000000-0005-0000-0000-0000E9470000}"/>
    <cellStyle name="Input 2 4 2 2 10 5" xfId="18545" xr:uid="{00000000-0005-0000-0000-0000EA470000}"/>
    <cellStyle name="Input 2 4 2 2 10 5 2" xfId="18546" xr:uid="{00000000-0005-0000-0000-0000EB470000}"/>
    <cellStyle name="Input 2 4 2 2 10 5 3" xfId="18547" xr:uid="{00000000-0005-0000-0000-0000EC470000}"/>
    <cellStyle name="Input 2 4 2 2 10 6" xfId="18548" xr:uid="{00000000-0005-0000-0000-0000ED470000}"/>
    <cellStyle name="Input 2 4 2 2 10 6 2" xfId="18549" xr:uid="{00000000-0005-0000-0000-0000EE470000}"/>
    <cellStyle name="Input 2 4 2 2 10 6 3" xfId="18550" xr:uid="{00000000-0005-0000-0000-0000EF470000}"/>
    <cellStyle name="Input 2 4 2 2 10 7" xfId="18551" xr:uid="{00000000-0005-0000-0000-0000F0470000}"/>
    <cellStyle name="Input 2 4 2 2 10 7 2" xfId="18552" xr:uid="{00000000-0005-0000-0000-0000F1470000}"/>
    <cellStyle name="Input 2 4 2 2 10 7 3" xfId="18553" xr:uid="{00000000-0005-0000-0000-0000F2470000}"/>
    <cellStyle name="Input 2 4 2 2 10 8" xfId="18554" xr:uid="{00000000-0005-0000-0000-0000F3470000}"/>
    <cellStyle name="Input 2 4 2 2 10 8 2" xfId="18555" xr:uid="{00000000-0005-0000-0000-0000F4470000}"/>
    <cellStyle name="Input 2 4 2 2 10 8 3" xfId="18556" xr:uid="{00000000-0005-0000-0000-0000F5470000}"/>
    <cellStyle name="Input 2 4 2 2 10 9" xfId="18557" xr:uid="{00000000-0005-0000-0000-0000F6470000}"/>
    <cellStyle name="Input 2 4 2 2 10 9 2" xfId="18558" xr:uid="{00000000-0005-0000-0000-0000F7470000}"/>
    <cellStyle name="Input 2 4 2 2 10 9 3" xfId="18559" xr:uid="{00000000-0005-0000-0000-0000F8470000}"/>
    <cellStyle name="Input 2 4 2 2 11" xfId="18560" xr:uid="{00000000-0005-0000-0000-0000F9470000}"/>
    <cellStyle name="Input 2 4 2 2 11 2" xfId="18561" xr:uid="{00000000-0005-0000-0000-0000FA470000}"/>
    <cellStyle name="Input 2 4 2 2 11 3" xfId="18562" xr:uid="{00000000-0005-0000-0000-0000FB470000}"/>
    <cellStyle name="Input 2 4 2 2 12" xfId="18563" xr:uid="{00000000-0005-0000-0000-0000FC470000}"/>
    <cellStyle name="Input 2 4 2 2 12 2" xfId="18564" xr:uid="{00000000-0005-0000-0000-0000FD470000}"/>
    <cellStyle name="Input 2 4 2 2 12 3" xfId="18565" xr:uid="{00000000-0005-0000-0000-0000FE470000}"/>
    <cellStyle name="Input 2 4 2 2 13" xfId="18566" xr:uid="{00000000-0005-0000-0000-0000FF470000}"/>
    <cellStyle name="Input 2 4 2 2 13 2" xfId="18567" xr:uid="{00000000-0005-0000-0000-000000480000}"/>
    <cellStyle name="Input 2 4 2 2 13 3" xfId="18568" xr:uid="{00000000-0005-0000-0000-000001480000}"/>
    <cellStyle name="Input 2 4 2 2 14" xfId="18569" xr:uid="{00000000-0005-0000-0000-000002480000}"/>
    <cellStyle name="Input 2 4 2 2 14 2" xfId="18570" xr:uid="{00000000-0005-0000-0000-000003480000}"/>
    <cellStyle name="Input 2 4 2 2 14 3" xfId="18571" xr:uid="{00000000-0005-0000-0000-000004480000}"/>
    <cellStyle name="Input 2 4 2 2 15" xfId="18572" xr:uid="{00000000-0005-0000-0000-000005480000}"/>
    <cellStyle name="Input 2 4 2 2 15 2" xfId="18573" xr:uid="{00000000-0005-0000-0000-000006480000}"/>
    <cellStyle name="Input 2 4 2 2 15 3" xfId="18574" xr:uid="{00000000-0005-0000-0000-000007480000}"/>
    <cellStyle name="Input 2 4 2 2 16" xfId="18575" xr:uid="{00000000-0005-0000-0000-000008480000}"/>
    <cellStyle name="Input 2 4 2 2 16 2" xfId="18576" xr:uid="{00000000-0005-0000-0000-000009480000}"/>
    <cellStyle name="Input 2 4 2 2 16 3" xfId="18577" xr:uid="{00000000-0005-0000-0000-00000A480000}"/>
    <cellStyle name="Input 2 4 2 2 17" xfId="18578" xr:uid="{00000000-0005-0000-0000-00000B480000}"/>
    <cellStyle name="Input 2 4 2 2 17 2" xfId="18579" xr:uid="{00000000-0005-0000-0000-00000C480000}"/>
    <cellStyle name="Input 2 4 2 2 17 3" xfId="18580" xr:uid="{00000000-0005-0000-0000-00000D480000}"/>
    <cellStyle name="Input 2 4 2 2 18" xfId="18581" xr:uid="{00000000-0005-0000-0000-00000E480000}"/>
    <cellStyle name="Input 2 4 2 2 18 2" xfId="18582" xr:uid="{00000000-0005-0000-0000-00000F480000}"/>
    <cellStyle name="Input 2 4 2 2 18 3" xfId="18583" xr:uid="{00000000-0005-0000-0000-000010480000}"/>
    <cellStyle name="Input 2 4 2 2 19" xfId="18584" xr:uid="{00000000-0005-0000-0000-000011480000}"/>
    <cellStyle name="Input 2 4 2 2 2" xfId="18585" xr:uid="{00000000-0005-0000-0000-000012480000}"/>
    <cellStyle name="Input 2 4 2 2 2 10" xfId="18586" xr:uid="{00000000-0005-0000-0000-000013480000}"/>
    <cellStyle name="Input 2 4 2 2 2 11" xfId="18587" xr:uid="{00000000-0005-0000-0000-000014480000}"/>
    <cellStyle name="Input 2 4 2 2 2 2" xfId="18588" xr:uid="{00000000-0005-0000-0000-000015480000}"/>
    <cellStyle name="Input 2 4 2 2 2 2 2" xfId="18589" xr:uid="{00000000-0005-0000-0000-000016480000}"/>
    <cellStyle name="Input 2 4 2 2 2 2 3" xfId="18590" xr:uid="{00000000-0005-0000-0000-000017480000}"/>
    <cellStyle name="Input 2 4 2 2 2 3" xfId="18591" xr:uid="{00000000-0005-0000-0000-000018480000}"/>
    <cellStyle name="Input 2 4 2 2 2 3 2" xfId="18592" xr:uid="{00000000-0005-0000-0000-000019480000}"/>
    <cellStyle name="Input 2 4 2 2 2 3 3" xfId="18593" xr:uid="{00000000-0005-0000-0000-00001A480000}"/>
    <cellStyle name="Input 2 4 2 2 2 4" xfId="18594" xr:uid="{00000000-0005-0000-0000-00001B480000}"/>
    <cellStyle name="Input 2 4 2 2 2 4 2" xfId="18595" xr:uid="{00000000-0005-0000-0000-00001C480000}"/>
    <cellStyle name="Input 2 4 2 2 2 4 3" xfId="18596" xr:uid="{00000000-0005-0000-0000-00001D480000}"/>
    <cellStyle name="Input 2 4 2 2 2 5" xfId="18597" xr:uid="{00000000-0005-0000-0000-00001E480000}"/>
    <cellStyle name="Input 2 4 2 2 2 5 2" xfId="18598" xr:uid="{00000000-0005-0000-0000-00001F480000}"/>
    <cellStyle name="Input 2 4 2 2 2 5 3" xfId="18599" xr:uid="{00000000-0005-0000-0000-000020480000}"/>
    <cellStyle name="Input 2 4 2 2 2 6" xfId="18600" xr:uid="{00000000-0005-0000-0000-000021480000}"/>
    <cellStyle name="Input 2 4 2 2 2 6 2" xfId="18601" xr:uid="{00000000-0005-0000-0000-000022480000}"/>
    <cellStyle name="Input 2 4 2 2 2 6 3" xfId="18602" xr:uid="{00000000-0005-0000-0000-000023480000}"/>
    <cellStyle name="Input 2 4 2 2 2 7" xfId="18603" xr:uid="{00000000-0005-0000-0000-000024480000}"/>
    <cellStyle name="Input 2 4 2 2 2 7 2" xfId="18604" xr:uid="{00000000-0005-0000-0000-000025480000}"/>
    <cellStyle name="Input 2 4 2 2 2 7 3" xfId="18605" xr:uid="{00000000-0005-0000-0000-000026480000}"/>
    <cellStyle name="Input 2 4 2 2 2 8" xfId="18606" xr:uid="{00000000-0005-0000-0000-000027480000}"/>
    <cellStyle name="Input 2 4 2 2 2 8 2" xfId="18607" xr:uid="{00000000-0005-0000-0000-000028480000}"/>
    <cellStyle name="Input 2 4 2 2 2 8 3" xfId="18608" xr:uid="{00000000-0005-0000-0000-000029480000}"/>
    <cellStyle name="Input 2 4 2 2 2 9" xfId="18609" xr:uid="{00000000-0005-0000-0000-00002A480000}"/>
    <cellStyle name="Input 2 4 2 2 2 9 2" xfId="18610" xr:uid="{00000000-0005-0000-0000-00002B480000}"/>
    <cellStyle name="Input 2 4 2 2 2 9 3" xfId="18611" xr:uid="{00000000-0005-0000-0000-00002C480000}"/>
    <cellStyle name="Input 2 4 2 2 20" xfId="18612" xr:uid="{00000000-0005-0000-0000-00002D480000}"/>
    <cellStyle name="Input 2 4 2 2 3" xfId="18613" xr:uid="{00000000-0005-0000-0000-00002E480000}"/>
    <cellStyle name="Input 2 4 2 2 3 10" xfId="18614" xr:uid="{00000000-0005-0000-0000-00002F480000}"/>
    <cellStyle name="Input 2 4 2 2 3 11" xfId="18615" xr:uid="{00000000-0005-0000-0000-000030480000}"/>
    <cellStyle name="Input 2 4 2 2 3 2" xfId="18616" xr:uid="{00000000-0005-0000-0000-000031480000}"/>
    <cellStyle name="Input 2 4 2 2 3 2 2" xfId="18617" xr:uid="{00000000-0005-0000-0000-000032480000}"/>
    <cellStyle name="Input 2 4 2 2 3 2 3" xfId="18618" xr:uid="{00000000-0005-0000-0000-000033480000}"/>
    <cellStyle name="Input 2 4 2 2 3 3" xfId="18619" xr:uid="{00000000-0005-0000-0000-000034480000}"/>
    <cellStyle name="Input 2 4 2 2 3 3 2" xfId="18620" xr:uid="{00000000-0005-0000-0000-000035480000}"/>
    <cellStyle name="Input 2 4 2 2 3 3 3" xfId="18621" xr:uid="{00000000-0005-0000-0000-000036480000}"/>
    <cellStyle name="Input 2 4 2 2 3 4" xfId="18622" xr:uid="{00000000-0005-0000-0000-000037480000}"/>
    <cellStyle name="Input 2 4 2 2 3 4 2" xfId="18623" xr:uid="{00000000-0005-0000-0000-000038480000}"/>
    <cellStyle name="Input 2 4 2 2 3 4 3" xfId="18624" xr:uid="{00000000-0005-0000-0000-000039480000}"/>
    <cellStyle name="Input 2 4 2 2 3 5" xfId="18625" xr:uid="{00000000-0005-0000-0000-00003A480000}"/>
    <cellStyle name="Input 2 4 2 2 3 5 2" xfId="18626" xr:uid="{00000000-0005-0000-0000-00003B480000}"/>
    <cellStyle name="Input 2 4 2 2 3 5 3" xfId="18627" xr:uid="{00000000-0005-0000-0000-00003C480000}"/>
    <cellStyle name="Input 2 4 2 2 3 6" xfId="18628" xr:uid="{00000000-0005-0000-0000-00003D480000}"/>
    <cellStyle name="Input 2 4 2 2 3 6 2" xfId="18629" xr:uid="{00000000-0005-0000-0000-00003E480000}"/>
    <cellStyle name="Input 2 4 2 2 3 6 3" xfId="18630" xr:uid="{00000000-0005-0000-0000-00003F480000}"/>
    <cellStyle name="Input 2 4 2 2 3 7" xfId="18631" xr:uid="{00000000-0005-0000-0000-000040480000}"/>
    <cellStyle name="Input 2 4 2 2 3 7 2" xfId="18632" xr:uid="{00000000-0005-0000-0000-000041480000}"/>
    <cellStyle name="Input 2 4 2 2 3 7 3" xfId="18633" xr:uid="{00000000-0005-0000-0000-000042480000}"/>
    <cellStyle name="Input 2 4 2 2 3 8" xfId="18634" xr:uid="{00000000-0005-0000-0000-000043480000}"/>
    <cellStyle name="Input 2 4 2 2 3 8 2" xfId="18635" xr:uid="{00000000-0005-0000-0000-000044480000}"/>
    <cellStyle name="Input 2 4 2 2 3 8 3" xfId="18636" xr:uid="{00000000-0005-0000-0000-000045480000}"/>
    <cellStyle name="Input 2 4 2 2 3 9" xfId="18637" xr:uid="{00000000-0005-0000-0000-000046480000}"/>
    <cellStyle name="Input 2 4 2 2 3 9 2" xfId="18638" xr:uid="{00000000-0005-0000-0000-000047480000}"/>
    <cellStyle name="Input 2 4 2 2 3 9 3" xfId="18639" xr:uid="{00000000-0005-0000-0000-000048480000}"/>
    <cellStyle name="Input 2 4 2 2 4" xfId="18640" xr:uid="{00000000-0005-0000-0000-000049480000}"/>
    <cellStyle name="Input 2 4 2 2 4 10" xfId="18641" xr:uid="{00000000-0005-0000-0000-00004A480000}"/>
    <cellStyle name="Input 2 4 2 2 4 11" xfId="18642" xr:uid="{00000000-0005-0000-0000-00004B480000}"/>
    <cellStyle name="Input 2 4 2 2 4 2" xfId="18643" xr:uid="{00000000-0005-0000-0000-00004C480000}"/>
    <cellStyle name="Input 2 4 2 2 4 2 2" xfId="18644" xr:uid="{00000000-0005-0000-0000-00004D480000}"/>
    <cellStyle name="Input 2 4 2 2 4 2 3" xfId="18645" xr:uid="{00000000-0005-0000-0000-00004E480000}"/>
    <cellStyle name="Input 2 4 2 2 4 3" xfId="18646" xr:uid="{00000000-0005-0000-0000-00004F480000}"/>
    <cellStyle name="Input 2 4 2 2 4 3 2" xfId="18647" xr:uid="{00000000-0005-0000-0000-000050480000}"/>
    <cellStyle name="Input 2 4 2 2 4 3 3" xfId="18648" xr:uid="{00000000-0005-0000-0000-000051480000}"/>
    <cellStyle name="Input 2 4 2 2 4 4" xfId="18649" xr:uid="{00000000-0005-0000-0000-000052480000}"/>
    <cellStyle name="Input 2 4 2 2 4 4 2" xfId="18650" xr:uid="{00000000-0005-0000-0000-000053480000}"/>
    <cellStyle name="Input 2 4 2 2 4 4 3" xfId="18651" xr:uid="{00000000-0005-0000-0000-000054480000}"/>
    <cellStyle name="Input 2 4 2 2 4 5" xfId="18652" xr:uid="{00000000-0005-0000-0000-000055480000}"/>
    <cellStyle name="Input 2 4 2 2 4 5 2" xfId="18653" xr:uid="{00000000-0005-0000-0000-000056480000}"/>
    <cellStyle name="Input 2 4 2 2 4 5 3" xfId="18654" xr:uid="{00000000-0005-0000-0000-000057480000}"/>
    <cellStyle name="Input 2 4 2 2 4 6" xfId="18655" xr:uid="{00000000-0005-0000-0000-000058480000}"/>
    <cellStyle name="Input 2 4 2 2 4 6 2" xfId="18656" xr:uid="{00000000-0005-0000-0000-000059480000}"/>
    <cellStyle name="Input 2 4 2 2 4 6 3" xfId="18657" xr:uid="{00000000-0005-0000-0000-00005A480000}"/>
    <cellStyle name="Input 2 4 2 2 4 7" xfId="18658" xr:uid="{00000000-0005-0000-0000-00005B480000}"/>
    <cellStyle name="Input 2 4 2 2 4 7 2" xfId="18659" xr:uid="{00000000-0005-0000-0000-00005C480000}"/>
    <cellStyle name="Input 2 4 2 2 4 7 3" xfId="18660" xr:uid="{00000000-0005-0000-0000-00005D480000}"/>
    <cellStyle name="Input 2 4 2 2 4 8" xfId="18661" xr:uid="{00000000-0005-0000-0000-00005E480000}"/>
    <cellStyle name="Input 2 4 2 2 4 8 2" xfId="18662" xr:uid="{00000000-0005-0000-0000-00005F480000}"/>
    <cellStyle name="Input 2 4 2 2 4 8 3" xfId="18663" xr:uid="{00000000-0005-0000-0000-000060480000}"/>
    <cellStyle name="Input 2 4 2 2 4 9" xfId="18664" xr:uid="{00000000-0005-0000-0000-000061480000}"/>
    <cellStyle name="Input 2 4 2 2 4 9 2" xfId="18665" xr:uid="{00000000-0005-0000-0000-000062480000}"/>
    <cellStyle name="Input 2 4 2 2 4 9 3" xfId="18666" xr:uid="{00000000-0005-0000-0000-000063480000}"/>
    <cellStyle name="Input 2 4 2 2 5" xfId="18667" xr:uid="{00000000-0005-0000-0000-000064480000}"/>
    <cellStyle name="Input 2 4 2 2 5 10" xfId="18668" xr:uid="{00000000-0005-0000-0000-000065480000}"/>
    <cellStyle name="Input 2 4 2 2 5 11" xfId="18669" xr:uid="{00000000-0005-0000-0000-000066480000}"/>
    <cellStyle name="Input 2 4 2 2 5 2" xfId="18670" xr:uid="{00000000-0005-0000-0000-000067480000}"/>
    <cellStyle name="Input 2 4 2 2 5 2 2" xfId="18671" xr:uid="{00000000-0005-0000-0000-000068480000}"/>
    <cellStyle name="Input 2 4 2 2 5 2 3" xfId="18672" xr:uid="{00000000-0005-0000-0000-000069480000}"/>
    <cellStyle name="Input 2 4 2 2 5 3" xfId="18673" xr:uid="{00000000-0005-0000-0000-00006A480000}"/>
    <cellStyle name="Input 2 4 2 2 5 3 2" xfId="18674" xr:uid="{00000000-0005-0000-0000-00006B480000}"/>
    <cellStyle name="Input 2 4 2 2 5 3 3" xfId="18675" xr:uid="{00000000-0005-0000-0000-00006C480000}"/>
    <cellStyle name="Input 2 4 2 2 5 4" xfId="18676" xr:uid="{00000000-0005-0000-0000-00006D480000}"/>
    <cellStyle name="Input 2 4 2 2 5 4 2" xfId="18677" xr:uid="{00000000-0005-0000-0000-00006E480000}"/>
    <cellStyle name="Input 2 4 2 2 5 4 3" xfId="18678" xr:uid="{00000000-0005-0000-0000-00006F480000}"/>
    <cellStyle name="Input 2 4 2 2 5 5" xfId="18679" xr:uid="{00000000-0005-0000-0000-000070480000}"/>
    <cellStyle name="Input 2 4 2 2 5 5 2" xfId="18680" xr:uid="{00000000-0005-0000-0000-000071480000}"/>
    <cellStyle name="Input 2 4 2 2 5 5 3" xfId="18681" xr:uid="{00000000-0005-0000-0000-000072480000}"/>
    <cellStyle name="Input 2 4 2 2 5 6" xfId="18682" xr:uid="{00000000-0005-0000-0000-000073480000}"/>
    <cellStyle name="Input 2 4 2 2 5 6 2" xfId="18683" xr:uid="{00000000-0005-0000-0000-000074480000}"/>
    <cellStyle name="Input 2 4 2 2 5 6 3" xfId="18684" xr:uid="{00000000-0005-0000-0000-000075480000}"/>
    <cellStyle name="Input 2 4 2 2 5 7" xfId="18685" xr:uid="{00000000-0005-0000-0000-000076480000}"/>
    <cellStyle name="Input 2 4 2 2 5 7 2" xfId="18686" xr:uid="{00000000-0005-0000-0000-000077480000}"/>
    <cellStyle name="Input 2 4 2 2 5 7 3" xfId="18687" xr:uid="{00000000-0005-0000-0000-000078480000}"/>
    <cellStyle name="Input 2 4 2 2 5 8" xfId="18688" xr:uid="{00000000-0005-0000-0000-000079480000}"/>
    <cellStyle name="Input 2 4 2 2 5 8 2" xfId="18689" xr:uid="{00000000-0005-0000-0000-00007A480000}"/>
    <cellStyle name="Input 2 4 2 2 5 8 3" xfId="18690" xr:uid="{00000000-0005-0000-0000-00007B480000}"/>
    <cellStyle name="Input 2 4 2 2 5 9" xfId="18691" xr:uid="{00000000-0005-0000-0000-00007C480000}"/>
    <cellStyle name="Input 2 4 2 2 5 9 2" xfId="18692" xr:uid="{00000000-0005-0000-0000-00007D480000}"/>
    <cellStyle name="Input 2 4 2 2 5 9 3" xfId="18693" xr:uid="{00000000-0005-0000-0000-00007E480000}"/>
    <cellStyle name="Input 2 4 2 2 6" xfId="18694" xr:uid="{00000000-0005-0000-0000-00007F480000}"/>
    <cellStyle name="Input 2 4 2 2 6 10" xfId="18695" xr:uid="{00000000-0005-0000-0000-000080480000}"/>
    <cellStyle name="Input 2 4 2 2 6 11" xfId="18696" xr:uid="{00000000-0005-0000-0000-000081480000}"/>
    <cellStyle name="Input 2 4 2 2 6 2" xfId="18697" xr:uid="{00000000-0005-0000-0000-000082480000}"/>
    <cellStyle name="Input 2 4 2 2 6 2 2" xfId="18698" xr:uid="{00000000-0005-0000-0000-000083480000}"/>
    <cellStyle name="Input 2 4 2 2 6 2 3" xfId="18699" xr:uid="{00000000-0005-0000-0000-000084480000}"/>
    <cellStyle name="Input 2 4 2 2 6 3" xfId="18700" xr:uid="{00000000-0005-0000-0000-000085480000}"/>
    <cellStyle name="Input 2 4 2 2 6 3 2" xfId="18701" xr:uid="{00000000-0005-0000-0000-000086480000}"/>
    <cellStyle name="Input 2 4 2 2 6 3 3" xfId="18702" xr:uid="{00000000-0005-0000-0000-000087480000}"/>
    <cellStyle name="Input 2 4 2 2 6 4" xfId="18703" xr:uid="{00000000-0005-0000-0000-000088480000}"/>
    <cellStyle name="Input 2 4 2 2 6 4 2" xfId="18704" xr:uid="{00000000-0005-0000-0000-000089480000}"/>
    <cellStyle name="Input 2 4 2 2 6 4 3" xfId="18705" xr:uid="{00000000-0005-0000-0000-00008A480000}"/>
    <cellStyle name="Input 2 4 2 2 6 5" xfId="18706" xr:uid="{00000000-0005-0000-0000-00008B480000}"/>
    <cellStyle name="Input 2 4 2 2 6 5 2" xfId="18707" xr:uid="{00000000-0005-0000-0000-00008C480000}"/>
    <cellStyle name="Input 2 4 2 2 6 5 3" xfId="18708" xr:uid="{00000000-0005-0000-0000-00008D480000}"/>
    <cellStyle name="Input 2 4 2 2 6 6" xfId="18709" xr:uid="{00000000-0005-0000-0000-00008E480000}"/>
    <cellStyle name="Input 2 4 2 2 6 6 2" xfId="18710" xr:uid="{00000000-0005-0000-0000-00008F480000}"/>
    <cellStyle name="Input 2 4 2 2 6 6 3" xfId="18711" xr:uid="{00000000-0005-0000-0000-000090480000}"/>
    <cellStyle name="Input 2 4 2 2 6 7" xfId="18712" xr:uid="{00000000-0005-0000-0000-000091480000}"/>
    <cellStyle name="Input 2 4 2 2 6 7 2" xfId="18713" xr:uid="{00000000-0005-0000-0000-000092480000}"/>
    <cellStyle name="Input 2 4 2 2 6 7 3" xfId="18714" xr:uid="{00000000-0005-0000-0000-000093480000}"/>
    <cellStyle name="Input 2 4 2 2 6 8" xfId="18715" xr:uid="{00000000-0005-0000-0000-000094480000}"/>
    <cellStyle name="Input 2 4 2 2 6 8 2" xfId="18716" xr:uid="{00000000-0005-0000-0000-000095480000}"/>
    <cellStyle name="Input 2 4 2 2 6 8 3" xfId="18717" xr:uid="{00000000-0005-0000-0000-000096480000}"/>
    <cellStyle name="Input 2 4 2 2 6 9" xfId="18718" xr:uid="{00000000-0005-0000-0000-000097480000}"/>
    <cellStyle name="Input 2 4 2 2 6 9 2" xfId="18719" xr:uid="{00000000-0005-0000-0000-000098480000}"/>
    <cellStyle name="Input 2 4 2 2 6 9 3" xfId="18720" xr:uid="{00000000-0005-0000-0000-000099480000}"/>
    <cellStyle name="Input 2 4 2 2 7" xfId="18721" xr:uid="{00000000-0005-0000-0000-00009A480000}"/>
    <cellStyle name="Input 2 4 2 2 7 10" xfId="18722" xr:uid="{00000000-0005-0000-0000-00009B480000}"/>
    <cellStyle name="Input 2 4 2 2 7 11" xfId="18723" xr:uid="{00000000-0005-0000-0000-00009C480000}"/>
    <cellStyle name="Input 2 4 2 2 7 2" xfId="18724" xr:uid="{00000000-0005-0000-0000-00009D480000}"/>
    <cellStyle name="Input 2 4 2 2 7 2 2" xfId="18725" xr:uid="{00000000-0005-0000-0000-00009E480000}"/>
    <cellStyle name="Input 2 4 2 2 7 2 3" xfId="18726" xr:uid="{00000000-0005-0000-0000-00009F480000}"/>
    <cellStyle name="Input 2 4 2 2 7 3" xfId="18727" xr:uid="{00000000-0005-0000-0000-0000A0480000}"/>
    <cellStyle name="Input 2 4 2 2 7 3 2" xfId="18728" xr:uid="{00000000-0005-0000-0000-0000A1480000}"/>
    <cellStyle name="Input 2 4 2 2 7 3 3" xfId="18729" xr:uid="{00000000-0005-0000-0000-0000A2480000}"/>
    <cellStyle name="Input 2 4 2 2 7 4" xfId="18730" xr:uid="{00000000-0005-0000-0000-0000A3480000}"/>
    <cellStyle name="Input 2 4 2 2 7 4 2" xfId="18731" xr:uid="{00000000-0005-0000-0000-0000A4480000}"/>
    <cellStyle name="Input 2 4 2 2 7 4 3" xfId="18732" xr:uid="{00000000-0005-0000-0000-0000A5480000}"/>
    <cellStyle name="Input 2 4 2 2 7 5" xfId="18733" xr:uid="{00000000-0005-0000-0000-0000A6480000}"/>
    <cellStyle name="Input 2 4 2 2 7 5 2" xfId="18734" xr:uid="{00000000-0005-0000-0000-0000A7480000}"/>
    <cellStyle name="Input 2 4 2 2 7 5 3" xfId="18735" xr:uid="{00000000-0005-0000-0000-0000A8480000}"/>
    <cellStyle name="Input 2 4 2 2 7 6" xfId="18736" xr:uid="{00000000-0005-0000-0000-0000A9480000}"/>
    <cellStyle name="Input 2 4 2 2 7 6 2" xfId="18737" xr:uid="{00000000-0005-0000-0000-0000AA480000}"/>
    <cellStyle name="Input 2 4 2 2 7 6 3" xfId="18738" xr:uid="{00000000-0005-0000-0000-0000AB480000}"/>
    <cellStyle name="Input 2 4 2 2 7 7" xfId="18739" xr:uid="{00000000-0005-0000-0000-0000AC480000}"/>
    <cellStyle name="Input 2 4 2 2 7 7 2" xfId="18740" xr:uid="{00000000-0005-0000-0000-0000AD480000}"/>
    <cellStyle name="Input 2 4 2 2 7 7 3" xfId="18741" xr:uid="{00000000-0005-0000-0000-0000AE480000}"/>
    <cellStyle name="Input 2 4 2 2 7 8" xfId="18742" xr:uid="{00000000-0005-0000-0000-0000AF480000}"/>
    <cellStyle name="Input 2 4 2 2 7 8 2" xfId="18743" xr:uid="{00000000-0005-0000-0000-0000B0480000}"/>
    <cellStyle name="Input 2 4 2 2 7 8 3" xfId="18744" xr:uid="{00000000-0005-0000-0000-0000B1480000}"/>
    <cellStyle name="Input 2 4 2 2 7 9" xfId="18745" xr:uid="{00000000-0005-0000-0000-0000B2480000}"/>
    <cellStyle name="Input 2 4 2 2 7 9 2" xfId="18746" xr:uid="{00000000-0005-0000-0000-0000B3480000}"/>
    <cellStyle name="Input 2 4 2 2 7 9 3" xfId="18747" xr:uid="{00000000-0005-0000-0000-0000B4480000}"/>
    <cellStyle name="Input 2 4 2 2 8" xfId="18748" xr:uid="{00000000-0005-0000-0000-0000B5480000}"/>
    <cellStyle name="Input 2 4 2 2 8 10" xfId="18749" xr:uid="{00000000-0005-0000-0000-0000B6480000}"/>
    <cellStyle name="Input 2 4 2 2 8 11" xfId="18750" xr:uid="{00000000-0005-0000-0000-0000B7480000}"/>
    <cellStyle name="Input 2 4 2 2 8 2" xfId="18751" xr:uid="{00000000-0005-0000-0000-0000B8480000}"/>
    <cellStyle name="Input 2 4 2 2 8 2 2" xfId="18752" xr:uid="{00000000-0005-0000-0000-0000B9480000}"/>
    <cellStyle name="Input 2 4 2 2 8 2 3" xfId="18753" xr:uid="{00000000-0005-0000-0000-0000BA480000}"/>
    <cellStyle name="Input 2 4 2 2 8 3" xfId="18754" xr:uid="{00000000-0005-0000-0000-0000BB480000}"/>
    <cellStyle name="Input 2 4 2 2 8 3 2" xfId="18755" xr:uid="{00000000-0005-0000-0000-0000BC480000}"/>
    <cellStyle name="Input 2 4 2 2 8 3 3" xfId="18756" xr:uid="{00000000-0005-0000-0000-0000BD480000}"/>
    <cellStyle name="Input 2 4 2 2 8 4" xfId="18757" xr:uid="{00000000-0005-0000-0000-0000BE480000}"/>
    <cellStyle name="Input 2 4 2 2 8 4 2" xfId="18758" xr:uid="{00000000-0005-0000-0000-0000BF480000}"/>
    <cellStyle name="Input 2 4 2 2 8 4 3" xfId="18759" xr:uid="{00000000-0005-0000-0000-0000C0480000}"/>
    <cellStyle name="Input 2 4 2 2 8 5" xfId="18760" xr:uid="{00000000-0005-0000-0000-0000C1480000}"/>
    <cellStyle name="Input 2 4 2 2 8 5 2" xfId="18761" xr:uid="{00000000-0005-0000-0000-0000C2480000}"/>
    <cellStyle name="Input 2 4 2 2 8 5 3" xfId="18762" xr:uid="{00000000-0005-0000-0000-0000C3480000}"/>
    <cellStyle name="Input 2 4 2 2 8 6" xfId="18763" xr:uid="{00000000-0005-0000-0000-0000C4480000}"/>
    <cellStyle name="Input 2 4 2 2 8 6 2" xfId="18764" xr:uid="{00000000-0005-0000-0000-0000C5480000}"/>
    <cellStyle name="Input 2 4 2 2 8 6 3" xfId="18765" xr:uid="{00000000-0005-0000-0000-0000C6480000}"/>
    <cellStyle name="Input 2 4 2 2 8 7" xfId="18766" xr:uid="{00000000-0005-0000-0000-0000C7480000}"/>
    <cellStyle name="Input 2 4 2 2 8 7 2" xfId="18767" xr:uid="{00000000-0005-0000-0000-0000C8480000}"/>
    <cellStyle name="Input 2 4 2 2 8 7 3" xfId="18768" xr:uid="{00000000-0005-0000-0000-0000C9480000}"/>
    <cellStyle name="Input 2 4 2 2 8 8" xfId="18769" xr:uid="{00000000-0005-0000-0000-0000CA480000}"/>
    <cellStyle name="Input 2 4 2 2 8 8 2" xfId="18770" xr:uid="{00000000-0005-0000-0000-0000CB480000}"/>
    <cellStyle name="Input 2 4 2 2 8 8 3" xfId="18771" xr:uid="{00000000-0005-0000-0000-0000CC480000}"/>
    <cellStyle name="Input 2 4 2 2 8 9" xfId="18772" xr:uid="{00000000-0005-0000-0000-0000CD480000}"/>
    <cellStyle name="Input 2 4 2 2 8 9 2" xfId="18773" xr:uid="{00000000-0005-0000-0000-0000CE480000}"/>
    <cellStyle name="Input 2 4 2 2 8 9 3" xfId="18774" xr:uid="{00000000-0005-0000-0000-0000CF480000}"/>
    <cellStyle name="Input 2 4 2 2 9" xfId="18775" xr:uid="{00000000-0005-0000-0000-0000D0480000}"/>
    <cellStyle name="Input 2 4 2 2 9 10" xfId="18776" xr:uid="{00000000-0005-0000-0000-0000D1480000}"/>
    <cellStyle name="Input 2 4 2 2 9 11" xfId="18777" xr:uid="{00000000-0005-0000-0000-0000D2480000}"/>
    <cellStyle name="Input 2 4 2 2 9 2" xfId="18778" xr:uid="{00000000-0005-0000-0000-0000D3480000}"/>
    <cellStyle name="Input 2 4 2 2 9 2 2" xfId="18779" xr:uid="{00000000-0005-0000-0000-0000D4480000}"/>
    <cellStyle name="Input 2 4 2 2 9 2 3" xfId="18780" xr:uid="{00000000-0005-0000-0000-0000D5480000}"/>
    <cellStyle name="Input 2 4 2 2 9 3" xfId="18781" xr:uid="{00000000-0005-0000-0000-0000D6480000}"/>
    <cellStyle name="Input 2 4 2 2 9 3 2" xfId="18782" xr:uid="{00000000-0005-0000-0000-0000D7480000}"/>
    <cellStyle name="Input 2 4 2 2 9 3 3" xfId="18783" xr:uid="{00000000-0005-0000-0000-0000D8480000}"/>
    <cellStyle name="Input 2 4 2 2 9 4" xfId="18784" xr:uid="{00000000-0005-0000-0000-0000D9480000}"/>
    <cellStyle name="Input 2 4 2 2 9 4 2" xfId="18785" xr:uid="{00000000-0005-0000-0000-0000DA480000}"/>
    <cellStyle name="Input 2 4 2 2 9 4 3" xfId="18786" xr:uid="{00000000-0005-0000-0000-0000DB480000}"/>
    <cellStyle name="Input 2 4 2 2 9 5" xfId="18787" xr:uid="{00000000-0005-0000-0000-0000DC480000}"/>
    <cellStyle name="Input 2 4 2 2 9 5 2" xfId="18788" xr:uid="{00000000-0005-0000-0000-0000DD480000}"/>
    <cellStyle name="Input 2 4 2 2 9 5 3" xfId="18789" xr:uid="{00000000-0005-0000-0000-0000DE480000}"/>
    <cellStyle name="Input 2 4 2 2 9 6" xfId="18790" xr:uid="{00000000-0005-0000-0000-0000DF480000}"/>
    <cellStyle name="Input 2 4 2 2 9 6 2" xfId="18791" xr:uid="{00000000-0005-0000-0000-0000E0480000}"/>
    <cellStyle name="Input 2 4 2 2 9 6 3" xfId="18792" xr:uid="{00000000-0005-0000-0000-0000E1480000}"/>
    <cellStyle name="Input 2 4 2 2 9 7" xfId="18793" xr:uid="{00000000-0005-0000-0000-0000E2480000}"/>
    <cellStyle name="Input 2 4 2 2 9 7 2" xfId="18794" xr:uid="{00000000-0005-0000-0000-0000E3480000}"/>
    <cellStyle name="Input 2 4 2 2 9 7 3" xfId="18795" xr:uid="{00000000-0005-0000-0000-0000E4480000}"/>
    <cellStyle name="Input 2 4 2 2 9 8" xfId="18796" xr:uid="{00000000-0005-0000-0000-0000E5480000}"/>
    <cellStyle name="Input 2 4 2 2 9 8 2" xfId="18797" xr:uid="{00000000-0005-0000-0000-0000E6480000}"/>
    <cellStyle name="Input 2 4 2 2 9 8 3" xfId="18798" xr:uid="{00000000-0005-0000-0000-0000E7480000}"/>
    <cellStyle name="Input 2 4 2 2 9 9" xfId="18799" xr:uid="{00000000-0005-0000-0000-0000E8480000}"/>
    <cellStyle name="Input 2 4 2 2 9 9 2" xfId="18800" xr:uid="{00000000-0005-0000-0000-0000E9480000}"/>
    <cellStyle name="Input 2 4 2 2 9 9 3" xfId="18801" xr:uid="{00000000-0005-0000-0000-0000EA480000}"/>
    <cellStyle name="Input 2 4 2 3" xfId="18802" xr:uid="{00000000-0005-0000-0000-0000EB480000}"/>
    <cellStyle name="Input 2 4 2 3 2" xfId="18803" xr:uid="{00000000-0005-0000-0000-0000EC480000}"/>
    <cellStyle name="Input 2 4 2 3 2 2" xfId="18804" xr:uid="{00000000-0005-0000-0000-0000ED480000}"/>
    <cellStyle name="Input 2 4 2 3 2 3" xfId="18805" xr:uid="{00000000-0005-0000-0000-0000EE480000}"/>
    <cellStyle name="Input 2 4 2 3 3" xfId="18806" xr:uid="{00000000-0005-0000-0000-0000EF480000}"/>
    <cellStyle name="Input 2 4 2 3 3 2" xfId="18807" xr:uid="{00000000-0005-0000-0000-0000F0480000}"/>
    <cellStyle name="Input 2 4 2 3 3 3" xfId="18808" xr:uid="{00000000-0005-0000-0000-0000F1480000}"/>
    <cellStyle name="Input 2 4 2 3 4" xfId="18809" xr:uid="{00000000-0005-0000-0000-0000F2480000}"/>
    <cellStyle name="Input 2 4 2 3 4 2" xfId="18810" xr:uid="{00000000-0005-0000-0000-0000F3480000}"/>
    <cellStyle name="Input 2 4 2 3 4 3" xfId="18811" xr:uid="{00000000-0005-0000-0000-0000F4480000}"/>
    <cellStyle name="Input 2 4 2 3 5" xfId="18812" xr:uid="{00000000-0005-0000-0000-0000F5480000}"/>
    <cellStyle name="Input 2 4 2 3 5 2" xfId="18813" xr:uid="{00000000-0005-0000-0000-0000F6480000}"/>
    <cellStyle name="Input 2 4 2 3 5 3" xfId="18814" xr:uid="{00000000-0005-0000-0000-0000F7480000}"/>
    <cellStyle name="Input 2 4 2 3 6" xfId="18815" xr:uid="{00000000-0005-0000-0000-0000F8480000}"/>
    <cellStyle name="Input 2 4 2 3 6 2" xfId="18816" xr:uid="{00000000-0005-0000-0000-0000F9480000}"/>
    <cellStyle name="Input 2 4 2 3 6 3" xfId="18817" xr:uid="{00000000-0005-0000-0000-0000FA480000}"/>
    <cellStyle name="Input 2 4 2 3 7" xfId="18818" xr:uid="{00000000-0005-0000-0000-0000FB480000}"/>
    <cellStyle name="Input 2 4 2 3 7 2" xfId="18819" xr:uid="{00000000-0005-0000-0000-0000FC480000}"/>
    <cellStyle name="Input 2 4 2 3 7 3" xfId="18820" xr:uid="{00000000-0005-0000-0000-0000FD480000}"/>
    <cellStyle name="Input 2 4 2 3 8" xfId="18821" xr:uid="{00000000-0005-0000-0000-0000FE480000}"/>
    <cellStyle name="Input 2 4 2 3 9" xfId="18822" xr:uid="{00000000-0005-0000-0000-0000FF480000}"/>
    <cellStyle name="Input 2 4 2 4" xfId="18823" xr:uid="{00000000-0005-0000-0000-000000490000}"/>
    <cellStyle name="Input 2 4 2 4 2" xfId="18824" xr:uid="{00000000-0005-0000-0000-000001490000}"/>
    <cellStyle name="Input 2 4 2 4 3" xfId="18825" xr:uid="{00000000-0005-0000-0000-000002490000}"/>
    <cellStyle name="Input 2 4 2 5" xfId="18826" xr:uid="{00000000-0005-0000-0000-000003490000}"/>
    <cellStyle name="Input 2 4 2 5 2" xfId="18827" xr:uid="{00000000-0005-0000-0000-000004490000}"/>
    <cellStyle name="Input 2 4 2 5 3" xfId="18828" xr:uid="{00000000-0005-0000-0000-000005490000}"/>
    <cellStyle name="Input 2 4 2 6" xfId="18829" xr:uid="{00000000-0005-0000-0000-000006490000}"/>
    <cellStyle name="Input 2 4 2 6 2" xfId="18830" xr:uid="{00000000-0005-0000-0000-000007490000}"/>
    <cellStyle name="Input 2 4 2 6 3" xfId="18831" xr:uid="{00000000-0005-0000-0000-000008490000}"/>
    <cellStyle name="Input 2 4 2 7" xfId="18832" xr:uid="{00000000-0005-0000-0000-000009490000}"/>
    <cellStyle name="Input 2 4 2 7 2" xfId="18833" xr:uid="{00000000-0005-0000-0000-00000A490000}"/>
    <cellStyle name="Input 2 4 2 7 3" xfId="18834" xr:uid="{00000000-0005-0000-0000-00000B490000}"/>
    <cellStyle name="Input 2 4 2 8" xfId="18835" xr:uid="{00000000-0005-0000-0000-00000C490000}"/>
    <cellStyle name="Input 2 4 2 8 2" xfId="18836" xr:uid="{00000000-0005-0000-0000-00000D490000}"/>
    <cellStyle name="Input 2 4 2 8 3" xfId="18837" xr:uid="{00000000-0005-0000-0000-00000E490000}"/>
    <cellStyle name="Input 2 4 2 9" xfId="18838" xr:uid="{00000000-0005-0000-0000-00000F490000}"/>
    <cellStyle name="Input 2 4 2 9 2" xfId="18839" xr:uid="{00000000-0005-0000-0000-000010490000}"/>
    <cellStyle name="Input 2 4 2 9 3" xfId="18840" xr:uid="{00000000-0005-0000-0000-000011490000}"/>
    <cellStyle name="Input 2 4 3" xfId="338" xr:uid="{00000000-0005-0000-0000-000012490000}"/>
    <cellStyle name="Input 2 4 3 2" xfId="18841" xr:uid="{00000000-0005-0000-0000-000013490000}"/>
    <cellStyle name="Input 2 4 3 2 10" xfId="18842" xr:uid="{00000000-0005-0000-0000-000014490000}"/>
    <cellStyle name="Input 2 4 3 2 10 10" xfId="18843" xr:uid="{00000000-0005-0000-0000-000015490000}"/>
    <cellStyle name="Input 2 4 3 2 10 11" xfId="18844" xr:uid="{00000000-0005-0000-0000-000016490000}"/>
    <cellStyle name="Input 2 4 3 2 10 2" xfId="18845" xr:uid="{00000000-0005-0000-0000-000017490000}"/>
    <cellStyle name="Input 2 4 3 2 10 2 2" xfId="18846" xr:uid="{00000000-0005-0000-0000-000018490000}"/>
    <cellStyle name="Input 2 4 3 2 10 2 3" xfId="18847" xr:uid="{00000000-0005-0000-0000-000019490000}"/>
    <cellStyle name="Input 2 4 3 2 10 3" xfId="18848" xr:uid="{00000000-0005-0000-0000-00001A490000}"/>
    <cellStyle name="Input 2 4 3 2 10 3 2" xfId="18849" xr:uid="{00000000-0005-0000-0000-00001B490000}"/>
    <cellStyle name="Input 2 4 3 2 10 3 3" xfId="18850" xr:uid="{00000000-0005-0000-0000-00001C490000}"/>
    <cellStyle name="Input 2 4 3 2 10 4" xfId="18851" xr:uid="{00000000-0005-0000-0000-00001D490000}"/>
    <cellStyle name="Input 2 4 3 2 10 4 2" xfId="18852" xr:uid="{00000000-0005-0000-0000-00001E490000}"/>
    <cellStyle name="Input 2 4 3 2 10 4 3" xfId="18853" xr:uid="{00000000-0005-0000-0000-00001F490000}"/>
    <cellStyle name="Input 2 4 3 2 10 5" xfId="18854" xr:uid="{00000000-0005-0000-0000-000020490000}"/>
    <cellStyle name="Input 2 4 3 2 10 5 2" xfId="18855" xr:uid="{00000000-0005-0000-0000-000021490000}"/>
    <cellStyle name="Input 2 4 3 2 10 5 3" xfId="18856" xr:uid="{00000000-0005-0000-0000-000022490000}"/>
    <cellStyle name="Input 2 4 3 2 10 6" xfId="18857" xr:uid="{00000000-0005-0000-0000-000023490000}"/>
    <cellStyle name="Input 2 4 3 2 10 6 2" xfId="18858" xr:uid="{00000000-0005-0000-0000-000024490000}"/>
    <cellStyle name="Input 2 4 3 2 10 6 3" xfId="18859" xr:uid="{00000000-0005-0000-0000-000025490000}"/>
    <cellStyle name="Input 2 4 3 2 10 7" xfId="18860" xr:uid="{00000000-0005-0000-0000-000026490000}"/>
    <cellStyle name="Input 2 4 3 2 10 7 2" xfId="18861" xr:uid="{00000000-0005-0000-0000-000027490000}"/>
    <cellStyle name="Input 2 4 3 2 10 7 3" xfId="18862" xr:uid="{00000000-0005-0000-0000-000028490000}"/>
    <cellStyle name="Input 2 4 3 2 10 8" xfId="18863" xr:uid="{00000000-0005-0000-0000-000029490000}"/>
    <cellStyle name="Input 2 4 3 2 10 8 2" xfId="18864" xr:uid="{00000000-0005-0000-0000-00002A490000}"/>
    <cellStyle name="Input 2 4 3 2 10 8 3" xfId="18865" xr:uid="{00000000-0005-0000-0000-00002B490000}"/>
    <cellStyle name="Input 2 4 3 2 10 9" xfId="18866" xr:uid="{00000000-0005-0000-0000-00002C490000}"/>
    <cellStyle name="Input 2 4 3 2 10 9 2" xfId="18867" xr:uid="{00000000-0005-0000-0000-00002D490000}"/>
    <cellStyle name="Input 2 4 3 2 10 9 3" xfId="18868" xr:uid="{00000000-0005-0000-0000-00002E490000}"/>
    <cellStyle name="Input 2 4 3 2 11" xfId="18869" xr:uid="{00000000-0005-0000-0000-00002F490000}"/>
    <cellStyle name="Input 2 4 3 2 11 2" xfId="18870" xr:uid="{00000000-0005-0000-0000-000030490000}"/>
    <cellStyle name="Input 2 4 3 2 11 3" xfId="18871" xr:uid="{00000000-0005-0000-0000-000031490000}"/>
    <cellStyle name="Input 2 4 3 2 12" xfId="18872" xr:uid="{00000000-0005-0000-0000-000032490000}"/>
    <cellStyle name="Input 2 4 3 2 12 2" xfId="18873" xr:uid="{00000000-0005-0000-0000-000033490000}"/>
    <cellStyle name="Input 2 4 3 2 12 3" xfId="18874" xr:uid="{00000000-0005-0000-0000-000034490000}"/>
    <cellStyle name="Input 2 4 3 2 13" xfId="18875" xr:uid="{00000000-0005-0000-0000-000035490000}"/>
    <cellStyle name="Input 2 4 3 2 13 2" xfId="18876" xr:uid="{00000000-0005-0000-0000-000036490000}"/>
    <cellStyle name="Input 2 4 3 2 13 3" xfId="18877" xr:uid="{00000000-0005-0000-0000-000037490000}"/>
    <cellStyle name="Input 2 4 3 2 14" xfId="18878" xr:uid="{00000000-0005-0000-0000-000038490000}"/>
    <cellStyle name="Input 2 4 3 2 14 2" xfId="18879" xr:uid="{00000000-0005-0000-0000-000039490000}"/>
    <cellStyle name="Input 2 4 3 2 14 3" xfId="18880" xr:uid="{00000000-0005-0000-0000-00003A490000}"/>
    <cellStyle name="Input 2 4 3 2 15" xfId="18881" xr:uid="{00000000-0005-0000-0000-00003B490000}"/>
    <cellStyle name="Input 2 4 3 2 15 2" xfId="18882" xr:uid="{00000000-0005-0000-0000-00003C490000}"/>
    <cellStyle name="Input 2 4 3 2 15 3" xfId="18883" xr:uid="{00000000-0005-0000-0000-00003D490000}"/>
    <cellStyle name="Input 2 4 3 2 16" xfId="18884" xr:uid="{00000000-0005-0000-0000-00003E490000}"/>
    <cellStyle name="Input 2 4 3 2 16 2" xfId="18885" xr:uid="{00000000-0005-0000-0000-00003F490000}"/>
    <cellStyle name="Input 2 4 3 2 16 3" xfId="18886" xr:uid="{00000000-0005-0000-0000-000040490000}"/>
    <cellStyle name="Input 2 4 3 2 17" xfId="18887" xr:uid="{00000000-0005-0000-0000-000041490000}"/>
    <cellStyle name="Input 2 4 3 2 17 2" xfId="18888" xr:uid="{00000000-0005-0000-0000-000042490000}"/>
    <cellStyle name="Input 2 4 3 2 17 3" xfId="18889" xr:uid="{00000000-0005-0000-0000-000043490000}"/>
    <cellStyle name="Input 2 4 3 2 18" xfId="18890" xr:uid="{00000000-0005-0000-0000-000044490000}"/>
    <cellStyle name="Input 2 4 3 2 18 2" xfId="18891" xr:uid="{00000000-0005-0000-0000-000045490000}"/>
    <cellStyle name="Input 2 4 3 2 18 3" xfId="18892" xr:uid="{00000000-0005-0000-0000-000046490000}"/>
    <cellStyle name="Input 2 4 3 2 19" xfId="18893" xr:uid="{00000000-0005-0000-0000-000047490000}"/>
    <cellStyle name="Input 2 4 3 2 2" xfId="18894" xr:uid="{00000000-0005-0000-0000-000048490000}"/>
    <cellStyle name="Input 2 4 3 2 2 10" xfId="18895" xr:uid="{00000000-0005-0000-0000-000049490000}"/>
    <cellStyle name="Input 2 4 3 2 2 11" xfId="18896" xr:uid="{00000000-0005-0000-0000-00004A490000}"/>
    <cellStyle name="Input 2 4 3 2 2 2" xfId="18897" xr:uid="{00000000-0005-0000-0000-00004B490000}"/>
    <cellStyle name="Input 2 4 3 2 2 2 2" xfId="18898" xr:uid="{00000000-0005-0000-0000-00004C490000}"/>
    <cellStyle name="Input 2 4 3 2 2 2 3" xfId="18899" xr:uid="{00000000-0005-0000-0000-00004D490000}"/>
    <cellStyle name="Input 2 4 3 2 2 3" xfId="18900" xr:uid="{00000000-0005-0000-0000-00004E490000}"/>
    <cellStyle name="Input 2 4 3 2 2 3 2" xfId="18901" xr:uid="{00000000-0005-0000-0000-00004F490000}"/>
    <cellStyle name="Input 2 4 3 2 2 3 3" xfId="18902" xr:uid="{00000000-0005-0000-0000-000050490000}"/>
    <cellStyle name="Input 2 4 3 2 2 4" xfId="18903" xr:uid="{00000000-0005-0000-0000-000051490000}"/>
    <cellStyle name="Input 2 4 3 2 2 4 2" xfId="18904" xr:uid="{00000000-0005-0000-0000-000052490000}"/>
    <cellStyle name="Input 2 4 3 2 2 4 3" xfId="18905" xr:uid="{00000000-0005-0000-0000-000053490000}"/>
    <cellStyle name="Input 2 4 3 2 2 5" xfId="18906" xr:uid="{00000000-0005-0000-0000-000054490000}"/>
    <cellStyle name="Input 2 4 3 2 2 5 2" xfId="18907" xr:uid="{00000000-0005-0000-0000-000055490000}"/>
    <cellStyle name="Input 2 4 3 2 2 5 3" xfId="18908" xr:uid="{00000000-0005-0000-0000-000056490000}"/>
    <cellStyle name="Input 2 4 3 2 2 6" xfId="18909" xr:uid="{00000000-0005-0000-0000-000057490000}"/>
    <cellStyle name="Input 2 4 3 2 2 6 2" xfId="18910" xr:uid="{00000000-0005-0000-0000-000058490000}"/>
    <cellStyle name="Input 2 4 3 2 2 6 3" xfId="18911" xr:uid="{00000000-0005-0000-0000-000059490000}"/>
    <cellStyle name="Input 2 4 3 2 2 7" xfId="18912" xr:uid="{00000000-0005-0000-0000-00005A490000}"/>
    <cellStyle name="Input 2 4 3 2 2 7 2" xfId="18913" xr:uid="{00000000-0005-0000-0000-00005B490000}"/>
    <cellStyle name="Input 2 4 3 2 2 7 3" xfId="18914" xr:uid="{00000000-0005-0000-0000-00005C490000}"/>
    <cellStyle name="Input 2 4 3 2 2 8" xfId="18915" xr:uid="{00000000-0005-0000-0000-00005D490000}"/>
    <cellStyle name="Input 2 4 3 2 2 8 2" xfId="18916" xr:uid="{00000000-0005-0000-0000-00005E490000}"/>
    <cellStyle name="Input 2 4 3 2 2 8 3" xfId="18917" xr:uid="{00000000-0005-0000-0000-00005F490000}"/>
    <cellStyle name="Input 2 4 3 2 2 9" xfId="18918" xr:uid="{00000000-0005-0000-0000-000060490000}"/>
    <cellStyle name="Input 2 4 3 2 2 9 2" xfId="18919" xr:uid="{00000000-0005-0000-0000-000061490000}"/>
    <cellStyle name="Input 2 4 3 2 2 9 3" xfId="18920" xr:uid="{00000000-0005-0000-0000-000062490000}"/>
    <cellStyle name="Input 2 4 3 2 20" xfId="18921" xr:uid="{00000000-0005-0000-0000-000063490000}"/>
    <cellStyle name="Input 2 4 3 2 3" xfId="18922" xr:uid="{00000000-0005-0000-0000-000064490000}"/>
    <cellStyle name="Input 2 4 3 2 3 10" xfId="18923" xr:uid="{00000000-0005-0000-0000-000065490000}"/>
    <cellStyle name="Input 2 4 3 2 3 11" xfId="18924" xr:uid="{00000000-0005-0000-0000-000066490000}"/>
    <cellStyle name="Input 2 4 3 2 3 2" xfId="18925" xr:uid="{00000000-0005-0000-0000-000067490000}"/>
    <cellStyle name="Input 2 4 3 2 3 2 2" xfId="18926" xr:uid="{00000000-0005-0000-0000-000068490000}"/>
    <cellStyle name="Input 2 4 3 2 3 2 3" xfId="18927" xr:uid="{00000000-0005-0000-0000-000069490000}"/>
    <cellStyle name="Input 2 4 3 2 3 3" xfId="18928" xr:uid="{00000000-0005-0000-0000-00006A490000}"/>
    <cellStyle name="Input 2 4 3 2 3 3 2" xfId="18929" xr:uid="{00000000-0005-0000-0000-00006B490000}"/>
    <cellStyle name="Input 2 4 3 2 3 3 3" xfId="18930" xr:uid="{00000000-0005-0000-0000-00006C490000}"/>
    <cellStyle name="Input 2 4 3 2 3 4" xfId="18931" xr:uid="{00000000-0005-0000-0000-00006D490000}"/>
    <cellStyle name="Input 2 4 3 2 3 4 2" xfId="18932" xr:uid="{00000000-0005-0000-0000-00006E490000}"/>
    <cellStyle name="Input 2 4 3 2 3 4 3" xfId="18933" xr:uid="{00000000-0005-0000-0000-00006F490000}"/>
    <cellStyle name="Input 2 4 3 2 3 5" xfId="18934" xr:uid="{00000000-0005-0000-0000-000070490000}"/>
    <cellStyle name="Input 2 4 3 2 3 5 2" xfId="18935" xr:uid="{00000000-0005-0000-0000-000071490000}"/>
    <cellStyle name="Input 2 4 3 2 3 5 3" xfId="18936" xr:uid="{00000000-0005-0000-0000-000072490000}"/>
    <cellStyle name="Input 2 4 3 2 3 6" xfId="18937" xr:uid="{00000000-0005-0000-0000-000073490000}"/>
    <cellStyle name="Input 2 4 3 2 3 6 2" xfId="18938" xr:uid="{00000000-0005-0000-0000-000074490000}"/>
    <cellStyle name="Input 2 4 3 2 3 6 3" xfId="18939" xr:uid="{00000000-0005-0000-0000-000075490000}"/>
    <cellStyle name="Input 2 4 3 2 3 7" xfId="18940" xr:uid="{00000000-0005-0000-0000-000076490000}"/>
    <cellStyle name="Input 2 4 3 2 3 7 2" xfId="18941" xr:uid="{00000000-0005-0000-0000-000077490000}"/>
    <cellStyle name="Input 2 4 3 2 3 7 3" xfId="18942" xr:uid="{00000000-0005-0000-0000-000078490000}"/>
    <cellStyle name="Input 2 4 3 2 3 8" xfId="18943" xr:uid="{00000000-0005-0000-0000-000079490000}"/>
    <cellStyle name="Input 2 4 3 2 3 8 2" xfId="18944" xr:uid="{00000000-0005-0000-0000-00007A490000}"/>
    <cellStyle name="Input 2 4 3 2 3 8 3" xfId="18945" xr:uid="{00000000-0005-0000-0000-00007B490000}"/>
    <cellStyle name="Input 2 4 3 2 3 9" xfId="18946" xr:uid="{00000000-0005-0000-0000-00007C490000}"/>
    <cellStyle name="Input 2 4 3 2 3 9 2" xfId="18947" xr:uid="{00000000-0005-0000-0000-00007D490000}"/>
    <cellStyle name="Input 2 4 3 2 3 9 3" xfId="18948" xr:uid="{00000000-0005-0000-0000-00007E490000}"/>
    <cellStyle name="Input 2 4 3 2 4" xfId="18949" xr:uid="{00000000-0005-0000-0000-00007F490000}"/>
    <cellStyle name="Input 2 4 3 2 4 10" xfId="18950" xr:uid="{00000000-0005-0000-0000-000080490000}"/>
    <cellStyle name="Input 2 4 3 2 4 11" xfId="18951" xr:uid="{00000000-0005-0000-0000-000081490000}"/>
    <cellStyle name="Input 2 4 3 2 4 2" xfId="18952" xr:uid="{00000000-0005-0000-0000-000082490000}"/>
    <cellStyle name="Input 2 4 3 2 4 2 2" xfId="18953" xr:uid="{00000000-0005-0000-0000-000083490000}"/>
    <cellStyle name="Input 2 4 3 2 4 2 3" xfId="18954" xr:uid="{00000000-0005-0000-0000-000084490000}"/>
    <cellStyle name="Input 2 4 3 2 4 3" xfId="18955" xr:uid="{00000000-0005-0000-0000-000085490000}"/>
    <cellStyle name="Input 2 4 3 2 4 3 2" xfId="18956" xr:uid="{00000000-0005-0000-0000-000086490000}"/>
    <cellStyle name="Input 2 4 3 2 4 3 3" xfId="18957" xr:uid="{00000000-0005-0000-0000-000087490000}"/>
    <cellStyle name="Input 2 4 3 2 4 4" xfId="18958" xr:uid="{00000000-0005-0000-0000-000088490000}"/>
    <cellStyle name="Input 2 4 3 2 4 4 2" xfId="18959" xr:uid="{00000000-0005-0000-0000-000089490000}"/>
    <cellStyle name="Input 2 4 3 2 4 4 3" xfId="18960" xr:uid="{00000000-0005-0000-0000-00008A490000}"/>
    <cellStyle name="Input 2 4 3 2 4 5" xfId="18961" xr:uid="{00000000-0005-0000-0000-00008B490000}"/>
    <cellStyle name="Input 2 4 3 2 4 5 2" xfId="18962" xr:uid="{00000000-0005-0000-0000-00008C490000}"/>
    <cellStyle name="Input 2 4 3 2 4 5 3" xfId="18963" xr:uid="{00000000-0005-0000-0000-00008D490000}"/>
    <cellStyle name="Input 2 4 3 2 4 6" xfId="18964" xr:uid="{00000000-0005-0000-0000-00008E490000}"/>
    <cellStyle name="Input 2 4 3 2 4 6 2" xfId="18965" xr:uid="{00000000-0005-0000-0000-00008F490000}"/>
    <cellStyle name="Input 2 4 3 2 4 6 3" xfId="18966" xr:uid="{00000000-0005-0000-0000-000090490000}"/>
    <cellStyle name="Input 2 4 3 2 4 7" xfId="18967" xr:uid="{00000000-0005-0000-0000-000091490000}"/>
    <cellStyle name="Input 2 4 3 2 4 7 2" xfId="18968" xr:uid="{00000000-0005-0000-0000-000092490000}"/>
    <cellStyle name="Input 2 4 3 2 4 7 3" xfId="18969" xr:uid="{00000000-0005-0000-0000-000093490000}"/>
    <cellStyle name="Input 2 4 3 2 4 8" xfId="18970" xr:uid="{00000000-0005-0000-0000-000094490000}"/>
    <cellStyle name="Input 2 4 3 2 4 8 2" xfId="18971" xr:uid="{00000000-0005-0000-0000-000095490000}"/>
    <cellStyle name="Input 2 4 3 2 4 8 3" xfId="18972" xr:uid="{00000000-0005-0000-0000-000096490000}"/>
    <cellStyle name="Input 2 4 3 2 4 9" xfId="18973" xr:uid="{00000000-0005-0000-0000-000097490000}"/>
    <cellStyle name="Input 2 4 3 2 4 9 2" xfId="18974" xr:uid="{00000000-0005-0000-0000-000098490000}"/>
    <cellStyle name="Input 2 4 3 2 4 9 3" xfId="18975" xr:uid="{00000000-0005-0000-0000-000099490000}"/>
    <cellStyle name="Input 2 4 3 2 5" xfId="18976" xr:uid="{00000000-0005-0000-0000-00009A490000}"/>
    <cellStyle name="Input 2 4 3 2 5 10" xfId="18977" xr:uid="{00000000-0005-0000-0000-00009B490000}"/>
    <cellStyle name="Input 2 4 3 2 5 11" xfId="18978" xr:uid="{00000000-0005-0000-0000-00009C490000}"/>
    <cellStyle name="Input 2 4 3 2 5 2" xfId="18979" xr:uid="{00000000-0005-0000-0000-00009D490000}"/>
    <cellStyle name="Input 2 4 3 2 5 2 2" xfId="18980" xr:uid="{00000000-0005-0000-0000-00009E490000}"/>
    <cellStyle name="Input 2 4 3 2 5 2 3" xfId="18981" xr:uid="{00000000-0005-0000-0000-00009F490000}"/>
    <cellStyle name="Input 2 4 3 2 5 3" xfId="18982" xr:uid="{00000000-0005-0000-0000-0000A0490000}"/>
    <cellStyle name="Input 2 4 3 2 5 3 2" xfId="18983" xr:uid="{00000000-0005-0000-0000-0000A1490000}"/>
    <cellStyle name="Input 2 4 3 2 5 3 3" xfId="18984" xr:uid="{00000000-0005-0000-0000-0000A2490000}"/>
    <cellStyle name="Input 2 4 3 2 5 4" xfId="18985" xr:uid="{00000000-0005-0000-0000-0000A3490000}"/>
    <cellStyle name="Input 2 4 3 2 5 4 2" xfId="18986" xr:uid="{00000000-0005-0000-0000-0000A4490000}"/>
    <cellStyle name="Input 2 4 3 2 5 4 3" xfId="18987" xr:uid="{00000000-0005-0000-0000-0000A5490000}"/>
    <cellStyle name="Input 2 4 3 2 5 5" xfId="18988" xr:uid="{00000000-0005-0000-0000-0000A6490000}"/>
    <cellStyle name="Input 2 4 3 2 5 5 2" xfId="18989" xr:uid="{00000000-0005-0000-0000-0000A7490000}"/>
    <cellStyle name="Input 2 4 3 2 5 5 3" xfId="18990" xr:uid="{00000000-0005-0000-0000-0000A8490000}"/>
    <cellStyle name="Input 2 4 3 2 5 6" xfId="18991" xr:uid="{00000000-0005-0000-0000-0000A9490000}"/>
    <cellStyle name="Input 2 4 3 2 5 6 2" xfId="18992" xr:uid="{00000000-0005-0000-0000-0000AA490000}"/>
    <cellStyle name="Input 2 4 3 2 5 6 3" xfId="18993" xr:uid="{00000000-0005-0000-0000-0000AB490000}"/>
    <cellStyle name="Input 2 4 3 2 5 7" xfId="18994" xr:uid="{00000000-0005-0000-0000-0000AC490000}"/>
    <cellStyle name="Input 2 4 3 2 5 7 2" xfId="18995" xr:uid="{00000000-0005-0000-0000-0000AD490000}"/>
    <cellStyle name="Input 2 4 3 2 5 7 3" xfId="18996" xr:uid="{00000000-0005-0000-0000-0000AE490000}"/>
    <cellStyle name="Input 2 4 3 2 5 8" xfId="18997" xr:uid="{00000000-0005-0000-0000-0000AF490000}"/>
    <cellStyle name="Input 2 4 3 2 5 8 2" xfId="18998" xr:uid="{00000000-0005-0000-0000-0000B0490000}"/>
    <cellStyle name="Input 2 4 3 2 5 8 3" xfId="18999" xr:uid="{00000000-0005-0000-0000-0000B1490000}"/>
    <cellStyle name="Input 2 4 3 2 5 9" xfId="19000" xr:uid="{00000000-0005-0000-0000-0000B2490000}"/>
    <cellStyle name="Input 2 4 3 2 5 9 2" xfId="19001" xr:uid="{00000000-0005-0000-0000-0000B3490000}"/>
    <cellStyle name="Input 2 4 3 2 5 9 3" xfId="19002" xr:uid="{00000000-0005-0000-0000-0000B4490000}"/>
    <cellStyle name="Input 2 4 3 2 6" xfId="19003" xr:uid="{00000000-0005-0000-0000-0000B5490000}"/>
    <cellStyle name="Input 2 4 3 2 6 10" xfId="19004" xr:uid="{00000000-0005-0000-0000-0000B6490000}"/>
    <cellStyle name="Input 2 4 3 2 6 11" xfId="19005" xr:uid="{00000000-0005-0000-0000-0000B7490000}"/>
    <cellStyle name="Input 2 4 3 2 6 2" xfId="19006" xr:uid="{00000000-0005-0000-0000-0000B8490000}"/>
    <cellStyle name="Input 2 4 3 2 6 2 2" xfId="19007" xr:uid="{00000000-0005-0000-0000-0000B9490000}"/>
    <cellStyle name="Input 2 4 3 2 6 2 3" xfId="19008" xr:uid="{00000000-0005-0000-0000-0000BA490000}"/>
    <cellStyle name="Input 2 4 3 2 6 3" xfId="19009" xr:uid="{00000000-0005-0000-0000-0000BB490000}"/>
    <cellStyle name="Input 2 4 3 2 6 3 2" xfId="19010" xr:uid="{00000000-0005-0000-0000-0000BC490000}"/>
    <cellStyle name="Input 2 4 3 2 6 3 3" xfId="19011" xr:uid="{00000000-0005-0000-0000-0000BD490000}"/>
    <cellStyle name="Input 2 4 3 2 6 4" xfId="19012" xr:uid="{00000000-0005-0000-0000-0000BE490000}"/>
    <cellStyle name="Input 2 4 3 2 6 4 2" xfId="19013" xr:uid="{00000000-0005-0000-0000-0000BF490000}"/>
    <cellStyle name="Input 2 4 3 2 6 4 3" xfId="19014" xr:uid="{00000000-0005-0000-0000-0000C0490000}"/>
    <cellStyle name="Input 2 4 3 2 6 5" xfId="19015" xr:uid="{00000000-0005-0000-0000-0000C1490000}"/>
    <cellStyle name="Input 2 4 3 2 6 5 2" xfId="19016" xr:uid="{00000000-0005-0000-0000-0000C2490000}"/>
    <cellStyle name="Input 2 4 3 2 6 5 3" xfId="19017" xr:uid="{00000000-0005-0000-0000-0000C3490000}"/>
    <cellStyle name="Input 2 4 3 2 6 6" xfId="19018" xr:uid="{00000000-0005-0000-0000-0000C4490000}"/>
    <cellStyle name="Input 2 4 3 2 6 6 2" xfId="19019" xr:uid="{00000000-0005-0000-0000-0000C5490000}"/>
    <cellStyle name="Input 2 4 3 2 6 6 3" xfId="19020" xr:uid="{00000000-0005-0000-0000-0000C6490000}"/>
    <cellStyle name="Input 2 4 3 2 6 7" xfId="19021" xr:uid="{00000000-0005-0000-0000-0000C7490000}"/>
    <cellStyle name="Input 2 4 3 2 6 7 2" xfId="19022" xr:uid="{00000000-0005-0000-0000-0000C8490000}"/>
    <cellStyle name="Input 2 4 3 2 6 7 3" xfId="19023" xr:uid="{00000000-0005-0000-0000-0000C9490000}"/>
    <cellStyle name="Input 2 4 3 2 6 8" xfId="19024" xr:uid="{00000000-0005-0000-0000-0000CA490000}"/>
    <cellStyle name="Input 2 4 3 2 6 8 2" xfId="19025" xr:uid="{00000000-0005-0000-0000-0000CB490000}"/>
    <cellStyle name="Input 2 4 3 2 6 8 3" xfId="19026" xr:uid="{00000000-0005-0000-0000-0000CC490000}"/>
    <cellStyle name="Input 2 4 3 2 6 9" xfId="19027" xr:uid="{00000000-0005-0000-0000-0000CD490000}"/>
    <cellStyle name="Input 2 4 3 2 6 9 2" xfId="19028" xr:uid="{00000000-0005-0000-0000-0000CE490000}"/>
    <cellStyle name="Input 2 4 3 2 6 9 3" xfId="19029" xr:uid="{00000000-0005-0000-0000-0000CF490000}"/>
    <cellStyle name="Input 2 4 3 2 7" xfId="19030" xr:uid="{00000000-0005-0000-0000-0000D0490000}"/>
    <cellStyle name="Input 2 4 3 2 7 10" xfId="19031" xr:uid="{00000000-0005-0000-0000-0000D1490000}"/>
    <cellStyle name="Input 2 4 3 2 7 11" xfId="19032" xr:uid="{00000000-0005-0000-0000-0000D2490000}"/>
    <cellStyle name="Input 2 4 3 2 7 2" xfId="19033" xr:uid="{00000000-0005-0000-0000-0000D3490000}"/>
    <cellStyle name="Input 2 4 3 2 7 2 2" xfId="19034" xr:uid="{00000000-0005-0000-0000-0000D4490000}"/>
    <cellStyle name="Input 2 4 3 2 7 2 3" xfId="19035" xr:uid="{00000000-0005-0000-0000-0000D5490000}"/>
    <cellStyle name="Input 2 4 3 2 7 3" xfId="19036" xr:uid="{00000000-0005-0000-0000-0000D6490000}"/>
    <cellStyle name="Input 2 4 3 2 7 3 2" xfId="19037" xr:uid="{00000000-0005-0000-0000-0000D7490000}"/>
    <cellStyle name="Input 2 4 3 2 7 3 3" xfId="19038" xr:uid="{00000000-0005-0000-0000-0000D8490000}"/>
    <cellStyle name="Input 2 4 3 2 7 4" xfId="19039" xr:uid="{00000000-0005-0000-0000-0000D9490000}"/>
    <cellStyle name="Input 2 4 3 2 7 4 2" xfId="19040" xr:uid="{00000000-0005-0000-0000-0000DA490000}"/>
    <cellStyle name="Input 2 4 3 2 7 4 3" xfId="19041" xr:uid="{00000000-0005-0000-0000-0000DB490000}"/>
    <cellStyle name="Input 2 4 3 2 7 5" xfId="19042" xr:uid="{00000000-0005-0000-0000-0000DC490000}"/>
    <cellStyle name="Input 2 4 3 2 7 5 2" xfId="19043" xr:uid="{00000000-0005-0000-0000-0000DD490000}"/>
    <cellStyle name="Input 2 4 3 2 7 5 3" xfId="19044" xr:uid="{00000000-0005-0000-0000-0000DE490000}"/>
    <cellStyle name="Input 2 4 3 2 7 6" xfId="19045" xr:uid="{00000000-0005-0000-0000-0000DF490000}"/>
    <cellStyle name="Input 2 4 3 2 7 6 2" xfId="19046" xr:uid="{00000000-0005-0000-0000-0000E0490000}"/>
    <cellStyle name="Input 2 4 3 2 7 6 3" xfId="19047" xr:uid="{00000000-0005-0000-0000-0000E1490000}"/>
    <cellStyle name="Input 2 4 3 2 7 7" xfId="19048" xr:uid="{00000000-0005-0000-0000-0000E2490000}"/>
    <cellStyle name="Input 2 4 3 2 7 7 2" xfId="19049" xr:uid="{00000000-0005-0000-0000-0000E3490000}"/>
    <cellStyle name="Input 2 4 3 2 7 7 3" xfId="19050" xr:uid="{00000000-0005-0000-0000-0000E4490000}"/>
    <cellStyle name="Input 2 4 3 2 7 8" xfId="19051" xr:uid="{00000000-0005-0000-0000-0000E5490000}"/>
    <cellStyle name="Input 2 4 3 2 7 8 2" xfId="19052" xr:uid="{00000000-0005-0000-0000-0000E6490000}"/>
    <cellStyle name="Input 2 4 3 2 7 8 3" xfId="19053" xr:uid="{00000000-0005-0000-0000-0000E7490000}"/>
    <cellStyle name="Input 2 4 3 2 7 9" xfId="19054" xr:uid="{00000000-0005-0000-0000-0000E8490000}"/>
    <cellStyle name="Input 2 4 3 2 7 9 2" xfId="19055" xr:uid="{00000000-0005-0000-0000-0000E9490000}"/>
    <cellStyle name="Input 2 4 3 2 7 9 3" xfId="19056" xr:uid="{00000000-0005-0000-0000-0000EA490000}"/>
    <cellStyle name="Input 2 4 3 2 8" xfId="19057" xr:uid="{00000000-0005-0000-0000-0000EB490000}"/>
    <cellStyle name="Input 2 4 3 2 8 10" xfId="19058" xr:uid="{00000000-0005-0000-0000-0000EC490000}"/>
    <cellStyle name="Input 2 4 3 2 8 11" xfId="19059" xr:uid="{00000000-0005-0000-0000-0000ED490000}"/>
    <cellStyle name="Input 2 4 3 2 8 2" xfId="19060" xr:uid="{00000000-0005-0000-0000-0000EE490000}"/>
    <cellStyle name="Input 2 4 3 2 8 2 2" xfId="19061" xr:uid="{00000000-0005-0000-0000-0000EF490000}"/>
    <cellStyle name="Input 2 4 3 2 8 2 3" xfId="19062" xr:uid="{00000000-0005-0000-0000-0000F0490000}"/>
    <cellStyle name="Input 2 4 3 2 8 3" xfId="19063" xr:uid="{00000000-0005-0000-0000-0000F1490000}"/>
    <cellStyle name="Input 2 4 3 2 8 3 2" xfId="19064" xr:uid="{00000000-0005-0000-0000-0000F2490000}"/>
    <cellStyle name="Input 2 4 3 2 8 3 3" xfId="19065" xr:uid="{00000000-0005-0000-0000-0000F3490000}"/>
    <cellStyle name="Input 2 4 3 2 8 4" xfId="19066" xr:uid="{00000000-0005-0000-0000-0000F4490000}"/>
    <cellStyle name="Input 2 4 3 2 8 4 2" xfId="19067" xr:uid="{00000000-0005-0000-0000-0000F5490000}"/>
    <cellStyle name="Input 2 4 3 2 8 4 3" xfId="19068" xr:uid="{00000000-0005-0000-0000-0000F6490000}"/>
    <cellStyle name="Input 2 4 3 2 8 5" xfId="19069" xr:uid="{00000000-0005-0000-0000-0000F7490000}"/>
    <cellStyle name="Input 2 4 3 2 8 5 2" xfId="19070" xr:uid="{00000000-0005-0000-0000-0000F8490000}"/>
    <cellStyle name="Input 2 4 3 2 8 5 3" xfId="19071" xr:uid="{00000000-0005-0000-0000-0000F9490000}"/>
    <cellStyle name="Input 2 4 3 2 8 6" xfId="19072" xr:uid="{00000000-0005-0000-0000-0000FA490000}"/>
    <cellStyle name="Input 2 4 3 2 8 6 2" xfId="19073" xr:uid="{00000000-0005-0000-0000-0000FB490000}"/>
    <cellStyle name="Input 2 4 3 2 8 6 3" xfId="19074" xr:uid="{00000000-0005-0000-0000-0000FC490000}"/>
    <cellStyle name="Input 2 4 3 2 8 7" xfId="19075" xr:uid="{00000000-0005-0000-0000-0000FD490000}"/>
    <cellStyle name="Input 2 4 3 2 8 7 2" xfId="19076" xr:uid="{00000000-0005-0000-0000-0000FE490000}"/>
    <cellStyle name="Input 2 4 3 2 8 7 3" xfId="19077" xr:uid="{00000000-0005-0000-0000-0000FF490000}"/>
    <cellStyle name="Input 2 4 3 2 8 8" xfId="19078" xr:uid="{00000000-0005-0000-0000-0000004A0000}"/>
    <cellStyle name="Input 2 4 3 2 8 8 2" xfId="19079" xr:uid="{00000000-0005-0000-0000-0000014A0000}"/>
    <cellStyle name="Input 2 4 3 2 8 8 3" xfId="19080" xr:uid="{00000000-0005-0000-0000-0000024A0000}"/>
    <cellStyle name="Input 2 4 3 2 8 9" xfId="19081" xr:uid="{00000000-0005-0000-0000-0000034A0000}"/>
    <cellStyle name="Input 2 4 3 2 8 9 2" xfId="19082" xr:uid="{00000000-0005-0000-0000-0000044A0000}"/>
    <cellStyle name="Input 2 4 3 2 8 9 3" xfId="19083" xr:uid="{00000000-0005-0000-0000-0000054A0000}"/>
    <cellStyle name="Input 2 4 3 2 9" xfId="19084" xr:uid="{00000000-0005-0000-0000-0000064A0000}"/>
    <cellStyle name="Input 2 4 3 2 9 10" xfId="19085" xr:uid="{00000000-0005-0000-0000-0000074A0000}"/>
    <cellStyle name="Input 2 4 3 2 9 11" xfId="19086" xr:uid="{00000000-0005-0000-0000-0000084A0000}"/>
    <cellStyle name="Input 2 4 3 2 9 2" xfId="19087" xr:uid="{00000000-0005-0000-0000-0000094A0000}"/>
    <cellStyle name="Input 2 4 3 2 9 2 2" xfId="19088" xr:uid="{00000000-0005-0000-0000-00000A4A0000}"/>
    <cellStyle name="Input 2 4 3 2 9 2 3" xfId="19089" xr:uid="{00000000-0005-0000-0000-00000B4A0000}"/>
    <cellStyle name="Input 2 4 3 2 9 3" xfId="19090" xr:uid="{00000000-0005-0000-0000-00000C4A0000}"/>
    <cellStyle name="Input 2 4 3 2 9 3 2" xfId="19091" xr:uid="{00000000-0005-0000-0000-00000D4A0000}"/>
    <cellStyle name="Input 2 4 3 2 9 3 3" xfId="19092" xr:uid="{00000000-0005-0000-0000-00000E4A0000}"/>
    <cellStyle name="Input 2 4 3 2 9 4" xfId="19093" xr:uid="{00000000-0005-0000-0000-00000F4A0000}"/>
    <cellStyle name="Input 2 4 3 2 9 4 2" xfId="19094" xr:uid="{00000000-0005-0000-0000-0000104A0000}"/>
    <cellStyle name="Input 2 4 3 2 9 4 3" xfId="19095" xr:uid="{00000000-0005-0000-0000-0000114A0000}"/>
    <cellStyle name="Input 2 4 3 2 9 5" xfId="19096" xr:uid="{00000000-0005-0000-0000-0000124A0000}"/>
    <cellStyle name="Input 2 4 3 2 9 5 2" xfId="19097" xr:uid="{00000000-0005-0000-0000-0000134A0000}"/>
    <cellStyle name="Input 2 4 3 2 9 5 3" xfId="19098" xr:uid="{00000000-0005-0000-0000-0000144A0000}"/>
    <cellStyle name="Input 2 4 3 2 9 6" xfId="19099" xr:uid="{00000000-0005-0000-0000-0000154A0000}"/>
    <cellStyle name="Input 2 4 3 2 9 6 2" xfId="19100" xr:uid="{00000000-0005-0000-0000-0000164A0000}"/>
    <cellStyle name="Input 2 4 3 2 9 6 3" xfId="19101" xr:uid="{00000000-0005-0000-0000-0000174A0000}"/>
    <cellStyle name="Input 2 4 3 2 9 7" xfId="19102" xr:uid="{00000000-0005-0000-0000-0000184A0000}"/>
    <cellStyle name="Input 2 4 3 2 9 7 2" xfId="19103" xr:uid="{00000000-0005-0000-0000-0000194A0000}"/>
    <cellStyle name="Input 2 4 3 2 9 7 3" xfId="19104" xr:uid="{00000000-0005-0000-0000-00001A4A0000}"/>
    <cellStyle name="Input 2 4 3 2 9 8" xfId="19105" xr:uid="{00000000-0005-0000-0000-00001B4A0000}"/>
    <cellStyle name="Input 2 4 3 2 9 8 2" xfId="19106" xr:uid="{00000000-0005-0000-0000-00001C4A0000}"/>
    <cellStyle name="Input 2 4 3 2 9 8 3" xfId="19107" xr:uid="{00000000-0005-0000-0000-00001D4A0000}"/>
    <cellStyle name="Input 2 4 3 2 9 9" xfId="19108" xr:uid="{00000000-0005-0000-0000-00001E4A0000}"/>
    <cellStyle name="Input 2 4 3 2 9 9 2" xfId="19109" xr:uid="{00000000-0005-0000-0000-00001F4A0000}"/>
    <cellStyle name="Input 2 4 3 2 9 9 3" xfId="19110" xr:uid="{00000000-0005-0000-0000-0000204A0000}"/>
    <cellStyle name="Input 2 4 3 3" xfId="19111" xr:uid="{00000000-0005-0000-0000-0000214A0000}"/>
    <cellStyle name="Input 2 4 3 3 2" xfId="19112" xr:uid="{00000000-0005-0000-0000-0000224A0000}"/>
    <cellStyle name="Input 2 4 3 3 3" xfId="19113" xr:uid="{00000000-0005-0000-0000-0000234A0000}"/>
    <cellStyle name="Input 2 4 3 4" xfId="19114" xr:uid="{00000000-0005-0000-0000-0000244A0000}"/>
    <cellStyle name="Input 2 4 3 4 2" xfId="19115" xr:uid="{00000000-0005-0000-0000-0000254A0000}"/>
    <cellStyle name="Input 2 4 3 4 3" xfId="19116" xr:uid="{00000000-0005-0000-0000-0000264A0000}"/>
    <cellStyle name="Input 2 4 3 5" xfId="19117" xr:uid="{00000000-0005-0000-0000-0000274A0000}"/>
    <cellStyle name="Input 2 4 3 5 2" xfId="19118" xr:uid="{00000000-0005-0000-0000-0000284A0000}"/>
    <cellStyle name="Input 2 4 3 5 3" xfId="19119" xr:uid="{00000000-0005-0000-0000-0000294A0000}"/>
    <cellStyle name="Input 2 4 3 6" xfId="19120" xr:uid="{00000000-0005-0000-0000-00002A4A0000}"/>
    <cellStyle name="Input 2 4 3 6 2" xfId="19121" xr:uid="{00000000-0005-0000-0000-00002B4A0000}"/>
    <cellStyle name="Input 2 4 3 6 3" xfId="19122" xr:uid="{00000000-0005-0000-0000-00002C4A0000}"/>
    <cellStyle name="Input 2 4 3 7" xfId="19123" xr:uid="{00000000-0005-0000-0000-00002D4A0000}"/>
    <cellStyle name="Input 2 4 3 7 2" xfId="19124" xr:uid="{00000000-0005-0000-0000-00002E4A0000}"/>
    <cellStyle name="Input 2 4 3 7 3" xfId="19125" xr:uid="{00000000-0005-0000-0000-00002F4A0000}"/>
    <cellStyle name="Input 2 4 3 8" xfId="58263" xr:uid="{00000000-0005-0000-0000-0000304A0000}"/>
    <cellStyle name="Input 2 4 4" xfId="339" xr:uid="{00000000-0005-0000-0000-0000314A0000}"/>
    <cellStyle name="Input 2 4 4 2" xfId="19126" xr:uid="{00000000-0005-0000-0000-0000324A0000}"/>
    <cellStyle name="Input 2 4 4 2 10" xfId="19127" xr:uid="{00000000-0005-0000-0000-0000334A0000}"/>
    <cellStyle name="Input 2 4 4 2 10 10" xfId="19128" xr:uid="{00000000-0005-0000-0000-0000344A0000}"/>
    <cellStyle name="Input 2 4 4 2 10 11" xfId="19129" xr:uid="{00000000-0005-0000-0000-0000354A0000}"/>
    <cellStyle name="Input 2 4 4 2 10 2" xfId="19130" xr:uid="{00000000-0005-0000-0000-0000364A0000}"/>
    <cellStyle name="Input 2 4 4 2 10 2 2" xfId="19131" xr:uid="{00000000-0005-0000-0000-0000374A0000}"/>
    <cellStyle name="Input 2 4 4 2 10 2 3" xfId="19132" xr:uid="{00000000-0005-0000-0000-0000384A0000}"/>
    <cellStyle name="Input 2 4 4 2 10 3" xfId="19133" xr:uid="{00000000-0005-0000-0000-0000394A0000}"/>
    <cellStyle name="Input 2 4 4 2 10 3 2" xfId="19134" xr:uid="{00000000-0005-0000-0000-00003A4A0000}"/>
    <cellStyle name="Input 2 4 4 2 10 3 3" xfId="19135" xr:uid="{00000000-0005-0000-0000-00003B4A0000}"/>
    <cellStyle name="Input 2 4 4 2 10 4" xfId="19136" xr:uid="{00000000-0005-0000-0000-00003C4A0000}"/>
    <cellStyle name="Input 2 4 4 2 10 4 2" xfId="19137" xr:uid="{00000000-0005-0000-0000-00003D4A0000}"/>
    <cellStyle name="Input 2 4 4 2 10 4 3" xfId="19138" xr:uid="{00000000-0005-0000-0000-00003E4A0000}"/>
    <cellStyle name="Input 2 4 4 2 10 5" xfId="19139" xr:uid="{00000000-0005-0000-0000-00003F4A0000}"/>
    <cellStyle name="Input 2 4 4 2 10 5 2" xfId="19140" xr:uid="{00000000-0005-0000-0000-0000404A0000}"/>
    <cellStyle name="Input 2 4 4 2 10 5 3" xfId="19141" xr:uid="{00000000-0005-0000-0000-0000414A0000}"/>
    <cellStyle name="Input 2 4 4 2 10 6" xfId="19142" xr:uid="{00000000-0005-0000-0000-0000424A0000}"/>
    <cellStyle name="Input 2 4 4 2 10 6 2" xfId="19143" xr:uid="{00000000-0005-0000-0000-0000434A0000}"/>
    <cellStyle name="Input 2 4 4 2 10 6 3" xfId="19144" xr:uid="{00000000-0005-0000-0000-0000444A0000}"/>
    <cellStyle name="Input 2 4 4 2 10 7" xfId="19145" xr:uid="{00000000-0005-0000-0000-0000454A0000}"/>
    <cellStyle name="Input 2 4 4 2 10 7 2" xfId="19146" xr:uid="{00000000-0005-0000-0000-0000464A0000}"/>
    <cellStyle name="Input 2 4 4 2 10 7 3" xfId="19147" xr:uid="{00000000-0005-0000-0000-0000474A0000}"/>
    <cellStyle name="Input 2 4 4 2 10 8" xfId="19148" xr:uid="{00000000-0005-0000-0000-0000484A0000}"/>
    <cellStyle name="Input 2 4 4 2 10 8 2" xfId="19149" xr:uid="{00000000-0005-0000-0000-0000494A0000}"/>
    <cellStyle name="Input 2 4 4 2 10 8 3" xfId="19150" xr:uid="{00000000-0005-0000-0000-00004A4A0000}"/>
    <cellStyle name="Input 2 4 4 2 10 9" xfId="19151" xr:uid="{00000000-0005-0000-0000-00004B4A0000}"/>
    <cellStyle name="Input 2 4 4 2 10 9 2" xfId="19152" xr:uid="{00000000-0005-0000-0000-00004C4A0000}"/>
    <cellStyle name="Input 2 4 4 2 10 9 3" xfId="19153" xr:uid="{00000000-0005-0000-0000-00004D4A0000}"/>
    <cellStyle name="Input 2 4 4 2 11" xfId="19154" xr:uid="{00000000-0005-0000-0000-00004E4A0000}"/>
    <cellStyle name="Input 2 4 4 2 11 2" xfId="19155" xr:uid="{00000000-0005-0000-0000-00004F4A0000}"/>
    <cellStyle name="Input 2 4 4 2 11 3" xfId="19156" xr:uid="{00000000-0005-0000-0000-0000504A0000}"/>
    <cellStyle name="Input 2 4 4 2 12" xfId="19157" xr:uid="{00000000-0005-0000-0000-0000514A0000}"/>
    <cellStyle name="Input 2 4 4 2 12 2" xfId="19158" xr:uid="{00000000-0005-0000-0000-0000524A0000}"/>
    <cellStyle name="Input 2 4 4 2 12 3" xfId="19159" xr:uid="{00000000-0005-0000-0000-0000534A0000}"/>
    <cellStyle name="Input 2 4 4 2 13" xfId="19160" xr:uid="{00000000-0005-0000-0000-0000544A0000}"/>
    <cellStyle name="Input 2 4 4 2 13 2" xfId="19161" xr:uid="{00000000-0005-0000-0000-0000554A0000}"/>
    <cellStyle name="Input 2 4 4 2 13 3" xfId="19162" xr:uid="{00000000-0005-0000-0000-0000564A0000}"/>
    <cellStyle name="Input 2 4 4 2 14" xfId="19163" xr:uid="{00000000-0005-0000-0000-0000574A0000}"/>
    <cellStyle name="Input 2 4 4 2 14 2" xfId="19164" xr:uid="{00000000-0005-0000-0000-0000584A0000}"/>
    <cellStyle name="Input 2 4 4 2 14 3" xfId="19165" xr:uid="{00000000-0005-0000-0000-0000594A0000}"/>
    <cellStyle name="Input 2 4 4 2 15" xfId="19166" xr:uid="{00000000-0005-0000-0000-00005A4A0000}"/>
    <cellStyle name="Input 2 4 4 2 15 2" xfId="19167" xr:uid="{00000000-0005-0000-0000-00005B4A0000}"/>
    <cellStyle name="Input 2 4 4 2 15 3" xfId="19168" xr:uid="{00000000-0005-0000-0000-00005C4A0000}"/>
    <cellStyle name="Input 2 4 4 2 16" xfId="19169" xr:uid="{00000000-0005-0000-0000-00005D4A0000}"/>
    <cellStyle name="Input 2 4 4 2 16 2" xfId="19170" xr:uid="{00000000-0005-0000-0000-00005E4A0000}"/>
    <cellStyle name="Input 2 4 4 2 16 3" xfId="19171" xr:uid="{00000000-0005-0000-0000-00005F4A0000}"/>
    <cellStyle name="Input 2 4 4 2 17" xfId="19172" xr:uid="{00000000-0005-0000-0000-0000604A0000}"/>
    <cellStyle name="Input 2 4 4 2 17 2" xfId="19173" xr:uid="{00000000-0005-0000-0000-0000614A0000}"/>
    <cellStyle name="Input 2 4 4 2 17 3" xfId="19174" xr:uid="{00000000-0005-0000-0000-0000624A0000}"/>
    <cellStyle name="Input 2 4 4 2 18" xfId="19175" xr:uid="{00000000-0005-0000-0000-0000634A0000}"/>
    <cellStyle name="Input 2 4 4 2 18 2" xfId="19176" xr:uid="{00000000-0005-0000-0000-0000644A0000}"/>
    <cellStyle name="Input 2 4 4 2 18 3" xfId="19177" xr:uid="{00000000-0005-0000-0000-0000654A0000}"/>
    <cellStyle name="Input 2 4 4 2 19" xfId="19178" xr:uid="{00000000-0005-0000-0000-0000664A0000}"/>
    <cellStyle name="Input 2 4 4 2 2" xfId="19179" xr:uid="{00000000-0005-0000-0000-0000674A0000}"/>
    <cellStyle name="Input 2 4 4 2 2 10" xfId="19180" xr:uid="{00000000-0005-0000-0000-0000684A0000}"/>
    <cellStyle name="Input 2 4 4 2 2 11" xfId="19181" xr:uid="{00000000-0005-0000-0000-0000694A0000}"/>
    <cellStyle name="Input 2 4 4 2 2 2" xfId="19182" xr:uid="{00000000-0005-0000-0000-00006A4A0000}"/>
    <cellStyle name="Input 2 4 4 2 2 2 2" xfId="19183" xr:uid="{00000000-0005-0000-0000-00006B4A0000}"/>
    <cellStyle name="Input 2 4 4 2 2 2 3" xfId="19184" xr:uid="{00000000-0005-0000-0000-00006C4A0000}"/>
    <cellStyle name="Input 2 4 4 2 2 3" xfId="19185" xr:uid="{00000000-0005-0000-0000-00006D4A0000}"/>
    <cellStyle name="Input 2 4 4 2 2 3 2" xfId="19186" xr:uid="{00000000-0005-0000-0000-00006E4A0000}"/>
    <cellStyle name="Input 2 4 4 2 2 3 3" xfId="19187" xr:uid="{00000000-0005-0000-0000-00006F4A0000}"/>
    <cellStyle name="Input 2 4 4 2 2 4" xfId="19188" xr:uid="{00000000-0005-0000-0000-0000704A0000}"/>
    <cellStyle name="Input 2 4 4 2 2 4 2" xfId="19189" xr:uid="{00000000-0005-0000-0000-0000714A0000}"/>
    <cellStyle name="Input 2 4 4 2 2 4 3" xfId="19190" xr:uid="{00000000-0005-0000-0000-0000724A0000}"/>
    <cellStyle name="Input 2 4 4 2 2 5" xfId="19191" xr:uid="{00000000-0005-0000-0000-0000734A0000}"/>
    <cellStyle name="Input 2 4 4 2 2 5 2" xfId="19192" xr:uid="{00000000-0005-0000-0000-0000744A0000}"/>
    <cellStyle name="Input 2 4 4 2 2 5 3" xfId="19193" xr:uid="{00000000-0005-0000-0000-0000754A0000}"/>
    <cellStyle name="Input 2 4 4 2 2 6" xfId="19194" xr:uid="{00000000-0005-0000-0000-0000764A0000}"/>
    <cellStyle name="Input 2 4 4 2 2 6 2" xfId="19195" xr:uid="{00000000-0005-0000-0000-0000774A0000}"/>
    <cellStyle name="Input 2 4 4 2 2 6 3" xfId="19196" xr:uid="{00000000-0005-0000-0000-0000784A0000}"/>
    <cellStyle name="Input 2 4 4 2 2 7" xfId="19197" xr:uid="{00000000-0005-0000-0000-0000794A0000}"/>
    <cellStyle name="Input 2 4 4 2 2 7 2" xfId="19198" xr:uid="{00000000-0005-0000-0000-00007A4A0000}"/>
    <cellStyle name="Input 2 4 4 2 2 7 3" xfId="19199" xr:uid="{00000000-0005-0000-0000-00007B4A0000}"/>
    <cellStyle name="Input 2 4 4 2 2 8" xfId="19200" xr:uid="{00000000-0005-0000-0000-00007C4A0000}"/>
    <cellStyle name="Input 2 4 4 2 2 8 2" xfId="19201" xr:uid="{00000000-0005-0000-0000-00007D4A0000}"/>
    <cellStyle name="Input 2 4 4 2 2 8 3" xfId="19202" xr:uid="{00000000-0005-0000-0000-00007E4A0000}"/>
    <cellStyle name="Input 2 4 4 2 2 9" xfId="19203" xr:uid="{00000000-0005-0000-0000-00007F4A0000}"/>
    <cellStyle name="Input 2 4 4 2 2 9 2" xfId="19204" xr:uid="{00000000-0005-0000-0000-0000804A0000}"/>
    <cellStyle name="Input 2 4 4 2 2 9 3" xfId="19205" xr:uid="{00000000-0005-0000-0000-0000814A0000}"/>
    <cellStyle name="Input 2 4 4 2 20" xfId="19206" xr:uid="{00000000-0005-0000-0000-0000824A0000}"/>
    <cellStyle name="Input 2 4 4 2 3" xfId="19207" xr:uid="{00000000-0005-0000-0000-0000834A0000}"/>
    <cellStyle name="Input 2 4 4 2 3 10" xfId="19208" xr:uid="{00000000-0005-0000-0000-0000844A0000}"/>
    <cellStyle name="Input 2 4 4 2 3 11" xfId="19209" xr:uid="{00000000-0005-0000-0000-0000854A0000}"/>
    <cellStyle name="Input 2 4 4 2 3 2" xfId="19210" xr:uid="{00000000-0005-0000-0000-0000864A0000}"/>
    <cellStyle name="Input 2 4 4 2 3 2 2" xfId="19211" xr:uid="{00000000-0005-0000-0000-0000874A0000}"/>
    <cellStyle name="Input 2 4 4 2 3 2 3" xfId="19212" xr:uid="{00000000-0005-0000-0000-0000884A0000}"/>
    <cellStyle name="Input 2 4 4 2 3 3" xfId="19213" xr:uid="{00000000-0005-0000-0000-0000894A0000}"/>
    <cellStyle name="Input 2 4 4 2 3 3 2" xfId="19214" xr:uid="{00000000-0005-0000-0000-00008A4A0000}"/>
    <cellStyle name="Input 2 4 4 2 3 3 3" xfId="19215" xr:uid="{00000000-0005-0000-0000-00008B4A0000}"/>
    <cellStyle name="Input 2 4 4 2 3 4" xfId="19216" xr:uid="{00000000-0005-0000-0000-00008C4A0000}"/>
    <cellStyle name="Input 2 4 4 2 3 4 2" xfId="19217" xr:uid="{00000000-0005-0000-0000-00008D4A0000}"/>
    <cellStyle name="Input 2 4 4 2 3 4 3" xfId="19218" xr:uid="{00000000-0005-0000-0000-00008E4A0000}"/>
    <cellStyle name="Input 2 4 4 2 3 5" xfId="19219" xr:uid="{00000000-0005-0000-0000-00008F4A0000}"/>
    <cellStyle name="Input 2 4 4 2 3 5 2" xfId="19220" xr:uid="{00000000-0005-0000-0000-0000904A0000}"/>
    <cellStyle name="Input 2 4 4 2 3 5 3" xfId="19221" xr:uid="{00000000-0005-0000-0000-0000914A0000}"/>
    <cellStyle name="Input 2 4 4 2 3 6" xfId="19222" xr:uid="{00000000-0005-0000-0000-0000924A0000}"/>
    <cellStyle name="Input 2 4 4 2 3 6 2" xfId="19223" xr:uid="{00000000-0005-0000-0000-0000934A0000}"/>
    <cellStyle name="Input 2 4 4 2 3 6 3" xfId="19224" xr:uid="{00000000-0005-0000-0000-0000944A0000}"/>
    <cellStyle name="Input 2 4 4 2 3 7" xfId="19225" xr:uid="{00000000-0005-0000-0000-0000954A0000}"/>
    <cellStyle name="Input 2 4 4 2 3 7 2" xfId="19226" xr:uid="{00000000-0005-0000-0000-0000964A0000}"/>
    <cellStyle name="Input 2 4 4 2 3 7 3" xfId="19227" xr:uid="{00000000-0005-0000-0000-0000974A0000}"/>
    <cellStyle name="Input 2 4 4 2 3 8" xfId="19228" xr:uid="{00000000-0005-0000-0000-0000984A0000}"/>
    <cellStyle name="Input 2 4 4 2 3 8 2" xfId="19229" xr:uid="{00000000-0005-0000-0000-0000994A0000}"/>
    <cellStyle name="Input 2 4 4 2 3 8 3" xfId="19230" xr:uid="{00000000-0005-0000-0000-00009A4A0000}"/>
    <cellStyle name="Input 2 4 4 2 3 9" xfId="19231" xr:uid="{00000000-0005-0000-0000-00009B4A0000}"/>
    <cellStyle name="Input 2 4 4 2 3 9 2" xfId="19232" xr:uid="{00000000-0005-0000-0000-00009C4A0000}"/>
    <cellStyle name="Input 2 4 4 2 3 9 3" xfId="19233" xr:uid="{00000000-0005-0000-0000-00009D4A0000}"/>
    <cellStyle name="Input 2 4 4 2 4" xfId="19234" xr:uid="{00000000-0005-0000-0000-00009E4A0000}"/>
    <cellStyle name="Input 2 4 4 2 4 10" xfId="19235" xr:uid="{00000000-0005-0000-0000-00009F4A0000}"/>
    <cellStyle name="Input 2 4 4 2 4 11" xfId="19236" xr:uid="{00000000-0005-0000-0000-0000A04A0000}"/>
    <cellStyle name="Input 2 4 4 2 4 2" xfId="19237" xr:uid="{00000000-0005-0000-0000-0000A14A0000}"/>
    <cellStyle name="Input 2 4 4 2 4 2 2" xfId="19238" xr:uid="{00000000-0005-0000-0000-0000A24A0000}"/>
    <cellStyle name="Input 2 4 4 2 4 2 3" xfId="19239" xr:uid="{00000000-0005-0000-0000-0000A34A0000}"/>
    <cellStyle name="Input 2 4 4 2 4 3" xfId="19240" xr:uid="{00000000-0005-0000-0000-0000A44A0000}"/>
    <cellStyle name="Input 2 4 4 2 4 3 2" xfId="19241" xr:uid="{00000000-0005-0000-0000-0000A54A0000}"/>
    <cellStyle name="Input 2 4 4 2 4 3 3" xfId="19242" xr:uid="{00000000-0005-0000-0000-0000A64A0000}"/>
    <cellStyle name="Input 2 4 4 2 4 4" xfId="19243" xr:uid="{00000000-0005-0000-0000-0000A74A0000}"/>
    <cellStyle name="Input 2 4 4 2 4 4 2" xfId="19244" xr:uid="{00000000-0005-0000-0000-0000A84A0000}"/>
    <cellStyle name="Input 2 4 4 2 4 4 3" xfId="19245" xr:uid="{00000000-0005-0000-0000-0000A94A0000}"/>
    <cellStyle name="Input 2 4 4 2 4 5" xfId="19246" xr:uid="{00000000-0005-0000-0000-0000AA4A0000}"/>
    <cellStyle name="Input 2 4 4 2 4 5 2" xfId="19247" xr:uid="{00000000-0005-0000-0000-0000AB4A0000}"/>
    <cellStyle name="Input 2 4 4 2 4 5 3" xfId="19248" xr:uid="{00000000-0005-0000-0000-0000AC4A0000}"/>
    <cellStyle name="Input 2 4 4 2 4 6" xfId="19249" xr:uid="{00000000-0005-0000-0000-0000AD4A0000}"/>
    <cellStyle name="Input 2 4 4 2 4 6 2" xfId="19250" xr:uid="{00000000-0005-0000-0000-0000AE4A0000}"/>
    <cellStyle name="Input 2 4 4 2 4 6 3" xfId="19251" xr:uid="{00000000-0005-0000-0000-0000AF4A0000}"/>
    <cellStyle name="Input 2 4 4 2 4 7" xfId="19252" xr:uid="{00000000-0005-0000-0000-0000B04A0000}"/>
    <cellStyle name="Input 2 4 4 2 4 7 2" xfId="19253" xr:uid="{00000000-0005-0000-0000-0000B14A0000}"/>
    <cellStyle name="Input 2 4 4 2 4 7 3" xfId="19254" xr:uid="{00000000-0005-0000-0000-0000B24A0000}"/>
    <cellStyle name="Input 2 4 4 2 4 8" xfId="19255" xr:uid="{00000000-0005-0000-0000-0000B34A0000}"/>
    <cellStyle name="Input 2 4 4 2 4 8 2" xfId="19256" xr:uid="{00000000-0005-0000-0000-0000B44A0000}"/>
    <cellStyle name="Input 2 4 4 2 4 8 3" xfId="19257" xr:uid="{00000000-0005-0000-0000-0000B54A0000}"/>
    <cellStyle name="Input 2 4 4 2 4 9" xfId="19258" xr:uid="{00000000-0005-0000-0000-0000B64A0000}"/>
    <cellStyle name="Input 2 4 4 2 4 9 2" xfId="19259" xr:uid="{00000000-0005-0000-0000-0000B74A0000}"/>
    <cellStyle name="Input 2 4 4 2 4 9 3" xfId="19260" xr:uid="{00000000-0005-0000-0000-0000B84A0000}"/>
    <cellStyle name="Input 2 4 4 2 5" xfId="19261" xr:uid="{00000000-0005-0000-0000-0000B94A0000}"/>
    <cellStyle name="Input 2 4 4 2 5 10" xfId="19262" xr:uid="{00000000-0005-0000-0000-0000BA4A0000}"/>
    <cellStyle name="Input 2 4 4 2 5 11" xfId="19263" xr:uid="{00000000-0005-0000-0000-0000BB4A0000}"/>
    <cellStyle name="Input 2 4 4 2 5 2" xfId="19264" xr:uid="{00000000-0005-0000-0000-0000BC4A0000}"/>
    <cellStyle name="Input 2 4 4 2 5 2 2" xfId="19265" xr:uid="{00000000-0005-0000-0000-0000BD4A0000}"/>
    <cellStyle name="Input 2 4 4 2 5 2 3" xfId="19266" xr:uid="{00000000-0005-0000-0000-0000BE4A0000}"/>
    <cellStyle name="Input 2 4 4 2 5 3" xfId="19267" xr:uid="{00000000-0005-0000-0000-0000BF4A0000}"/>
    <cellStyle name="Input 2 4 4 2 5 3 2" xfId="19268" xr:uid="{00000000-0005-0000-0000-0000C04A0000}"/>
    <cellStyle name="Input 2 4 4 2 5 3 3" xfId="19269" xr:uid="{00000000-0005-0000-0000-0000C14A0000}"/>
    <cellStyle name="Input 2 4 4 2 5 4" xfId="19270" xr:uid="{00000000-0005-0000-0000-0000C24A0000}"/>
    <cellStyle name="Input 2 4 4 2 5 4 2" xfId="19271" xr:uid="{00000000-0005-0000-0000-0000C34A0000}"/>
    <cellStyle name="Input 2 4 4 2 5 4 3" xfId="19272" xr:uid="{00000000-0005-0000-0000-0000C44A0000}"/>
    <cellStyle name="Input 2 4 4 2 5 5" xfId="19273" xr:uid="{00000000-0005-0000-0000-0000C54A0000}"/>
    <cellStyle name="Input 2 4 4 2 5 5 2" xfId="19274" xr:uid="{00000000-0005-0000-0000-0000C64A0000}"/>
    <cellStyle name="Input 2 4 4 2 5 5 3" xfId="19275" xr:uid="{00000000-0005-0000-0000-0000C74A0000}"/>
    <cellStyle name="Input 2 4 4 2 5 6" xfId="19276" xr:uid="{00000000-0005-0000-0000-0000C84A0000}"/>
    <cellStyle name="Input 2 4 4 2 5 6 2" xfId="19277" xr:uid="{00000000-0005-0000-0000-0000C94A0000}"/>
    <cellStyle name="Input 2 4 4 2 5 6 3" xfId="19278" xr:uid="{00000000-0005-0000-0000-0000CA4A0000}"/>
    <cellStyle name="Input 2 4 4 2 5 7" xfId="19279" xr:uid="{00000000-0005-0000-0000-0000CB4A0000}"/>
    <cellStyle name="Input 2 4 4 2 5 7 2" xfId="19280" xr:uid="{00000000-0005-0000-0000-0000CC4A0000}"/>
    <cellStyle name="Input 2 4 4 2 5 7 3" xfId="19281" xr:uid="{00000000-0005-0000-0000-0000CD4A0000}"/>
    <cellStyle name="Input 2 4 4 2 5 8" xfId="19282" xr:uid="{00000000-0005-0000-0000-0000CE4A0000}"/>
    <cellStyle name="Input 2 4 4 2 5 8 2" xfId="19283" xr:uid="{00000000-0005-0000-0000-0000CF4A0000}"/>
    <cellStyle name="Input 2 4 4 2 5 8 3" xfId="19284" xr:uid="{00000000-0005-0000-0000-0000D04A0000}"/>
    <cellStyle name="Input 2 4 4 2 5 9" xfId="19285" xr:uid="{00000000-0005-0000-0000-0000D14A0000}"/>
    <cellStyle name="Input 2 4 4 2 5 9 2" xfId="19286" xr:uid="{00000000-0005-0000-0000-0000D24A0000}"/>
    <cellStyle name="Input 2 4 4 2 5 9 3" xfId="19287" xr:uid="{00000000-0005-0000-0000-0000D34A0000}"/>
    <cellStyle name="Input 2 4 4 2 6" xfId="19288" xr:uid="{00000000-0005-0000-0000-0000D44A0000}"/>
    <cellStyle name="Input 2 4 4 2 6 10" xfId="19289" xr:uid="{00000000-0005-0000-0000-0000D54A0000}"/>
    <cellStyle name="Input 2 4 4 2 6 11" xfId="19290" xr:uid="{00000000-0005-0000-0000-0000D64A0000}"/>
    <cellStyle name="Input 2 4 4 2 6 2" xfId="19291" xr:uid="{00000000-0005-0000-0000-0000D74A0000}"/>
    <cellStyle name="Input 2 4 4 2 6 2 2" xfId="19292" xr:uid="{00000000-0005-0000-0000-0000D84A0000}"/>
    <cellStyle name="Input 2 4 4 2 6 2 3" xfId="19293" xr:uid="{00000000-0005-0000-0000-0000D94A0000}"/>
    <cellStyle name="Input 2 4 4 2 6 3" xfId="19294" xr:uid="{00000000-0005-0000-0000-0000DA4A0000}"/>
    <cellStyle name="Input 2 4 4 2 6 3 2" xfId="19295" xr:uid="{00000000-0005-0000-0000-0000DB4A0000}"/>
    <cellStyle name="Input 2 4 4 2 6 3 3" xfId="19296" xr:uid="{00000000-0005-0000-0000-0000DC4A0000}"/>
    <cellStyle name="Input 2 4 4 2 6 4" xfId="19297" xr:uid="{00000000-0005-0000-0000-0000DD4A0000}"/>
    <cellStyle name="Input 2 4 4 2 6 4 2" xfId="19298" xr:uid="{00000000-0005-0000-0000-0000DE4A0000}"/>
    <cellStyle name="Input 2 4 4 2 6 4 3" xfId="19299" xr:uid="{00000000-0005-0000-0000-0000DF4A0000}"/>
    <cellStyle name="Input 2 4 4 2 6 5" xfId="19300" xr:uid="{00000000-0005-0000-0000-0000E04A0000}"/>
    <cellStyle name="Input 2 4 4 2 6 5 2" xfId="19301" xr:uid="{00000000-0005-0000-0000-0000E14A0000}"/>
    <cellStyle name="Input 2 4 4 2 6 5 3" xfId="19302" xr:uid="{00000000-0005-0000-0000-0000E24A0000}"/>
    <cellStyle name="Input 2 4 4 2 6 6" xfId="19303" xr:uid="{00000000-0005-0000-0000-0000E34A0000}"/>
    <cellStyle name="Input 2 4 4 2 6 6 2" xfId="19304" xr:uid="{00000000-0005-0000-0000-0000E44A0000}"/>
    <cellStyle name="Input 2 4 4 2 6 6 3" xfId="19305" xr:uid="{00000000-0005-0000-0000-0000E54A0000}"/>
    <cellStyle name="Input 2 4 4 2 6 7" xfId="19306" xr:uid="{00000000-0005-0000-0000-0000E64A0000}"/>
    <cellStyle name="Input 2 4 4 2 6 7 2" xfId="19307" xr:uid="{00000000-0005-0000-0000-0000E74A0000}"/>
    <cellStyle name="Input 2 4 4 2 6 7 3" xfId="19308" xr:uid="{00000000-0005-0000-0000-0000E84A0000}"/>
    <cellStyle name="Input 2 4 4 2 6 8" xfId="19309" xr:uid="{00000000-0005-0000-0000-0000E94A0000}"/>
    <cellStyle name="Input 2 4 4 2 6 8 2" xfId="19310" xr:uid="{00000000-0005-0000-0000-0000EA4A0000}"/>
    <cellStyle name="Input 2 4 4 2 6 8 3" xfId="19311" xr:uid="{00000000-0005-0000-0000-0000EB4A0000}"/>
    <cellStyle name="Input 2 4 4 2 6 9" xfId="19312" xr:uid="{00000000-0005-0000-0000-0000EC4A0000}"/>
    <cellStyle name="Input 2 4 4 2 6 9 2" xfId="19313" xr:uid="{00000000-0005-0000-0000-0000ED4A0000}"/>
    <cellStyle name="Input 2 4 4 2 6 9 3" xfId="19314" xr:uid="{00000000-0005-0000-0000-0000EE4A0000}"/>
    <cellStyle name="Input 2 4 4 2 7" xfId="19315" xr:uid="{00000000-0005-0000-0000-0000EF4A0000}"/>
    <cellStyle name="Input 2 4 4 2 7 10" xfId="19316" xr:uid="{00000000-0005-0000-0000-0000F04A0000}"/>
    <cellStyle name="Input 2 4 4 2 7 11" xfId="19317" xr:uid="{00000000-0005-0000-0000-0000F14A0000}"/>
    <cellStyle name="Input 2 4 4 2 7 2" xfId="19318" xr:uid="{00000000-0005-0000-0000-0000F24A0000}"/>
    <cellStyle name="Input 2 4 4 2 7 2 2" xfId="19319" xr:uid="{00000000-0005-0000-0000-0000F34A0000}"/>
    <cellStyle name="Input 2 4 4 2 7 2 3" xfId="19320" xr:uid="{00000000-0005-0000-0000-0000F44A0000}"/>
    <cellStyle name="Input 2 4 4 2 7 3" xfId="19321" xr:uid="{00000000-0005-0000-0000-0000F54A0000}"/>
    <cellStyle name="Input 2 4 4 2 7 3 2" xfId="19322" xr:uid="{00000000-0005-0000-0000-0000F64A0000}"/>
    <cellStyle name="Input 2 4 4 2 7 3 3" xfId="19323" xr:uid="{00000000-0005-0000-0000-0000F74A0000}"/>
    <cellStyle name="Input 2 4 4 2 7 4" xfId="19324" xr:uid="{00000000-0005-0000-0000-0000F84A0000}"/>
    <cellStyle name="Input 2 4 4 2 7 4 2" xfId="19325" xr:uid="{00000000-0005-0000-0000-0000F94A0000}"/>
    <cellStyle name="Input 2 4 4 2 7 4 3" xfId="19326" xr:uid="{00000000-0005-0000-0000-0000FA4A0000}"/>
    <cellStyle name="Input 2 4 4 2 7 5" xfId="19327" xr:uid="{00000000-0005-0000-0000-0000FB4A0000}"/>
    <cellStyle name="Input 2 4 4 2 7 5 2" xfId="19328" xr:uid="{00000000-0005-0000-0000-0000FC4A0000}"/>
    <cellStyle name="Input 2 4 4 2 7 5 3" xfId="19329" xr:uid="{00000000-0005-0000-0000-0000FD4A0000}"/>
    <cellStyle name="Input 2 4 4 2 7 6" xfId="19330" xr:uid="{00000000-0005-0000-0000-0000FE4A0000}"/>
    <cellStyle name="Input 2 4 4 2 7 6 2" xfId="19331" xr:uid="{00000000-0005-0000-0000-0000FF4A0000}"/>
    <cellStyle name="Input 2 4 4 2 7 6 3" xfId="19332" xr:uid="{00000000-0005-0000-0000-0000004B0000}"/>
    <cellStyle name="Input 2 4 4 2 7 7" xfId="19333" xr:uid="{00000000-0005-0000-0000-0000014B0000}"/>
    <cellStyle name="Input 2 4 4 2 7 7 2" xfId="19334" xr:uid="{00000000-0005-0000-0000-0000024B0000}"/>
    <cellStyle name="Input 2 4 4 2 7 7 3" xfId="19335" xr:uid="{00000000-0005-0000-0000-0000034B0000}"/>
    <cellStyle name="Input 2 4 4 2 7 8" xfId="19336" xr:uid="{00000000-0005-0000-0000-0000044B0000}"/>
    <cellStyle name="Input 2 4 4 2 7 8 2" xfId="19337" xr:uid="{00000000-0005-0000-0000-0000054B0000}"/>
    <cellStyle name="Input 2 4 4 2 7 8 3" xfId="19338" xr:uid="{00000000-0005-0000-0000-0000064B0000}"/>
    <cellStyle name="Input 2 4 4 2 7 9" xfId="19339" xr:uid="{00000000-0005-0000-0000-0000074B0000}"/>
    <cellStyle name="Input 2 4 4 2 7 9 2" xfId="19340" xr:uid="{00000000-0005-0000-0000-0000084B0000}"/>
    <cellStyle name="Input 2 4 4 2 7 9 3" xfId="19341" xr:uid="{00000000-0005-0000-0000-0000094B0000}"/>
    <cellStyle name="Input 2 4 4 2 8" xfId="19342" xr:uid="{00000000-0005-0000-0000-00000A4B0000}"/>
    <cellStyle name="Input 2 4 4 2 8 10" xfId="19343" xr:uid="{00000000-0005-0000-0000-00000B4B0000}"/>
    <cellStyle name="Input 2 4 4 2 8 11" xfId="19344" xr:uid="{00000000-0005-0000-0000-00000C4B0000}"/>
    <cellStyle name="Input 2 4 4 2 8 2" xfId="19345" xr:uid="{00000000-0005-0000-0000-00000D4B0000}"/>
    <cellStyle name="Input 2 4 4 2 8 2 2" xfId="19346" xr:uid="{00000000-0005-0000-0000-00000E4B0000}"/>
    <cellStyle name="Input 2 4 4 2 8 2 3" xfId="19347" xr:uid="{00000000-0005-0000-0000-00000F4B0000}"/>
    <cellStyle name="Input 2 4 4 2 8 3" xfId="19348" xr:uid="{00000000-0005-0000-0000-0000104B0000}"/>
    <cellStyle name="Input 2 4 4 2 8 3 2" xfId="19349" xr:uid="{00000000-0005-0000-0000-0000114B0000}"/>
    <cellStyle name="Input 2 4 4 2 8 3 3" xfId="19350" xr:uid="{00000000-0005-0000-0000-0000124B0000}"/>
    <cellStyle name="Input 2 4 4 2 8 4" xfId="19351" xr:uid="{00000000-0005-0000-0000-0000134B0000}"/>
    <cellStyle name="Input 2 4 4 2 8 4 2" xfId="19352" xr:uid="{00000000-0005-0000-0000-0000144B0000}"/>
    <cellStyle name="Input 2 4 4 2 8 4 3" xfId="19353" xr:uid="{00000000-0005-0000-0000-0000154B0000}"/>
    <cellStyle name="Input 2 4 4 2 8 5" xfId="19354" xr:uid="{00000000-0005-0000-0000-0000164B0000}"/>
    <cellStyle name="Input 2 4 4 2 8 5 2" xfId="19355" xr:uid="{00000000-0005-0000-0000-0000174B0000}"/>
    <cellStyle name="Input 2 4 4 2 8 5 3" xfId="19356" xr:uid="{00000000-0005-0000-0000-0000184B0000}"/>
    <cellStyle name="Input 2 4 4 2 8 6" xfId="19357" xr:uid="{00000000-0005-0000-0000-0000194B0000}"/>
    <cellStyle name="Input 2 4 4 2 8 6 2" xfId="19358" xr:uid="{00000000-0005-0000-0000-00001A4B0000}"/>
    <cellStyle name="Input 2 4 4 2 8 6 3" xfId="19359" xr:uid="{00000000-0005-0000-0000-00001B4B0000}"/>
    <cellStyle name="Input 2 4 4 2 8 7" xfId="19360" xr:uid="{00000000-0005-0000-0000-00001C4B0000}"/>
    <cellStyle name="Input 2 4 4 2 8 7 2" xfId="19361" xr:uid="{00000000-0005-0000-0000-00001D4B0000}"/>
    <cellStyle name="Input 2 4 4 2 8 7 3" xfId="19362" xr:uid="{00000000-0005-0000-0000-00001E4B0000}"/>
    <cellStyle name="Input 2 4 4 2 8 8" xfId="19363" xr:uid="{00000000-0005-0000-0000-00001F4B0000}"/>
    <cellStyle name="Input 2 4 4 2 8 8 2" xfId="19364" xr:uid="{00000000-0005-0000-0000-0000204B0000}"/>
    <cellStyle name="Input 2 4 4 2 8 8 3" xfId="19365" xr:uid="{00000000-0005-0000-0000-0000214B0000}"/>
    <cellStyle name="Input 2 4 4 2 8 9" xfId="19366" xr:uid="{00000000-0005-0000-0000-0000224B0000}"/>
    <cellStyle name="Input 2 4 4 2 8 9 2" xfId="19367" xr:uid="{00000000-0005-0000-0000-0000234B0000}"/>
    <cellStyle name="Input 2 4 4 2 8 9 3" xfId="19368" xr:uid="{00000000-0005-0000-0000-0000244B0000}"/>
    <cellStyle name="Input 2 4 4 2 9" xfId="19369" xr:uid="{00000000-0005-0000-0000-0000254B0000}"/>
    <cellStyle name="Input 2 4 4 2 9 10" xfId="19370" xr:uid="{00000000-0005-0000-0000-0000264B0000}"/>
    <cellStyle name="Input 2 4 4 2 9 11" xfId="19371" xr:uid="{00000000-0005-0000-0000-0000274B0000}"/>
    <cellStyle name="Input 2 4 4 2 9 2" xfId="19372" xr:uid="{00000000-0005-0000-0000-0000284B0000}"/>
    <cellStyle name="Input 2 4 4 2 9 2 2" xfId="19373" xr:uid="{00000000-0005-0000-0000-0000294B0000}"/>
    <cellStyle name="Input 2 4 4 2 9 2 3" xfId="19374" xr:uid="{00000000-0005-0000-0000-00002A4B0000}"/>
    <cellStyle name="Input 2 4 4 2 9 3" xfId="19375" xr:uid="{00000000-0005-0000-0000-00002B4B0000}"/>
    <cellStyle name="Input 2 4 4 2 9 3 2" xfId="19376" xr:uid="{00000000-0005-0000-0000-00002C4B0000}"/>
    <cellStyle name="Input 2 4 4 2 9 3 3" xfId="19377" xr:uid="{00000000-0005-0000-0000-00002D4B0000}"/>
    <cellStyle name="Input 2 4 4 2 9 4" xfId="19378" xr:uid="{00000000-0005-0000-0000-00002E4B0000}"/>
    <cellStyle name="Input 2 4 4 2 9 4 2" xfId="19379" xr:uid="{00000000-0005-0000-0000-00002F4B0000}"/>
    <cellStyle name="Input 2 4 4 2 9 4 3" xfId="19380" xr:uid="{00000000-0005-0000-0000-0000304B0000}"/>
    <cellStyle name="Input 2 4 4 2 9 5" xfId="19381" xr:uid="{00000000-0005-0000-0000-0000314B0000}"/>
    <cellStyle name="Input 2 4 4 2 9 5 2" xfId="19382" xr:uid="{00000000-0005-0000-0000-0000324B0000}"/>
    <cellStyle name="Input 2 4 4 2 9 5 3" xfId="19383" xr:uid="{00000000-0005-0000-0000-0000334B0000}"/>
    <cellStyle name="Input 2 4 4 2 9 6" xfId="19384" xr:uid="{00000000-0005-0000-0000-0000344B0000}"/>
    <cellStyle name="Input 2 4 4 2 9 6 2" xfId="19385" xr:uid="{00000000-0005-0000-0000-0000354B0000}"/>
    <cellStyle name="Input 2 4 4 2 9 6 3" xfId="19386" xr:uid="{00000000-0005-0000-0000-0000364B0000}"/>
    <cellStyle name="Input 2 4 4 2 9 7" xfId="19387" xr:uid="{00000000-0005-0000-0000-0000374B0000}"/>
    <cellStyle name="Input 2 4 4 2 9 7 2" xfId="19388" xr:uid="{00000000-0005-0000-0000-0000384B0000}"/>
    <cellStyle name="Input 2 4 4 2 9 7 3" xfId="19389" xr:uid="{00000000-0005-0000-0000-0000394B0000}"/>
    <cellStyle name="Input 2 4 4 2 9 8" xfId="19390" xr:uid="{00000000-0005-0000-0000-00003A4B0000}"/>
    <cellStyle name="Input 2 4 4 2 9 8 2" xfId="19391" xr:uid="{00000000-0005-0000-0000-00003B4B0000}"/>
    <cellStyle name="Input 2 4 4 2 9 8 3" xfId="19392" xr:uid="{00000000-0005-0000-0000-00003C4B0000}"/>
    <cellStyle name="Input 2 4 4 2 9 9" xfId="19393" xr:uid="{00000000-0005-0000-0000-00003D4B0000}"/>
    <cellStyle name="Input 2 4 4 2 9 9 2" xfId="19394" xr:uid="{00000000-0005-0000-0000-00003E4B0000}"/>
    <cellStyle name="Input 2 4 4 2 9 9 3" xfId="19395" xr:uid="{00000000-0005-0000-0000-00003F4B0000}"/>
    <cellStyle name="Input 2 4 4 3" xfId="19396" xr:uid="{00000000-0005-0000-0000-0000404B0000}"/>
    <cellStyle name="Input 2 4 4 3 2" xfId="19397" xr:uid="{00000000-0005-0000-0000-0000414B0000}"/>
    <cellStyle name="Input 2 4 4 3 3" xfId="19398" xr:uid="{00000000-0005-0000-0000-0000424B0000}"/>
    <cellStyle name="Input 2 4 4 4" xfId="19399" xr:uid="{00000000-0005-0000-0000-0000434B0000}"/>
    <cellStyle name="Input 2 4 4 4 2" xfId="19400" xr:uid="{00000000-0005-0000-0000-0000444B0000}"/>
    <cellStyle name="Input 2 4 4 4 3" xfId="19401" xr:uid="{00000000-0005-0000-0000-0000454B0000}"/>
    <cellStyle name="Input 2 4 4 5" xfId="19402" xr:uid="{00000000-0005-0000-0000-0000464B0000}"/>
    <cellStyle name="Input 2 4 4 5 2" xfId="19403" xr:uid="{00000000-0005-0000-0000-0000474B0000}"/>
    <cellStyle name="Input 2 4 4 5 3" xfId="19404" xr:uid="{00000000-0005-0000-0000-0000484B0000}"/>
    <cellStyle name="Input 2 4 4 6" xfId="19405" xr:uid="{00000000-0005-0000-0000-0000494B0000}"/>
    <cellStyle name="Input 2 4 4 6 2" xfId="19406" xr:uid="{00000000-0005-0000-0000-00004A4B0000}"/>
    <cellStyle name="Input 2 4 4 6 3" xfId="19407" xr:uid="{00000000-0005-0000-0000-00004B4B0000}"/>
    <cellStyle name="Input 2 4 4 7" xfId="19408" xr:uid="{00000000-0005-0000-0000-00004C4B0000}"/>
    <cellStyle name="Input 2 4 4 7 2" xfId="19409" xr:uid="{00000000-0005-0000-0000-00004D4B0000}"/>
    <cellStyle name="Input 2 4 4 7 3" xfId="19410" xr:uid="{00000000-0005-0000-0000-00004E4B0000}"/>
    <cellStyle name="Input 2 4 4 8" xfId="58385" xr:uid="{00000000-0005-0000-0000-00004F4B0000}"/>
    <cellStyle name="Input 2 4 5" xfId="340" xr:uid="{00000000-0005-0000-0000-0000504B0000}"/>
    <cellStyle name="Input 2 4 5 2" xfId="19411" xr:uid="{00000000-0005-0000-0000-0000514B0000}"/>
    <cellStyle name="Input 2 4 5 2 10" xfId="19412" xr:uid="{00000000-0005-0000-0000-0000524B0000}"/>
    <cellStyle name="Input 2 4 5 2 10 10" xfId="19413" xr:uid="{00000000-0005-0000-0000-0000534B0000}"/>
    <cellStyle name="Input 2 4 5 2 10 11" xfId="19414" xr:uid="{00000000-0005-0000-0000-0000544B0000}"/>
    <cellStyle name="Input 2 4 5 2 10 2" xfId="19415" xr:uid="{00000000-0005-0000-0000-0000554B0000}"/>
    <cellStyle name="Input 2 4 5 2 10 2 2" xfId="19416" xr:uid="{00000000-0005-0000-0000-0000564B0000}"/>
    <cellStyle name="Input 2 4 5 2 10 2 3" xfId="19417" xr:uid="{00000000-0005-0000-0000-0000574B0000}"/>
    <cellStyle name="Input 2 4 5 2 10 3" xfId="19418" xr:uid="{00000000-0005-0000-0000-0000584B0000}"/>
    <cellStyle name="Input 2 4 5 2 10 3 2" xfId="19419" xr:uid="{00000000-0005-0000-0000-0000594B0000}"/>
    <cellStyle name="Input 2 4 5 2 10 3 3" xfId="19420" xr:uid="{00000000-0005-0000-0000-00005A4B0000}"/>
    <cellStyle name="Input 2 4 5 2 10 4" xfId="19421" xr:uid="{00000000-0005-0000-0000-00005B4B0000}"/>
    <cellStyle name="Input 2 4 5 2 10 4 2" xfId="19422" xr:uid="{00000000-0005-0000-0000-00005C4B0000}"/>
    <cellStyle name="Input 2 4 5 2 10 4 3" xfId="19423" xr:uid="{00000000-0005-0000-0000-00005D4B0000}"/>
    <cellStyle name="Input 2 4 5 2 10 5" xfId="19424" xr:uid="{00000000-0005-0000-0000-00005E4B0000}"/>
    <cellStyle name="Input 2 4 5 2 10 5 2" xfId="19425" xr:uid="{00000000-0005-0000-0000-00005F4B0000}"/>
    <cellStyle name="Input 2 4 5 2 10 5 3" xfId="19426" xr:uid="{00000000-0005-0000-0000-0000604B0000}"/>
    <cellStyle name="Input 2 4 5 2 10 6" xfId="19427" xr:uid="{00000000-0005-0000-0000-0000614B0000}"/>
    <cellStyle name="Input 2 4 5 2 10 6 2" xfId="19428" xr:uid="{00000000-0005-0000-0000-0000624B0000}"/>
    <cellStyle name="Input 2 4 5 2 10 6 3" xfId="19429" xr:uid="{00000000-0005-0000-0000-0000634B0000}"/>
    <cellStyle name="Input 2 4 5 2 10 7" xfId="19430" xr:uid="{00000000-0005-0000-0000-0000644B0000}"/>
    <cellStyle name="Input 2 4 5 2 10 7 2" xfId="19431" xr:uid="{00000000-0005-0000-0000-0000654B0000}"/>
    <cellStyle name="Input 2 4 5 2 10 7 3" xfId="19432" xr:uid="{00000000-0005-0000-0000-0000664B0000}"/>
    <cellStyle name="Input 2 4 5 2 10 8" xfId="19433" xr:uid="{00000000-0005-0000-0000-0000674B0000}"/>
    <cellStyle name="Input 2 4 5 2 10 8 2" xfId="19434" xr:uid="{00000000-0005-0000-0000-0000684B0000}"/>
    <cellStyle name="Input 2 4 5 2 10 8 3" xfId="19435" xr:uid="{00000000-0005-0000-0000-0000694B0000}"/>
    <cellStyle name="Input 2 4 5 2 10 9" xfId="19436" xr:uid="{00000000-0005-0000-0000-00006A4B0000}"/>
    <cellStyle name="Input 2 4 5 2 10 9 2" xfId="19437" xr:uid="{00000000-0005-0000-0000-00006B4B0000}"/>
    <cellStyle name="Input 2 4 5 2 10 9 3" xfId="19438" xr:uid="{00000000-0005-0000-0000-00006C4B0000}"/>
    <cellStyle name="Input 2 4 5 2 11" xfId="19439" xr:uid="{00000000-0005-0000-0000-00006D4B0000}"/>
    <cellStyle name="Input 2 4 5 2 11 2" xfId="19440" xr:uid="{00000000-0005-0000-0000-00006E4B0000}"/>
    <cellStyle name="Input 2 4 5 2 11 3" xfId="19441" xr:uid="{00000000-0005-0000-0000-00006F4B0000}"/>
    <cellStyle name="Input 2 4 5 2 12" xfId="19442" xr:uid="{00000000-0005-0000-0000-0000704B0000}"/>
    <cellStyle name="Input 2 4 5 2 12 2" xfId="19443" xr:uid="{00000000-0005-0000-0000-0000714B0000}"/>
    <cellStyle name="Input 2 4 5 2 12 3" xfId="19444" xr:uid="{00000000-0005-0000-0000-0000724B0000}"/>
    <cellStyle name="Input 2 4 5 2 13" xfId="19445" xr:uid="{00000000-0005-0000-0000-0000734B0000}"/>
    <cellStyle name="Input 2 4 5 2 13 2" xfId="19446" xr:uid="{00000000-0005-0000-0000-0000744B0000}"/>
    <cellStyle name="Input 2 4 5 2 13 3" xfId="19447" xr:uid="{00000000-0005-0000-0000-0000754B0000}"/>
    <cellStyle name="Input 2 4 5 2 14" xfId="19448" xr:uid="{00000000-0005-0000-0000-0000764B0000}"/>
    <cellStyle name="Input 2 4 5 2 14 2" xfId="19449" xr:uid="{00000000-0005-0000-0000-0000774B0000}"/>
    <cellStyle name="Input 2 4 5 2 14 3" xfId="19450" xr:uid="{00000000-0005-0000-0000-0000784B0000}"/>
    <cellStyle name="Input 2 4 5 2 15" xfId="19451" xr:uid="{00000000-0005-0000-0000-0000794B0000}"/>
    <cellStyle name="Input 2 4 5 2 15 2" xfId="19452" xr:uid="{00000000-0005-0000-0000-00007A4B0000}"/>
    <cellStyle name="Input 2 4 5 2 15 3" xfId="19453" xr:uid="{00000000-0005-0000-0000-00007B4B0000}"/>
    <cellStyle name="Input 2 4 5 2 16" xfId="19454" xr:uid="{00000000-0005-0000-0000-00007C4B0000}"/>
    <cellStyle name="Input 2 4 5 2 16 2" xfId="19455" xr:uid="{00000000-0005-0000-0000-00007D4B0000}"/>
    <cellStyle name="Input 2 4 5 2 16 3" xfId="19456" xr:uid="{00000000-0005-0000-0000-00007E4B0000}"/>
    <cellStyle name="Input 2 4 5 2 17" xfId="19457" xr:uid="{00000000-0005-0000-0000-00007F4B0000}"/>
    <cellStyle name="Input 2 4 5 2 17 2" xfId="19458" xr:uid="{00000000-0005-0000-0000-0000804B0000}"/>
    <cellStyle name="Input 2 4 5 2 17 3" xfId="19459" xr:uid="{00000000-0005-0000-0000-0000814B0000}"/>
    <cellStyle name="Input 2 4 5 2 18" xfId="19460" xr:uid="{00000000-0005-0000-0000-0000824B0000}"/>
    <cellStyle name="Input 2 4 5 2 18 2" xfId="19461" xr:uid="{00000000-0005-0000-0000-0000834B0000}"/>
    <cellStyle name="Input 2 4 5 2 18 3" xfId="19462" xr:uid="{00000000-0005-0000-0000-0000844B0000}"/>
    <cellStyle name="Input 2 4 5 2 19" xfId="19463" xr:uid="{00000000-0005-0000-0000-0000854B0000}"/>
    <cellStyle name="Input 2 4 5 2 2" xfId="19464" xr:uid="{00000000-0005-0000-0000-0000864B0000}"/>
    <cellStyle name="Input 2 4 5 2 2 10" xfId="19465" xr:uid="{00000000-0005-0000-0000-0000874B0000}"/>
    <cellStyle name="Input 2 4 5 2 2 11" xfId="19466" xr:uid="{00000000-0005-0000-0000-0000884B0000}"/>
    <cellStyle name="Input 2 4 5 2 2 2" xfId="19467" xr:uid="{00000000-0005-0000-0000-0000894B0000}"/>
    <cellStyle name="Input 2 4 5 2 2 2 2" xfId="19468" xr:uid="{00000000-0005-0000-0000-00008A4B0000}"/>
    <cellStyle name="Input 2 4 5 2 2 2 3" xfId="19469" xr:uid="{00000000-0005-0000-0000-00008B4B0000}"/>
    <cellStyle name="Input 2 4 5 2 2 3" xfId="19470" xr:uid="{00000000-0005-0000-0000-00008C4B0000}"/>
    <cellStyle name="Input 2 4 5 2 2 3 2" xfId="19471" xr:uid="{00000000-0005-0000-0000-00008D4B0000}"/>
    <cellStyle name="Input 2 4 5 2 2 3 3" xfId="19472" xr:uid="{00000000-0005-0000-0000-00008E4B0000}"/>
    <cellStyle name="Input 2 4 5 2 2 4" xfId="19473" xr:uid="{00000000-0005-0000-0000-00008F4B0000}"/>
    <cellStyle name="Input 2 4 5 2 2 4 2" xfId="19474" xr:uid="{00000000-0005-0000-0000-0000904B0000}"/>
    <cellStyle name="Input 2 4 5 2 2 4 3" xfId="19475" xr:uid="{00000000-0005-0000-0000-0000914B0000}"/>
    <cellStyle name="Input 2 4 5 2 2 5" xfId="19476" xr:uid="{00000000-0005-0000-0000-0000924B0000}"/>
    <cellStyle name="Input 2 4 5 2 2 5 2" xfId="19477" xr:uid="{00000000-0005-0000-0000-0000934B0000}"/>
    <cellStyle name="Input 2 4 5 2 2 5 3" xfId="19478" xr:uid="{00000000-0005-0000-0000-0000944B0000}"/>
    <cellStyle name="Input 2 4 5 2 2 6" xfId="19479" xr:uid="{00000000-0005-0000-0000-0000954B0000}"/>
    <cellStyle name="Input 2 4 5 2 2 6 2" xfId="19480" xr:uid="{00000000-0005-0000-0000-0000964B0000}"/>
    <cellStyle name="Input 2 4 5 2 2 6 3" xfId="19481" xr:uid="{00000000-0005-0000-0000-0000974B0000}"/>
    <cellStyle name="Input 2 4 5 2 2 7" xfId="19482" xr:uid="{00000000-0005-0000-0000-0000984B0000}"/>
    <cellStyle name="Input 2 4 5 2 2 7 2" xfId="19483" xr:uid="{00000000-0005-0000-0000-0000994B0000}"/>
    <cellStyle name="Input 2 4 5 2 2 7 3" xfId="19484" xr:uid="{00000000-0005-0000-0000-00009A4B0000}"/>
    <cellStyle name="Input 2 4 5 2 2 8" xfId="19485" xr:uid="{00000000-0005-0000-0000-00009B4B0000}"/>
    <cellStyle name="Input 2 4 5 2 2 8 2" xfId="19486" xr:uid="{00000000-0005-0000-0000-00009C4B0000}"/>
    <cellStyle name="Input 2 4 5 2 2 8 3" xfId="19487" xr:uid="{00000000-0005-0000-0000-00009D4B0000}"/>
    <cellStyle name="Input 2 4 5 2 2 9" xfId="19488" xr:uid="{00000000-0005-0000-0000-00009E4B0000}"/>
    <cellStyle name="Input 2 4 5 2 2 9 2" xfId="19489" xr:uid="{00000000-0005-0000-0000-00009F4B0000}"/>
    <cellStyle name="Input 2 4 5 2 2 9 3" xfId="19490" xr:uid="{00000000-0005-0000-0000-0000A04B0000}"/>
    <cellStyle name="Input 2 4 5 2 20" xfId="19491" xr:uid="{00000000-0005-0000-0000-0000A14B0000}"/>
    <cellStyle name="Input 2 4 5 2 3" xfId="19492" xr:uid="{00000000-0005-0000-0000-0000A24B0000}"/>
    <cellStyle name="Input 2 4 5 2 3 10" xfId="19493" xr:uid="{00000000-0005-0000-0000-0000A34B0000}"/>
    <cellStyle name="Input 2 4 5 2 3 11" xfId="19494" xr:uid="{00000000-0005-0000-0000-0000A44B0000}"/>
    <cellStyle name="Input 2 4 5 2 3 2" xfId="19495" xr:uid="{00000000-0005-0000-0000-0000A54B0000}"/>
    <cellStyle name="Input 2 4 5 2 3 2 2" xfId="19496" xr:uid="{00000000-0005-0000-0000-0000A64B0000}"/>
    <cellStyle name="Input 2 4 5 2 3 2 3" xfId="19497" xr:uid="{00000000-0005-0000-0000-0000A74B0000}"/>
    <cellStyle name="Input 2 4 5 2 3 3" xfId="19498" xr:uid="{00000000-0005-0000-0000-0000A84B0000}"/>
    <cellStyle name="Input 2 4 5 2 3 3 2" xfId="19499" xr:uid="{00000000-0005-0000-0000-0000A94B0000}"/>
    <cellStyle name="Input 2 4 5 2 3 3 3" xfId="19500" xr:uid="{00000000-0005-0000-0000-0000AA4B0000}"/>
    <cellStyle name="Input 2 4 5 2 3 4" xfId="19501" xr:uid="{00000000-0005-0000-0000-0000AB4B0000}"/>
    <cellStyle name="Input 2 4 5 2 3 4 2" xfId="19502" xr:uid="{00000000-0005-0000-0000-0000AC4B0000}"/>
    <cellStyle name="Input 2 4 5 2 3 4 3" xfId="19503" xr:uid="{00000000-0005-0000-0000-0000AD4B0000}"/>
    <cellStyle name="Input 2 4 5 2 3 5" xfId="19504" xr:uid="{00000000-0005-0000-0000-0000AE4B0000}"/>
    <cellStyle name="Input 2 4 5 2 3 5 2" xfId="19505" xr:uid="{00000000-0005-0000-0000-0000AF4B0000}"/>
    <cellStyle name="Input 2 4 5 2 3 5 3" xfId="19506" xr:uid="{00000000-0005-0000-0000-0000B04B0000}"/>
    <cellStyle name="Input 2 4 5 2 3 6" xfId="19507" xr:uid="{00000000-0005-0000-0000-0000B14B0000}"/>
    <cellStyle name="Input 2 4 5 2 3 6 2" xfId="19508" xr:uid="{00000000-0005-0000-0000-0000B24B0000}"/>
    <cellStyle name="Input 2 4 5 2 3 6 3" xfId="19509" xr:uid="{00000000-0005-0000-0000-0000B34B0000}"/>
    <cellStyle name="Input 2 4 5 2 3 7" xfId="19510" xr:uid="{00000000-0005-0000-0000-0000B44B0000}"/>
    <cellStyle name="Input 2 4 5 2 3 7 2" xfId="19511" xr:uid="{00000000-0005-0000-0000-0000B54B0000}"/>
    <cellStyle name="Input 2 4 5 2 3 7 3" xfId="19512" xr:uid="{00000000-0005-0000-0000-0000B64B0000}"/>
    <cellStyle name="Input 2 4 5 2 3 8" xfId="19513" xr:uid="{00000000-0005-0000-0000-0000B74B0000}"/>
    <cellStyle name="Input 2 4 5 2 3 8 2" xfId="19514" xr:uid="{00000000-0005-0000-0000-0000B84B0000}"/>
    <cellStyle name="Input 2 4 5 2 3 8 3" xfId="19515" xr:uid="{00000000-0005-0000-0000-0000B94B0000}"/>
    <cellStyle name="Input 2 4 5 2 3 9" xfId="19516" xr:uid="{00000000-0005-0000-0000-0000BA4B0000}"/>
    <cellStyle name="Input 2 4 5 2 3 9 2" xfId="19517" xr:uid="{00000000-0005-0000-0000-0000BB4B0000}"/>
    <cellStyle name="Input 2 4 5 2 3 9 3" xfId="19518" xr:uid="{00000000-0005-0000-0000-0000BC4B0000}"/>
    <cellStyle name="Input 2 4 5 2 4" xfId="19519" xr:uid="{00000000-0005-0000-0000-0000BD4B0000}"/>
    <cellStyle name="Input 2 4 5 2 4 10" xfId="19520" xr:uid="{00000000-0005-0000-0000-0000BE4B0000}"/>
    <cellStyle name="Input 2 4 5 2 4 11" xfId="19521" xr:uid="{00000000-0005-0000-0000-0000BF4B0000}"/>
    <cellStyle name="Input 2 4 5 2 4 2" xfId="19522" xr:uid="{00000000-0005-0000-0000-0000C04B0000}"/>
    <cellStyle name="Input 2 4 5 2 4 2 2" xfId="19523" xr:uid="{00000000-0005-0000-0000-0000C14B0000}"/>
    <cellStyle name="Input 2 4 5 2 4 2 3" xfId="19524" xr:uid="{00000000-0005-0000-0000-0000C24B0000}"/>
    <cellStyle name="Input 2 4 5 2 4 3" xfId="19525" xr:uid="{00000000-0005-0000-0000-0000C34B0000}"/>
    <cellStyle name="Input 2 4 5 2 4 3 2" xfId="19526" xr:uid="{00000000-0005-0000-0000-0000C44B0000}"/>
    <cellStyle name="Input 2 4 5 2 4 3 3" xfId="19527" xr:uid="{00000000-0005-0000-0000-0000C54B0000}"/>
    <cellStyle name="Input 2 4 5 2 4 4" xfId="19528" xr:uid="{00000000-0005-0000-0000-0000C64B0000}"/>
    <cellStyle name="Input 2 4 5 2 4 4 2" xfId="19529" xr:uid="{00000000-0005-0000-0000-0000C74B0000}"/>
    <cellStyle name="Input 2 4 5 2 4 4 3" xfId="19530" xr:uid="{00000000-0005-0000-0000-0000C84B0000}"/>
    <cellStyle name="Input 2 4 5 2 4 5" xfId="19531" xr:uid="{00000000-0005-0000-0000-0000C94B0000}"/>
    <cellStyle name="Input 2 4 5 2 4 5 2" xfId="19532" xr:uid="{00000000-0005-0000-0000-0000CA4B0000}"/>
    <cellStyle name="Input 2 4 5 2 4 5 3" xfId="19533" xr:uid="{00000000-0005-0000-0000-0000CB4B0000}"/>
    <cellStyle name="Input 2 4 5 2 4 6" xfId="19534" xr:uid="{00000000-0005-0000-0000-0000CC4B0000}"/>
    <cellStyle name="Input 2 4 5 2 4 6 2" xfId="19535" xr:uid="{00000000-0005-0000-0000-0000CD4B0000}"/>
    <cellStyle name="Input 2 4 5 2 4 6 3" xfId="19536" xr:uid="{00000000-0005-0000-0000-0000CE4B0000}"/>
    <cellStyle name="Input 2 4 5 2 4 7" xfId="19537" xr:uid="{00000000-0005-0000-0000-0000CF4B0000}"/>
    <cellStyle name="Input 2 4 5 2 4 7 2" xfId="19538" xr:uid="{00000000-0005-0000-0000-0000D04B0000}"/>
    <cellStyle name="Input 2 4 5 2 4 7 3" xfId="19539" xr:uid="{00000000-0005-0000-0000-0000D14B0000}"/>
    <cellStyle name="Input 2 4 5 2 4 8" xfId="19540" xr:uid="{00000000-0005-0000-0000-0000D24B0000}"/>
    <cellStyle name="Input 2 4 5 2 4 8 2" xfId="19541" xr:uid="{00000000-0005-0000-0000-0000D34B0000}"/>
    <cellStyle name="Input 2 4 5 2 4 8 3" xfId="19542" xr:uid="{00000000-0005-0000-0000-0000D44B0000}"/>
    <cellStyle name="Input 2 4 5 2 4 9" xfId="19543" xr:uid="{00000000-0005-0000-0000-0000D54B0000}"/>
    <cellStyle name="Input 2 4 5 2 4 9 2" xfId="19544" xr:uid="{00000000-0005-0000-0000-0000D64B0000}"/>
    <cellStyle name="Input 2 4 5 2 4 9 3" xfId="19545" xr:uid="{00000000-0005-0000-0000-0000D74B0000}"/>
    <cellStyle name="Input 2 4 5 2 5" xfId="19546" xr:uid="{00000000-0005-0000-0000-0000D84B0000}"/>
    <cellStyle name="Input 2 4 5 2 5 10" xfId="19547" xr:uid="{00000000-0005-0000-0000-0000D94B0000}"/>
    <cellStyle name="Input 2 4 5 2 5 11" xfId="19548" xr:uid="{00000000-0005-0000-0000-0000DA4B0000}"/>
    <cellStyle name="Input 2 4 5 2 5 2" xfId="19549" xr:uid="{00000000-0005-0000-0000-0000DB4B0000}"/>
    <cellStyle name="Input 2 4 5 2 5 2 2" xfId="19550" xr:uid="{00000000-0005-0000-0000-0000DC4B0000}"/>
    <cellStyle name="Input 2 4 5 2 5 2 3" xfId="19551" xr:uid="{00000000-0005-0000-0000-0000DD4B0000}"/>
    <cellStyle name="Input 2 4 5 2 5 3" xfId="19552" xr:uid="{00000000-0005-0000-0000-0000DE4B0000}"/>
    <cellStyle name="Input 2 4 5 2 5 3 2" xfId="19553" xr:uid="{00000000-0005-0000-0000-0000DF4B0000}"/>
    <cellStyle name="Input 2 4 5 2 5 3 3" xfId="19554" xr:uid="{00000000-0005-0000-0000-0000E04B0000}"/>
    <cellStyle name="Input 2 4 5 2 5 4" xfId="19555" xr:uid="{00000000-0005-0000-0000-0000E14B0000}"/>
    <cellStyle name="Input 2 4 5 2 5 4 2" xfId="19556" xr:uid="{00000000-0005-0000-0000-0000E24B0000}"/>
    <cellStyle name="Input 2 4 5 2 5 4 3" xfId="19557" xr:uid="{00000000-0005-0000-0000-0000E34B0000}"/>
    <cellStyle name="Input 2 4 5 2 5 5" xfId="19558" xr:uid="{00000000-0005-0000-0000-0000E44B0000}"/>
    <cellStyle name="Input 2 4 5 2 5 5 2" xfId="19559" xr:uid="{00000000-0005-0000-0000-0000E54B0000}"/>
    <cellStyle name="Input 2 4 5 2 5 5 3" xfId="19560" xr:uid="{00000000-0005-0000-0000-0000E64B0000}"/>
    <cellStyle name="Input 2 4 5 2 5 6" xfId="19561" xr:uid="{00000000-0005-0000-0000-0000E74B0000}"/>
    <cellStyle name="Input 2 4 5 2 5 6 2" xfId="19562" xr:uid="{00000000-0005-0000-0000-0000E84B0000}"/>
    <cellStyle name="Input 2 4 5 2 5 6 3" xfId="19563" xr:uid="{00000000-0005-0000-0000-0000E94B0000}"/>
    <cellStyle name="Input 2 4 5 2 5 7" xfId="19564" xr:uid="{00000000-0005-0000-0000-0000EA4B0000}"/>
    <cellStyle name="Input 2 4 5 2 5 7 2" xfId="19565" xr:uid="{00000000-0005-0000-0000-0000EB4B0000}"/>
    <cellStyle name="Input 2 4 5 2 5 7 3" xfId="19566" xr:uid="{00000000-0005-0000-0000-0000EC4B0000}"/>
    <cellStyle name="Input 2 4 5 2 5 8" xfId="19567" xr:uid="{00000000-0005-0000-0000-0000ED4B0000}"/>
    <cellStyle name="Input 2 4 5 2 5 8 2" xfId="19568" xr:uid="{00000000-0005-0000-0000-0000EE4B0000}"/>
    <cellStyle name="Input 2 4 5 2 5 8 3" xfId="19569" xr:uid="{00000000-0005-0000-0000-0000EF4B0000}"/>
    <cellStyle name="Input 2 4 5 2 5 9" xfId="19570" xr:uid="{00000000-0005-0000-0000-0000F04B0000}"/>
    <cellStyle name="Input 2 4 5 2 5 9 2" xfId="19571" xr:uid="{00000000-0005-0000-0000-0000F14B0000}"/>
    <cellStyle name="Input 2 4 5 2 5 9 3" xfId="19572" xr:uid="{00000000-0005-0000-0000-0000F24B0000}"/>
    <cellStyle name="Input 2 4 5 2 6" xfId="19573" xr:uid="{00000000-0005-0000-0000-0000F34B0000}"/>
    <cellStyle name="Input 2 4 5 2 6 10" xfId="19574" xr:uid="{00000000-0005-0000-0000-0000F44B0000}"/>
    <cellStyle name="Input 2 4 5 2 6 11" xfId="19575" xr:uid="{00000000-0005-0000-0000-0000F54B0000}"/>
    <cellStyle name="Input 2 4 5 2 6 2" xfId="19576" xr:uid="{00000000-0005-0000-0000-0000F64B0000}"/>
    <cellStyle name="Input 2 4 5 2 6 2 2" xfId="19577" xr:uid="{00000000-0005-0000-0000-0000F74B0000}"/>
    <cellStyle name="Input 2 4 5 2 6 2 3" xfId="19578" xr:uid="{00000000-0005-0000-0000-0000F84B0000}"/>
    <cellStyle name="Input 2 4 5 2 6 3" xfId="19579" xr:uid="{00000000-0005-0000-0000-0000F94B0000}"/>
    <cellStyle name="Input 2 4 5 2 6 3 2" xfId="19580" xr:uid="{00000000-0005-0000-0000-0000FA4B0000}"/>
    <cellStyle name="Input 2 4 5 2 6 3 3" xfId="19581" xr:uid="{00000000-0005-0000-0000-0000FB4B0000}"/>
    <cellStyle name="Input 2 4 5 2 6 4" xfId="19582" xr:uid="{00000000-0005-0000-0000-0000FC4B0000}"/>
    <cellStyle name="Input 2 4 5 2 6 4 2" xfId="19583" xr:uid="{00000000-0005-0000-0000-0000FD4B0000}"/>
    <cellStyle name="Input 2 4 5 2 6 4 3" xfId="19584" xr:uid="{00000000-0005-0000-0000-0000FE4B0000}"/>
    <cellStyle name="Input 2 4 5 2 6 5" xfId="19585" xr:uid="{00000000-0005-0000-0000-0000FF4B0000}"/>
    <cellStyle name="Input 2 4 5 2 6 5 2" xfId="19586" xr:uid="{00000000-0005-0000-0000-0000004C0000}"/>
    <cellStyle name="Input 2 4 5 2 6 5 3" xfId="19587" xr:uid="{00000000-0005-0000-0000-0000014C0000}"/>
    <cellStyle name="Input 2 4 5 2 6 6" xfId="19588" xr:uid="{00000000-0005-0000-0000-0000024C0000}"/>
    <cellStyle name="Input 2 4 5 2 6 6 2" xfId="19589" xr:uid="{00000000-0005-0000-0000-0000034C0000}"/>
    <cellStyle name="Input 2 4 5 2 6 6 3" xfId="19590" xr:uid="{00000000-0005-0000-0000-0000044C0000}"/>
    <cellStyle name="Input 2 4 5 2 6 7" xfId="19591" xr:uid="{00000000-0005-0000-0000-0000054C0000}"/>
    <cellStyle name="Input 2 4 5 2 6 7 2" xfId="19592" xr:uid="{00000000-0005-0000-0000-0000064C0000}"/>
    <cellStyle name="Input 2 4 5 2 6 7 3" xfId="19593" xr:uid="{00000000-0005-0000-0000-0000074C0000}"/>
    <cellStyle name="Input 2 4 5 2 6 8" xfId="19594" xr:uid="{00000000-0005-0000-0000-0000084C0000}"/>
    <cellStyle name="Input 2 4 5 2 6 8 2" xfId="19595" xr:uid="{00000000-0005-0000-0000-0000094C0000}"/>
    <cellStyle name="Input 2 4 5 2 6 8 3" xfId="19596" xr:uid="{00000000-0005-0000-0000-00000A4C0000}"/>
    <cellStyle name="Input 2 4 5 2 6 9" xfId="19597" xr:uid="{00000000-0005-0000-0000-00000B4C0000}"/>
    <cellStyle name="Input 2 4 5 2 6 9 2" xfId="19598" xr:uid="{00000000-0005-0000-0000-00000C4C0000}"/>
    <cellStyle name="Input 2 4 5 2 6 9 3" xfId="19599" xr:uid="{00000000-0005-0000-0000-00000D4C0000}"/>
    <cellStyle name="Input 2 4 5 2 7" xfId="19600" xr:uid="{00000000-0005-0000-0000-00000E4C0000}"/>
    <cellStyle name="Input 2 4 5 2 7 10" xfId="19601" xr:uid="{00000000-0005-0000-0000-00000F4C0000}"/>
    <cellStyle name="Input 2 4 5 2 7 11" xfId="19602" xr:uid="{00000000-0005-0000-0000-0000104C0000}"/>
    <cellStyle name="Input 2 4 5 2 7 2" xfId="19603" xr:uid="{00000000-0005-0000-0000-0000114C0000}"/>
    <cellStyle name="Input 2 4 5 2 7 2 2" xfId="19604" xr:uid="{00000000-0005-0000-0000-0000124C0000}"/>
    <cellStyle name="Input 2 4 5 2 7 2 3" xfId="19605" xr:uid="{00000000-0005-0000-0000-0000134C0000}"/>
    <cellStyle name="Input 2 4 5 2 7 3" xfId="19606" xr:uid="{00000000-0005-0000-0000-0000144C0000}"/>
    <cellStyle name="Input 2 4 5 2 7 3 2" xfId="19607" xr:uid="{00000000-0005-0000-0000-0000154C0000}"/>
    <cellStyle name="Input 2 4 5 2 7 3 3" xfId="19608" xr:uid="{00000000-0005-0000-0000-0000164C0000}"/>
    <cellStyle name="Input 2 4 5 2 7 4" xfId="19609" xr:uid="{00000000-0005-0000-0000-0000174C0000}"/>
    <cellStyle name="Input 2 4 5 2 7 4 2" xfId="19610" xr:uid="{00000000-0005-0000-0000-0000184C0000}"/>
    <cellStyle name="Input 2 4 5 2 7 4 3" xfId="19611" xr:uid="{00000000-0005-0000-0000-0000194C0000}"/>
    <cellStyle name="Input 2 4 5 2 7 5" xfId="19612" xr:uid="{00000000-0005-0000-0000-00001A4C0000}"/>
    <cellStyle name="Input 2 4 5 2 7 5 2" xfId="19613" xr:uid="{00000000-0005-0000-0000-00001B4C0000}"/>
    <cellStyle name="Input 2 4 5 2 7 5 3" xfId="19614" xr:uid="{00000000-0005-0000-0000-00001C4C0000}"/>
    <cellStyle name="Input 2 4 5 2 7 6" xfId="19615" xr:uid="{00000000-0005-0000-0000-00001D4C0000}"/>
    <cellStyle name="Input 2 4 5 2 7 6 2" xfId="19616" xr:uid="{00000000-0005-0000-0000-00001E4C0000}"/>
    <cellStyle name="Input 2 4 5 2 7 6 3" xfId="19617" xr:uid="{00000000-0005-0000-0000-00001F4C0000}"/>
    <cellStyle name="Input 2 4 5 2 7 7" xfId="19618" xr:uid="{00000000-0005-0000-0000-0000204C0000}"/>
    <cellStyle name="Input 2 4 5 2 7 7 2" xfId="19619" xr:uid="{00000000-0005-0000-0000-0000214C0000}"/>
    <cellStyle name="Input 2 4 5 2 7 7 3" xfId="19620" xr:uid="{00000000-0005-0000-0000-0000224C0000}"/>
    <cellStyle name="Input 2 4 5 2 7 8" xfId="19621" xr:uid="{00000000-0005-0000-0000-0000234C0000}"/>
    <cellStyle name="Input 2 4 5 2 7 8 2" xfId="19622" xr:uid="{00000000-0005-0000-0000-0000244C0000}"/>
    <cellStyle name="Input 2 4 5 2 7 8 3" xfId="19623" xr:uid="{00000000-0005-0000-0000-0000254C0000}"/>
    <cellStyle name="Input 2 4 5 2 7 9" xfId="19624" xr:uid="{00000000-0005-0000-0000-0000264C0000}"/>
    <cellStyle name="Input 2 4 5 2 7 9 2" xfId="19625" xr:uid="{00000000-0005-0000-0000-0000274C0000}"/>
    <cellStyle name="Input 2 4 5 2 7 9 3" xfId="19626" xr:uid="{00000000-0005-0000-0000-0000284C0000}"/>
    <cellStyle name="Input 2 4 5 2 8" xfId="19627" xr:uid="{00000000-0005-0000-0000-0000294C0000}"/>
    <cellStyle name="Input 2 4 5 2 8 10" xfId="19628" xr:uid="{00000000-0005-0000-0000-00002A4C0000}"/>
    <cellStyle name="Input 2 4 5 2 8 11" xfId="19629" xr:uid="{00000000-0005-0000-0000-00002B4C0000}"/>
    <cellStyle name="Input 2 4 5 2 8 2" xfId="19630" xr:uid="{00000000-0005-0000-0000-00002C4C0000}"/>
    <cellStyle name="Input 2 4 5 2 8 2 2" xfId="19631" xr:uid="{00000000-0005-0000-0000-00002D4C0000}"/>
    <cellStyle name="Input 2 4 5 2 8 2 3" xfId="19632" xr:uid="{00000000-0005-0000-0000-00002E4C0000}"/>
    <cellStyle name="Input 2 4 5 2 8 3" xfId="19633" xr:uid="{00000000-0005-0000-0000-00002F4C0000}"/>
    <cellStyle name="Input 2 4 5 2 8 3 2" xfId="19634" xr:uid="{00000000-0005-0000-0000-0000304C0000}"/>
    <cellStyle name="Input 2 4 5 2 8 3 3" xfId="19635" xr:uid="{00000000-0005-0000-0000-0000314C0000}"/>
    <cellStyle name="Input 2 4 5 2 8 4" xfId="19636" xr:uid="{00000000-0005-0000-0000-0000324C0000}"/>
    <cellStyle name="Input 2 4 5 2 8 4 2" xfId="19637" xr:uid="{00000000-0005-0000-0000-0000334C0000}"/>
    <cellStyle name="Input 2 4 5 2 8 4 3" xfId="19638" xr:uid="{00000000-0005-0000-0000-0000344C0000}"/>
    <cellStyle name="Input 2 4 5 2 8 5" xfId="19639" xr:uid="{00000000-0005-0000-0000-0000354C0000}"/>
    <cellStyle name="Input 2 4 5 2 8 5 2" xfId="19640" xr:uid="{00000000-0005-0000-0000-0000364C0000}"/>
    <cellStyle name="Input 2 4 5 2 8 5 3" xfId="19641" xr:uid="{00000000-0005-0000-0000-0000374C0000}"/>
    <cellStyle name="Input 2 4 5 2 8 6" xfId="19642" xr:uid="{00000000-0005-0000-0000-0000384C0000}"/>
    <cellStyle name="Input 2 4 5 2 8 6 2" xfId="19643" xr:uid="{00000000-0005-0000-0000-0000394C0000}"/>
    <cellStyle name="Input 2 4 5 2 8 6 3" xfId="19644" xr:uid="{00000000-0005-0000-0000-00003A4C0000}"/>
    <cellStyle name="Input 2 4 5 2 8 7" xfId="19645" xr:uid="{00000000-0005-0000-0000-00003B4C0000}"/>
    <cellStyle name="Input 2 4 5 2 8 7 2" xfId="19646" xr:uid="{00000000-0005-0000-0000-00003C4C0000}"/>
    <cellStyle name="Input 2 4 5 2 8 7 3" xfId="19647" xr:uid="{00000000-0005-0000-0000-00003D4C0000}"/>
    <cellStyle name="Input 2 4 5 2 8 8" xfId="19648" xr:uid="{00000000-0005-0000-0000-00003E4C0000}"/>
    <cellStyle name="Input 2 4 5 2 8 8 2" xfId="19649" xr:uid="{00000000-0005-0000-0000-00003F4C0000}"/>
    <cellStyle name="Input 2 4 5 2 8 8 3" xfId="19650" xr:uid="{00000000-0005-0000-0000-0000404C0000}"/>
    <cellStyle name="Input 2 4 5 2 8 9" xfId="19651" xr:uid="{00000000-0005-0000-0000-0000414C0000}"/>
    <cellStyle name="Input 2 4 5 2 8 9 2" xfId="19652" xr:uid="{00000000-0005-0000-0000-0000424C0000}"/>
    <cellStyle name="Input 2 4 5 2 8 9 3" xfId="19653" xr:uid="{00000000-0005-0000-0000-0000434C0000}"/>
    <cellStyle name="Input 2 4 5 2 9" xfId="19654" xr:uid="{00000000-0005-0000-0000-0000444C0000}"/>
    <cellStyle name="Input 2 4 5 2 9 10" xfId="19655" xr:uid="{00000000-0005-0000-0000-0000454C0000}"/>
    <cellStyle name="Input 2 4 5 2 9 11" xfId="19656" xr:uid="{00000000-0005-0000-0000-0000464C0000}"/>
    <cellStyle name="Input 2 4 5 2 9 2" xfId="19657" xr:uid="{00000000-0005-0000-0000-0000474C0000}"/>
    <cellStyle name="Input 2 4 5 2 9 2 2" xfId="19658" xr:uid="{00000000-0005-0000-0000-0000484C0000}"/>
    <cellStyle name="Input 2 4 5 2 9 2 3" xfId="19659" xr:uid="{00000000-0005-0000-0000-0000494C0000}"/>
    <cellStyle name="Input 2 4 5 2 9 3" xfId="19660" xr:uid="{00000000-0005-0000-0000-00004A4C0000}"/>
    <cellStyle name="Input 2 4 5 2 9 3 2" xfId="19661" xr:uid="{00000000-0005-0000-0000-00004B4C0000}"/>
    <cellStyle name="Input 2 4 5 2 9 3 3" xfId="19662" xr:uid="{00000000-0005-0000-0000-00004C4C0000}"/>
    <cellStyle name="Input 2 4 5 2 9 4" xfId="19663" xr:uid="{00000000-0005-0000-0000-00004D4C0000}"/>
    <cellStyle name="Input 2 4 5 2 9 4 2" xfId="19664" xr:uid="{00000000-0005-0000-0000-00004E4C0000}"/>
    <cellStyle name="Input 2 4 5 2 9 4 3" xfId="19665" xr:uid="{00000000-0005-0000-0000-00004F4C0000}"/>
    <cellStyle name="Input 2 4 5 2 9 5" xfId="19666" xr:uid="{00000000-0005-0000-0000-0000504C0000}"/>
    <cellStyle name="Input 2 4 5 2 9 5 2" xfId="19667" xr:uid="{00000000-0005-0000-0000-0000514C0000}"/>
    <cellStyle name="Input 2 4 5 2 9 5 3" xfId="19668" xr:uid="{00000000-0005-0000-0000-0000524C0000}"/>
    <cellStyle name="Input 2 4 5 2 9 6" xfId="19669" xr:uid="{00000000-0005-0000-0000-0000534C0000}"/>
    <cellStyle name="Input 2 4 5 2 9 6 2" xfId="19670" xr:uid="{00000000-0005-0000-0000-0000544C0000}"/>
    <cellStyle name="Input 2 4 5 2 9 6 3" xfId="19671" xr:uid="{00000000-0005-0000-0000-0000554C0000}"/>
    <cellStyle name="Input 2 4 5 2 9 7" xfId="19672" xr:uid="{00000000-0005-0000-0000-0000564C0000}"/>
    <cellStyle name="Input 2 4 5 2 9 7 2" xfId="19673" xr:uid="{00000000-0005-0000-0000-0000574C0000}"/>
    <cellStyle name="Input 2 4 5 2 9 7 3" xfId="19674" xr:uid="{00000000-0005-0000-0000-0000584C0000}"/>
    <cellStyle name="Input 2 4 5 2 9 8" xfId="19675" xr:uid="{00000000-0005-0000-0000-0000594C0000}"/>
    <cellStyle name="Input 2 4 5 2 9 8 2" xfId="19676" xr:uid="{00000000-0005-0000-0000-00005A4C0000}"/>
    <cellStyle name="Input 2 4 5 2 9 8 3" xfId="19677" xr:uid="{00000000-0005-0000-0000-00005B4C0000}"/>
    <cellStyle name="Input 2 4 5 2 9 9" xfId="19678" xr:uid="{00000000-0005-0000-0000-00005C4C0000}"/>
    <cellStyle name="Input 2 4 5 2 9 9 2" xfId="19679" xr:uid="{00000000-0005-0000-0000-00005D4C0000}"/>
    <cellStyle name="Input 2 4 5 2 9 9 3" xfId="19680" xr:uid="{00000000-0005-0000-0000-00005E4C0000}"/>
    <cellStyle name="Input 2 4 5 3" xfId="19681" xr:uid="{00000000-0005-0000-0000-00005F4C0000}"/>
    <cellStyle name="Input 2 4 5 3 2" xfId="19682" xr:uid="{00000000-0005-0000-0000-0000604C0000}"/>
    <cellStyle name="Input 2 4 5 3 3" xfId="19683" xr:uid="{00000000-0005-0000-0000-0000614C0000}"/>
    <cellStyle name="Input 2 4 5 4" xfId="19684" xr:uid="{00000000-0005-0000-0000-0000624C0000}"/>
    <cellStyle name="Input 2 4 5 4 2" xfId="19685" xr:uid="{00000000-0005-0000-0000-0000634C0000}"/>
    <cellStyle name="Input 2 4 5 4 3" xfId="19686" xr:uid="{00000000-0005-0000-0000-0000644C0000}"/>
    <cellStyle name="Input 2 4 5 5" xfId="19687" xr:uid="{00000000-0005-0000-0000-0000654C0000}"/>
    <cellStyle name="Input 2 4 5 5 2" xfId="19688" xr:uid="{00000000-0005-0000-0000-0000664C0000}"/>
    <cellStyle name="Input 2 4 5 5 3" xfId="19689" xr:uid="{00000000-0005-0000-0000-0000674C0000}"/>
    <cellStyle name="Input 2 4 5 6" xfId="19690" xr:uid="{00000000-0005-0000-0000-0000684C0000}"/>
    <cellStyle name="Input 2 4 5 6 2" xfId="19691" xr:uid="{00000000-0005-0000-0000-0000694C0000}"/>
    <cellStyle name="Input 2 4 5 6 3" xfId="19692" xr:uid="{00000000-0005-0000-0000-00006A4C0000}"/>
    <cellStyle name="Input 2 4 5 7" xfId="19693" xr:uid="{00000000-0005-0000-0000-00006B4C0000}"/>
    <cellStyle name="Input 2 4 5 7 2" xfId="19694" xr:uid="{00000000-0005-0000-0000-00006C4C0000}"/>
    <cellStyle name="Input 2 4 5 7 3" xfId="19695" xr:uid="{00000000-0005-0000-0000-00006D4C0000}"/>
    <cellStyle name="Input 2 4 5 8" xfId="58418" xr:uid="{00000000-0005-0000-0000-00006E4C0000}"/>
    <cellStyle name="Input 2 4 6" xfId="341" xr:uid="{00000000-0005-0000-0000-00006F4C0000}"/>
    <cellStyle name="Input 2 4 6 2" xfId="19696" xr:uid="{00000000-0005-0000-0000-0000704C0000}"/>
    <cellStyle name="Input 2 4 6 2 10" xfId="19697" xr:uid="{00000000-0005-0000-0000-0000714C0000}"/>
    <cellStyle name="Input 2 4 6 2 10 10" xfId="19698" xr:uid="{00000000-0005-0000-0000-0000724C0000}"/>
    <cellStyle name="Input 2 4 6 2 10 11" xfId="19699" xr:uid="{00000000-0005-0000-0000-0000734C0000}"/>
    <cellStyle name="Input 2 4 6 2 10 2" xfId="19700" xr:uid="{00000000-0005-0000-0000-0000744C0000}"/>
    <cellStyle name="Input 2 4 6 2 10 2 2" xfId="19701" xr:uid="{00000000-0005-0000-0000-0000754C0000}"/>
    <cellStyle name="Input 2 4 6 2 10 2 3" xfId="19702" xr:uid="{00000000-0005-0000-0000-0000764C0000}"/>
    <cellStyle name="Input 2 4 6 2 10 3" xfId="19703" xr:uid="{00000000-0005-0000-0000-0000774C0000}"/>
    <cellStyle name="Input 2 4 6 2 10 3 2" xfId="19704" xr:uid="{00000000-0005-0000-0000-0000784C0000}"/>
    <cellStyle name="Input 2 4 6 2 10 3 3" xfId="19705" xr:uid="{00000000-0005-0000-0000-0000794C0000}"/>
    <cellStyle name="Input 2 4 6 2 10 4" xfId="19706" xr:uid="{00000000-0005-0000-0000-00007A4C0000}"/>
    <cellStyle name="Input 2 4 6 2 10 4 2" xfId="19707" xr:uid="{00000000-0005-0000-0000-00007B4C0000}"/>
    <cellStyle name="Input 2 4 6 2 10 4 3" xfId="19708" xr:uid="{00000000-0005-0000-0000-00007C4C0000}"/>
    <cellStyle name="Input 2 4 6 2 10 5" xfId="19709" xr:uid="{00000000-0005-0000-0000-00007D4C0000}"/>
    <cellStyle name="Input 2 4 6 2 10 5 2" xfId="19710" xr:uid="{00000000-0005-0000-0000-00007E4C0000}"/>
    <cellStyle name="Input 2 4 6 2 10 5 3" xfId="19711" xr:uid="{00000000-0005-0000-0000-00007F4C0000}"/>
    <cellStyle name="Input 2 4 6 2 10 6" xfId="19712" xr:uid="{00000000-0005-0000-0000-0000804C0000}"/>
    <cellStyle name="Input 2 4 6 2 10 6 2" xfId="19713" xr:uid="{00000000-0005-0000-0000-0000814C0000}"/>
    <cellStyle name="Input 2 4 6 2 10 6 3" xfId="19714" xr:uid="{00000000-0005-0000-0000-0000824C0000}"/>
    <cellStyle name="Input 2 4 6 2 10 7" xfId="19715" xr:uid="{00000000-0005-0000-0000-0000834C0000}"/>
    <cellStyle name="Input 2 4 6 2 10 7 2" xfId="19716" xr:uid="{00000000-0005-0000-0000-0000844C0000}"/>
    <cellStyle name="Input 2 4 6 2 10 7 3" xfId="19717" xr:uid="{00000000-0005-0000-0000-0000854C0000}"/>
    <cellStyle name="Input 2 4 6 2 10 8" xfId="19718" xr:uid="{00000000-0005-0000-0000-0000864C0000}"/>
    <cellStyle name="Input 2 4 6 2 10 8 2" xfId="19719" xr:uid="{00000000-0005-0000-0000-0000874C0000}"/>
    <cellStyle name="Input 2 4 6 2 10 8 3" xfId="19720" xr:uid="{00000000-0005-0000-0000-0000884C0000}"/>
    <cellStyle name="Input 2 4 6 2 10 9" xfId="19721" xr:uid="{00000000-0005-0000-0000-0000894C0000}"/>
    <cellStyle name="Input 2 4 6 2 10 9 2" xfId="19722" xr:uid="{00000000-0005-0000-0000-00008A4C0000}"/>
    <cellStyle name="Input 2 4 6 2 10 9 3" xfId="19723" xr:uid="{00000000-0005-0000-0000-00008B4C0000}"/>
    <cellStyle name="Input 2 4 6 2 11" xfId="19724" xr:uid="{00000000-0005-0000-0000-00008C4C0000}"/>
    <cellStyle name="Input 2 4 6 2 11 2" xfId="19725" xr:uid="{00000000-0005-0000-0000-00008D4C0000}"/>
    <cellStyle name="Input 2 4 6 2 11 3" xfId="19726" xr:uid="{00000000-0005-0000-0000-00008E4C0000}"/>
    <cellStyle name="Input 2 4 6 2 12" xfId="19727" xr:uid="{00000000-0005-0000-0000-00008F4C0000}"/>
    <cellStyle name="Input 2 4 6 2 12 2" xfId="19728" xr:uid="{00000000-0005-0000-0000-0000904C0000}"/>
    <cellStyle name="Input 2 4 6 2 12 3" xfId="19729" xr:uid="{00000000-0005-0000-0000-0000914C0000}"/>
    <cellStyle name="Input 2 4 6 2 13" xfId="19730" xr:uid="{00000000-0005-0000-0000-0000924C0000}"/>
    <cellStyle name="Input 2 4 6 2 13 2" xfId="19731" xr:uid="{00000000-0005-0000-0000-0000934C0000}"/>
    <cellStyle name="Input 2 4 6 2 13 3" xfId="19732" xr:uid="{00000000-0005-0000-0000-0000944C0000}"/>
    <cellStyle name="Input 2 4 6 2 14" xfId="19733" xr:uid="{00000000-0005-0000-0000-0000954C0000}"/>
    <cellStyle name="Input 2 4 6 2 14 2" xfId="19734" xr:uid="{00000000-0005-0000-0000-0000964C0000}"/>
    <cellStyle name="Input 2 4 6 2 14 3" xfId="19735" xr:uid="{00000000-0005-0000-0000-0000974C0000}"/>
    <cellStyle name="Input 2 4 6 2 15" xfId="19736" xr:uid="{00000000-0005-0000-0000-0000984C0000}"/>
    <cellStyle name="Input 2 4 6 2 15 2" xfId="19737" xr:uid="{00000000-0005-0000-0000-0000994C0000}"/>
    <cellStyle name="Input 2 4 6 2 15 3" xfId="19738" xr:uid="{00000000-0005-0000-0000-00009A4C0000}"/>
    <cellStyle name="Input 2 4 6 2 16" xfId="19739" xr:uid="{00000000-0005-0000-0000-00009B4C0000}"/>
    <cellStyle name="Input 2 4 6 2 16 2" xfId="19740" xr:uid="{00000000-0005-0000-0000-00009C4C0000}"/>
    <cellStyle name="Input 2 4 6 2 16 3" xfId="19741" xr:uid="{00000000-0005-0000-0000-00009D4C0000}"/>
    <cellStyle name="Input 2 4 6 2 17" xfId="19742" xr:uid="{00000000-0005-0000-0000-00009E4C0000}"/>
    <cellStyle name="Input 2 4 6 2 17 2" xfId="19743" xr:uid="{00000000-0005-0000-0000-00009F4C0000}"/>
    <cellStyle name="Input 2 4 6 2 17 3" xfId="19744" xr:uid="{00000000-0005-0000-0000-0000A04C0000}"/>
    <cellStyle name="Input 2 4 6 2 18" xfId="19745" xr:uid="{00000000-0005-0000-0000-0000A14C0000}"/>
    <cellStyle name="Input 2 4 6 2 18 2" xfId="19746" xr:uid="{00000000-0005-0000-0000-0000A24C0000}"/>
    <cellStyle name="Input 2 4 6 2 18 3" xfId="19747" xr:uid="{00000000-0005-0000-0000-0000A34C0000}"/>
    <cellStyle name="Input 2 4 6 2 19" xfId="19748" xr:uid="{00000000-0005-0000-0000-0000A44C0000}"/>
    <cellStyle name="Input 2 4 6 2 2" xfId="19749" xr:uid="{00000000-0005-0000-0000-0000A54C0000}"/>
    <cellStyle name="Input 2 4 6 2 2 10" xfId="19750" xr:uid="{00000000-0005-0000-0000-0000A64C0000}"/>
    <cellStyle name="Input 2 4 6 2 2 11" xfId="19751" xr:uid="{00000000-0005-0000-0000-0000A74C0000}"/>
    <cellStyle name="Input 2 4 6 2 2 2" xfId="19752" xr:uid="{00000000-0005-0000-0000-0000A84C0000}"/>
    <cellStyle name="Input 2 4 6 2 2 2 2" xfId="19753" xr:uid="{00000000-0005-0000-0000-0000A94C0000}"/>
    <cellStyle name="Input 2 4 6 2 2 2 3" xfId="19754" xr:uid="{00000000-0005-0000-0000-0000AA4C0000}"/>
    <cellStyle name="Input 2 4 6 2 2 3" xfId="19755" xr:uid="{00000000-0005-0000-0000-0000AB4C0000}"/>
    <cellStyle name="Input 2 4 6 2 2 3 2" xfId="19756" xr:uid="{00000000-0005-0000-0000-0000AC4C0000}"/>
    <cellStyle name="Input 2 4 6 2 2 3 3" xfId="19757" xr:uid="{00000000-0005-0000-0000-0000AD4C0000}"/>
    <cellStyle name="Input 2 4 6 2 2 4" xfId="19758" xr:uid="{00000000-0005-0000-0000-0000AE4C0000}"/>
    <cellStyle name="Input 2 4 6 2 2 4 2" xfId="19759" xr:uid="{00000000-0005-0000-0000-0000AF4C0000}"/>
    <cellStyle name="Input 2 4 6 2 2 4 3" xfId="19760" xr:uid="{00000000-0005-0000-0000-0000B04C0000}"/>
    <cellStyle name="Input 2 4 6 2 2 5" xfId="19761" xr:uid="{00000000-0005-0000-0000-0000B14C0000}"/>
    <cellStyle name="Input 2 4 6 2 2 5 2" xfId="19762" xr:uid="{00000000-0005-0000-0000-0000B24C0000}"/>
    <cellStyle name="Input 2 4 6 2 2 5 3" xfId="19763" xr:uid="{00000000-0005-0000-0000-0000B34C0000}"/>
    <cellStyle name="Input 2 4 6 2 2 6" xfId="19764" xr:uid="{00000000-0005-0000-0000-0000B44C0000}"/>
    <cellStyle name="Input 2 4 6 2 2 6 2" xfId="19765" xr:uid="{00000000-0005-0000-0000-0000B54C0000}"/>
    <cellStyle name="Input 2 4 6 2 2 6 3" xfId="19766" xr:uid="{00000000-0005-0000-0000-0000B64C0000}"/>
    <cellStyle name="Input 2 4 6 2 2 7" xfId="19767" xr:uid="{00000000-0005-0000-0000-0000B74C0000}"/>
    <cellStyle name="Input 2 4 6 2 2 7 2" xfId="19768" xr:uid="{00000000-0005-0000-0000-0000B84C0000}"/>
    <cellStyle name="Input 2 4 6 2 2 7 3" xfId="19769" xr:uid="{00000000-0005-0000-0000-0000B94C0000}"/>
    <cellStyle name="Input 2 4 6 2 2 8" xfId="19770" xr:uid="{00000000-0005-0000-0000-0000BA4C0000}"/>
    <cellStyle name="Input 2 4 6 2 2 8 2" xfId="19771" xr:uid="{00000000-0005-0000-0000-0000BB4C0000}"/>
    <cellStyle name="Input 2 4 6 2 2 8 3" xfId="19772" xr:uid="{00000000-0005-0000-0000-0000BC4C0000}"/>
    <cellStyle name="Input 2 4 6 2 2 9" xfId="19773" xr:uid="{00000000-0005-0000-0000-0000BD4C0000}"/>
    <cellStyle name="Input 2 4 6 2 2 9 2" xfId="19774" xr:uid="{00000000-0005-0000-0000-0000BE4C0000}"/>
    <cellStyle name="Input 2 4 6 2 2 9 3" xfId="19775" xr:uid="{00000000-0005-0000-0000-0000BF4C0000}"/>
    <cellStyle name="Input 2 4 6 2 20" xfId="19776" xr:uid="{00000000-0005-0000-0000-0000C04C0000}"/>
    <cellStyle name="Input 2 4 6 2 3" xfId="19777" xr:uid="{00000000-0005-0000-0000-0000C14C0000}"/>
    <cellStyle name="Input 2 4 6 2 3 10" xfId="19778" xr:uid="{00000000-0005-0000-0000-0000C24C0000}"/>
    <cellStyle name="Input 2 4 6 2 3 11" xfId="19779" xr:uid="{00000000-0005-0000-0000-0000C34C0000}"/>
    <cellStyle name="Input 2 4 6 2 3 2" xfId="19780" xr:uid="{00000000-0005-0000-0000-0000C44C0000}"/>
    <cellStyle name="Input 2 4 6 2 3 2 2" xfId="19781" xr:uid="{00000000-0005-0000-0000-0000C54C0000}"/>
    <cellStyle name="Input 2 4 6 2 3 2 3" xfId="19782" xr:uid="{00000000-0005-0000-0000-0000C64C0000}"/>
    <cellStyle name="Input 2 4 6 2 3 3" xfId="19783" xr:uid="{00000000-0005-0000-0000-0000C74C0000}"/>
    <cellStyle name="Input 2 4 6 2 3 3 2" xfId="19784" xr:uid="{00000000-0005-0000-0000-0000C84C0000}"/>
    <cellStyle name="Input 2 4 6 2 3 3 3" xfId="19785" xr:uid="{00000000-0005-0000-0000-0000C94C0000}"/>
    <cellStyle name="Input 2 4 6 2 3 4" xfId="19786" xr:uid="{00000000-0005-0000-0000-0000CA4C0000}"/>
    <cellStyle name="Input 2 4 6 2 3 4 2" xfId="19787" xr:uid="{00000000-0005-0000-0000-0000CB4C0000}"/>
    <cellStyle name="Input 2 4 6 2 3 4 3" xfId="19788" xr:uid="{00000000-0005-0000-0000-0000CC4C0000}"/>
    <cellStyle name="Input 2 4 6 2 3 5" xfId="19789" xr:uid="{00000000-0005-0000-0000-0000CD4C0000}"/>
    <cellStyle name="Input 2 4 6 2 3 5 2" xfId="19790" xr:uid="{00000000-0005-0000-0000-0000CE4C0000}"/>
    <cellStyle name="Input 2 4 6 2 3 5 3" xfId="19791" xr:uid="{00000000-0005-0000-0000-0000CF4C0000}"/>
    <cellStyle name="Input 2 4 6 2 3 6" xfId="19792" xr:uid="{00000000-0005-0000-0000-0000D04C0000}"/>
    <cellStyle name="Input 2 4 6 2 3 6 2" xfId="19793" xr:uid="{00000000-0005-0000-0000-0000D14C0000}"/>
    <cellStyle name="Input 2 4 6 2 3 6 3" xfId="19794" xr:uid="{00000000-0005-0000-0000-0000D24C0000}"/>
    <cellStyle name="Input 2 4 6 2 3 7" xfId="19795" xr:uid="{00000000-0005-0000-0000-0000D34C0000}"/>
    <cellStyle name="Input 2 4 6 2 3 7 2" xfId="19796" xr:uid="{00000000-0005-0000-0000-0000D44C0000}"/>
    <cellStyle name="Input 2 4 6 2 3 7 3" xfId="19797" xr:uid="{00000000-0005-0000-0000-0000D54C0000}"/>
    <cellStyle name="Input 2 4 6 2 3 8" xfId="19798" xr:uid="{00000000-0005-0000-0000-0000D64C0000}"/>
    <cellStyle name="Input 2 4 6 2 3 8 2" xfId="19799" xr:uid="{00000000-0005-0000-0000-0000D74C0000}"/>
    <cellStyle name="Input 2 4 6 2 3 8 3" xfId="19800" xr:uid="{00000000-0005-0000-0000-0000D84C0000}"/>
    <cellStyle name="Input 2 4 6 2 3 9" xfId="19801" xr:uid="{00000000-0005-0000-0000-0000D94C0000}"/>
    <cellStyle name="Input 2 4 6 2 3 9 2" xfId="19802" xr:uid="{00000000-0005-0000-0000-0000DA4C0000}"/>
    <cellStyle name="Input 2 4 6 2 3 9 3" xfId="19803" xr:uid="{00000000-0005-0000-0000-0000DB4C0000}"/>
    <cellStyle name="Input 2 4 6 2 4" xfId="19804" xr:uid="{00000000-0005-0000-0000-0000DC4C0000}"/>
    <cellStyle name="Input 2 4 6 2 4 10" xfId="19805" xr:uid="{00000000-0005-0000-0000-0000DD4C0000}"/>
    <cellStyle name="Input 2 4 6 2 4 11" xfId="19806" xr:uid="{00000000-0005-0000-0000-0000DE4C0000}"/>
    <cellStyle name="Input 2 4 6 2 4 2" xfId="19807" xr:uid="{00000000-0005-0000-0000-0000DF4C0000}"/>
    <cellStyle name="Input 2 4 6 2 4 2 2" xfId="19808" xr:uid="{00000000-0005-0000-0000-0000E04C0000}"/>
    <cellStyle name="Input 2 4 6 2 4 2 3" xfId="19809" xr:uid="{00000000-0005-0000-0000-0000E14C0000}"/>
    <cellStyle name="Input 2 4 6 2 4 3" xfId="19810" xr:uid="{00000000-0005-0000-0000-0000E24C0000}"/>
    <cellStyle name="Input 2 4 6 2 4 3 2" xfId="19811" xr:uid="{00000000-0005-0000-0000-0000E34C0000}"/>
    <cellStyle name="Input 2 4 6 2 4 3 3" xfId="19812" xr:uid="{00000000-0005-0000-0000-0000E44C0000}"/>
    <cellStyle name="Input 2 4 6 2 4 4" xfId="19813" xr:uid="{00000000-0005-0000-0000-0000E54C0000}"/>
    <cellStyle name="Input 2 4 6 2 4 4 2" xfId="19814" xr:uid="{00000000-0005-0000-0000-0000E64C0000}"/>
    <cellStyle name="Input 2 4 6 2 4 4 3" xfId="19815" xr:uid="{00000000-0005-0000-0000-0000E74C0000}"/>
    <cellStyle name="Input 2 4 6 2 4 5" xfId="19816" xr:uid="{00000000-0005-0000-0000-0000E84C0000}"/>
    <cellStyle name="Input 2 4 6 2 4 5 2" xfId="19817" xr:uid="{00000000-0005-0000-0000-0000E94C0000}"/>
    <cellStyle name="Input 2 4 6 2 4 5 3" xfId="19818" xr:uid="{00000000-0005-0000-0000-0000EA4C0000}"/>
    <cellStyle name="Input 2 4 6 2 4 6" xfId="19819" xr:uid="{00000000-0005-0000-0000-0000EB4C0000}"/>
    <cellStyle name="Input 2 4 6 2 4 6 2" xfId="19820" xr:uid="{00000000-0005-0000-0000-0000EC4C0000}"/>
    <cellStyle name="Input 2 4 6 2 4 6 3" xfId="19821" xr:uid="{00000000-0005-0000-0000-0000ED4C0000}"/>
    <cellStyle name="Input 2 4 6 2 4 7" xfId="19822" xr:uid="{00000000-0005-0000-0000-0000EE4C0000}"/>
    <cellStyle name="Input 2 4 6 2 4 7 2" xfId="19823" xr:uid="{00000000-0005-0000-0000-0000EF4C0000}"/>
    <cellStyle name="Input 2 4 6 2 4 7 3" xfId="19824" xr:uid="{00000000-0005-0000-0000-0000F04C0000}"/>
    <cellStyle name="Input 2 4 6 2 4 8" xfId="19825" xr:uid="{00000000-0005-0000-0000-0000F14C0000}"/>
    <cellStyle name="Input 2 4 6 2 4 8 2" xfId="19826" xr:uid="{00000000-0005-0000-0000-0000F24C0000}"/>
    <cellStyle name="Input 2 4 6 2 4 8 3" xfId="19827" xr:uid="{00000000-0005-0000-0000-0000F34C0000}"/>
    <cellStyle name="Input 2 4 6 2 4 9" xfId="19828" xr:uid="{00000000-0005-0000-0000-0000F44C0000}"/>
    <cellStyle name="Input 2 4 6 2 4 9 2" xfId="19829" xr:uid="{00000000-0005-0000-0000-0000F54C0000}"/>
    <cellStyle name="Input 2 4 6 2 4 9 3" xfId="19830" xr:uid="{00000000-0005-0000-0000-0000F64C0000}"/>
    <cellStyle name="Input 2 4 6 2 5" xfId="19831" xr:uid="{00000000-0005-0000-0000-0000F74C0000}"/>
    <cellStyle name="Input 2 4 6 2 5 10" xfId="19832" xr:uid="{00000000-0005-0000-0000-0000F84C0000}"/>
    <cellStyle name="Input 2 4 6 2 5 11" xfId="19833" xr:uid="{00000000-0005-0000-0000-0000F94C0000}"/>
    <cellStyle name="Input 2 4 6 2 5 2" xfId="19834" xr:uid="{00000000-0005-0000-0000-0000FA4C0000}"/>
    <cellStyle name="Input 2 4 6 2 5 2 2" xfId="19835" xr:uid="{00000000-0005-0000-0000-0000FB4C0000}"/>
    <cellStyle name="Input 2 4 6 2 5 2 3" xfId="19836" xr:uid="{00000000-0005-0000-0000-0000FC4C0000}"/>
    <cellStyle name="Input 2 4 6 2 5 3" xfId="19837" xr:uid="{00000000-0005-0000-0000-0000FD4C0000}"/>
    <cellStyle name="Input 2 4 6 2 5 3 2" xfId="19838" xr:uid="{00000000-0005-0000-0000-0000FE4C0000}"/>
    <cellStyle name="Input 2 4 6 2 5 3 3" xfId="19839" xr:uid="{00000000-0005-0000-0000-0000FF4C0000}"/>
    <cellStyle name="Input 2 4 6 2 5 4" xfId="19840" xr:uid="{00000000-0005-0000-0000-0000004D0000}"/>
    <cellStyle name="Input 2 4 6 2 5 4 2" xfId="19841" xr:uid="{00000000-0005-0000-0000-0000014D0000}"/>
    <cellStyle name="Input 2 4 6 2 5 4 3" xfId="19842" xr:uid="{00000000-0005-0000-0000-0000024D0000}"/>
    <cellStyle name="Input 2 4 6 2 5 5" xfId="19843" xr:uid="{00000000-0005-0000-0000-0000034D0000}"/>
    <cellStyle name="Input 2 4 6 2 5 5 2" xfId="19844" xr:uid="{00000000-0005-0000-0000-0000044D0000}"/>
    <cellStyle name="Input 2 4 6 2 5 5 3" xfId="19845" xr:uid="{00000000-0005-0000-0000-0000054D0000}"/>
    <cellStyle name="Input 2 4 6 2 5 6" xfId="19846" xr:uid="{00000000-0005-0000-0000-0000064D0000}"/>
    <cellStyle name="Input 2 4 6 2 5 6 2" xfId="19847" xr:uid="{00000000-0005-0000-0000-0000074D0000}"/>
    <cellStyle name="Input 2 4 6 2 5 6 3" xfId="19848" xr:uid="{00000000-0005-0000-0000-0000084D0000}"/>
    <cellStyle name="Input 2 4 6 2 5 7" xfId="19849" xr:uid="{00000000-0005-0000-0000-0000094D0000}"/>
    <cellStyle name="Input 2 4 6 2 5 7 2" xfId="19850" xr:uid="{00000000-0005-0000-0000-00000A4D0000}"/>
    <cellStyle name="Input 2 4 6 2 5 7 3" xfId="19851" xr:uid="{00000000-0005-0000-0000-00000B4D0000}"/>
    <cellStyle name="Input 2 4 6 2 5 8" xfId="19852" xr:uid="{00000000-0005-0000-0000-00000C4D0000}"/>
    <cellStyle name="Input 2 4 6 2 5 8 2" xfId="19853" xr:uid="{00000000-0005-0000-0000-00000D4D0000}"/>
    <cellStyle name="Input 2 4 6 2 5 8 3" xfId="19854" xr:uid="{00000000-0005-0000-0000-00000E4D0000}"/>
    <cellStyle name="Input 2 4 6 2 5 9" xfId="19855" xr:uid="{00000000-0005-0000-0000-00000F4D0000}"/>
    <cellStyle name="Input 2 4 6 2 5 9 2" xfId="19856" xr:uid="{00000000-0005-0000-0000-0000104D0000}"/>
    <cellStyle name="Input 2 4 6 2 5 9 3" xfId="19857" xr:uid="{00000000-0005-0000-0000-0000114D0000}"/>
    <cellStyle name="Input 2 4 6 2 6" xfId="19858" xr:uid="{00000000-0005-0000-0000-0000124D0000}"/>
    <cellStyle name="Input 2 4 6 2 6 10" xfId="19859" xr:uid="{00000000-0005-0000-0000-0000134D0000}"/>
    <cellStyle name="Input 2 4 6 2 6 11" xfId="19860" xr:uid="{00000000-0005-0000-0000-0000144D0000}"/>
    <cellStyle name="Input 2 4 6 2 6 2" xfId="19861" xr:uid="{00000000-0005-0000-0000-0000154D0000}"/>
    <cellStyle name="Input 2 4 6 2 6 2 2" xfId="19862" xr:uid="{00000000-0005-0000-0000-0000164D0000}"/>
    <cellStyle name="Input 2 4 6 2 6 2 3" xfId="19863" xr:uid="{00000000-0005-0000-0000-0000174D0000}"/>
    <cellStyle name="Input 2 4 6 2 6 3" xfId="19864" xr:uid="{00000000-0005-0000-0000-0000184D0000}"/>
    <cellStyle name="Input 2 4 6 2 6 3 2" xfId="19865" xr:uid="{00000000-0005-0000-0000-0000194D0000}"/>
    <cellStyle name="Input 2 4 6 2 6 3 3" xfId="19866" xr:uid="{00000000-0005-0000-0000-00001A4D0000}"/>
    <cellStyle name="Input 2 4 6 2 6 4" xfId="19867" xr:uid="{00000000-0005-0000-0000-00001B4D0000}"/>
    <cellStyle name="Input 2 4 6 2 6 4 2" xfId="19868" xr:uid="{00000000-0005-0000-0000-00001C4D0000}"/>
    <cellStyle name="Input 2 4 6 2 6 4 3" xfId="19869" xr:uid="{00000000-0005-0000-0000-00001D4D0000}"/>
    <cellStyle name="Input 2 4 6 2 6 5" xfId="19870" xr:uid="{00000000-0005-0000-0000-00001E4D0000}"/>
    <cellStyle name="Input 2 4 6 2 6 5 2" xfId="19871" xr:uid="{00000000-0005-0000-0000-00001F4D0000}"/>
    <cellStyle name="Input 2 4 6 2 6 5 3" xfId="19872" xr:uid="{00000000-0005-0000-0000-0000204D0000}"/>
    <cellStyle name="Input 2 4 6 2 6 6" xfId="19873" xr:uid="{00000000-0005-0000-0000-0000214D0000}"/>
    <cellStyle name="Input 2 4 6 2 6 6 2" xfId="19874" xr:uid="{00000000-0005-0000-0000-0000224D0000}"/>
    <cellStyle name="Input 2 4 6 2 6 6 3" xfId="19875" xr:uid="{00000000-0005-0000-0000-0000234D0000}"/>
    <cellStyle name="Input 2 4 6 2 6 7" xfId="19876" xr:uid="{00000000-0005-0000-0000-0000244D0000}"/>
    <cellStyle name="Input 2 4 6 2 6 7 2" xfId="19877" xr:uid="{00000000-0005-0000-0000-0000254D0000}"/>
    <cellStyle name="Input 2 4 6 2 6 7 3" xfId="19878" xr:uid="{00000000-0005-0000-0000-0000264D0000}"/>
    <cellStyle name="Input 2 4 6 2 6 8" xfId="19879" xr:uid="{00000000-0005-0000-0000-0000274D0000}"/>
    <cellStyle name="Input 2 4 6 2 6 8 2" xfId="19880" xr:uid="{00000000-0005-0000-0000-0000284D0000}"/>
    <cellStyle name="Input 2 4 6 2 6 8 3" xfId="19881" xr:uid="{00000000-0005-0000-0000-0000294D0000}"/>
    <cellStyle name="Input 2 4 6 2 6 9" xfId="19882" xr:uid="{00000000-0005-0000-0000-00002A4D0000}"/>
    <cellStyle name="Input 2 4 6 2 6 9 2" xfId="19883" xr:uid="{00000000-0005-0000-0000-00002B4D0000}"/>
    <cellStyle name="Input 2 4 6 2 6 9 3" xfId="19884" xr:uid="{00000000-0005-0000-0000-00002C4D0000}"/>
    <cellStyle name="Input 2 4 6 2 7" xfId="19885" xr:uid="{00000000-0005-0000-0000-00002D4D0000}"/>
    <cellStyle name="Input 2 4 6 2 7 10" xfId="19886" xr:uid="{00000000-0005-0000-0000-00002E4D0000}"/>
    <cellStyle name="Input 2 4 6 2 7 11" xfId="19887" xr:uid="{00000000-0005-0000-0000-00002F4D0000}"/>
    <cellStyle name="Input 2 4 6 2 7 2" xfId="19888" xr:uid="{00000000-0005-0000-0000-0000304D0000}"/>
    <cellStyle name="Input 2 4 6 2 7 2 2" xfId="19889" xr:uid="{00000000-0005-0000-0000-0000314D0000}"/>
    <cellStyle name="Input 2 4 6 2 7 2 3" xfId="19890" xr:uid="{00000000-0005-0000-0000-0000324D0000}"/>
    <cellStyle name="Input 2 4 6 2 7 3" xfId="19891" xr:uid="{00000000-0005-0000-0000-0000334D0000}"/>
    <cellStyle name="Input 2 4 6 2 7 3 2" xfId="19892" xr:uid="{00000000-0005-0000-0000-0000344D0000}"/>
    <cellStyle name="Input 2 4 6 2 7 3 3" xfId="19893" xr:uid="{00000000-0005-0000-0000-0000354D0000}"/>
    <cellStyle name="Input 2 4 6 2 7 4" xfId="19894" xr:uid="{00000000-0005-0000-0000-0000364D0000}"/>
    <cellStyle name="Input 2 4 6 2 7 4 2" xfId="19895" xr:uid="{00000000-0005-0000-0000-0000374D0000}"/>
    <cellStyle name="Input 2 4 6 2 7 4 3" xfId="19896" xr:uid="{00000000-0005-0000-0000-0000384D0000}"/>
    <cellStyle name="Input 2 4 6 2 7 5" xfId="19897" xr:uid="{00000000-0005-0000-0000-0000394D0000}"/>
    <cellStyle name="Input 2 4 6 2 7 5 2" xfId="19898" xr:uid="{00000000-0005-0000-0000-00003A4D0000}"/>
    <cellStyle name="Input 2 4 6 2 7 5 3" xfId="19899" xr:uid="{00000000-0005-0000-0000-00003B4D0000}"/>
    <cellStyle name="Input 2 4 6 2 7 6" xfId="19900" xr:uid="{00000000-0005-0000-0000-00003C4D0000}"/>
    <cellStyle name="Input 2 4 6 2 7 6 2" xfId="19901" xr:uid="{00000000-0005-0000-0000-00003D4D0000}"/>
    <cellStyle name="Input 2 4 6 2 7 6 3" xfId="19902" xr:uid="{00000000-0005-0000-0000-00003E4D0000}"/>
    <cellStyle name="Input 2 4 6 2 7 7" xfId="19903" xr:uid="{00000000-0005-0000-0000-00003F4D0000}"/>
    <cellStyle name="Input 2 4 6 2 7 7 2" xfId="19904" xr:uid="{00000000-0005-0000-0000-0000404D0000}"/>
    <cellStyle name="Input 2 4 6 2 7 7 3" xfId="19905" xr:uid="{00000000-0005-0000-0000-0000414D0000}"/>
    <cellStyle name="Input 2 4 6 2 7 8" xfId="19906" xr:uid="{00000000-0005-0000-0000-0000424D0000}"/>
    <cellStyle name="Input 2 4 6 2 7 8 2" xfId="19907" xr:uid="{00000000-0005-0000-0000-0000434D0000}"/>
    <cellStyle name="Input 2 4 6 2 7 8 3" xfId="19908" xr:uid="{00000000-0005-0000-0000-0000444D0000}"/>
    <cellStyle name="Input 2 4 6 2 7 9" xfId="19909" xr:uid="{00000000-0005-0000-0000-0000454D0000}"/>
    <cellStyle name="Input 2 4 6 2 7 9 2" xfId="19910" xr:uid="{00000000-0005-0000-0000-0000464D0000}"/>
    <cellStyle name="Input 2 4 6 2 7 9 3" xfId="19911" xr:uid="{00000000-0005-0000-0000-0000474D0000}"/>
    <cellStyle name="Input 2 4 6 2 8" xfId="19912" xr:uid="{00000000-0005-0000-0000-0000484D0000}"/>
    <cellStyle name="Input 2 4 6 2 8 10" xfId="19913" xr:uid="{00000000-0005-0000-0000-0000494D0000}"/>
    <cellStyle name="Input 2 4 6 2 8 11" xfId="19914" xr:uid="{00000000-0005-0000-0000-00004A4D0000}"/>
    <cellStyle name="Input 2 4 6 2 8 2" xfId="19915" xr:uid="{00000000-0005-0000-0000-00004B4D0000}"/>
    <cellStyle name="Input 2 4 6 2 8 2 2" xfId="19916" xr:uid="{00000000-0005-0000-0000-00004C4D0000}"/>
    <cellStyle name="Input 2 4 6 2 8 2 3" xfId="19917" xr:uid="{00000000-0005-0000-0000-00004D4D0000}"/>
    <cellStyle name="Input 2 4 6 2 8 3" xfId="19918" xr:uid="{00000000-0005-0000-0000-00004E4D0000}"/>
    <cellStyle name="Input 2 4 6 2 8 3 2" xfId="19919" xr:uid="{00000000-0005-0000-0000-00004F4D0000}"/>
    <cellStyle name="Input 2 4 6 2 8 3 3" xfId="19920" xr:uid="{00000000-0005-0000-0000-0000504D0000}"/>
    <cellStyle name="Input 2 4 6 2 8 4" xfId="19921" xr:uid="{00000000-0005-0000-0000-0000514D0000}"/>
    <cellStyle name="Input 2 4 6 2 8 4 2" xfId="19922" xr:uid="{00000000-0005-0000-0000-0000524D0000}"/>
    <cellStyle name="Input 2 4 6 2 8 4 3" xfId="19923" xr:uid="{00000000-0005-0000-0000-0000534D0000}"/>
    <cellStyle name="Input 2 4 6 2 8 5" xfId="19924" xr:uid="{00000000-0005-0000-0000-0000544D0000}"/>
    <cellStyle name="Input 2 4 6 2 8 5 2" xfId="19925" xr:uid="{00000000-0005-0000-0000-0000554D0000}"/>
    <cellStyle name="Input 2 4 6 2 8 5 3" xfId="19926" xr:uid="{00000000-0005-0000-0000-0000564D0000}"/>
    <cellStyle name="Input 2 4 6 2 8 6" xfId="19927" xr:uid="{00000000-0005-0000-0000-0000574D0000}"/>
    <cellStyle name="Input 2 4 6 2 8 6 2" xfId="19928" xr:uid="{00000000-0005-0000-0000-0000584D0000}"/>
    <cellStyle name="Input 2 4 6 2 8 6 3" xfId="19929" xr:uid="{00000000-0005-0000-0000-0000594D0000}"/>
    <cellStyle name="Input 2 4 6 2 8 7" xfId="19930" xr:uid="{00000000-0005-0000-0000-00005A4D0000}"/>
    <cellStyle name="Input 2 4 6 2 8 7 2" xfId="19931" xr:uid="{00000000-0005-0000-0000-00005B4D0000}"/>
    <cellStyle name="Input 2 4 6 2 8 7 3" xfId="19932" xr:uid="{00000000-0005-0000-0000-00005C4D0000}"/>
    <cellStyle name="Input 2 4 6 2 8 8" xfId="19933" xr:uid="{00000000-0005-0000-0000-00005D4D0000}"/>
    <cellStyle name="Input 2 4 6 2 8 8 2" xfId="19934" xr:uid="{00000000-0005-0000-0000-00005E4D0000}"/>
    <cellStyle name="Input 2 4 6 2 8 8 3" xfId="19935" xr:uid="{00000000-0005-0000-0000-00005F4D0000}"/>
    <cellStyle name="Input 2 4 6 2 8 9" xfId="19936" xr:uid="{00000000-0005-0000-0000-0000604D0000}"/>
    <cellStyle name="Input 2 4 6 2 8 9 2" xfId="19937" xr:uid="{00000000-0005-0000-0000-0000614D0000}"/>
    <cellStyle name="Input 2 4 6 2 8 9 3" xfId="19938" xr:uid="{00000000-0005-0000-0000-0000624D0000}"/>
    <cellStyle name="Input 2 4 6 2 9" xfId="19939" xr:uid="{00000000-0005-0000-0000-0000634D0000}"/>
    <cellStyle name="Input 2 4 6 2 9 10" xfId="19940" xr:uid="{00000000-0005-0000-0000-0000644D0000}"/>
    <cellStyle name="Input 2 4 6 2 9 11" xfId="19941" xr:uid="{00000000-0005-0000-0000-0000654D0000}"/>
    <cellStyle name="Input 2 4 6 2 9 2" xfId="19942" xr:uid="{00000000-0005-0000-0000-0000664D0000}"/>
    <cellStyle name="Input 2 4 6 2 9 2 2" xfId="19943" xr:uid="{00000000-0005-0000-0000-0000674D0000}"/>
    <cellStyle name="Input 2 4 6 2 9 2 3" xfId="19944" xr:uid="{00000000-0005-0000-0000-0000684D0000}"/>
    <cellStyle name="Input 2 4 6 2 9 3" xfId="19945" xr:uid="{00000000-0005-0000-0000-0000694D0000}"/>
    <cellStyle name="Input 2 4 6 2 9 3 2" xfId="19946" xr:uid="{00000000-0005-0000-0000-00006A4D0000}"/>
    <cellStyle name="Input 2 4 6 2 9 3 3" xfId="19947" xr:uid="{00000000-0005-0000-0000-00006B4D0000}"/>
    <cellStyle name="Input 2 4 6 2 9 4" xfId="19948" xr:uid="{00000000-0005-0000-0000-00006C4D0000}"/>
    <cellStyle name="Input 2 4 6 2 9 4 2" xfId="19949" xr:uid="{00000000-0005-0000-0000-00006D4D0000}"/>
    <cellStyle name="Input 2 4 6 2 9 4 3" xfId="19950" xr:uid="{00000000-0005-0000-0000-00006E4D0000}"/>
    <cellStyle name="Input 2 4 6 2 9 5" xfId="19951" xr:uid="{00000000-0005-0000-0000-00006F4D0000}"/>
    <cellStyle name="Input 2 4 6 2 9 5 2" xfId="19952" xr:uid="{00000000-0005-0000-0000-0000704D0000}"/>
    <cellStyle name="Input 2 4 6 2 9 5 3" xfId="19953" xr:uid="{00000000-0005-0000-0000-0000714D0000}"/>
    <cellStyle name="Input 2 4 6 2 9 6" xfId="19954" xr:uid="{00000000-0005-0000-0000-0000724D0000}"/>
    <cellStyle name="Input 2 4 6 2 9 6 2" xfId="19955" xr:uid="{00000000-0005-0000-0000-0000734D0000}"/>
    <cellStyle name="Input 2 4 6 2 9 6 3" xfId="19956" xr:uid="{00000000-0005-0000-0000-0000744D0000}"/>
    <cellStyle name="Input 2 4 6 2 9 7" xfId="19957" xr:uid="{00000000-0005-0000-0000-0000754D0000}"/>
    <cellStyle name="Input 2 4 6 2 9 7 2" xfId="19958" xr:uid="{00000000-0005-0000-0000-0000764D0000}"/>
    <cellStyle name="Input 2 4 6 2 9 7 3" xfId="19959" xr:uid="{00000000-0005-0000-0000-0000774D0000}"/>
    <cellStyle name="Input 2 4 6 2 9 8" xfId="19960" xr:uid="{00000000-0005-0000-0000-0000784D0000}"/>
    <cellStyle name="Input 2 4 6 2 9 8 2" xfId="19961" xr:uid="{00000000-0005-0000-0000-0000794D0000}"/>
    <cellStyle name="Input 2 4 6 2 9 8 3" xfId="19962" xr:uid="{00000000-0005-0000-0000-00007A4D0000}"/>
    <cellStyle name="Input 2 4 6 2 9 9" xfId="19963" xr:uid="{00000000-0005-0000-0000-00007B4D0000}"/>
    <cellStyle name="Input 2 4 6 2 9 9 2" xfId="19964" xr:uid="{00000000-0005-0000-0000-00007C4D0000}"/>
    <cellStyle name="Input 2 4 6 2 9 9 3" xfId="19965" xr:uid="{00000000-0005-0000-0000-00007D4D0000}"/>
    <cellStyle name="Input 2 4 6 3" xfId="19966" xr:uid="{00000000-0005-0000-0000-00007E4D0000}"/>
    <cellStyle name="Input 2 4 6 3 2" xfId="19967" xr:uid="{00000000-0005-0000-0000-00007F4D0000}"/>
    <cellStyle name="Input 2 4 6 3 3" xfId="19968" xr:uid="{00000000-0005-0000-0000-0000804D0000}"/>
    <cellStyle name="Input 2 4 6 4" xfId="19969" xr:uid="{00000000-0005-0000-0000-0000814D0000}"/>
    <cellStyle name="Input 2 4 6 4 2" xfId="19970" xr:uid="{00000000-0005-0000-0000-0000824D0000}"/>
    <cellStyle name="Input 2 4 6 4 3" xfId="19971" xr:uid="{00000000-0005-0000-0000-0000834D0000}"/>
    <cellStyle name="Input 2 4 6 5" xfId="19972" xr:uid="{00000000-0005-0000-0000-0000844D0000}"/>
    <cellStyle name="Input 2 4 6 5 2" xfId="19973" xr:uid="{00000000-0005-0000-0000-0000854D0000}"/>
    <cellStyle name="Input 2 4 6 5 3" xfId="19974" xr:uid="{00000000-0005-0000-0000-0000864D0000}"/>
    <cellStyle name="Input 2 4 6 6" xfId="19975" xr:uid="{00000000-0005-0000-0000-0000874D0000}"/>
    <cellStyle name="Input 2 4 6 6 2" xfId="19976" xr:uid="{00000000-0005-0000-0000-0000884D0000}"/>
    <cellStyle name="Input 2 4 6 6 3" xfId="19977" xr:uid="{00000000-0005-0000-0000-0000894D0000}"/>
    <cellStyle name="Input 2 4 6 7" xfId="19978" xr:uid="{00000000-0005-0000-0000-00008A4D0000}"/>
    <cellStyle name="Input 2 4 6 7 2" xfId="19979" xr:uid="{00000000-0005-0000-0000-00008B4D0000}"/>
    <cellStyle name="Input 2 4 6 7 3" xfId="19980" xr:uid="{00000000-0005-0000-0000-00008C4D0000}"/>
    <cellStyle name="Input 2 4 6 8" xfId="58478" xr:uid="{00000000-0005-0000-0000-00008D4D0000}"/>
    <cellStyle name="Input 2 4 7" xfId="342" xr:uid="{00000000-0005-0000-0000-00008E4D0000}"/>
    <cellStyle name="Input 2 4 7 2" xfId="19981" xr:uid="{00000000-0005-0000-0000-00008F4D0000}"/>
    <cellStyle name="Input 2 4 7 2 10" xfId="19982" xr:uid="{00000000-0005-0000-0000-0000904D0000}"/>
    <cellStyle name="Input 2 4 7 2 10 10" xfId="19983" xr:uid="{00000000-0005-0000-0000-0000914D0000}"/>
    <cellStyle name="Input 2 4 7 2 10 11" xfId="19984" xr:uid="{00000000-0005-0000-0000-0000924D0000}"/>
    <cellStyle name="Input 2 4 7 2 10 2" xfId="19985" xr:uid="{00000000-0005-0000-0000-0000934D0000}"/>
    <cellStyle name="Input 2 4 7 2 10 2 2" xfId="19986" xr:uid="{00000000-0005-0000-0000-0000944D0000}"/>
    <cellStyle name="Input 2 4 7 2 10 2 3" xfId="19987" xr:uid="{00000000-0005-0000-0000-0000954D0000}"/>
    <cellStyle name="Input 2 4 7 2 10 3" xfId="19988" xr:uid="{00000000-0005-0000-0000-0000964D0000}"/>
    <cellStyle name="Input 2 4 7 2 10 3 2" xfId="19989" xr:uid="{00000000-0005-0000-0000-0000974D0000}"/>
    <cellStyle name="Input 2 4 7 2 10 3 3" xfId="19990" xr:uid="{00000000-0005-0000-0000-0000984D0000}"/>
    <cellStyle name="Input 2 4 7 2 10 4" xfId="19991" xr:uid="{00000000-0005-0000-0000-0000994D0000}"/>
    <cellStyle name="Input 2 4 7 2 10 4 2" xfId="19992" xr:uid="{00000000-0005-0000-0000-00009A4D0000}"/>
    <cellStyle name="Input 2 4 7 2 10 4 3" xfId="19993" xr:uid="{00000000-0005-0000-0000-00009B4D0000}"/>
    <cellStyle name="Input 2 4 7 2 10 5" xfId="19994" xr:uid="{00000000-0005-0000-0000-00009C4D0000}"/>
    <cellStyle name="Input 2 4 7 2 10 5 2" xfId="19995" xr:uid="{00000000-0005-0000-0000-00009D4D0000}"/>
    <cellStyle name="Input 2 4 7 2 10 5 3" xfId="19996" xr:uid="{00000000-0005-0000-0000-00009E4D0000}"/>
    <cellStyle name="Input 2 4 7 2 10 6" xfId="19997" xr:uid="{00000000-0005-0000-0000-00009F4D0000}"/>
    <cellStyle name="Input 2 4 7 2 10 6 2" xfId="19998" xr:uid="{00000000-0005-0000-0000-0000A04D0000}"/>
    <cellStyle name="Input 2 4 7 2 10 6 3" xfId="19999" xr:uid="{00000000-0005-0000-0000-0000A14D0000}"/>
    <cellStyle name="Input 2 4 7 2 10 7" xfId="20000" xr:uid="{00000000-0005-0000-0000-0000A24D0000}"/>
    <cellStyle name="Input 2 4 7 2 10 7 2" xfId="20001" xr:uid="{00000000-0005-0000-0000-0000A34D0000}"/>
    <cellStyle name="Input 2 4 7 2 10 7 3" xfId="20002" xr:uid="{00000000-0005-0000-0000-0000A44D0000}"/>
    <cellStyle name="Input 2 4 7 2 10 8" xfId="20003" xr:uid="{00000000-0005-0000-0000-0000A54D0000}"/>
    <cellStyle name="Input 2 4 7 2 10 8 2" xfId="20004" xr:uid="{00000000-0005-0000-0000-0000A64D0000}"/>
    <cellStyle name="Input 2 4 7 2 10 8 3" xfId="20005" xr:uid="{00000000-0005-0000-0000-0000A74D0000}"/>
    <cellStyle name="Input 2 4 7 2 10 9" xfId="20006" xr:uid="{00000000-0005-0000-0000-0000A84D0000}"/>
    <cellStyle name="Input 2 4 7 2 10 9 2" xfId="20007" xr:uid="{00000000-0005-0000-0000-0000A94D0000}"/>
    <cellStyle name="Input 2 4 7 2 10 9 3" xfId="20008" xr:uid="{00000000-0005-0000-0000-0000AA4D0000}"/>
    <cellStyle name="Input 2 4 7 2 11" xfId="20009" xr:uid="{00000000-0005-0000-0000-0000AB4D0000}"/>
    <cellStyle name="Input 2 4 7 2 11 2" xfId="20010" xr:uid="{00000000-0005-0000-0000-0000AC4D0000}"/>
    <cellStyle name="Input 2 4 7 2 11 3" xfId="20011" xr:uid="{00000000-0005-0000-0000-0000AD4D0000}"/>
    <cellStyle name="Input 2 4 7 2 12" xfId="20012" xr:uid="{00000000-0005-0000-0000-0000AE4D0000}"/>
    <cellStyle name="Input 2 4 7 2 12 2" xfId="20013" xr:uid="{00000000-0005-0000-0000-0000AF4D0000}"/>
    <cellStyle name="Input 2 4 7 2 12 3" xfId="20014" xr:uid="{00000000-0005-0000-0000-0000B04D0000}"/>
    <cellStyle name="Input 2 4 7 2 13" xfId="20015" xr:uid="{00000000-0005-0000-0000-0000B14D0000}"/>
    <cellStyle name="Input 2 4 7 2 13 2" xfId="20016" xr:uid="{00000000-0005-0000-0000-0000B24D0000}"/>
    <cellStyle name="Input 2 4 7 2 13 3" xfId="20017" xr:uid="{00000000-0005-0000-0000-0000B34D0000}"/>
    <cellStyle name="Input 2 4 7 2 14" xfId="20018" xr:uid="{00000000-0005-0000-0000-0000B44D0000}"/>
    <cellStyle name="Input 2 4 7 2 14 2" xfId="20019" xr:uid="{00000000-0005-0000-0000-0000B54D0000}"/>
    <cellStyle name="Input 2 4 7 2 14 3" xfId="20020" xr:uid="{00000000-0005-0000-0000-0000B64D0000}"/>
    <cellStyle name="Input 2 4 7 2 15" xfId="20021" xr:uid="{00000000-0005-0000-0000-0000B74D0000}"/>
    <cellStyle name="Input 2 4 7 2 15 2" xfId="20022" xr:uid="{00000000-0005-0000-0000-0000B84D0000}"/>
    <cellStyle name="Input 2 4 7 2 15 3" xfId="20023" xr:uid="{00000000-0005-0000-0000-0000B94D0000}"/>
    <cellStyle name="Input 2 4 7 2 16" xfId="20024" xr:uid="{00000000-0005-0000-0000-0000BA4D0000}"/>
    <cellStyle name="Input 2 4 7 2 16 2" xfId="20025" xr:uid="{00000000-0005-0000-0000-0000BB4D0000}"/>
    <cellStyle name="Input 2 4 7 2 16 3" xfId="20026" xr:uid="{00000000-0005-0000-0000-0000BC4D0000}"/>
    <cellStyle name="Input 2 4 7 2 17" xfId="20027" xr:uid="{00000000-0005-0000-0000-0000BD4D0000}"/>
    <cellStyle name="Input 2 4 7 2 17 2" xfId="20028" xr:uid="{00000000-0005-0000-0000-0000BE4D0000}"/>
    <cellStyle name="Input 2 4 7 2 17 3" xfId="20029" xr:uid="{00000000-0005-0000-0000-0000BF4D0000}"/>
    <cellStyle name="Input 2 4 7 2 18" xfId="20030" xr:uid="{00000000-0005-0000-0000-0000C04D0000}"/>
    <cellStyle name="Input 2 4 7 2 18 2" xfId="20031" xr:uid="{00000000-0005-0000-0000-0000C14D0000}"/>
    <cellStyle name="Input 2 4 7 2 18 3" xfId="20032" xr:uid="{00000000-0005-0000-0000-0000C24D0000}"/>
    <cellStyle name="Input 2 4 7 2 19" xfId="20033" xr:uid="{00000000-0005-0000-0000-0000C34D0000}"/>
    <cellStyle name="Input 2 4 7 2 2" xfId="20034" xr:uid="{00000000-0005-0000-0000-0000C44D0000}"/>
    <cellStyle name="Input 2 4 7 2 2 10" xfId="20035" xr:uid="{00000000-0005-0000-0000-0000C54D0000}"/>
    <cellStyle name="Input 2 4 7 2 2 11" xfId="20036" xr:uid="{00000000-0005-0000-0000-0000C64D0000}"/>
    <cellStyle name="Input 2 4 7 2 2 2" xfId="20037" xr:uid="{00000000-0005-0000-0000-0000C74D0000}"/>
    <cellStyle name="Input 2 4 7 2 2 2 2" xfId="20038" xr:uid="{00000000-0005-0000-0000-0000C84D0000}"/>
    <cellStyle name="Input 2 4 7 2 2 2 3" xfId="20039" xr:uid="{00000000-0005-0000-0000-0000C94D0000}"/>
    <cellStyle name="Input 2 4 7 2 2 3" xfId="20040" xr:uid="{00000000-0005-0000-0000-0000CA4D0000}"/>
    <cellStyle name="Input 2 4 7 2 2 3 2" xfId="20041" xr:uid="{00000000-0005-0000-0000-0000CB4D0000}"/>
    <cellStyle name="Input 2 4 7 2 2 3 3" xfId="20042" xr:uid="{00000000-0005-0000-0000-0000CC4D0000}"/>
    <cellStyle name="Input 2 4 7 2 2 4" xfId="20043" xr:uid="{00000000-0005-0000-0000-0000CD4D0000}"/>
    <cellStyle name="Input 2 4 7 2 2 4 2" xfId="20044" xr:uid="{00000000-0005-0000-0000-0000CE4D0000}"/>
    <cellStyle name="Input 2 4 7 2 2 4 3" xfId="20045" xr:uid="{00000000-0005-0000-0000-0000CF4D0000}"/>
    <cellStyle name="Input 2 4 7 2 2 5" xfId="20046" xr:uid="{00000000-0005-0000-0000-0000D04D0000}"/>
    <cellStyle name="Input 2 4 7 2 2 5 2" xfId="20047" xr:uid="{00000000-0005-0000-0000-0000D14D0000}"/>
    <cellStyle name="Input 2 4 7 2 2 5 3" xfId="20048" xr:uid="{00000000-0005-0000-0000-0000D24D0000}"/>
    <cellStyle name="Input 2 4 7 2 2 6" xfId="20049" xr:uid="{00000000-0005-0000-0000-0000D34D0000}"/>
    <cellStyle name="Input 2 4 7 2 2 6 2" xfId="20050" xr:uid="{00000000-0005-0000-0000-0000D44D0000}"/>
    <cellStyle name="Input 2 4 7 2 2 6 3" xfId="20051" xr:uid="{00000000-0005-0000-0000-0000D54D0000}"/>
    <cellStyle name="Input 2 4 7 2 2 7" xfId="20052" xr:uid="{00000000-0005-0000-0000-0000D64D0000}"/>
    <cellStyle name="Input 2 4 7 2 2 7 2" xfId="20053" xr:uid="{00000000-0005-0000-0000-0000D74D0000}"/>
    <cellStyle name="Input 2 4 7 2 2 7 3" xfId="20054" xr:uid="{00000000-0005-0000-0000-0000D84D0000}"/>
    <cellStyle name="Input 2 4 7 2 2 8" xfId="20055" xr:uid="{00000000-0005-0000-0000-0000D94D0000}"/>
    <cellStyle name="Input 2 4 7 2 2 8 2" xfId="20056" xr:uid="{00000000-0005-0000-0000-0000DA4D0000}"/>
    <cellStyle name="Input 2 4 7 2 2 8 3" xfId="20057" xr:uid="{00000000-0005-0000-0000-0000DB4D0000}"/>
    <cellStyle name="Input 2 4 7 2 2 9" xfId="20058" xr:uid="{00000000-0005-0000-0000-0000DC4D0000}"/>
    <cellStyle name="Input 2 4 7 2 2 9 2" xfId="20059" xr:uid="{00000000-0005-0000-0000-0000DD4D0000}"/>
    <cellStyle name="Input 2 4 7 2 2 9 3" xfId="20060" xr:uid="{00000000-0005-0000-0000-0000DE4D0000}"/>
    <cellStyle name="Input 2 4 7 2 20" xfId="20061" xr:uid="{00000000-0005-0000-0000-0000DF4D0000}"/>
    <cellStyle name="Input 2 4 7 2 3" xfId="20062" xr:uid="{00000000-0005-0000-0000-0000E04D0000}"/>
    <cellStyle name="Input 2 4 7 2 3 10" xfId="20063" xr:uid="{00000000-0005-0000-0000-0000E14D0000}"/>
    <cellStyle name="Input 2 4 7 2 3 11" xfId="20064" xr:uid="{00000000-0005-0000-0000-0000E24D0000}"/>
    <cellStyle name="Input 2 4 7 2 3 2" xfId="20065" xr:uid="{00000000-0005-0000-0000-0000E34D0000}"/>
    <cellStyle name="Input 2 4 7 2 3 2 2" xfId="20066" xr:uid="{00000000-0005-0000-0000-0000E44D0000}"/>
    <cellStyle name="Input 2 4 7 2 3 2 3" xfId="20067" xr:uid="{00000000-0005-0000-0000-0000E54D0000}"/>
    <cellStyle name="Input 2 4 7 2 3 3" xfId="20068" xr:uid="{00000000-0005-0000-0000-0000E64D0000}"/>
    <cellStyle name="Input 2 4 7 2 3 3 2" xfId="20069" xr:uid="{00000000-0005-0000-0000-0000E74D0000}"/>
    <cellStyle name="Input 2 4 7 2 3 3 3" xfId="20070" xr:uid="{00000000-0005-0000-0000-0000E84D0000}"/>
    <cellStyle name="Input 2 4 7 2 3 4" xfId="20071" xr:uid="{00000000-0005-0000-0000-0000E94D0000}"/>
    <cellStyle name="Input 2 4 7 2 3 4 2" xfId="20072" xr:uid="{00000000-0005-0000-0000-0000EA4D0000}"/>
    <cellStyle name="Input 2 4 7 2 3 4 3" xfId="20073" xr:uid="{00000000-0005-0000-0000-0000EB4D0000}"/>
    <cellStyle name="Input 2 4 7 2 3 5" xfId="20074" xr:uid="{00000000-0005-0000-0000-0000EC4D0000}"/>
    <cellStyle name="Input 2 4 7 2 3 5 2" xfId="20075" xr:uid="{00000000-0005-0000-0000-0000ED4D0000}"/>
    <cellStyle name="Input 2 4 7 2 3 5 3" xfId="20076" xr:uid="{00000000-0005-0000-0000-0000EE4D0000}"/>
    <cellStyle name="Input 2 4 7 2 3 6" xfId="20077" xr:uid="{00000000-0005-0000-0000-0000EF4D0000}"/>
    <cellStyle name="Input 2 4 7 2 3 6 2" xfId="20078" xr:uid="{00000000-0005-0000-0000-0000F04D0000}"/>
    <cellStyle name="Input 2 4 7 2 3 6 3" xfId="20079" xr:uid="{00000000-0005-0000-0000-0000F14D0000}"/>
    <cellStyle name="Input 2 4 7 2 3 7" xfId="20080" xr:uid="{00000000-0005-0000-0000-0000F24D0000}"/>
    <cellStyle name="Input 2 4 7 2 3 7 2" xfId="20081" xr:uid="{00000000-0005-0000-0000-0000F34D0000}"/>
    <cellStyle name="Input 2 4 7 2 3 7 3" xfId="20082" xr:uid="{00000000-0005-0000-0000-0000F44D0000}"/>
    <cellStyle name="Input 2 4 7 2 3 8" xfId="20083" xr:uid="{00000000-0005-0000-0000-0000F54D0000}"/>
    <cellStyle name="Input 2 4 7 2 3 8 2" xfId="20084" xr:uid="{00000000-0005-0000-0000-0000F64D0000}"/>
    <cellStyle name="Input 2 4 7 2 3 8 3" xfId="20085" xr:uid="{00000000-0005-0000-0000-0000F74D0000}"/>
    <cellStyle name="Input 2 4 7 2 3 9" xfId="20086" xr:uid="{00000000-0005-0000-0000-0000F84D0000}"/>
    <cellStyle name="Input 2 4 7 2 3 9 2" xfId="20087" xr:uid="{00000000-0005-0000-0000-0000F94D0000}"/>
    <cellStyle name="Input 2 4 7 2 3 9 3" xfId="20088" xr:uid="{00000000-0005-0000-0000-0000FA4D0000}"/>
    <cellStyle name="Input 2 4 7 2 4" xfId="20089" xr:uid="{00000000-0005-0000-0000-0000FB4D0000}"/>
    <cellStyle name="Input 2 4 7 2 4 10" xfId="20090" xr:uid="{00000000-0005-0000-0000-0000FC4D0000}"/>
    <cellStyle name="Input 2 4 7 2 4 11" xfId="20091" xr:uid="{00000000-0005-0000-0000-0000FD4D0000}"/>
    <cellStyle name="Input 2 4 7 2 4 2" xfId="20092" xr:uid="{00000000-0005-0000-0000-0000FE4D0000}"/>
    <cellStyle name="Input 2 4 7 2 4 2 2" xfId="20093" xr:uid="{00000000-0005-0000-0000-0000FF4D0000}"/>
    <cellStyle name="Input 2 4 7 2 4 2 3" xfId="20094" xr:uid="{00000000-0005-0000-0000-0000004E0000}"/>
    <cellStyle name="Input 2 4 7 2 4 3" xfId="20095" xr:uid="{00000000-0005-0000-0000-0000014E0000}"/>
    <cellStyle name="Input 2 4 7 2 4 3 2" xfId="20096" xr:uid="{00000000-0005-0000-0000-0000024E0000}"/>
    <cellStyle name="Input 2 4 7 2 4 3 3" xfId="20097" xr:uid="{00000000-0005-0000-0000-0000034E0000}"/>
    <cellStyle name="Input 2 4 7 2 4 4" xfId="20098" xr:uid="{00000000-0005-0000-0000-0000044E0000}"/>
    <cellStyle name="Input 2 4 7 2 4 4 2" xfId="20099" xr:uid="{00000000-0005-0000-0000-0000054E0000}"/>
    <cellStyle name="Input 2 4 7 2 4 4 3" xfId="20100" xr:uid="{00000000-0005-0000-0000-0000064E0000}"/>
    <cellStyle name="Input 2 4 7 2 4 5" xfId="20101" xr:uid="{00000000-0005-0000-0000-0000074E0000}"/>
    <cellStyle name="Input 2 4 7 2 4 5 2" xfId="20102" xr:uid="{00000000-0005-0000-0000-0000084E0000}"/>
    <cellStyle name="Input 2 4 7 2 4 5 3" xfId="20103" xr:uid="{00000000-0005-0000-0000-0000094E0000}"/>
    <cellStyle name="Input 2 4 7 2 4 6" xfId="20104" xr:uid="{00000000-0005-0000-0000-00000A4E0000}"/>
    <cellStyle name="Input 2 4 7 2 4 6 2" xfId="20105" xr:uid="{00000000-0005-0000-0000-00000B4E0000}"/>
    <cellStyle name="Input 2 4 7 2 4 6 3" xfId="20106" xr:uid="{00000000-0005-0000-0000-00000C4E0000}"/>
    <cellStyle name="Input 2 4 7 2 4 7" xfId="20107" xr:uid="{00000000-0005-0000-0000-00000D4E0000}"/>
    <cellStyle name="Input 2 4 7 2 4 7 2" xfId="20108" xr:uid="{00000000-0005-0000-0000-00000E4E0000}"/>
    <cellStyle name="Input 2 4 7 2 4 7 3" xfId="20109" xr:uid="{00000000-0005-0000-0000-00000F4E0000}"/>
    <cellStyle name="Input 2 4 7 2 4 8" xfId="20110" xr:uid="{00000000-0005-0000-0000-0000104E0000}"/>
    <cellStyle name="Input 2 4 7 2 4 8 2" xfId="20111" xr:uid="{00000000-0005-0000-0000-0000114E0000}"/>
    <cellStyle name="Input 2 4 7 2 4 8 3" xfId="20112" xr:uid="{00000000-0005-0000-0000-0000124E0000}"/>
    <cellStyle name="Input 2 4 7 2 4 9" xfId="20113" xr:uid="{00000000-0005-0000-0000-0000134E0000}"/>
    <cellStyle name="Input 2 4 7 2 4 9 2" xfId="20114" xr:uid="{00000000-0005-0000-0000-0000144E0000}"/>
    <cellStyle name="Input 2 4 7 2 4 9 3" xfId="20115" xr:uid="{00000000-0005-0000-0000-0000154E0000}"/>
    <cellStyle name="Input 2 4 7 2 5" xfId="20116" xr:uid="{00000000-0005-0000-0000-0000164E0000}"/>
    <cellStyle name="Input 2 4 7 2 5 10" xfId="20117" xr:uid="{00000000-0005-0000-0000-0000174E0000}"/>
    <cellStyle name="Input 2 4 7 2 5 11" xfId="20118" xr:uid="{00000000-0005-0000-0000-0000184E0000}"/>
    <cellStyle name="Input 2 4 7 2 5 2" xfId="20119" xr:uid="{00000000-0005-0000-0000-0000194E0000}"/>
    <cellStyle name="Input 2 4 7 2 5 2 2" xfId="20120" xr:uid="{00000000-0005-0000-0000-00001A4E0000}"/>
    <cellStyle name="Input 2 4 7 2 5 2 3" xfId="20121" xr:uid="{00000000-0005-0000-0000-00001B4E0000}"/>
    <cellStyle name="Input 2 4 7 2 5 3" xfId="20122" xr:uid="{00000000-0005-0000-0000-00001C4E0000}"/>
    <cellStyle name="Input 2 4 7 2 5 3 2" xfId="20123" xr:uid="{00000000-0005-0000-0000-00001D4E0000}"/>
    <cellStyle name="Input 2 4 7 2 5 3 3" xfId="20124" xr:uid="{00000000-0005-0000-0000-00001E4E0000}"/>
    <cellStyle name="Input 2 4 7 2 5 4" xfId="20125" xr:uid="{00000000-0005-0000-0000-00001F4E0000}"/>
    <cellStyle name="Input 2 4 7 2 5 4 2" xfId="20126" xr:uid="{00000000-0005-0000-0000-0000204E0000}"/>
    <cellStyle name="Input 2 4 7 2 5 4 3" xfId="20127" xr:uid="{00000000-0005-0000-0000-0000214E0000}"/>
    <cellStyle name="Input 2 4 7 2 5 5" xfId="20128" xr:uid="{00000000-0005-0000-0000-0000224E0000}"/>
    <cellStyle name="Input 2 4 7 2 5 5 2" xfId="20129" xr:uid="{00000000-0005-0000-0000-0000234E0000}"/>
    <cellStyle name="Input 2 4 7 2 5 5 3" xfId="20130" xr:uid="{00000000-0005-0000-0000-0000244E0000}"/>
    <cellStyle name="Input 2 4 7 2 5 6" xfId="20131" xr:uid="{00000000-0005-0000-0000-0000254E0000}"/>
    <cellStyle name="Input 2 4 7 2 5 6 2" xfId="20132" xr:uid="{00000000-0005-0000-0000-0000264E0000}"/>
    <cellStyle name="Input 2 4 7 2 5 6 3" xfId="20133" xr:uid="{00000000-0005-0000-0000-0000274E0000}"/>
    <cellStyle name="Input 2 4 7 2 5 7" xfId="20134" xr:uid="{00000000-0005-0000-0000-0000284E0000}"/>
    <cellStyle name="Input 2 4 7 2 5 7 2" xfId="20135" xr:uid="{00000000-0005-0000-0000-0000294E0000}"/>
    <cellStyle name="Input 2 4 7 2 5 7 3" xfId="20136" xr:uid="{00000000-0005-0000-0000-00002A4E0000}"/>
    <cellStyle name="Input 2 4 7 2 5 8" xfId="20137" xr:uid="{00000000-0005-0000-0000-00002B4E0000}"/>
    <cellStyle name="Input 2 4 7 2 5 8 2" xfId="20138" xr:uid="{00000000-0005-0000-0000-00002C4E0000}"/>
    <cellStyle name="Input 2 4 7 2 5 8 3" xfId="20139" xr:uid="{00000000-0005-0000-0000-00002D4E0000}"/>
    <cellStyle name="Input 2 4 7 2 5 9" xfId="20140" xr:uid="{00000000-0005-0000-0000-00002E4E0000}"/>
    <cellStyle name="Input 2 4 7 2 5 9 2" xfId="20141" xr:uid="{00000000-0005-0000-0000-00002F4E0000}"/>
    <cellStyle name="Input 2 4 7 2 5 9 3" xfId="20142" xr:uid="{00000000-0005-0000-0000-0000304E0000}"/>
    <cellStyle name="Input 2 4 7 2 6" xfId="20143" xr:uid="{00000000-0005-0000-0000-0000314E0000}"/>
    <cellStyle name="Input 2 4 7 2 6 10" xfId="20144" xr:uid="{00000000-0005-0000-0000-0000324E0000}"/>
    <cellStyle name="Input 2 4 7 2 6 11" xfId="20145" xr:uid="{00000000-0005-0000-0000-0000334E0000}"/>
    <cellStyle name="Input 2 4 7 2 6 2" xfId="20146" xr:uid="{00000000-0005-0000-0000-0000344E0000}"/>
    <cellStyle name="Input 2 4 7 2 6 2 2" xfId="20147" xr:uid="{00000000-0005-0000-0000-0000354E0000}"/>
    <cellStyle name="Input 2 4 7 2 6 2 3" xfId="20148" xr:uid="{00000000-0005-0000-0000-0000364E0000}"/>
    <cellStyle name="Input 2 4 7 2 6 3" xfId="20149" xr:uid="{00000000-0005-0000-0000-0000374E0000}"/>
    <cellStyle name="Input 2 4 7 2 6 3 2" xfId="20150" xr:uid="{00000000-0005-0000-0000-0000384E0000}"/>
    <cellStyle name="Input 2 4 7 2 6 3 3" xfId="20151" xr:uid="{00000000-0005-0000-0000-0000394E0000}"/>
    <cellStyle name="Input 2 4 7 2 6 4" xfId="20152" xr:uid="{00000000-0005-0000-0000-00003A4E0000}"/>
    <cellStyle name="Input 2 4 7 2 6 4 2" xfId="20153" xr:uid="{00000000-0005-0000-0000-00003B4E0000}"/>
    <cellStyle name="Input 2 4 7 2 6 4 3" xfId="20154" xr:uid="{00000000-0005-0000-0000-00003C4E0000}"/>
    <cellStyle name="Input 2 4 7 2 6 5" xfId="20155" xr:uid="{00000000-0005-0000-0000-00003D4E0000}"/>
    <cellStyle name="Input 2 4 7 2 6 5 2" xfId="20156" xr:uid="{00000000-0005-0000-0000-00003E4E0000}"/>
    <cellStyle name="Input 2 4 7 2 6 5 3" xfId="20157" xr:uid="{00000000-0005-0000-0000-00003F4E0000}"/>
    <cellStyle name="Input 2 4 7 2 6 6" xfId="20158" xr:uid="{00000000-0005-0000-0000-0000404E0000}"/>
    <cellStyle name="Input 2 4 7 2 6 6 2" xfId="20159" xr:uid="{00000000-0005-0000-0000-0000414E0000}"/>
    <cellStyle name="Input 2 4 7 2 6 6 3" xfId="20160" xr:uid="{00000000-0005-0000-0000-0000424E0000}"/>
    <cellStyle name="Input 2 4 7 2 6 7" xfId="20161" xr:uid="{00000000-0005-0000-0000-0000434E0000}"/>
    <cellStyle name="Input 2 4 7 2 6 7 2" xfId="20162" xr:uid="{00000000-0005-0000-0000-0000444E0000}"/>
    <cellStyle name="Input 2 4 7 2 6 7 3" xfId="20163" xr:uid="{00000000-0005-0000-0000-0000454E0000}"/>
    <cellStyle name="Input 2 4 7 2 6 8" xfId="20164" xr:uid="{00000000-0005-0000-0000-0000464E0000}"/>
    <cellStyle name="Input 2 4 7 2 6 8 2" xfId="20165" xr:uid="{00000000-0005-0000-0000-0000474E0000}"/>
    <cellStyle name="Input 2 4 7 2 6 8 3" xfId="20166" xr:uid="{00000000-0005-0000-0000-0000484E0000}"/>
    <cellStyle name="Input 2 4 7 2 6 9" xfId="20167" xr:uid="{00000000-0005-0000-0000-0000494E0000}"/>
    <cellStyle name="Input 2 4 7 2 6 9 2" xfId="20168" xr:uid="{00000000-0005-0000-0000-00004A4E0000}"/>
    <cellStyle name="Input 2 4 7 2 6 9 3" xfId="20169" xr:uid="{00000000-0005-0000-0000-00004B4E0000}"/>
    <cellStyle name="Input 2 4 7 2 7" xfId="20170" xr:uid="{00000000-0005-0000-0000-00004C4E0000}"/>
    <cellStyle name="Input 2 4 7 2 7 10" xfId="20171" xr:uid="{00000000-0005-0000-0000-00004D4E0000}"/>
    <cellStyle name="Input 2 4 7 2 7 11" xfId="20172" xr:uid="{00000000-0005-0000-0000-00004E4E0000}"/>
    <cellStyle name="Input 2 4 7 2 7 2" xfId="20173" xr:uid="{00000000-0005-0000-0000-00004F4E0000}"/>
    <cellStyle name="Input 2 4 7 2 7 2 2" xfId="20174" xr:uid="{00000000-0005-0000-0000-0000504E0000}"/>
    <cellStyle name="Input 2 4 7 2 7 2 3" xfId="20175" xr:uid="{00000000-0005-0000-0000-0000514E0000}"/>
    <cellStyle name="Input 2 4 7 2 7 3" xfId="20176" xr:uid="{00000000-0005-0000-0000-0000524E0000}"/>
    <cellStyle name="Input 2 4 7 2 7 3 2" xfId="20177" xr:uid="{00000000-0005-0000-0000-0000534E0000}"/>
    <cellStyle name="Input 2 4 7 2 7 3 3" xfId="20178" xr:uid="{00000000-0005-0000-0000-0000544E0000}"/>
    <cellStyle name="Input 2 4 7 2 7 4" xfId="20179" xr:uid="{00000000-0005-0000-0000-0000554E0000}"/>
    <cellStyle name="Input 2 4 7 2 7 4 2" xfId="20180" xr:uid="{00000000-0005-0000-0000-0000564E0000}"/>
    <cellStyle name="Input 2 4 7 2 7 4 3" xfId="20181" xr:uid="{00000000-0005-0000-0000-0000574E0000}"/>
    <cellStyle name="Input 2 4 7 2 7 5" xfId="20182" xr:uid="{00000000-0005-0000-0000-0000584E0000}"/>
    <cellStyle name="Input 2 4 7 2 7 5 2" xfId="20183" xr:uid="{00000000-0005-0000-0000-0000594E0000}"/>
    <cellStyle name="Input 2 4 7 2 7 5 3" xfId="20184" xr:uid="{00000000-0005-0000-0000-00005A4E0000}"/>
    <cellStyle name="Input 2 4 7 2 7 6" xfId="20185" xr:uid="{00000000-0005-0000-0000-00005B4E0000}"/>
    <cellStyle name="Input 2 4 7 2 7 6 2" xfId="20186" xr:uid="{00000000-0005-0000-0000-00005C4E0000}"/>
    <cellStyle name="Input 2 4 7 2 7 6 3" xfId="20187" xr:uid="{00000000-0005-0000-0000-00005D4E0000}"/>
    <cellStyle name="Input 2 4 7 2 7 7" xfId="20188" xr:uid="{00000000-0005-0000-0000-00005E4E0000}"/>
    <cellStyle name="Input 2 4 7 2 7 7 2" xfId="20189" xr:uid="{00000000-0005-0000-0000-00005F4E0000}"/>
    <cellStyle name="Input 2 4 7 2 7 7 3" xfId="20190" xr:uid="{00000000-0005-0000-0000-0000604E0000}"/>
    <cellStyle name="Input 2 4 7 2 7 8" xfId="20191" xr:uid="{00000000-0005-0000-0000-0000614E0000}"/>
    <cellStyle name="Input 2 4 7 2 7 8 2" xfId="20192" xr:uid="{00000000-0005-0000-0000-0000624E0000}"/>
    <cellStyle name="Input 2 4 7 2 7 8 3" xfId="20193" xr:uid="{00000000-0005-0000-0000-0000634E0000}"/>
    <cellStyle name="Input 2 4 7 2 7 9" xfId="20194" xr:uid="{00000000-0005-0000-0000-0000644E0000}"/>
    <cellStyle name="Input 2 4 7 2 7 9 2" xfId="20195" xr:uid="{00000000-0005-0000-0000-0000654E0000}"/>
    <cellStyle name="Input 2 4 7 2 7 9 3" xfId="20196" xr:uid="{00000000-0005-0000-0000-0000664E0000}"/>
    <cellStyle name="Input 2 4 7 2 8" xfId="20197" xr:uid="{00000000-0005-0000-0000-0000674E0000}"/>
    <cellStyle name="Input 2 4 7 2 8 10" xfId="20198" xr:uid="{00000000-0005-0000-0000-0000684E0000}"/>
    <cellStyle name="Input 2 4 7 2 8 11" xfId="20199" xr:uid="{00000000-0005-0000-0000-0000694E0000}"/>
    <cellStyle name="Input 2 4 7 2 8 2" xfId="20200" xr:uid="{00000000-0005-0000-0000-00006A4E0000}"/>
    <cellStyle name="Input 2 4 7 2 8 2 2" xfId="20201" xr:uid="{00000000-0005-0000-0000-00006B4E0000}"/>
    <cellStyle name="Input 2 4 7 2 8 2 3" xfId="20202" xr:uid="{00000000-0005-0000-0000-00006C4E0000}"/>
    <cellStyle name="Input 2 4 7 2 8 3" xfId="20203" xr:uid="{00000000-0005-0000-0000-00006D4E0000}"/>
    <cellStyle name="Input 2 4 7 2 8 3 2" xfId="20204" xr:uid="{00000000-0005-0000-0000-00006E4E0000}"/>
    <cellStyle name="Input 2 4 7 2 8 3 3" xfId="20205" xr:uid="{00000000-0005-0000-0000-00006F4E0000}"/>
    <cellStyle name="Input 2 4 7 2 8 4" xfId="20206" xr:uid="{00000000-0005-0000-0000-0000704E0000}"/>
    <cellStyle name="Input 2 4 7 2 8 4 2" xfId="20207" xr:uid="{00000000-0005-0000-0000-0000714E0000}"/>
    <cellStyle name="Input 2 4 7 2 8 4 3" xfId="20208" xr:uid="{00000000-0005-0000-0000-0000724E0000}"/>
    <cellStyle name="Input 2 4 7 2 8 5" xfId="20209" xr:uid="{00000000-0005-0000-0000-0000734E0000}"/>
    <cellStyle name="Input 2 4 7 2 8 5 2" xfId="20210" xr:uid="{00000000-0005-0000-0000-0000744E0000}"/>
    <cellStyle name="Input 2 4 7 2 8 5 3" xfId="20211" xr:uid="{00000000-0005-0000-0000-0000754E0000}"/>
    <cellStyle name="Input 2 4 7 2 8 6" xfId="20212" xr:uid="{00000000-0005-0000-0000-0000764E0000}"/>
    <cellStyle name="Input 2 4 7 2 8 6 2" xfId="20213" xr:uid="{00000000-0005-0000-0000-0000774E0000}"/>
    <cellStyle name="Input 2 4 7 2 8 6 3" xfId="20214" xr:uid="{00000000-0005-0000-0000-0000784E0000}"/>
    <cellStyle name="Input 2 4 7 2 8 7" xfId="20215" xr:uid="{00000000-0005-0000-0000-0000794E0000}"/>
    <cellStyle name="Input 2 4 7 2 8 7 2" xfId="20216" xr:uid="{00000000-0005-0000-0000-00007A4E0000}"/>
    <cellStyle name="Input 2 4 7 2 8 7 3" xfId="20217" xr:uid="{00000000-0005-0000-0000-00007B4E0000}"/>
    <cellStyle name="Input 2 4 7 2 8 8" xfId="20218" xr:uid="{00000000-0005-0000-0000-00007C4E0000}"/>
    <cellStyle name="Input 2 4 7 2 8 8 2" xfId="20219" xr:uid="{00000000-0005-0000-0000-00007D4E0000}"/>
    <cellStyle name="Input 2 4 7 2 8 8 3" xfId="20220" xr:uid="{00000000-0005-0000-0000-00007E4E0000}"/>
    <cellStyle name="Input 2 4 7 2 8 9" xfId="20221" xr:uid="{00000000-0005-0000-0000-00007F4E0000}"/>
    <cellStyle name="Input 2 4 7 2 8 9 2" xfId="20222" xr:uid="{00000000-0005-0000-0000-0000804E0000}"/>
    <cellStyle name="Input 2 4 7 2 8 9 3" xfId="20223" xr:uid="{00000000-0005-0000-0000-0000814E0000}"/>
    <cellStyle name="Input 2 4 7 2 9" xfId="20224" xr:uid="{00000000-0005-0000-0000-0000824E0000}"/>
    <cellStyle name="Input 2 4 7 2 9 10" xfId="20225" xr:uid="{00000000-0005-0000-0000-0000834E0000}"/>
    <cellStyle name="Input 2 4 7 2 9 11" xfId="20226" xr:uid="{00000000-0005-0000-0000-0000844E0000}"/>
    <cellStyle name="Input 2 4 7 2 9 2" xfId="20227" xr:uid="{00000000-0005-0000-0000-0000854E0000}"/>
    <cellStyle name="Input 2 4 7 2 9 2 2" xfId="20228" xr:uid="{00000000-0005-0000-0000-0000864E0000}"/>
    <cellStyle name="Input 2 4 7 2 9 2 3" xfId="20229" xr:uid="{00000000-0005-0000-0000-0000874E0000}"/>
    <cellStyle name="Input 2 4 7 2 9 3" xfId="20230" xr:uid="{00000000-0005-0000-0000-0000884E0000}"/>
    <cellStyle name="Input 2 4 7 2 9 3 2" xfId="20231" xr:uid="{00000000-0005-0000-0000-0000894E0000}"/>
    <cellStyle name="Input 2 4 7 2 9 3 3" xfId="20232" xr:uid="{00000000-0005-0000-0000-00008A4E0000}"/>
    <cellStyle name="Input 2 4 7 2 9 4" xfId="20233" xr:uid="{00000000-0005-0000-0000-00008B4E0000}"/>
    <cellStyle name="Input 2 4 7 2 9 4 2" xfId="20234" xr:uid="{00000000-0005-0000-0000-00008C4E0000}"/>
    <cellStyle name="Input 2 4 7 2 9 4 3" xfId="20235" xr:uid="{00000000-0005-0000-0000-00008D4E0000}"/>
    <cellStyle name="Input 2 4 7 2 9 5" xfId="20236" xr:uid="{00000000-0005-0000-0000-00008E4E0000}"/>
    <cellStyle name="Input 2 4 7 2 9 5 2" xfId="20237" xr:uid="{00000000-0005-0000-0000-00008F4E0000}"/>
    <cellStyle name="Input 2 4 7 2 9 5 3" xfId="20238" xr:uid="{00000000-0005-0000-0000-0000904E0000}"/>
    <cellStyle name="Input 2 4 7 2 9 6" xfId="20239" xr:uid="{00000000-0005-0000-0000-0000914E0000}"/>
    <cellStyle name="Input 2 4 7 2 9 6 2" xfId="20240" xr:uid="{00000000-0005-0000-0000-0000924E0000}"/>
    <cellStyle name="Input 2 4 7 2 9 6 3" xfId="20241" xr:uid="{00000000-0005-0000-0000-0000934E0000}"/>
    <cellStyle name="Input 2 4 7 2 9 7" xfId="20242" xr:uid="{00000000-0005-0000-0000-0000944E0000}"/>
    <cellStyle name="Input 2 4 7 2 9 7 2" xfId="20243" xr:uid="{00000000-0005-0000-0000-0000954E0000}"/>
    <cellStyle name="Input 2 4 7 2 9 7 3" xfId="20244" xr:uid="{00000000-0005-0000-0000-0000964E0000}"/>
    <cellStyle name="Input 2 4 7 2 9 8" xfId="20245" xr:uid="{00000000-0005-0000-0000-0000974E0000}"/>
    <cellStyle name="Input 2 4 7 2 9 8 2" xfId="20246" xr:uid="{00000000-0005-0000-0000-0000984E0000}"/>
    <cellStyle name="Input 2 4 7 2 9 8 3" xfId="20247" xr:uid="{00000000-0005-0000-0000-0000994E0000}"/>
    <cellStyle name="Input 2 4 7 2 9 9" xfId="20248" xr:uid="{00000000-0005-0000-0000-00009A4E0000}"/>
    <cellStyle name="Input 2 4 7 2 9 9 2" xfId="20249" xr:uid="{00000000-0005-0000-0000-00009B4E0000}"/>
    <cellStyle name="Input 2 4 7 2 9 9 3" xfId="20250" xr:uid="{00000000-0005-0000-0000-00009C4E0000}"/>
    <cellStyle name="Input 2 4 7 3" xfId="58261" xr:uid="{00000000-0005-0000-0000-00009D4E0000}"/>
    <cellStyle name="Input 2 4 8" xfId="343" xr:uid="{00000000-0005-0000-0000-00009E4E0000}"/>
    <cellStyle name="Input 2 4 8 2" xfId="20251" xr:uid="{00000000-0005-0000-0000-00009F4E0000}"/>
    <cellStyle name="Input 2 4 8 2 10" xfId="20252" xr:uid="{00000000-0005-0000-0000-0000A04E0000}"/>
    <cellStyle name="Input 2 4 8 2 10 10" xfId="20253" xr:uid="{00000000-0005-0000-0000-0000A14E0000}"/>
    <cellStyle name="Input 2 4 8 2 10 11" xfId="20254" xr:uid="{00000000-0005-0000-0000-0000A24E0000}"/>
    <cellStyle name="Input 2 4 8 2 10 2" xfId="20255" xr:uid="{00000000-0005-0000-0000-0000A34E0000}"/>
    <cellStyle name="Input 2 4 8 2 10 2 2" xfId="20256" xr:uid="{00000000-0005-0000-0000-0000A44E0000}"/>
    <cellStyle name="Input 2 4 8 2 10 2 3" xfId="20257" xr:uid="{00000000-0005-0000-0000-0000A54E0000}"/>
    <cellStyle name="Input 2 4 8 2 10 3" xfId="20258" xr:uid="{00000000-0005-0000-0000-0000A64E0000}"/>
    <cellStyle name="Input 2 4 8 2 10 3 2" xfId="20259" xr:uid="{00000000-0005-0000-0000-0000A74E0000}"/>
    <cellStyle name="Input 2 4 8 2 10 3 3" xfId="20260" xr:uid="{00000000-0005-0000-0000-0000A84E0000}"/>
    <cellStyle name="Input 2 4 8 2 10 4" xfId="20261" xr:uid="{00000000-0005-0000-0000-0000A94E0000}"/>
    <cellStyle name="Input 2 4 8 2 10 4 2" xfId="20262" xr:uid="{00000000-0005-0000-0000-0000AA4E0000}"/>
    <cellStyle name="Input 2 4 8 2 10 4 3" xfId="20263" xr:uid="{00000000-0005-0000-0000-0000AB4E0000}"/>
    <cellStyle name="Input 2 4 8 2 10 5" xfId="20264" xr:uid="{00000000-0005-0000-0000-0000AC4E0000}"/>
    <cellStyle name="Input 2 4 8 2 10 5 2" xfId="20265" xr:uid="{00000000-0005-0000-0000-0000AD4E0000}"/>
    <cellStyle name="Input 2 4 8 2 10 5 3" xfId="20266" xr:uid="{00000000-0005-0000-0000-0000AE4E0000}"/>
    <cellStyle name="Input 2 4 8 2 10 6" xfId="20267" xr:uid="{00000000-0005-0000-0000-0000AF4E0000}"/>
    <cellStyle name="Input 2 4 8 2 10 6 2" xfId="20268" xr:uid="{00000000-0005-0000-0000-0000B04E0000}"/>
    <cellStyle name="Input 2 4 8 2 10 6 3" xfId="20269" xr:uid="{00000000-0005-0000-0000-0000B14E0000}"/>
    <cellStyle name="Input 2 4 8 2 10 7" xfId="20270" xr:uid="{00000000-0005-0000-0000-0000B24E0000}"/>
    <cellStyle name="Input 2 4 8 2 10 7 2" xfId="20271" xr:uid="{00000000-0005-0000-0000-0000B34E0000}"/>
    <cellStyle name="Input 2 4 8 2 10 7 3" xfId="20272" xr:uid="{00000000-0005-0000-0000-0000B44E0000}"/>
    <cellStyle name="Input 2 4 8 2 10 8" xfId="20273" xr:uid="{00000000-0005-0000-0000-0000B54E0000}"/>
    <cellStyle name="Input 2 4 8 2 10 8 2" xfId="20274" xr:uid="{00000000-0005-0000-0000-0000B64E0000}"/>
    <cellStyle name="Input 2 4 8 2 10 8 3" xfId="20275" xr:uid="{00000000-0005-0000-0000-0000B74E0000}"/>
    <cellStyle name="Input 2 4 8 2 10 9" xfId="20276" xr:uid="{00000000-0005-0000-0000-0000B84E0000}"/>
    <cellStyle name="Input 2 4 8 2 10 9 2" xfId="20277" xr:uid="{00000000-0005-0000-0000-0000B94E0000}"/>
    <cellStyle name="Input 2 4 8 2 10 9 3" xfId="20278" xr:uid="{00000000-0005-0000-0000-0000BA4E0000}"/>
    <cellStyle name="Input 2 4 8 2 11" xfId="20279" xr:uid="{00000000-0005-0000-0000-0000BB4E0000}"/>
    <cellStyle name="Input 2 4 8 2 11 2" xfId="20280" xr:uid="{00000000-0005-0000-0000-0000BC4E0000}"/>
    <cellStyle name="Input 2 4 8 2 11 3" xfId="20281" xr:uid="{00000000-0005-0000-0000-0000BD4E0000}"/>
    <cellStyle name="Input 2 4 8 2 12" xfId="20282" xr:uid="{00000000-0005-0000-0000-0000BE4E0000}"/>
    <cellStyle name="Input 2 4 8 2 12 2" xfId="20283" xr:uid="{00000000-0005-0000-0000-0000BF4E0000}"/>
    <cellStyle name="Input 2 4 8 2 12 3" xfId="20284" xr:uid="{00000000-0005-0000-0000-0000C04E0000}"/>
    <cellStyle name="Input 2 4 8 2 13" xfId="20285" xr:uid="{00000000-0005-0000-0000-0000C14E0000}"/>
    <cellStyle name="Input 2 4 8 2 13 2" xfId="20286" xr:uid="{00000000-0005-0000-0000-0000C24E0000}"/>
    <cellStyle name="Input 2 4 8 2 13 3" xfId="20287" xr:uid="{00000000-0005-0000-0000-0000C34E0000}"/>
    <cellStyle name="Input 2 4 8 2 14" xfId="20288" xr:uid="{00000000-0005-0000-0000-0000C44E0000}"/>
    <cellStyle name="Input 2 4 8 2 14 2" xfId="20289" xr:uid="{00000000-0005-0000-0000-0000C54E0000}"/>
    <cellStyle name="Input 2 4 8 2 14 3" xfId="20290" xr:uid="{00000000-0005-0000-0000-0000C64E0000}"/>
    <cellStyle name="Input 2 4 8 2 15" xfId="20291" xr:uid="{00000000-0005-0000-0000-0000C74E0000}"/>
    <cellStyle name="Input 2 4 8 2 15 2" xfId="20292" xr:uid="{00000000-0005-0000-0000-0000C84E0000}"/>
    <cellStyle name="Input 2 4 8 2 15 3" xfId="20293" xr:uid="{00000000-0005-0000-0000-0000C94E0000}"/>
    <cellStyle name="Input 2 4 8 2 16" xfId="20294" xr:uid="{00000000-0005-0000-0000-0000CA4E0000}"/>
    <cellStyle name="Input 2 4 8 2 16 2" xfId="20295" xr:uid="{00000000-0005-0000-0000-0000CB4E0000}"/>
    <cellStyle name="Input 2 4 8 2 16 3" xfId="20296" xr:uid="{00000000-0005-0000-0000-0000CC4E0000}"/>
    <cellStyle name="Input 2 4 8 2 17" xfId="20297" xr:uid="{00000000-0005-0000-0000-0000CD4E0000}"/>
    <cellStyle name="Input 2 4 8 2 17 2" xfId="20298" xr:uid="{00000000-0005-0000-0000-0000CE4E0000}"/>
    <cellStyle name="Input 2 4 8 2 17 3" xfId="20299" xr:uid="{00000000-0005-0000-0000-0000CF4E0000}"/>
    <cellStyle name="Input 2 4 8 2 18" xfId="20300" xr:uid="{00000000-0005-0000-0000-0000D04E0000}"/>
    <cellStyle name="Input 2 4 8 2 18 2" xfId="20301" xr:uid="{00000000-0005-0000-0000-0000D14E0000}"/>
    <cellStyle name="Input 2 4 8 2 18 3" xfId="20302" xr:uid="{00000000-0005-0000-0000-0000D24E0000}"/>
    <cellStyle name="Input 2 4 8 2 19" xfId="20303" xr:uid="{00000000-0005-0000-0000-0000D34E0000}"/>
    <cellStyle name="Input 2 4 8 2 2" xfId="20304" xr:uid="{00000000-0005-0000-0000-0000D44E0000}"/>
    <cellStyle name="Input 2 4 8 2 2 10" xfId="20305" xr:uid="{00000000-0005-0000-0000-0000D54E0000}"/>
    <cellStyle name="Input 2 4 8 2 2 11" xfId="20306" xr:uid="{00000000-0005-0000-0000-0000D64E0000}"/>
    <cellStyle name="Input 2 4 8 2 2 2" xfId="20307" xr:uid="{00000000-0005-0000-0000-0000D74E0000}"/>
    <cellStyle name="Input 2 4 8 2 2 2 2" xfId="20308" xr:uid="{00000000-0005-0000-0000-0000D84E0000}"/>
    <cellStyle name="Input 2 4 8 2 2 2 3" xfId="20309" xr:uid="{00000000-0005-0000-0000-0000D94E0000}"/>
    <cellStyle name="Input 2 4 8 2 2 3" xfId="20310" xr:uid="{00000000-0005-0000-0000-0000DA4E0000}"/>
    <cellStyle name="Input 2 4 8 2 2 3 2" xfId="20311" xr:uid="{00000000-0005-0000-0000-0000DB4E0000}"/>
    <cellStyle name="Input 2 4 8 2 2 3 3" xfId="20312" xr:uid="{00000000-0005-0000-0000-0000DC4E0000}"/>
    <cellStyle name="Input 2 4 8 2 2 4" xfId="20313" xr:uid="{00000000-0005-0000-0000-0000DD4E0000}"/>
    <cellStyle name="Input 2 4 8 2 2 4 2" xfId="20314" xr:uid="{00000000-0005-0000-0000-0000DE4E0000}"/>
    <cellStyle name="Input 2 4 8 2 2 4 3" xfId="20315" xr:uid="{00000000-0005-0000-0000-0000DF4E0000}"/>
    <cellStyle name="Input 2 4 8 2 2 5" xfId="20316" xr:uid="{00000000-0005-0000-0000-0000E04E0000}"/>
    <cellStyle name="Input 2 4 8 2 2 5 2" xfId="20317" xr:uid="{00000000-0005-0000-0000-0000E14E0000}"/>
    <cellStyle name="Input 2 4 8 2 2 5 3" xfId="20318" xr:uid="{00000000-0005-0000-0000-0000E24E0000}"/>
    <cellStyle name="Input 2 4 8 2 2 6" xfId="20319" xr:uid="{00000000-0005-0000-0000-0000E34E0000}"/>
    <cellStyle name="Input 2 4 8 2 2 6 2" xfId="20320" xr:uid="{00000000-0005-0000-0000-0000E44E0000}"/>
    <cellStyle name="Input 2 4 8 2 2 6 3" xfId="20321" xr:uid="{00000000-0005-0000-0000-0000E54E0000}"/>
    <cellStyle name="Input 2 4 8 2 2 7" xfId="20322" xr:uid="{00000000-0005-0000-0000-0000E64E0000}"/>
    <cellStyle name="Input 2 4 8 2 2 7 2" xfId="20323" xr:uid="{00000000-0005-0000-0000-0000E74E0000}"/>
    <cellStyle name="Input 2 4 8 2 2 7 3" xfId="20324" xr:uid="{00000000-0005-0000-0000-0000E84E0000}"/>
    <cellStyle name="Input 2 4 8 2 2 8" xfId="20325" xr:uid="{00000000-0005-0000-0000-0000E94E0000}"/>
    <cellStyle name="Input 2 4 8 2 2 8 2" xfId="20326" xr:uid="{00000000-0005-0000-0000-0000EA4E0000}"/>
    <cellStyle name="Input 2 4 8 2 2 8 3" xfId="20327" xr:uid="{00000000-0005-0000-0000-0000EB4E0000}"/>
    <cellStyle name="Input 2 4 8 2 2 9" xfId="20328" xr:uid="{00000000-0005-0000-0000-0000EC4E0000}"/>
    <cellStyle name="Input 2 4 8 2 2 9 2" xfId="20329" xr:uid="{00000000-0005-0000-0000-0000ED4E0000}"/>
    <cellStyle name="Input 2 4 8 2 2 9 3" xfId="20330" xr:uid="{00000000-0005-0000-0000-0000EE4E0000}"/>
    <cellStyle name="Input 2 4 8 2 20" xfId="20331" xr:uid="{00000000-0005-0000-0000-0000EF4E0000}"/>
    <cellStyle name="Input 2 4 8 2 3" xfId="20332" xr:uid="{00000000-0005-0000-0000-0000F04E0000}"/>
    <cellStyle name="Input 2 4 8 2 3 10" xfId="20333" xr:uid="{00000000-0005-0000-0000-0000F14E0000}"/>
    <cellStyle name="Input 2 4 8 2 3 11" xfId="20334" xr:uid="{00000000-0005-0000-0000-0000F24E0000}"/>
    <cellStyle name="Input 2 4 8 2 3 2" xfId="20335" xr:uid="{00000000-0005-0000-0000-0000F34E0000}"/>
    <cellStyle name="Input 2 4 8 2 3 2 2" xfId="20336" xr:uid="{00000000-0005-0000-0000-0000F44E0000}"/>
    <cellStyle name="Input 2 4 8 2 3 2 3" xfId="20337" xr:uid="{00000000-0005-0000-0000-0000F54E0000}"/>
    <cellStyle name="Input 2 4 8 2 3 3" xfId="20338" xr:uid="{00000000-0005-0000-0000-0000F64E0000}"/>
    <cellStyle name="Input 2 4 8 2 3 3 2" xfId="20339" xr:uid="{00000000-0005-0000-0000-0000F74E0000}"/>
    <cellStyle name="Input 2 4 8 2 3 3 3" xfId="20340" xr:uid="{00000000-0005-0000-0000-0000F84E0000}"/>
    <cellStyle name="Input 2 4 8 2 3 4" xfId="20341" xr:uid="{00000000-0005-0000-0000-0000F94E0000}"/>
    <cellStyle name="Input 2 4 8 2 3 4 2" xfId="20342" xr:uid="{00000000-0005-0000-0000-0000FA4E0000}"/>
    <cellStyle name="Input 2 4 8 2 3 4 3" xfId="20343" xr:uid="{00000000-0005-0000-0000-0000FB4E0000}"/>
    <cellStyle name="Input 2 4 8 2 3 5" xfId="20344" xr:uid="{00000000-0005-0000-0000-0000FC4E0000}"/>
    <cellStyle name="Input 2 4 8 2 3 5 2" xfId="20345" xr:uid="{00000000-0005-0000-0000-0000FD4E0000}"/>
    <cellStyle name="Input 2 4 8 2 3 5 3" xfId="20346" xr:uid="{00000000-0005-0000-0000-0000FE4E0000}"/>
    <cellStyle name="Input 2 4 8 2 3 6" xfId="20347" xr:uid="{00000000-0005-0000-0000-0000FF4E0000}"/>
    <cellStyle name="Input 2 4 8 2 3 6 2" xfId="20348" xr:uid="{00000000-0005-0000-0000-0000004F0000}"/>
    <cellStyle name="Input 2 4 8 2 3 6 3" xfId="20349" xr:uid="{00000000-0005-0000-0000-0000014F0000}"/>
    <cellStyle name="Input 2 4 8 2 3 7" xfId="20350" xr:uid="{00000000-0005-0000-0000-0000024F0000}"/>
    <cellStyle name="Input 2 4 8 2 3 7 2" xfId="20351" xr:uid="{00000000-0005-0000-0000-0000034F0000}"/>
    <cellStyle name="Input 2 4 8 2 3 7 3" xfId="20352" xr:uid="{00000000-0005-0000-0000-0000044F0000}"/>
    <cellStyle name="Input 2 4 8 2 3 8" xfId="20353" xr:uid="{00000000-0005-0000-0000-0000054F0000}"/>
    <cellStyle name="Input 2 4 8 2 3 8 2" xfId="20354" xr:uid="{00000000-0005-0000-0000-0000064F0000}"/>
    <cellStyle name="Input 2 4 8 2 3 8 3" xfId="20355" xr:uid="{00000000-0005-0000-0000-0000074F0000}"/>
    <cellStyle name="Input 2 4 8 2 3 9" xfId="20356" xr:uid="{00000000-0005-0000-0000-0000084F0000}"/>
    <cellStyle name="Input 2 4 8 2 3 9 2" xfId="20357" xr:uid="{00000000-0005-0000-0000-0000094F0000}"/>
    <cellStyle name="Input 2 4 8 2 3 9 3" xfId="20358" xr:uid="{00000000-0005-0000-0000-00000A4F0000}"/>
    <cellStyle name="Input 2 4 8 2 4" xfId="20359" xr:uid="{00000000-0005-0000-0000-00000B4F0000}"/>
    <cellStyle name="Input 2 4 8 2 4 10" xfId="20360" xr:uid="{00000000-0005-0000-0000-00000C4F0000}"/>
    <cellStyle name="Input 2 4 8 2 4 11" xfId="20361" xr:uid="{00000000-0005-0000-0000-00000D4F0000}"/>
    <cellStyle name="Input 2 4 8 2 4 2" xfId="20362" xr:uid="{00000000-0005-0000-0000-00000E4F0000}"/>
    <cellStyle name="Input 2 4 8 2 4 2 2" xfId="20363" xr:uid="{00000000-0005-0000-0000-00000F4F0000}"/>
    <cellStyle name="Input 2 4 8 2 4 2 3" xfId="20364" xr:uid="{00000000-0005-0000-0000-0000104F0000}"/>
    <cellStyle name="Input 2 4 8 2 4 3" xfId="20365" xr:uid="{00000000-0005-0000-0000-0000114F0000}"/>
    <cellStyle name="Input 2 4 8 2 4 3 2" xfId="20366" xr:uid="{00000000-0005-0000-0000-0000124F0000}"/>
    <cellStyle name="Input 2 4 8 2 4 3 3" xfId="20367" xr:uid="{00000000-0005-0000-0000-0000134F0000}"/>
    <cellStyle name="Input 2 4 8 2 4 4" xfId="20368" xr:uid="{00000000-0005-0000-0000-0000144F0000}"/>
    <cellStyle name="Input 2 4 8 2 4 4 2" xfId="20369" xr:uid="{00000000-0005-0000-0000-0000154F0000}"/>
    <cellStyle name="Input 2 4 8 2 4 4 3" xfId="20370" xr:uid="{00000000-0005-0000-0000-0000164F0000}"/>
    <cellStyle name="Input 2 4 8 2 4 5" xfId="20371" xr:uid="{00000000-0005-0000-0000-0000174F0000}"/>
    <cellStyle name="Input 2 4 8 2 4 5 2" xfId="20372" xr:uid="{00000000-0005-0000-0000-0000184F0000}"/>
    <cellStyle name="Input 2 4 8 2 4 5 3" xfId="20373" xr:uid="{00000000-0005-0000-0000-0000194F0000}"/>
    <cellStyle name="Input 2 4 8 2 4 6" xfId="20374" xr:uid="{00000000-0005-0000-0000-00001A4F0000}"/>
    <cellStyle name="Input 2 4 8 2 4 6 2" xfId="20375" xr:uid="{00000000-0005-0000-0000-00001B4F0000}"/>
    <cellStyle name="Input 2 4 8 2 4 6 3" xfId="20376" xr:uid="{00000000-0005-0000-0000-00001C4F0000}"/>
    <cellStyle name="Input 2 4 8 2 4 7" xfId="20377" xr:uid="{00000000-0005-0000-0000-00001D4F0000}"/>
    <cellStyle name="Input 2 4 8 2 4 7 2" xfId="20378" xr:uid="{00000000-0005-0000-0000-00001E4F0000}"/>
    <cellStyle name="Input 2 4 8 2 4 7 3" xfId="20379" xr:uid="{00000000-0005-0000-0000-00001F4F0000}"/>
    <cellStyle name="Input 2 4 8 2 4 8" xfId="20380" xr:uid="{00000000-0005-0000-0000-0000204F0000}"/>
    <cellStyle name="Input 2 4 8 2 4 8 2" xfId="20381" xr:uid="{00000000-0005-0000-0000-0000214F0000}"/>
    <cellStyle name="Input 2 4 8 2 4 8 3" xfId="20382" xr:uid="{00000000-0005-0000-0000-0000224F0000}"/>
    <cellStyle name="Input 2 4 8 2 4 9" xfId="20383" xr:uid="{00000000-0005-0000-0000-0000234F0000}"/>
    <cellStyle name="Input 2 4 8 2 4 9 2" xfId="20384" xr:uid="{00000000-0005-0000-0000-0000244F0000}"/>
    <cellStyle name="Input 2 4 8 2 4 9 3" xfId="20385" xr:uid="{00000000-0005-0000-0000-0000254F0000}"/>
    <cellStyle name="Input 2 4 8 2 5" xfId="20386" xr:uid="{00000000-0005-0000-0000-0000264F0000}"/>
    <cellStyle name="Input 2 4 8 2 5 10" xfId="20387" xr:uid="{00000000-0005-0000-0000-0000274F0000}"/>
    <cellStyle name="Input 2 4 8 2 5 11" xfId="20388" xr:uid="{00000000-0005-0000-0000-0000284F0000}"/>
    <cellStyle name="Input 2 4 8 2 5 2" xfId="20389" xr:uid="{00000000-0005-0000-0000-0000294F0000}"/>
    <cellStyle name="Input 2 4 8 2 5 2 2" xfId="20390" xr:uid="{00000000-0005-0000-0000-00002A4F0000}"/>
    <cellStyle name="Input 2 4 8 2 5 2 3" xfId="20391" xr:uid="{00000000-0005-0000-0000-00002B4F0000}"/>
    <cellStyle name="Input 2 4 8 2 5 3" xfId="20392" xr:uid="{00000000-0005-0000-0000-00002C4F0000}"/>
    <cellStyle name="Input 2 4 8 2 5 3 2" xfId="20393" xr:uid="{00000000-0005-0000-0000-00002D4F0000}"/>
    <cellStyle name="Input 2 4 8 2 5 3 3" xfId="20394" xr:uid="{00000000-0005-0000-0000-00002E4F0000}"/>
    <cellStyle name="Input 2 4 8 2 5 4" xfId="20395" xr:uid="{00000000-0005-0000-0000-00002F4F0000}"/>
    <cellStyle name="Input 2 4 8 2 5 4 2" xfId="20396" xr:uid="{00000000-0005-0000-0000-0000304F0000}"/>
    <cellStyle name="Input 2 4 8 2 5 4 3" xfId="20397" xr:uid="{00000000-0005-0000-0000-0000314F0000}"/>
    <cellStyle name="Input 2 4 8 2 5 5" xfId="20398" xr:uid="{00000000-0005-0000-0000-0000324F0000}"/>
    <cellStyle name="Input 2 4 8 2 5 5 2" xfId="20399" xr:uid="{00000000-0005-0000-0000-0000334F0000}"/>
    <cellStyle name="Input 2 4 8 2 5 5 3" xfId="20400" xr:uid="{00000000-0005-0000-0000-0000344F0000}"/>
    <cellStyle name="Input 2 4 8 2 5 6" xfId="20401" xr:uid="{00000000-0005-0000-0000-0000354F0000}"/>
    <cellStyle name="Input 2 4 8 2 5 6 2" xfId="20402" xr:uid="{00000000-0005-0000-0000-0000364F0000}"/>
    <cellStyle name="Input 2 4 8 2 5 6 3" xfId="20403" xr:uid="{00000000-0005-0000-0000-0000374F0000}"/>
    <cellStyle name="Input 2 4 8 2 5 7" xfId="20404" xr:uid="{00000000-0005-0000-0000-0000384F0000}"/>
    <cellStyle name="Input 2 4 8 2 5 7 2" xfId="20405" xr:uid="{00000000-0005-0000-0000-0000394F0000}"/>
    <cellStyle name="Input 2 4 8 2 5 7 3" xfId="20406" xr:uid="{00000000-0005-0000-0000-00003A4F0000}"/>
    <cellStyle name="Input 2 4 8 2 5 8" xfId="20407" xr:uid="{00000000-0005-0000-0000-00003B4F0000}"/>
    <cellStyle name="Input 2 4 8 2 5 8 2" xfId="20408" xr:uid="{00000000-0005-0000-0000-00003C4F0000}"/>
    <cellStyle name="Input 2 4 8 2 5 8 3" xfId="20409" xr:uid="{00000000-0005-0000-0000-00003D4F0000}"/>
    <cellStyle name="Input 2 4 8 2 5 9" xfId="20410" xr:uid="{00000000-0005-0000-0000-00003E4F0000}"/>
    <cellStyle name="Input 2 4 8 2 5 9 2" xfId="20411" xr:uid="{00000000-0005-0000-0000-00003F4F0000}"/>
    <cellStyle name="Input 2 4 8 2 5 9 3" xfId="20412" xr:uid="{00000000-0005-0000-0000-0000404F0000}"/>
    <cellStyle name="Input 2 4 8 2 6" xfId="20413" xr:uid="{00000000-0005-0000-0000-0000414F0000}"/>
    <cellStyle name="Input 2 4 8 2 6 10" xfId="20414" xr:uid="{00000000-0005-0000-0000-0000424F0000}"/>
    <cellStyle name="Input 2 4 8 2 6 11" xfId="20415" xr:uid="{00000000-0005-0000-0000-0000434F0000}"/>
    <cellStyle name="Input 2 4 8 2 6 2" xfId="20416" xr:uid="{00000000-0005-0000-0000-0000444F0000}"/>
    <cellStyle name="Input 2 4 8 2 6 2 2" xfId="20417" xr:uid="{00000000-0005-0000-0000-0000454F0000}"/>
    <cellStyle name="Input 2 4 8 2 6 2 3" xfId="20418" xr:uid="{00000000-0005-0000-0000-0000464F0000}"/>
    <cellStyle name="Input 2 4 8 2 6 3" xfId="20419" xr:uid="{00000000-0005-0000-0000-0000474F0000}"/>
    <cellStyle name="Input 2 4 8 2 6 3 2" xfId="20420" xr:uid="{00000000-0005-0000-0000-0000484F0000}"/>
    <cellStyle name="Input 2 4 8 2 6 3 3" xfId="20421" xr:uid="{00000000-0005-0000-0000-0000494F0000}"/>
    <cellStyle name="Input 2 4 8 2 6 4" xfId="20422" xr:uid="{00000000-0005-0000-0000-00004A4F0000}"/>
    <cellStyle name="Input 2 4 8 2 6 4 2" xfId="20423" xr:uid="{00000000-0005-0000-0000-00004B4F0000}"/>
    <cellStyle name="Input 2 4 8 2 6 4 3" xfId="20424" xr:uid="{00000000-0005-0000-0000-00004C4F0000}"/>
    <cellStyle name="Input 2 4 8 2 6 5" xfId="20425" xr:uid="{00000000-0005-0000-0000-00004D4F0000}"/>
    <cellStyle name="Input 2 4 8 2 6 5 2" xfId="20426" xr:uid="{00000000-0005-0000-0000-00004E4F0000}"/>
    <cellStyle name="Input 2 4 8 2 6 5 3" xfId="20427" xr:uid="{00000000-0005-0000-0000-00004F4F0000}"/>
    <cellStyle name="Input 2 4 8 2 6 6" xfId="20428" xr:uid="{00000000-0005-0000-0000-0000504F0000}"/>
    <cellStyle name="Input 2 4 8 2 6 6 2" xfId="20429" xr:uid="{00000000-0005-0000-0000-0000514F0000}"/>
    <cellStyle name="Input 2 4 8 2 6 6 3" xfId="20430" xr:uid="{00000000-0005-0000-0000-0000524F0000}"/>
    <cellStyle name="Input 2 4 8 2 6 7" xfId="20431" xr:uid="{00000000-0005-0000-0000-0000534F0000}"/>
    <cellStyle name="Input 2 4 8 2 6 7 2" xfId="20432" xr:uid="{00000000-0005-0000-0000-0000544F0000}"/>
    <cellStyle name="Input 2 4 8 2 6 7 3" xfId="20433" xr:uid="{00000000-0005-0000-0000-0000554F0000}"/>
    <cellStyle name="Input 2 4 8 2 6 8" xfId="20434" xr:uid="{00000000-0005-0000-0000-0000564F0000}"/>
    <cellStyle name="Input 2 4 8 2 6 8 2" xfId="20435" xr:uid="{00000000-0005-0000-0000-0000574F0000}"/>
    <cellStyle name="Input 2 4 8 2 6 8 3" xfId="20436" xr:uid="{00000000-0005-0000-0000-0000584F0000}"/>
    <cellStyle name="Input 2 4 8 2 6 9" xfId="20437" xr:uid="{00000000-0005-0000-0000-0000594F0000}"/>
    <cellStyle name="Input 2 4 8 2 6 9 2" xfId="20438" xr:uid="{00000000-0005-0000-0000-00005A4F0000}"/>
    <cellStyle name="Input 2 4 8 2 6 9 3" xfId="20439" xr:uid="{00000000-0005-0000-0000-00005B4F0000}"/>
    <cellStyle name="Input 2 4 8 2 7" xfId="20440" xr:uid="{00000000-0005-0000-0000-00005C4F0000}"/>
    <cellStyle name="Input 2 4 8 2 7 10" xfId="20441" xr:uid="{00000000-0005-0000-0000-00005D4F0000}"/>
    <cellStyle name="Input 2 4 8 2 7 11" xfId="20442" xr:uid="{00000000-0005-0000-0000-00005E4F0000}"/>
    <cellStyle name="Input 2 4 8 2 7 2" xfId="20443" xr:uid="{00000000-0005-0000-0000-00005F4F0000}"/>
    <cellStyle name="Input 2 4 8 2 7 2 2" xfId="20444" xr:uid="{00000000-0005-0000-0000-0000604F0000}"/>
    <cellStyle name="Input 2 4 8 2 7 2 3" xfId="20445" xr:uid="{00000000-0005-0000-0000-0000614F0000}"/>
    <cellStyle name="Input 2 4 8 2 7 3" xfId="20446" xr:uid="{00000000-0005-0000-0000-0000624F0000}"/>
    <cellStyle name="Input 2 4 8 2 7 3 2" xfId="20447" xr:uid="{00000000-0005-0000-0000-0000634F0000}"/>
    <cellStyle name="Input 2 4 8 2 7 3 3" xfId="20448" xr:uid="{00000000-0005-0000-0000-0000644F0000}"/>
    <cellStyle name="Input 2 4 8 2 7 4" xfId="20449" xr:uid="{00000000-0005-0000-0000-0000654F0000}"/>
    <cellStyle name="Input 2 4 8 2 7 4 2" xfId="20450" xr:uid="{00000000-0005-0000-0000-0000664F0000}"/>
    <cellStyle name="Input 2 4 8 2 7 4 3" xfId="20451" xr:uid="{00000000-0005-0000-0000-0000674F0000}"/>
    <cellStyle name="Input 2 4 8 2 7 5" xfId="20452" xr:uid="{00000000-0005-0000-0000-0000684F0000}"/>
    <cellStyle name="Input 2 4 8 2 7 5 2" xfId="20453" xr:uid="{00000000-0005-0000-0000-0000694F0000}"/>
    <cellStyle name="Input 2 4 8 2 7 5 3" xfId="20454" xr:uid="{00000000-0005-0000-0000-00006A4F0000}"/>
    <cellStyle name="Input 2 4 8 2 7 6" xfId="20455" xr:uid="{00000000-0005-0000-0000-00006B4F0000}"/>
    <cellStyle name="Input 2 4 8 2 7 6 2" xfId="20456" xr:uid="{00000000-0005-0000-0000-00006C4F0000}"/>
    <cellStyle name="Input 2 4 8 2 7 6 3" xfId="20457" xr:uid="{00000000-0005-0000-0000-00006D4F0000}"/>
    <cellStyle name="Input 2 4 8 2 7 7" xfId="20458" xr:uid="{00000000-0005-0000-0000-00006E4F0000}"/>
    <cellStyle name="Input 2 4 8 2 7 7 2" xfId="20459" xr:uid="{00000000-0005-0000-0000-00006F4F0000}"/>
    <cellStyle name="Input 2 4 8 2 7 7 3" xfId="20460" xr:uid="{00000000-0005-0000-0000-0000704F0000}"/>
    <cellStyle name="Input 2 4 8 2 7 8" xfId="20461" xr:uid="{00000000-0005-0000-0000-0000714F0000}"/>
    <cellStyle name="Input 2 4 8 2 7 8 2" xfId="20462" xr:uid="{00000000-0005-0000-0000-0000724F0000}"/>
    <cellStyle name="Input 2 4 8 2 7 8 3" xfId="20463" xr:uid="{00000000-0005-0000-0000-0000734F0000}"/>
    <cellStyle name="Input 2 4 8 2 7 9" xfId="20464" xr:uid="{00000000-0005-0000-0000-0000744F0000}"/>
    <cellStyle name="Input 2 4 8 2 7 9 2" xfId="20465" xr:uid="{00000000-0005-0000-0000-0000754F0000}"/>
    <cellStyle name="Input 2 4 8 2 7 9 3" xfId="20466" xr:uid="{00000000-0005-0000-0000-0000764F0000}"/>
    <cellStyle name="Input 2 4 8 2 8" xfId="20467" xr:uid="{00000000-0005-0000-0000-0000774F0000}"/>
    <cellStyle name="Input 2 4 8 2 8 10" xfId="20468" xr:uid="{00000000-0005-0000-0000-0000784F0000}"/>
    <cellStyle name="Input 2 4 8 2 8 11" xfId="20469" xr:uid="{00000000-0005-0000-0000-0000794F0000}"/>
    <cellStyle name="Input 2 4 8 2 8 2" xfId="20470" xr:uid="{00000000-0005-0000-0000-00007A4F0000}"/>
    <cellStyle name="Input 2 4 8 2 8 2 2" xfId="20471" xr:uid="{00000000-0005-0000-0000-00007B4F0000}"/>
    <cellStyle name="Input 2 4 8 2 8 2 3" xfId="20472" xr:uid="{00000000-0005-0000-0000-00007C4F0000}"/>
    <cellStyle name="Input 2 4 8 2 8 3" xfId="20473" xr:uid="{00000000-0005-0000-0000-00007D4F0000}"/>
    <cellStyle name="Input 2 4 8 2 8 3 2" xfId="20474" xr:uid="{00000000-0005-0000-0000-00007E4F0000}"/>
    <cellStyle name="Input 2 4 8 2 8 3 3" xfId="20475" xr:uid="{00000000-0005-0000-0000-00007F4F0000}"/>
    <cellStyle name="Input 2 4 8 2 8 4" xfId="20476" xr:uid="{00000000-0005-0000-0000-0000804F0000}"/>
    <cellStyle name="Input 2 4 8 2 8 4 2" xfId="20477" xr:uid="{00000000-0005-0000-0000-0000814F0000}"/>
    <cellStyle name="Input 2 4 8 2 8 4 3" xfId="20478" xr:uid="{00000000-0005-0000-0000-0000824F0000}"/>
    <cellStyle name="Input 2 4 8 2 8 5" xfId="20479" xr:uid="{00000000-0005-0000-0000-0000834F0000}"/>
    <cellStyle name="Input 2 4 8 2 8 5 2" xfId="20480" xr:uid="{00000000-0005-0000-0000-0000844F0000}"/>
    <cellStyle name="Input 2 4 8 2 8 5 3" xfId="20481" xr:uid="{00000000-0005-0000-0000-0000854F0000}"/>
    <cellStyle name="Input 2 4 8 2 8 6" xfId="20482" xr:uid="{00000000-0005-0000-0000-0000864F0000}"/>
    <cellStyle name="Input 2 4 8 2 8 6 2" xfId="20483" xr:uid="{00000000-0005-0000-0000-0000874F0000}"/>
    <cellStyle name="Input 2 4 8 2 8 6 3" xfId="20484" xr:uid="{00000000-0005-0000-0000-0000884F0000}"/>
    <cellStyle name="Input 2 4 8 2 8 7" xfId="20485" xr:uid="{00000000-0005-0000-0000-0000894F0000}"/>
    <cellStyle name="Input 2 4 8 2 8 7 2" xfId="20486" xr:uid="{00000000-0005-0000-0000-00008A4F0000}"/>
    <cellStyle name="Input 2 4 8 2 8 7 3" xfId="20487" xr:uid="{00000000-0005-0000-0000-00008B4F0000}"/>
    <cellStyle name="Input 2 4 8 2 8 8" xfId="20488" xr:uid="{00000000-0005-0000-0000-00008C4F0000}"/>
    <cellStyle name="Input 2 4 8 2 8 8 2" xfId="20489" xr:uid="{00000000-0005-0000-0000-00008D4F0000}"/>
    <cellStyle name="Input 2 4 8 2 8 8 3" xfId="20490" xr:uid="{00000000-0005-0000-0000-00008E4F0000}"/>
    <cellStyle name="Input 2 4 8 2 8 9" xfId="20491" xr:uid="{00000000-0005-0000-0000-00008F4F0000}"/>
    <cellStyle name="Input 2 4 8 2 8 9 2" xfId="20492" xr:uid="{00000000-0005-0000-0000-0000904F0000}"/>
    <cellStyle name="Input 2 4 8 2 8 9 3" xfId="20493" xr:uid="{00000000-0005-0000-0000-0000914F0000}"/>
    <cellStyle name="Input 2 4 8 2 9" xfId="20494" xr:uid="{00000000-0005-0000-0000-0000924F0000}"/>
    <cellStyle name="Input 2 4 8 2 9 10" xfId="20495" xr:uid="{00000000-0005-0000-0000-0000934F0000}"/>
    <cellStyle name="Input 2 4 8 2 9 11" xfId="20496" xr:uid="{00000000-0005-0000-0000-0000944F0000}"/>
    <cellStyle name="Input 2 4 8 2 9 2" xfId="20497" xr:uid="{00000000-0005-0000-0000-0000954F0000}"/>
    <cellStyle name="Input 2 4 8 2 9 2 2" xfId="20498" xr:uid="{00000000-0005-0000-0000-0000964F0000}"/>
    <cellStyle name="Input 2 4 8 2 9 2 3" xfId="20499" xr:uid="{00000000-0005-0000-0000-0000974F0000}"/>
    <cellStyle name="Input 2 4 8 2 9 3" xfId="20500" xr:uid="{00000000-0005-0000-0000-0000984F0000}"/>
    <cellStyle name="Input 2 4 8 2 9 3 2" xfId="20501" xr:uid="{00000000-0005-0000-0000-0000994F0000}"/>
    <cellStyle name="Input 2 4 8 2 9 3 3" xfId="20502" xr:uid="{00000000-0005-0000-0000-00009A4F0000}"/>
    <cellStyle name="Input 2 4 8 2 9 4" xfId="20503" xr:uid="{00000000-0005-0000-0000-00009B4F0000}"/>
    <cellStyle name="Input 2 4 8 2 9 4 2" xfId="20504" xr:uid="{00000000-0005-0000-0000-00009C4F0000}"/>
    <cellStyle name="Input 2 4 8 2 9 4 3" xfId="20505" xr:uid="{00000000-0005-0000-0000-00009D4F0000}"/>
    <cellStyle name="Input 2 4 8 2 9 5" xfId="20506" xr:uid="{00000000-0005-0000-0000-00009E4F0000}"/>
    <cellStyle name="Input 2 4 8 2 9 5 2" xfId="20507" xr:uid="{00000000-0005-0000-0000-00009F4F0000}"/>
    <cellStyle name="Input 2 4 8 2 9 5 3" xfId="20508" xr:uid="{00000000-0005-0000-0000-0000A04F0000}"/>
    <cellStyle name="Input 2 4 8 2 9 6" xfId="20509" xr:uid="{00000000-0005-0000-0000-0000A14F0000}"/>
    <cellStyle name="Input 2 4 8 2 9 6 2" xfId="20510" xr:uid="{00000000-0005-0000-0000-0000A24F0000}"/>
    <cellStyle name="Input 2 4 8 2 9 6 3" xfId="20511" xr:uid="{00000000-0005-0000-0000-0000A34F0000}"/>
    <cellStyle name="Input 2 4 8 2 9 7" xfId="20512" xr:uid="{00000000-0005-0000-0000-0000A44F0000}"/>
    <cellStyle name="Input 2 4 8 2 9 7 2" xfId="20513" xr:uid="{00000000-0005-0000-0000-0000A54F0000}"/>
    <cellStyle name="Input 2 4 8 2 9 7 3" xfId="20514" xr:uid="{00000000-0005-0000-0000-0000A64F0000}"/>
    <cellStyle name="Input 2 4 8 2 9 8" xfId="20515" xr:uid="{00000000-0005-0000-0000-0000A74F0000}"/>
    <cellStyle name="Input 2 4 8 2 9 8 2" xfId="20516" xr:uid="{00000000-0005-0000-0000-0000A84F0000}"/>
    <cellStyle name="Input 2 4 8 2 9 8 3" xfId="20517" xr:uid="{00000000-0005-0000-0000-0000A94F0000}"/>
    <cellStyle name="Input 2 4 8 2 9 9" xfId="20518" xr:uid="{00000000-0005-0000-0000-0000AA4F0000}"/>
    <cellStyle name="Input 2 4 8 2 9 9 2" xfId="20519" xr:uid="{00000000-0005-0000-0000-0000AB4F0000}"/>
    <cellStyle name="Input 2 4 8 2 9 9 3" xfId="20520" xr:uid="{00000000-0005-0000-0000-0000AC4F0000}"/>
    <cellStyle name="Input 2 4 8 3" xfId="58345" xr:uid="{00000000-0005-0000-0000-0000AD4F0000}"/>
    <cellStyle name="Input 2 4 9" xfId="344" xr:uid="{00000000-0005-0000-0000-0000AE4F0000}"/>
    <cellStyle name="Input 2 4 9 2" xfId="20521" xr:uid="{00000000-0005-0000-0000-0000AF4F0000}"/>
    <cellStyle name="Input 2 4 9 2 10" xfId="20522" xr:uid="{00000000-0005-0000-0000-0000B04F0000}"/>
    <cellStyle name="Input 2 4 9 2 10 10" xfId="20523" xr:uid="{00000000-0005-0000-0000-0000B14F0000}"/>
    <cellStyle name="Input 2 4 9 2 10 11" xfId="20524" xr:uid="{00000000-0005-0000-0000-0000B24F0000}"/>
    <cellStyle name="Input 2 4 9 2 10 2" xfId="20525" xr:uid="{00000000-0005-0000-0000-0000B34F0000}"/>
    <cellStyle name="Input 2 4 9 2 10 2 2" xfId="20526" xr:uid="{00000000-0005-0000-0000-0000B44F0000}"/>
    <cellStyle name="Input 2 4 9 2 10 2 3" xfId="20527" xr:uid="{00000000-0005-0000-0000-0000B54F0000}"/>
    <cellStyle name="Input 2 4 9 2 10 3" xfId="20528" xr:uid="{00000000-0005-0000-0000-0000B64F0000}"/>
    <cellStyle name="Input 2 4 9 2 10 3 2" xfId="20529" xr:uid="{00000000-0005-0000-0000-0000B74F0000}"/>
    <cellStyle name="Input 2 4 9 2 10 3 3" xfId="20530" xr:uid="{00000000-0005-0000-0000-0000B84F0000}"/>
    <cellStyle name="Input 2 4 9 2 10 4" xfId="20531" xr:uid="{00000000-0005-0000-0000-0000B94F0000}"/>
    <cellStyle name="Input 2 4 9 2 10 4 2" xfId="20532" xr:uid="{00000000-0005-0000-0000-0000BA4F0000}"/>
    <cellStyle name="Input 2 4 9 2 10 4 3" xfId="20533" xr:uid="{00000000-0005-0000-0000-0000BB4F0000}"/>
    <cellStyle name="Input 2 4 9 2 10 5" xfId="20534" xr:uid="{00000000-0005-0000-0000-0000BC4F0000}"/>
    <cellStyle name="Input 2 4 9 2 10 5 2" xfId="20535" xr:uid="{00000000-0005-0000-0000-0000BD4F0000}"/>
    <cellStyle name="Input 2 4 9 2 10 5 3" xfId="20536" xr:uid="{00000000-0005-0000-0000-0000BE4F0000}"/>
    <cellStyle name="Input 2 4 9 2 10 6" xfId="20537" xr:uid="{00000000-0005-0000-0000-0000BF4F0000}"/>
    <cellStyle name="Input 2 4 9 2 10 6 2" xfId="20538" xr:uid="{00000000-0005-0000-0000-0000C04F0000}"/>
    <cellStyle name="Input 2 4 9 2 10 6 3" xfId="20539" xr:uid="{00000000-0005-0000-0000-0000C14F0000}"/>
    <cellStyle name="Input 2 4 9 2 10 7" xfId="20540" xr:uid="{00000000-0005-0000-0000-0000C24F0000}"/>
    <cellStyle name="Input 2 4 9 2 10 7 2" xfId="20541" xr:uid="{00000000-0005-0000-0000-0000C34F0000}"/>
    <cellStyle name="Input 2 4 9 2 10 7 3" xfId="20542" xr:uid="{00000000-0005-0000-0000-0000C44F0000}"/>
    <cellStyle name="Input 2 4 9 2 10 8" xfId="20543" xr:uid="{00000000-0005-0000-0000-0000C54F0000}"/>
    <cellStyle name="Input 2 4 9 2 10 8 2" xfId="20544" xr:uid="{00000000-0005-0000-0000-0000C64F0000}"/>
    <cellStyle name="Input 2 4 9 2 10 8 3" xfId="20545" xr:uid="{00000000-0005-0000-0000-0000C74F0000}"/>
    <cellStyle name="Input 2 4 9 2 10 9" xfId="20546" xr:uid="{00000000-0005-0000-0000-0000C84F0000}"/>
    <cellStyle name="Input 2 4 9 2 10 9 2" xfId="20547" xr:uid="{00000000-0005-0000-0000-0000C94F0000}"/>
    <cellStyle name="Input 2 4 9 2 10 9 3" xfId="20548" xr:uid="{00000000-0005-0000-0000-0000CA4F0000}"/>
    <cellStyle name="Input 2 4 9 2 11" xfId="20549" xr:uid="{00000000-0005-0000-0000-0000CB4F0000}"/>
    <cellStyle name="Input 2 4 9 2 11 2" xfId="20550" xr:uid="{00000000-0005-0000-0000-0000CC4F0000}"/>
    <cellStyle name="Input 2 4 9 2 11 3" xfId="20551" xr:uid="{00000000-0005-0000-0000-0000CD4F0000}"/>
    <cellStyle name="Input 2 4 9 2 12" xfId="20552" xr:uid="{00000000-0005-0000-0000-0000CE4F0000}"/>
    <cellStyle name="Input 2 4 9 2 12 2" xfId="20553" xr:uid="{00000000-0005-0000-0000-0000CF4F0000}"/>
    <cellStyle name="Input 2 4 9 2 12 3" xfId="20554" xr:uid="{00000000-0005-0000-0000-0000D04F0000}"/>
    <cellStyle name="Input 2 4 9 2 13" xfId="20555" xr:uid="{00000000-0005-0000-0000-0000D14F0000}"/>
    <cellStyle name="Input 2 4 9 2 13 2" xfId="20556" xr:uid="{00000000-0005-0000-0000-0000D24F0000}"/>
    <cellStyle name="Input 2 4 9 2 13 3" xfId="20557" xr:uid="{00000000-0005-0000-0000-0000D34F0000}"/>
    <cellStyle name="Input 2 4 9 2 14" xfId="20558" xr:uid="{00000000-0005-0000-0000-0000D44F0000}"/>
    <cellStyle name="Input 2 4 9 2 14 2" xfId="20559" xr:uid="{00000000-0005-0000-0000-0000D54F0000}"/>
    <cellStyle name="Input 2 4 9 2 14 3" xfId="20560" xr:uid="{00000000-0005-0000-0000-0000D64F0000}"/>
    <cellStyle name="Input 2 4 9 2 15" xfId="20561" xr:uid="{00000000-0005-0000-0000-0000D74F0000}"/>
    <cellStyle name="Input 2 4 9 2 15 2" xfId="20562" xr:uid="{00000000-0005-0000-0000-0000D84F0000}"/>
    <cellStyle name="Input 2 4 9 2 15 3" xfId="20563" xr:uid="{00000000-0005-0000-0000-0000D94F0000}"/>
    <cellStyle name="Input 2 4 9 2 16" xfId="20564" xr:uid="{00000000-0005-0000-0000-0000DA4F0000}"/>
    <cellStyle name="Input 2 4 9 2 16 2" xfId="20565" xr:uid="{00000000-0005-0000-0000-0000DB4F0000}"/>
    <cellStyle name="Input 2 4 9 2 16 3" xfId="20566" xr:uid="{00000000-0005-0000-0000-0000DC4F0000}"/>
    <cellStyle name="Input 2 4 9 2 17" xfId="20567" xr:uid="{00000000-0005-0000-0000-0000DD4F0000}"/>
    <cellStyle name="Input 2 4 9 2 17 2" xfId="20568" xr:uid="{00000000-0005-0000-0000-0000DE4F0000}"/>
    <cellStyle name="Input 2 4 9 2 17 3" xfId="20569" xr:uid="{00000000-0005-0000-0000-0000DF4F0000}"/>
    <cellStyle name="Input 2 4 9 2 18" xfId="20570" xr:uid="{00000000-0005-0000-0000-0000E04F0000}"/>
    <cellStyle name="Input 2 4 9 2 18 2" xfId="20571" xr:uid="{00000000-0005-0000-0000-0000E14F0000}"/>
    <cellStyle name="Input 2 4 9 2 18 3" xfId="20572" xr:uid="{00000000-0005-0000-0000-0000E24F0000}"/>
    <cellStyle name="Input 2 4 9 2 19" xfId="20573" xr:uid="{00000000-0005-0000-0000-0000E34F0000}"/>
    <cellStyle name="Input 2 4 9 2 2" xfId="20574" xr:uid="{00000000-0005-0000-0000-0000E44F0000}"/>
    <cellStyle name="Input 2 4 9 2 2 10" xfId="20575" xr:uid="{00000000-0005-0000-0000-0000E54F0000}"/>
    <cellStyle name="Input 2 4 9 2 2 11" xfId="20576" xr:uid="{00000000-0005-0000-0000-0000E64F0000}"/>
    <cellStyle name="Input 2 4 9 2 2 2" xfId="20577" xr:uid="{00000000-0005-0000-0000-0000E74F0000}"/>
    <cellStyle name="Input 2 4 9 2 2 2 2" xfId="20578" xr:uid="{00000000-0005-0000-0000-0000E84F0000}"/>
    <cellStyle name="Input 2 4 9 2 2 2 3" xfId="20579" xr:uid="{00000000-0005-0000-0000-0000E94F0000}"/>
    <cellStyle name="Input 2 4 9 2 2 3" xfId="20580" xr:uid="{00000000-0005-0000-0000-0000EA4F0000}"/>
    <cellStyle name="Input 2 4 9 2 2 3 2" xfId="20581" xr:uid="{00000000-0005-0000-0000-0000EB4F0000}"/>
    <cellStyle name="Input 2 4 9 2 2 3 3" xfId="20582" xr:uid="{00000000-0005-0000-0000-0000EC4F0000}"/>
    <cellStyle name="Input 2 4 9 2 2 4" xfId="20583" xr:uid="{00000000-0005-0000-0000-0000ED4F0000}"/>
    <cellStyle name="Input 2 4 9 2 2 4 2" xfId="20584" xr:uid="{00000000-0005-0000-0000-0000EE4F0000}"/>
    <cellStyle name="Input 2 4 9 2 2 4 3" xfId="20585" xr:uid="{00000000-0005-0000-0000-0000EF4F0000}"/>
    <cellStyle name="Input 2 4 9 2 2 5" xfId="20586" xr:uid="{00000000-0005-0000-0000-0000F04F0000}"/>
    <cellStyle name="Input 2 4 9 2 2 5 2" xfId="20587" xr:uid="{00000000-0005-0000-0000-0000F14F0000}"/>
    <cellStyle name="Input 2 4 9 2 2 5 3" xfId="20588" xr:uid="{00000000-0005-0000-0000-0000F24F0000}"/>
    <cellStyle name="Input 2 4 9 2 2 6" xfId="20589" xr:uid="{00000000-0005-0000-0000-0000F34F0000}"/>
    <cellStyle name="Input 2 4 9 2 2 6 2" xfId="20590" xr:uid="{00000000-0005-0000-0000-0000F44F0000}"/>
    <cellStyle name="Input 2 4 9 2 2 6 3" xfId="20591" xr:uid="{00000000-0005-0000-0000-0000F54F0000}"/>
    <cellStyle name="Input 2 4 9 2 2 7" xfId="20592" xr:uid="{00000000-0005-0000-0000-0000F64F0000}"/>
    <cellStyle name="Input 2 4 9 2 2 7 2" xfId="20593" xr:uid="{00000000-0005-0000-0000-0000F74F0000}"/>
    <cellStyle name="Input 2 4 9 2 2 7 3" xfId="20594" xr:uid="{00000000-0005-0000-0000-0000F84F0000}"/>
    <cellStyle name="Input 2 4 9 2 2 8" xfId="20595" xr:uid="{00000000-0005-0000-0000-0000F94F0000}"/>
    <cellStyle name="Input 2 4 9 2 2 8 2" xfId="20596" xr:uid="{00000000-0005-0000-0000-0000FA4F0000}"/>
    <cellStyle name="Input 2 4 9 2 2 8 3" xfId="20597" xr:uid="{00000000-0005-0000-0000-0000FB4F0000}"/>
    <cellStyle name="Input 2 4 9 2 2 9" xfId="20598" xr:uid="{00000000-0005-0000-0000-0000FC4F0000}"/>
    <cellStyle name="Input 2 4 9 2 2 9 2" xfId="20599" xr:uid="{00000000-0005-0000-0000-0000FD4F0000}"/>
    <cellStyle name="Input 2 4 9 2 2 9 3" xfId="20600" xr:uid="{00000000-0005-0000-0000-0000FE4F0000}"/>
    <cellStyle name="Input 2 4 9 2 20" xfId="20601" xr:uid="{00000000-0005-0000-0000-0000FF4F0000}"/>
    <cellStyle name="Input 2 4 9 2 3" xfId="20602" xr:uid="{00000000-0005-0000-0000-000000500000}"/>
    <cellStyle name="Input 2 4 9 2 3 10" xfId="20603" xr:uid="{00000000-0005-0000-0000-000001500000}"/>
    <cellStyle name="Input 2 4 9 2 3 11" xfId="20604" xr:uid="{00000000-0005-0000-0000-000002500000}"/>
    <cellStyle name="Input 2 4 9 2 3 2" xfId="20605" xr:uid="{00000000-0005-0000-0000-000003500000}"/>
    <cellStyle name="Input 2 4 9 2 3 2 2" xfId="20606" xr:uid="{00000000-0005-0000-0000-000004500000}"/>
    <cellStyle name="Input 2 4 9 2 3 2 3" xfId="20607" xr:uid="{00000000-0005-0000-0000-000005500000}"/>
    <cellStyle name="Input 2 4 9 2 3 3" xfId="20608" xr:uid="{00000000-0005-0000-0000-000006500000}"/>
    <cellStyle name="Input 2 4 9 2 3 3 2" xfId="20609" xr:uid="{00000000-0005-0000-0000-000007500000}"/>
    <cellStyle name="Input 2 4 9 2 3 3 3" xfId="20610" xr:uid="{00000000-0005-0000-0000-000008500000}"/>
    <cellStyle name="Input 2 4 9 2 3 4" xfId="20611" xr:uid="{00000000-0005-0000-0000-000009500000}"/>
    <cellStyle name="Input 2 4 9 2 3 4 2" xfId="20612" xr:uid="{00000000-0005-0000-0000-00000A500000}"/>
    <cellStyle name="Input 2 4 9 2 3 4 3" xfId="20613" xr:uid="{00000000-0005-0000-0000-00000B500000}"/>
    <cellStyle name="Input 2 4 9 2 3 5" xfId="20614" xr:uid="{00000000-0005-0000-0000-00000C500000}"/>
    <cellStyle name="Input 2 4 9 2 3 5 2" xfId="20615" xr:uid="{00000000-0005-0000-0000-00000D500000}"/>
    <cellStyle name="Input 2 4 9 2 3 5 3" xfId="20616" xr:uid="{00000000-0005-0000-0000-00000E500000}"/>
    <cellStyle name="Input 2 4 9 2 3 6" xfId="20617" xr:uid="{00000000-0005-0000-0000-00000F500000}"/>
    <cellStyle name="Input 2 4 9 2 3 6 2" xfId="20618" xr:uid="{00000000-0005-0000-0000-000010500000}"/>
    <cellStyle name="Input 2 4 9 2 3 6 3" xfId="20619" xr:uid="{00000000-0005-0000-0000-000011500000}"/>
    <cellStyle name="Input 2 4 9 2 3 7" xfId="20620" xr:uid="{00000000-0005-0000-0000-000012500000}"/>
    <cellStyle name="Input 2 4 9 2 3 7 2" xfId="20621" xr:uid="{00000000-0005-0000-0000-000013500000}"/>
    <cellStyle name="Input 2 4 9 2 3 7 3" xfId="20622" xr:uid="{00000000-0005-0000-0000-000014500000}"/>
    <cellStyle name="Input 2 4 9 2 3 8" xfId="20623" xr:uid="{00000000-0005-0000-0000-000015500000}"/>
    <cellStyle name="Input 2 4 9 2 3 8 2" xfId="20624" xr:uid="{00000000-0005-0000-0000-000016500000}"/>
    <cellStyle name="Input 2 4 9 2 3 8 3" xfId="20625" xr:uid="{00000000-0005-0000-0000-000017500000}"/>
    <cellStyle name="Input 2 4 9 2 3 9" xfId="20626" xr:uid="{00000000-0005-0000-0000-000018500000}"/>
    <cellStyle name="Input 2 4 9 2 3 9 2" xfId="20627" xr:uid="{00000000-0005-0000-0000-000019500000}"/>
    <cellStyle name="Input 2 4 9 2 3 9 3" xfId="20628" xr:uid="{00000000-0005-0000-0000-00001A500000}"/>
    <cellStyle name="Input 2 4 9 2 4" xfId="20629" xr:uid="{00000000-0005-0000-0000-00001B500000}"/>
    <cellStyle name="Input 2 4 9 2 4 10" xfId="20630" xr:uid="{00000000-0005-0000-0000-00001C500000}"/>
    <cellStyle name="Input 2 4 9 2 4 11" xfId="20631" xr:uid="{00000000-0005-0000-0000-00001D500000}"/>
    <cellStyle name="Input 2 4 9 2 4 2" xfId="20632" xr:uid="{00000000-0005-0000-0000-00001E500000}"/>
    <cellStyle name="Input 2 4 9 2 4 2 2" xfId="20633" xr:uid="{00000000-0005-0000-0000-00001F500000}"/>
    <cellStyle name="Input 2 4 9 2 4 2 3" xfId="20634" xr:uid="{00000000-0005-0000-0000-000020500000}"/>
    <cellStyle name="Input 2 4 9 2 4 3" xfId="20635" xr:uid="{00000000-0005-0000-0000-000021500000}"/>
    <cellStyle name="Input 2 4 9 2 4 3 2" xfId="20636" xr:uid="{00000000-0005-0000-0000-000022500000}"/>
    <cellStyle name="Input 2 4 9 2 4 3 3" xfId="20637" xr:uid="{00000000-0005-0000-0000-000023500000}"/>
    <cellStyle name="Input 2 4 9 2 4 4" xfId="20638" xr:uid="{00000000-0005-0000-0000-000024500000}"/>
    <cellStyle name="Input 2 4 9 2 4 4 2" xfId="20639" xr:uid="{00000000-0005-0000-0000-000025500000}"/>
    <cellStyle name="Input 2 4 9 2 4 4 3" xfId="20640" xr:uid="{00000000-0005-0000-0000-000026500000}"/>
    <cellStyle name="Input 2 4 9 2 4 5" xfId="20641" xr:uid="{00000000-0005-0000-0000-000027500000}"/>
    <cellStyle name="Input 2 4 9 2 4 5 2" xfId="20642" xr:uid="{00000000-0005-0000-0000-000028500000}"/>
    <cellStyle name="Input 2 4 9 2 4 5 3" xfId="20643" xr:uid="{00000000-0005-0000-0000-000029500000}"/>
    <cellStyle name="Input 2 4 9 2 4 6" xfId="20644" xr:uid="{00000000-0005-0000-0000-00002A500000}"/>
    <cellStyle name="Input 2 4 9 2 4 6 2" xfId="20645" xr:uid="{00000000-0005-0000-0000-00002B500000}"/>
    <cellStyle name="Input 2 4 9 2 4 6 3" xfId="20646" xr:uid="{00000000-0005-0000-0000-00002C500000}"/>
    <cellStyle name="Input 2 4 9 2 4 7" xfId="20647" xr:uid="{00000000-0005-0000-0000-00002D500000}"/>
    <cellStyle name="Input 2 4 9 2 4 7 2" xfId="20648" xr:uid="{00000000-0005-0000-0000-00002E500000}"/>
    <cellStyle name="Input 2 4 9 2 4 7 3" xfId="20649" xr:uid="{00000000-0005-0000-0000-00002F500000}"/>
    <cellStyle name="Input 2 4 9 2 4 8" xfId="20650" xr:uid="{00000000-0005-0000-0000-000030500000}"/>
    <cellStyle name="Input 2 4 9 2 4 8 2" xfId="20651" xr:uid="{00000000-0005-0000-0000-000031500000}"/>
    <cellStyle name="Input 2 4 9 2 4 8 3" xfId="20652" xr:uid="{00000000-0005-0000-0000-000032500000}"/>
    <cellStyle name="Input 2 4 9 2 4 9" xfId="20653" xr:uid="{00000000-0005-0000-0000-000033500000}"/>
    <cellStyle name="Input 2 4 9 2 4 9 2" xfId="20654" xr:uid="{00000000-0005-0000-0000-000034500000}"/>
    <cellStyle name="Input 2 4 9 2 4 9 3" xfId="20655" xr:uid="{00000000-0005-0000-0000-000035500000}"/>
    <cellStyle name="Input 2 4 9 2 5" xfId="20656" xr:uid="{00000000-0005-0000-0000-000036500000}"/>
    <cellStyle name="Input 2 4 9 2 5 10" xfId="20657" xr:uid="{00000000-0005-0000-0000-000037500000}"/>
    <cellStyle name="Input 2 4 9 2 5 11" xfId="20658" xr:uid="{00000000-0005-0000-0000-000038500000}"/>
    <cellStyle name="Input 2 4 9 2 5 2" xfId="20659" xr:uid="{00000000-0005-0000-0000-000039500000}"/>
    <cellStyle name="Input 2 4 9 2 5 2 2" xfId="20660" xr:uid="{00000000-0005-0000-0000-00003A500000}"/>
    <cellStyle name="Input 2 4 9 2 5 2 3" xfId="20661" xr:uid="{00000000-0005-0000-0000-00003B500000}"/>
    <cellStyle name="Input 2 4 9 2 5 3" xfId="20662" xr:uid="{00000000-0005-0000-0000-00003C500000}"/>
    <cellStyle name="Input 2 4 9 2 5 3 2" xfId="20663" xr:uid="{00000000-0005-0000-0000-00003D500000}"/>
    <cellStyle name="Input 2 4 9 2 5 3 3" xfId="20664" xr:uid="{00000000-0005-0000-0000-00003E500000}"/>
    <cellStyle name="Input 2 4 9 2 5 4" xfId="20665" xr:uid="{00000000-0005-0000-0000-00003F500000}"/>
    <cellStyle name="Input 2 4 9 2 5 4 2" xfId="20666" xr:uid="{00000000-0005-0000-0000-000040500000}"/>
    <cellStyle name="Input 2 4 9 2 5 4 3" xfId="20667" xr:uid="{00000000-0005-0000-0000-000041500000}"/>
    <cellStyle name="Input 2 4 9 2 5 5" xfId="20668" xr:uid="{00000000-0005-0000-0000-000042500000}"/>
    <cellStyle name="Input 2 4 9 2 5 5 2" xfId="20669" xr:uid="{00000000-0005-0000-0000-000043500000}"/>
    <cellStyle name="Input 2 4 9 2 5 5 3" xfId="20670" xr:uid="{00000000-0005-0000-0000-000044500000}"/>
    <cellStyle name="Input 2 4 9 2 5 6" xfId="20671" xr:uid="{00000000-0005-0000-0000-000045500000}"/>
    <cellStyle name="Input 2 4 9 2 5 6 2" xfId="20672" xr:uid="{00000000-0005-0000-0000-000046500000}"/>
    <cellStyle name="Input 2 4 9 2 5 6 3" xfId="20673" xr:uid="{00000000-0005-0000-0000-000047500000}"/>
    <cellStyle name="Input 2 4 9 2 5 7" xfId="20674" xr:uid="{00000000-0005-0000-0000-000048500000}"/>
    <cellStyle name="Input 2 4 9 2 5 7 2" xfId="20675" xr:uid="{00000000-0005-0000-0000-000049500000}"/>
    <cellStyle name="Input 2 4 9 2 5 7 3" xfId="20676" xr:uid="{00000000-0005-0000-0000-00004A500000}"/>
    <cellStyle name="Input 2 4 9 2 5 8" xfId="20677" xr:uid="{00000000-0005-0000-0000-00004B500000}"/>
    <cellStyle name="Input 2 4 9 2 5 8 2" xfId="20678" xr:uid="{00000000-0005-0000-0000-00004C500000}"/>
    <cellStyle name="Input 2 4 9 2 5 8 3" xfId="20679" xr:uid="{00000000-0005-0000-0000-00004D500000}"/>
    <cellStyle name="Input 2 4 9 2 5 9" xfId="20680" xr:uid="{00000000-0005-0000-0000-00004E500000}"/>
    <cellStyle name="Input 2 4 9 2 5 9 2" xfId="20681" xr:uid="{00000000-0005-0000-0000-00004F500000}"/>
    <cellStyle name="Input 2 4 9 2 5 9 3" xfId="20682" xr:uid="{00000000-0005-0000-0000-000050500000}"/>
    <cellStyle name="Input 2 4 9 2 6" xfId="20683" xr:uid="{00000000-0005-0000-0000-000051500000}"/>
    <cellStyle name="Input 2 4 9 2 6 10" xfId="20684" xr:uid="{00000000-0005-0000-0000-000052500000}"/>
    <cellStyle name="Input 2 4 9 2 6 11" xfId="20685" xr:uid="{00000000-0005-0000-0000-000053500000}"/>
    <cellStyle name="Input 2 4 9 2 6 2" xfId="20686" xr:uid="{00000000-0005-0000-0000-000054500000}"/>
    <cellStyle name="Input 2 4 9 2 6 2 2" xfId="20687" xr:uid="{00000000-0005-0000-0000-000055500000}"/>
    <cellStyle name="Input 2 4 9 2 6 2 3" xfId="20688" xr:uid="{00000000-0005-0000-0000-000056500000}"/>
    <cellStyle name="Input 2 4 9 2 6 3" xfId="20689" xr:uid="{00000000-0005-0000-0000-000057500000}"/>
    <cellStyle name="Input 2 4 9 2 6 3 2" xfId="20690" xr:uid="{00000000-0005-0000-0000-000058500000}"/>
    <cellStyle name="Input 2 4 9 2 6 3 3" xfId="20691" xr:uid="{00000000-0005-0000-0000-000059500000}"/>
    <cellStyle name="Input 2 4 9 2 6 4" xfId="20692" xr:uid="{00000000-0005-0000-0000-00005A500000}"/>
    <cellStyle name="Input 2 4 9 2 6 4 2" xfId="20693" xr:uid="{00000000-0005-0000-0000-00005B500000}"/>
    <cellStyle name="Input 2 4 9 2 6 4 3" xfId="20694" xr:uid="{00000000-0005-0000-0000-00005C500000}"/>
    <cellStyle name="Input 2 4 9 2 6 5" xfId="20695" xr:uid="{00000000-0005-0000-0000-00005D500000}"/>
    <cellStyle name="Input 2 4 9 2 6 5 2" xfId="20696" xr:uid="{00000000-0005-0000-0000-00005E500000}"/>
    <cellStyle name="Input 2 4 9 2 6 5 3" xfId="20697" xr:uid="{00000000-0005-0000-0000-00005F500000}"/>
    <cellStyle name="Input 2 4 9 2 6 6" xfId="20698" xr:uid="{00000000-0005-0000-0000-000060500000}"/>
    <cellStyle name="Input 2 4 9 2 6 6 2" xfId="20699" xr:uid="{00000000-0005-0000-0000-000061500000}"/>
    <cellStyle name="Input 2 4 9 2 6 6 3" xfId="20700" xr:uid="{00000000-0005-0000-0000-000062500000}"/>
    <cellStyle name="Input 2 4 9 2 6 7" xfId="20701" xr:uid="{00000000-0005-0000-0000-000063500000}"/>
    <cellStyle name="Input 2 4 9 2 6 7 2" xfId="20702" xr:uid="{00000000-0005-0000-0000-000064500000}"/>
    <cellStyle name="Input 2 4 9 2 6 7 3" xfId="20703" xr:uid="{00000000-0005-0000-0000-000065500000}"/>
    <cellStyle name="Input 2 4 9 2 6 8" xfId="20704" xr:uid="{00000000-0005-0000-0000-000066500000}"/>
    <cellStyle name="Input 2 4 9 2 6 8 2" xfId="20705" xr:uid="{00000000-0005-0000-0000-000067500000}"/>
    <cellStyle name="Input 2 4 9 2 6 8 3" xfId="20706" xr:uid="{00000000-0005-0000-0000-000068500000}"/>
    <cellStyle name="Input 2 4 9 2 6 9" xfId="20707" xr:uid="{00000000-0005-0000-0000-000069500000}"/>
    <cellStyle name="Input 2 4 9 2 6 9 2" xfId="20708" xr:uid="{00000000-0005-0000-0000-00006A500000}"/>
    <cellStyle name="Input 2 4 9 2 6 9 3" xfId="20709" xr:uid="{00000000-0005-0000-0000-00006B500000}"/>
    <cellStyle name="Input 2 4 9 2 7" xfId="20710" xr:uid="{00000000-0005-0000-0000-00006C500000}"/>
    <cellStyle name="Input 2 4 9 2 7 10" xfId="20711" xr:uid="{00000000-0005-0000-0000-00006D500000}"/>
    <cellStyle name="Input 2 4 9 2 7 11" xfId="20712" xr:uid="{00000000-0005-0000-0000-00006E500000}"/>
    <cellStyle name="Input 2 4 9 2 7 2" xfId="20713" xr:uid="{00000000-0005-0000-0000-00006F500000}"/>
    <cellStyle name="Input 2 4 9 2 7 2 2" xfId="20714" xr:uid="{00000000-0005-0000-0000-000070500000}"/>
    <cellStyle name="Input 2 4 9 2 7 2 3" xfId="20715" xr:uid="{00000000-0005-0000-0000-000071500000}"/>
    <cellStyle name="Input 2 4 9 2 7 3" xfId="20716" xr:uid="{00000000-0005-0000-0000-000072500000}"/>
    <cellStyle name="Input 2 4 9 2 7 3 2" xfId="20717" xr:uid="{00000000-0005-0000-0000-000073500000}"/>
    <cellStyle name="Input 2 4 9 2 7 3 3" xfId="20718" xr:uid="{00000000-0005-0000-0000-000074500000}"/>
    <cellStyle name="Input 2 4 9 2 7 4" xfId="20719" xr:uid="{00000000-0005-0000-0000-000075500000}"/>
    <cellStyle name="Input 2 4 9 2 7 4 2" xfId="20720" xr:uid="{00000000-0005-0000-0000-000076500000}"/>
    <cellStyle name="Input 2 4 9 2 7 4 3" xfId="20721" xr:uid="{00000000-0005-0000-0000-000077500000}"/>
    <cellStyle name="Input 2 4 9 2 7 5" xfId="20722" xr:uid="{00000000-0005-0000-0000-000078500000}"/>
    <cellStyle name="Input 2 4 9 2 7 5 2" xfId="20723" xr:uid="{00000000-0005-0000-0000-000079500000}"/>
    <cellStyle name="Input 2 4 9 2 7 5 3" xfId="20724" xr:uid="{00000000-0005-0000-0000-00007A500000}"/>
    <cellStyle name="Input 2 4 9 2 7 6" xfId="20725" xr:uid="{00000000-0005-0000-0000-00007B500000}"/>
    <cellStyle name="Input 2 4 9 2 7 6 2" xfId="20726" xr:uid="{00000000-0005-0000-0000-00007C500000}"/>
    <cellStyle name="Input 2 4 9 2 7 6 3" xfId="20727" xr:uid="{00000000-0005-0000-0000-00007D500000}"/>
    <cellStyle name="Input 2 4 9 2 7 7" xfId="20728" xr:uid="{00000000-0005-0000-0000-00007E500000}"/>
    <cellStyle name="Input 2 4 9 2 7 7 2" xfId="20729" xr:uid="{00000000-0005-0000-0000-00007F500000}"/>
    <cellStyle name="Input 2 4 9 2 7 7 3" xfId="20730" xr:uid="{00000000-0005-0000-0000-000080500000}"/>
    <cellStyle name="Input 2 4 9 2 7 8" xfId="20731" xr:uid="{00000000-0005-0000-0000-000081500000}"/>
    <cellStyle name="Input 2 4 9 2 7 8 2" xfId="20732" xr:uid="{00000000-0005-0000-0000-000082500000}"/>
    <cellStyle name="Input 2 4 9 2 7 8 3" xfId="20733" xr:uid="{00000000-0005-0000-0000-000083500000}"/>
    <cellStyle name="Input 2 4 9 2 7 9" xfId="20734" xr:uid="{00000000-0005-0000-0000-000084500000}"/>
    <cellStyle name="Input 2 4 9 2 7 9 2" xfId="20735" xr:uid="{00000000-0005-0000-0000-000085500000}"/>
    <cellStyle name="Input 2 4 9 2 7 9 3" xfId="20736" xr:uid="{00000000-0005-0000-0000-000086500000}"/>
    <cellStyle name="Input 2 4 9 2 8" xfId="20737" xr:uid="{00000000-0005-0000-0000-000087500000}"/>
    <cellStyle name="Input 2 4 9 2 8 10" xfId="20738" xr:uid="{00000000-0005-0000-0000-000088500000}"/>
    <cellStyle name="Input 2 4 9 2 8 11" xfId="20739" xr:uid="{00000000-0005-0000-0000-000089500000}"/>
    <cellStyle name="Input 2 4 9 2 8 2" xfId="20740" xr:uid="{00000000-0005-0000-0000-00008A500000}"/>
    <cellStyle name="Input 2 4 9 2 8 2 2" xfId="20741" xr:uid="{00000000-0005-0000-0000-00008B500000}"/>
    <cellStyle name="Input 2 4 9 2 8 2 3" xfId="20742" xr:uid="{00000000-0005-0000-0000-00008C500000}"/>
    <cellStyle name="Input 2 4 9 2 8 3" xfId="20743" xr:uid="{00000000-0005-0000-0000-00008D500000}"/>
    <cellStyle name="Input 2 4 9 2 8 3 2" xfId="20744" xr:uid="{00000000-0005-0000-0000-00008E500000}"/>
    <cellStyle name="Input 2 4 9 2 8 3 3" xfId="20745" xr:uid="{00000000-0005-0000-0000-00008F500000}"/>
    <cellStyle name="Input 2 4 9 2 8 4" xfId="20746" xr:uid="{00000000-0005-0000-0000-000090500000}"/>
    <cellStyle name="Input 2 4 9 2 8 4 2" xfId="20747" xr:uid="{00000000-0005-0000-0000-000091500000}"/>
    <cellStyle name="Input 2 4 9 2 8 4 3" xfId="20748" xr:uid="{00000000-0005-0000-0000-000092500000}"/>
    <cellStyle name="Input 2 4 9 2 8 5" xfId="20749" xr:uid="{00000000-0005-0000-0000-000093500000}"/>
    <cellStyle name="Input 2 4 9 2 8 5 2" xfId="20750" xr:uid="{00000000-0005-0000-0000-000094500000}"/>
    <cellStyle name="Input 2 4 9 2 8 5 3" xfId="20751" xr:uid="{00000000-0005-0000-0000-000095500000}"/>
    <cellStyle name="Input 2 4 9 2 8 6" xfId="20752" xr:uid="{00000000-0005-0000-0000-000096500000}"/>
    <cellStyle name="Input 2 4 9 2 8 6 2" xfId="20753" xr:uid="{00000000-0005-0000-0000-000097500000}"/>
    <cellStyle name="Input 2 4 9 2 8 6 3" xfId="20754" xr:uid="{00000000-0005-0000-0000-000098500000}"/>
    <cellStyle name="Input 2 4 9 2 8 7" xfId="20755" xr:uid="{00000000-0005-0000-0000-000099500000}"/>
    <cellStyle name="Input 2 4 9 2 8 7 2" xfId="20756" xr:uid="{00000000-0005-0000-0000-00009A500000}"/>
    <cellStyle name="Input 2 4 9 2 8 7 3" xfId="20757" xr:uid="{00000000-0005-0000-0000-00009B500000}"/>
    <cellStyle name="Input 2 4 9 2 8 8" xfId="20758" xr:uid="{00000000-0005-0000-0000-00009C500000}"/>
    <cellStyle name="Input 2 4 9 2 8 8 2" xfId="20759" xr:uid="{00000000-0005-0000-0000-00009D500000}"/>
    <cellStyle name="Input 2 4 9 2 8 8 3" xfId="20760" xr:uid="{00000000-0005-0000-0000-00009E500000}"/>
    <cellStyle name="Input 2 4 9 2 8 9" xfId="20761" xr:uid="{00000000-0005-0000-0000-00009F500000}"/>
    <cellStyle name="Input 2 4 9 2 8 9 2" xfId="20762" xr:uid="{00000000-0005-0000-0000-0000A0500000}"/>
    <cellStyle name="Input 2 4 9 2 8 9 3" xfId="20763" xr:uid="{00000000-0005-0000-0000-0000A1500000}"/>
    <cellStyle name="Input 2 4 9 2 9" xfId="20764" xr:uid="{00000000-0005-0000-0000-0000A2500000}"/>
    <cellStyle name="Input 2 4 9 2 9 10" xfId="20765" xr:uid="{00000000-0005-0000-0000-0000A3500000}"/>
    <cellStyle name="Input 2 4 9 2 9 11" xfId="20766" xr:uid="{00000000-0005-0000-0000-0000A4500000}"/>
    <cellStyle name="Input 2 4 9 2 9 2" xfId="20767" xr:uid="{00000000-0005-0000-0000-0000A5500000}"/>
    <cellStyle name="Input 2 4 9 2 9 2 2" xfId="20768" xr:uid="{00000000-0005-0000-0000-0000A6500000}"/>
    <cellStyle name="Input 2 4 9 2 9 2 3" xfId="20769" xr:uid="{00000000-0005-0000-0000-0000A7500000}"/>
    <cellStyle name="Input 2 4 9 2 9 3" xfId="20770" xr:uid="{00000000-0005-0000-0000-0000A8500000}"/>
    <cellStyle name="Input 2 4 9 2 9 3 2" xfId="20771" xr:uid="{00000000-0005-0000-0000-0000A9500000}"/>
    <cellStyle name="Input 2 4 9 2 9 3 3" xfId="20772" xr:uid="{00000000-0005-0000-0000-0000AA500000}"/>
    <cellStyle name="Input 2 4 9 2 9 4" xfId="20773" xr:uid="{00000000-0005-0000-0000-0000AB500000}"/>
    <cellStyle name="Input 2 4 9 2 9 4 2" xfId="20774" xr:uid="{00000000-0005-0000-0000-0000AC500000}"/>
    <cellStyle name="Input 2 4 9 2 9 4 3" xfId="20775" xr:uid="{00000000-0005-0000-0000-0000AD500000}"/>
    <cellStyle name="Input 2 4 9 2 9 5" xfId="20776" xr:uid="{00000000-0005-0000-0000-0000AE500000}"/>
    <cellStyle name="Input 2 4 9 2 9 5 2" xfId="20777" xr:uid="{00000000-0005-0000-0000-0000AF500000}"/>
    <cellStyle name="Input 2 4 9 2 9 5 3" xfId="20778" xr:uid="{00000000-0005-0000-0000-0000B0500000}"/>
    <cellStyle name="Input 2 4 9 2 9 6" xfId="20779" xr:uid="{00000000-0005-0000-0000-0000B1500000}"/>
    <cellStyle name="Input 2 4 9 2 9 6 2" xfId="20780" xr:uid="{00000000-0005-0000-0000-0000B2500000}"/>
    <cellStyle name="Input 2 4 9 2 9 6 3" xfId="20781" xr:uid="{00000000-0005-0000-0000-0000B3500000}"/>
    <cellStyle name="Input 2 4 9 2 9 7" xfId="20782" xr:uid="{00000000-0005-0000-0000-0000B4500000}"/>
    <cellStyle name="Input 2 4 9 2 9 7 2" xfId="20783" xr:uid="{00000000-0005-0000-0000-0000B5500000}"/>
    <cellStyle name="Input 2 4 9 2 9 7 3" xfId="20784" xr:uid="{00000000-0005-0000-0000-0000B6500000}"/>
    <cellStyle name="Input 2 4 9 2 9 8" xfId="20785" xr:uid="{00000000-0005-0000-0000-0000B7500000}"/>
    <cellStyle name="Input 2 4 9 2 9 8 2" xfId="20786" xr:uid="{00000000-0005-0000-0000-0000B8500000}"/>
    <cellStyle name="Input 2 4 9 2 9 8 3" xfId="20787" xr:uid="{00000000-0005-0000-0000-0000B9500000}"/>
    <cellStyle name="Input 2 4 9 2 9 9" xfId="20788" xr:uid="{00000000-0005-0000-0000-0000BA500000}"/>
    <cellStyle name="Input 2 4 9 2 9 9 2" xfId="20789" xr:uid="{00000000-0005-0000-0000-0000BB500000}"/>
    <cellStyle name="Input 2 4 9 2 9 9 3" xfId="20790" xr:uid="{00000000-0005-0000-0000-0000BC500000}"/>
    <cellStyle name="Input 2 4 9 3" xfId="58262" xr:uid="{00000000-0005-0000-0000-0000BD500000}"/>
    <cellStyle name="Input 2 5" xfId="20791" xr:uid="{00000000-0005-0000-0000-0000BE500000}"/>
    <cellStyle name="Input 2 5 10" xfId="20792" xr:uid="{00000000-0005-0000-0000-0000BF500000}"/>
    <cellStyle name="Input 2 5 10 2" xfId="20793" xr:uid="{00000000-0005-0000-0000-0000C0500000}"/>
    <cellStyle name="Input 2 5 10 3" xfId="20794" xr:uid="{00000000-0005-0000-0000-0000C1500000}"/>
    <cellStyle name="Input 2 5 2" xfId="20795" xr:uid="{00000000-0005-0000-0000-0000C2500000}"/>
    <cellStyle name="Input 2 5 2 2" xfId="20796" xr:uid="{00000000-0005-0000-0000-0000C3500000}"/>
    <cellStyle name="Input 2 5 2 2 2" xfId="20797" xr:uid="{00000000-0005-0000-0000-0000C4500000}"/>
    <cellStyle name="Input 2 5 2 2 3" xfId="20798" xr:uid="{00000000-0005-0000-0000-0000C5500000}"/>
    <cellStyle name="Input 2 5 2 3" xfId="20799" xr:uid="{00000000-0005-0000-0000-0000C6500000}"/>
    <cellStyle name="Input 2 5 2 3 2" xfId="20800" xr:uid="{00000000-0005-0000-0000-0000C7500000}"/>
    <cellStyle name="Input 2 5 2 3 3" xfId="20801" xr:uid="{00000000-0005-0000-0000-0000C8500000}"/>
    <cellStyle name="Input 2 5 2 4" xfId="20802" xr:uid="{00000000-0005-0000-0000-0000C9500000}"/>
    <cellStyle name="Input 2 5 2 4 2" xfId="20803" xr:uid="{00000000-0005-0000-0000-0000CA500000}"/>
    <cellStyle name="Input 2 5 2 4 3" xfId="20804" xr:uid="{00000000-0005-0000-0000-0000CB500000}"/>
    <cellStyle name="Input 2 5 2 5" xfId="20805" xr:uid="{00000000-0005-0000-0000-0000CC500000}"/>
    <cellStyle name="Input 2 5 2 5 2" xfId="20806" xr:uid="{00000000-0005-0000-0000-0000CD500000}"/>
    <cellStyle name="Input 2 5 2 5 3" xfId="20807" xr:uid="{00000000-0005-0000-0000-0000CE500000}"/>
    <cellStyle name="Input 2 5 2 6" xfId="20808" xr:uid="{00000000-0005-0000-0000-0000CF500000}"/>
    <cellStyle name="Input 2 5 2 6 2" xfId="20809" xr:uid="{00000000-0005-0000-0000-0000D0500000}"/>
    <cellStyle name="Input 2 5 2 6 3" xfId="20810" xr:uid="{00000000-0005-0000-0000-0000D1500000}"/>
    <cellStyle name="Input 2 5 2 7" xfId="20811" xr:uid="{00000000-0005-0000-0000-0000D2500000}"/>
    <cellStyle name="Input 2 5 2 7 2" xfId="20812" xr:uid="{00000000-0005-0000-0000-0000D3500000}"/>
    <cellStyle name="Input 2 5 2 7 3" xfId="20813" xr:uid="{00000000-0005-0000-0000-0000D4500000}"/>
    <cellStyle name="Input 2 5 2 8" xfId="20814" xr:uid="{00000000-0005-0000-0000-0000D5500000}"/>
    <cellStyle name="Input 2 5 2 9" xfId="20815" xr:uid="{00000000-0005-0000-0000-0000D6500000}"/>
    <cellStyle name="Input 2 5 3" xfId="20816" xr:uid="{00000000-0005-0000-0000-0000D7500000}"/>
    <cellStyle name="Input 2 5 3 2" xfId="20817" xr:uid="{00000000-0005-0000-0000-0000D8500000}"/>
    <cellStyle name="Input 2 5 3 2 2" xfId="20818" xr:uid="{00000000-0005-0000-0000-0000D9500000}"/>
    <cellStyle name="Input 2 5 3 2 3" xfId="20819" xr:uid="{00000000-0005-0000-0000-0000DA500000}"/>
    <cellStyle name="Input 2 5 3 3" xfId="20820" xr:uid="{00000000-0005-0000-0000-0000DB500000}"/>
    <cellStyle name="Input 2 5 3 3 2" xfId="20821" xr:uid="{00000000-0005-0000-0000-0000DC500000}"/>
    <cellStyle name="Input 2 5 3 3 3" xfId="20822" xr:uid="{00000000-0005-0000-0000-0000DD500000}"/>
    <cellStyle name="Input 2 5 3 4" xfId="20823" xr:uid="{00000000-0005-0000-0000-0000DE500000}"/>
    <cellStyle name="Input 2 5 3 4 2" xfId="20824" xr:uid="{00000000-0005-0000-0000-0000DF500000}"/>
    <cellStyle name="Input 2 5 3 4 3" xfId="20825" xr:uid="{00000000-0005-0000-0000-0000E0500000}"/>
    <cellStyle name="Input 2 5 3 5" xfId="20826" xr:uid="{00000000-0005-0000-0000-0000E1500000}"/>
    <cellStyle name="Input 2 5 3 5 2" xfId="20827" xr:uid="{00000000-0005-0000-0000-0000E2500000}"/>
    <cellStyle name="Input 2 5 3 5 3" xfId="20828" xr:uid="{00000000-0005-0000-0000-0000E3500000}"/>
    <cellStyle name="Input 2 5 3 6" xfId="20829" xr:uid="{00000000-0005-0000-0000-0000E4500000}"/>
    <cellStyle name="Input 2 5 3 6 2" xfId="20830" xr:uid="{00000000-0005-0000-0000-0000E5500000}"/>
    <cellStyle name="Input 2 5 3 6 3" xfId="20831" xr:uid="{00000000-0005-0000-0000-0000E6500000}"/>
    <cellStyle name="Input 2 5 3 7" xfId="20832" xr:uid="{00000000-0005-0000-0000-0000E7500000}"/>
    <cellStyle name="Input 2 5 3 7 2" xfId="20833" xr:uid="{00000000-0005-0000-0000-0000E8500000}"/>
    <cellStyle name="Input 2 5 3 7 3" xfId="20834" xr:uid="{00000000-0005-0000-0000-0000E9500000}"/>
    <cellStyle name="Input 2 5 3 8" xfId="20835" xr:uid="{00000000-0005-0000-0000-0000EA500000}"/>
    <cellStyle name="Input 2 5 3 9" xfId="20836" xr:uid="{00000000-0005-0000-0000-0000EB500000}"/>
    <cellStyle name="Input 2 5 4" xfId="20837" xr:uid="{00000000-0005-0000-0000-0000EC500000}"/>
    <cellStyle name="Input 2 5 4 2" xfId="20838" xr:uid="{00000000-0005-0000-0000-0000ED500000}"/>
    <cellStyle name="Input 2 5 4 3" xfId="20839" xr:uid="{00000000-0005-0000-0000-0000EE500000}"/>
    <cellStyle name="Input 2 5 5" xfId="20840" xr:uid="{00000000-0005-0000-0000-0000EF500000}"/>
    <cellStyle name="Input 2 5 5 2" xfId="20841" xr:uid="{00000000-0005-0000-0000-0000F0500000}"/>
    <cellStyle name="Input 2 5 5 3" xfId="20842" xr:uid="{00000000-0005-0000-0000-0000F1500000}"/>
    <cellStyle name="Input 2 5 6" xfId="20843" xr:uid="{00000000-0005-0000-0000-0000F2500000}"/>
    <cellStyle name="Input 2 5 6 2" xfId="20844" xr:uid="{00000000-0005-0000-0000-0000F3500000}"/>
    <cellStyle name="Input 2 5 6 3" xfId="20845" xr:uid="{00000000-0005-0000-0000-0000F4500000}"/>
    <cellStyle name="Input 2 5 7" xfId="20846" xr:uid="{00000000-0005-0000-0000-0000F5500000}"/>
    <cellStyle name="Input 2 5 7 2" xfId="20847" xr:uid="{00000000-0005-0000-0000-0000F6500000}"/>
    <cellStyle name="Input 2 5 7 3" xfId="20848" xr:uid="{00000000-0005-0000-0000-0000F7500000}"/>
    <cellStyle name="Input 2 5 8" xfId="20849" xr:uid="{00000000-0005-0000-0000-0000F8500000}"/>
    <cellStyle name="Input 2 5 8 2" xfId="20850" xr:uid="{00000000-0005-0000-0000-0000F9500000}"/>
    <cellStyle name="Input 2 5 8 3" xfId="20851" xr:uid="{00000000-0005-0000-0000-0000FA500000}"/>
    <cellStyle name="Input 2 5 9" xfId="20852" xr:uid="{00000000-0005-0000-0000-0000FB500000}"/>
    <cellStyle name="Input 2 5 9 2" xfId="20853" xr:uid="{00000000-0005-0000-0000-0000FC500000}"/>
    <cellStyle name="Input 2 5 9 3" xfId="20854" xr:uid="{00000000-0005-0000-0000-0000FD500000}"/>
    <cellStyle name="Input 2 6" xfId="20855" xr:uid="{00000000-0005-0000-0000-0000FE500000}"/>
    <cellStyle name="Input 2 6 10" xfId="20856" xr:uid="{00000000-0005-0000-0000-0000FF500000}"/>
    <cellStyle name="Input 2 6 10 10" xfId="20857" xr:uid="{00000000-0005-0000-0000-000000510000}"/>
    <cellStyle name="Input 2 6 10 11" xfId="20858" xr:uid="{00000000-0005-0000-0000-000001510000}"/>
    <cellStyle name="Input 2 6 10 2" xfId="20859" xr:uid="{00000000-0005-0000-0000-000002510000}"/>
    <cellStyle name="Input 2 6 10 2 2" xfId="20860" xr:uid="{00000000-0005-0000-0000-000003510000}"/>
    <cellStyle name="Input 2 6 10 2 3" xfId="20861" xr:uid="{00000000-0005-0000-0000-000004510000}"/>
    <cellStyle name="Input 2 6 10 3" xfId="20862" xr:uid="{00000000-0005-0000-0000-000005510000}"/>
    <cellStyle name="Input 2 6 10 3 2" xfId="20863" xr:uid="{00000000-0005-0000-0000-000006510000}"/>
    <cellStyle name="Input 2 6 10 3 3" xfId="20864" xr:uid="{00000000-0005-0000-0000-000007510000}"/>
    <cellStyle name="Input 2 6 10 4" xfId="20865" xr:uid="{00000000-0005-0000-0000-000008510000}"/>
    <cellStyle name="Input 2 6 10 4 2" xfId="20866" xr:uid="{00000000-0005-0000-0000-000009510000}"/>
    <cellStyle name="Input 2 6 10 4 3" xfId="20867" xr:uid="{00000000-0005-0000-0000-00000A510000}"/>
    <cellStyle name="Input 2 6 10 5" xfId="20868" xr:uid="{00000000-0005-0000-0000-00000B510000}"/>
    <cellStyle name="Input 2 6 10 5 2" xfId="20869" xr:uid="{00000000-0005-0000-0000-00000C510000}"/>
    <cellStyle name="Input 2 6 10 5 3" xfId="20870" xr:uid="{00000000-0005-0000-0000-00000D510000}"/>
    <cellStyle name="Input 2 6 10 6" xfId="20871" xr:uid="{00000000-0005-0000-0000-00000E510000}"/>
    <cellStyle name="Input 2 6 10 6 2" xfId="20872" xr:uid="{00000000-0005-0000-0000-00000F510000}"/>
    <cellStyle name="Input 2 6 10 6 3" xfId="20873" xr:uid="{00000000-0005-0000-0000-000010510000}"/>
    <cellStyle name="Input 2 6 10 7" xfId="20874" xr:uid="{00000000-0005-0000-0000-000011510000}"/>
    <cellStyle name="Input 2 6 10 7 2" xfId="20875" xr:uid="{00000000-0005-0000-0000-000012510000}"/>
    <cellStyle name="Input 2 6 10 7 3" xfId="20876" xr:uid="{00000000-0005-0000-0000-000013510000}"/>
    <cellStyle name="Input 2 6 10 8" xfId="20877" xr:uid="{00000000-0005-0000-0000-000014510000}"/>
    <cellStyle name="Input 2 6 10 8 2" xfId="20878" xr:uid="{00000000-0005-0000-0000-000015510000}"/>
    <cellStyle name="Input 2 6 10 8 3" xfId="20879" xr:uid="{00000000-0005-0000-0000-000016510000}"/>
    <cellStyle name="Input 2 6 10 9" xfId="20880" xr:uid="{00000000-0005-0000-0000-000017510000}"/>
    <cellStyle name="Input 2 6 10 9 2" xfId="20881" xr:uid="{00000000-0005-0000-0000-000018510000}"/>
    <cellStyle name="Input 2 6 10 9 3" xfId="20882" xr:uid="{00000000-0005-0000-0000-000019510000}"/>
    <cellStyle name="Input 2 6 11" xfId="20883" xr:uid="{00000000-0005-0000-0000-00001A510000}"/>
    <cellStyle name="Input 2 6 11 2" xfId="20884" xr:uid="{00000000-0005-0000-0000-00001B510000}"/>
    <cellStyle name="Input 2 6 11 3" xfId="20885" xr:uid="{00000000-0005-0000-0000-00001C510000}"/>
    <cellStyle name="Input 2 6 12" xfId="20886" xr:uid="{00000000-0005-0000-0000-00001D510000}"/>
    <cellStyle name="Input 2 6 12 2" xfId="20887" xr:uid="{00000000-0005-0000-0000-00001E510000}"/>
    <cellStyle name="Input 2 6 12 3" xfId="20888" xr:uid="{00000000-0005-0000-0000-00001F510000}"/>
    <cellStyle name="Input 2 6 13" xfId="20889" xr:uid="{00000000-0005-0000-0000-000020510000}"/>
    <cellStyle name="Input 2 6 13 2" xfId="20890" xr:uid="{00000000-0005-0000-0000-000021510000}"/>
    <cellStyle name="Input 2 6 13 3" xfId="20891" xr:uid="{00000000-0005-0000-0000-000022510000}"/>
    <cellStyle name="Input 2 6 14" xfId="20892" xr:uid="{00000000-0005-0000-0000-000023510000}"/>
    <cellStyle name="Input 2 6 14 2" xfId="20893" xr:uid="{00000000-0005-0000-0000-000024510000}"/>
    <cellStyle name="Input 2 6 14 3" xfId="20894" xr:uid="{00000000-0005-0000-0000-000025510000}"/>
    <cellStyle name="Input 2 6 15" xfId="20895" xr:uid="{00000000-0005-0000-0000-000026510000}"/>
    <cellStyle name="Input 2 6 15 2" xfId="20896" xr:uid="{00000000-0005-0000-0000-000027510000}"/>
    <cellStyle name="Input 2 6 15 3" xfId="20897" xr:uid="{00000000-0005-0000-0000-000028510000}"/>
    <cellStyle name="Input 2 6 16" xfId="20898" xr:uid="{00000000-0005-0000-0000-000029510000}"/>
    <cellStyle name="Input 2 6 16 2" xfId="20899" xr:uid="{00000000-0005-0000-0000-00002A510000}"/>
    <cellStyle name="Input 2 6 16 3" xfId="20900" xr:uid="{00000000-0005-0000-0000-00002B510000}"/>
    <cellStyle name="Input 2 6 17" xfId="20901" xr:uid="{00000000-0005-0000-0000-00002C510000}"/>
    <cellStyle name="Input 2 6 17 2" xfId="20902" xr:uid="{00000000-0005-0000-0000-00002D510000}"/>
    <cellStyle name="Input 2 6 17 3" xfId="20903" xr:uid="{00000000-0005-0000-0000-00002E510000}"/>
    <cellStyle name="Input 2 6 18" xfId="20904" xr:uid="{00000000-0005-0000-0000-00002F510000}"/>
    <cellStyle name="Input 2 6 18 2" xfId="20905" xr:uid="{00000000-0005-0000-0000-000030510000}"/>
    <cellStyle name="Input 2 6 18 3" xfId="20906" xr:uid="{00000000-0005-0000-0000-000031510000}"/>
    <cellStyle name="Input 2 6 19" xfId="20907" xr:uid="{00000000-0005-0000-0000-000032510000}"/>
    <cellStyle name="Input 2 6 2" xfId="20908" xr:uid="{00000000-0005-0000-0000-000033510000}"/>
    <cellStyle name="Input 2 6 2 10" xfId="20909" xr:uid="{00000000-0005-0000-0000-000034510000}"/>
    <cellStyle name="Input 2 6 2 11" xfId="20910" xr:uid="{00000000-0005-0000-0000-000035510000}"/>
    <cellStyle name="Input 2 6 2 2" xfId="20911" xr:uid="{00000000-0005-0000-0000-000036510000}"/>
    <cellStyle name="Input 2 6 2 2 2" xfId="20912" xr:uid="{00000000-0005-0000-0000-000037510000}"/>
    <cellStyle name="Input 2 6 2 2 3" xfId="20913" xr:uid="{00000000-0005-0000-0000-000038510000}"/>
    <cellStyle name="Input 2 6 2 3" xfId="20914" xr:uid="{00000000-0005-0000-0000-000039510000}"/>
    <cellStyle name="Input 2 6 2 3 2" xfId="20915" xr:uid="{00000000-0005-0000-0000-00003A510000}"/>
    <cellStyle name="Input 2 6 2 3 3" xfId="20916" xr:uid="{00000000-0005-0000-0000-00003B510000}"/>
    <cellStyle name="Input 2 6 2 4" xfId="20917" xr:uid="{00000000-0005-0000-0000-00003C510000}"/>
    <cellStyle name="Input 2 6 2 4 2" xfId="20918" xr:uid="{00000000-0005-0000-0000-00003D510000}"/>
    <cellStyle name="Input 2 6 2 4 3" xfId="20919" xr:uid="{00000000-0005-0000-0000-00003E510000}"/>
    <cellStyle name="Input 2 6 2 5" xfId="20920" xr:uid="{00000000-0005-0000-0000-00003F510000}"/>
    <cellStyle name="Input 2 6 2 5 2" xfId="20921" xr:uid="{00000000-0005-0000-0000-000040510000}"/>
    <cellStyle name="Input 2 6 2 5 3" xfId="20922" xr:uid="{00000000-0005-0000-0000-000041510000}"/>
    <cellStyle name="Input 2 6 2 6" xfId="20923" xr:uid="{00000000-0005-0000-0000-000042510000}"/>
    <cellStyle name="Input 2 6 2 6 2" xfId="20924" xr:uid="{00000000-0005-0000-0000-000043510000}"/>
    <cellStyle name="Input 2 6 2 6 3" xfId="20925" xr:uid="{00000000-0005-0000-0000-000044510000}"/>
    <cellStyle name="Input 2 6 2 7" xfId="20926" xr:uid="{00000000-0005-0000-0000-000045510000}"/>
    <cellStyle name="Input 2 6 2 7 2" xfId="20927" xr:uid="{00000000-0005-0000-0000-000046510000}"/>
    <cellStyle name="Input 2 6 2 7 3" xfId="20928" xr:uid="{00000000-0005-0000-0000-000047510000}"/>
    <cellStyle name="Input 2 6 2 8" xfId="20929" xr:uid="{00000000-0005-0000-0000-000048510000}"/>
    <cellStyle name="Input 2 6 2 8 2" xfId="20930" xr:uid="{00000000-0005-0000-0000-000049510000}"/>
    <cellStyle name="Input 2 6 2 8 3" xfId="20931" xr:uid="{00000000-0005-0000-0000-00004A510000}"/>
    <cellStyle name="Input 2 6 2 9" xfId="20932" xr:uid="{00000000-0005-0000-0000-00004B510000}"/>
    <cellStyle name="Input 2 6 2 9 2" xfId="20933" xr:uid="{00000000-0005-0000-0000-00004C510000}"/>
    <cellStyle name="Input 2 6 2 9 3" xfId="20934" xr:uid="{00000000-0005-0000-0000-00004D510000}"/>
    <cellStyle name="Input 2 6 20" xfId="20935" xr:uid="{00000000-0005-0000-0000-00004E510000}"/>
    <cellStyle name="Input 2 6 3" xfId="20936" xr:uid="{00000000-0005-0000-0000-00004F510000}"/>
    <cellStyle name="Input 2 6 3 10" xfId="20937" xr:uid="{00000000-0005-0000-0000-000050510000}"/>
    <cellStyle name="Input 2 6 3 11" xfId="20938" xr:uid="{00000000-0005-0000-0000-000051510000}"/>
    <cellStyle name="Input 2 6 3 2" xfId="20939" xr:uid="{00000000-0005-0000-0000-000052510000}"/>
    <cellStyle name="Input 2 6 3 2 2" xfId="20940" xr:uid="{00000000-0005-0000-0000-000053510000}"/>
    <cellStyle name="Input 2 6 3 2 3" xfId="20941" xr:uid="{00000000-0005-0000-0000-000054510000}"/>
    <cellStyle name="Input 2 6 3 3" xfId="20942" xr:uid="{00000000-0005-0000-0000-000055510000}"/>
    <cellStyle name="Input 2 6 3 3 2" xfId="20943" xr:uid="{00000000-0005-0000-0000-000056510000}"/>
    <cellStyle name="Input 2 6 3 3 3" xfId="20944" xr:uid="{00000000-0005-0000-0000-000057510000}"/>
    <cellStyle name="Input 2 6 3 4" xfId="20945" xr:uid="{00000000-0005-0000-0000-000058510000}"/>
    <cellStyle name="Input 2 6 3 4 2" xfId="20946" xr:uid="{00000000-0005-0000-0000-000059510000}"/>
    <cellStyle name="Input 2 6 3 4 3" xfId="20947" xr:uid="{00000000-0005-0000-0000-00005A510000}"/>
    <cellStyle name="Input 2 6 3 5" xfId="20948" xr:uid="{00000000-0005-0000-0000-00005B510000}"/>
    <cellStyle name="Input 2 6 3 5 2" xfId="20949" xr:uid="{00000000-0005-0000-0000-00005C510000}"/>
    <cellStyle name="Input 2 6 3 5 3" xfId="20950" xr:uid="{00000000-0005-0000-0000-00005D510000}"/>
    <cellStyle name="Input 2 6 3 6" xfId="20951" xr:uid="{00000000-0005-0000-0000-00005E510000}"/>
    <cellStyle name="Input 2 6 3 6 2" xfId="20952" xr:uid="{00000000-0005-0000-0000-00005F510000}"/>
    <cellStyle name="Input 2 6 3 6 3" xfId="20953" xr:uid="{00000000-0005-0000-0000-000060510000}"/>
    <cellStyle name="Input 2 6 3 7" xfId="20954" xr:uid="{00000000-0005-0000-0000-000061510000}"/>
    <cellStyle name="Input 2 6 3 7 2" xfId="20955" xr:uid="{00000000-0005-0000-0000-000062510000}"/>
    <cellStyle name="Input 2 6 3 7 3" xfId="20956" xr:uid="{00000000-0005-0000-0000-000063510000}"/>
    <cellStyle name="Input 2 6 3 8" xfId="20957" xr:uid="{00000000-0005-0000-0000-000064510000}"/>
    <cellStyle name="Input 2 6 3 8 2" xfId="20958" xr:uid="{00000000-0005-0000-0000-000065510000}"/>
    <cellStyle name="Input 2 6 3 8 3" xfId="20959" xr:uid="{00000000-0005-0000-0000-000066510000}"/>
    <cellStyle name="Input 2 6 3 9" xfId="20960" xr:uid="{00000000-0005-0000-0000-000067510000}"/>
    <cellStyle name="Input 2 6 3 9 2" xfId="20961" xr:uid="{00000000-0005-0000-0000-000068510000}"/>
    <cellStyle name="Input 2 6 3 9 3" xfId="20962" xr:uid="{00000000-0005-0000-0000-000069510000}"/>
    <cellStyle name="Input 2 6 4" xfId="20963" xr:uid="{00000000-0005-0000-0000-00006A510000}"/>
    <cellStyle name="Input 2 6 4 10" xfId="20964" xr:uid="{00000000-0005-0000-0000-00006B510000}"/>
    <cellStyle name="Input 2 6 4 11" xfId="20965" xr:uid="{00000000-0005-0000-0000-00006C510000}"/>
    <cellStyle name="Input 2 6 4 2" xfId="20966" xr:uid="{00000000-0005-0000-0000-00006D510000}"/>
    <cellStyle name="Input 2 6 4 2 2" xfId="20967" xr:uid="{00000000-0005-0000-0000-00006E510000}"/>
    <cellStyle name="Input 2 6 4 2 3" xfId="20968" xr:uid="{00000000-0005-0000-0000-00006F510000}"/>
    <cellStyle name="Input 2 6 4 3" xfId="20969" xr:uid="{00000000-0005-0000-0000-000070510000}"/>
    <cellStyle name="Input 2 6 4 3 2" xfId="20970" xr:uid="{00000000-0005-0000-0000-000071510000}"/>
    <cellStyle name="Input 2 6 4 3 3" xfId="20971" xr:uid="{00000000-0005-0000-0000-000072510000}"/>
    <cellStyle name="Input 2 6 4 4" xfId="20972" xr:uid="{00000000-0005-0000-0000-000073510000}"/>
    <cellStyle name="Input 2 6 4 4 2" xfId="20973" xr:uid="{00000000-0005-0000-0000-000074510000}"/>
    <cellStyle name="Input 2 6 4 4 3" xfId="20974" xr:uid="{00000000-0005-0000-0000-000075510000}"/>
    <cellStyle name="Input 2 6 4 5" xfId="20975" xr:uid="{00000000-0005-0000-0000-000076510000}"/>
    <cellStyle name="Input 2 6 4 5 2" xfId="20976" xr:uid="{00000000-0005-0000-0000-000077510000}"/>
    <cellStyle name="Input 2 6 4 5 3" xfId="20977" xr:uid="{00000000-0005-0000-0000-000078510000}"/>
    <cellStyle name="Input 2 6 4 6" xfId="20978" xr:uid="{00000000-0005-0000-0000-000079510000}"/>
    <cellStyle name="Input 2 6 4 6 2" xfId="20979" xr:uid="{00000000-0005-0000-0000-00007A510000}"/>
    <cellStyle name="Input 2 6 4 6 3" xfId="20980" xr:uid="{00000000-0005-0000-0000-00007B510000}"/>
    <cellStyle name="Input 2 6 4 7" xfId="20981" xr:uid="{00000000-0005-0000-0000-00007C510000}"/>
    <cellStyle name="Input 2 6 4 7 2" xfId="20982" xr:uid="{00000000-0005-0000-0000-00007D510000}"/>
    <cellStyle name="Input 2 6 4 7 3" xfId="20983" xr:uid="{00000000-0005-0000-0000-00007E510000}"/>
    <cellStyle name="Input 2 6 4 8" xfId="20984" xr:uid="{00000000-0005-0000-0000-00007F510000}"/>
    <cellStyle name="Input 2 6 4 8 2" xfId="20985" xr:uid="{00000000-0005-0000-0000-000080510000}"/>
    <cellStyle name="Input 2 6 4 8 3" xfId="20986" xr:uid="{00000000-0005-0000-0000-000081510000}"/>
    <cellStyle name="Input 2 6 4 9" xfId="20987" xr:uid="{00000000-0005-0000-0000-000082510000}"/>
    <cellStyle name="Input 2 6 4 9 2" xfId="20988" xr:uid="{00000000-0005-0000-0000-000083510000}"/>
    <cellStyle name="Input 2 6 4 9 3" xfId="20989" xr:uid="{00000000-0005-0000-0000-000084510000}"/>
    <cellStyle name="Input 2 6 5" xfId="20990" xr:uid="{00000000-0005-0000-0000-000085510000}"/>
    <cellStyle name="Input 2 6 5 10" xfId="20991" xr:uid="{00000000-0005-0000-0000-000086510000}"/>
    <cellStyle name="Input 2 6 5 11" xfId="20992" xr:uid="{00000000-0005-0000-0000-000087510000}"/>
    <cellStyle name="Input 2 6 5 2" xfId="20993" xr:uid="{00000000-0005-0000-0000-000088510000}"/>
    <cellStyle name="Input 2 6 5 2 2" xfId="20994" xr:uid="{00000000-0005-0000-0000-000089510000}"/>
    <cellStyle name="Input 2 6 5 2 3" xfId="20995" xr:uid="{00000000-0005-0000-0000-00008A510000}"/>
    <cellStyle name="Input 2 6 5 3" xfId="20996" xr:uid="{00000000-0005-0000-0000-00008B510000}"/>
    <cellStyle name="Input 2 6 5 3 2" xfId="20997" xr:uid="{00000000-0005-0000-0000-00008C510000}"/>
    <cellStyle name="Input 2 6 5 3 3" xfId="20998" xr:uid="{00000000-0005-0000-0000-00008D510000}"/>
    <cellStyle name="Input 2 6 5 4" xfId="20999" xr:uid="{00000000-0005-0000-0000-00008E510000}"/>
    <cellStyle name="Input 2 6 5 4 2" xfId="21000" xr:uid="{00000000-0005-0000-0000-00008F510000}"/>
    <cellStyle name="Input 2 6 5 4 3" xfId="21001" xr:uid="{00000000-0005-0000-0000-000090510000}"/>
    <cellStyle name="Input 2 6 5 5" xfId="21002" xr:uid="{00000000-0005-0000-0000-000091510000}"/>
    <cellStyle name="Input 2 6 5 5 2" xfId="21003" xr:uid="{00000000-0005-0000-0000-000092510000}"/>
    <cellStyle name="Input 2 6 5 5 3" xfId="21004" xr:uid="{00000000-0005-0000-0000-000093510000}"/>
    <cellStyle name="Input 2 6 5 6" xfId="21005" xr:uid="{00000000-0005-0000-0000-000094510000}"/>
    <cellStyle name="Input 2 6 5 6 2" xfId="21006" xr:uid="{00000000-0005-0000-0000-000095510000}"/>
    <cellStyle name="Input 2 6 5 6 3" xfId="21007" xr:uid="{00000000-0005-0000-0000-000096510000}"/>
    <cellStyle name="Input 2 6 5 7" xfId="21008" xr:uid="{00000000-0005-0000-0000-000097510000}"/>
    <cellStyle name="Input 2 6 5 7 2" xfId="21009" xr:uid="{00000000-0005-0000-0000-000098510000}"/>
    <cellStyle name="Input 2 6 5 7 3" xfId="21010" xr:uid="{00000000-0005-0000-0000-000099510000}"/>
    <cellStyle name="Input 2 6 5 8" xfId="21011" xr:uid="{00000000-0005-0000-0000-00009A510000}"/>
    <cellStyle name="Input 2 6 5 8 2" xfId="21012" xr:uid="{00000000-0005-0000-0000-00009B510000}"/>
    <cellStyle name="Input 2 6 5 8 3" xfId="21013" xr:uid="{00000000-0005-0000-0000-00009C510000}"/>
    <cellStyle name="Input 2 6 5 9" xfId="21014" xr:uid="{00000000-0005-0000-0000-00009D510000}"/>
    <cellStyle name="Input 2 6 5 9 2" xfId="21015" xr:uid="{00000000-0005-0000-0000-00009E510000}"/>
    <cellStyle name="Input 2 6 5 9 3" xfId="21016" xr:uid="{00000000-0005-0000-0000-00009F510000}"/>
    <cellStyle name="Input 2 6 6" xfId="21017" xr:uid="{00000000-0005-0000-0000-0000A0510000}"/>
    <cellStyle name="Input 2 6 6 10" xfId="21018" xr:uid="{00000000-0005-0000-0000-0000A1510000}"/>
    <cellStyle name="Input 2 6 6 11" xfId="21019" xr:uid="{00000000-0005-0000-0000-0000A2510000}"/>
    <cellStyle name="Input 2 6 6 2" xfId="21020" xr:uid="{00000000-0005-0000-0000-0000A3510000}"/>
    <cellStyle name="Input 2 6 6 2 2" xfId="21021" xr:uid="{00000000-0005-0000-0000-0000A4510000}"/>
    <cellStyle name="Input 2 6 6 2 3" xfId="21022" xr:uid="{00000000-0005-0000-0000-0000A5510000}"/>
    <cellStyle name="Input 2 6 6 3" xfId="21023" xr:uid="{00000000-0005-0000-0000-0000A6510000}"/>
    <cellStyle name="Input 2 6 6 3 2" xfId="21024" xr:uid="{00000000-0005-0000-0000-0000A7510000}"/>
    <cellStyle name="Input 2 6 6 3 3" xfId="21025" xr:uid="{00000000-0005-0000-0000-0000A8510000}"/>
    <cellStyle name="Input 2 6 6 4" xfId="21026" xr:uid="{00000000-0005-0000-0000-0000A9510000}"/>
    <cellStyle name="Input 2 6 6 4 2" xfId="21027" xr:uid="{00000000-0005-0000-0000-0000AA510000}"/>
    <cellStyle name="Input 2 6 6 4 3" xfId="21028" xr:uid="{00000000-0005-0000-0000-0000AB510000}"/>
    <cellStyle name="Input 2 6 6 5" xfId="21029" xr:uid="{00000000-0005-0000-0000-0000AC510000}"/>
    <cellStyle name="Input 2 6 6 5 2" xfId="21030" xr:uid="{00000000-0005-0000-0000-0000AD510000}"/>
    <cellStyle name="Input 2 6 6 5 3" xfId="21031" xr:uid="{00000000-0005-0000-0000-0000AE510000}"/>
    <cellStyle name="Input 2 6 6 6" xfId="21032" xr:uid="{00000000-0005-0000-0000-0000AF510000}"/>
    <cellStyle name="Input 2 6 6 6 2" xfId="21033" xr:uid="{00000000-0005-0000-0000-0000B0510000}"/>
    <cellStyle name="Input 2 6 6 6 3" xfId="21034" xr:uid="{00000000-0005-0000-0000-0000B1510000}"/>
    <cellStyle name="Input 2 6 6 7" xfId="21035" xr:uid="{00000000-0005-0000-0000-0000B2510000}"/>
    <cellStyle name="Input 2 6 6 7 2" xfId="21036" xr:uid="{00000000-0005-0000-0000-0000B3510000}"/>
    <cellStyle name="Input 2 6 6 7 3" xfId="21037" xr:uid="{00000000-0005-0000-0000-0000B4510000}"/>
    <cellStyle name="Input 2 6 6 8" xfId="21038" xr:uid="{00000000-0005-0000-0000-0000B5510000}"/>
    <cellStyle name="Input 2 6 6 8 2" xfId="21039" xr:uid="{00000000-0005-0000-0000-0000B6510000}"/>
    <cellStyle name="Input 2 6 6 8 3" xfId="21040" xr:uid="{00000000-0005-0000-0000-0000B7510000}"/>
    <cellStyle name="Input 2 6 6 9" xfId="21041" xr:uid="{00000000-0005-0000-0000-0000B8510000}"/>
    <cellStyle name="Input 2 6 6 9 2" xfId="21042" xr:uid="{00000000-0005-0000-0000-0000B9510000}"/>
    <cellStyle name="Input 2 6 6 9 3" xfId="21043" xr:uid="{00000000-0005-0000-0000-0000BA510000}"/>
    <cellStyle name="Input 2 6 7" xfId="21044" xr:uid="{00000000-0005-0000-0000-0000BB510000}"/>
    <cellStyle name="Input 2 6 7 10" xfId="21045" xr:uid="{00000000-0005-0000-0000-0000BC510000}"/>
    <cellStyle name="Input 2 6 7 11" xfId="21046" xr:uid="{00000000-0005-0000-0000-0000BD510000}"/>
    <cellStyle name="Input 2 6 7 2" xfId="21047" xr:uid="{00000000-0005-0000-0000-0000BE510000}"/>
    <cellStyle name="Input 2 6 7 2 2" xfId="21048" xr:uid="{00000000-0005-0000-0000-0000BF510000}"/>
    <cellStyle name="Input 2 6 7 2 3" xfId="21049" xr:uid="{00000000-0005-0000-0000-0000C0510000}"/>
    <cellStyle name="Input 2 6 7 3" xfId="21050" xr:uid="{00000000-0005-0000-0000-0000C1510000}"/>
    <cellStyle name="Input 2 6 7 3 2" xfId="21051" xr:uid="{00000000-0005-0000-0000-0000C2510000}"/>
    <cellStyle name="Input 2 6 7 3 3" xfId="21052" xr:uid="{00000000-0005-0000-0000-0000C3510000}"/>
    <cellStyle name="Input 2 6 7 4" xfId="21053" xr:uid="{00000000-0005-0000-0000-0000C4510000}"/>
    <cellStyle name="Input 2 6 7 4 2" xfId="21054" xr:uid="{00000000-0005-0000-0000-0000C5510000}"/>
    <cellStyle name="Input 2 6 7 4 3" xfId="21055" xr:uid="{00000000-0005-0000-0000-0000C6510000}"/>
    <cellStyle name="Input 2 6 7 5" xfId="21056" xr:uid="{00000000-0005-0000-0000-0000C7510000}"/>
    <cellStyle name="Input 2 6 7 5 2" xfId="21057" xr:uid="{00000000-0005-0000-0000-0000C8510000}"/>
    <cellStyle name="Input 2 6 7 5 3" xfId="21058" xr:uid="{00000000-0005-0000-0000-0000C9510000}"/>
    <cellStyle name="Input 2 6 7 6" xfId="21059" xr:uid="{00000000-0005-0000-0000-0000CA510000}"/>
    <cellStyle name="Input 2 6 7 6 2" xfId="21060" xr:uid="{00000000-0005-0000-0000-0000CB510000}"/>
    <cellStyle name="Input 2 6 7 6 3" xfId="21061" xr:uid="{00000000-0005-0000-0000-0000CC510000}"/>
    <cellStyle name="Input 2 6 7 7" xfId="21062" xr:uid="{00000000-0005-0000-0000-0000CD510000}"/>
    <cellStyle name="Input 2 6 7 7 2" xfId="21063" xr:uid="{00000000-0005-0000-0000-0000CE510000}"/>
    <cellStyle name="Input 2 6 7 7 3" xfId="21064" xr:uid="{00000000-0005-0000-0000-0000CF510000}"/>
    <cellStyle name="Input 2 6 7 8" xfId="21065" xr:uid="{00000000-0005-0000-0000-0000D0510000}"/>
    <cellStyle name="Input 2 6 7 8 2" xfId="21066" xr:uid="{00000000-0005-0000-0000-0000D1510000}"/>
    <cellStyle name="Input 2 6 7 8 3" xfId="21067" xr:uid="{00000000-0005-0000-0000-0000D2510000}"/>
    <cellStyle name="Input 2 6 7 9" xfId="21068" xr:uid="{00000000-0005-0000-0000-0000D3510000}"/>
    <cellStyle name="Input 2 6 7 9 2" xfId="21069" xr:uid="{00000000-0005-0000-0000-0000D4510000}"/>
    <cellStyle name="Input 2 6 7 9 3" xfId="21070" xr:uid="{00000000-0005-0000-0000-0000D5510000}"/>
    <cellStyle name="Input 2 6 8" xfId="21071" xr:uid="{00000000-0005-0000-0000-0000D6510000}"/>
    <cellStyle name="Input 2 6 8 10" xfId="21072" xr:uid="{00000000-0005-0000-0000-0000D7510000}"/>
    <cellStyle name="Input 2 6 8 11" xfId="21073" xr:uid="{00000000-0005-0000-0000-0000D8510000}"/>
    <cellStyle name="Input 2 6 8 2" xfId="21074" xr:uid="{00000000-0005-0000-0000-0000D9510000}"/>
    <cellStyle name="Input 2 6 8 2 2" xfId="21075" xr:uid="{00000000-0005-0000-0000-0000DA510000}"/>
    <cellStyle name="Input 2 6 8 2 3" xfId="21076" xr:uid="{00000000-0005-0000-0000-0000DB510000}"/>
    <cellStyle name="Input 2 6 8 3" xfId="21077" xr:uid="{00000000-0005-0000-0000-0000DC510000}"/>
    <cellStyle name="Input 2 6 8 3 2" xfId="21078" xr:uid="{00000000-0005-0000-0000-0000DD510000}"/>
    <cellStyle name="Input 2 6 8 3 3" xfId="21079" xr:uid="{00000000-0005-0000-0000-0000DE510000}"/>
    <cellStyle name="Input 2 6 8 4" xfId="21080" xr:uid="{00000000-0005-0000-0000-0000DF510000}"/>
    <cellStyle name="Input 2 6 8 4 2" xfId="21081" xr:uid="{00000000-0005-0000-0000-0000E0510000}"/>
    <cellStyle name="Input 2 6 8 4 3" xfId="21082" xr:uid="{00000000-0005-0000-0000-0000E1510000}"/>
    <cellStyle name="Input 2 6 8 5" xfId="21083" xr:uid="{00000000-0005-0000-0000-0000E2510000}"/>
    <cellStyle name="Input 2 6 8 5 2" xfId="21084" xr:uid="{00000000-0005-0000-0000-0000E3510000}"/>
    <cellStyle name="Input 2 6 8 5 3" xfId="21085" xr:uid="{00000000-0005-0000-0000-0000E4510000}"/>
    <cellStyle name="Input 2 6 8 6" xfId="21086" xr:uid="{00000000-0005-0000-0000-0000E5510000}"/>
    <cellStyle name="Input 2 6 8 6 2" xfId="21087" xr:uid="{00000000-0005-0000-0000-0000E6510000}"/>
    <cellStyle name="Input 2 6 8 6 3" xfId="21088" xr:uid="{00000000-0005-0000-0000-0000E7510000}"/>
    <cellStyle name="Input 2 6 8 7" xfId="21089" xr:uid="{00000000-0005-0000-0000-0000E8510000}"/>
    <cellStyle name="Input 2 6 8 7 2" xfId="21090" xr:uid="{00000000-0005-0000-0000-0000E9510000}"/>
    <cellStyle name="Input 2 6 8 7 3" xfId="21091" xr:uid="{00000000-0005-0000-0000-0000EA510000}"/>
    <cellStyle name="Input 2 6 8 8" xfId="21092" xr:uid="{00000000-0005-0000-0000-0000EB510000}"/>
    <cellStyle name="Input 2 6 8 8 2" xfId="21093" xr:uid="{00000000-0005-0000-0000-0000EC510000}"/>
    <cellStyle name="Input 2 6 8 8 3" xfId="21094" xr:uid="{00000000-0005-0000-0000-0000ED510000}"/>
    <cellStyle name="Input 2 6 8 9" xfId="21095" xr:uid="{00000000-0005-0000-0000-0000EE510000}"/>
    <cellStyle name="Input 2 6 8 9 2" xfId="21096" xr:uid="{00000000-0005-0000-0000-0000EF510000}"/>
    <cellStyle name="Input 2 6 8 9 3" xfId="21097" xr:uid="{00000000-0005-0000-0000-0000F0510000}"/>
    <cellStyle name="Input 2 6 9" xfId="21098" xr:uid="{00000000-0005-0000-0000-0000F1510000}"/>
    <cellStyle name="Input 2 6 9 10" xfId="21099" xr:uid="{00000000-0005-0000-0000-0000F2510000}"/>
    <cellStyle name="Input 2 6 9 11" xfId="21100" xr:uid="{00000000-0005-0000-0000-0000F3510000}"/>
    <cellStyle name="Input 2 6 9 2" xfId="21101" xr:uid="{00000000-0005-0000-0000-0000F4510000}"/>
    <cellStyle name="Input 2 6 9 2 2" xfId="21102" xr:uid="{00000000-0005-0000-0000-0000F5510000}"/>
    <cellStyle name="Input 2 6 9 2 3" xfId="21103" xr:uid="{00000000-0005-0000-0000-0000F6510000}"/>
    <cellStyle name="Input 2 6 9 3" xfId="21104" xr:uid="{00000000-0005-0000-0000-0000F7510000}"/>
    <cellStyle name="Input 2 6 9 3 2" xfId="21105" xr:uid="{00000000-0005-0000-0000-0000F8510000}"/>
    <cellStyle name="Input 2 6 9 3 3" xfId="21106" xr:uid="{00000000-0005-0000-0000-0000F9510000}"/>
    <cellStyle name="Input 2 6 9 4" xfId="21107" xr:uid="{00000000-0005-0000-0000-0000FA510000}"/>
    <cellStyle name="Input 2 6 9 4 2" xfId="21108" xr:uid="{00000000-0005-0000-0000-0000FB510000}"/>
    <cellStyle name="Input 2 6 9 4 3" xfId="21109" xr:uid="{00000000-0005-0000-0000-0000FC510000}"/>
    <cellStyle name="Input 2 6 9 5" xfId="21110" xr:uid="{00000000-0005-0000-0000-0000FD510000}"/>
    <cellStyle name="Input 2 6 9 5 2" xfId="21111" xr:uid="{00000000-0005-0000-0000-0000FE510000}"/>
    <cellStyle name="Input 2 6 9 5 3" xfId="21112" xr:uid="{00000000-0005-0000-0000-0000FF510000}"/>
    <cellStyle name="Input 2 6 9 6" xfId="21113" xr:uid="{00000000-0005-0000-0000-000000520000}"/>
    <cellStyle name="Input 2 6 9 6 2" xfId="21114" xr:uid="{00000000-0005-0000-0000-000001520000}"/>
    <cellStyle name="Input 2 6 9 6 3" xfId="21115" xr:uid="{00000000-0005-0000-0000-000002520000}"/>
    <cellStyle name="Input 2 6 9 7" xfId="21116" xr:uid="{00000000-0005-0000-0000-000003520000}"/>
    <cellStyle name="Input 2 6 9 7 2" xfId="21117" xr:uid="{00000000-0005-0000-0000-000004520000}"/>
    <cellStyle name="Input 2 6 9 7 3" xfId="21118" xr:uid="{00000000-0005-0000-0000-000005520000}"/>
    <cellStyle name="Input 2 6 9 8" xfId="21119" xr:uid="{00000000-0005-0000-0000-000006520000}"/>
    <cellStyle name="Input 2 6 9 8 2" xfId="21120" xr:uid="{00000000-0005-0000-0000-000007520000}"/>
    <cellStyle name="Input 2 6 9 8 3" xfId="21121" xr:uid="{00000000-0005-0000-0000-000008520000}"/>
    <cellStyle name="Input 2 6 9 9" xfId="21122" xr:uid="{00000000-0005-0000-0000-000009520000}"/>
    <cellStyle name="Input 2 6 9 9 2" xfId="21123" xr:uid="{00000000-0005-0000-0000-00000A520000}"/>
    <cellStyle name="Input 2 6 9 9 3" xfId="21124" xr:uid="{00000000-0005-0000-0000-00000B520000}"/>
    <cellStyle name="Input 2 7" xfId="21125" xr:uid="{00000000-0005-0000-0000-00000C520000}"/>
    <cellStyle name="Input 2 7 2" xfId="21126" xr:uid="{00000000-0005-0000-0000-00000D520000}"/>
    <cellStyle name="Input 2 7 3" xfId="21127" xr:uid="{00000000-0005-0000-0000-00000E520000}"/>
    <cellStyle name="Input 2 8" xfId="21128" xr:uid="{00000000-0005-0000-0000-00000F520000}"/>
    <cellStyle name="Input 2 8 2" xfId="21129" xr:uid="{00000000-0005-0000-0000-000010520000}"/>
    <cellStyle name="Input 2 8 3" xfId="21130" xr:uid="{00000000-0005-0000-0000-000011520000}"/>
    <cellStyle name="Input 2 9" xfId="21131" xr:uid="{00000000-0005-0000-0000-000012520000}"/>
    <cellStyle name="Input 2 9 2" xfId="21132" xr:uid="{00000000-0005-0000-0000-000013520000}"/>
    <cellStyle name="Input 2 9 3" xfId="21133" xr:uid="{00000000-0005-0000-0000-000014520000}"/>
    <cellStyle name="Input 20" xfId="21134" xr:uid="{00000000-0005-0000-0000-000015520000}"/>
    <cellStyle name="Input 21" xfId="21135" xr:uid="{00000000-0005-0000-0000-000016520000}"/>
    <cellStyle name="Input 3" xfId="21136" xr:uid="{00000000-0005-0000-0000-000017520000}"/>
    <cellStyle name="Input 3 2" xfId="21137" xr:uid="{00000000-0005-0000-0000-000018520000}"/>
    <cellStyle name="Input 3 3" xfId="21138" xr:uid="{00000000-0005-0000-0000-000019520000}"/>
    <cellStyle name="Input 3 3 10" xfId="21139" xr:uid="{00000000-0005-0000-0000-00001A520000}"/>
    <cellStyle name="Input 3 3 10 10" xfId="21140" xr:uid="{00000000-0005-0000-0000-00001B520000}"/>
    <cellStyle name="Input 3 3 10 11" xfId="21141" xr:uid="{00000000-0005-0000-0000-00001C520000}"/>
    <cellStyle name="Input 3 3 10 2" xfId="21142" xr:uid="{00000000-0005-0000-0000-00001D520000}"/>
    <cellStyle name="Input 3 3 10 2 2" xfId="21143" xr:uid="{00000000-0005-0000-0000-00001E520000}"/>
    <cellStyle name="Input 3 3 10 2 3" xfId="21144" xr:uid="{00000000-0005-0000-0000-00001F520000}"/>
    <cellStyle name="Input 3 3 10 3" xfId="21145" xr:uid="{00000000-0005-0000-0000-000020520000}"/>
    <cellStyle name="Input 3 3 10 3 2" xfId="21146" xr:uid="{00000000-0005-0000-0000-000021520000}"/>
    <cellStyle name="Input 3 3 10 3 3" xfId="21147" xr:uid="{00000000-0005-0000-0000-000022520000}"/>
    <cellStyle name="Input 3 3 10 4" xfId="21148" xr:uid="{00000000-0005-0000-0000-000023520000}"/>
    <cellStyle name="Input 3 3 10 4 2" xfId="21149" xr:uid="{00000000-0005-0000-0000-000024520000}"/>
    <cellStyle name="Input 3 3 10 4 3" xfId="21150" xr:uid="{00000000-0005-0000-0000-000025520000}"/>
    <cellStyle name="Input 3 3 10 5" xfId="21151" xr:uid="{00000000-0005-0000-0000-000026520000}"/>
    <cellStyle name="Input 3 3 10 5 2" xfId="21152" xr:uid="{00000000-0005-0000-0000-000027520000}"/>
    <cellStyle name="Input 3 3 10 5 3" xfId="21153" xr:uid="{00000000-0005-0000-0000-000028520000}"/>
    <cellStyle name="Input 3 3 10 6" xfId="21154" xr:uid="{00000000-0005-0000-0000-000029520000}"/>
    <cellStyle name="Input 3 3 10 6 2" xfId="21155" xr:uid="{00000000-0005-0000-0000-00002A520000}"/>
    <cellStyle name="Input 3 3 10 6 3" xfId="21156" xr:uid="{00000000-0005-0000-0000-00002B520000}"/>
    <cellStyle name="Input 3 3 10 7" xfId="21157" xr:uid="{00000000-0005-0000-0000-00002C520000}"/>
    <cellStyle name="Input 3 3 10 7 2" xfId="21158" xr:uid="{00000000-0005-0000-0000-00002D520000}"/>
    <cellStyle name="Input 3 3 10 7 3" xfId="21159" xr:uid="{00000000-0005-0000-0000-00002E520000}"/>
    <cellStyle name="Input 3 3 10 8" xfId="21160" xr:uid="{00000000-0005-0000-0000-00002F520000}"/>
    <cellStyle name="Input 3 3 10 8 2" xfId="21161" xr:uid="{00000000-0005-0000-0000-000030520000}"/>
    <cellStyle name="Input 3 3 10 8 3" xfId="21162" xr:uid="{00000000-0005-0000-0000-000031520000}"/>
    <cellStyle name="Input 3 3 10 9" xfId="21163" xr:uid="{00000000-0005-0000-0000-000032520000}"/>
    <cellStyle name="Input 3 3 10 9 2" xfId="21164" xr:uid="{00000000-0005-0000-0000-000033520000}"/>
    <cellStyle name="Input 3 3 10 9 3" xfId="21165" xr:uid="{00000000-0005-0000-0000-000034520000}"/>
    <cellStyle name="Input 3 3 11" xfId="21166" xr:uid="{00000000-0005-0000-0000-000035520000}"/>
    <cellStyle name="Input 3 3 11 2" xfId="21167" xr:uid="{00000000-0005-0000-0000-000036520000}"/>
    <cellStyle name="Input 3 3 11 3" xfId="21168" xr:uid="{00000000-0005-0000-0000-000037520000}"/>
    <cellStyle name="Input 3 3 12" xfId="21169" xr:uid="{00000000-0005-0000-0000-000038520000}"/>
    <cellStyle name="Input 3 3 12 2" xfId="21170" xr:uid="{00000000-0005-0000-0000-000039520000}"/>
    <cellStyle name="Input 3 3 12 3" xfId="21171" xr:uid="{00000000-0005-0000-0000-00003A520000}"/>
    <cellStyle name="Input 3 3 13" xfId="21172" xr:uid="{00000000-0005-0000-0000-00003B520000}"/>
    <cellStyle name="Input 3 3 13 2" xfId="21173" xr:uid="{00000000-0005-0000-0000-00003C520000}"/>
    <cellStyle name="Input 3 3 13 3" xfId="21174" xr:uid="{00000000-0005-0000-0000-00003D520000}"/>
    <cellStyle name="Input 3 3 14" xfId="21175" xr:uid="{00000000-0005-0000-0000-00003E520000}"/>
    <cellStyle name="Input 3 3 14 2" xfId="21176" xr:uid="{00000000-0005-0000-0000-00003F520000}"/>
    <cellStyle name="Input 3 3 14 3" xfId="21177" xr:uid="{00000000-0005-0000-0000-000040520000}"/>
    <cellStyle name="Input 3 3 15" xfId="21178" xr:uid="{00000000-0005-0000-0000-000041520000}"/>
    <cellStyle name="Input 3 3 15 2" xfId="21179" xr:uid="{00000000-0005-0000-0000-000042520000}"/>
    <cellStyle name="Input 3 3 15 3" xfId="21180" xr:uid="{00000000-0005-0000-0000-000043520000}"/>
    <cellStyle name="Input 3 3 16" xfId="21181" xr:uid="{00000000-0005-0000-0000-000044520000}"/>
    <cellStyle name="Input 3 3 16 2" xfId="21182" xr:uid="{00000000-0005-0000-0000-000045520000}"/>
    <cellStyle name="Input 3 3 16 3" xfId="21183" xr:uid="{00000000-0005-0000-0000-000046520000}"/>
    <cellStyle name="Input 3 3 17" xfId="21184" xr:uid="{00000000-0005-0000-0000-000047520000}"/>
    <cellStyle name="Input 3 3 17 2" xfId="21185" xr:uid="{00000000-0005-0000-0000-000048520000}"/>
    <cellStyle name="Input 3 3 17 3" xfId="21186" xr:uid="{00000000-0005-0000-0000-000049520000}"/>
    <cellStyle name="Input 3 3 18" xfId="21187" xr:uid="{00000000-0005-0000-0000-00004A520000}"/>
    <cellStyle name="Input 3 3 18 2" xfId="21188" xr:uid="{00000000-0005-0000-0000-00004B520000}"/>
    <cellStyle name="Input 3 3 18 3" xfId="21189" xr:uid="{00000000-0005-0000-0000-00004C520000}"/>
    <cellStyle name="Input 3 3 19" xfId="21190" xr:uid="{00000000-0005-0000-0000-00004D520000}"/>
    <cellStyle name="Input 3 3 2" xfId="21191" xr:uid="{00000000-0005-0000-0000-00004E520000}"/>
    <cellStyle name="Input 3 3 2 10" xfId="21192" xr:uid="{00000000-0005-0000-0000-00004F520000}"/>
    <cellStyle name="Input 3 3 2 11" xfId="21193" xr:uid="{00000000-0005-0000-0000-000050520000}"/>
    <cellStyle name="Input 3 3 2 2" xfId="21194" xr:uid="{00000000-0005-0000-0000-000051520000}"/>
    <cellStyle name="Input 3 3 2 2 2" xfId="21195" xr:uid="{00000000-0005-0000-0000-000052520000}"/>
    <cellStyle name="Input 3 3 2 2 3" xfId="21196" xr:uid="{00000000-0005-0000-0000-000053520000}"/>
    <cellStyle name="Input 3 3 2 3" xfId="21197" xr:uid="{00000000-0005-0000-0000-000054520000}"/>
    <cellStyle name="Input 3 3 2 3 2" xfId="21198" xr:uid="{00000000-0005-0000-0000-000055520000}"/>
    <cellStyle name="Input 3 3 2 3 3" xfId="21199" xr:uid="{00000000-0005-0000-0000-000056520000}"/>
    <cellStyle name="Input 3 3 2 4" xfId="21200" xr:uid="{00000000-0005-0000-0000-000057520000}"/>
    <cellStyle name="Input 3 3 2 4 2" xfId="21201" xr:uid="{00000000-0005-0000-0000-000058520000}"/>
    <cellStyle name="Input 3 3 2 4 3" xfId="21202" xr:uid="{00000000-0005-0000-0000-000059520000}"/>
    <cellStyle name="Input 3 3 2 5" xfId="21203" xr:uid="{00000000-0005-0000-0000-00005A520000}"/>
    <cellStyle name="Input 3 3 2 5 2" xfId="21204" xr:uid="{00000000-0005-0000-0000-00005B520000}"/>
    <cellStyle name="Input 3 3 2 5 3" xfId="21205" xr:uid="{00000000-0005-0000-0000-00005C520000}"/>
    <cellStyle name="Input 3 3 2 6" xfId="21206" xr:uid="{00000000-0005-0000-0000-00005D520000}"/>
    <cellStyle name="Input 3 3 2 6 2" xfId="21207" xr:uid="{00000000-0005-0000-0000-00005E520000}"/>
    <cellStyle name="Input 3 3 2 6 3" xfId="21208" xr:uid="{00000000-0005-0000-0000-00005F520000}"/>
    <cellStyle name="Input 3 3 2 7" xfId="21209" xr:uid="{00000000-0005-0000-0000-000060520000}"/>
    <cellStyle name="Input 3 3 2 7 2" xfId="21210" xr:uid="{00000000-0005-0000-0000-000061520000}"/>
    <cellStyle name="Input 3 3 2 7 3" xfId="21211" xr:uid="{00000000-0005-0000-0000-000062520000}"/>
    <cellStyle name="Input 3 3 2 8" xfId="21212" xr:uid="{00000000-0005-0000-0000-000063520000}"/>
    <cellStyle name="Input 3 3 2 8 2" xfId="21213" xr:uid="{00000000-0005-0000-0000-000064520000}"/>
    <cellStyle name="Input 3 3 2 8 3" xfId="21214" xr:uid="{00000000-0005-0000-0000-000065520000}"/>
    <cellStyle name="Input 3 3 2 9" xfId="21215" xr:uid="{00000000-0005-0000-0000-000066520000}"/>
    <cellStyle name="Input 3 3 2 9 2" xfId="21216" xr:uid="{00000000-0005-0000-0000-000067520000}"/>
    <cellStyle name="Input 3 3 2 9 3" xfId="21217" xr:uid="{00000000-0005-0000-0000-000068520000}"/>
    <cellStyle name="Input 3 3 20" xfId="21218" xr:uid="{00000000-0005-0000-0000-000069520000}"/>
    <cellStyle name="Input 3 3 3" xfId="21219" xr:uid="{00000000-0005-0000-0000-00006A520000}"/>
    <cellStyle name="Input 3 3 3 10" xfId="21220" xr:uid="{00000000-0005-0000-0000-00006B520000}"/>
    <cellStyle name="Input 3 3 3 11" xfId="21221" xr:uid="{00000000-0005-0000-0000-00006C520000}"/>
    <cellStyle name="Input 3 3 3 2" xfId="21222" xr:uid="{00000000-0005-0000-0000-00006D520000}"/>
    <cellStyle name="Input 3 3 3 2 2" xfId="21223" xr:uid="{00000000-0005-0000-0000-00006E520000}"/>
    <cellStyle name="Input 3 3 3 2 3" xfId="21224" xr:uid="{00000000-0005-0000-0000-00006F520000}"/>
    <cellStyle name="Input 3 3 3 3" xfId="21225" xr:uid="{00000000-0005-0000-0000-000070520000}"/>
    <cellStyle name="Input 3 3 3 3 2" xfId="21226" xr:uid="{00000000-0005-0000-0000-000071520000}"/>
    <cellStyle name="Input 3 3 3 3 3" xfId="21227" xr:uid="{00000000-0005-0000-0000-000072520000}"/>
    <cellStyle name="Input 3 3 3 4" xfId="21228" xr:uid="{00000000-0005-0000-0000-000073520000}"/>
    <cellStyle name="Input 3 3 3 4 2" xfId="21229" xr:uid="{00000000-0005-0000-0000-000074520000}"/>
    <cellStyle name="Input 3 3 3 4 3" xfId="21230" xr:uid="{00000000-0005-0000-0000-000075520000}"/>
    <cellStyle name="Input 3 3 3 5" xfId="21231" xr:uid="{00000000-0005-0000-0000-000076520000}"/>
    <cellStyle name="Input 3 3 3 5 2" xfId="21232" xr:uid="{00000000-0005-0000-0000-000077520000}"/>
    <cellStyle name="Input 3 3 3 5 3" xfId="21233" xr:uid="{00000000-0005-0000-0000-000078520000}"/>
    <cellStyle name="Input 3 3 3 6" xfId="21234" xr:uid="{00000000-0005-0000-0000-000079520000}"/>
    <cellStyle name="Input 3 3 3 6 2" xfId="21235" xr:uid="{00000000-0005-0000-0000-00007A520000}"/>
    <cellStyle name="Input 3 3 3 6 3" xfId="21236" xr:uid="{00000000-0005-0000-0000-00007B520000}"/>
    <cellStyle name="Input 3 3 3 7" xfId="21237" xr:uid="{00000000-0005-0000-0000-00007C520000}"/>
    <cellStyle name="Input 3 3 3 7 2" xfId="21238" xr:uid="{00000000-0005-0000-0000-00007D520000}"/>
    <cellStyle name="Input 3 3 3 7 3" xfId="21239" xr:uid="{00000000-0005-0000-0000-00007E520000}"/>
    <cellStyle name="Input 3 3 3 8" xfId="21240" xr:uid="{00000000-0005-0000-0000-00007F520000}"/>
    <cellStyle name="Input 3 3 3 8 2" xfId="21241" xr:uid="{00000000-0005-0000-0000-000080520000}"/>
    <cellStyle name="Input 3 3 3 8 3" xfId="21242" xr:uid="{00000000-0005-0000-0000-000081520000}"/>
    <cellStyle name="Input 3 3 3 9" xfId="21243" xr:uid="{00000000-0005-0000-0000-000082520000}"/>
    <cellStyle name="Input 3 3 3 9 2" xfId="21244" xr:uid="{00000000-0005-0000-0000-000083520000}"/>
    <cellStyle name="Input 3 3 3 9 3" xfId="21245" xr:uid="{00000000-0005-0000-0000-000084520000}"/>
    <cellStyle name="Input 3 3 4" xfId="21246" xr:uid="{00000000-0005-0000-0000-000085520000}"/>
    <cellStyle name="Input 3 3 4 10" xfId="21247" xr:uid="{00000000-0005-0000-0000-000086520000}"/>
    <cellStyle name="Input 3 3 4 11" xfId="21248" xr:uid="{00000000-0005-0000-0000-000087520000}"/>
    <cellStyle name="Input 3 3 4 2" xfId="21249" xr:uid="{00000000-0005-0000-0000-000088520000}"/>
    <cellStyle name="Input 3 3 4 2 2" xfId="21250" xr:uid="{00000000-0005-0000-0000-000089520000}"/>
    <cellStyle name="Input 3 3 4 2 3" xfId="21251" xr:uid="{00000000-0005-0000-0000-00008A520000}"/>
    <cellStyle name="Input 3 3 4 3" xfId="21252" xr:uid="{00000000-0005-0000-0000-00008B520000}"/>
    <cellStyle name="Input 3 3 4 3 2" xfId="21253" xr:uid="{00000000-0005-0000-0000-00008C520000}"/>
    <cellStyle name="Input 3 3 4 3 3" xfId="21254" xr:uid="{00000000-0005-0000-0000-00008D520000}"/>
    <cellStyle name="Input 3 3 4 4" xfId="21255" xr:uid="{00000000-0005-0000-0000-00008E520000}"/>
    <cellStyle name="Input 3 3 4 4 2" xfId="21256" xr:uid="{00000000-0005-0000-0000-00008F520000}"/>
    <cellStyle name="Input 3 3 4 4 3" xfId="21257" xr:uid="{00000000-0005-0000-0000-000090520000}"/>
    <cellStyle name="Input 3 3 4 5" xfId="21258" xr:uid="{00000000-0005-0000-0000-000091520000}"/>
    <cellStyle name="Input 3 3 4 5 2" xfId="21259" xr:uid="{00000000-0005-0000-0000-000092520000}"/>
    <cellStyle name="Input 3 3 4 5 3" xfId="21260" xr:uid="{00000000-0005-0000-0000-000093520000}"/>
    <cellStyle name="Input 3 3 4 6" xfId="21261" xr:uid="{00000000-0005-0000-0000-000094520000}"/>
    <cellStyle name="Input 3 3 4 6 2" xfId="21262" xr:uid="{00000000-0005-0000-0000-000095520000}"/>
    <cellStyle name="Input 3 3 4 6 3" xfId="21263" xr:uid="{00000000-0005-0000-0000-000096520000}"/>
    <cellStyle name="Input 3 3 4 7" xfId="21264" xr:uid="{00000000-0005-0000-0000-000097520000}"/>
    <cellStyle name="Input 3 3 4 7 2" xfId="21265" xr:uid="{00000000-0005-0000-0000-000098520000}"/>
    <cellStyle name="Input 3 3 4 7 3" xfId="21266" xr:uid="{00000000-0005-0000-0000-000099520000}"/>
    <cellStyle name="Input 3 3 4 8" xfId="21267" xr:uid="{00000000-0005-0000-0000-00009A520000}"/>
    <cellStyle name="Input 3 3 4 8 2" xfId="21268" xr:uid="{00000000-0005-0000-0000-00009B520000}"/>
    <cellStyle name="Input 3 3 4 8 3" xfId="21269" xr:uid="{00000000-0005-0000-0000-00009C520000}"/>
    <cellStyle name="Input 3 3 4 9" xfId="21270" xr:uid="{00000000-0005-0000-0000-00009D520000}"/>
    <cellStyle name="Input 3 3 4 9 2" xfId="21271" xr:uid="{00000000-0005-0000-0000-00009E520000}"/>
    <cellStyle name="Input 3 3 4 9 3" xfId="21272" xr:uid="{00000000-0005-0000-0000-00009F520000}"/>
    <cellStyle name="Input 3 3 5" xfId="21273" xr:uid="{00000000-0005-0000-0000-0000A0520000}"/>
    <cellStyle name="Input 3 3 5 10" xfId="21274" xr:uid="{00000000-0005-0000-0000-0000A1520000}"/>
    <cellStyle name="Input 3 3 5 11" xfId="21275" xr:uid="{00000000-0005-0000-0000-0000A2520000}"/>
    <cellStyle name="Input 3 3 5 2" xfId="21276" xr:uid="{00000000-0005-0000-0000-0000A3520000}"/>
    <cellStyle name="Input 3 3 5 2 2" xfId="21277" xr:uid="{00000000-0005-0000-0000-0000A4520000}"/>
    <cellStyle name="Input 3 3 5 2 3" xfId="21278" xr:uid="{00000000-0005-0000-0000-0000A5520000}"/>
    <cellStyle name="Input 3 3 5 3" xfId="21279" xr:uid="{00000000-0005-0000-0000-0000A6520000}"/>
    <cellStyle name="Input 3 3 5 3 2" xfId="21280" xr:uid="{00000000-0005-0000-0000-0000A7520000}"/>
    <cellStyle name="Input 3 3 5 3 3" xfId="21281" xr:uid="{00000000-0005-0000-0000-0000A8520000}"/>
    <cellStyle name="Input 3 3 5 4" xfId="21282" xr:uid="{00000000-0005-0000-0000-0000A9520000}"/>
    <cellStyle name="Input 3 3 5 4 2" xfId="21283" xr:uid="{00000000-0005-0000-0000-0000AA520000}"/>
    <cellStyle name="Input 3 3 5 4 3" xfId="21284" xr:uid="{00000000-0005-0000-0000-0000AB520000}"/>
    <cellStyle name="Input 3 3 5 5" xfId="21285" xr:uid="{00000000-0005-0000-0000-0000AC520000}"/>
    <cellStyle name="Input 3 3 5 5 2" xfId="21286" xr:uid="{00000000-0005-0000-0000-0000AD520000}"/>
    <cellStyle name="Input 3 3 5 5 3" xfId="21287" xr:uid="{00000000-0005-0000-0000-0000AE520000}"/>
    <cellStyle name="Input 3 3 5 6" xfId="21288" xr:uid="{00000000-0005-0000-0000-0000AF520000}"/>
    <cellStyle name="Input 3 3 5 6 2" xfId="21289" xr:uid="{00000000-0005-0000-0000-0000B0520000}"/>
    <cellStyle name="Input 3 3 5 6 3" xfId="21290" xr:uid="{00000000-0005-0000-0000-0000B1520000}"/>
    <cellStyle name="Input 3 3 5 7" xfId="21291" xr:uid="{00000000-0005-0000-0000-0000B2520000}"/>
    <cellStyle name="Input 3 3 5 7 2" xfId="21292" xr:uid="{00000000-0005-0000-0000-0000B3520000}"/>
    <cellStyle name="Input 3 3 5 7 3" xfId="21293" xr:uid="{00000000-0005-0000-0000-0000B4520000}"/>
    <cellStyle name="Input 3 3 5 8" xfId="21294" xr:uid="{00000000-0005-0000-0000-0000B5520000}"/>
    <cellStyle name="Input 3 3 5 8 2" xfId="21295" xr:uid="{00000000-0005-0000-0000-0000B6520000}"/>
    <cellStyle name="Input 3 3 5 8 3" xfId="21296" xr:uid="{00000000-0005-0000-0000-0000B7520000}"/>
    <cellStyle name="Input 3 3 5 9" xfId="21297" xr:uid="{00000000-0005-0000-0000-0000B8520000}"/>
    <cellStyle name="Input 3 3 5 9 2" xfId="21298" xr:uid="{00000000-0005-0000-0000-0000B9520000}"/>
    <cellStyle name="Input 3 3 5 9 3" xfId="21299" xr:uid="{00000000-0005-0000-0000-0000BA520000}"/>
    <cellStyle name="Input 3 3 6" xfId="21300" xr:uid="{00000000-0005-0000-0000-0000BB520000}"/>
    <cellStyle name="Input 3 3 6 10" xfId="21301" xr:uid="{00000000-0005-0000-0000-0000BC520000}"/>
    <cellStyle name="Input 3 3 6 11" xfId="21302" xr:uid="{00000000-0005-0000-0000-0000BD520000}"/>
    <cellStyle name="Input 3 3 6 2" xfId="21303" xr:uid="{00000000-0005-0000-0000-0000BE520000}"/>
    <cellStyle name="Input 3 3 6 2 2" xfId="21304" xr:uid="{00000000-0005-0000-0000-0000BF520000}"/>
    <cellStyle name="Input 3 3 6 2 3" xfId="21305" xr:uid="{00000000-0005-0000-0000-0000C0520000}"/>
    <cellStyle name="Input 3 3 6 3" xfId="21306" xr:uid="{00000000-0005-0000-0000-0000C1520000}"/>
    <cellStyle name="Input 3 3 6 3 2" xfId="21307" xr:uid="{00000000-0005-0000-0000-0000C2520000}"/>
    <cellStyle name="Input 3 3 6 3 3" xfId="21308" xr:uid="{00000000-0005-0000-0000-0000C3520000}"/>
    <cellStyle name="Input 3 3 6 4" xfId="21309" xr:uid="{00000000-0005-0000-0000-0000C4520000}"/>
    <cellStyle name="Input 3 3 6 4 2" xfId="21310" xr:uid="{00000000-0005-0000-0000-0000C5520000}"/>
    <cellStyle name="Input 3 3 6 4 3" xfId="21311" xr:uid="{00000000-0005-0000-0000-0000C6520000}"/>
    <cellStyle name="Input 3 3 6 5" xfId="21312" xr:uid="{00000000-0005-0000-0000-0000C7520000}"/>
    <cellStyle name="Input 3 3 6 5 2" xfId="21313" xr:uid="{00000000-0005-0000-0000-0000C8520000}"/>
    <cellStyle name="Input 3 3 6 5 3" xfId="21314" xr:uid="{00000000-0005-0000-0000-0000C9520000}"/>
    <cellStyle name="Input 3 3 6 6" xfId="21315" xr:uid="{00000000-0005-0000-0000-0000CA520000}"/>
    <cellStyle name="Input 3 3 6 6 2" xfId="21316" xr:uid="{00000000-0005-0000-0000-0000CB520000}"/>
    <cellStyle name="Input 3 3 6 6 3" xfId="21317" xr:uid="{00000000-0005-0000-0000-0000CC520000}"/>
    <cellStyle name="Input 3 3 6 7" xfId="21318" xr:uid="{00000000-0005-0000-0000-0000CD520000}"/>
    <cellStyle name="Input 3 3 6 7 2" xfId="21319" xr:uid="{00000000-0005-0000-0000-0000CE520000}"/>
    <cellStyle name="Input 3 3 6 7 3" xfId="21320" xr:uid="{00000000-0005-0000-0000-0000CF520000}"/>
    <cellStyle name="Input 3 3 6 8" xfId="21321" xr:uid="{00000000-0005-0000-0000-0000D0520000}"/>
    <cellStyle name="Input 3 3 6 8 2" xfId="21322" xr:uid="{00000000-0005-0000-0000-0000D1520000}"/>
    <cellStyle name="Input 3 3 6 8 3" xfId="21323" xr:uid="{00000000-0005-0000-0000-0000D2520000}"/>
    <cellStyle name="Input 3 3 6 9" xfId="21324" xr:uid="{00000000-0005-0000-0000-0000D3520000}"/>
    <cellStyle name="Input 3 3 6 9 2" xfId="21325" xr:uid="{00000000-0005-0000-0000-0000D4520000}"/>
    <cellStyle name="Input 3 3 6 9 3" xfId="21326" xr:uid="{00000000-0005-0000-0000-0000D5520000}"/>
    <cellStyle name="Input 3 3 7" xfId="21327" xr:uid="{00000000-0005-0000-0000-0000D6520000}"/>
    <cellStyle name="Input 3 3 7 10" xfId="21328" xr:uid="{00000000-0005-0000-0000-0000D7520000}"/>
    <cellStyle name="Input 3 3 7 11" xfId="21329" xr:uid="{00000000-0005-0000-0000-0000D8520000}"/>
    <cellStyle name="Input 3 3 7 2" xfId="21330" xr:uid="{00000000-0005-0000-0000-0000D9520000}"/>
    <cellStyle name="Input 3 3 7 2 2" xfId="21331" xr:uid="{00000000-0005-0000-0000-0000DA520000}"/>
    <cellStyle name="Input 3 3 7 2 3" xfId="21332" xr:uid="{00000000-0005-0000-0000-0000DB520000}"/>
    <cellStyle name="Input 3 3 7 3" xfId="21333" xr:uid="{00000000-0005-0000-0000-0000DC520000}"/>
    <cellStyle name="Input 3 3 7 3 2" xfId="21334" xr:uid="{00000000-0005-0000-0000-0000DD520000}"/>
    <cellStyle name="Input 3 3 7 3 3" xfId="21335" xr:uid="{00000000-0005-0000-0000-0000DE520000}"/>
    <cellStyle name="Input 3 3 7 4" xfId="21336" xr:uid="{00000000-0005-0000-0000-0000DF520000}"/>
    <cellStyle name="Input 3 3 7 4 2" xfId="21337" xr:uid="{00000000-0005-0000-0000-0000E0520000}"/>
    <cellStyle name="Input 3 3 7 4 3" xfId="21338" xr:uid="{00000000-0005-0000-0000-0000E1520000}"/>
    <cellStyle name="Input 3 3 7 5" xfId="21339" xr:uid="{00000000-0005-0000-0000-0000E2520000}"/>
    <cellStyle name="Input 3 3 7 5 2" xfId="21340" xr:uid="{00000000-0005-0000-0000-0000E3520000}"/>
    <cellStyle name="Input 3 3 7 5 3" xfId="21341" xr:uid="{00000000-0005-0000-0000-0000E4520000}"/>
    <cellStyle name="Input 3 3 7 6" xfId="21342" xr:uid="{00000000-0005-0000-0000-0000E5520000}"/>
    <cellStyle name="Input 3 3 7 6 2" xfId="21343" xr:uid="{00000000-0005-0000-0000-0000E6520000}"/>
    <cellStyle name="Input 3 3 7 6 3" xfId="21344" xr:uid="{00000000-0005-0000-0000-0000E7520000}"/>
    <cellStyle name="Input 3 3 7 7" xfId="21345" xr:uid="{00000000-0005-0000-0000-0000E8520000}"/>
    <cellStyle name="Input 3 3 7 7 2" xfId="21346" xr:uid="{00000000-0005-0000-0000-0000E9520000}"/>
    <cellStyle name="Input 3 3 7 7 3" xfId="21347" xr:uid="{00000000-0005-0000-0000-0000EA520000}"/>
    <cellStyle name="Input 3 3 7 8" xfId="21348" xr:uid="{00000000-0005-0000-0000-0000EB520000}"/>
    <cellStyle name="Input 3 3 7 8 2" xfId="21349" xr:uid="{00000000-0005-0000-0000-0000EC520000}"/>
    <cellStyle name="Input 3 3 7 8 3" xfId="21350" xr:uid="{00000000-0005-0000-0000-0000ED520000}"/>
    <cellStyle name="Input 3 3 7 9" xfId="21351" xr:uid="{00000000-0005-0000-0000-0000EE520000}"/>
    <cellStyle name="Input 3 3 7 9 2" xfId="21352" xr:uid="{00000000-0005-0000-0000-0000EF520000}"/>
    <cellStyle name="Input 3 3 7 9 3" xfId="21353" xr:uid="{00000000-0005-0000-0000-0000F0520000}"/>
    <cellStyle name="Input 3 3 8" xfId="21354" xr:uid="{00000000-0005-0000-0000-0000F1520000}"/>
    <cellStyle name="Input 3 3 8 10" xfId="21355" xr:uid="{00000000-0005-0000-0000-0000F2520000}"/>
    <cellStyle name="Input 3 3 8 11" xfId="21356" xr:uid="{00000000-0005-0000-0000-0000F3520000}"/>
    <cellStyle name="Input 3 3 8 2" xfId="21357" xr:uid="{00000000-0005-0000-0000-0000F4520000}"/>
    <cellStyle name="Input 3 3 8 2 2" xfId="21358" xr:uid="{00000000-0005-0000-0000-0000F5520000}"/>
    <cellStyle name="Input 3 3 8 2 3" xfId="21359" xr:uid="{00000000-0005-0000-0000-0000F6520000}"/>
    <cellStyle name="Input 3 3 8 3" xfId="21360" xr:uid="{00000000-0005-0000-0000-0000F7520000}"/>
    <cellStyle name="Input 3 3 8 3 2" xfId="21361" xr:uid="{00000000-0005-0000-0000-0000F8520000}"/>
    <cellStyle name="Input 3 3 8 3 3" xfId="21362" xr:uid="{00000000-0005-0000-0000-0000F9520000}"/>
    <cellStyle name="Input 3 3 8 4" xfId="21363" xr:uid="{00000000-0005-0000-0000-0000FA520000}"/>
    <cellStyle name="Input 3 3 8 4 2" xfId="21364" xr:uid="{00000000-0005-0000-0000-0000FB520000}"/>
    <cellStyle name="Input 3 3 8 4 3" xfId="21365" xr:uid="{00000000-0005-0000-0000-0000FC520000}"/>
    <cellStyle name="Input 3 3 8 5" xfId="21366" xr:uid="{00000000-0005-0000-0000-0000FD520000}"/>
    <cellStyle name="Input 3 3 8 5 2" xfId="21367" xr:uid="{00000000-0005-0000-0000-0000FE520000}"/>
    <cellStyle name="Input 3 3 8 5 3" xfId="21368" xr:uid="{00000000-0005-0000-0000-0000FF520000}"/>
    <cellStyle name="Input 3 3 8 6" xfId="21369" xr:uid="{00000000-0005-0000-0000-000000530000}"/>
    <cellStyle name="Input 3 3 8 6 2" xfId="21370" xr:uid="{00000000-0005-0000-0000-000001530000}"/>
    <cellStyle name="Input 3 3 8 6 3" xfId="21371" xr:uid="{00000000-0005-0000-0000-000002530000}"/>
    <cellStyle name="Input 3 3 8 7" xfId="21372" xr:uid="{00000000-0005-0000-0000-000003530000}"/>
    <cellStyle name="Input 3 3 8 7 2" xfId="21373" xr:uid="{00000000-0005-0000-0000-000004530000}"/>
    <cellStyle name="Input 3 3 8 7 3" xfId="21374" xr:uid="{00000000-0005-0000-0000-000005530000}"/>
    <cellStyle name="Input 3 3 8 8" xfId="21375" xr:uid="{00000000-0005-0000-0000-000006530000}"/>
    <cellStyle name="Input 3 3 8 8 2" xfId="21376" xr:uid="{00000000-0005-0000-0000-000007530000}"/>
    <cellStyle name="Input 3 3 8 8 3" xfId="21377" xr:uid="{00000000-0005-0000-0000-000008530000}"/>
    <cellStyle name="Input 3 3 8 9" xfId="21378" xr:uid="{00000000-0005-0000-0000-000009530000}"/>
    <cellStyle name="Input 3 3 8 9 2" xfId="21379" xr:uid="{00000000-0005-0000-0000-00000A530000}"/>
    <cellStyle name="Input 3 3 8 9 3" xfId="21380" xr:uid="{00000000-0005-0000-0000-00000B530000}"/>
    <cellStyle name="Input 3 3 9" xfId="21381" xr:uid="{00000000-0005-0000-0000-00000C530000}"/>
    <cellStyle name="Input 3 3 9 10" xfId="21382" xr:uid="{00000000-0005-0000-0000-00000D530000}"/>
    <cellStyle name="Input 3 3 9 11" xfId="21383" xr:uid="{00000000-0005-0000-0000-00000E530000}"/>
    <cellStyle name="Input 3 3 9 2" xfId="21384" xr:uid="{00000000-0005-0000-0000-00000F530000}"/>
    <cellStyle name="Input 3 3 9 2 2" xfId="21385" xr:uid="{00000000-0005-0000-0000-000010530000}"/>
    <cellStyle name="Input 3 3 9 2 3" xfId="21386" xr:uid="{00000000-0005-0000-0000-000011530000}"/>
    <cellStyle name="Input 3 3 9 3" xfId="21387" xr:uid="{00000000-0005-0000-0000-000012530000}"/>
    <cellStyle name="Input 3 3 9 3 2" xfId="21388" xr:uid="{00000000-0005-0000-0000-000013530000}"/>
    <cellStyle name="Input 3 3 9 3 3" xfId="21389" xr:uid="{00000000-0005-0000-0000-000014530000}"/>
    <cellStyle name="Input 3 3 9 4" xfId="21390" xr:uid="{00000000-0005-0000-0000-000015530000}"/>
    <cellStyle name="Input 3 3 9 4 2" xfId="21391" xr:uid="{00000000-0005-0000-0000-000016530000}"/>
    <cellStyle name="Input 3 3 9 4 3" xfId="21392" xr:uid="{00000000-0005-0000-0000-000017530000}"/>
    <cellStyle name="Input 3 3 9 5" xfId="21393" xr:uid="{00000000-0005-0000-0000-000018530000}"/>
    <cellStyle name="Input 3 3 9 5 2" xfId="21394" xr:uid="{00000000-0005-0000-0000-000019530000}"/>
    <cellStyle name="Input 3 3 9 5 3" xfId="21395" xr:uid="{00000000-0005-0000-0000-00001A530000}"/>
    <cellStyle name="Input 3 3 9 6" xfId="21396" xr:uid="{00000000-0005-0000-0000-00001B530000}"/>
    <cellStyle name="Input 3 3 9 6 2" xfId="21397" xr:uid="{00000000-0005-0000-0000-00001C530000}"/>
    <cellStyle name="Input 3 3 9 6 3" xfId="21398" xr:uid="{00000000-0005-0000-0000-00001D530000}"/>
    <cellStyle name="Input 3 3 9 7" xfId="21399" xr:uid="{00000000-0005-0000-0000-00001E530000}"/>
    <cellStyle name="Input 3 3 9 7 2" xfId="21400" xr:uid="{00000000-0005-0000-0000-00001F530000}"/>
    <cellStyle name="Input 3 3 9 7 3" xfId="21401" xr:uid="{00000000-0005-0000-0000-000020530000}"/>
    <cellStyle name="Input 3 3 9 8" xfId="21402" xr:uid="{00000000-0005-0000-0000-000021530000}"/>
    <cellStyle name="Input 3 3 9 8 2" xfId="21403" xr:uid="{00000000-0005-0000-0000-000022530000}"/>
    <cellStyle name="Input 3 3 9 8 3" xfId="21404" xr:uid="{00000000-0005-0000-0000-000023530000}"/>
    <cellStyle name="Input 3 3 9 9" xfId="21405" xr:uid="{00000000-0005-0000-0000-000024530000}"/>
    <cellStyle name="Input 3 3 9 9 2" xfId="21406" xr:uid="{00000000-0005-0000-0000-000025530000}"/>
    <cellStyle name="Input 3 3 9 9 3" xfId="21407" xr:uid="{00000000-0005-0000-0000-000026530000}"/>
    <cellStyle name="Input 3 4" xfId="58275" xr:uid="{00000000-0005-0000-0000-000027530000}"/>
    <cellStyle name="Input 4" xfId="21408" xr:uid="{00000000-0005-0000-0000-000028530000}"/>
    <cellStyle name="Input 4 2" xfId="21409" xr:uid="{00000000-0005-0000-0000-000029530000}"/>
    <cellStyle name="Input 4 3" xfId="21410" xr:uid="{00000000-0005-0000-0000-00002A530000}"/>
    <cellStyle name="Input 4 3 10" xfId="21411" xr:uid="{00000000-0005-0000-0000-00002B530000}"/>
    <cellStyle name="Input 4 3 10 10" xfId="21412" xr:uid="{00000000-0005-0000-0000-00002C530000}"/>
    <cellStyle name="Input 4 3 10 11" xfId="21413" xr:uid="{00000000-0005-0000-0000-00002D530000}"/>
    <cellStyle name="Input 4 3 10 2" xfId="21414" xr:uid="{00000000-0005-0000-0000-00002E530000}"/>
    <cellStyle name="Input 4 3 10 2 2" xfId="21415" xr:uid="{00000000-0005-0000-0000-00002F530000}"/>
    <cellStyle name="Input 4 3 10 2 3" xfId="21416" xr:uid="{00000000-0005-0000-0000-000030530000}"/>
    <cellStyle name="Input 4 3 10 3" xfId="21417" xr:uid="{00000000-0005-0000-0000-000031530000}"/>
    <cellStyle name="Input 4 3 10 3 2" xfId="21418" xr:uid="{00000000-0005-0000-0000-000032530000}"/>
    <cellStyle name="Input 4 3 10 3 3" xfId="21419" xr:uid="{00000000-0005-0000-0000-000033530000}"/>
    <cellStyle name="Input 4 3 10 4" xfId="21420" xr:uid="{00000000-0005-0000-0000-000034530000}"/>
    <cellStyle name="Input 4 3 10 4 2" xfId="21421" xr:uid="{00000000-0005-0000-0000-000035530000}"/>
    <cellStyle name="Input 4 3 10 4 3" xfId="21422" xr:uid="{00000000-0005-0000-0000-000036530000}"/>
    <cellStyle name="Input 4 3 10 5" xfId="21423" xr:uid="{00000000-0005-0000-0000-000037530000}"/>
    <cellStyle name="Input 4 3 10 5 2" xfId="21424" xr:uid="{00000000-0005-0000-0000-000038530000}"/>
    <cellStyle name="Input 4 3 10 5 3" xfId="21425" xr:uid="{00000000-0005-0000-0000-000039530000}"/>
    <cellStyle name="Input 4 3 10 6" xfId="21426" xr:uid="{00000000-0005-0000-0000-00003A530000}"/>
    <cellStyle name="Input 4 3 10 6 2" xfId="21427" xr:uid="{00000000-0005-0000-0000-00003B530000}"/>
    <cellStyle name="Input 4 3 10 6 3" xfId="21428" xr:uid="{00000000-0005-0000-0000-00003C530000}"/>
    <cellStyle name="Input 4 3 10 7" xfId="21429" xr:uid="{00000000-0005-0000-0000-00003D530000}"/>
    <cellStyle name="Input 4 3 10 7 2" xfId="21430" xr:uid="{00000000-0005-0000-0000-00003E530000}"/>
    <cellStyle name="Input 4 3 10 7 3" xfId="21431" xr:uid="{00000000-0005-0000-0000-00003F530000}"/>
    <cellStyle name="Input 4 3 10 8" xfId="21432" xr:uid="{00000000-0005-0000-0000-000040530000}"/>
    <cellStyle name="Input 4 3 10 8 2" xfId="21433" xr:uid="{00000000-0005-0000-0000-000041530000}"/>
    <cellStyle name="Input 4 3 10 8 3" xfId="21434" xr:uid="{00000000-0005-0000-0000-000042530000}"/>
    <cellStyle name="Input 4 3 10 9" xfId="21435" xr:uid="{00000000-0005-0000-0000-000043530000}"/>
    <cellStyle name="Input 4 3 10 9 2" xfId="21436" xr:uid="{00000000-0005-0000-0000-000044530000}"/>
    <cellStyle name="Input 4 3 10 9 3" xfId="21437" xr:uid="{00000000-0005-0000-0000-000045530000}"/>
    <cellStyle name="Input 4 3 11" xfId="21438" xr:uid="{00000000-0005-0000-0000-000046530000}"/>
    <cellStyle name="Input 4 3 11 2" xfId="21439" xr:uid="{00000000-0005-0000-0000-000047530000}"/>
    <cellStyle name="Input 4 3 11 3" xfId="21440" xr:uid="{00000000-0005-0000-0000-000048530000}"/>
    <cellStyle name="Input 4 3 12" xfId="21441" xr:uid="{00000000-0005-0000-0000-000049530000}"/>
    <cellStyle name="Input 4 3 12 2" xfId="21442" xr:uid="{00000000-0005-0000-0000-00004A530000}"/>
    <cellStyle name="Input 4 3 12 3" xfId="21443" xr:uid="{00000000-0005-0000-0000-00004B530000}"/>
    <cellStyle name="Input 4 3 13" xfId="21444" xr:uid="{00000000-0005-0000-0000-00004C530000}"/>
    <cellStyle name="Input 4 3 13 2" xfId="21445" xr:uid="{00000000-0005-0000-0000-00004D530000}"/>
    <cellStyle name="Input 4 3 13 3" xfId="21446" xr:uid="{00000000-0005-0000-0000-00004E530000}"/>
    <cellStyle name="Input 4 3 14" xfId="21447" xr:uid="{00000000-0005-0000-0000-00004F530000}"/>
    <cellStyle name="Input 4 3 14 2" xfId="21448" xr:uid="{00000000-0005-0000-0000-000050530000}"/>
    <cellStyle name="Input 4 3 14 3" xfId="21449" xr:uid="{00000000-0005-0000-0000-000051530000}"/>
    <cellStyle name="Input 4 3 15" xfId="21450" xr:uid="{00000000-0005-0000-0000-000052530000}"/>
    <cellStyle name="Input 4 3 15 2" xfId="21451" xr:uid="{00000000-0005-0000-0000-000053530000}"/>
    <cellStyle name="Input 4 3 15 3" xfId="21452" xr:uid="{00000000-0005-0000-0000-000054530000}"/>
    <cellStyle name="Input 4 3 16" xfId="21453" xr:uid="{00000000-0005-0000-0000-000055530000}"/>
    <cellStyle name="Input 4 3 16 2" xfId="21454" xr:uid="{00000000-0005-0000-0000-000056530000}"/>
    <cellStyle name="Input 4 3 16 3" xfId="21455" xr:uid="{00000000-0005-0000-0000-000057530000}"/>
    <cellStyle name="Input 4 3 17" xfId="21456" xr:uid="{00000000-0005-0000-0000-000058530000}"/>
    <cellStyle name="Input 4 3 17 2" xfId="21457" xr:uid="{00000000-0005-0000-0000-000059530000}"/>
    <cellStyle name="Input 4 3 17 3" xfId="21458" xr:uid="{00000000-0005-0000-0000-00005A530000}"/>
    <cellStyle name="Input 4 3 18" xfId="21459" xr:uid="{00000000-0005-0000-0000-00005B530000}"/>
    <cellStyle name="Input 4 3 18 2" xfId="21460" xr:uid="{00000000-0005-0000-0000-00005C530000}"/>
    <cellStyle name="Input 4 3 18 3" xfId="21461" xr:uid="{00000000-0005-0000-0000-00005D530000}"/>
    <cellStyle name="Input 4 3 19" xfId="21462" xr:uid="{00000000-0005-0000-0000-00005E530000}"/>
    <cellStyle name="Input 4 3 2" xfId="21463" xr:uid="{00000000-0005-0000-0000-00005F530000}"/>
    <cellStyle name="Input 4 3 2 10" xfId="21464" xr:uid="{00000000-0005-0000-0000-000060530000}"/>
    <cellStyle name="Input 4 3 2 11" xfId="21465" xr:uid="{00000000-0005-0000-0000-000061530000}"/>
    <cellStyle name="Input 4 3 2 2" xfId="21466" xr:uid="{00000000-0005-0000-0000-000062530000}"/>
    <cellStyle name="Input 4 3 2 2 2" xfId="21467" xr:uid="{00000000-0005-0000-0000-000063530000}"/>
    <cellStyle name="Input 4 3 2 2 3" xfId="21468" xr:uid="{00000000-0005-0000-0000-000064530000}"/>
    <cellStyle name="Input 4 3 2 3" xfId="21469" xr:uid="{00000000-0005-0000-0000-000065530000}"/>
    <cellStyle name="Input 4 3 2 3 2" xfId="21470" xr:uid="{00000000-0005-0000-0000-000066530000}"/>
    <cellStyle name="Input 4 3 2 3 3" xfId="21471" xr:uid="{00000000-0005-0000-0000-000067530000}"/>
    <cellStyle name="Input 4 3 2 4" xfId="21472" xr:uid="{00000000-0005-0000-0000-000068530000}"/>
    <cellStyle name="Input 4 3 2 4 2" xfId="21473" xr:uid="{00000000-0005-0000-0000-000069530000}"/>
    <cellStyle name="Input 4 3 2 4 3" xfId="21474" xr:uid="{00000000-0005-0000-0000-00006A530000}"/>
    <cellStyle name="Input 4 3 2 5" xfId="21475" xr:uid="{00000000-0005-0000-0000-00006B530000}"/>
    <cellStyle name="Input 4 3 2 5 2" xfId="21476" xr:uid="{00000000-0005-0000-0000-00006C530000}"/>
    <cellStyle name="Input 4 3 2 5 3" xfId="21477" xr:uid="{00000000-0005-0000-0000-00006D530000}"/>
    <cellStyle name="Input 4 3 2 6" xfId="21478" xr:uid="{00000000-0005-0000-0000-00006E530000}"/>
    <cellStyle name="Input 4 3 2 6 2" xfId="21479" xr:uid="{00000000-0005-0000-0000-00006F530000}"/>
    <cellStyle name="Input 4 3 2 6 3" xfId="21480" xr:uid="{00000000-0005-0000-0000-000070530000}"/>
    <cellStyle name="Input 4 3 2 7" xfId="21481" xr:uid="{00000000-0005-0000-0000-000071530000}"/>
    <cellStyle name="Input 4 3 2 7 2" xfId="21482" xr:uid="{00000000-0005-0000-0000-000072530000}"/>
    <cellStyle name="Input 4 3 2 7 3" xfId="21483" xr:uid="{00000000-0005-0000-0000-000073530000}"/>
    <cellStyle name="Input 4 3 2 8" xfId="21484" xr:uid="{00000000-0005-0000-0000-000074530000}"/>
    <cellStyle name="Input 4 3 2 8 2" xfId="21485" xr:uid="{00000000-0005-0000-0000-000075530000}"/>
    <cellStyle name="Input 4 3 2 8 3" xfId="21486" xr:uid="{00000000-0005-0000-0000-000076530000}"/>
    <cellStyle name="Input 4 3 2 9" xfId="21487" xr:uid="{00000000-0005-0000-0000-000077530000}"/>
    <cellStyle name="Input 4 3 2 9 2" xfId="21488" xr:uid="{00000000-0005-0000-0000-000078530000}"/>
    <cellStyle name="Input 4 3 2 9 3" xfId="21489" xr:uid="{00000000-0005-0000-0000-000079530000}"/>
    <cellStyle name="Input 4 3 20" xfId="21490" xr:uid="{00000000-0005-0000-0000-00007A530000}"/>
    <cellStyle name="Input 4 3 3" xfId="21491" xr:uid="{00000000-0005-0000-0000-00007B530000}"/>
    <cellStyle name="Input 4 3 3 10" xfId="21492" xr:uid="{00000000-0005-0000-0000-00007C530000}"/>
    <cellStyle name="Input 4 3 3 11" xfId="21493" xr:uid="{00000000-0005-0000-0000-00007D530000}"/>
    <cellStyle name="Input 4 3 3 2" xfId="21494" xr:uid="{00000000-0005-0000-0000-00007E530000}"/>
    <cellStyle name="Input 4 3 3 2 2" xfId="21495" xr:uid="{00000000-0005-0000-0000-00007F530000}"/>
    <cellStyle name="Input 4 3 3 2 3" xfId="21496" xr:uid="{00000000-0005-0000-0000-000080530000}"/>
    <cellStyle name="Input 4 3 3 3" xfId="21497" xr:uid="{00000000-0005-0000-0000-000081530000}"/>
    <cellStyle name="Input 4 3 3 3 2" xfId="21498" xr:uid="{00000000-0005-0000-0000-000082530000}"/>
    <cellStyle name="Input 4 3 3 3 3" xfId="21499" xr:uid="{00000000-0005-0000-0000-000083530000}"/>
    <cellStyle name="Input 4 3 3 4" xfId="21500" xr:uid="{00000000-0005-0000-0000-000084530000}"/>
    <cellStyle name="Input 4 3 3 4 2" xfId="21501" xr:uid="{00000000-0005-0000-0000-000085530000}"/>
    <cellStyle name="Input 4 3 3 4 3" xfId="21502" xr:uid="{00000000-0005-0000-0000-000086530000}"/>
    <cellStyle name="Input 4 3 3 5" xfId="21503" xr:uid="{00000000-0005-0000-0000-000087530000}"/>
    <cellStyle name="Input 4 3 3 5 2" xfId="21504" xr:uid="{00000000-0005-0000-0000-000088530000}"/>
    <cellStyle name="Input 4 3 3 5 3" xfId="21505" xr:uid="{00000000-0005-0000-0000-000089530000}"/>
    <cellStyle name="Input 4 3 3 6" xfId="21506" xr:uid="{00000000-0005-0000-0000-00008A530000}"/>
    <cellStyle name="Input 4 3 3 6 2" xfId="21507" xr:uid="{00000000-0005-0000-0000-00008B530000}"/>
    <cellStyle name="Input 4 3 3 6 3" xfId="21508" xr:uid="{00000000-0005-0000-0000-00008C530000}"/>
    <cellStyle name="Input 4 3 3 7" xfId="21509" xr:uid="{00000000-0005-0000-0000-00008D530000}"/>
    <cellStyle name="Input 4 3 3 7 2" xfId="21510" xr:uid="{00000000-0005-0000-0000-00008E530000}"/>
    <cellStyle name="Input 4 3 3 7 3" xfId="21511" xr:uid="{00000000-0005-0000-0000-00008F530000}"/>
    <cellStyle name="Input 4 3 3 8" xfId="21512" xr:uid="{00000000-0005-0000-0000-000090530000}"/>
    <cellStyle name="Input 4 3 3 8 2" xfId="21513" xr:uid="{00000000-0005-0000-0000-000091530000}"/>
    <cellStyle name="Input 4 3 3 8 3" xfId="21514" xr:uid="{00000000-0005-0000-0000-000092530000}"/>
    <cellStyle name="Input 4 3 3 9" xfId="21515" xr:uid="{00000000-0005-0000-0000-000093530000}"/>
    <cellStyle name="Input 4 3 3 9 2" xfId="21516" xr:uid="{00000000-0005-0000-0000-000094530000}"/>
    <cellStyle name="Input 4 3 3 9 3" xfId="21517" xr:uid="{00000000-0005-0000-0000-000095530000}"/>
    <cellStyle name="Input 4 3 4" xfId="21518" xr:uid="{00000000-0005-0000-0000-000096530000}"/>
    <cellStyle name="Input 4 3 4 10" xfId="21519" xr:uid="{00000000-0005-0000-0000-000097530000}"/>
    <cellStyle name="Input 4 3 4 11" xfId="21520" xr:uid="{00000000-0005-0000-0000-000098530000}"/>
    <cellStyle name="Input 4 3 4 2" xfId="21521" xr:uid="{00000000-0005-0000-0000-000099530000}"/>
    <cellStyle name="Input 4 3 4 2 2" xfId="21522" xr:uid="{00000000-0005-0000-0000-00009A530000}"/>
    <cellStyle name="Input 4 3 4 2 3" xfId="21523" xr:uid="{00000000-0005-0000-0000-00009B530000}"/>
    <cellStyle name="Input 4 3 4 3" xfId="21524" xr:uid="{00000000-0005-0000-0000-00009C530000}"/>
    <cellStyle name="Input 4 3 4 3 2" xfId="21525" xr:uid="{00000000-0005-0000-0000-00009D530000}"/>
    <cellStyle name="Input 4 3 4 3 3" xfId="21526" xr:uid="{00000000-0005-0000-0000-00009E530000}"/>
    <cellStyle name="Input 4 3 4 4" xfId="21527" xr:uid="{00000000-0005-0000-0000-00009F530000}"/>
    <cellStyle name="Input 4 3 4 4 2" xfId="21528" xr:uid="{00000000-0005-0000-0000-0000A0530000}"/>
    <cellStyle name="Input 4 3 4 4 3" xfId="21529" xr:uid="{00000000-0005-0000-0000-0000A1530000}"/>
    <cellStyle name="Input 4 3 4 5" xfId="21530" xr:uid="{00000000-0005-0000-0000-0000A2530000}"/>
    <cellStyle name="Input 4 3 4 5 2" xfId="21531" xr:uid="{00000000-0005-0000-0000-0000A3530000}"/>
    <cellStyle name="Input 4 3 4 5 3" xfId="21532" xr:uid="{00000000-0005-0000-0000-0000A4530000}"/>
    <cellStyle name="Input 4 3 4 6" xfId="21533" xr:uid="{00000000-0005-0000-0000-0000A5530000}"/>
    <cellStyle name="Input 4 3 4 6 2" xfId="21534" xr:uid="{00000000-0005-0000-0000-0000A6530000}"/>
    <cellStyle name="Input 4 3 4 6 3" xfId="21535" xr:uid="{00000000-0005-0000-0000-0000A7530000}"/>
    <cellStyle name="Input 4 3 4 7" xfId="21536" xr:uid="{00000000-0005-0000-0000-0000A8530000}"/>
    <cellStyle name="Input 4 3 4 7 2" xfId="21537" xr:uid="{00000000-0005-0000-0000-0000A9530000}"/>
    <cellStyle name="Input 4 3 4 7 3" xfId="21538" xr:uid="{00000000-0005-0000-0000-0000AA530000}"/>
    <cellStyle name="Input 4 3 4 8" xfId="21539" xr:uid="{00000000-0005-0000-0000-0000AB530000}"/>
    <cellStyle name="Input 4 3 4 8 2" xfId="21540" xr:uid="{00000000-0005-0000-0000-0000AC530000}"/>
    <cellStyle name="Input 4 3 4 8 3" xfId="21541" xr:uid="{00000000-0005-0000-0000-0000AD530000}"/>
    <cellStyle name="Input 4 3 4 9" xfId="21542" xr:uid="{00000000-0005-0000-0000-0000AE530000}"/>
    <cellStyle name="Input 4 3 4 9 2" xfId="21543" xr:uid="{00000000-0005-0000-0000-0000AF530000}"/>
    <cellStyle name="Input 4 3 4 9 3" xfId="21544" xr:uid="{00000000-0005-0000-0000-0000B0530000}"/>
    <cellStyle name="Input 4 3 5" xfId="21545" xr:uid="{00000000-0005-0000-0000-0000B1530000}"/>
    <cellStyle name="Input 4 3 5 10" xfId="21546" xr:uid="{00000000-0005-0000-0000-0000B2530000}"/>
    <cellStyle name="Input 4 3 5 11" xfId="21547" xr:uid="{00000000-0005-0000-0000-0000B3530000}"/>
    <cellStyle name="Input 4 3 5 2" xfId="21548" xr:uid="{00000000-0005-0000-0000-0000B4530000}"/>
    <cellStyle name="Input 4 3 5 2 2" xfId="21549" xr:uid="{00000000-0005-0000-0000-0000B5530000}"/>
    <cellStyle name="Input 4 3 5 2 3" xfId="21550" xr:uid="{00000000-0005-0000-0000-0000B6530000}"/>
    <cellStyle name="Input 4 3 5 3" xfId="21551" xr:uid="{00000000-0005-0000-0000-0000B7530000}"/>
    <cellStyle name="Input 4 3 5 3 2" xfId="21552" xr:uid="{00000000-0005-0000-0000-0000B8530000}"/>
    <cellStyle name="Input 4 3 5 3 3" xfId="21553" xr:uid="{00000000-0005-0000-0000-0000B9530000}"/>
    <cellStyle name="Input 4 3 5 4" xfId="21554" xr:uid="{00000000-0005-0000-0000-0000BA530000}"/>
    <cellStyle name="Input 4 3 5 4 2" xfId="21555" xr:uid="{00000000-0005-0000-0000-0000BB530000}"/>
    <cellStyle name="Input 4 3 5 4 3" xfId="21556" xr:uid="{00000000-0005-0000-0000-0000BC530000}"/>
    <cellStyle name="Input 4 3 5 5" xfId="21557" xr:uid="{00000000-0005-0000-0000-0000BD530000}"/>
    <cellStyle name="Input 4 3 5 5 2" xfId="21558" xr:uid="{00000000-0005-0000-0000-0000BE530000}"/>
    <cellStyle name="Input 4 3 5 5 3" xfId="21559" xr:uid="{00000000-0005-0000-0000-0000BF530000}"/>
    <cellStyle name="Input 4 3 5 6" xfId="21560" xr:uid="{00000000-0005-0000-0000-0000C0530000}"/>
    <cellStyle name="Input 4 3 5 6 2" xfId="21561" xr:uid="{00000000-0005-0000-0000-0000C1530000}"/>
    <cellStyle name="Input 4 3 5 6 3" xfId="21562" xr:uid="{00000000-0005-0000-0000-0000C2530000}"/>
    <cellStyle name="Input 4 3 5 7" xfId="21563" xr:uid="{00000000-0005-0000-0000-0000C3530000}"/>
    <cellStyle name="Input 4 3 5 7 2" xfId="21564" xr:uid="{00000000-0005-0000-0000-0000C4530000}"/>
    <cellStyle name="Input 4 3 5 7 3" xfId="21565" xr:uid="{00000000-0005-0000-0000-0000C5530000}"/>
    <cellStyle name="Input 4 3 5 8" xfId="21566" xr:uid="{00000000-0005-0000-0000-0000C6530000}"/>
    <cellStyle name="Input 4 3 5 8 2" xfId="21567" xr:uid="{00000000-0005-0000-0000-0000C7530000}"/>
    <cellStyle name="Input 4 3 5 8 3" xfId="21568" xr:uid="{00000000-0005-0000-0000-0000C8530000}"/>
    <cellStyle name="Input 4 3 5 9" xfId="21569" xr:uid="{00000000-0005-0000-0000-0000C9530000}"/>
    <cellStyle name="Input 4 3 5 9 2" xfId="21570" xr:uid="{00000000-0005-0000-0000-0000CA530000}"/>
    <cellStyle name="Input 4 3 5 9 3" xfId="21571" xr:uid="{00000000-0005-0000-0000-0000CB530000}"/>
    <cellStyle name="Input 4 3 6" xfId="21572" xr:uid="{00000000-0005-0000-0000-0000CC530000}"/>
    <cellStyle name="Input 4 3 6 10" xfId="21573" xr:uid="{00000000-0005-0000-0000-0000CD530000}"/>
    <cellStyle name="Input 4 3 6 11" xfId="21574" xr:uid="{00000000-0005-0000-0000-0000CE530000}"/>
    <cellStyle name="Input 4 3 6 2" xfId="21575" xr:uid="{00000000-0005-0000-0000-0000CF530000}"/>
    <cellStyle name="Input 4 3 6 2 2" xfId="21576" xr:uid="{00000000-0005-0000-0000-0000D0530000}"/>
    <cellStyle name="Input 4 3 6 2 3" xfId="21577" xr:uid="{00000000-0005-0000-0000-0000D1530000}"/>
    <cellStyle name="Input 4 3 6 3" xfId="21578" xr:uid="{00000000-0005-0000-0000-0000D2530000}"/>
    <cellStyle name="Input 4 3 6 3 2" xfId="21579" xr:uid="{00000000-0005-0000-0000-0000D3530000}"/>
    <cellStyle name="Input 4 3 6 3 3" xfId="21580" xr:uid="{00000000-0005-0000-0000-0000D4530000}"/>
    <cellStyle name="Input 4 3 6 4" xfId="21581" xr:uid="{00000000-0005-0000-0000-0000D5530000}"/>
    <cellStyle name="Input 4 3 6 4 2" xfId="21582" xr:uid="{00000000-0005-0000-0000-0000D6530000}"/>
    <cellStyle name="Input 4 3 6 4 3" xfId="21583" xr:uid="{00000000-0005-0000-0000-0000D7530000}"/>
    <cellStyle name="Input 4 3 6 5" xfId="21584" xr:uid="{00000000-0005-0000-0000-0000D8530000}"/>
    <cellStyle name="Input 4 3 6 5 2" xfId="21585" xr:uid="{00000000-0005-0000-0000-0000D9530000}"/>
    <cellStyle name="Input 4 3 6 5 3" xfId="21586" xr:uid="{00000000-0005-0000-0000-0000DA530000}"/>
    <cellStyle name="Input 4 3 6 6" xfId="21587" xr:uid="{00000000-0005-0000-0000-0000DB530000}"/>
    <cellStyle name="Input 4 3 6 6 2" xfId="21588" xr:uid="{00000000-0005-0000-0000-0000DC530000}"/>
    <cellStyle name="Input 4 3 6 6 3" xfId="21589" xr:uid="{00000000-0005-0000-0000-0000DD530000}"/>
    <cellStyle name="Input 4 3 6 7" xfId="21590" xr:uid="{00000000-0005-0000-0000-0000DE530000}"/>
    <cellStyle name="Input 4 3 6 7 2" xfId="21591" xr:uid="{00000000-0005-0000-0000-0000DF530000}"/>
    <cellStyle name="Input 4 3 6 7 3" xfId="21592" xr:uid="{00000000-0005-0000-0000-0000E0530000}"/>
    <cellStyle name="Input 4 3 6 8" xfId="21593" xr:uid="{00000000-0005-0000-0000-0000E1530000}"/>
    <cellStyle name="Input 4 3 6 8 2" xfId="21594" xr:uid="{00000000-0005-0000-0000-0000E2530000}"/>
    <cellStyle name="Input 4 3 6 8 3" xfId="21595" xr:uid="{00000000-0005-0000-0000-0000E3530000}"/>
    <cellStyle name="Input 4 3 6 9" xfId="21596" xr:uid="{00000000-0005-0000-0000-0000E4530000}"/>
    <cellStyle name="Input 4 3 6 9 2" xfId="21597" xr:uid="{00000000-0005-0000-0000-0000E5530000}"/>
    <cellStyle name="Input 4 3 6 9 3" xfId="21598" xr:uid="{00000000-0005-0000-0000-0000E6530000}"/>
    <cellStyle name="Input 4 3 7" xfId="21599" xr:uid="{00000000-0005-0000-0000-0000E7530000}"/>
    <cellStyle name="Input 4 3 7 10" xfId="21600" xr:uid="{00000000-0005-0000-0000-0000E8530000}"/>
    <cellStyle name="Input 4 3 7 11" xfId="21601" xr:uid="{00000000-0005-0000-0000-0000E9530000}"/>
    <cellStyle name="Input 4 3 7 2" xfId="21602" xr:uid="{00000000-0005-0000-0000-0000EA530000}"/>
    <cellStyle name="Input 4 3 7 2 2" xfId="21603" xr:uid="{00000000-0005-0000-0000-0000EB530000}"/>
    <cellStyle name="Input 4 3 7 2 3" xfId="21604" xr:uid="{00000000-0005-0000-0000-0000EC530000}"/>
    <cellStyle name="Input 4 3 7 3" xfId="21605" xr:uid="{00000000-0005-0000-0000-0000ED530000}"/>
    <cellStyle name="Input 4 3 7 3 2" xfId="21606" xr:uid="{00000000-0005-0000-0000-0000EE530000}"/>
    <cellStyle name="Input 4 3 7 3 3" xfId="21607" xr:uid="{00000000-0005-0000-0000-0000EF530000}"/>
    <cellStyle name="Input 4 3 7 4" xfId="21608" xr:uid="{00000000-0005-0000-0000-0000F0530000}"/>
    <cellStyle name="Input 4 3 7 4 2" xfId="21609" xr:uid="{00000000-0005-0000-0000-0000F1530000}"/>
    <cellStyle name="Input 4 3 7 4 3" xfId="21610" xr:uid="{00000000-0005-0000-0000-0000F2530000}"/>
    <cellStyle name="Input 4 3 7 5" xfId="21611" xr:uid="{00000000-0005-0000-0000-0000F3530000}"/>
    <cellStyle name="Input 4 3 7 5 2" xfId="21612" xr:uid="{00000000-0005-0000-0000-0000F4530000}"/>
    <cellStyle name="Input 4 3 7 5 3" xfId="21613" xr:uid="{00000000-0005-0000-0000-0000F5530000}"/>
    <cellStyle name="Input 4 3 7 6" xfId="21614" xr:uid="{00000000-0005-0000-0000-0000F6530000}"/>
    <cellStyle name="Input 4 3 7 6 2" xfId="21615" xr:uid="{00000000-0005-0000-0000-0000F7530000}"/>
    <cellStyle name="Input 4 3 7 6 3" xfId="21616" xr:uid="{00000000-0005-0000-0000-0000F8530000}"/>
    <cellStyle name="Input 4 3 7 7" xfId="21617" xr:uid="{00000000-0005-0000-0000-0000F9530000}"/>
    <cellStyle name="Input 4 3 7 7 2" xfId="21618" xr:uid="{00000000-0005-0000-0000-0000FA530000}"/>
    <cellStyle name="Input 4 3 7 7 3" xfId="21619" xr:uid="{00000000-0005-0000-0000-0000FB530000}"/>
    <cellStyle name="Input 4 3 7 8" xfId="21620" xr:uid="{00000000-0005-0000-0000-0000FC530000}"/>
    <cellStyle name="Input 4 3 7 8 2" xfId="21621" xr:uid="{00000000-0005-0000-0000-0000FD530000}"/>
    <cellStyle name="Input 4 3 7 8 3" xfId="21622" xr:uid="{00000000-0005-0000-0000-0000FE530000}"/>
    <cellStyle name="Input 4 3 7 9" xfId="21623" xr:uid="{00000000-0005-0000-0000-0000FF530000}"/>
    <cellStyle name="Input 4 3 7 9 2" xfId="21624" xr:uid="{00000000-0005-0000-0000-000000540000}"/>
    <cellStyle name="Input 4 3 7 9 3" xfId="21625" xr:uid="{00000000-0005-0000-0000-000001540000}"/>
    <cellStyle name="Input 4 3 8" xfId="21626" xr:uid="{00000000-0005-0000-0000-000002540000}"/>
    <cellStyle name="Input 4 3 8 10" xfId="21627" xr:uid="{00000000-0005-0000-0000-000003540000}"/>
    <cellStyle name="Input 4 3 8 11" xfId="21628" xr:uid="{00000000-0005-0000-0000-000004540000}"/>
    <cellStyle name="Input 4 3 8 2" xfId="21629" xr:uid="{00000000-0005-0000-0000-000005540000}"/>
    <cellStyle name="Input 4 3 8 2 2" xfId="21630" xr:uid="{00000000-0005-0000-0000-000006540000}"/>
    <cellStyle name="Input 4 3 8 2 3" xfId="21631" xr:uid="{00000000-0005-0000-0000-000007540000}"/>
    <cellStyle name="Input 4 3 8 3" xfId="21632" xr:uid="{00000000-0005-0000-0000-000008540000}"/>
    <cellStyle name="Input 4 3 8 3 2" xfId="21633" xr:uid="{00000000-0005-0000-0000-000009540000}"/>
    <cellStyle name="Input 4 3 8 3 3" xfId="21634" xr:uid="{00000000-0005-0000-0000-00000A540000}"/>
    <cellStyle name="Input 4 3 8 4" xfId="21635" xr:uid="{00000000-0005-0000-0000-00000B540000}"/>
    <cellStyle name="Input 4 3 8 4 2" xfId="21636" xr:uid="{00000000-0005-0000-0000-00000C540000}"/>
    <cellStyle name="Input 4 3 8 4 3" xfId="21637" xr:uid="{00000000-0005-0000-0000-00000D540000}"/>
    <cellStyle name="Input 4 3 8 5" xfId="21638" xr:uid="{00000000-0005-0000-0000-00000E540000}"/>
    <cellStyle name="Input 4 3 8 5 2" xfId="21639" xr:uid="{00000000-0005-0000-0000-00000F540000}"/>
    <cellStyle name="Input 4 3 8 5 3" xfId="21640" xr:uid="{00000000-0005-0000-0000-000010540000}"/>
    <cellStyle name="Input 4 3 8 6" xfId="21641" xr:uid="{00000000-0005-0000-0000-000011540000}"/>
    <cellStyle name="Input 4 3 8 6 2" xfId="21642" xr:uid="{00000000-0005-0000-0000-000012540000}"/>
    <cellStyle name="Input 4 3 8 6 3" xfId="21643" xr:uid="{00000000-0005-0000-0000-000013540000}"/>
    <cellStyle name="Input 4 3 8 7" xfId="21644" xr:uid="{00000000-0005-0000-0000-000014540000}"/>
    <cellStyle name="Input 4 3 8 7 2" xfId="21645" xr:uid="{00000000-0005-0000-0000-000015540000}"/>
    <cellStyle name="Input 4 3 8 7 3" xfId="21646" xr:uid="{00000000-0005-0000-0000-000016540000}"/>
    <cellStyle name="Input 4 3 8 8" xfId="21647" xr:uid="{00000000-0005-0000-0000-000017540000}"/>
    <cellStyle name="Input 4 3 8 8 2" xfId="21648" xr:uid="{00000000-0005-0000-0000-000018540000}"/>
    <cellStyle name="Input 4 3 8 8 3" xfId="21649" xr:uid="{00000000-0005-0000-0000-000019540000}"/>
    <cellStyle name="Input 4 3 8 9" xfId="21650" xr:uid="{00000000-0005-0000-0000-00001A540000}"/>
    <cellStyle name="Input 4 3 8 9 2" xfId="21651" xr:uid="{00000000-0005-0000-0000-00001B540000}"/>
    <cellStyle name="Input 4 3 8 9 3" xfId="21652" xr:uid="{00000000-0005-0000-0000-00001C540000}"/>
    <cellStyle name="Input 4 3 9" xfId="21653" xr:uid="{00000000-0005-0000-0000-00001D540000}"/>
    <cellStyle name="Input 4 3 9 10" xfId="21654" xr:uid="{00000000-0005-0000-0000-00001E540000}"/>
    <cellStyle name="Input 4 3 9 11" xfId="21655" xr:uid="{00000000-0005-0000-0000-00001F540000}"/>
    <cellStyle name="Input 4 3 9 2" xfId="21656" xr:uid="{00000000-0005-0000-0000-000020540000}"/>
    <cellStyle name="Input 4 3 9 2 2" xfId="21657" xr:uid="{00000000-0005-0000-0000-000021540000}"/>
    <cellStyle name="Input 4 3 9 2 3" xfId="21658" xr:uid="{00000000-0005-0000-0000-000022540000}"/>
    <cellStyle name="Input 4 3 9 3" xfId="21659" xr:uid="{00000000-0005-0000-0000-000023540000}"/>
    <cellStyle name="Input 4 3 9 3 2" xfId="21660" xr:uid="{00000000-0005-0000-0000-000024540000}"/>
    <cellStyle name="Input 4 3 9 3 3" xfId="21661" xr:uid="{00000000-0005-0000-0000-000025540000}"/>
    <cellStyle name="Input 4 3 9 4" xfId="21662" xr:uid="{00000000-0005-0000-0000-000026540000}"/>
    <cellStyle name="Input 4 3 9 4 2" xfId="21663" xr:uid="{00000000-0005-0000-0000-000027540000}"/>
    <cellStyle name="Input 4 3 9 4 3" xfId="21664" xr:uid="{00000000-0005-0000-0000-000028540000}"/>
    <cellStyle name="Input 4 3 9 5" xfId="21665" xr:uid="{00000000-0005-0000-0000-000029540000}"/>
    <cellStyle name="Input 4 3 9 5 2" xfId="21666" xr:uid="{00000000-0005-0000-0000-00002A540000}"/>
    <cellStyle name="Input 4 3 9 5 3" xfId="21667" xr:uid="{00000000-0005-0000-0000-00002B540000}"/>
    <cellStyle name="Input 4 3 9 6" xfId="21668" xr:uid="{00000000-0005-0000-0000-00002C540000}"/>
    <cellStyle name="Input 4 3 9 6 2" xfId="21669" xr:uid="{00000000-0005-0000-0000-00002D540000}"/>
    <cellStyle name="Input 4 3 9 6 3" xfId="21670" xr:uid="{00000000-0005-0000-0000-00002E540000}"/>
    <cellStyle name="Input 4 3 9 7" xfId="21671" xr:uid="{00000000-0005-0000-0000-00002F540000}"/>
    <cellStyle name="Input 4 3 9 7 2" xfId="21672" xr:uid="{00000000-0005-0000-0000-000030540000}"/>
    <cellStyle name="Input 4 3 9 7 3" xfId="21673" xr:uid="{00000000-0005-0000-0000-000031540000}"/>
    <cellStyle name="Input 4 3 9 8" xfId="21674" xr:uid="{00000000-0005-0000-0000-000032540000}"/>
    <cellStyle name="Input 4 3 9 8 2" xfId="21675" xr:uid="{00000000-0005-0000-0000-000033540000}"/>
    <cellStyle name="Input 4 3 9 8 3" xfId="21676" xr:uid="{00000000-0005-0000-0000-000034540000}"/>
    <cellStyle name="Input 4 3 9 9" xfId="21677" xr:uid="{00000000-0005-0000-0000-000035540000}"/>
    <cellStyle name="Input 4 3 9 9 2" xfId="21678" xr:uid="{00000000-0005-0000-0000-000036540000}"/>
    <cellStyle name="Input 4 3 9 9 3" xfId="21679" xr:uid="{00000000-0005-0000-0000-000037540000}"/>
    <cellStyle name="Input 4 4" xfId="58278" xr:uid="{00000000-0005-0000-0000-000038540000}"/>
    <cellStyle name="Input 5" xfId="21680" xr:uid="{00000000-0005-0000-0000-000039540000}"/>
    <cellStyle name="Input 6" xfId="21681" xr:uid="{00000000-0005-0000-0000-00003A540000}"/>
    <cellStyle name="Input 7" xfId="21682" xr:uid="{00000000-0005-0000-0000-00003B540000}"/>
    <cellStyle name="Input 8" xfId="21683" xr:uid="{00000000-0005-0000-0000-00003C540000}"/>
    <cellStyle name="Input 9" xfId="21684" xr:uid="{00000000-0005-0000-0000-00003D540000}"/>
    <cellStyle name="Input Cells" xfId="44" xr:uid="{00000000-0005-0000-0000-00003E540000}"/>
    <cellStyle name="Input Cells 2" xfId="21685" xr:uid="{00000000-0005-0000-0000-00003F540000}"/>
    <cellStyle name="Input Cells 2 2" xfId="21686" xr:uid="{00000000-0005-0000-0000-000040540000}"/>
    <cellStyle name="Input Cells 3" xfId="21687" xr:uid="{00000000-0005-0000-0000-000041540000}"/>
    <cellStyle name="Linked Cell" xfId="12" builtinId="24" customBuiltin="1"/>
    <cellStyle name="Linked Cell 2" xfId="345" xr:uid="{00000000-0005-0000-0000-000043540000}"/>
    <cellStyle name="Linked Cell 2 2" xfId="21688" xr:uid="{00000000-0005-0000-0000-000044540000}"/>
    <cellStyle name="Linked Cell 3" xfId="21689" xr:uid="{00000000-0005-0000-0000-000045540000}"/>
    <cellStyle name="Linked Cell 4" xfId="21690" xr:uid="{00000000-0005-0000-0000-000046540000}"/>
    <cellStyle name="Linked Cells" xfId="43" xr:uid="{00000000-0005-0000-0000-000047540000}"/>
    <cellStyle name="Linked Cells 2" xfId="21691" xr:uid="{00000000-0005-0000-0000-000048540000}"/>
    <cellStyle name="Linked Cells 2 2" xfId="21692" xr:uid="{00000000-0005-0000-0000-000049540000}"/>
    <cellStyle name="Linked Cells 3" xfId="21693" xr:uid="{00000000-0005-0000-0000-00004A540000}"/>
    <cellStyle name="Millares [0]_pldt" xfId="21694" xr:uid="{00000000-0005-0000-0000-00004B540000}"/>
    <cellStyle name="Millares_pldt" xfId="21695" xr:uid="{00000000-0005-0000-0000-00004C540000}"/>
    <cellStyle name="Milliers [0]_!!!GO" xfId="42" xr:uid="{00000000-0005-0000-0000-00004D540000}"/>
    <cellStyle name="Milliers_!!!GO" xfId="41" xr:uid="{00000000-0005-0000-0000-00004E540000}"/>
    <cellStyle name="Moneda [0]_pldt" xfId="21696" xr:uid="{00000000-0005-0000-0000-00004F540000}"/>
    <cellStyle name="Moneda_pldt" xfId="21697" xr:uid="{00000000-0005-0000-0000-000050540000}"/>
    <cellStyle name="Monétaire [0]_!!!GO" xfId="40" xr:uid="{00000000-0005-0000-0000-000051540000}"/>
    <cellStyle name="Monétaire_!!!GO" xfId="39" xr:uid="{00000000-0005-0000-0000-000052540000}"/>
    <cellStyle name="MS_Arabic" xfId="38" xr:uid="{00000000-0005-0000-0000-000053540000}"/>
    <cellStyle name="Neutral 2" xfId="71" xr:uid="{00000000-0005-0000-0000-000054540000}"/>
    <cellStyle name="Neutral 2 2" xfId="346" xr:uid="{00000000-0005-0000-0000-000055540000}"/>
    <cellStyle name="Neutral 2 3" xfId="21698" xr:uid="{00000000-0005-0000-0000-000056540000}"/>
    <cellStyle name="Neutral 2 4" xfId="21699" xr:uid="{00000000-0005-0000-0000-000057540000}"/>
    <cellStyle name="Neutral 3" xfId="347" xr:uid="{00000000-0005-0000-0000-000058540000}"/>
    <cellStyle name="Neutral 4" xfId="21700" xr:uid="{00000000-0005-0000-0000-000059540000}"/>
    <cellStyle name="Normal" xfId="0" builtinId="0"/>
    <cellStyle name="Normal - Style1" xfId="37" xr:uid="{00000000-0005-0000-0000-00005B540000}"/>
    <cellStyle name="Normal 10" xfId="36" xr:uid="{00000000-0005-0000-0000-00005C540000}"/>
    <cellStyle name="Normal 10 2" xfId="21701" xr:uid="{00000000-0005-0000-0000-00005D540000}"/>
    <cellStyle name="Normal 10 2 2" xfId="21702" xr:uid="{00000000-0005-0000-0000-00005E540000}"/>
    <cellStyle name="Normal 10 2 2 2 2 2" xfId="21703" xr:uid="{00000000-0005-0000-0000-00005F540000}"/>
    <cellStyle name="Normal 10 2 3" xfId="21704" xr:uid="{00000000-0005-0000-0000-000060540000}"/>
    <cellStyle name="Normal 10 2 3 2" xfId="21705" xr:uid="{00000000-0005-0000-0000-000061540000}"/>
    <cellStyle name="Normal 10 2 3 2 2" xfId="21706" xr:uid="{00000000-0005-0000-0000-000062540000}"/>
    <cellStyle name="Normal 10 2 4" xfId="21707" xr:uid="{00000000-0005-0000-0000-000063540000}"/>
    <cellStyle name="Normal 10 2 5" xfId="21708" xr:uid="{00000000-0005-0000-0000-000064540000}"/>
    <cellStyle name="Normal 10 3" xfId="21709" xr:uid="{00000000-0005-0000-0000-000065540000}"/>
    <cellStyle name="Normal 10 3 2" xfId="21710" xr:uid="{00000000-0005-0000-0000-000066540000}"/>
    <cellStyle name="Normal 10 4" xfId="21711" xr:uid="{00000000-0005-0000-0000-000067540000}"/>
    <cellStyle name="Normal 10 4 2" xfId="21712" xr:uid="{00000000-0005-0000-0000-000068540000}"/>
    <cellStyle name="Normal 10 5" xfId="21713" xr:uid="{00000000-0005-0000-0000-000069540000}"/>
    <cellStyle name="Normal 10 6" xfId="489" xr:uid="{00000000-0005-0000-0000-00006A540000}"/>
    <cellStyle name="Normal 10 7 2 2" xfId="21714" xr:uid="{00000000-0005-0000-0000-00006B540000}"/>
    <cellStyle name="Normal 100" xfId="21715" xr:uid="{00000000-0005-0000-0000-00006C540000}"/>
    <cellStyle name="Normal 100 2" xfId="21716" xr:uid="{00000000-0005-0000-0000-00006D540000}"/>
    <cellStyle name="Normal 100 3" xfId="21717" xr:uid="{00000000-0005-0000-0000-00006E540000}"/>
    <cellStyle name="Normal 101" xfId="21718" xr:uid="{00000000-0005-0000-0000-00006F540000}"/>
    <cellStyle name="Normal 101 2" xfId="21719" xr:uid="{00000000-0005-0000-0000-000070540000}"/>
    <cellStyle name="Normal 101 3" xfId="21720" xr:uid="{00000000-0005-0000-0000-000071540000}"/>
    <cellStyle name="Normal 102" xfId="21721" xr:uid="{00000000-0005-0000-0000-000072540000}"/>
    <cellStyle name="Normal 102 2" xfId="21722" xr:uid="{00000000-0005-0000-0000-000073540000}"/>
    <cellStyle name="Normal 102 3" xfId="21723" xr:uid="{00000000-0005-0000-0000-000074540000}"/>
    <cellStyle name="Normal 103" xfId="21724" xr:uid="{00000000-0005-0000-0000-000075540000}"/>
    <cellStyle name="Normal 103 2" xfId="21725" xr:uid="{00000000-0005-0000-0000-000076540000}"/>
    <cellStyle name="Normal 103 3" xfId="21726" xr:uid="{00000000-0005-0000-0000-000077540000}"/>
    <cellStyle name="Normal 104" xfId="21727" xr:uid="{00000000-0005-0000-0000-000078540000}"/>
    <cellStyle name="Normal 104 2" xfId="21728" xr:uid="{00000000-0005-0000-0000-000079540000}"/>
    <cellStyle name="Normal 104 3" xfId="21729" xr:uid="{00000000-0005-0000-0000-00007A540000}"/>
    <cellStyle name="Normal 105" xfId="21730" xr:uid="{00000000-0005-0000-0000-00007B540000}"/>
    <cellStyle name="Normal 105 2" xfId="21731" xr:uid="{00000000-0005-0000-0000-00007C540000}"/>
    <cellStyle name="Normal 105 3" xfId="21732" xr:uid="{00000000-0005-0000-0000-00007D540000}"/>
    <cellStyle name="Normal 106" xfId="21733" xr:uid="{00000000-0005-0000-0000-00007E540000}"/>
    <cellStyle name="Normal 106 2" xfId="21734" xr:uid="{00000000-0005-0000-0000-00007F540000}"/>
    <cellStyle name="Normal 106 3" xfId="21735" xr:uid="{00000000-0005-0000-0000-000080540000}"/>
    <cellStyle name="Normal 107" xfId="21736" xr:uid="{00000000-0005-0000-0000-000081540000}"/>
    <cellStyle name="Normal 107 2" xfId="21737" xr:uid="{00000000-0005-0000-0000-000082540000}"/>
    <cellStyle name="Normal 107 3" xfId="21738" xr:uid="{00000000-0005-0000-0000-000083540000}"/>
    <cellStyle name="Normal 108" xfId="21739" xr:uid="{00000000-0005-0000-0000-000084540000}"/>
    <cellStyle name="Normal 108 2" xfId="21740" xr:uid="{00000000-0005-0000-0000-000085540000}"/>
    <cellStyle name="Normal 108 3" xfId="21741" xr:uid="{00000000-0005-0000-0000-000086540000}"/>
    <cellStyle name="Normal 109" xfId="21742" xr:uid="{00000000-0005-0000-0000-000087540000}"/>
    <cellStyle name="Normal 109 2" xfId="21743" xr:uid="{00000000-0005-0000-0000-000088540000}"/>
    <cellStyle name="Normal 109 3" xfId="21744" xr:uid="{00000000-0005-0000-0000-000089540000}"/>
    <cellStyle name="Normal 11" xfId="80" xr:uid="{00000000-0005-0000-0000-00008A540000}"/>
    <cellStyle name="Normal 11 2" xfId="21745" xr:uid="{00000000-0005-0000-0000-00008B540000}"/>
    <cellStyle name="Normal 11 2 2" xfId="21746" xr:uid="{00000000-0005-0000-0000-00008C540000}"/>
    <cellStyle name="Normal 11 2 2 2" xfId="21747" xr:uid="{00000000-0005-0000-0000-00008D540000}"/>
    <cellStyle name="Normal 11 2 3" xfId="21748" xr:uid="{00000000-0005-0000-0000-00008E540000}"/>
    <cellStyle name="Normal 11 2 4" xfId="21749" xr:uid="{00000000-0005-0000-0000-00008F540000}"/>
    <cellStyle name="Normal 11 3" xfId="21750" xr:uid="{00000000-0005-0000-0000-000090540000}"/>
    <cellStyle name="Normal 11 3 2" xfId="21751" xr:uid="{00000000-0005-0000-0000-000091540000}"/>
    <cellStyle name="Normal 11 3 3" xfId="21752" xr:uid="{00000000-0005-0000-0000-000092540000}"/>
    <cellStyle name="Normal 11 4" xfId="21753" xr:uid="{00000000-0005-0000-0000-000093540000}"/>
    <cellStyle name="Normal 11 4 2" xfId="21754" xr:uid="{00000000-0005-0000-0000-000094540000}"/>
    <cellStyle name="Normal 11 5" xfId="21755" xr:uid="{00000000-0005-0000-0000-000095540000}"/>
    <cellStyle name="Normal 11 6" xfId="58267" xr:uid="{00000000-0005-0000-0000-000096540000}"/>
    <cellStyle name="Normal 11 7" xfId="348" xr:uid="{00000000-0005-0000-0000-000097540000}"/>
    <cellStyle name="Normal 110" xfId="21756" xr:uid="{00000000-0005-0000-0000-000098540000}"/>
    <cellStyle name="Normal 110 2" xfId="21757" xr:uid="{00000000-0005-0000-0000-000099540000}"/>
    <cellStyle name="Normal 110 3" xfId="21758" xr:uid="{00000000-0005-0000-0000-00009A540000}"/>
    <cellStyle name="Normal 111" xfId="21759" xr:uid="{00000000-0005-0000-0000-00009B540000}"/>
    <cellStyle name="Normal 111 2" xfId="21760" xr:uid="{00000000-0005-0000-0000-00009C540000}"/>
    <cellStyle name="Normal 111 3" xfId="21761" xr:uid="{00000000-0005-0000-0000-00009D540000}"/>
    <cellStyle name="Normal 112" xfId="21762" xr:uid="{00000000-0005-0000-0000-00009E540000}"/>
    <cellStyle name="Normal 112 2" xfId="21763" xr:uid="{00000000-0005-0000-0000-00009F540000}"/>
    <cellStyle name="Normal 112 3" xfId="21764" xr:uid="{00000000-0005-0000-0000-0000A0540000}"/>
    <cellStyle name="Normal 113" xfId="21765" xr:uid="{00000000-0005-0000-0000-0000A1540000}"/>
    <cellStyle name="Normal 113 2" xfId="21766" xr:uid="{00000000-0005-0000-0000-0000A2540000}"/>
    <cellStyle name="Normal 113 3" xfId="21767" xr:uid="{00000000-0005-0000-0000-0000A3540000}"/>
    <cellStyle name="Normal 114" xfId="21768" xr:uid="{00000000-0005-0000-0000-0000A4540000}"/>
    <cellStyle name="Normal 114 2" xfId="21769" xr:uid="{00000000-0005-0000-0000-0000A5540000}"/>
    <cellStyle name="Normal 114 3" xfId="21770" xr:uid="{00000000-0005-0000-0000-0000A6540000}"/>
    <cellStyle name="Normal 115" xfId="21771" xr:uid="{00000000-0005-0000-0000-0000A7540000}"/>
    <cellStyle name="Normal 115 2" xfId="21772" xr:uid="{00000000-0005-0000-0000-0000A8540000}"/>
    <cellStyle name="Normal 115 3" xfId="21773" xr:uid="{00000000-0005-0000-0000-0000A9540000}"/>
    <cellStyle name="Normal 116" xfId="21774" xr:uid="{00000000-0005-0000-0000-0000AA540000}"/>
    <cellStyle name="Normal 116 2" xfId="21775" xr:uid="{00000000-0005-0000-0000-0000AB540000}"/>
    <cellStyle name="Normal 116 3" xfId="21776" xr:uid="{00000000-0005-0000-0000-0000AC540000}"/>
    <cellStyle name="Normal 117" xfId="21777" xr:uid="{00000000-0005-0000-0000-0000AD540000}"/>
    <cellStyle name="Normal 117 2" xfId="21778" xr:uid="{00000000-0005-0000-0000-0000AE540000}"/>
    <cellStyle name="Normal 117 3" xfId="21779" xr:uid="{00000000-0005-0000-0000-0000AF540000}"/>
    <cellStyle name="Normal 118" xfId="21780" xr:uid="{00000000-0005-0000-0000-0000B0540000}"/>
    <cellStyle name="Normal 118 2" xfId="21781" xr:uid="{00000000-0005-0000-0000-0000B1540000}"/>
    <cellStyle name="Normal 119" xfId="21782" xr:uid="{00000000-0005-0000-0000-0000B2540000}"/>
    <cellStyle name="Normal 119 2" xfId="21783" xr:uid="{00000000-0005-0000-0000-0000B3540000}"/>
    <cellStyle name="Normal 12" xfId="81" xr:uid="{00000000-0005-0000-0000-0000B4540000}"/>
    <cellStyle name="Normal 12 2" xfId="21784" xr:uid="{00000000-0005-0000-0000-0000B5540000}"/>
    <cellStyle name="Normal 12 2 2" xfId="21785" xr:uid="{00000000-0005-0000-0000-0000B6540000}"/>
    <cellStyle name="Normal 12 2 2 2" xfId="21786" xr:uid="{00000000-0005-0000-0000-0000B7540000}"/>
    <cellStyle name="Normal 12 2 3" xfId="21787" xr:uid="{00000000-0005-0000-0000-0000B8540000}"/>
    <cellStyle name="Normal 12 3" xfId="21788" xr:uid="{00000000-0005-0000-0000-0000B9540000}"/>
    <cellStyle name="Normal 12 3 2" xfId="21789" xr:uid="{00000000-0005-0000-0000-0000BA540000}"/>
    <cellStyle name="Normal 12 4" xfId="21790" xr:uid="{00000000-0005-0000-0000-0000BB540000}"/>
    <cellStyle name="Normal 120" xfId="21791" xr:uid="{00000000-0005-0000-0000-0000BC540000}"/>
    <cellStyle name="Normal 120 2" xfId="21792" xr:uid="{00000000-0005-0000-0000-0000BD540000}"/>
    <cellStyle name="Normal 121" xfId="58193" xr:uid="{00000000-0005-0000-0000-0000BE540000}"/>
    <cellStyle name="Normal 122" xfId="58196" xr:uid="{00000000-0005-0000-0000-0000BF540000}"/>
    <cellStyle name="Normal 123" xfId="470" xr:uid="{00000000-0005-0000-0000-0000C0540000}"/>
    <cellStyle name="Normal 124" xfId="469" xr:uid="{00000000-0005-0000-0000-0000C1540000}"/>
    <cellStyle name="Normal 125" xfId="58252" xr:uid="{00000000-0005-0000-0000-0000C2540000}"/>
    <cellStyle name="Normal 126" xfId="58273" xr:uid="{00000000-0005-0000-0000-0000C3540000}"/>
    <cellStyle name="Normal 126 2" xfId="58487" xr:uid="{00000000-0005-0000-0000-0000C4540000}"/>
    <cellStyle name="Normal 127" xfId="58205" xr:uid="{00000000-0005-0000-0000-0000C5540000}"/>
    <cellStyle name="Normal 127 2" xfId="58488" xr:uid="{00000000-0005-0000-0000-0000C6540000}"/>
    <cellStyle name="Normal 128" xfId="58423" xr:uid="{00000000-0005-0000-0000-0000C7540000}"/>
    <cellStyle name="Normal 129" xfId="58476" xr:uid="{00000000-0005-0000-0000-0000C8540000}"/>
    <cellStyle name="Normal 13" xfId="82" xr:uid="{00000000-0005-0000-0000-0000C9540000}"/>
    <cellStyle name="Normal 13 2" xfId="21793" xr:uid="{00000000-0005-0000-0000-0000CA540000}"/>
    <cellStyle name="Normal 13 2 2" xfId="21794" xr:uid="{00000000-0005-0000-0000-0000CB540000}"/>
    <cellStyle name="Normal 13 2 3" xfId="21795" xr:uid="{00000000-0005-0000-0000-0000CC540000}"/>
    <cellStyle name="Normal 13 3" xfId="21796" xr:uid="{00000000-0005-0000-0000-0000CD540000}"/>
    <cellStyle name="Normal 13 3 2" xfId="21797" xr:uid="{00000000-0005-0000-0000-0000CE540000}"/>
    <cellStyle name="Normal 13 4" xfId="21798" xr:uid="{00000000-0005-0000-0000-0000CF540000}"/>
    <cellStyle name="Normal 130" xfId="58483" xr:uid="{00000000-0005-0000-0000-0000D0540000}"/>
    <cellStyle name="Normal 131" xfId="58264" xr:uid="{00000000-0005-0000-0000-0000D1540000}"/>
    <cellStyle name="Normal 132" xfId="58339" xr:uid="{00000000-0005-0000-0000-0000D2540000}"/>
    <cellStyle name="Normal 133" xfId="471" xr:uid="{00000000-0005-0000-0000-0000D3540000}"/>
    <cellStyle name="Normal 134" xfId="455" xr:uid="{00000000-0005-0000-0000-0000D4540000}"/>
    <cellStyle name="Normal 135" xfId="89" xr:uid="{00000000-0005-0000-0000-0000D5540000}"/>
    <cellStyle name="Normal 136" xfId="77" xr:uid="{00000000-0005-0000-0000-0000D6540000}"/>
    <cellStyle name="Normal 137" xfId="58489" xr:uid="{31D09F26-40B9-47D8-96BC-254531F94F12}"/>
    <cellStyle name="Normal 138" xfId="58492" xr:uid="{38E1513C-27F9-48F2-A8CD-B8D22BD3D8EE}"/>
    <cellStyle name="Normal 14" xfId="83" xr:uid="{00000000-0005-0000-0000-0000D7540000}"/>
    <cellStyle name="Normal 14 2" xfId="21799" xr:uid="{00000000-0005-0000-0000-0000D8540000}"/>
    <cellStyle name="Normal 14 2 2" xfId="21800" xr:uid="{00000000-0005-0000-0000-0000D9540000}"/>
    <cellStyle name="Normal 14 2 2 2" xfId="21801" xr:uid="{00000000-0005-0000-0000-0000DA540000}"/>
    <cellStyle name="Normal 14 2 2 3" xfId="21802" xr:uid="{00000000-0005-0000-0000-0000DB540000}"/>
    <cellStyle name="Normal 14 2 2 3 2" xfId="21803" xr:uid="{00000000-0005-0000-0000-0000DC540000}"/>
    <cellStyle name="Normal 14 2 2 3 2 2" xfId="21804" xr:uid="{00000000-0005-0000-0000-0000DD540000}"/>
    <cellStyle name="Normal 14 2 2 3 2 3" xfId="21805" xr:uid="{00000000-0005-0000-0000-0000DE540000}"/>
    <cellStyle name="Normal 14 2 2 3 3" xfId="21806" xr:uid="{00000000-0005-0000-0000-0000DF540000}"/>
    <cellStyle name="Normal 14 2 2 3 4" xfId="21807" xr:uid="{00000000-0005-0000-0000-0000E0540000}"/>
    <cellStyle name="Normal 14 2 2 3 5" xfId="58427" xr:uid="{00000000-0005-0000-0000-0000E1540000}"/>
    <cellStyle name="Normal 14 2 2 4" xfId="21808" xr:uid="{00000000-0005-0000-0000-0000E2540000}"/>
    <cellStyle name="Normal 14 2 2 4 2" xfId="21809" xr:uid="{00000000-0005-0000-0000-0000E3540000}"/>
    <cellStyle name="Normal 14 2 2 4 3" xfId="21810" xr:uid="{00000000-0005-0000-0000-0000E4540000}"/>
    <cellStyle name="Normal 14 2 2 5" xfId="21811" xr:uid="{00000000-0005-0000-0000-0000E5540000}"/>
    <cellStyle name="Normal 14 2 2 5 2" xfId="21812" xr:uid="{00000000-0005-0000-0000-0000E6540000}"/>
    <cellStyle name="Normal 14 2 2 5 3" xfId="21813" xr:uid="{00000000-0005-0000-0000-0000E7540000}"/>
    <cellStyle name="Normal 14 2 2 6" xfId="21814" xr:uid="{00000000-0005-0000-0000-0000E8540000}"/>
    <cellStyle name="Normal 14 2 2 6 2" xfId="21815" xr:uid="{00000000-0005-0000-0000-0000E9540000}"/>
    <cellStyle name="Normal 14 2 2 6 3" xfId="21816" xr:uid="{00000000-0005-0000-0000-0000EA540000}"/>
    <cellStyle name="Normal 14 2 2 7" xfId="21817" xr:uid="{00000000-0005-0000-0000-0000EB540000}"/>
    <cellStyle name="Normal 14 2 2 8" xfId="21818" xr:uid="{00000000-0005-0000-0000-0000EC540000}"/>
    <cellStyle name="Normal 14 2 2 9" xfId="58348" xr:uid="{00000000-0005-0000-0000-0000ED540000}"/>
    <cellStyle name="Normal 14 2 3" xfId="21819" xr:uid="{00000000-0005-0000-0000-0000EE540000}"/>
    <cellStyle name="Normal 14 2 4" xfId="21820" xr:uid="{00000000-0005-0000-0000-0000EF540000}"/>
    <cellStyle name="Normal 14 2 4 2" xfId="21821" xr:uid="{00000000-0005-0000-0000-0000F0540000}"/>
    <cellStyle name="Normal 14 2 4 3" xfId="21822" xr:uid="{00000000-0005-0000-0000-0000F1540000}"/>
    <cellStyle name="Normal 14 2 4 3 2" xfId="21823" xr:uid="{00000000-0005-0000-0000-0000F2540000}"/>
    <cellStyle name="Normal 14 2 4 3 2 2" xfId="21824" xr:uid="{00000000-0005-0000-0000-0000F3540000}"/>
    <cellStyle name="Normal 14 2 4 3 2 3" xfId="21825" xr:uid="{00000000-0005-0000-0000-0000F4540000}"/>
    <cellStyle name="Normal 14 2 4 3 3" xfId="21826" xr:uid="{00000000-0005-0000-0000-0000F5540000}"/>
    <cellStyle name="Normal 14 2 4 3 4" xfId="21827" xr:uid="{00000000-0005-0000-0000-0000F6540000}"/>
    <cellStyle name="Normal 14 2 4 3 5" xfId="58428" xr:uid="{00000000-0005-0000-0000-0000F7540000}"/>
    <cellStyle name="Normal 14 2 4 4" xfId="21828" xr:uid="{00000000-0005-0000-0000-0000F8540000}"/>
    <cellStyle name="Normal 14 2 4 4 2" xfId="21829" xr:uid="{00000000-0005-0000-0000-0000F9540000}"/>
    <cellStyle name="Normal 14 2 4 4 3" xfId="21830" xr:uid="{00000000-0005-0000-0000-0000FA540000}"/>
    <cellStyle name="Normal 14 2 4 5" xfId="21831" xr:uid="{00000000-0005-0000-0000-0000FB540000}"/>
    <cellStyle name="Normal 14 2 4 5 2" xfId="21832" xr:uid="{00000000-0005-0000-0000-0000FC540000}"/>
    <cellStyle name="Normal 14 2 4 5 3" xfId="21833" xr:uid="{00000000-0005-0000-0000-0000FD540000}"/>
    <cellStyle name="Normal 14 2 4 6" xfId="21834" xr:uid="{00000000-0005-0000-0000-0000FE540000}"/>
    <cellStyle name="Normal 14 2 4 6 2" xfId="21835" xr:uid="{00000000-0005-0000-0000-0000FF540000}"/>
    <cellStyle name="Normal 14 2 4 6 3" xfId="21836" xr:uid="{00000000-0005-0000-0000-000000550000}"/>
    <cellStyle name="Normal 14 2 4 7" xfId="21837" xr:uid="{00000000-0005-0000-0000-000001550000}"/>
    <cellStyle name="Normal 14 2 4 8" xfId="21838" xr:uid="{00000000-0005-0000-0000-000002550000}"/>
    <cellStyle name="Normal 14 2 4 9" xfId="58349" xr:uid="{00000000-0005-0000-0000-000003550000}"/>
    <cellStyle name="Normal 14 2 5" xfId="21839" xr:uid="{00000000-0005-0000-0000-000004550000}"/>
    <cellStyle name="Normal 14 3" xfId="21840" xr:uid="{00000000-0005-0000-0000-000005550000}"/>
    <cellStyle name="Normal 14 3 2" xfId="21841" xr:uid="{00000000-0005-0000-0000-000006550000}"/>
    <cellStyle name="Normal 14 3 2 2" xfId="21842" xr:uid="{00000000-0005-0000-0000-000007550000}"/>
    <cellStyle name="Normal 14 3 2 3" xfId="21843" xr:uid="{00000000-0005-0000-0000-000008550000}"/>
    <cellStyle name="Normal 14 3 2 3 2" xfId="21844" xr:uid="{00000000-0005-0000-0000-000009550000}"/>
    <cellStyle name="Normal 14 3 2 3 2 2" xfId="21845" xr:uid="{00000000-0005-0000-0000-00000A550000}"/>
    <cellStyle name="Normal 14 3 2 3 2 3" xfId="21846" xr:uid="{00000000-0005-0000-0000-00000B550000}"/>
    <cellStyle name="Normal 14 3 2 3 3" xfId="21847" xr:uid="{00000000-0005-0000-0000-00000C550000}"/>
    <cellStyle name="Normal 14 3 2 3 4" xfId="21848" xr:uid="{00000000-0005-0000-0000-00000D550000}"/>
    <cellStyle name="Normal 14 3 2 3 5" xfId="58429" xr:uid="{00000000-0005-0000-0000-00000E550000}"/>
    <cellStyle name="Normal 14 3 2 4" xfId="21849" xr:uid="{00000000-0005-0000-0000-00000F550000}"/>
    <cellStyle name="Normal 14 3 2 4 2" xfId="21850" xr:uid="{00000000-0005-0000-0000-000010550000}"/>
    <cellStyle name="Normal 14 3 2 4 3" xfId="21851" xr:uid="{00000000-0005-0000-0000-000011550000}"/>
    <cellStyle name="Normal 14 3 2 5" xfId="21852" xr:uid="{00000000-0005-0000-0000-000012550000}"/>
    <cellStyle name="Normal 14 3 2 5 2" xfId="21853" xr:uid="{00000000-0005-0000-0000-000013550000}"/>
    <cellStyle name="Normal 14 3 2 5 3" xfId="21854" xr:uid="{00000000-0005-0000-0000-000014550000}"/>
    <cellStyle name="Normal 14 3 2 6" xfId="21855" xr:uid="{00000000-0005-0000-0000-000015550000}"/>
    <cellStyle name="Normal 14 3 2 6 2" xfId="21856" xr:uid="{00000000-0005-0000-0000-000016550000}"/>
    <cellStyle name="Normal 14 3 2 6 3" xfId="21857" xr:uid="{00000000-0005-0000-0000-000017550000}"/>
    <cellStyle name="Normal 14 3 2 7" xfId="21858" xr:uid="{00000000-0005-0000-0000-000018550000}"/>
    <cellStyle name="Normal 14 3 2 8" xfId="21859" xr:uid="{00000000-0005-0000-0000-000019550000}"/>
    <cellStyle name="Normal 14 3 2 9" xfId="58350" xr:uid="{00000000-0005-0000-0000-00001A550000}"/>
    <cellStyle name="Normal 14 4" xfId="21860" xr:uid="{00000000-0005-0000-0000-00001B550000}"/>
    <cellStyle name="Normal 14 5" xfId="21861" xr:uid="{00000000-0005-0000-0000-00001C550000}"/>
    <cellStyle name="Normal 14 5 2" xfId="21862" xr:uid="{00000000-0005-0000-0000-00001D550000}"/>
    <cellStyle name="Normal 14 5 3" xfId="21863" xr:uid="{00000000-0005-0000-0000-00001E550000}"/>
    <cellStyle name="Normal 14 5 3 2" xfId="21864" xr:uid="{00000000-0005-0000-0000-00001F550000}"/>
    <cellStyle name="Normal 14 5 3 2 2" xfId="21865" xr:uid="{00000000-0005-0000-0000-000020550000}"/>
    <cellStyle name="Normal 14 5 3 2 3" xfId="21866" xr:uid="{00000000-0005-0000-0000-000021550000}"/>
    <cellStyle name="Normal 14 5 3 3" xfId="21867" xr:uid="{00000000-0005-0000-0000-000022550000}"/>
    <cellStyle name="Normal 14 5 3 4" xfId="21868" xr:uid="{00000000-0005-0000-0000-000023550000}"/>
    <cellStyle name="Normal 14 5 3 5" xfId="58430" xr:uid="{00000000-0005-0000-0000-000024550000}"/>
    <cellStyle name="Normal 14 5 4" xfId="21869" xr:uid="{00000000-0005-0000-0000-000025550000}"/>
    <cellStyle name="Normal 14 5 4 2" xfId="21870" xr:uid="{00000000-0005-0000-0000-000026550000}"/>
    <cellStyle name="Normal 14 5 4 3" xfId="21871" xr:uid="{00000000-0005-0000-0000-000027550000}"/>
    <cellStyle name="Normal 14 5 5" xfId="21872" xr:uid="{00000000-0005-0000-0000-000028550000}"/>
    <cellStyle name="Normal 14 5 5 2" xfId="21873" xr:uid="{00000000-0005-0000-0000-000029550000}"/>
    <cellStyle name="Normal 14 5 5 3" xfId="21874" xr:uid="{00000000-0005-0000-0000-00002A550000}"/>
    <cellStyle name="Normal 14 5 6" xfId="21875" xr:uid="{00000000-0005-0000-0000-00002B550000}"/>
    <cellStyle name="Normal 14 5 6 2" xfId="21876" xr:uid="{00000000-0005-0000-0000-00002C550000}"/>
    <cellStyle name="Normal 14 5 6 3" xfId="21877" xr:uid="{00000000-0005-0000-0000-00002D550000}"/>
    <cellStyle name="Normal 14 5 7" xfId="21878" xr:uid="{00000000-0005-0000-0000-00002E550000}"/>
    <cellStyle name="Normal 14 5 8" xfId="21879" xr:uid="{00000000-0005-0000-0000-00002F550000}"/>
    <cellStyle name="Normal 14 5 9" xfId="58351" xr:uid="{00000000-0005-0000-0000-000030550000}"/>
    <cellStyle name="Normal 14 6" xfId="21880" xr:uid="{00000000-0005-0000-0000-000031550000}"/>
    <cellStyle name="Normal 14 7" xfId="21881" xr:uid="{00000000-0005-0000-0000-000032550000}"/>
    <cellStyle name="Normal 14 7 2" xfId="21882" xr:uid="{00000000-0005-0000-0000-000033550000}"/>
    <cellStyle name="Normal 14 7 3" xfId="21883" xr:uid="{00000000-0005-0000-0000-000034550000}"/>
    <cellStyle name="Normal 14 7 3 2" xfId="21884" xr:uid="{00000000-0005-0000-0000-000035550000}"/>
    <cellStyle name="Normal 14 7 3 2 2" xfId="21885" xr:uid="{00000000-0005-0000-0000-000036550000}"/>
    <cellStyle name="Normal 14 7 3 2 3" xfId="21886" xr:uid="{00000000-0005-0000-0000-000037550000}"/>
    <cellStyle name="Normal 14 7 3 3" xfId="21887" xr:uid="{00000000-0005-0000-0000-000038550000}"/>
    <cellStyle name="Normal 14 7 3 4" xfId="21888" xr:uid="{00000000-0005-0000-0000-000039550000}"/>
    <cellStyle name="Normal 14 7 3 5" xfId="58431" xr:uid="{00000000-0005-0000-0000-00003A550000}"/>
    <cellStyle name="Normal 14 7 4" xfId="21889" xr:uid="{00000000-0005-0000-0000-00003B550000}"/>
    <cellStyle name="Normal 14 7 4 2" xfId="21890" xr:uid="{00000000-0005-0000-0000-00003C550000}"/>
    <cellStyle name="Normal 14 7 4 3" xfId="21891" xr:uid="{00000000-0005-0000-0000-00003D550000}"/>
    <cellStyle name="Normal 14 7 5" xfId="21892" xr:uid="{00000000-0005-0000-0000-00003E550000}"/>
    <cellStyle name="Normal 14 7 5 2" xfId="21893" xr:uid="{00000000-0005-0000-0000-00003F550000}"/>
    <cellStyle name="Normal 14 7 5 3" xfId="21894" xr:uid="{00000000-0005-0000-0000-000040550000}"/>
    <cellStyle name="Normal 14 7 6" xfId="21895" xr:uid="{00000000-0005-0000-0000-000041550000}"/>
    <cellStyle name="Normal 14 7 6 2" xfId="21896" xr:uid="{00000000-0005-0000-0000-000042550000}"/>
    <cellStyle name="Normal 14 7 6 3" xfId="21897" xr:uid="{00000000-0005-0000-0000-000043550000}"/>
    <cellStyle name="Normal 14 7 7" xfId="21898" xr:uid="{00000000-0005-0000-0000-000044550000}"/>
    <cellStyle name="Normal 14 7 8" xfId="21899" xr:uid="{00000000-0005-0000-0000-000045550000}"/>
    <cellStyle name="Normal 14 7 9" xfId="58352" xr:uid="{00000000-0005-0000-0000-000046550000}"/>
    <cellStyle name="Normal 14 8" xfId="21900" xr:uid="{00000000-0005-0000-0000-000047550000}"/>
    <cellStyle name="Normal 15" xfId="84" xr:uid="{00000000-0005-0000-0000-000048550000}"/>
    <cellStyle name="Normal 15 2" xfId="21901" xr:uid="{00000000-0005-0000-0000-000049550000}"/>
    <cellStyle name="Normal 15 2 2" xfId="21902" xr:uid="{00000000-0005-0000-0000-00004A550000}"/>
    <cellStyle name="Normal 15 2 2 2" xfId="21903" xr:uid="{00000000-0005-0000-0000-00004B550000}"/>
    <cellStyle name="Normal 15 2 2 3" xfId="21904" xr:uid="{00000000-0005-0000-0000-00004C550000}"/>
    <cellStyle name="Normal 15 2 2 3 2" xfId="21905" xr:uid="{00000000-0005-0000-0000-00004D550000}"/>
    <cellStyle name="Normal 15 2 2 3 2 2" xfId="21906" xr:uid="{00000000-0005-0000-0000-00004E550000}"/>
    <cellStyle name="Normal 15 2 2 3 2 3" xfId="21907" xr:uid="{00000000-0005-0000-0000-00004F550000}"/>
    <cellStyle name="Normal 15 2 2 3 3" xfId="21908" xr:uid="{00000000-0005-0000-0000-000050550000}"/>
    <cellStyle name="Normal 15 2 2 3 4" xfId="21909" xr:uid="{00000000-0005-0000-0000-000051550000}"/>
    <cellStyle name="Normal 15 2 2 3 5" xfId="58432" xr:uid="{00000000-0005-0000-0000-000052550000}"/>
    <cellStyle name="Normal 15 2 2 4" xfId="21910" xr:uid="{00000000-0005-0000-0000-000053550000}"/>
    <cellStyle name="Normal 15 2 2 4 2" xfId="21911" xr:uid="{00000000-0005-0000-0000-000054550000}"/>
    <cellStyle name="Normal 15 2 2 4 3" xfId="21912" xr:uid="{00000000-0005-0000-0000-000055550000}"/>
    <cellStyle name="Normal 15 2 2 5" xfId="21913" xr:uid="{00000000-0005-0000-0000-000056550000}"/>
    <cellStyle name="Normal 15 2 2 5 2" xfId="21914" xr:uid="{00000000-0005-0000-0000-000057550000}"/>
    <cellStyle name="Normal 15 2 2 5 3" xfId="21915" xr:uid="{00000000-0005-0000-0000-000058550000}"/>
    <cellStyle name="Normal 15 2 2 6" xfId="21916" xr:uid="{00000000-0005-0000-0000-000059550000}"/>
    <cellStyle name="Normal 15 2 2 6 2" xfId="21917" xr:uid="{00000000-0005-0000-0000-00005A550000}"/>
    <cellStyle name="Normal 15 2 2 6 3" xfId="21918" xr:uid="{00000000-0005-0000-0000-00005B550000}"/>
    <cellStyle name="Normal 15 2 2 7" xfId="21919" xr:uid="{00000000-0005-0000-0000-00005C550000}"/>
    <cellStyle name="Normal 15 2 2 8" xfId="21920" xr:uid="{00000000-0005-0000-0000-00005D550000}"/>
    <cellStyle name="Normal 15 2 2 9" xfId="58353" xr:uid="{00000000-0005-0000-0000-00005E550000}"/>
    <cellStyle name="Normal 15 2 3" xfId="21921" xr:uid="{00000000-0005-0000-0000-00005F550000}"/>
    <cellStyle name="Normal 15 2 4" xfId="21922" xr:uid="{00000000-0005-0000-0000-000060550000}"/>
    <cellStyle name="Normal 15 2 4 2" xfId="21923" xr:uid="{00000000-0005-0000-0000-000061550000}"/>
    <cellStyle name="Normal 15 2 4 3" xfId="21924" xr:uid="{00000000-0005-0000-0000-000062550000}"/>
    <cellStyle name="Normal 15 2 4 3 2" xfId="21925" xr:uid="{00000000-0005-0000-0000-000063550000}"/>
    <cellStyle name="Normal 15 2 4 3 2 2" xfId="21926" xr:uid="{00000000-0005-0000-0000-000064550000}"/>
    <cellStyle name="Normal 15 2 4 3 2 3" xfId="21927" xr:uid="{00000000-0005-0000-0000-000065550000}"/>
    <cellStyle name="Normal 15 2 4 3 3" xfId="21928" xr:uid="{00000000-0005-0000-0000-000066550000}"/>
    <cellStyle name="Normal 15 2 4 3 4" xfId="21929" xr:uid="{00000000-0005-0000-0000-000067550000}"/>
    <cellStyle name="Normal 15 2 4 3 5" xfId="58433" xr:uid="{00000000-0005-0000-0000-000068550000}"/>
    <cellStyle name="Normal 15 2 4 4" xfId="21930" xr:uid="{00000000-0005-0000-0000-000069550000}"/>
    <cellStyle name="Normal 15 2 4 4 2" xfId="21931" xr:uid="{00000000-0005-0000-0000-00006A550000}"/>
    <cellStyle name="Normal 15 2 4 4 3" xfId="21932" xr:uid="{00000000-0005-0000-0000-00006B550000}"/>
    <cellStyle name="Normal 15 2 4 5" xfId="21933" xr:uid="{00000000-0005-0000-0000-00006C550000}"/>
    <cellStyle name="Normal 15 2 4 5 2" xfId="21934" xr:uid="{00000000-0005-0000-0000-00006D550000}"/>
    <cellStyle name="Normal 15 2 4 5 3" xfId="21935" xr:uid="{00000000-0005-0000-0000-00006E550000}"/>
    <cellStyle name="Normal 15 2 4 6" xfId="21936" xr:uid="{00000000-0005-0000-0000-00006F550000}"/>
    <cellStyle name="Normal 15 2 4 6 2" xfId="21937" xr:uid="{00000000-0005-0000-0000-000070550000}"/>
    <cellStyle name="Normal 15 2 4 6 3" xfId="21938" xr:uid="{00000000-0005-0000-0000-000071550000}"/>
    <cellStyle name="Normal 15 2 4 7" xfId="21939" xr:uid="{00000000-0005-0000-0000-000072550000}"/>
    <cellStyle name="Normal 15 2 4 8" xfId="21940" xr:uid="{00000000-0005-0000-0000-000073550000}"/>
    <cellStyle name="Normal 15 2 4 9" xfId="58355" xr:uid="{00000000-0005-0000-0000-000074550000}"/>
    <cellStyle name="Normal 15 2 5" xfId="21941" xr:uid="{00000000-0005-0000-0000-000075550000}"/>
    <cellStyle name="Normal 15 3" xfId="21942" xr:uid="{00000000-0005-0000-0000-000076550000}"/>
    <cellStyle name="Normal 15 3 2" xfId="21943" xr:uid="{00000000-0005-0000-0000-000077550000}"/>
    <cellStyle name="Normal 15 3 3" xfId="21944" xr:uid="{00000000-0005-0000-0000-000078550000}"/>
    <cellStyle name="Normal 15 3 3 2" xfId="21945" xr:uid="{00000000-0005-0000-0000-000079550000}"/>
    <cellStyle name="Normal 15 3 3 2 2" xfId="21946" xr:uid="{00000000-0005-0000-0000-00007A550000}"/>
    <cellStyle name="Normal 15 3 3 2 3" xfId="21947" xr:uid="{00000000-0005-0000-0000-00007B550000}"/>
    <cellStyle name="Normal 15 3 3 3" xfId="21948" xr:uid="{00000000-0005-0000-0000-00007C550000}"/>
    <cellStyle name="Normal 15 3 3 4" xfId="21949" xr:uid="{00000000-0005-0000-0000-00007D550000}"/>
    <cellStyle name="Normal 15 3 3 5" xfId="58434" xr:uid="{00000000-0005-0000-0000-00007E550000}"/>
    <cellStyle name="Normal 15 3 4" xfId="21950" xr:uid="{00000000-0005-0000-0000-00007F550000}"/>
    <cellStyle name="Normal 15 3 4 2" xfId="21951" xr:uid="{00000000-0005-0000-0000-000080550000}"/>
    <cellStyle name="Normal 15 3 4 3" xfId="21952" xr:uid="{00000000-0005-0000-0000-000081550000}"/>
    <cellStyle name="Normal 15 3 5" xfId="21953" xr:uid="{00000000-0005-0000-0000-000082550000}"/>
    <cellStyle name="Normal 15 3 5 2" xfId="21954" xr:uid="{00000000-0005-0000-0000-000083550000}"/>
    <cellStyle name="Normal 15 3 5 3" xfId="21955" xr:uid="{00000000-0005-0000-0000-000084550000}"/>
    <cellStyle name="Normal 15 3 6" xfId="21956" xr:uid="{00000000-0005-0000-0000-000085550000}"/>
    <cellStyle name="Normal 15 3 6 2" xfId="21957" xr:uid="{00000000-0005-0000-0000-000086550000}"/>
    <cellStyle name="Normal 15 3 6 3" xfId="21958" xr:uid="{00000000-0005-0000-0000-000087550000}"/>
    <cellStyle name="Normal 15 3 7" xfId="21959" xr:uid="{00000000-0005-0000-0000-000088550000}"/>
    <cellStyle name="Normal 15 3 8" xfId="21960" xr:uid="{00000000-0005-0000-0000-000089550000}"/>
    <cellStyle name="Normal 15 3 9" xfId="58356" xr:uid="{00000000-0005-0000-0000-00008A550000}"/>
    <cellStyle name="Normal 15 4" xfId="21961" xr:uid="{00000000-0005-0000-0000-00008B550000}"/>
    <cellStyle name="Normal 15 5" xfId="21962" xr:uid="{00000000-0005-0000-0000-00008C550000}"/>
    <cellStyle name="Normal 15 5 2" xfId="21963" xr:uid="{00000000-0005-0000-0000-00008D550000}"/>
    <cellStyle name="Normal 15 5 3" xfId="21964" xr:uid="{00000000-0005-0000-0000-00008E550000}"/>
    <cellStyle name="Normal 15 5 3 2" xfId="21965" xr:uid="{00000000-0005-0000-0000-00008F550000}"/>
    <cellStyle name="Normal 15 5 3 2 2" xfId="21966" xr:uid="{00000000-0005-0000-0000-000090550000}"/>
    <cellStyle name="Normal 15 5 3 2 3" xfId="21967" xr:uid="{00000000-0005-0000-0000-000091550000}"/>
    <cellStyle name="Normal 15 5 3 3" xfId="21968" xr:uid="{00000000-0005-0000-0000-000092550000}"/>
    <cellStyle name="Normal 15 5 3 4" xfId="21969" xr:uid="{00000000-0005-0000-0000-000093550000}"/>
    <cellStyle name="Normal 15 5 3 5" xfId="58435" xr:uid="{00000000-0005-0000-0000-000094550000}"/>
    <cellStyle name="Normal 15 5 4" xfId="21970" xr:uid="{00000000-0005-0000-0000-000095550000}"/>
    <cellStyle name="Normal 15 5 4 2" xfId="21971" xr:uid="{00000000-0005-0000-0000-000096550000}"/>
    <cellStyle name="Normal 15 5 4 3" xfId="21972" xr:uid="{00000000-0005-0000-0000-000097550000}"/>
    <cellStyle name="Normal 15 5 5" xfId="21973" xr:uid="{00000000-0005-0000-0000-000098550000}"/>
    <cellStyle name="Normal 15 5 5 2" xfId="21974" xr:uid="{00000000-0005-0000-0000-000099550000}"/>
    <cellStyle name="Normal 15 5 5 3" xfId="21975" xr:uid="{00000000-0005-0000-0000-00009A550000}"/>
    <cellStyle name="Normal 15 5 6" xfId="21976" xr:uid="{00000000-0005-0000-0000-00009B550000}"/>
    <cellStyle name="Normal 15 5 6 2" xfId="21977" xr:uid="{00000000-0005-0000-0000-00009C550000}"/>
    <cellStyle name="Normal 15 5 6 3" xfId="21978" xr:uid="{00000000-0005-0000-0000-00009D550000}"/>
    <cellStyle name="Normal 15 5 7" xfId="21979" xr:uid="{00000000-0005-0000-0000-00009E550000}"/>
    <cellStyle name="Normal 15 5 8" xfId="21980" xr:uid="{00000000-0005-0000-0000-00009F550000}"/>
    <cellStyle name="Normal 15 5 9" xfId="58357" xr:uid="{00000000-0005-0000-0000-0000A0550000}"/>
    <cellStyle name="Normal 15 6" xfId="21981" xr:uid="{00000000-0005-0000-0000-0000A1550000}"/>
    <cellStyle name="Normal 15 6 2" xfId="21982" xr:uid="{00000000-0005-0000-0000-0000A2550000}"/>
    <cellStyle name="Normal 15 6 3" xfId="21983" xr:uid="{00000000-0005-0000-0000-0000A3550000}"/>
    <cellStyle name="Normal 15 6 3 2" xfId="21984" xr:uid="{00000000-0005-0000-0000-0000A4550000}"/>
    <cellStyle name="Normal 15 6 3 2 2" xfId="21985" xr:uid="{00000000-0005-0000-0000-0000A5550000}"/>
    <cellStyle name="Normal 15 6 3 2 3" xfId="21986" xr:uid="{00000000-0005-0000-0000-0000A6550000}"/>
    <cellStyle name="Normal 15 6 3 3" xfId="21987" xr:uid="{00000000-0005-0000-0000-0000A7550000}"/>
    <cellStyle name="Normal 15 6 3 4" xfId="21988" xr:uid="{00000000-0005-0000-0000-0000A8550000}"/>
    <cellStyle name="Normal 15 6 3 5" xfId="58436" xr:uid="{00000000-0005-0000-0000-0000A9550000}"/>
    <cellStyle name="Normal 15 6 4" xfId="21989" xr:uid="{00000000-0005-0000-0000-0000AA550000}"/>
    <cellStyle name="Normal 15 6 4 2" xfId="21990" xr:uid="{00000000-0005-0000-0000-0000AB550000}"/>
    <cellStyle name="Normal 15 6 4 3" xfId="21991" xr:uid="{00000000-0005-0000-0000-0000AC550000}"/>
    <cellStyle name="Normal 15 6 5" xfId="21992" xr:uid="{00000000-0005-0000-0000-0000AD550000}"/>
    <cellStyle name="Normal 15 6 5 2" xfId="21993" xr:uid="{00000000-0005-0000-0000-0000AE550000}"/>
    <cellStyle name="Normal 15 6 5 3" xfId="21994" xr:uid="{00000000-0005-0000-0000-0000AF550000}"/>
    <cellStyle name="Normal 15 6 6" xfId="21995" xr:uid="{00000000-0005-0000-0000-0000B0550000}"/>
    <cellStyle name="Normal 15 6 6 2" xfId="21996" xr:uid="{00000000-0005-0000-0000-0000B1550000}"/>
    <cellStyle name="Normal 15 6 6 3" xfId="21997" xr:uid="{00000000-0005-0000-0000-0000B2550000}"/>
    <cellStyle name="Normal 15 6 7" xfId="21998" xr:uid="{00000000-0005-0000-0000-0000B3550000}"/>
    <cellStyle name="Normal 15 6 8" xfId="21999" xr:uid="{00000000-0005-0000-0000-0000B4550000}"/>
    <cellStyle name="Normal 15 6 9" xfId="58358" xr:uid="{00000000-0005-0000-0000-0000B5550000}"/>
    <cellStyle name="Normal 15 7" xfId="22000" xr:uid="{00000000-0005-0000-0000-0000B6550000}"/>
    <cellStyle name="Normal 16" xfId="85" xr:uid="{00000000-0005-0000-0000-0000B7550000}"/>
    <cellStyle name="Normal 16 2" xfId="22001" xr:uid="{00000000-0005-0000-0000-0000B8550000}"/>
    <cellStyle name="Normal 16 2 2" xfId="22002" xr:uid="{00000000-0005-0000-0000-0000B9550000}"/>
    <cellStyle name="Normal 16 2 2 2" xfId="22003" xr:uid="{00000000-0005-0000-0000-0000BA550000}"/>
    <cellStyle name="Normal 16 2 2 3" xfId="22004" xr:uid="{00000000-0005-0000-0000-0000BB550000}"/>
    <cellStyle name="Normal 16 2 2 3 2" xfId="22005" xr:uid="{00000000-0005-0000-0000-0000BC550000}"/>
    <cellStyle name="Normal 16 2 2 3 2 2" xfId="22006" xr:uid="{00000000-0005-0000-0000-0000BD550000}"/>
    <cellStyle name="Normal 16 2 2 3 2 3" xfId="22007" xr:uid="{00000000-0005-0000-0000-0000BE550000}"/>
    <cellStyle name="Normal 16 2 2 3 3" xfId="22008" xr:uid="{00000000-0005-0000-0000-0000BF550000}"/>
    <cellStyle name="Normal 16 2 2 3 4" xfId="22009" xr:uid="{00000000-0005-0000-0000-0000C0550000}"/>
    <cellStyle name="Normal 16 2 2 3 5" xfId="58437" xr:uid="{00000000-0005-0000-0000-0000C1550000}"/>
    <cellStyle name="Normal 16 2 2 4" xfId="22010" xr:uid="{00000000-0005-0000-0000-0000C2550000}"/>
    <cellStyle name="Normal 16 2 2 4 2" xfId="22011" xr:uid="{00000000-0005-0000-0000-0000C3550000}"/>
    <cellStyle name="Normal 16 2 2 4 3" xfId="22012" xr:uid="{00000000-0005-0000-0000-0000C4550000}"/>
    <cellStyle name="Normal 16 2 2 5" xfId="22013" xr:uid="{00000000-0005-0000-0000-0000C5550000}"/>
    <cellStyle name="Normal 16 2 2 5 2" xfId="22014" xr:uid="{00000000-0005-0000-0000-0000C6550000}"/>
    <cellStyle name="Normal 16 2 2 5 3" xfId="22015" xr:uid="{00000000-0005-0000-0000-0000C7550000}"/>
    <cellStyle name="Normal 16 2 2 6" xfId="22016" xr:uid="{00000000-0005-0000-0000-0000C8550000}"/>
    <cellStyle name="Normal 16 2 2 6 2" xfId="22017" xr:uid="{00000000-0005-0000-0000-0000C9550000}"/>
    <cellStyle name="Normal 16 2 2 6 3" xfId="22018" xr:uid="{00000000-0005-0000-0000-0000CA550000}"/>
    <cellStyle name="Normal 16 2 2 7" xfId="22019" xr:uid="{00000000-0005-0000-0000-0000CB550000}"/>
    <cellStyle name="Normal 16 2 2 8" xfId="22020" xr:uid="{00000000-0005-0000-0000-0000CC550000}"/>
    <cellStyle name="Normal 16 2 2 9" xfId="58359" xr:uid="{00000000-0005-0000-0000-0000CD550000}"/>
    <cellStyle name="Normal 16 2 3" xfId="22021" xr:uid="{00000000-0005-0000-0000-0000CE550000}"/>
    <cellStyle name="Normal 16 2 4" xfId="22022" xr:uid="{00000000-0005-0000-0000-0000CF550000}"/>
    <cellStyle name="Normal 16 2 4 2" xfId="22023" xr:uid="{00000000-0005-0000-0000-0000D0550000}"/>
    <cellStyle name="Normal 16 2 4 3" xfId="22024" xr:uid="{00000000-0005-0000-0000-0000D1550000}"/>
    <cellStyle name="Normal 16 2 4 3 2" xfId="22025" xr:uid="{00000000-0005-0000-0000-0000D2550000}"/>
    <cellStyle name="Normal 16 2 4 3 2 2" xfId="22026" xr:uid="{00000000-0005-0000-0000-0000D3550000}"/>
    <cellStyle name="Normal 16 2 4 3 2 3" xfId="22027" xr:uid="{00000000-0005-0000-0000-0000D4550000}"/>
    <cellStyle name="Normal 16 2 4 3 3" xfId="22028" xr:uid="{00000000-0005-0000-0000-0000D5550000}"/>
    <cellStyle name="Normal 16 2 4 3 4" xfId="22029" xr:uid="{00000000-0005-0000-0000-0000D6550000}"/>
    <cellStyle name="Normal 16 2 4 3 5" xfId="58438" xr:uid="{00000000-0005-0000-0000-0000D7550000}"/>
    <cellStyle name="Normal 16 2 4 4" xfId="22030" xr:uid="{00000000-0005-0000-0000-0000D8550000}"/>
    <cellStyle name="Normal 16 2 4 4 2" xfId="22031" xr:uid="{00000000-0005-0000-0000-0000D9550000}"/>
    <cellStyle name="Normal 16 2 4 4 3" xfId="22032" xr:uid="{00000000-0005-0000-0000-0000DA550000}"/>
    <cellStyle name="Normal 16 2 4 5" xfId="22033" xr:uid="{00000000-0005-0000-0000-0000DB550000}"/>
    <cellStyle name="Normal 16 2 4 5 2" xfId="22034" xr:uid="{00000000-0005-0000-0000-0000DC550000}"/>
    <cellStyle name="Normal 16 2 4 5 3" xfId="22035" xr:uid="{00000000-0005-0000-0000-0000DD550000}"/>
    <cellStyle name="Normal 16 2 4 6" xfId="22036" xr:uid="{00000000-0005-0000-0000-0000DE550000}"/>
    <cellStyle name="Normal 16 2 4 6 2" xfId="22037" xr:uid="{00000000-0005-0000-0000-0000DF550000}"/>
    <cellStyle name="Normal 16 2 4 6 3" xfId="22038" xr:uid="{00000000-0005-0000-0000-0000E0550000}"/>
    <cellStyle name="Normal 16 2 4 7" xfId="22039" xr:uid="{00000000-0005-0000-0000-0000E1550000}"/>
    <cellStyle name="Normal 16 2 4 8" xfId="22040" xr:uid="{00000000-0005-0000-0000-0000E2550000}"/>
    <cellStyle name="Normal 16 2 4 9" xfId="58360" xr:uid="{00000000-0005-0000-0000-0000E3550000}"/>
    <cellStyle name="Normal 16 2 5" xfId="22041" xr:uid="{00000000-0005-0000-0000-0000E4550000}"/>
    <cellStyle name="Normal 16 3" xfId="22042" xr:uid="{00000000-0005-0000-0000-0000E5550000}"/>
    <cellStyle name="Normal 16 3 2" xfId="22043" xr:uid="{00000000-0005-0000-0000-0000E6550000}"/>
    <cellStyle name="Normal 16 3 2 2" xfId="22044" xr:uid="{00000000-0005-0000-0000-0000E7550000}"/>
    <cellStyle name="Normal 16 3 2 3" xfId="22045" xr:uid="{00000000-0005-0000-0000-0000E8550000}"/>
    <cellStyle name="Normal 16 3 2 3 2" xfId="22046" xr:uid="{00000000-0005-0000-0000-0000E9550000}"/>
    <cellStyle name="Normal 16 3 2 3 2 2" xfId="22047" xr:uid="{00000000-0005-0000-0000-0000EA550000}"/>
    <cellStyle name="Normal 16 3 2 3 2 3" xfId="22048" xr:uid="{00000000-0005-0000-0000-0000EB550000}"/>
    <cellStyle name="Normal 16 3 2 3 3" xfId="22049" xr:uid="{00000000-0005-0000-0000-0000EC550000}"/>
    <cellStyle name="Normal 16 3 2 3 4" xfId="22050" xr:uid="{00000000-0005-0000-0000-0000ED550000}"/>
    <cellStyle name="Normal 16 3 2 3 5" xfId="58439" xr:uid="{00000000-0005-0000-0000-0000EE550000}"/>
    <cellStyle name="Normal 16 3 2 4" xfId="22051" xr:uid="{00000000-0005-0000-0000-0000EF550000}"/>
    <cellStyle name="Normal 16 3 2 4 2" xfId="22052" xr:uid="{00000000-0005-0000-0000-0000F0550000}"/>
    <cellStyle name="Normal 16 3 2 4 3" xfId="22053" xr:uid="{00000000-0005-0000-0000-0000F1550000}"/>
    <cellStyle name="Normal 16 3 2 5" xfId="22054" xr:uid="{00000000-0005-0000-0000-0000F2550000}"/>
    <cellStyle name="Normal 16 3 2 5 2" xfId="22055" xr:uid="{00000000-0005-0000-0000-0000F3550000}"/>
    <cellStyle name="Normal 16 3 2 5 3" xfId="22056" xr:uid="{00000000-0005-0000-0000-0000F4550000}"/>
    <cellStyle name="Normal 16 3 2 6" xfId="22057" xr:uid="{00000000-0005-0000-0000-0000F5550000}"/>
    <cellStyle name="Normal 16 3 2 6 2" xfId="22058" xr:uid="{00000000-0005-0000-0000-0000F6550000}"/>
    <cellStyle name="Normal 16 3 2 6 3" xfId="22059" xr:uid="{00000000-0005-0000-0000-0000F7550000}"/>
    <cellStyle name="Normal 16 3 2 7" xfId="22060" xr:uid="{00000000-0005-0000-0000-0000F8550000}"/>
    <cellStyle name="Normal 16 3 2 8" xfId="22061" xr:uid="{00000000-0005-0000-0000-0000F9550000}"/>
    <cellStyle name="Normal 16 3 2 9" xfId="58362" xr:uid="{00000000-0005-0000-0000-0000FA550000}"/>
    <cellStyle name="Normal 16 4" xfId="22062" xr:uid="{00000000-0005-0000-0000-0000FB550000}"/>
    <cellStyle name="Normal 16 5" xfId="22063" xr:uid="{00000000-0005-0000-0000-0000FC550000}"/>
    <cellStyle name="Normal 16 6" xfId="22064" xr:uid="{00000000-0005-0000-0000-0000FD550000}"/>
    <cellStyle name="Normal 16 6 2" xfId="22065" xr:uid="{00000000-0005-0000-0000-0000FE550000}"/>
    <cellStyle name="Normal 16 6 3" xfId="22066" xr:uid="{00000000-0005-0000-0000-0000FF550000}"/>
    <cellStyle name="Normal 16 6 3 2" xfId="22067" xr:uid="{00000000-0005-0000-0000-000000560000}"/>
    <cellStyle name="Normal 16 6 3 2 2" xfId="22068" xr:uid="{00000000-0005-0000-0000-000001560000}"/>
    <cellStyle name="Normal 16 6 3 2 3" xfId="22069" xr:uid="{00000000-0005-0000-0000-000002560000}"/>
    <cellStyle name="Normal 16 6 3 3" xfId="22070" xr:uid="{00000000-0005-0000-0000-000003560000}"/>
    <cellStyle name="Normal 16 6 3 4" xfId="22071" xr:uid="{00000000-0005-0000-0000-000004560000}"/>
    <cellStyle name="Normal 16 6 3 5" xfId="58440" xr:uid="{00000000-0005-0000-0000-000005560000}"/>
    <cellStyle name="Normal 16 6 4" xfId="22072" xr:uid="{00000000-0005-0000-0000-000006560000}"/>
    <cellStyle name="Normal 16 6 4 2" xfId="22073" xr:uid="{00000000-0005-0000-0000-000007560000}"/>
    <cellStyle name="Normal 16 6 4 3" xfId="22074" xr:uid="{00000000-0005-0000-0000-000008560000}"/>
    <cellStyle name="Normal 16 6 5" xfId="22075" xr:uid="{00000000-0005-0000-0000-000009560000}"/>
    <cellStyle name="Normal 16 6 5 2" xfId="22076" xr:uid="{00000000-0005-0000-0000-00000A560000}"/>
    <cellStyle name="Normal 16 6 5 3" xfId="22077" xr:uid="{00000000-0005-0000-0000-00000B560000}"/>
    <cellStyle name="Normal 16 6 6" xfId="22078" xr:uid="{00000000-0005-0000-0000-00000C560000}"/>
    <cellStyle name="Normal 16 6 6 2" xfId="22079" xr:uid="{00000000-0005-0000-0000-00000D560000}"/>
    <cellStyle name="Normal 16 6 6 3" xfId="22080" xr:uid="{00000000-0005-0000-0000-00000E560000}"/>
    <cellStyle name="Normal 16 6 7" xfId="22081" xr:uid="{00000000-0005-0000-0000-00000F560000}"/>
    <cellStyle name="Normal 16 6 8" xfId="22082" xr:uid="{00000000-0005-0000-0000-000010560000}"/>
    <cellStyle name="Normal 16 6 9" xfId="58364" xr:uid="{00000000-0005-0000-0000-000011560000}"/>
    <cellStyle name="Normal 16 7" xfId="22083" xr:uid="{00000000-0005-0000-0000-000012560000}"/>
    <cellStyle name="Normal 16 8" xfId="22084" xr:uid="{00000000-0005-0000-0000-000013560000}"/>
    <cellStyle name="Normal 16 8 2" xfId="22085" xr:uid="{00000000-0005-0000-0000-000014560000}"/>
    <cellStyle name="Normal 16 8 3" xfId="22086" xr:uid="{00000000-0005-0000-0000-000015560000}"/>
    <cellStyle name="Normal 16 8 3 2" xfId="22087" xr:uid="{00000000-0005-0000-0000-000016560000}"/>
    <cellStyle name="Normal 16 8 3 2 2" xfId="22088" xr:uid="{00000000-0005-0000-0000-000017560000}"/>
    <cellStyle name="Normal 16 8 3 2 3" xfId="22089" xr:uid="{00000000-0005-0000-0000-000018560000}"/>
    <cellStyle name="Normal 16 8 3 3" xfId="22090" xr:uid="{00000000-0005-0000-0000-000019560000}"/>
    <cellStyle name="Normal 16 8 3 4" xfId="22091" xr:uid="{00000000-0005-0000-0000-00001A560000}"/>
    <cellStyle name="Normal 16 8 3 5" xfId="58441" xr:uid="{00000000-0005-0000-0000-00001B560000}"/>
    <cellStyle name="Normal 16 8 4" xfId="22092" xr:uid="{00000000-0005-0000-0000-00001C560000}"/>
    <cellStyle name="Normal 16 8 4 2" xfId="22093" xr:uid="{00000000-0005-0000-0000-00001D560000}"/>
    <cellStyle name="Normal 16 8 4 3" xfId="22094" xr:uid="{00000000-0005-0000-0000-00001E560000}"/>
    <cellStyle name="Normal 16 8 5" xfId="22095" xr:uid="{00000000-0005-0000-0000-00001F560000}"/>
    <cellStyle name="Normal 16 8 5 2" xfId="22096" xr:uid="{00000000-0005-0000-0000-000020560000}"/>
    <cellStyle name="Normal 16 8 5 3" xfId="22097" xr:uid="{00000000-0005-0000-0000-000021560000}"/>
    <cellStyle name="Normal 16 8 6" xfId="22098" xr:uid="{00000000-0005-0000-0000-000022560000}"/>
    <cellStyle name="Normal 16 8 6 2" xfId="22099" xr:uid="{00000000-0005-0000-0000-000023560000}"/>
    <cellStyle name="Normal 16 8 6 3" xfId="22100" xr:uid="{00000000-0005-0000-0000-000024560000}"/>
    <cellStyle name="Normal 16 8 7" xfId="22101" xr:uid="{00000000-0005-0000-0000-000025560000}"/>
    <cellStyle name="Normal 16 8 8" xfId="22102" xr:uid="{00000000-0005-0000-0000-000026560000}"/>
    <cellStyle name="Normal 16 8 9" xfId="58365" xr:uid="{00000000-0005-0000-0000-000027560000}"/>
    <cellStyle name="Normal 17" xfId="86" xr:uid="{00000000-0005-0000-0000-000028560000}"/>
    <cellStyle name="Normal 17 2" xfId="22103" xr:uid="{00000000-0005-0000-0000-000029560000}"/>
    <cellStyle name="Normal 17 3" xfId="22104" xr:uid="{00000000-0005-0000-0000-00002A560000}"/>
    <cellStyle name="Normal 17 4" xfId="22105" xr:uid="{00000000-0005-0000-0000-00002B560000}"/>
    <cellStyle name="Normal 17 5" xfId="22106" xr:uid="{00000000-0005-0000-0000-00002C560000}"/>
    <cellStyle name="Normal 18" xfId="87" xr:uid="{00000000-0005-0000-0000-00002D560000}"/>
    <cellStyle name="Normal 18 2" xfId="22107" xr:uid="{00000000-0005-0000-0000-00002E560000}"/>
    <cellStyle name="Normal 18 3" xfId="22108" xr:uid="{00000000-0005-0000-0000-00002F560000}"/>
    <cellStyle name="Normal 18 4" xfId="22109" xr:uid="{00000000-0005-0000-0000-000030560000}"/>
    <cellStyle name="Normal 18 5" xfId="22110" xr:uid="{00000000-0005-0000-0000-000031560000}"/>
    <cellStyle name="Normal 19" xfId="88" xr:uid="{00000000-0005-0000-0000-000032560000}"/>
    <cellStyle name="Normal 19 2" xfId="22112" xr:uid="{00000000-0005-0000-0000-000033560000}"/>
    <cellStyle name="Normal 19 2 2" xfId="22113" xr:uid="{00000000-0005-0000-0000-000034560000}"/>
    <cellStyle name="Normal 19 2 2 2" xfId="22114" xr:uid="{00000000-0005-0000-0000-000035560000}"/>
    <cellStyle name="Normal 19 3" xfId="22115" xr:uid="{00000000-0005-0000-0000-000036560000}"/>
    <cellStyle name="Normal 19 3 2" xfId="22116" xr:uid="{00000000-0005-0000-0000-000037560000}"/>
    <cellStyle name="Normal 19 4" xfId="22117" xr:uid="{00000000-0005-0000-0000-000038560000}"/>
    <cellStyle name="Normal 19 4 10" xfId="58369" xr:uid="{00000000-0005-0000-0000-000039560000}"/>
    <cellStyle name="Normal 19 4 2" xfId="22118" xr:uid="{00000000-0005-0000-0000-00003A560000}"/>
    <cellStyle name="Normal 19 4 3" xfId="22119" xr:uid="{00000000-0005-0000-0000-00003B560000}"/>
    <cellStyle name="Normal 19 4 3 2" xfId="22120" xr:uid="{00000000-0005-0000-0000-00003C560000}"/>
    <cellStyle name="Normal 19 4 3 2 2" xfId="22121" xr:uid="{00000000-0005-0000-0000-00003D560000}"/>
    <cellStyle name="Normal 19 4 3 2 3" xfId="22122" xr:uid="{00000000-0005-0000-0000-00003E560000}"/>
    <cellStyle name="Normal 19 4 3 3" xfId="22123" xr:uid="{00000000-0005-0000-0000-00003F560000}"/>
    <cellStyle name="Normal 19 4 3 4" xfId="22124" xr:uid="{00000000-0005-0000-0000-000040560000}"/>
    <cellStyle name="Normal 19 4 3 5" xfId="58442" xr:uid="{00000000-0005-0000-0000-000041560000}"/>
    <cellStyle name="Normal 19 4 4" xfId="22125" xr:uid="{00000000-0005-0000-0000-000042560000}"/>
    <cellStyle name="Normal 19 4 4 2" xfId="22126" xr:uid="{00000000-0005-0000-0000-000043560000}"/>
    <cellStyle name="Normal 19 4 4 3" xfId="22127" xr:uid="{00000000-0005-0000-0000-000044560000}"/>
    <cellStyle name="Normal 19 4 5" xfId="22128" xr:uid="{00000000-0005-0000-0000-000045560000}"/>
    <cellStyle name="Normal 19 4 5 2" xfId="22129" xr:uid="{00000000-0005-0000-0000-000046560000}"/>
    <cellStyle name="Normal 19 4 5 3" xfId="22130" xr:uid="{00000000-0005-0000-0000-000047560000}"/>
    <cellStyle name="Normal 19 4 6" xfId="22131" xr:uid="{00000000-0005-0000-0000-000048560000}"/>
    <cellStyle name="Normal 19 4 6 2" xfId="22132" xr:uid="{00000000-0005-0000-0000-000049560000}"/>
    <cellStyle name="Normal 19 4 6 3" xfId="22133" xr:uid="{00000000-0005-0000-0000-00004A560000}"/>
    <cellStyle name="Normal 19 4 7" xfId="22134" xr:uid="{00000000-0005-0000-0000-00004B560000}"/>
    <cellStyle name="Normal 19 4 8" xfId="22135" xr:uid="{00000000-0005-0000-0000-00004C560000}"/>
    <cellStyle name="Normal 19 4 9" xfId="22136" xr:uid="{00000000-0005-0000-0000-00004D560000}"/>
    <cellStyle name="Normal 19 5" xfId="22137" xr:uid="{00000000-0005-0000-0000-00004E560000}"/>
    <cellStyle name="Normal 19 6" xfId="22111" xr:uid="{00000000-0005-0000-0000-00004F560000}"/>
    <cellStyle name="Normal 2" xfId="1" xr:uid="{00000000-0005-0000-0000-000050560000}"/>
    <cellStyle name="Normal 2 10" xfId="22138" xr:uid="{00000000-0005-0000-0000-000051560000}"/>
    <cellStyle name="Normal 2 10 2" xfId="22139" xr:uid="{00000000-0005-0000-0000-000052560000}"/>
    <cellStyle name="Normal 2 11" xfId="22140" xr:uid="{00000000-0005-0000-0000-000053560000}"/>
    <cellStyle name="Normal 2 12" xfId="22141" xr:uid="{00000000-0005-0000-0000-000054560000}"/>
    <cellStyle name="Normal 2 13" xfId="58194" xr:uid="{00000000-0005-0000-0000-000055560000}"/>
    <cellStyle name="Normal 2 13 2" xfId="22142" xr:uid="{00000000-0005-0000-0000-000056560000}"/>
    <cellStyle name="Normal 2 13 2 2 2" xfId="22143" xr:uid="{00000000-0005-0000-0000-000057560000}"/>
    <cellStyle name="Normal 2 14" xfId="472" xr:uid="{00000000-0005-0000-0000-000058560000}"/>
    <cellStyle name="Normal 2 2" xfId="349" xr:uid="{00000000-0005-0000-0000-000059560000}"/>
    <cellStyle name="Normal 2 2 2" xfId="22144" xr:uid="{00000000-0005-0000-0000-00005A560000}"/>
    <cellStyle name="Normal 2 2 2 2 3" xfId="22145" xr:uid="{00000000-0005-0000-0000-00005B560000}"/>
    <cellStyle name="Normal 2 2 2 3 2 2" xfId="22146" xr:uid="{00000000-0005-0000-0000-00005C560000}"/>
    <cellStyle name="Normal 2 24" xfId="22147" xr:uid="{00000000-0005-0000-0000-00005D560000}"/>
    <cellStyle name="Normal 2 3" xfId="350" xr:uid="{00000000-0005-0000-0000-00005E560000}"/>
    <cellStyle name="Normal 2 3 2" xfId="22148" xr:uid="{00000000-0005-0000-0000-00005F560000}"/>
    <cellStyle name="Normal 2 3 2 2" xfId="22149" xr:uid="{00000000-0005-0000-0000-000060560000}"/>
    <cellStyle name="Normal 2 3 2 2 2" xfId="22150" xr:uid="{00000000-0005-0000-0000-000061560000}"/>
    <cellStyle name="Normal 2 3 2 2 2 2" xfId="22151" xr:uid="{00000000-0005-0000-0000-000062560000}"/>
    <cellStyle name="Normal 2 3 2 2 2 3" xfId="22152" xr:uid="{00000000-0005-0000-0000-000063560000}"/>
    <cellStyle name="Normal 2 3 2 2 3" xfId="22153" xr:uid="{00000000-0005-0000-0000-000064560000}"/>
    <cellStyle name="Normal 2 3 2 2 3 2" xfId="22154" xr:uid="{00000000-0005-0000-0000-000065560000}"/>
    <cellStyle name="Normal 2 3 2 3" xfId="22155" xr:uid="{00000000-0005-0000-0000-000066560000}"/>
    <cellStyle name="Normal 2 3 2 3 2" xfId="22156" xr:uid="{00000000-0005-0000-0000-000067560000}"/>
    <cellStyle name="Normal 2 3 2 3 3" xfId="22157" xr:uid="{00000000-0005-0000-0000-000068560000}"/>
    <cellStyle name="Normal 2 3 2 4" xfId="22158" xr:uid="{00000000-0005-0000-0000-000069560000}"/>
    <cellStyle name="Normal 2 3 2 4 2" xfId="22159" xr:uid="{00000000-0005-0000-0000-00006A560000}"/>
    <cellStyle name="Normal 2 3 2 4 3" xfId="22160" xr:uid="{00000000-0005-0000-0000-00006B560000}"/>
    <cellStyle name="Normal 2 3 2 5" xfId="22161" xr:uid="{00000000-0005-0000-0000-00006C560000}"/>
    <cellStyle name="Normal 2 3 2 5 2" xfId="22162" xr:uid="{00000000-0005-0000-0000-00006D560000}"/>
    <cellStyle name="Normal 2 3 2 5 3" xfId="22163" xr:uid="{00000000-0005-0000-0000-00006E560000}"/>
    <cellStyle name="Normal 2 3 2 6" xfId="22164" xr:uid="{00000000-0005-0000-0000-00006F560000}"/>
    <cellStyle name="Normal 2 3 2 6 2" xfId="22165" xr:uid="{00000000-0005-0000-0000-000070560000}"/>
    <cellStyle name="Normal 2 3 2 7" xfId="22166" xr:uid="{00000000-0005-0000-0000-000071560000}"/>
    <cellStyle name="Normal 2 3 2 8" xfId="22167" xr:uid="{00000000-0005-0000-0000-000072560000}"/>
    <cellStyle name="Normal 2 3 2 9" xfId="58272" xr:uid="{00000000-0005-0000-0000-000073560000}"/>
    <cellStyle name="Normal 2 3 3" xfId="22168" xr:uid="{00000000-0005-0000-0000-000074560000}"/>
    <cellStyle name="Normal 2 3 3 2" xfId="22169" xr:uid="{00000000-0005-0000-0000-000075560000}"/>
    <cellStyle name="Normal 2 3 4" xfId="22170" xr:uid="{00000000-0005-0000-0000-000076560000}"/>
    <cellStyle name="Normal 2 3 5" xfId="22171" xr:uid="{00000000-0005-0000-0000-000077560000}"/>
    <cellStyle name="Normal 2 3 5 2" xfId="22172" xr:uid="{00000000-0005-0000-0000-000078560000}"/>
    <cellStyle name="Normal 2 3 5 3" xfId="22173" xr:uid="{00000000-0005-0000-0000-000079560000}"/>
    <cellStyle name="Normal 2 3 6" xfId="22174" xr:uid="{00000000-0005-0000-0000-00007A560000}"/>
    <cellStyle name="Normal 2 3 6 2" xfId="22175" xr:uid="{00000000-0005-0000-0000-00007B560000}"/>
    <cellStyle name="Normal 2 3 7" xfId="476" xr:uid="{00000000-0005-0000-0000-00007C560000}"/>
    <cellStyle name="Normal 2 3 8" xfId="456" xr:uid="{00000000-0005-0000-0000-00007D560000}"/>
    <cellStyle name="Normal 2 4" xfId="490" xr:uid="{00000000-0005-0000-0000-00007E560000}"/>
    <cellStyle name="Normal 2 4 2" xfId="22176" xr:uid="{00000000-0005-0000-0000-00007F560000}"/>
    <cellStyle name="Normal 2 4 3" xfId="22177" xr:uid="{00000000-0005-0000-0000-000080560000}"/>
    <cellStyle name="Normal 2 4 4" xfId="22178" xr:uid="{00000000-0005-0000-0000-000081560000}"/>
    <cellStyle name="Normal 2 5" xfId="22179" xr:uid="{00000000-0005-0000-0000-000082560000}"/>
    <cellStyle name="Normal 2 5 2" xfId="22180" xr:uid="{00000000-0005-0000-0000-000083560000}"/>
    <cellStyle name="Normal 2 5 2 2" xfId="22181" xr:uid="{00000000-0005-0000-0000-000084560000}"/>
    <cellStyle name="Normal 2 5 3" xfId="22182" xr:uid="{00000000-0005-0000-0000-000085560000}"/>
    <cellStyle name="Normal 2 6" xfId="22183" xr:uid="{00000000-0005-0000-0000-000086560000}"/>
    <cellStyle name="Normal 2 6 2" xfId="22184" xr:uid="{00000000-0005-0000-0000-000087560000}"/>
    <cellStyle name="Normal 2 7" xfId="22185" xr:uid="{00000000-0005-0000-0000-000088560000}"/>
    <cellStyle name="Normal 2 7 2" xfId="22186" xr:uid="{00000000-0005-0000-0000-000089560000}"/>
    <cellStyle name="Normal 2 8" xfId="22187" xr:uid="{00000000-0005-0000-0000-00008A560000}"/>
    <cellStyle name="Normal 2 8 2" xfId="22188" xr:uid="{00000000-0005-0000-0000-00008B560000}"/>
    <cellStyle name="Normal 2 9" xfId="22189" xr:uid="{00000000-0005-0000-0000-00008C560000}"/>
    <cellStyle name="Normal 2 9 2" xfId="22190" xr:uid="{00000000-0005-0000-0000-00008D560000}"/>
    <cellStyle name="Normal 2_0830_Voltage Drop Calcs" xfId="22191" xr:uid="{00000000-0005-0000-0000-00008E560000}"/>
    <cellStyle name="Normal 20" xfId="22192" xr:uid="{00000000-0005-0000-0000-00008F560000}"/>
    <cellStyle name="Normal 20 2" xfId="22193" xr:uid="{00000000-0005-0000-0000-000090560000}"/>
    <cellStyle name="Normal 20 2 2" xfId="22194" xr:uid="{00000000-0005-0000-0000-000091560000}"/>
    <cellStyle name="Normal 20 3" xfId="22195" xr:uid="{00000000-0005-0000-0000-000092560000}"/>
    <cellStyle name="Normal 20 3 2" xfId="22196" xr:uid="{00000000-0005-0000-0000-000093560000}"/>
    <cellStyle name="Normal 20 4" xfId="22197" xr:uid="{00000000-0005-0000-0000-000094560000}"/>
    <cellStyle name="Normal 20 4 2" xfId="22198" xr:uid="{00000000-0005-0000-0000-000095560000}"/>
    <cellStyle name="Normal 20 4 3" xfId="22199" xr:uid="{00000000-0005-0000-0000-000096560000}"/>
    <cellStyle name="Normal 20 4 3 2" xfId="22200" xr:uid="{00000000-0005-0000-0000-000097560000}"/>
    <cellStyle name="Normal 20 4 3 2 2" xfId="22201" xr:uid="{00000000-0005-0000-0000-000098560000}"/>
    <cellStyle name="Normal 20 4 3 2 3" xfId="22202" xr:uid="{00000000-0005-0000-0000-000099560000}"/>
    <cellStyle name="Normal 20 4 3 3" xfId="22203" xr:uid="{00000000-0005-0000-0000-00009A560000}"/>
    <cellStyle name="Normal 20 4 3 4" xfId="22204" xr:uid="{00000000-0005-0000-0000-00009B560000}"/>
    <cellStyle name="Normal 20 4 3 5" xfId="58443" xr:uid="{00000000-0005-0000-0000-00009C560000}"/>
    <cellStyle name="Normal 20 4 4" xfId="22205" xr:uid="{00000000-0005-0000-0000-00009D560000}"/>
    <cellStyle name="Normal 20 4 4 2" xfId="22206" xr:uid="{00000000-0005-0000-0000-00009E560000}"/>
    <cellStyle name="Normal 20 4 4 3" xfId="22207" xr:uid="{00000000-0005-0000-0000-00009F560000}"/>
    <cellStyle name="Normal 20 4 5" xfId="22208" xr:uid="{00000000-0005-0000-0000-0000A0560000}"/>
    <cellStyle name="Normal 20 4 5 2" xfId="22209" xr:uid="{00000000-0005-0000-0000-0000A1560000}"/>
    <cellStyle name="Normal 20 4 5 3" xfId="22210" xr:uid="{00000000-0005-0000-0000-0000A2560000}"/>
    <cellStyle name="Normal 20 4 6" xfId="22211" xr:uid="{00000000-0005-0000-0000-0000A3560000}"/>
    <cellStyle name="Normal 20 4 6 2" xfId="22212" xr:uid="{00000000-0005-0000-0000-0000A4560000}"/>
    <cellStyle name="Normal 20 4 6 3" xfId="22213" xr:uid="{00000000-0005-0000-0000-0000A5560000}"/>
    <cellStyle name="Normal 20 4 7" xfId="22214" xr:uid="{00000000-0005-0000-0000-0000A6560000}"/>
    <cellStyle name="Normal 20 4 8" xfId="22215" xr:uid="{00000000-0005-0000-0000-0000A7560000}"/>
    <cellStyle name="Normal 20 4 9" xfId="58372" xr:uid="{00000000-0005-0000-0000-0000A8560000}"/>
    <cellStyle name="Normal 20 5" xfId="22216" xr:uid="{00000000-0005-0000-0000-0000A9560000}"/>
    <cellStyle name="Normal 21" xfId="22217" xr:uid="{00000000-0005-0000-0000-0000AA560000}"/>
    <cellStyle name="Normal 21 2" xfId="22218" xr:uid="{00000000-0005-0000-0000-0000AB560000}"/>
    <cellStyle name="Normal 21 2 2" xfId="22219" xr:uid="{00000000-0005-0000-0000-0000AC560000}"/>
    <cellStyle name="Normal 21 3" xfId="22220" xr:uid="{00000000-0005-0000-0000-0000AD560000}"/>
    <cellStyle name="Normal 21 3 2" xfId="22221" xr:uid="{00000000-0005-0000-0000-0000AE560000}"/>
    <cellStyle name="Normal 21 4" xfId="22222" xr:uid="{00000000-0005-0000-0000-0000AF560000}"/>
    <cellStyle name="Normal 21 4 2" xfId="22223" xr:uid="{00000000-0005-0000-0000-0000B0560000}"/>
    <cellStyle name="Normal 21 4 3" xfId="22224" xr:uid="{00000000-0005-0000-0000-0000B1560000}"/>
    <cellStyle name="Normal 21 4 3 2" xfId="22225" xr:uid="{00000000-0005-0000-0000-0000B2560000}"/>
    <cellStyle name="Normal 21 4 3 2 2" xfId="22226" xr:uid="{00000000-0005-0000-0000-0000B3560000}"/>
    <cellStyle name="Normal 21 4 3 2 3" xfId="22227" xr:uid="{00000000-0005-0000-0000-0000B4560000}"/>
    <cellStyle name="Normal 21 4 3 3" xfId="22228" xr:uid="{00000000-0005-0000-0000-0000B5560000}"/>
    <cellStyle name="Normal 21 4 3 4" xfId="22229" xr:uid="{00000000-0005-0000-0000-0000B6560000}"/>
    <cellStyle name="Normal 21 4 3 5" xfId="58444" xr:uid="{00000000-0005-0000-0000-0000B7560000}"/>
    <cellStyle name="Normal 21 4 4" xfId="22230" xr:uid="{00000000-0005-0000-0000-0000B8560000}"/>
    <cellStyle name="Normal 21 4 4 2" xfId="22231" xr:uid="{00000000-0005-0000-0000-0000B9560000}"/>
    <cellStyle name="Normal 21 4 4 3" xfId="22232" xr:uid="{00000000-0005-0000-0000-0000BA560000}"/>
    <cellStyle name="Normal 21 4 5" xfId="22233" xr:uid="{00000000-0005-0000-0000-0000BB560000}"/>
    <cellStyle name="Normal 21 4 5 2" xfId="22234" xr:uid="{00000000-0005-0000-0000-0000BC560000}"/>
    <cellStyle name="Normal 21 4 5 3" xfId="22235" xr:uid="{00000000-0005-0000-0000-0000BD560000}"/>
    <cellStyle name="Normal 21 4 6" xfId="22236" xr:uid="{00000000-0005-0000-0000-0000BE560000}"/>
    <cellStyle name="Normal 21 4 6 2" xfId="22237" xr:uid="{00000000-0005-0000-0000-0000BF560000}"/>
    <cellStyle name="Normal 21 4 6 3" xfId="22238" xr:uid="{00000000-0005-0000-0000-0000C0560000}"/>
    <cellStyle name="Normal 21 4 7" xfId="22239" xr:uid="{00000000-0005-0000-0000-0000C1560000}"/>
    <cellStyle name="Normal 21 4 8" xfId="22240" xr:uid="{00000000-0005-0000-0000-0000C2560000}"/>
    <cellStyle name="Normal 21 4 9" xfId="58373" xr:uid="{00000000-0005-0000-0000-0000C3560000}"/>
    <cellStyle name="Normal 21 5" xfId="22241" xr:uid="{00000000-0005-0000-0000-0000C4560000}"/>
    <cellStyle name="Normal 22" xfId="22242" xr:uid="{00000000-0005-0000-0000-0000C5560000}"/>
    <cellStyle name="Normal 22 2" xfId="22243" xr:uid="{00000000-0005-0000-0000-0000C6560000}"/>
    <cellStyle name="Normal 22 2 2" xfId="22244" xr:uid="{00000000-0005-0000-0000-0000C7560000}"/>
    <cellStyle name="Normal 22 3" xfId="22245" xr:uid="{00000000-0005-0000-0000-0000C8560000}"/>
    <cellStyle name="Normal 22 3 2" xfId="22246" xr:uid="{00000000-0005-0000-0000-0000C9560000}"/>
    <cellStyle name="Normal 22 3 2 2" xfId="22247" xr:uid="{00000000-0005-0000-0000-0000CA560000}"/>
    <cellStyle name="Normal 22 4" xfId="22248" xr:uid="{00000000-0005-0000-0000-0000CB560000}"/>
    <cellStyle name="Normal 22 4 2" xfId="22249" xr:uid="{00000000-0005-0000-0000-0000CC560000}"/>
    <cellStyle name="Normal 22 4 2 2" xfId="22250" xr:uid="{00000000-0005-0000-0000-0000CD560000}"/>
    <cellStyle name="Normal 22 4 3" xfId="22251" xr:uid="{00000000-0005-0000-0000-0000CE560000}"/>
    <cellStyle name="Normal 22 4 3 2" xfId="22252" xr:uid="{00000000-0005-0000-0000-0000CF560000}"/>
    <cellStyle name="Normal 22 4 3 2 2" xfId="22253" xr:uid="{00000000-0005-0000-0000-0000D0560000}"/>
    <cellStyle name="Normal 22 4 3 2 3" xfId="22254" xr:uid="{00000000-0005-0000-0000-0000D1560000}"/>
    <cellStyle name="Normal 22 4 3 3" xfId="22255" xr:uid="{00000000-0005-0000-0000-0000D2560000}"/>
    <cellStyle name="Normal 22 4 3 3 2" xfId="22256" xr:uid="{00000000-0005-0000-0000-0000D3560000}"/>
    <cellStyle name="Normal 22 4 3 3 3" xfId="22257" xr:uid="{00000000-0005-0000-0000-0000D4560000}"/>
    <cellStyle name="Normal 22 4 3 4" xfId="22258" xr:uid="{00000000-0005-0000-0000-0000D5560000}"/>
    <cellStyle name="Normal 22 4 3 4 2" xfId="22259" xr:uid="{00000000-0005-0000-0000-0000D6560000}"/>
    <cellStyle name="Normal 22 4 3 4 3" xfId="22260" xr:uid="{00000000-0005-0000-0000-0000D7560000}"/>
    <cellStyle name="Normal 22 4 3 5" xfId="22261" xr:uid="{00000000-0005-0000-0000-0000D8560000}"/>
    <cellStyle name="Normal 22 4 3 6" xfId="22262" xr:uid="{00000000-0005-0000-0000-0000D9560000}"/>
    <cellStyle name="Normal 22 4 3 7" xfId="58374" xr:uid="{00000000-0005-0000-0000-0000DA560000}"/>
    <cellStyle name="Normal 22 4 4" xfId="22263" xr:uid="{00000000-0005-0000-0000-0000DB560000}"/>
    <cellStyle name="Normal 22 4 4 2" xfId="22264" xr:uid="{00000000-0005-0000-0000-0000DC560000}"/>
    <cellStyle name="Normal 22 4 4 2 2" xfId="22265" xr:uid="{00000000-0005-0000-0000-0000DD560000}"/>
    <cellStyle name="Normal 22 4 4 2 3" xfId="22266" xr:uid="{00000000-0005-0000-0000-0000DE560000}"/>
    <cellStyle name="Normal 22 4 4 3" xfId="22267" xr:uid="{00000000-0005-0000-0000-0000DF560000}"/>
    <cellStyle name="Normal 22 4 4 4" xfId="22268" xr:uid="{00000000-0005-0000-0000-0000E0560000}"/>
    <cellStyle name="Normal 22 4 4 5" xfId="58445" xr:uid="{00000000-0005-0000-0000-0000E1560000}"/>
    <cellStyle name="Normal 22 5" xfId="22269" xr:uid="{00000000-0005-0000-0000-0000E2560000}"/>
    <cellStyle name="Normal 22 6" xfId="22270" xr:uid="{00000000-0005-0000-0000-0000E3560000}"/>
    <cellStyle name="Normal 23" xfId="22271" xr:uid="{00000000-0005-0000-0000-0000E4560000}"/>
    <cellStyle name="Normal 23 2" xfId="22272" xr:uid="{00000000-0005-0000-0000-0000E5560000}"/>
    <cellStyle name="Normal 23 2 2" xfId="22273" xr:uid="{00000000-0005-0000-0000-0000E6560000}"/>
    <cellStyle name="Normal 23 3" xfId="22274" xr:uid="{00000000-0005-0000-0000-0000E7560000}"/>
    <cellStyle name="Normal 23 3 2" xfId="22275" xr:uid="{00000000-0005-0000-0000-0000E8560000}"/>
    <cellStyle name="Normal 23 3 2 2" xfId="22276" xr:uid="{00000000-0005-0000-0000-0000E9560000}"/>
    <cellStyle name="Normal 23 4" xfId="22277" xr:uid="{00000000-0005-0000-0000-0000EA560000}"/>
    <cellStyle name="Normal 23 4 2" xfId="22278" xr:uid="{00000000-0005-0000-0000-0000EB560000}"/>
    <cellStyle name="Normal 23 4 3" xfId="22279" xr:uid="{00000000-0005-0000-0000-0000EC560000}"/>
    <cellStyle name="Normal 23 4 3 2" xfId="22280" xr:uid="{00000000-0005-0000-0000-0000ED560000}"/>
    <cellStyle name="Normal 23 4 3 3" xfId="22281" xr:uid="{00000000-0005-0000-0000-0000EE560000}"/>
    <cellStyle name="Normal 23 4 3 3 2" xfId="22282" xr:uid="{00000000-0005-0000-0000-0000EF560000}"/>
    <cellStyle name="Normal 23 4 3 3 3" xfId="22283" xr:uid="{00000000-0005-0000-0000-0000F0560000}"/>
    <cellStyle name="Normal 23 4 3 4" xfId="22284" xr:uid="{00000000-0005-0000-0000-0000F1560000}"/>
    <cellStyle name="Normal 23 4 3 5" xfId="22285" xr:uid="{00000000-0005-0000-0000-0000F2560000}"/>
    <cellStyle name="Normal 23 4 3 6" xfId="58446" xr:uid="{00000000-0005-0000-0000-0000F3560000}"/>
    <cellStyle name="Normal 23 4 4" xfId="22286" xr:uid="{00000000-0005-0000-0000-0000F4560000}"/>
    <cellStyle name="Normal 23 4 4 2" xfId="22287" xr:uid="{00000000-0005-0000-0000-0000F5560000}"/>
    <cellStyle name="Normal 23 4 4 3" xfId="22288" xr:uid="{00000000-0005-0000-0000-0000F6560000}"/>
    <cellStyle name="Normal 23 4 5" xfId="22289" xr:uid="{00000000-0005-0000-0000-0000F7560000}"/>
    <cellStyle name="Normal 23 4 5 2" xfId="22290" xr:uid="{00000000-0005-0000-0000-0000F8560000}"/>
    <cellStyle name="Normal 23 4 5 3" xfId="22291" xr:uid="{00000000-0005-0000-0000-0000F9560000}"/>
    <cellStyle name="Normal 23 4 6" xfId="22292" xr:uid="{00000000-0005-0000-0000-0000FA560000}"/>
    <cellStyle name="Normal 23 4 6 2" xfId="22293" xr:uid="{00000000-0005-0000-0000-0000FB560000}"/>
    <cellStyle name="Normal 23 4 6 3" xfId="22294" xr:uid="{00000000-0005-0000-0000-0000FC560000}"/>
    <cellStyle name="Normal 23 4 7" xfId="22295" xr:uid="{00000000-0005-0000-0000-0000FD560000}"/>
    <cellStyle name="Normal 23 4 8" xfId="22296" xr:uid="{00000000-0005-0000-0000-0000FE560000}"/>
    <cellStyle name="Normal 23 4 9" xfId="58375" xr:uid="{00000000-0005-0000-0000-0000FF560000}"/>
    <cellStyle name="Normal 23 5" xfId="22297" xr:uid="{00000000-0005-0000-0000-000000570000}"/>
    <cellStyle name="Normal 24" xfId="22298" xr:uid="{00000000-0005-0000-0000-000001570000}"/>
    <cellStyle name="Normal 24 2" xfId="22299" xr:uid="{00000000-0005-0000-0000-000002570000}"/>
    <cellStyle name="Normal 24 2 2" xfId="22300" xr:uid="{00000000-0005-0000-0000-000003570000}"/>
    <cellStyle name="Normal 24 3" xfId="22301" xr:uid="{00000000-0005-0000-0000-000004570000}"/>
    <cellStyle name="Normal 24 3 2" xfId="22302" xr:uid="{00000000-0005-0000-0000-000005570000}"/>
    <cellStyle name="Normal 24 3 2 2" xfId="22303" xr:uid="{00000000-0005-0000-0000-000006570000}"/>
    <cellStyle name="Normal 24 3 3" xfId="22304" xr:uid="{00000000-0005-0000-0000-000007570000}"/>
    <cellStyle name="Normal 24 3 3 2" xfId="22305" xr:uid="{00000000-0005-0000-0000-000008570000}"/>
    <cellStyle name="Normal 24 3 3 2 2" xfId="22306" xr:uid="{00000000-0005-0000-0000-000009570000}"/>
    <cellStyle name="Normal 24 3 3 2 3" xfId="22307" xr:uid="{00000000-0005-0000-0000-00000A570000}"/>
    <cellStyle name="Normal 24 3 3 3" xfId="22308" xr:uid="{00000000-0005-0000-0000-00000B570000}"/>
    <cellStyle name="Normal 24 3 3 3 2" xfId="22309" xr:uid="{00000000-0005-0000-0000-00000C570000}"/>
    <cellStyle name="Normal 24 3 3 3 3" xfId="22310" xr:uid="{00000000-0005-0000-0000-00000D570000}"/>
    <cellStyle name="Normal 24 3 3 4" xfId="22311" xr:uid="{00000000-0005-0000-0000-00000E570000}"/>
    <cellStyle name="Normal 24 3 3 4 2" xfId="22312" xr:uid="{00000000-0005-0000-0000-00000F570000}"/>
    <cellStyle name="Normal 24 3 3 4 3" xfId="22313" xr:uid="{00000000-0005-0000-0000-000010570000}"/>
    <cellStyle name="Normal 24 3 3 5" xfId="22314" xr:uid="{00000000-0005-0000-0000-000011570000}"/>
    <cellStyle name="Normal 24 3 3 6" xfId="22315" xr:uid="{00000000-0005-0000-0000-000012570000}"/>
    <cellStyle name="Normal 24 3 3 7" xfId="58376" xr:uid="{00000000-0005-0000-0000-000013570000}"/>
    <cellStyle name="Normal 24 3 4" xfId="22316" xr:uid="{00000000-0005-0000-0000-000014570000}"/>
    <cellStyle name="Normal 24 3 4 2" xfId="22317" xr:uid="{00000000-0005-0000-0000-000015570000}"/>
    <cellStyle name="Normal 24 3 4 2 2" xfId="22318" xr:uid="{00000000-0005-0000-0000-000016570000}"/>
    <cellStyle name="Normal 24 3 4 2 3" xfId="22319" xr:uid="{00000000-0005-0000-0000-000017570000}"/>
    <cellStyle name="Normal 24 3 4 3" xfId="22320" xr:uid="{00000000-0005-0000-0000-000018570000}"/>
    <cellStyle name="Normal 24 3 4 4" xfId="22321" xr:uid="{00000000-0005-0000-0000-000019570000}"/>
    <cellStyle name="Normal 24 3 4 5" xfId="58447" xr:uid="{00000000-0005-0000-0000-00001A570000}"/>
    <cellStyle name="Normal 24 4" xfId="22322" xr:uid="{00000000-0005-0000-0000-00001B570000}"/>
    <cellStyle name="Normal 24 4 2" xfId="22323" xr:uid="{00000000-0005-0000-0000-00001C570000}"/>
    <cellStyle name="Normal 25" xfId="22324" xr:uid="{00000000-0005-0000-0000-00001D570000}"/>
    <cellStyle name="Normal 25 2" xfId="22325" xr:uid="{00000000-0005-0000-0000-00001E570000}"/>
    <cellStyle name="Normal 25 2 2" xfId="22326" xr:uid="{00000000-0005-0000-0000-00001F570000}"/>
    <cellStyle name="Normal 25 2 2 2" xfId="22327" xr:uid="{00000000-0005-0000-0000-000020570000}"/>
    <cellStyle name="Normal 25 3" xfId="22328" xr:uid="{00000000-0005-0000-0000-000021570000}"/>
    <cellStyle name="Normal 25 3 2" xfId="22329" xr:uid="{00000000-0005-0000-0000-000022570000}"/>
    <cellStyle name="Normal 25 3 3" xfId="22330" xr:uid="{00000000-0005-0000-0000-000023570000}"/>
    <cellStyle name="Normal 25 3 3 2" xfId="22331" xr:uid="{00000000-0005-0000-0000-000024570000}"/>
    <cellStyle name="Normal 25 3 3 3" xfId="22332" xr:uid="{00000000-0005-0000-0000-000025570000}"/>
    <cellStyle name="Normal 25 3 3 3 2" xfId="22333" xr:uid="{00000000-0005-0000-0000-000026570000}"/>
    <cellStyle name="Normal 25 3 3 3 3" xfId="22334" xr:uid="{00000000-0005-0000-0000-000027570000}"/>
    <cellStyle name="Normal 25 3 3 4" xfId="22335" xr:uid="{00000000-0005-0000-0000-000028570000}"/>
    <cellStyle name="Normal 25 3 3 5" xfId="22336" xr:uid="{00000000-0005-0000-0000-000029570000}"/>
    <cellStyle name="Normal 25 3 3 6" xfId="58448" xr:uid="{00000000-0005-0000-0000-00002A570000}"/>
    <cellStyle name="Normal 25 3 4" xfId="22337" xr:uid="{00000000-0005-0000-0000-00002B570000}"/>
    <cellStyle name="Normal 25 3 4 2" xfId="22338" xr:uid="{00000000-0005-0000-0000-00002C570000}"/>
    <cellStyle name="Normal 25 3 4 3" xfId="22339" xr:uid="{00000000-0005-0000-0000-00002D570000}"/>
    <cellStyle name="Normal 25 3 5" xfId="22340" xr:uid="{00000000-0005-0000-0000-00002E570000}"/>
    <cellStyle name="Normal 25 3 5 2" xfId="22341" xr:uid="{00000000-0005-0000-0000-00002F570000}"/>
    <cellStyle name="Normal 25 3 5 3" xfId="22342" xr:uid="{00000000-0005-0000-0000-000030570000}"/>
    <cellStyle name="Normal 25 3 6" xfId="22343" xr:uid="{00000000-0005-0000-0000-000031570000}"/>
    <cellStyle name="Normal 25 3 6 2" xfId="22344" xr:uid="{00000000-0005-0000-0000-000032570000}"/>
    <cellStyle name="Normal 25 3 6 3" xfId="22345" xr:uid="{00000000-0005-0000-0000-000033570000}"/>
    <cellStyle name="Normal 25 3 7" xfId="22346" xr:uid="{00000000-0005-0000-0000-000034570000}"/>
    <cellStyle name="Normal 25 3 8" xfId="22347" xr:uid="{00000000-0005-0000-0000-000035570000}"/>
    <cellStyle name="Normal 25 3 9" xfId="58377" xr:uid="{00000000-0005-0000-0000-000036570000}"/>
    <cellStyle name="Normal 25 4" xfId="22348" xr:uid="{00000000-0005-0000-0000-000037570000}"/>
    <cellStyle name="Normal 26" xfId="22349" xr:uid="{00000000-0005-0000-0000-000038570000}"/>
    <cellStyle name="Normal 26 2" xfId="22350" xr:uid="{00000000-0005-0000-0000-000039570000}"/>
    <cellStyle name="Normal 26 2 2" xfId="22351" xr:uid="{00000000-0005-0000-0000-00003A570000}"/>
    <cellStyle name="Normal 26 2 2 2" xfId="22352" xr:uid="{00000000-0005-0000-0000-00003B570000}"/>
    <cellStyle name="Normal 26 3" xfId="22353" xr:uid="{00000000-0005-0000-0000-00003C570000}"/>
    <cellStyle name="Normal 26 3 2" xfId="22354" xr:uid="{00000000-0005-0000-0000-00003D570000}"/>
    <cellStyle name="Normal 26 4" xfId="22355" xr:uid="{00000000-0005-0000-0000-00003E570000}"/>
    <cellStyle name="Normal 27" xfId="22356" xr:uid="{00000000-0005-0000-0000-00003F570000}"/>
    <cellStyle name="Normal 27 2" xfId="22357" xr:uid="{00000000-0005-0000-0000-000040570000}"/>
    <cellStyle name="Normal 27 2 2" xfId="22358" xr:uid="{00000000-0005-0000-0000-000041570000}"/>
    <cellStyle name="Normal 27 2 2 2" xfId="22359" xr:uid="{00000000-0005-0000-0000-000042570000}"/>
    <cellStyle name="Normal 27 3" xfId="22360" xr:uid="{00000000-0005-0000-0000-000043570000}"/>
    <cellStyle name="Normal 27 3 2" xfId="22361" xr:uid="{00000000-0005-0000-0000-000044570000}"/>
    <cellStyle name="Normal 27 4" xfId="22362" xr:uid="{00000000-0005-0000-0000-000045570000}"/>
    <cellStyle name="Normal 28" xfId="22363" xr:uid="{00000000-0005-0000-0000-000046570000}"/>
    <cellStyle name="Normal 28 2" xfId="22364" xr:uid="{00000000-0005-0000-0000-000047570000}"/>
    <cellStyle name="Normal 28 2 2" xfId="22365" xr:uid="{00000000-0005-0000-0000-000048570000}"/>
    <cellStyle name="Normal 28 2 2 2" xfId="22366" xr:uid="{00000000-0005-0000-0000-000049570000}"/>
    <cellStyle name="Normal 28 3" xfId="22367" xr:uid="{00000000-0005-0000-0000-00004A570000}"/>
    <cellStyle name="Normal 28 3 2" xfId="22368" xr:uid="{00000000-0005-0000-0000-00004B570000}"/>
    <cellStyle name="Normal 28 4" xfId="22369" xr:uid="{00000000-0005-0000-0000-00004C570000}"/>
    <cellStyle name="Normal 28 4 2" xfId="22370" xr:uid="{00000000-0005-0000-0000-00004D570000}"/>
    <cellStyle name="Normal 29" xfId="22371" xr:uid="{00000000-0005-0000-0000-00004E570000}"/>
    <cellStyle name="Normal 29 2" xfId="22372" xr:uid="{00000000-0005-0000-0000-00004F570000}"/>
    <cellStyle name="Normal 29 2 2" xfId="22373" xr:uid="{00000000-0005-0000-0000-000050570000}"/>
    <cellStyle name="Normal 29 2 2 2" xfId="22374" xr:uid="{00000000-0005-0000-0000-000051570000}"/>
    <cellStyle name="Normal 29 3" xfId="22375" xr:uid="{00000000-0005-0000-0000-000052570000}"/>
    <cellStyle name="Normal 29 3 2" xfId="22376" xr:uid="{00000000-0005-0000-0000-000053570000}"/>
    <cellStyle name="Normal 29 4" xfId="22377" xr:uid="{00000000-0005-0000-0000-000054570000}"/>
    <cellStyle name="Normal 29 5" xfId="22378" xr:uid="{00000000-0005-0000-0000-000055570000}"/>
    <cellStyle name="Normal 3" xfId="35" xr:uid="{00000000-0005-0000-0000-000056570000}"/>
    <cellStyle name="Normal 3 10" xfId="22379" xr:uid="{00000000-0005-0000-0000-000057570000}"/>
    <cellStyle name="Normal 3 11" xfId="22380" xr:uid="{00000000-0005-0000-0000-000058570000}"/>
    <cellStyle name="Normal 3 12" xfId="58195" xr:uid="{00000000-0005-0000-0000-000059570000}"/>
    <cellStyle name="Normal 3 13" xfId="58201" xr:uid="{00000000-0005-0000-0000-00005A570000}"/>
    <cellStyle name="Normal 3 2" xfId="91" xr:uid="{00000000-0005-0000-0000-00005B570000}"/>
    <cellStyle name="Normal 3 2 10" xfId="22381" xr:uid="{00000000-0005-0000-0000-00005C570000}"/>
    <cellStyle name="Normal 3 2 11" xfId="22382" xr:uid="{00000000-0005-0000-0000-00005D570000}"/>
    <cellStyle name="Normal 3 2 12" xfId="58199" xr:uid="{00000000-0005-0000-0000-00005E570000}"/>
    <cellStyle name="Normal 3 2 13" xfId="58276" xr:uid="{00000000-0005-0000-0000-00005F570000}"/>
    <cellStyle name="Normal 3 2 14" xfId="351" xr:uid="{00000000-0005-0000-0000-000060570000}"/>
    <cellStyle name="Normal 3 2 2" xfId="22383" xr:uid="{00000000-0005-0000-0000-000061570000}"/>
    <cellStyle name="Normal 3 2 2 10" xfId="22384" xr:uid="{00000000-0005-0000-0000-000062570000}"/>
    <cellStyle name="Normal 3 2 2 10 2" xfId="22385" xr:uid="{00000000-0005-0000-0000-000063570000}"/>
    <cellStyle name="Normal 3 2 2 11" xfId="22386" xr:uid="{00000000-0005-0000-0000-000064570000}"/>
    <cellStyle name="Normal 3 2 2 12" xfId="22387" xr:uid="{00000000-0005-0000-0000-000065570000}"/>
    <cellStyle name="Normal 3 2 2 13" xfId="58277" xr:uid="{00000000-0005-0000-0000-000066570000}"/>
    <cellStyle name="Normal 3 2 2 2" xfId="22388" xr:uid="{00000000-0005-0000-0000-000067570000}"/>
    <cellStyle name="Normal 3 2 2 2 2" xfId="22389" xr:uid="{00000000-0005-0000-0000-000068570000}"/>
    <cellStyle name="Normal 3 2 2 2 2 2" xfId="22390" xr:uid="{00000000-0005-0000-0000-000069570000}"/>
    <cellStyle name="Normal 3 2 2 2 2 3" xfId="22391" xr:uid="{00000000-0005-0000-0000-00006A570000}"/>
    <cellStyle name="Normal 3 2 2 2 3" xfId="22392" xr:uid="{00000000-0005-0000-0000-00006B570000}"/>
    <cellStyle name="Normal 3 2 2 2 3 2" xfId="22393" xr:uid="{00000000-0005-0000-0000-00006C570000}"/>
    <cellStyle name="Normal 3 2 2 3" xfId="22394" xr:uid="{00000000-0005-0000-0000-00006D570000}"/>
    <cellStyle name="Normal 3 2 2 3 2" xfId="22395" xr:uid="{00000000-0005-0000-0000-00006E570000}"/>
    <cellStyle name="Normal 3 2 2 3 3" xfId="22396" xr:uid="{00000000-0005-0000-0000-00006F570000}"/>
    <cellStyle name="Normal 3 2 2 3 3 2" xfId="22397" xr:uid="{00000000-0005-0000-0000-000070570000}"/>
    <cellStyle name="Normal 3 2 2 3 3 2 2" xfId="22398" xr:uid="{00000000-0005-0000-0000-000071570000}"/>
    <cellStyle name="Normal 3 2 2 3 3 2 3" xfId="22399" xr:uid="{00000000-0005-0000-0000-000072570000}"/>
    <cellStyle name="Normal 3 2 2 3 3 3" xfId="22400" xr:uid="{00000000-0005-0000-0000-000073570000}"/>
    <cellStyle name="Normal 3 2 2 3 3 4" xfId="22401" xr:uid="{00000000-0005-0000-0000-000074570000}"/>
    <cellStyle name="Normal 3 2 2 3 3 5" xfId="58449" xr:uid="{00000000-0005-0000-0000-000075570000}"/>
    <cellStyle name="Normal 3 2 2 3 4" xfId="22402" xr:uid="{00000000-0005-0000-0000-000076570000}"/>
    <cellStyle name="Normal 3 2 2 3 4 2" xfId="22403" xr:uid="{00000000-0005-0000-0000-000077570000}"/>
    <cellStyle name="Normal 3 2 2 3 4 3" xfId="22404" xr:uid="{00000000-0005-0000-0000-000078570000}"/>
    <cellStyle name="Normal 3 2 2 3 5" xfId="22405" xr:uid="{00000000-0005-0000-0000-000079570000}"/>
    <cellStyle name="Normal 3 2 2 3 5 2" xfId="22406" xr:uid="{00000000-0005-0000-0000-00007A570000}"/>
    <cellStyle name="Normal 3 2 2 3 5 3" xfId="22407" xr:uid="{00000000-0005-0000-0000-00007B570000}"/>
    <cellStyle name="Normal 3 2 2 3 6" xfId="22408" xr:uid="{00000000-0005-0000-0000-00007C570000}"/>
    <cellStyle name="Normal 3 2 2 3 6 2" xfId="22409" xr:uid="{00000000-0005-0000-0000-00007D570000}"/>
    <cellStyle name="Normal 3 2 2 3 6 3" xfId="22410" xr:uid="{00000000-0005-0000-0000-00007E570000}"/>
    <cellStyle name="Normal 3 2 2 3 7" xfId="22411" xr:uid="{00000000-0005-0000-0000-00007F570000}"/>
    <cellStyle name="Normal 3 2 2 3 8" xfId="22412" xr:uid="{00000000-0005-0000-0000-000080570000}"/>
    <cellStyle name="Normal 3 2 2 3 9" xfId="58379" xr:uid="{00000000-0005-0000-0000-000081570000}"/>
    <cellStyle name="Normal 3 2 2 4" xfId="22413" xr:uid="{00000000-0005-0000-0000-000082570000}"/>
    <cellStyle name="Normal 3 2 2 5" xfId="22414" xr:uid="{00000000-0005-0000-0000-000083570000}"/>
    <cellStyle name="Normal 3 2 2 6" xfId="22415" xr:uid="{00000000-0005-0000-0000-000084570000}"/>
    <cellStyle name="Normal 3 2 2 6 2" xfId="22416" xr:uid="{00000000-0005-0000-0000-000085570000}"/>
    <cellStyle name="Normal 3 2 2 6 3" xfId="22417" xr:uid="{00000000-0005-0000-0000-000086570000}"/>
    <cellStyle name="Normal 3 2 2 7" xfId="22418" xr:uid="{00000000-0005-0000-0000-000087570000}"/>
    <cellStyle name="Normal 3 2 2 7 2" xfId="22419" xr:uid="{00000000-0005-0000-0000-000088570000}"/>
    <cellStyle name="Normal 3 2 2 7 3" xfId="22420" xr:uid="{00000000-0005-0000-0000-000089570000}"/>
    <cellStyle name="Normal 3 2 2 8" xfId="22421" xr:uid="{00000000-0005-0000-0000-00008A570000}"/>
    <cellStyle name="Normal 3 2 2 8 2" xfId="22422" xr:uid="{00000000-0005-0000-0000-00008B570000}"/>
    <cellStyle name="Normal 3 2 2 8 3" xfId="22423" xr:uid="{00000000-0005-0000-0000-00008C570000}"/>
    <cellStyle name="Normal 3 2 2 9" xfId="22424" xr:uid="{00000000-0005-0000-0000-00008D570000}"/>
    <cellStyle name="Normal 3 2 2 9 2" xfId="22425" xr:uid="{00000000-0005-0000-0000-00008E570000}"/>
    <cellStyle name="Normal 3 2 2 9 3" xfId="22426" xr:uid="{00000000-0005-0000-0000-00008F570000}"/>
    <cellStyle name="Normal 3 2 3" xfId="22427" xr:uid="{00000000-0005-0000-0000-000090570000}"/>
    <cellStyle name="Normal 3 2 3 2" xfId="22428" xr:uid="{00000000-0005-0000-0000-000091570000}"/>
    <cellStyle name="Normal 3 2 3 2 2" xfId="22429" xr:uid="{00000000-0005-0000-0000-000092570000}"/>
    <cellStyle name="Normal 3 2 3 2 3" xfId="22430" xr:uid="{00000000-0005-0000-0000-000093570000}"/>
    <cellStyle name="Normal 3 2 3 2 3 2" xfId="22431" xr:uid="{00000000-0005-0000-0000-000094570000}"/>
    <cellStyle name="Normal 3 2 3 2 3 2 2" xfId="22432" xr:uid="{00000000-0005-0000-0000-000095570000}"/>
    <cellStyle name="Normal 3 2 3 2 3 2 3" xfId="22433" xr:uid="{00000000-0005-0000-0000-000096570000}"/>
    <cellStyle name="Normal 3 2 3 2 3 3" xfId="22434" xr:uid="{00000000-0005-0000-0000-000097570000}"/>
    <cellStyle name="Normal 3 2 3 2 3 4" xfId="22435" xr:uid="{00000000-0005-0000-0000-000098570000}"/>
    <cellStyle name="Normal 3 2 3 2 3 5" xfId="58451" xr:uid="{00000000-0005-0000-0000-000099570000}"/>
    <cellStyle name="Normal 3 2 3 2 4" xfId="22436" xr:uid="{00000000-0005-0000-0000-00009A570000}"/>
    <cellStyle name="Normal 3 2 3 2 4 2" xfId="22437" xr:uid="{00000000-0005-0000-0000-00009B570000}"/>
    <cellStyle name="Normal 3 2 3 2 4 3" xfId="22438" xr:uid="{00000000-0005-0000-0000-00009C570000}"/>
    <cellStyle name="Normal 3 2 3 2 5" xfId="22439" xr:uid="{00000000-0005-0000-0000-00009D570000}"/>
    <cellStyle name="Normal 3 2 3 2 5 2" xfId="22440" xr:uid="{00000000-0005-0000-0000-00009E570000}"/>
    <cellStyle name="Normal 3 2 3 2 5 3" xfId="22441" xr:uid="{00000000-0005-0000-0000-00009F570000}"/>
    <cellStyle name="Normal 3 2 3 2 6" xfId="22442" xr:uid="{00000000-0005-0000-0000-0000A0570000}"/>
    <cellStyle name="Normal 3 2 3 2 6 2" xfId="22443" xr:uid="{00000000-0005-0000-0000-0000A1570000}"/>
    <cellStyle name="Normal 3 2 3 2 6 3" xfId="22444" xr:uid="{00000000-0005-0000-0000-0000A2570000}"/>
    <cellStyle name="Normal 3 2 3 2 7" xfId="22445" xr:uid="{00000000-0005-0000-0000-0000A3570000}"/>
    <cellStyle name="Normal 3 2 3 2 8" xfId="22446" xr:uid="{00000000-0005-0000-0000-0000A4570000}"/>
    <cellStyle name="Normal 3 2 3 2 9" xfId="58381" xr:uid="{00000000-0005-0000-0000-0000A5570000}"/>
    <cellStyle name="Normal 3 2 3 3" xfId="22447" xr:uid="{00000000-0005-0000-0000-0000A6570000}"/>
    <cellStyle name="Normal 3 2 3 4" xfId="22448" xr:uid="{00000000-0005-0000-0000-0000A7570000}"/>
    <cellStyle name="Normal 3 2 3 4 2" xfId="22449" xr:uid="{00000000-0005-0000-0000-0000A8570000}"/>
    <cellStyle name="Normal 3 2 3 4 2 2" xfId="22450" xr:uid="{00000000-0005-0000-0000-0000A9570000}"/>
    <cellStyle name="Normal 3 2 3 4 2 3" xfId="22451" xr:uid="{00000000-0005-0000-0000-0000AA570000}"/>
    <cellStyle name="Normal 3 2 3 4 3" xfId="22452" xr:uid="{00000000-0005-0000-0000-0000AB570000}"/>
    <cellStyle name="Normal 3 2 3 4 3 2" xfId="22453" xr:uid="{00000000-0005-0000-0000-0000AC570000}"/>
    <cellStyle name="Normal 3 2 3 4 3 3" xfId="22454" xr:uid="{00000000-0005-0000-0000-0000AD570000}"/>
    <cellStyle name="Normal 3 2 3 4 4" xfId="22455" xr:uid="{00000000-0005-0000-0000-0000AE570000}"/>
    <cellStyle name="Normal 3 2 3 4 4 2" xfId="22456" xr:uid="{00000000-0005-0000-0000-0000AF570000}"/>
    <cellStyle name="Normal 3 2 3 4 4 3" xfId="22457" xr:uid="{00000000-0005-0000-0000-0000B0570000}"/>
    <cellStyle name="Normal 3 2 3 4 5" xfId="22458" xr:uid="{00000000-0005-0000-0000-0000B1570000}"/>
    <cellStyle name="Normal 3 2 3 4 6" xfId="22459" xr:uid="{00000000-0005-0000-0000-0000B2570000}"/>
    <cellStyle name="Normal 3 2 3 4 7" xfId="58380" xr:uid="{00000000-0005-0000-0000-0000B3570000}"/>
    <cellStyle name="Normal 3 2 3 5" xfId="22460" xr:uid="{00000000-0005-0000-0000-0000B4570000}"/>
    <cellStyle name="Normal 3 2 3 5 2" xfId="22461" xr:uid="{00000000-0005-0000-0000-0000B5570000}"/>
    <cellStyle name="Normal 3 2 3 5 2 2" xfId="22462" xr:uid="{00000000-0005-0000-0000-0000B6570000}"/>
    <cellStyle name="Normal 3 2 3 5 2 3" xfId="22463" xr:uid="{00000000-0005-0000-0000-0000B7570000}"/>
    <cellStyle name="Normal 3 2 3 5 3" xfId="22464" xr:uid="{00000000-0005-0000-0000-0000B8570000}"/>
    <cellStyle name="Normal 3 2 3 5 4" xfId="22465" xr:uid="{00000000-0005-0000-0000-0000B9570000}"/>
    <cellStyle name="Normal 3 2 3 5 5" xfId="58450" xr:uid="{00000000-0005-0000-0000-0000BA570000}"/>
    <cellStyle name="Normal 3 2 4" xfId="22466" xr:uid="{00000000-0005-0000-0000-0000BB570000}"/>
    <cellStyle name="Normal 3 2 4 2" xfId="22467" xr:uid="{00000000-0005-0000-0000-0000BC570000}"/>
    <cellStyle name="Normal 3 2 4 2 10" xfId="58383" xr:uid="{00000000-0005-0000-0000-0000BD570000}"/>
    <cellStyle name="Normal 3 2 4 2 2" xfId="22468" xr:uid="{00000000-0005-0000-0000-0000BE570000}"/>
    <cellStyle name="Normal 3 2 4 2 3" xfId="22469" xr:uid="{00000000-0005-0000-0000-0000BF570000}"/>
    <cellStyle name="Normal 3 2 4 2 3 2" xfId="22470" xr:uid="{00000000-0005-0000-0000-0000C0570000}"/>
    <cellStyle name="Normal 3 2 4 2 3 2 2" xfId="22471" xr:uid="{00000000-0005-0000-0000-0000C1570000}"/>
    <cellStyle name="Normal 3 2 4 2 3 2 3" xfId="22472" xr:uid="{00000000-0005-0000-0000-0000C2570000}"/>
    <cellStyle name="Normal 3 2 4 2 3 3" xfId="22473" xr:uid="{00000000-0005-0000-0000-0000C3570000}"/>
    <cellStyle name="Normal 3 2 4 2 3 4" xfId="22474" xr:uid="{00000000-0005-0000-0000-0000C4570000}"/>
    <cellStyle name="Normal 3 2 4 2 3 5" xfId="58453" xr:uid="{00000000-0005-0000-0000-0000C5570000}"/>
    <cellStyle name="Normal 3 2 4 2 4" xfId="22475" xr:uid="{00000000-0005-0000-0000-0000C6570000}"/>
    <cellStyle name="Normal 3 2 4 2 4 2" xfId="22476" xr:uid="{00000000-0005-0000-0000-0000C7570000}"/>
    <cellStyle name="Normal 3 2 4 2 4 3" xfId="22477" xr:uid="{00000000-0005-0000-0000-0000C8570000}"/>
    <cellStyle name="Normal 3 2 4 2 5" xfId="22478" xr:uid="{00000000-0005-0000-0000-0000C9570000}"/>
    <cellStyle name="Normal 3 2 4 2 5 2" xfId="22479" xr:uid="{00000000-0005-0000-0000-0000CA570000}"/>
    <cellStyle name="Normal 3 2 4 2 5 3" xfId="22480" xr:uid="{00000000-0005-0000-0000-0000CB570000}"/>
    <cellStyle name="Normal 3 2 4 2 6" xfId="22481" xr:uid="{00000000-0005-0000-0000-0000CC570000}"/>
    <cellStyle name="Normal 3 2 4 2 6 2" xfId="22482" xr:uid="{00000000-0005-0000-0000-0000CD570000}"/>
    <cellStyle name="Normal 3 2 4 2 6 3" xfId="22483" xr:uid="{00000000-0005-0000-0000-0000CE570000}"/>
    <cellStyle name="Normal 3 2 4 2 7" xfId="22484" xr:uid="{00000000-0005-0000-0000-0000CF570000}"/>
    <cellStyle name="Normal 3 2 4 2 8" xfId="22485" xr:uid="{00000000-0005-0000-0000-0000D0570000}"/>
    <cellStyle name="Normal 3 2 4 2 9" xfId="22486" xr:uid="{00000000-0005-0000-0000-0000D1570000}"/>
    <cellStyle name="Normal 3 2 4 3" xfId="22487" xr:uid="{00000000-0005-0000-0000-0000D2570000}"/>
    <cellStyle name="Normal 3 2 4 4" xfId="22488" xr:uid="{00000000-0005-0000-0000-0000D3570000}"/>
    <cellStyle name="Normal 3 2 4 4 2" xfId="22489" xr:uid="{00000000-0005-0000-0000-0000D4570000}"/>
    <cellStyle name="Normal 3 2 4 4 2 2" xfId="22490" xr:uid="{00000000-0005-0000-0000-0000D5570000}"/>
    <cellStyle name="Normal 3 2 4 4 2 3" xfId="22491" xr:uid="{00000000-0005-0000-0000-0000D6570000}"/>
    <cellStyle name="Normal 3 2 4 4 3" xfId="22492" xr:uid="{00000000-0005-0000-0000-0000D7570000}"/>
    <cellStyle name="Normal 3 2 4 4 3 2" xfId="22493" xr:uid="{00000000-0005-0000-0000-0000D8570000}"/>
    <cellStyle name="Normal 3 2 4 4 3 3" xfId="22494" xr:uid="{00000000-0005-0000-0000-0000D9570000}"/>
    <cellStyle name="Normal 3 2 4 4 4" xfId="22495" xr:uid="{00000000-0005-0000-0000-0000DA570000}"/>
    <cellStyle name="Normal 3 2 4 4 4 2" xfId="22496" xr:uid="{00000000-0005-0000-0000-0000DB570000}"/>
    <cellStyle name="Normal 3 2 4 4 4 3" xfId="22497" xr:uid="{00000000-0005-0000-0000-0000DC570000}"/>
    <cellStyle name="Normal 3 2 4 4 5" xfId="22498" xr:uid="{00000000-0005-0000-0000-0000DD570000}"/>
    <cellStyle name="Normal 3 2 4 4 6" xfId="22499" xr:uid="{00000000-0005-0000-0000-0000DE570000}"/>
    <cellStyle name="Normal 3 2 4 4 7" xfId="58382" xr:uid="{00000000-0005-0000-0000-0000DF570000}"/>
    <cellStyle name="Normal 3 2 4 5" xfId="22500" xr:uid="{00000000-0005-0000-0000-0000E0570000}"/>
    <cellStyle name="Normal 3 2 4 5 2" xfId="22501" xr:uid="{00000000-0005-0000-0000-0000E1570000}"/>
    <cellStyle name="Normal 3 2 4 5 2 2" xfId="22502" xr:uid="{00000000-0005-0000-0000-0000E2570000}"/>
    <cellStyle name="Normal 3 2 4 5 2 3" xfId="22503" xr:uid="{00000000-0005-0000-0000-0000E3570000}"/>
    <cellStyle name="Normal 3 2 4 5 3" xfId="22504" xr:uid="{00000000-0005-0000-0000-0000E4570000}"/>
    <cellStyle name="Normal 3 2 4 5 4" xfId="22505" xr:uid="{00000000-0005-0000-0000-0000E5570000}"/>
    <cellStyle name="Normal 3 2 4 5 5" xfId="58452" xr:uid="{00000000-0005-0000-0000-0000E6570000}"/>
    <cellStyle name="Normal 3 2 5" xfId="22506" xr:uid="{00000000-0005-0000-0000-0000E7570000}"/>
    <cellStyle name="Normal 3 2 5 10" xfId="58384" xr:uid="{00000000-0005-0000-0000-0000E8570000}"/>
    <cellStyle name="Normal 3 2 5 2" xfId="22507" xr:uid="{00000000-0005-0000-0000-0000E9570000}"/>
    <cellStyle name="Normal 3 2 5 3" xfId="22508" xr:uid="{00000000-0005-0000-0000-0000EA570000}"/>
    <cellStyle name="Normal 3 2 5 3 2" xfId="22509" xr:uid="{00000000-0005-0000-0000-0000EB570000}"/>
    <cellStyle name="Normal 3 2 5 3 2 2" xfId="22510" xr:uid="{00000000-0005-0000-0000-0000EC570000}"/>
    <cellStyle name="Normal 3 2 5 3 2 3" xfId="22511" xr:uid="{00000000-0005-0000-0000-0000ED570000}"/>
    <cellStyle name="Normal 3 2 5 3 3" xfId="22512" xr:uid="{00000000-0005-0000-0000-0000EE570000}"/>
    <cellStyle name="Normal 3 2 5 3 4" xfId="22513" xr:uid="{00000000-0005-0000-0000-0000EF570000}"/>
    <cellStyle name="Normal 3 2 5 3 5" xfId="58454" xr:uid="{00000000-0005-0000-0000-0000F0570000}"/>
    <cellStyle name="Normal 3 2 5 4" xfId="22514" xr:uid="{00000000-0005-0000-0000-0000F1570000}"/>
    <cellStyle name="Normal 3 2 5 4 2" xfId="22515" xr:uid="{00000000-0005-0000-0000-0000F2570000}"/>
    <cellStyle name="Normal 3 2 5 4 3" xfId="22516" xr:uid="{00000000-0005-0000-0000-0000F3570000}"/>
    <cellStyle name="Normal 3 2 5 5" xfId="22517" xr:uid="{00000000-0005-0000-0000-0000F4570000}"/>
    <cellStyle name="Normal 3 2 5 5 2" xfId="22518" xr:uid="{00000000-0005-0000-0000-0000F5570000}"/>
    <cellStyle name="Normal 3 2 5 5 3" xfId="22519" xr:uid="{00000000-0005-0000-0000-0000F6570000}"/>
    <cellStyle name="Normal 3 2 5 6" xfId="22520" xr:uid="{00000000-0005-0000-0000-0000F7570000}"/>
    <cellStyle name="Normal 3 2 5 6 2" xfId="22521" xr:uid="{00000000-0005-0000-0000-0000F8570000}"/>
    <cellStyle name="Normal 3 2 5 6 3" xfId="22522" xr:uid="{00000000-0005-0000-0000-0000F9570000}"/>
    <cellStyle name="Normal 3 2 5 7" xfId="22523" xr:uid="{00000000-0005-0000-0000-0000FA570000}"/>
    <cellStyle name="Normal 3 2 5 7 2" xfId="22524" xr:uid="{00000000-0005-0000-0000-0000FB570000}"/>
    <cellStyle name="Normal 3 2 5 8" xfId="22525" xr:uid="{00000000-0005-0000-0000-0000FC570000}"/>
    <cellStyle name="Normal 3 2 5 9" xfId="22526" xr:uid="{00000000-0005-0000-0000-0000FD570000}"/>
    <cellStyle name="Normal 3 2 6" xfId="22527" xr:uid="{00000000-0005-0000-0000-0000FE570000}"/>
    <cellStyle name="Normal 3 2 6 2" xfId="22528" xr:uid="{00000000-0005-0000-0000-0000FF570000}"/>
    <cellStyle name="Normal 3 2 6 2 2" xfId="22529" xr:uid="{00000000-0005-0000-0000-000000580000}"/>
    <cellStyle name="Normal 3 2 6 3" xfId="22530" xr:uid="{00000000-0005-0000-0000-000001580000}"/>
    <cellStyle name="Normal 3 2 6 4" xfId="22531" xr:uid="{00000000-0005-0000-0000-000002580000}"/>
    <cellStyle name="Normal 3 2 7" xfId="22532" xr:uid="{00000000-0005-0000-0000-000003580000}"/>
    <cellStyle name="Normal 3 2 7 2" xfId="22533" xr:uid="{00000000-0005-0000-0000-000004580000}"/>
    <cellStyle name="Normal 3 2 7 3" xfId="22534" xr:uid="{00000000-0005-0000-0000-000005580000}"/>
    <cellStyle name="Normal 3 2 8" xfId="22535" xr:uid="{00000000-0005-0000-0000-000006580000}"/>
    <cellStyle name="Normal 3 2 8 2" xfId="22536" xr:uid="{00000000-0005-0000-0000-000007580000}"/>
    <cellStyle name="Normal 3 2 8 3" xfId="22537" xr:uid="{00000000-0005-0000-0000-000008580000}"/>
    <cellStyle name="Normal 3 2 9" xfId="22538" xr:uid="{00000000-0005-0000-0000-000009580000}"/>
    <cellStyle name="Normal 3 2 9 2" xfId="22539" xr:uid="{00000000-0005-0000-0000-00000A580000}"/>
    <cellStyle name="Normal 3 2 9 3" xfId="22540" xr:uid="{00000000-0005-0000-0000-00000B580000}"/>
    <cellStyle name="Normal 3 3" xfId="90" xr:uid="{00000000-0005-0000-0000-00000C580000}"/>
    <cellStyle name="Normal 3 3 2" xfId="22541" xr:uid="{00000000-0005-0000-0000-00000D580000}"/>
    <cellStyle name="Normal 3 3 2 2" xfId="22542" xr:uid="{00000000-0005-0000-0000-00000E580000}"/>
    <cellStyle name="Normal 3 3 2 3" xfId="22543" xr:uid="{00000000-0005-0000-0000-00000F580000}"/>
    <cellStyle name="Normal 3 3 3" xfId="22544" xr:uid="{00000000-0005-0000-0000-000010580000}"/>
    <cellStyle name="Normal 3 3 3 2" xfId="22545" xr:uid="{00000000-0005-0000-0000-000011580000}"/>
    <cellStyle name="Normal 3 3 3 2 2" xfId="22546" xr:uid="{00000000-0005-0000-0000-000012580000}"/>
    <cellStyle name="Normal 3 3 4" xfId="22547" xr:uid="{00000000-0005-0000-0000-000013580000}"/>
    <cellStyle name="Normal 3 3 4 2" xfId="22548" xr:uid="{00000000-0005-0000-0000-000014580000}"/>
    <cellStyle name="Normal 3 3 4 2 2" xfId="22549" xr:uid="{00000000-0005-0000-0000-000015580000}"/>
    <cellStyle name="Normal 3 3 5" xfId="22550" xr:uid="{00000000-0005-0000-0000-000016580000}"/>
    <cellStyle name="Normal 3 3 5 2" xfId="22551" xr:uid="{00000000-0005-0000-0000-000017580000}"/>
    <cellStyle name="Normal 3 3 5 2 2" xfId="22552" xr:uid="{00000000-0005-0000-0000-000018580000}"/>
    <cellStyle name="Normal 3 3 5 3" xfId="22553" xr:uid="{00000000-0005-0000-0000-000019580000}"/>
    <cellStyle name="Normal 3 3 5 4" xfId="22554" xr:uid="{00000000-0005-0000-0000-00001A580000}"/>
    <cellStyle name="Normal 3 3 6" xfId="22555" xr:uid="{00000000-0005-0000-0000-00001B580000}"/>
    <cellStyle name="Normal 3 3 6 2" xfId="22556" xr:uid="{00000000-0005-0000-0000-00001C580000}"/>
    <cellStyle name="Normal 3 3 6 3" xfId="22557" xr:uid="{00000000-0005-0000-0000-00001D580000}"/>
    <cellStyle name="Normal 3 3 7" xfId="58197" xr:uid="{00000000-0005-0000-0000-00001E580000}"/>
    <cellStyle name="Normal 3 4" xfId="22558" xr:uid="{00000000-0005-0000-0000-00001F580000}"/>
    <cellStyle name="Normal 3 4 2" xfId="22559" xr:uid="{00000000-0005-0000-0000-000020580000}"/>
    <cellStyle name="Normal 3 5" xfId="22560" xr:uid="{00000000-0005-0000-0000-000021580000}"/>
    <cellStyle name="Normal 3 6" xfId="22561" xr:uid="{00000000-0005-0000-0000-000022580000}"/>
    <cellStyle name="Normal 3 7" xfId="22562" xr:uid="{00000000-0005-0000-0000-000023580000}"/>
    <cellStyle name="Normal 3 8" xfId="22563" xr:uid="{00000000-0005-0000-0000-000024580000}"/>
    <cellStyle name="Normal 3 8 2" xfId="22564" xr:uid="{00000000-0005-0000-0000-000025580000}"/>
    <cellStyle name="Normal 3 9" xfId="22565" xr:uid="{00000000-0005-0000-0000-000026580000}"/>
    <cellStyle name="Normal 3_1217_HVAC_Cover_000" xfId="92" xr:uid="{00000000-0005-0000-0000-000027580000}"/>
    <cellStyle name="Normal 30" xfId="22566" xr:uid="{00000000-0005-0000-0000-000028580000}"/>
    <cellStyle name="Normal 30 2" xfId="22567" xr:uid="{00000000-0005-0000-0000-000029580000}"/>
    <cellStyle name="Normal 30 2 2" xfId="22568" xr:uid="{00000000-0005-0000-0000-00002A580000}"/>
    <cellStyle name="Normal 30 2 2 2" xfId="22569" xr:uid="{00000000-0005-0000-0000-00002B580000}"/>
    <cellStyle name="Normal 30 3" xfId="22570" xr:uid="{00000000-0005-0000-0000-00002C580000}"/>
    <cellStyle name="Normal 30 3 2" xfId="22571" xr:uid="{00000000-0005-0000-0000-00002D580000}"/>
    <cellStyle name="Normal 30 4" xfId="22572" xr:uid="{00000000-0005-0000-0000-00002E580000}"/>
    <cellStyle name="Normal 31" xfId="22573" xr:uid="{00000000-0005-0000-0000-00002F580000}"/>
    <cellStyle name="Normal 31 2" xfId="22574" xr:uid="{00000000-0005-0000-0000-000030580000}"/>
    <cellStyle name="Normal 31 2 2" xfId="22575" xr:uid="{00000000-0005-0000-0000-000031580000}"/>
    <cellStyle name="Normal 31 2 2 2" xfId="22576" xr:uid="{00000000-0005-0000-0000-000032580000}"/>
    <cellStyle name="Normal 31 3" xfId="22577" xr:uid="{00000000-0005-0000-0000-000033580000}"/>
    <cellStyle name="Normal 31 3 2" xfId="22578" xr:uid="{00000000-0005-0000-0000-000034580000}"/>
    <cellStyle name="Normal 31 4" xfId="22579" xr:uid="{00000000-0005-0000-0000-000035580000}"/>
    <cellStyle name="Normal 32" xfId="22580" xr:uid="{00000000-0005-0000-0000-000036580000}"/>
    <cellStyle name="Normal 32 2" xfId="22581" xr:uid="{00000000-0005-0000-0000-000037580000}"/>
    <cellStyle name="Normal 32 2 2" xfId="22582" xr:uid="{00000000-0005-0000-0000-000038580000}"/>
    <cellStyle name="Normal 32 2 2 2" xfId="22583" xr:uid="{00000000-0005-0000-0000-000039580000}"/>
    <cellStyle name="Normal 32 2 3" xfId="22584" xr:uid="{00000000-0005-0000-0000-00003A580000}"/>
    <cellStyle name="Normal 32 3" xfId="22585" xr:uid="{00000000-0005-0000-0000-00003B580000}"/>
    <cellStyle name="Normal 32 3 2" xfId="22586" xr:uid="{00000000-0005-0000-0000-00003C580000}"/>
    <cellStyle name="Normal 32 4" xfId="22587" xr:uid="{00000000-0005-0000-0000-00003D580000}"/>
    <cellStyle name="Normal 32 4 2" xfId="22588" xr:uid="{00000000-0005-0000-0000-00003E580000}"/>
    <cellStyle name="Normal 32_1507_Bahria Mosque_ DB-schedules - Parking" xfId="22589" xr:uid="{00000000-0005-0000-0000-00003F580000}"/>
    <cellStyle name="Normal 33" xfId="93" xr:uid="{00000000-0005-0000-0000-000040580000}"/>
    <cellStyle name="Normal 33 2" xfId="22590" xr:uid="{00000000-0005-0000-0000-000041580000}"/>
    <cellStyle name="Normal 33 2 2" xfId="22591" xr:uid="{00000000-0005-0000-0000-000042580000}"/>
    <cellStyle name="Normal 33 2 2 2" xfId="22592" xr:uid="{00000000-0005-0000-0000-000043580000}"/>
    <cellStyle name="Normal 33 3" xfId="22593" xr:uid="{00000000-0005-0000-0000-000044580000}"/>
    <cellStyle name="Normal 33 3 2" xfId="22594" xr:uid="{00000000-0005-0000-0000-000045580000}"/>
    <cellStyle name="Normal 33 4" xfId="22595" xr:uid="{00000000-0005-0000-0000-000046580000}"/>
    <cellStyle name="Normal 34" xfId="22596" xr:uid="{00000000-0005-0000-0000-000047580000}"/>
    <cellStyle name="Normal 34 2" xfId="22597" xr:uid="{00000000-0005-0000-0000-000048580000}"/>
    <cellStyle name="Normal 34 2 2" xfId="22598" xr:uid="{00000000-0005-0000-0000-000049580000}"/>
    <cellStyle name="Normal 34 3" xfId="22599" xr:uid="{00000000-0005-0000-0000-00004A580000}"/>
    <cellStyle name="Normal 34 3 2" xfId="22600" xr:uid="{00000000-0005-0000-0000-00004B580000}"/>
    <cellStyle name="Normal 34 4" xfId="22601" xr:uid="{00000000-0005-0000-0000-00004C580000}"/>
    <cellStyle name="Normal 35" xfId="22602" xr:uid="{00000000-0005-0000-0000-00004D580000}"/>
    <cellStyle name="Normal 35 2" xfId="22603" xr:uid="{00000000-0005-0000-0000-00004E580000}"/>
    <cellStyle name="Normal 35 2 2" xfId="22604" xr:uid="{00000000-0005-0000-0000-00004F580000}"/>
    <cellStyle name="Normal 35 3" xfId="22605" xr:uid="{00000000-0005-0000-0000-000050580000}"/>
    <cellStyle name="Normal 35 4" xfId="22606" xr:uid="{00000000-0005-0000-0000-000051580000}"/>
    <cellStyle name="Normal 36" xfId="22607" xr:uid="{00000000-0005-0000-0000-000052580000}"/>
    <cellStyle name="Normal 36 2" xfId="22608" xr:uid="{00000000-0005-0000-0000-000053580000}"/>
    <cellStyle name="Normal 36 2 2" xfId="22609" xr:uid="{00000000-0005-0000-0000-000054580000}"/>
    <cellStyle name="Normal 36 2 3" xfId="22610" xr:uid="{00000000-0005-0000-0000-000055580000}"/>
    <cellStyle name="Normal 36 3" xfId="22611" xr:uid="{00000000-0005-0000-0000-000056580000}"/>
    <cellStyle name="Normal 36 3 2" xfId="22612" xr:uid="{00000000-0005-0000-0000-000057580000}"/>
    <cellStyle name="Normal 36 4" xfId="22613" xr:uid="{00000000-0005-0000-0000-000058580000}"/>
    <cellStyle name="Normal 36 4 2" xfId="22614" xr:uid="{00000000-0005-0000-0000-000059580000}"/>
    <cellStyle name="Normal 37" xfId="22615" xr:uid="{00000000-0005-0000-0000-00005A580000}"/>
    <cellStyle name="Normal 37 2" xfId="22616" xr:uid="{00000000-0005-0000-0000-00005B580000}"/>
    <cellStyle name="Normal 37 2 2" xfId="22617" xr:uid="{00000000-0005-0000-0000-00005C580000}"/>
    <cellStyle name="Normal 37 3" xfId="22618" xr:uid="{00000000-0005-0000-0000-00005D580000}"/>
    <cellStyle name="Normal 38" xfId="22619" xr:uid="{00000000-0005-0000-0000-00005E580000}"/>
    <cellStyle name="Normal 38 2" xfId="22620" xr:uid="{00000000-0005-0000-0000-00005F580000}"/>
    <cellStyle name="Normal 38 2 2" xfId="22621" xr:uid="{00000000-0005-0000-0000-000060580000}"/>
    <cellStyle name="Normal 38 3" xfId="22622" xr:uid="{00000000-0005-0000-0000-000061580000}"/>
    <cellStyle name="Normal 39" xfId="94" xr:uid="{00000000-0005-0000-0000-000062580000}"/>
    <cellStyle name="Normal 39 10" xfId="58280" xr:uid="{00000000-0005-0000-0000-000063580000}"/>
    <cellStyle name="Normal 39 2" xfId="22623" xr:uid="{00000000-0005-0000-0000-000064580000}"/>
    <cellStyle name="Normal 39 2 2" xfId="22624" xr:uid="{00000000-0005-0000-0000-000065580000}"/>
    <cellStyle name="Normal 39 2 3" xfId="22625" xr:uid="{00000000-0005-0000-0000-000066580000}"/>
    <cellStyle name="Normal 39 2 3 2" xfId="22626" xr:uid="{00000000-0005-0000-0000-000067580000}"/>
    <cellStyle name="Normal 39 3" xfId="22627" xr:uid="{00000000-0005-0000-0000-000068580000}"/>
    <cellStyle name="Normal 39 3 2" xfId="22628" xr:uid="{00000000-0005-0000-0000-000069580000}"/>
    <cellStyle name="Normal 39 4" xfId="22629" xr:uid="{00000000-0005-0000-0000-00006A580000}"/>
    <cellStyle name="Normal 39 4 2" xfId="22630" xr:uid="{00000000-0005-0000-0000-00006B580000}"/>
    <cellStyle name="Normal 39 4 3" xfId="22631" xr:uid="{00000000-0005-0000-0000-00006C580000}"/>
    <cellStyle name="Normal 39 5" xfId="22632" xr:uid="{00000000-0005-0000-0000-00006D580000}"/>
    <cellStyle name="Normal 39 5 2" xfId="22633" xr:uid="{00000000-0005-0000-0000-00006E580000}"/>
    <cellStyle name="Normal 39 5 3" xfId="22634" xr:uid="{00000000-0005-0000-0000-00006F580000}"/>
    <cellStyle name="Normal 39 6" xfId="22635" xr:uid="{00000000-0005-0000-0000-000070580000}"/>
    <cellStyle name="Normal 39 6 2" xfId="22636" xr:uid="{00000000-0005-0000-0000-000071580000}"/>
    <cellStyle name="Normal 39 6 3" xfId="22637" xr:uid="{00000000-0005-0000-0000-000072580000}"/>
    <cellStyle name="Normal 39 7" xfId="22638" xr:uid="{00000000-0005-0000-0000-000073580000}"/>
    <cellStyle name="Normal 39 7 2" xfId="22639" xr:uid="{00000000-0005-0000-0000-000074580000}"/>
    <cellStyle name="Normal 39 8" xfId="22640" xr:uid="{00000000-0005-0000-0000-000075580000}"/>
    <cellStyle name="Normal 39 9" xfId="22641" xr:uid="{00000000-0005-0000-0000-000076580000}"/>
    <cellStyle name="Normal 4" xfId="95" xr:uid="{00000000-0005-0000-0000-000077580000}"/>
    <cellStyle name="Normal 4 10" xfId="22642" xr:uid="{00000000-0005-0000-0000-000078580000}"/>
    <cellStyle name="Normal 4 11" xfId="22643" xr:uid="{00000000-0005-0000-0000-000079580000}"/>
    <cellStyle name="Normal 4 11 2" xfId="22644" xr:uid="{00000000-0005-0000-0000-00007A580000}"/>
    <cellStyle name="Normal 4 12" xfId="22645" xr:uid="{00000000-0005-0000-0000-00007B580000}"/>
    <cellStyle name="Normal 4 13" xfId="22646" xr:uid="{00000000-0005-0000-0000-00007C580000}"/>
    <cellStyle name="Normal 4 14" xfId="58198" xr:uid="{00000000-0005-0000-0000-00007D580000}"/>
    <cellStyle name="Normal 4 15" xfId="58281" xr:uid="{00000000-0005-0000-0000-00007E580000}"/>
    <cellStyle name="Normal 4 16" xfId="477" xr:uid="{00000000-0005-0000-0000-00007F580000}"/>
    <cellStyle name="Normal 4 17" xfId="457" xr:uid="{00000000-0005-0000-0000-000080580000}"/>
    <cellStyle name="Normal 4 2" xfId="96" xr:uid="{00000000-0005-0000-0000-000081580000}"/>
    <cellStyle name="Normal 4 2 10" xfId="22647" xr:uid="{00000000-0005-0000-0000-000082580000}"/>
    <cellStyle name="Normal 4 2 10 2" xfId="22648" xr:uid="{00000000-0005-0000-0000-000083580000}"/>
    <cellStyle name="Normal 4 2 10 3" xfId="22649" xr:uid="{00000000-0005-0000-0000-000084580000}"/>
    <cellStyle name="Normal 4 2 11" xfId="22650" xr:uid="{00000000-0005-0000-0000-000085580000}"/>
    <cellStyle name="Normal 4 2 11 2" xfId="22651" xr:uid="{00000000-0005-0000-0000-000086580000}"/>
    <cellStyle name="Normal 4 2 11 3" xfId="22652" xr:uid="{00000000-0005-0000-0000-000087580000}"/>
    <cellStyle name="Normal 4 2 12" xfId="22653" xr:uid="{00000000-0005-0000-0000-000088580000}"/>
    <cellStyle name="Normal 4 2 12 2" xfId="22654" xr:uid="{00000000-0005-0000-0000-000089580000}"/>
    <cellStyle name="Normal 4 2 13" xfId="22655" xr:uid="{00000000-0005-0000-0000-00008A580000}"/>
    <cellStyle name="Normal 4 2 14" xfId="22656" xr:uid="{00000000-0005-0000-0000-00008B580000}"/>
    <cellStyle name="Normal 4 2 15" xfId="58282" xr:uid="{00000000-0005-0000-0000-00008C580000}"/>
    <cellStyle name="Normal 4 2 16" xfId="478" xr:uid="{00000000-0005-0000-0000-00008D580000}"/>
    <cellStyle name="Normal 4 2 17" xfId="458" xr:uid="{00000000-0005-0000-0000-00008E580000}"/>
    <cellStyle name="Normal 4 2 2" xfId="352" xr:uid="{00000000-0005-0000-0000-00008F580000}"/>
    <cellStyle name="Normal 4 2 2 10" xfId="22657" xr:uid="{00000000-0005-0000-0000-000090580000}"/>
    <cellStyle name="Normal 4 2 2 10 2" xfId="22658" xr:uid="{00000000-0005-0000-0000-000091580000}"/>
    <cellStyle name="Normal 4 2 2 11" xfId="22659" xr:uid="{00000000-0005-0000-0000-000092580000}"/>
    <cellStyle name="Normal 4 2 2 12" xfId="22660" xr:uid="{00000000-0005-0000-0000-000093580000}"/>
    <cellStyle name="Normal 4 2 2 13" xfId="58283" xr:uid="{00000000-0005-0000-0000-000094580000}"/>
    <cellStyle name="Normal 4 2 2 2" xfId="22661" xr:uid="{00000000-0005-0000-0000-000095580000}"/>
    <cellStyle name="Normal 4 2 2 2 2" xfId="22662" xr:uid="{00000000-0005-0000-0000-000096580000}"/>
    <cellStyle name="Normal 4 2 2 2 2 2" xfId="22663" xr:uid="{00000000-0005-0000-0000-000097580000}"/>
    <cellStyle name="Normal 4 2 2 2 3" xfId="22664" xr:uid="{00000000-0005-0000-0000-000098580000}"/>
    <cellStyle name="Normal 4 2 2 2 3 2" xfId="22665" xr:uid="{00000000-0005-0000-0000-000099580000}"/>
    <cellStyle name="Normal 4 2 2 2 3 2 2" xfId="22666" xr:uid="{00000000-0005-0000-0000-00009A580000}"/>
    <cellStyle name="Normal 4 2 2 2 3 2 3" xfId="22667" xr:uid="{00000000-0005-0000-0000-00009B580000}"/>
    <cellStyle name="Normal 4 2 2 2 3 3" xfId="22668" xr:uid="{00000000-0005-0000-0000-00009C580000}"/>
    <cellStyle name="Normal 4 2 2 2 3 3 2" xfId="22669" xr:uid="{00000000-0005-0000-0000-00009D580000}"/>
    <cellStyle name="Normal 4 2 2 2 3 3 3" xfId="22670" xr:uid="{00000000-0005-0000-0000-00009E580000}"/>
    <cellStyle name="Normal 4 2 2 2 3 4" xfId="22671" xr:uid="{00000000-0005-0000-0000-00009F580000}"/>
    <cellStyle name="Normal 4 2 2 2 3 4 2" xfId="22672" xr:uid="{00000000-0005-0000-0000-0000A0580000}"/>
    <cellStyle name="Normal 4 2 2 2 3 4 3" xfId="22673" xr:uid="{00000000-0005-0000-0000-0000A1580000}"/>
    <cellStyle name="Normal 4 2 2 2 3 5" xfId="22674" xr:uid="{00000000-0005-0000-0000-0000A2580000}"/>
    <cellStyle name="Normal 4 2 2 2 3 6" xfId="22675" xr:uid="{00000000-0005-0000-0000-0000A3580000}"/>
    <cellStyle name="Normal 4 2 2 2 3 7" xfId="58394" xr:uid="{00000000-0005-0000-0000-0000A4580000}"/>
    <cellStyle name="Normal 4 2 2 2 4" xfId="22676" xr:uid="{00000000-0005-0000-0000-0000A5580000}"/>
    <cellStyle name="Normal 4 2 2 2 4 2" xfId="22677" xr:uid="{00000000-0005-0000-0000-0000A6580000}"/>
    <cellStyle name="Normal 4 2 2 2 4 2 2" xfId="22678" xr:uid="{00000000-0005-0000-0000-0000A7580000}"/>
    <cellStyle name="Normal 4 2 2 2 4 2 3" xfId="22679" xr:uid="{00000000-0005-0000-0000-0000A8580000}"/>
    <cellStyle name="Normal 4 2 2 2 4 3" xfId="22680" xr:uid="{00000000-0005-0000-0000-0000A9580000}"/>
    <cellStyle name="Normal 4 2 2 2 4 4" xfId="22681" xr:uid="{00000000-0005-0000-0000-0000AA580000}"/>
    <cellStyle name="Normal 4 2 2 2 4 5" xfId="58455" xr:uid="{00000000-0005-0000-0000-0000AB580000}"/>
    <cellStyle name="Normal 4 2 2 3" xfId="22682" xr:uid="{00000000-0005-0000-0000-0000AC580000}"/>
    <cellStyle name="Normal 4 2 2 3 10" xfId="58396" xr:uid="{00000000-0005-0000-0000-0000AD580000}"/>
    <cellStyle name="Normal 4 2 2 3 2" xfId="22683" xr:uid="{00000000-0005-0000-0000-0000AE580000}"/>
    <cellStyle name="Normal 4 2 2 3 3" xfId="22684" xr:uid="{00000000-0005-0000-0000-0000AF580000}"/>
    <cellStyle name="Normal 4 2 2 3 3 2" xfId="22685" xr:uid="{00000000-0005-0000-0000-0000B0580000}"/>
    <cellStyle name="Normal 4 2 2 3 3 2 2" xfId="22686" xr:uid="{00000000-0005-0000-0000-0000B1580000}"/>
    <cellStyle name="Normal 4 2 2 3 3 2 3" xfId="22687" xr:uid="{00000000-0005-0000-0000-0000B2580000}"/>
    <cellStyle name="Normal 4 2 2 3 3 3" xfId="22688" xr:uid="{00000000-0005-0000-0000-0000B3580000}"/>
    <cellStyle name="Normal 4 2 2 3 3 4" xfId="22689" xr:uid="{00000000-0005-0000-0000-0000B4580000}"/>
    <cellStyle name="Normal 4 2 2 3 3 5" xfId="58456" xr:uid="{00000000-0005-0000-0000-0000B5580000}"/>
    <cellStyle name="Normal 4 2 2 3 4" xfId="22690" xr:uid="{00000000-0005-0000-0000-0000B6580000}"/>
    <cellStyle name="Normal 4 2 2 3 4 2" xfId="22691" xr:uid="{00000000-0005-0000-0000-0000B7580000}"/>
    <cellStyle name="Normal 4 2 2 3 4 3" xfId="22692" xr:uid="{00000000-0005-0000-0000-0000B8580000}"/>
    <cellStyle name="Normal 4 2 2 3 5" xfId="22693" xr:uid="{00000000-0005-0000-0000-0000B9580000}"/>
    <cellStyle name="Normal 4 2 2 3 5 2" xfId="22694" xr:uid="{00000000-0005-0000-0000-0000BA580000}"/>
    <cellStyle name="Normal 4 2 2 3 5 3" xfId="22695" xr:uid="{00000000-0005-0000-0000-0000BB580000}"/>
    <cellStyle name="Normal 4 2 2 3 6" xfId="22696" xr:uid="{00000000-0005-0000-0000-0000BC580000}"/>
    <cellStyle name="Normal 4 2 2 3 6 2" xfId="22697" xr:uid="{00000000-0005-0000-0000-0000BD580000}"/>
    <cellStyle name="Normal 4 2 2 3 6 3" xfId="22698" xr:uid="{00000000-0005-0000-0000-0000BE580000}"/>
    <cellStyle name="Normal 4 2 2 3 7" xfId="22699" xr:uid="{00000000-0005-0000-0000-0000BF580000}"/>
    <cellStyle name="Normal 4 2 2 3 7 2" xfId="22700" xr:uid="{00000000-0005-0000-0000-0000C0580000}"/>
    <cellStyle name="Normal 4 2 2 3 8" xfId="22701" xr:uid="{00000000-0005-0000-0000-0000C1580000}"/>
    <cellStyle name="Normal 4 2 2 3 9" xfId="22702" xr:uid="{00000000-0005-0000-0000-0000C2580000}"/>
    <cellStyle name="Normal 4 2 2 4" xfId="22703" xr:uid="{00000000-0005-0000-0000-0000C3580000}"/>
    <cellStyle name="Normal 4 2 2 4 2" xfId="22704" xr:uid="{00000000-0005-0000-0000-0000C4580000}"/>
    <cellStyle name="Normal 4 2 2 4 3" xfId="22705" xr:uid="{00000000-0005-0000-0000-0000C5580000}"/>
    <cellStyle name="Normal 4 2 2 4 3 2" xfId="22706" xr:uid="{00000000-0005-0000-0000-0000C6580000}"/>
    <cellStyle name="Normal 4 2 2 4 3 2 2" xfId="22707" xr:uid="{00000000-0005-0000-0000-0000C7580000}"/>
    <cellStyle name="Normal 4 2 2 4 3 2 3" xfId="22708" xr:uid="{00000000-0005-0000-0000-0000C8580000}"/>
    <cellStyle name="Normal 4 2 2 4 3 3" xfId="22709" xr:uid="{00000000-0005-0000-0000-0000C9580000}"/>
    <cellStyle name="Normal 4 2 2 4 3 4" xfId="22710" xr:uid="{00000000-0005-0000-0000-0000CA580000}"/>
    <cellStyle name="Normal 4 2 2 4 3 5" xfId="58457" xr:uid="{00000000-0005-0000-0000-0000CB580000}"/>
    <cellStyle name="Normal 4 2 2 4 4" xfId="22711" xr:uid="{00000000-0005-0000-0000-0000CC580000}"/>
    <cellStyle name="Normal 4 2 2 4 4 2" xfId="22712" xr:uid="{00000000-0005-0000-0000-0000CD580000}"/>
    <cellStyle name="Normal 4 2 2 4 4 3" xfId="22713" xr:uid="{00000000-0005-0000-0000-0000CE580000}"/>
    <cellStyle name="Normal 4 2 2 4 5" xfId="22714" xr:uid="{00000000-0005-0000-0000-0000CF580000}"/>
    <cellStyle name="Normal 4 2 2 4 5 2" xfId="22715" xr:uid="{00000000-0005-0000-0000-0000D0580000}"/>
    <cellStyle name="Normal 4 2 2 4 5 3" xfId="22716" xr:uid="{00000000-0005-0000-0000-0000D1580000}"/>
    <cellStyle name="Normal 4 2 2 4 6" xfId="22717" xr:uid="{00000000-0005-0000-0000-0000D2580000}"/>
    <cellStyle name="Normal 4 2 2 4 6 2" xfId="22718" xr:uid="{00000000-0005-0000-0000-0000D3580000}"/>
    <cellStyle name="Normal 4 2 2 4 6 3" xfId="22719" xr:uid="{00000000-0005-0000-0000-0000D4580000}"/>
    <cellStyle name="Normal 4 2 2 4 7" xfId="22720" xr:uid="{00000000-0005-0000-0000-0000D5580000}"/>
    <cellStyle name="Normal 4 2 2 4 8" xfId="22721" xr:uid="{00000000-0005-0000-0000-0000D6580000}"/>
    <cellStyle name="Normal 4 2 2 4 9" xfId="58398" xr:uid="{00000000-0005-0000-0000-0000D7580000}"/>
    <cellStyle name="Normal 4 2 2 5" xfId="22722" xr:uid="{00000000-0005-0000-0000-0000D8580000}"/>
    <cellStyle name="Normal 4 2 2 6" xfId="22723" xr:uid="{00000000-0005-0000-0000-0000D9580000}"/>
    <cellStyle name="Normal 4 2 2 6 2" xfId="22724" xr:uid="{00000000-0005-0000-0000-0000DA580000}"/>
    <cellStyle name="Normal 4 2 2 6 3" xfId="22725" xr:uid="{00000000-0005-0000-0000-0000DB580000}"/>
    <cellStyle name="Normal 4 2 2 7" xfId="22726" xr:uid="{00000000-0005-0000-0000-0000DC580000}"/>
    <cellStyle name="Normal 4 2 2 7 2" xfId="22727" xr:uid="{00000000-0005-0000-0000-0000DD580000}"/>
    <cellStyle name="Normal 4 2 2 7 3" xfId="22728" xr:uid="{00000000-0005-0000-0000-0000DE580000}"/>
    <cellStyle name="Normal 4 2 2 8" xfId="22729" xr:uid="{00000000-0005-0000-0000-0000DF580000}"/>
    <cellStyle name="Normal 4 2 2 8 2" xfId="22730" xr:uid="{00000000-0005-0000-0000-0000E0580000}"/>
    <cellStyle name="Normal 4 2 2 8 3" xfId="22731" xr:uid="{00000000-0005-0000-0000-0000E1580000}"/>
    <cellStyle name="Normal 4 2 2 9" xfId="22732" xr:uid="{00000000-0005-0000-0000-0000E2580000}"/>
    <cellStyle name="Normal 4 2 2 9 2" xfId="22733" xr:uid="{00000000-0005-0000-0000-0000E3580000}"/>
    <cellStyle name="Normal 4 2 2 9 3" xfId="22734" xr:uid="{00000000-0005-0000-0000-0000E4580000}"/>
    <cellStyle name="Normal 4 2 3" xfId="22735" xr:uid="{00000000-0005-0000-0000-0000E5580000}"/>
    <cellStyle name="Normal 4 2 3 2" xfId="22736" xr:uid="{00000000-0005-0000-0000-0000E6580000}"/>
    <cellStyle name="Normal 4 2 3 2 2" xfId="22737" xr:uid="{00000000-0005-0000-0000-0000E7580000}"/>
    <cellStyle name="Normal 4 2 3 3" xfId="22738" xr:uid="{00000000-0005-0000-0000-0000E8580000}"/>
    <cellStyle name="Normal 4 2 3 3 2" xfId="22739" xr:uid="{00000000-0005-0000-0000-0000E9580000}"/>
    <cellStyle name="Normal 4 2 3 3 2 2" xfId="22740" xr:uid="{00000000-0005-0000-0000-0000EA580000}"/>
    <cellStyle name="Normal 4 2 3 3 2 3" xfId="22741" xr:uid="{00000000-0005-0000-0000-0000EB580000}"/>
    <cellStyle name="Normal 4 2 3 3 3" xfId="22742" xr:uid="{00000000-0005-0000-0000-0000EC580000}"/>
    <cellStyle name="Normal 4 2 3 3 3 2" xfId="22743" xr:uid="{00000000-0005-0000-0000-0000ED580000}"/>
    <cellStyle name="Normal 4 2 3 3 3 3" xfId="22744" xr:uid="{00000000-0005-0000-0000-0000EE580000}"/>
    <cellStyle name="Normal 4 2 3 3 4" xfId="22745" xr:uid="{00000000-0005-0000-0000-0000EF580000}"/>
    <cellStyle name="Normal 4 2 3 3 4 2" xfId="22746" xr:uid="{00000000-0005-0000-0000-0000F0580000}"/>
    <cellStyle name="Normal 4 2 3 3 4 3" xfId="22747" xr:uid="{00000000-0005-0000-0000-0000F1580000}"/>
    <cellStyle name="Normal 4 2 3 3 5" xfId="22748" xr:uid="{00000000-0005-0000-0000-0000F2580000}"/>
    <cellStyle name="Normal 4 2 3 3 6" xfId="22749" xr:uid="{00000000-0005-0000-0000-0000F3580000}"/>
    <cellStyle name="Normal 4 2 3 3 7" xfId="58400" xr:uid="{00000000-0005-0000-0000-0000F4580000}"/>
    <cellStyle name="Normal 4 2 3 4" xfId="22750" xr:uid="{00000000-0005-0000-0000-0000F5580000}"/>
    <cellStyle name="Normal 4 2 3 4 2" xfId="22751" xr:uid="{00000000-0005-0000-0000-0000F6580000}"/>
    <cellStyle name="Normal 4 2 3 4 2 2" xfId="22752" xr:uid="{00000000-0005-0000-0000-0000F7580000}"/>
    <cellStyle name="Normal 4 2 3 4 2 3" xfId="22753" xr:uid="{00000000-0005-0000-0000-0000F8580000}"/>
    <cellStyle name="Normal 4 2 3 4 3" xfId="22754" xr:uid="{00000000-0005-0000-0000-0000F9580000}"/>
    <cellStyle name="Normal 4 2 3 4 4" xfId="22755" xr:uid="{00000000-0005-0000-0000-0000FA580000}"/>
    <cellStyle name="Normal 4 2 3 4 5" xfId="58458" xr:uid="{00000000-0005-0000-0000-0000FB580000}"/>
    <cellStyle name="Normal 4 2 3 5" xfId="22756" xr:uid="{00000000-0005-0000-0000-0000FC580000}"/>
    <cellStyle name="Normal 4 2 3 5 2" xfId="22757" xr:uid="{00000000-0005-0000-0000-0000FD580000}"/>
    <cellStyle name="Normal 4 2 3 5 3" xfId="22758" xr:uid="{00000000-0005-0000-0000-0000FE580000}"/>
    <cellStyle name="Normal 4 2 4" xfId="22759" xr:uid="{00000000-0005-0000-0000-0000FF580000}"/>
    <cellStyle name="Normal 4 2 4 2" xfId="22760" xr:uid="{00000000-0005-0000-0000-000000590000}"/>
    <cellStyle name="Normal 4 2 4 2 2" xfId="22761" xr:uid="{00000000-0005-0000-0000-000001590000}"/>
    <cellStyle name="Normal 4 2 4 2 2 2" xfId="22762" xr:uid="{00000000-0005-0000-0000-000002590000}"/>
    <cellStyle name="Normal 4 2 4 2 3" xfId="22763" xr:uid="{00000000-0005-0000-0000-000003590000}"/>
    <cellStyle name="Normal 4 2 4 2 4" xfId="22764" xr:uid="{00000000-0005-0000-0000-000004590000}"/>
    <cellStyle name="Normal 4 2 4 3" xfId="22765" xr:uid="{00000000-0005-0000-0000-000005590000}"/>
    <cellStyle name="Normal 4 2 4 3 2" xfId="22766" xr:uid="{00000000-0005-0000-0000-000006590000}"/>
    <cellStyle name="Normal 4 2 4 3 3" xfId="22767" xr:uid="{00000000-0005-0000-0000-000007590000}"/>
    <cellStyle name="Normal 4 2 4 4" xfId="22768" xr:uid="{00000000-0005-0000-0000-000008590000}"/>
    <cellStyle name="Normal 4 2 4 4 2" xfId="22769" xr:uid="{00000000-0005-0000-0000-000009590000}"/>
    <cellStyle name="Normal 4 2 5" xfId="22770" xr:uid="{00000000-0005-0000-0000-00000A590000}"/>
    <cellStyle name="Normal 4 2 5 10" xfId="58403" xr:uid="{00000000-0005-0000-0000-00000B590000}"/>
    <cellStyle name="Normal 4 2 5 2" xfId="22771" xr:uid="{00000000-0005-0000-0000-00000C590000}"/>
    <cellStyle name="Normal 4 2 5 3" xfId="22772" xr:uid="{00000000-0005-0000-0000-00000D590000}"/>
    <cellStyle name="Normal 4 2 5 3 2" xfId="22773" xr:uid="{00000000-0005-0000-0000-00000E590000}"/>
    <cellStyle name="Normal 4 2 5 3 2 2" xfId="22774" xr:uid="{00000000-0005-0000-0000-00000F590000}"/>
    <cellStyle name="Normal 4 2 5 3 2 3" xfId="22775" xr:uid="{00000000-0005-0000-0000-000010590000}"/>
    <cellStyle name="Normal 4 2 5 3 3" xfId="22776" xr:uid="{00000000-0005-0000-0000-000011590000}"/>
    <cellStyle name="Normal 4 2 5 3 4" xfId="22777" xr:uid="{00000000-0005-0000-0000-000012590000}"/>
    <cellStyle name="Normal 4 2 5 3 5" xfId="58459" xr:uid="{00000000-0005-0000-0000-000013590000}"/>
    <cellStyle name="Normal 4 2 5 4" xfId="22778" xr:uid="{00000000-0005-0000-0000-000014590000}"/>
    <cellStyle name="Normal 4 2 5 4 2" xfId="22779" xr:uid="{00000000-0005-0000-0000-000015590000}"/>
    <cellStyle name="Normal 4 2 5 4 3" xfId="22780" xr:uid="{00000000-0005-0000-0000-000016590000}"/>
    <cellStyle name="Normal 4 2 5 5" xfId="22781" xr:uid="{00000000-0005-0000-0000-000017590000}"/>
    <cellStyle name="Normal 4 2 5 5 2" xfId="22782" xr:uid="{00000000-0005-0000-0000-000018590000}"/>
    <cellStyle name="Normal 4 2 5 5 3" xfId="22783" xr:uid="{00000000-0005-0000-0000-000019590000}"/>
    <cellStyle name="Normal 4 2 5 6" xfId="22784" xr:uid="{00000000-0005-0000-0000-00001A590000}"/>
    <cellStyle name="Normal 4 2 5 6 2" xfId="22785" xr:uid="{00000000-0005-0000-0000-00001B590000}"/>
    <cellStyle name="Normal 4 2 5 6 3" xfId="22786" xr:uid="{00000000-0005-0000-0000-00001C590000}"/>
    <cellStyle name="Normal 4 2 5 7" xfId="22787" xr:uid="{00000000-0005-0000-0000-00001D590000}"/>
    <cellStyle name="Normal 4 2 5 7 2" xfId="22788" xr:uid="{00000000-0005-0000-0000-00001E590000}"/>
    <cellStyle name="Normal 4 2 5 8" xfId="22789" xr:uid="{00000000-0005-0000-0000-00001F590000}"/>
    <cellStyle name="Normal 4 2 5 9" xfId="22790" xr:uid="{00000000-0005-0000-0000-000020590000}"/>
    <cellStyle name="Normal 4 2 6" xfId="22791" xr:uid="{00000000-0005-0000-0000-000021590000}"/>
    <cellStyle name="Normal 4 2 6 2" xfId="22792" xr:uid="{00000000-0005-0000-0000-000022590000}"/>
    <cellStyle name="Normal 4 2 6 2 2" xfId="22793" xr:uid="{00000000-0005-0000-0000-000023590000}"/>
    <cellStyle name="Normal 4 2 6 2 3" xfId="22794" xr:uid="{00000000-0005-0000-0000-000024590000}"/>
    <cellStyle name="Normal 4 2 6 3" xfId="22795" xr:uid="{00000000-0005-0000-0000-000025590000}"/>
    <cellStyle name="Normal 4 2 6 3 2" xfId="22796" xr:uid="{00000000-0005-0000-0000-000026590000}"/>
    <cellStyle name="Normal 4 2 7" xfId="22797" xr:uid="{00000000-0005-0000-0000-000027590000}"/>
    <cellStyle name="Normal 4 2 7 2" xfId="22798" xr:uid="{00000000-0005-0000-0000-000028590000}"/>
    <cellStyle name="Normal 4 2 7 3" xfId="22799" xr:uid="{00000000-0005-0000-0000-000029590000}"/>
    <cellStyle name="Normal 4 2 7 3 2" xfId="22800" xr:uid="{00000000-0005-0000-0000-00002A590000}"/>
    <cellStyle name="Normal 4 2 7 3 2 2" xfId="22801" xr:uid="{00000000-0005-0000-0000-00002B590000}"/>
    <cellStyle name="Normal 4 2 7 3 2 3" xfId="22802" xr:uid="{00000000-0005-0000-0000-00002C590000}"/>
    <cellStyle name="Normal 4 2 7 3 3" xfId="22803" xr:uid="{00000000-0005-0000-0000-00002D590000}"/>
    <cellStyle name="Normal 4 2 7 3 4" xfId="22804" xr:uid="{00000000-0005-0000-0000-00002E590000}"/>
    <cellStyle name="Normal 4 2 7 3 5" xfId="58460" xr:uid="{00000000-0005-0000-0000-00002F590000}"/>
    <cellStyle name="Normal 4 2 7 4" xfId="22805" xr:uid="{00000000-0005-0000-0000-000030590000}"/>
    <cellStyle name="Normal 4 2 7 4 2" xfId="22806" xr:uid="{00000000-0005-0000-0000-000031590000}"/>
    <cellStyle name="Normal 4 2 7 4 3" xfId="22807" xr:uid="{00000000-0005-0000-0000-000032590000}"/>
    <cellStyle name="Normal 4 2 7 5" xfId="22808" xr:uid="{00000000-0005-0000-0000-000033590000}"/>
    <cellStyle name="Normal 4 2 7 5 2" xfId="22809" xr:uid="{00000000-0005-0000-0000-000034590000}"/>
    <cellStyle name="Normal 4 2 7 5 3" xfId="22810" xr:uid="{00000000-0005-0000-0000-000035590000}"/>
    <cellStyle name="Normal 4 2 7 6" xfId="22811" xr:uid="{00000000-0005-0000-0000-000036590000}"/>
    <cellStyle name="Normal 4 2 7 6 2" xfId="22812" xr:uid="{00000000-0005-0000-0000-000037590000}"/>
    <cellStyle name="Normal 4 2 7 6 3" xfId="22813" xr:uid="{00000000-0005-0000-0000-000038590000}"/>
    <cellStyle name="Normal 4 2 7 7" xfId="22814" xr:uid="{00000000-0005-0000-0000-000039590000}"/>
    <cellStyle name="Normal 4 2 7 8" xfId="22815" xr:uid="{00000000-0005-0000-0000-00003A590000}"/>
    <cellStyle name="Normal 4 2 7 9" xfId="58406" xr:uid="{00000000-0005-0000-0000-00003B590000}"/>
    <cellStyle name="Normal 4 2 8" xfId="22816" xr:uid="{00000000-0005-0000-0000-00003C590000}"/>
    <cellStyle name="Normal 4 2 8 2" xfId="22817" xr:uid="{00000000-0005-0000-0000-00003D590000}"/>
    <cellStyle name="Normal 4 2 8 3" xfId="22818" xr:uid="{00000000-0005-0000-0000-00003E590000}"/>
    <cellStyle name="Normal 4 2 9" xfId="22819" xr:uid="{00000000-0005-0000-0000-00003F590000}"/>
    <cellStyle name="Normal 4 2 9 2" xfId="22820" xr:uid="{00000000-0005-0000-0000-000040590000}"/>
    <cellStyle name="Normal 4 2 9 3" xfId="22821" xr:uid="{00000000-0005-0000-0000-000041590000}"/>
    <cellStyle name="Normal 4 3" xfId="97" xr:uid="{00000000-0005-0000-0000-000042590000}"/>
    <cellStyle name="Normal 4 3 10" xfId="22822" xr:uid="{00000000-0005-0000-0000-000043590000}"/>
    <cellStyle name="Normal 4 3 11" xfId="22823" xr:uid="{00000000-0005-0000-0000-000044590000}"/>
    <cellStyle name="Normal 4 3 12" xfId="58286" xr:uid="{00000000-0005-0000-0000-000045590000}"/>
    <cellStyle name="Normal 4 3 13" xfId="479" xr:uid="{00000000-0005-0000-0000-000046590000}"/>
    <cellStyle name="Normal 4 3 14" xfId="459" xr:uid="{00000000-0005-0000-0000-000047590000}"/>
    <cellStyle name="Normal 4 3 2" xfId="353" xr:uid="{00000000-0005-0000-0000-000048590000}"/>
    <cellStyle name="Normal 4 3 2 2" xfId="22824" xr:uid="{00000000-0005-0000-0000-000049590000}"/>
    <cellStyle name="Normal 4 3 3" xfId="22825" xr:uid="{00000000-0005-0000-0000-00004A590000}"/>
    <cellStyle name="Normal 4 3 3 2" xfId="22826" xr:uid="{00000000-0005-0000-0000-00004B590000}"/>
    <cellStyle name="Normal 4 3 3 2 2" xfId="22827" xr:uid="{00000000-0005-0000-0000-00004C590000}"/>
    <cellStyle name="Normal 4 3 3 2 2 2" xfId="22828" xr:uid="{00000000-0005-0000-0000-00004D590000}"/>
    <cellStyle name="Normal 4 3 3 2 3" xfId="22829" xr:uid="{00000000-0005-0000-0000-00004E590000}"/>
    <cellStyle name="Normal 4 3 3 2 4" xfId="22830" xr:uid="{00000000-0005-0000-0000-00004F590000}"/>
    <cellStyle name="Normal 4 3 3 3" xfId="22831" xr:uid="{00000000-0005-0000-0000-000050590000}"/>
    <cellStyle name="Normal 4 3 3 3 2" xfId="22832" xr:uid="{00000000-0005-0000-0000-000051590000}"/>
    <cellStyle name="Normal 4 3 3 4" xfId="22833" xr:uid="{00000000-0005-0000-0000-000052590000}"/>
    <cellStyle name="Normal 4 3 3 5" xfId="22834" xr:uid="{00000000-0005-0000-0000-000053590000}"/>
    <cellStyle name="Normal 4 3 4" xfId="22835" xr:uid="{00000000-0005-0000-0000-000054590000}"/>
    <cellStyle name="Normal 4 3 4 2" xfId="22836" xr:uid="{00000000-0005-0000-0000-000055590000}"/>
    <cellStyle name="Normal 4 3 4 2 2" xfId="22837" xr:uid="{00000000-0005-0000-0000-000056590000}"/>
    <cellStyle name="Normal 4 3 4 3" xfId="22838" xr:uid="{00000000-0005-0000-0000-000057590000}"/>
    <cellStyle name="Normal 4 3 4 4" xfId="22839" xr:uid="{00000000-0005-0000-0000-000058590000}"/>
    <cellStyle name="Normal 4 3 5" xfId="22840" xr:uid="{00000000-0005-0000-0000-000059590000}"/>
    <cellStyle name="Normal 4 3 5 2" xfId="22841" xr:uid="{00000000-0005-0000-0000-00005A590000}"/>
    <cellStyle name="Normal 4 3 5 2 2" xfId="22842" xr:uid="{00000000-0005-0000-0000-00005B590000}"/>
    <cellStyle name="Normal 4 3 5 3" xfId="22843" xr:uid="{00000000-0005-0000-0000-00005C590000}"/>
    <cellStyle name="Normal 4 3 5 4" xfId="22844" xr:uid="{00000000-0005-0000-0000-00005D590000}"/>
    <cellStyle name="Normal 4 3 6" xfId="22845" xr:uid="{00000000-0005-0000-0000-00005E590000}"/>
    <cellStyle name="Normal 4 3 6 2" xfId="22846" xr:uid="{00000000-0005-0000-0000-00005F590000}"/>
    <cellStyle name="Normal 4 3 6 3" xfId="22847" xr:uid="{00000000-0005-0000-0000-000060590000}"/>
    <cellStyle name="Normal 4 3 7" xfId="22848" xr:uid="{00000000-0005-0000-0000-000061590000}"/>
    <cellStyle name="Normal 4 3 7 2" xfId="22849" xr:uid="{00000000-0005-0000-0000-000062590000}"/>
    <cellStyle name="Normal 4 3 7 3" xfId="22850" xr:uid="{00000000-0005-0000-0000-000063590000}"/>
    <cellStyle name="Normal 4 3 8" xfId="22851" xr:uid="{00000000-0005-0000-0000-000064590000}"/>
    <cellStyle name="Normal 4 3 8 2" xfId="22852" xr:uid="{00000000-0005-0000-0000-000065590000}"/>
    <cellStyle name="Normal 4 3 9" xfId="22853" xr:uid="{00000000-0005-0000-0000-000066590000}"/>
    <cellStyle name="Normal 4 3 9 2" xfId="22854" xr:uid="{00000000-0005-0000-0000-000067590000}"/>
    <cellStyle name="Normal 4 4" xfId="354" xr:uid="{00000000-0005-0000-0000-000068590000}"/>
    <cellStyle name="Normal 4 4 10" xfId="480" xr:uid="{00000000-0005-0000-0000-000069590000}"/>
    <cellStyle name="Normal 4 4 11" xfId="460" xr:uid="{00000000-0005-0000-0000-00006A590000}"/>
    <cellStyle name="Normal 4 4 12" xfId="58491" xr:uid="{F35B22DA-FADC-4A97-A43B-5AB8505E0AFE}"/>
    <cellStyle name="Normal 4 4 2" xfId="22855" xr:uid="{00000000-0005-0000-0000-00006B590000}"/>
    <cellStyle name="Normal 4 4 2 10" xfId="22856" xr:uid="{00000000-0005-0000-0000-00006C590000}"/>
    <cellStyle name="Normal 4 4 2 11" xfId="22857" xr:uid="{00000000-0005-0000-0000-00006D590000}"/>
    <cellStyle name="Normal 4 4 2 12" xfId="58287" xr:uid="{00000000-0005-0000-0000-00006E590000}"/>
    <cellStyle name="Normal 4 4 2 2" xfId="22858" xr:uid="{00000000-0005-0000-0000-00006F590000}"/>
    <cellStyle name="Normal 4 4 2 2 10" xfId="58409" xr:uid="{00000000-0005-0000-0000-000070590000}"/>
    <cellStyle name="Normal 4 4 2 2 2" xfId="22859" xr:uid="{00000000-0005-0000-0000-000071590000}"/>
    <cellStyle name="Normal 4 4 2 2 3" xfId="22860" xr:uid="{00000000-0005-0000-0000-000072590000}"/>
    <cellStyle name="Normal 4 4 2 2 3 2" xfId="22861" xr:uid="{00000000-0005-0000-0000-000073590000}"/>
    <cellStyle name="Normal 4 4 2 2 3 2 2" xfId="22862" xr:uid="{00000000-0005-0000-0000-000074590000}"/>
    <cellStyle name="Normal 4 4 2 2 3 2 3" xfId="22863" xr:uid="{00000000-0005-0000-0000-000075590000}"/>
    <cellStyle name="Normal 4 4 2 2 3 3" xfId="22864" xr:uid="{00000000-0005-0000-0000-000076590000}"/>
    <cellStyle name="Normal 4 4 2 2 3 4" xfId="22865" xr:uid="{00000000-0005-0000-0000-000077590000}"/>
    <cellStyle name="Normal 4 4 2 2 3 5" xfId="58463" xr:uid="{00000000-0005-0000-0000-000078590000}"/>
    <cellStyle name="Normal 4 4 2 2 4" xfId="22866" xr:uid="{00000000-0005-0000-0000-000079590000}"/>
    <cellStyle name="Normal 4 4 2 2 4 2" xfId="22867" xr:uid="{00000000-0005-0000-0000-00007A590000}"/>
    <cellStyle name="Normal 4 4 2 2 4 3" xfId="22868" xr:uid="{00000000-0005-0000-0000-00007B590000}"/>
    <cellStyle name="Normal 4 4 2 2 5" xfId="22869" xr:uid="{00000000-0005-0000-0000-00007C590000}"/>
    <cellStyle name="Normal 4 4 2 2 5 2" xfId="22870" xr:uid="{00000000-0005-0000-0000-00007D590000}"/>
    <cellStyle name="Normal 4 4 2 2 5 3" xfId="22871" xr:uid="{00000000-0005-0000-0000-00007E590000}"/>
    <cellStyle name="Normal 4 4 2 2 6" xfId="22872" xr:uid="{00000000-0005-0000-0000-00007F590000}"/>
    <cellStyle name="Normal 4 4 2 2 6 2" xfId="22873" xr:uid="{00000000-0005-0000-0000-000080590000}"/>
    <cellStyle name="Normal 4 4 2 2 6 3" xfId="22874" xr:uid="{00000000-0005-0000-0000-000081590000}"/>
    <cellStyle name="Normal 4 4 2 2 7" xfId="22875" xr:uid="{00000000-0005-0000-0000-000082590000}"/>
    <cellStyle name="Normal 4 4 2 2 7 2" xfId="22876" xr:uid="{00000000-0005-0000-0000-000083590000}"/>
    <cellStyle name="Normal 4 4 2 2 8" xfId="22877" xr:uid="{00000000-0005-0000-0000-000084590000}"/>
    <cellStyle name="Normal 4 4 2 2 9" xfId="22878" xr:uid="{00000000-0005-0000-0000-000085590000}"/>
    <cellStyle name="Normal 4 4 2 3" xfId="22879" xr:uid="{00000000-0005-0000-0000-000086590000}"/>
    <cellStyle name="Normal 4 4 2 4" xfId="22880" xr:uid="{00000000-0005-0000-0000-000087590000}"/>
    <cellStyle name="Normal 4 4 2 4 2" xfId="22881" xr:uid="{00000000-0005-0000-0000-000088590000}"/>
    <cellStyle name="Normal 4 4 2 4 2 2" xfId="22882" xr:uid="{00000000-0005-0000-0000-000089590000}"/>
    <cellStyle name="Normal 4 4 2 4 2 3" xfId="22883" xr:uid="{00000000-0005-0000-0000-00008A590000}"/>
    <cellStyle name="Normal 4 4 2 4 3" xfId="22884" xr:uid="{00000000-0005-0000-0000-00008B590000}"/>
    <cellStyle name="Normal 4 4 2 4 3 2" xfId="22885" xr:uid="{00000000-0005-0000-0000-00008C590000}"/>
    <cellStyle name="Normal 4 4 2 4 3 3" xfId="22886" xr:uid="{00000000-0005-0000-0000-00008D590000}"/>
    <cellStyle name="Normal 4 4 2 4 4" xfId="22887" xr:uid="{00000000-0005-0000-0000-00008E590000}"/>
    <cellStyle name="Normal 4 4 2 4 5" xfId="22888" xr:uid="{00000000-0005-0000-0000-00008F590000}"/>
    <cellStyle name="Normal 4 4 2 4 6" xfId="58408" xr:uid="{00000000-0005-0000-0000-000090590000}"/>
    <cellStyle name="Normal 4 4 2 5" xfId="22889" xr:uid="{00000000-0005-0000-0000-000091590000}"/>
    <cellStyle name="Normal 4 4 2 5 2" xfId="22890" xr:uid="{00000000-0005-0000-0000-000092590000}"/>
    <cellStyle name="Normal 4 4 2 5 2 2" xfId="22891" xr:uid="{00000000-0005-0000-0000-000093590000}"/>
    <cellStyle name="Normal 4 4 2 5 2 3" xfId="22892" xr:uid="{00000000-0005-0000-0000-000094590000}"/>
    <cellStyle name="Normal 4 4 2 5 3" xfId="22893" xr:uid="{00000000-0005-0000-0000-000095590000}"/>
    <cellStyle name="Normal 4 4 2 5 4" xfId="22894" xr:uid="{00000000-0005-0000-0000-000096590000}"/>
    <cellStyle name="Normal 4 4 2 5 5" xfId="58462" xr:uid="{00000000-0005-0000-0000-000097590000}"/>
    <cellStyle name="Normal 4 4 2 6" xfId="22895" xr:uid="{00000000-0005-0000-0000-000098590000}"/>
    <cellStyle name="Normal 4 4 2 6 2" xfId="22896" xr:uid="{00000000-0005-0000-0000-000099590000}"/>
    <cellStyle name="Normal 4 4 2 6 3" xfId="22897" xr:uid="{00000000-0005-0000-0000-00009A590000}"/>
    <cellStyle name="Normal 4 4 2 7" xfId="22898" xr:uid="{00000000-0005-0000-0000-00009B590000}"/>
    <cellStyle name="Normal 4 4 2 7 2" xfId="22899" xr:uid="{00000000-0005-0000-0000-00009C590000}"/>
    <cellStyle name="Normal 4 4 2 7 3" xfId="22900" xr:uid="{00000000-0005-0000-0000-00009D590000}"/>
    <cellStyle name="Normal 4 4 2 8" xfId="22901" xr:uid="{00000000-0005-0000-0000-00009E590000}"/>
    <cellStyle name="Normal 4 4 2 8 2" xfId="22902" xr:uid="{00000000-0005-0000-0000-00009F590000}"/>
    <cellStyle name="Normal 4 4 2 8 3" xfId="22903" xr:uid="{00000000-0005-0000-0000-0000A0590000}"/>
    <cellStyle name="Normal 4 4 2 9" xfId="22904" xr:uid="{00000000-0005-0000-0000-0000A1590000}"/>
    <cellStyle name="Normal 4 4 2 9 2" xfId="22905" xr:uid="{00000000-0005-0000-0000-0000A2590000}"/>
    <cellStyle name="Normal 4 4 3" xfId="22906" xr:uid="{00000000-0005-0000-0000-0000A3590000}"/>
    <cellStyle name="Normal 4 4 3 10" xfId="58410" xr:uid="{00000000-0005-0000-0000-0000A4590000}"/>
    <cellStyle name="Normal 4 4 3 2" xfId="22907" xr:uid="{00000000-0005-0000-0000-0000A5590000}"/>
    <cellStyle name="Normal 4 4 3 3" xfId="22908" xr:uid="{00000000-0005-0000-0000-0000A6590000}"/>
    <cellStyle name="Normal 4 4 3 3 2" xfId="22909" xr:uid="{00000000-0005-0000-0000-0000A7590000}"/>
    <cellStyle name="Normal 4 4 3 3 2 2" xfId="22910" xr:uid="{00000000-0005-0000-0000-0000A8590000}"/>
    <cellStyle name="Normal 4 4 3 3 2 3" xfId="22911" xr:uid="{00000000-0005-0000-0000-0000A9590000}"/>
    <cellStyle name="Normal 4 4 3 3 3" xfId="22912" xr:uid="{00000000-0005-0000-0000-0000AA590000}"/>
    <cellStyle name="Normal 4 4 3 3 4" xfId="22913" xr:uid="{00000000-0005-0000-0000-0000AB590000}"/>
    <cellStyle name="Normal 4 4 3 3 5" xfId="58464" xr:uid="{00000000-0005-0000-0000-0000AC590000}"/>
    <cellStyle name="Normal 4 4 3 4" xfId="22914" xr:uid="{00000000-0005-0000-0000-0000AD590000}"/>
    <cellStyle name="Normal 4 4 3 4 2" xfId="22915" xr:uid="{00000000-0005-0000-0000-0000AE590000}"/>
    <cellStyle name="Normal 4 4 3 4 3" xfId="22916" xr:uid="{00000000-0005-0000-0000-0000AF590000}"/>
    <cellStyle name="Normal 4 4 3 5" xfId="22917" xr:uid="{00000000-0005-0000-0000-0000B0590000}"/>
    <cellStyle name="Normal 4 4 3 5 2" xfId="22918" xr:uid="{00000000-0005-0000-0000-0000B1590000}"/>
    <cellStyle name="Normal 4 4 3 5 3" xfId="22919" xr:uid="{00000000-0005-0000-0000-0000B2590000}"/>
    <cellStyle name="Normal 4 4 3 6" xfId="22920" xr:uid="{00000000-0005-0000-0000-0000B3590000}"/>
    <cellStyle name="Normal 4 4 3 6 2" xfId="22921" xr:uid="{00000000-0005-0000-0000-0000B4590000}"/>
    <cellStyle name="Normal 4 4 3 6 3" xfId="22922" xr:uid="{00000000-0005-0000-0000-0000B5590000}"/>
    <cellStyle name="Normal 4 4 3 7" xfId="22923" xr:uid="{00000000-0005-0000-0000-0000B6590000}"/>
    <cellStyle name="Normal 4 4 3 8" xfId="22924" xr:uid="{00000000-0005-0000-0000-0000B7590000}"/>
    <cellStyle name="Normal 4 4 3 9" xfId="22925" xr:uid="{00000000-0005-0000-0000-0000B8590000}"/>
    <cellStyle name="Normal 4 4 4" xfId="22926" xr:uid="{00000000-0005-0000-0000-0000B9590000}"/>
    <cellStyle name="Normal 4 4 4 2" xfId="22927" xr:uid="{00000000-0005-0000-0000-0000BA590000}"/>
    <cellStyle name="Normal 4 4 4 3" xfId="22928" xr:uid="{00000000-0005-0000-0000-0000BB590000}"/>
    <cellStyle name="Normal 4 4 4 3 2" xfId="22929" xr:uid="{00000000-0005-0000-0000-0000BC590000}"/>
    <cellStyle name="Normal 4 4 4 3 2 2" xfId="22930" xr:uid="{00000000-0005-0000-0000-0000BD590000}"/>
    <cellStyle name="Normal 4 4 4 3 2 3" xfId="22931" xr:uid="{00000000-0005-0000-0000-0000BE590000}"/>
    <cellStyle name="Normal 4 4 4 3 3" xfId="22932" xr:uid="{00000000-0005-0000-0000-0000BF590000}"/>
    <cellStyle name="Normal 4 4 4 3 4" xfId="22933" xr:uid="{00000000-0005-0000-0000-0000C0590000}"/>
    <cellStyle name="Normal 4 4 4 3 5" xfId="58465" xr:uid="{00000000-0005-0000-0000-0000C1590000}"/>
    <cellStyle name="Normal 4 4 4 4" xfId="22934" xr:uid="{00000000-0005-0000-0000-0000C2590000}"/>
    <cellStyle name="Normal 4 4 4 4 2" xfId="22935" xr:uid="{00000000-0005-0000-0000-0000C3590000}"/>
    <cellStyle name="Normal 4 4 4 4 3" xfId="22936" xr:uid="{00000000-0005-0000-0000-0000C4590000}"/>
    <cellStyle name="Normal 4 4 4 5" xfId="22937" xr:uid="{00000000-0005-0000-0000-0000C5590000}"/>
    <cellStyle name="Normal 4 4 4 5 2" xfId="22938" xr:uid="{00000000-0005-0000-0000-0000C6590000}"/>
    <cellStyle name="Normal 4 4 4 5 3" xfId="22939" xr:uid="{00000000-0005-0000-0000-0000C7590000}"/>
    <cellStyle name="Normal 4 4 4 6" xfId="22940" xr:uid="{00000000-0005-0000-0000-0000C8590000}"/>
    <cellStyle name="Normal 4 4 4 6 2" xfId="22941" xr:uid="{00000000-0005-0000-0000-0000C9590000}"/>
    <cellStyle name="Normal 4 4 4 6 3" xfId="22942" xr:uid="{00000000-0005-0000-0000-0000CA590000}"/>
    <cellStyle name="Normal 4 4 4 7" xfId="22943" xr:uid="{00000000-0005-0000-0000-0000CB590000}"/>
    <cellStyle name="Normal 4 4 4 8" xfId="22944" xr:uid="{00000000-0005-0000-0000-0000CC590000}"/>
    <cellStyle name="Normal 4 4 4 9" xfId="58411" xr:uid="{00000000-0005-0000-0000-0000CD590000}"/>
    <cellStyle name="Normal 4 4 5" xfId="22945" xr:uid="{00000000-0005-0000-0000-0000CE590000}"/>
    <cellStyle name="Normal 4 4 6" xfId="22946" xr:uid="{00000000-0005-0000-0000-0000CF590000}"/>
    <cellStyle name="Normal 4 4 6 2" xfId="22947" xr:uid="{00000000-0005-0000-0000-0000D0590000}"/>
    <cellStyle name="Normal 4 4 6 2 2" xfId="22948" xr:uid="{00000000-0005-0000-0000-0000D1590000}"/>
    <cellStyle name="Normal 4 4 6 2 3" xfId="22949" xr:uid="{00000000-0005-0000-0000-0000D2590000}"/>
    <cellStyle name="Normal 4 4 6 3" xfId="22950" xr:uid="{00000000-0005-0000-0000-0000D3590000}"/>
    <cellStyle name="Normal 4 4 6 3 2" xfId="22951" xr:uid="{00000000-0005-0000-0000-0000D4590000}"/>
    <cellStyle name="Normal 4 4 6 3 3" xfId="22952" xr:uid="{00000000-0005-0000-0000-0000D5590000}"/>
    <cellStyle name="Normal 4 4 6 4" xfId="22953" xr:uid="{00000000-0005-0000-0000-0000D6590000}"/>
    <cellStyle name="Normal 4 4 6 5" xfId="22954" xr:uid="{00000000-0005-0000-0000-0000D7590000}"/>
    <cellStyle name="Normal 4 4 6 6" xfId="58407" xr:uid="{00000000-0005-0000-0000-0000D8590000}"/>
    <cellStyle name="Normal 4 4 7" xfId="22955" xr:uid="{00000000-0005-0000-0000-0000D9590000}"/>
    <cellStyle name="Normal 4 4 7 2" xfId="22956" xr:uid="{00000000-0005-0000-0000-0000DA590000}"/>
    <cellStyle name="Normal 4 4 7 2 2" xfId="22957" xr:uid="{00000000-0005-0000-0000-0000DB590000}"/>
    <cellStyle name="Normal 4 4 7 2 3" xfId="22958" xr:uid="{00000000-0005-0000-0000-0000DC590000}"/>
    <cellStyle name="Normal 4 4 7 3" xfId="22959" xr:uid="{00000000-0005-0000-0000-0000DD590000}"/>
    <cellStyle name="Normal 4 4 7 4" xfId="22960" xr:uid="{00000000-0005-0000-0000-0000DE590000}"/>
    <cellStyle name="Normal 4 4 7 5" xfId="58461" xr:uid="{00000000-0005-0000-0000-0000DF590000}"/>
    <cellStyle name="Normal 4 4 8" xfId="22961" xr:uid="{00000000-0005-0000-0000-0000E0590000}"/>
    <cellStyle name="Normal 4 4 8 2" xfId="22962" xr:uid="{00000000-0005-0000-0000-0000E1590000}"/>
    <cellStyle name="Normal 4 4 8 3" xfId="22963" xr:uid="{00000000-0005-0000-0000-0000E2590000}"/>
    <cellStyle name="Normal 4 4 9" xfId="22964" xr:uid="{00000000-0005-0000-0000-0000E3590000}"/>
    <cellStyle name="Normal 4 4 9 2" xfId="22965" xr:uid="{00000000-0005-0000-0000-0000E4590000}"/>
    <cellStyle name="Normal 4 5" xfId="355" xr:uid="{00000000-0005-0000-0000-0000E5590000}"/>
    <cellStyle name="Normal 4 5 2" xfId="22966" xr:uid="{00000000-0005-0000-0000-0000E6590000}"/>
    <cellStyle name="Normal 4 5 2 2" xfId="22967" xr:uid="{00000000-0005-0000-0000-0000E7590000}"/>
    <cellStyle name="Normal 4 5 3" xfId="22968" xr:uid="{00000000-0005-0000-0000-0000E8590000}"/>
    <cellStyle name="Normal 4 5 3 2" xfId="22969" xr:uid="{00000000-0005-0000-0000-0000E9590000}"/>
    <cellStyle name="Normal 4 5 3 2 2" xfId="22970" xr:uid="{00000000-0005-0000-0000-0000EA590000}"/>
    <cellStyle name="Normal 4 5 3 2 3" xfId="22971" xr:uid="{00000000-0005-0000-0000-0000EB590000}"/>
    <cellStyle name="Normal 4 5 3 3" xfId="22972" xr:uid="{00000000-0005-0000-0000-0000EC590000}"/>
    <cellStyle name="Normal 4 5 3 3 2" xfId="22973" xr:uid="{00000000-0005-0000-0000-0000ED590000}"/>
    <cellStyle name="Normal 4 5 3 3 3" xfId="22974" xr:uid="{00000000-0005-0000-0000-0000EE590000}"/>
    <cellStyle name="Normal 4 5 3 4" xfId="22975" xr:uid="{00000000-0005-0000-0000-0000EF590000}"/>
    <cellStyle name="Normal 4 5 3 4 2" xfId="22976" xr:uid="{00000000-0005-0000-0000-0000F0590000}"/>
    <cellStyle name="Normal 4 5 3 4 3" xfId="22977" xr:uid="{00000000-0005-0000-0000-0000F1590000}"/>
    <cellStyle name="Normal 4 5 3 5" xfId="22978" xr:uid="{00000000-0005-0000-0000-0000F2590000}"/>
    <cellStyle name="Normal 4 5 3 6" xfId="22979" xr:uid="{00000000-0005-0000-0000-0000F3590000}"/>
    <cellStyle name="Normal 4 5 3 7" xfId="58412" xr:uid="{00000000-0005-0000-0000-0000F4590000}"/>
    <cellStyle name="Normal 4 5 4" xfId="22980" xr:uid="{00000000-0005-0000-0000-0000F5590000}"/>
    <cellStyle name="Normal 4 5 4 2" xfId="22981" xr:uid="{00000000-0005-0000-0000-0000F6590000}"/>
    <cellStyle name="Normal 4 5 4 2 2" xfId="22982" xr:uid="{00000000-0005-0000-0000-0000F7590000}"/>
    <cellStyle name="Normal 4 5 4 2 3" xfId="22983" xr:uid="{00000000-0005-0000-0000-0000F8590000}"/>
    <cellStyle name="Normal 4 5 4 3" xfId="22984" xr:uid="{00000000-0005-0000-0000-0000F9590000}"/>
    <cellStyle name="Normal 4 5 4 4" xfId="22985" xr:uid="{00000000-0005-0000-0000-0000FA590000}"/>
    <cellStyle name="Normal 4 5 4 5" xfId="58466" xr:uid="{00000000-0005-0000-0000-0000FB590000}"/>
    <cellStyle name="Normal 4 6" xfId="22986" xr:uid="{00000000-0005-0000-0000-0000FC590000}"/>
    <cellStyle name="Normal 4 6 2" xfId="22987" xr:uid="{00000000-0005-0000-0000-0000FD590000}"/>
    <cellStyle name="Normal 4 7" xfId="22988" xr:uid="{00000000-0005-0000-0000-0000FE590000}"/>
    <cellStyle name="Normal 4 8" xfId="22989" xr:uid="{00000000-0005-0000-0000-0000FF590000}"/>
    <cellStyle name="Normal 4 8 2" xfId="22990" xr:uid="{00000000-0005-0000-0000-0000005A0000}"/>
    <cellStyle name="Normal 4 8 2 2" xfId="22991" xr:uid="{00000000-0005-0000-0000-0000015A0000}"/>
    <cellStyle name="Normal 4 8 2 2 2" xfId="22992" xr:uid="{00000000-0005-0000-0000-0000025A0000}"/>
    <cellStyle name="Normal 4 8 2 3" xfId="22993" xr:uid="{00000000-0005-0000-0000-0000035A0000}"/>
    <cellStyle name="Normal 4 8 2 4" xfId="22994" xr:uid="{00000000-0005-0000-0000-0000045A0000}"/>
    <cellStyle name="Normal 4 8 3" xfId="22995" xr:uid="{00000000-0005-0000-0000-0000055A0000}"/>
    <cellStyle name="Normal 4 8 3 2" xfId="22996" xr:uid="{00000000-0005-0000-0000-0000065A0000}"/>
    <cellStyle name="Normal 4 8 4" xfId="22997" xr:uid="{00000000-0005-0000-0000-0000075A0000}"/>
    <cellStyle name="Normal 4 8 5" xfId="22998" xr:uid="{00000000-0005-0000-0000-0000085A0000}"/>
    <cellStyle name="Normal 4 9" xfId="22999" xr:uid="{00000000-0005-0000-0000-0000095A0000}"/>
    <cellStyle name="Normal 4 9 2" xfId="23000" xr:uid="{00000000-0005-0000-0000-00000A5A0000}"/>
    <cellStyle name="Normal 4 9 3" xfId="23001" xr:uid="{00000000-0005-0000-0000-00000B5A0000}"/>
    <cellStyle name="Normal 4 9 4" xfId="23002" xr:uid="{00000000-0005-0000-0000-00000C5A0000}"/>
    <cellStyle name="Normal 40" xfId="23003" xr:uid="{00000000-0005-0000-0000-00000D5A0000}"/>
    <cellStyle name="Normal 40 2" xfId="23004" xr:uid="{00000000-0005-0000-0000-00000E5A0000}"/>
    <cellStyle name="Normal 40 2 2" xfId="23005" xr:uid="{00000000-0005-0000-0000-00000F5A0000}"/>
    <cellStyle name="Normal 40 2 3" xfId="23006" xr:uid="{00000000-0005-0000-0000-0000105A0000}"/>
    <cellStyle name="Normal 40 2 3 2" xfId="23007" xr:uid="{00000000-0005-0000-0000-0000115A0000}"/>
    <cellStyle name="Normal 40 3" xfId="23008" xr:uid="{00000000-0005-0000-0000-0000125A0000}"/>
    <cellStyle name="Normal 40 3 2" xfId="23009" xr:uid="{00000000-0005-0000-0000-0000135A0000}"/>
    <cellStyle name="Normal 40 4" xfId="23010" xr:uid="{00000000-0005-0000-0000-0000145A0000}"/>
    <cellStyle name="Normal 40 4 2" xfId="23011" xr:uid="{00000000-0005-0000-0000-0000155A0000}"/>
    <cellStyle name="Normal 40 4 2 2" xfId="23012" xr:uid="{00000000-0005-0000-0000-0000165A0000}"/>
    <cellStyle name="Normal 40 4 2 3" xfId="23013" xr:uid="{00000000-0005-0000-0000-0000175A0000}"/>
    <cellStyle name="Normal 40 4 3" xfId="23014" xr:uid="{00000000-0005-0000-0000-0000185A0000}"/>
    <cellStyle name="Normal 40 4 3 2" xfId="23015" xr:uid="{00000000-0005-0000-0000-0000195A0000}"/>
    <cellStyle name="Normal 40 4 3 3" xfId="23016" xr:uid="{00000000-0005-0000-0000-00001A5A0000}"/>
    <cellStyle name="Normal 40 4 4" xfId="23017" xr:uid="{00000000-0005-0000-0000-00001B5A0000}"/>
    <cellStyle name="Normal 40 4 4 2" xfId="23018" xr:uid="{00000000-0005-0000-0000-00001C5A0000}"/>
    <cellStyle name="Normal 40 4 4 3" xfId="23019" xr:uid="{00000000-0005-0000-0000-00001D5A0000}"/>
    <cellStyle name="Normal 40 4 5" xfId="23020" xr:uid="{00000000-0005-0000-0000-00001E5A0000}"/>
    <cellStyle name="Normal 40 4 6" xfId="23021" xr:uid="{00000000-0005-0000-0000-00001F5A0000}"/>
    <cellStyle name="Normal 40 4 7" xfId="58413" xr:uid="{00000000-0005-0000-0000-0000205A0000}"/>
    <cellStyle name="Normal 40 5" xfId="23022" xr:uid="{00000000-0005-0000-0000-0000215A0000}"/>
    <cellStyle name="Normal 40 5 2" xfId="23023" xr:uid="{00000000-0005-0000-0000-0000225A0000}"/>
    <cellStyle name="Normal 40 5 2 2" xfId="23024" xr:uid="{00000000-0005-0000-0000-0000235A0000}"/>
    <cellStyle name="Normal 40 5 2 3" xfId="23025" xr:uid="{00000000-0005-0000-0000-0000245A0000}"/>
    <cellStyle name="Normal 40 5 3" xfId="23026" xr:uid="{00000000-0005-0000-0000-0000255A0000}"/>
    <cellStyle name="Normal 40 5 4" xfId="23027" xr:uid="{00000000-0005-0000-0000-0000265A0000}"/>
    <cellStyle name="Normal 40 5 5" xfId="58467" xr:uid="{00000000-0005-0000-0000-0000275A0000}"/>
    <cellStyle name="Normal 40 6" xfId="23028" xr:uid="{00000000-0005-0000-0000-0000285A0000}"/>
    <cellStyle name="Normal 40 6 2" xfId="23029" xr:uid="{00000000-0005-0000-0000-0000295A0000}"/>
    <cellStyle name="Normal 40 6 3" xfId="23030" xr:uid="{00000000-0005-0000-0000-00002A5A0000}"/>
    <cellStyle name="Normal 40 7" xfId="23031" xr:uid="{00000000-0005-0000-0000-00002B5A0000}"/>
    <cellStyle name="Normal 40 7 2" xfId="23032" xr:uid="{00000000-0005-0000-0000-00002C5A0000}"/>
    <cellStyle name="Normal 41" xfId="98" xr:uid="{00000000-0005-0000-0000-00002D5A0000}"/>
    <cellStyle name="Normal 41 2" xfId="23033" xr:uid="{00000000-0005-0000-0000-00002E5A0000}"/>
    <cellStyle name="Normal 41 2 2" xfId="23034" xr:uid="{00000000-0005-0000-0000-00002F5A0000}"/>
    <cellStyle name="Normal 41 3" xfId="23035" xr:uid="{00000000-0005-0000-0000-0000305A0000}"/>
    <cellStyle name="Normal 41 3 2" xfId="23036" xr:uid="{00000000-0005-0000-0000-0000315A0000}"/>
    <cellStyle name="Normal 41 4" xfId="23037" xr:uid="{00000000-0005-0000-0000-0000325A0000}"/>
    <cellStyle name="Normal 41 4 2" xfId="23038" xr:uid="{00000000-0005-0000-0000-0000335A0000}"/>
    <cellStyle name="Normal 41 4 2 2" xfId="23039" xr:uid="{00000000-0005-0000-0000-0000345A0000}"/>
    <cellStyle name="Normal 41 4 2 3" xfId="23040" xr:uid="{00000000-0005-0000-0000-0000355A0000}"/>
    <cellStyle name="Normal 41 4 3" xfId="23041" xr:uid="{00000000-0005-0000-0000-0000365A0000}"/>
    <cellStyle name="Normal 41 4 3 2" xfId="23042" xr:uid="{00000000-0005-0000-0000-0000375A0000}"/>
    <cellStyle name="Normal 41 4 3 3" xfId="23043" xr:uid="{00000000-0005-0000-0000-0000385A0000}"/>
    <cellStyle name="Normal 41 4 4" xfId="23044" xr:uid="{00000000-0005-0000-0000-0000395A0000}"/>
    <cellStyle name="Normal 41 4 4 2" xfId="23045" xr:uid="{00000000-0005-0000-0000-00003A5A0000}"/>
    <cellStyle name="Normal 41 4 4 3" xfId="23046" xr:uid="{00000000-0005-0000-0000-00003B5A0000}"/>
    <cellStyle name="Normal 41 4 5" xfId="23047" xr:uid="{00000000-0005-0000-0000-00003C5A0000}"/>
    <cellStyle name="Normal 41 4 6" xfId="23048" xr:uid="{00000000-0005-0000-0000-00003D5A0000}"/>
    <cellStyle name="Normal 41 4 7" xfId="58414" xr:uid="{00000000-0005-0000-0000-00003E5A0000}"/>
    <cellStyle name="Normal 41 5" xfId="23049" xr:uid="{00000000-0005-0000-0000-00003F5A0000}"/>
    <cellStyle name="Normal 41 5 2" xfId="23050" xr:uid="{00000000-0005-0000-0000-0000405A0000}"/>
    <cellStyle name="Normal 41 5 3" xfId="23051" xr:uid="{00000000-0005-0000-0000-0000415A0000}"/>
    <cellStyle name="Normal 41 5 3 2" xfId="23052" xr:uid="{00000000-0005-0000-0000-0000425A0000}"/>
    <cellStyle name="Normal 41 5 3 3" xfId="23053" xr:uid="{00000000-0005-0000-0000-0000435A0000}"/>
    <cellStyle name="Normal 41 5 4" xfId="23054" xr:uid="{00000000-0005-0000-0000-0000445A0000}"/>
    <cellStyle name="Normal 41 5 5" xfId="23055" xr:uid="{00000000-0005-0000-0000-0000455A0000}"/>
    <cellStyle name="Normal 41 5 6" xfId="58468" xr:uid="{00000000-0005-0000-0000-0000465A0000}"/>
    <cellStyle name="Normal 42" xfId="23056" xr:uid="{00000000-0005-0000-0000-0000475A0000}"/>
    <cellStyle name="Normal 42 2" xfId="23057" xr:uid="{00000000-0005-0000-0000-0000485A0000}"/>
    <cellStyle name="Normal 42 2 2" xfId="23058" xr:uid="{00000000-0005-0000-0000-0000495A0000}"/>
    <cellStyle name="Normal 42 2 2 2" xfId="23059" xr:uid="{00000000-0005-0000-0000-00004A5A0000}"/>
    <cellStyle name="Normal 42 3" xfId="23060" xr:uid="{00000000-0005-0000-0000-00004B5A0000}"/>
    <cellStyle name="Normal 42 4" xfId="23061" xr:uid="{00000000-0005-0000-0000-00004C5A0000}"/>
    <cellStyle name="Normal 42 4 2" xfId="23062" xr:uid="{00000000-0005-0000-0000-00004D5A0000}"/>
    <cellStyle name="Normal 42 4 2 2" xfId="23063" xr:uid="{00000000-0005-0000-0000-00004E5A0000}"/>
    <cellStyle name="Normal 42 4 2 3" xfId="23064" xr:uid="{00000000-0005-0000-0000-00004F5A0000}"/>
    <cellStyle name="Normal 42 4 3" xfId="23065" xr:uid="{00000000-0005-0000-0000-0000505A0000}"/>
    <cellStyle name="Normal 42 4 3 2" xfId="23066" xr:uid="{00000000-0005-0000-0000-0000515A0000}"/>
    <cellStyle name="Normal 42 4 3 3" xfId="23067" xr:uid="{00000000-0005-0000-0000-0000525A0000}"/>
    <cellStyle name="Normal 42 4 4" xfId="23068" xr:uid="{00000000-0005-0000-0000-0000535A0000}"/>
    <cellStyle name="Normal 42 4 4 2" xfId="23069" xr:uid="{00000000-0005-0000-0000-0000545A0000}"/>
    <cellStyle name="Normal 42 4 4 3" xfId="23070" xr:uid="{00000000-0005-0000-0000-0000555A0000}"/>
    <cellStyle name="Normal 42 4 5" xfId="23071" xr:uid="{00000000-0005-0000-0000-0000565A0000}"/>
    <cellStyle name="Normal 42 4 6" xfId="23072" xr:uid="{00000000-0005-0000-0000-0000575A0000}"/>
    <cellStyle name="Normal 42 4 7" xfId="58415" xr:uid="{00000000-0005-0000-0000-0000585A0000}"/>
    <cellStyle name="Normal 42 5" xfId="23073" xr:uid="{00000000-0005-0000-0000-0000595A0000}"/>
    <cellStyle name="Normal 42 5 2" xfId="23074" xr:uid="{00000000-0005-0000-0000-00005A5A0000}"/>
    <cellStyle name="Normal 42 5 3" xfId="23075" xr:uid="{00000000-0005-0000-0000-00005B5A0000}"/>
    <cellStyle name="Normal 42 5 3 2" xfId="23076" xr:uid="{00000000-0005-0000-0000-00005C5A0000}"/>
    <cellStyle name="Normal 42 5 3 3" xfId="23077" xr:uid="{00000000-0005-0000-0000-00005D5A0000}"/>
    <cellStyle name="Normal 42 5 4" xfId="23078" xr:uid="{00000000-0005-0000-0000-00005E5A0000}"/>
    <cellStyle name="Normal 42 5 5" xfId="23079" xr:uid="{00000000-0005-0000-0000-00005F5A0000}"/>
    <cellStyle name="Normal 42 5 6" xfId="58469" xr:uid="{00000000-0005-0000-0000-0000605A0000}"/>
    <cellStyle name="Normal 42 6" xfId="23080" xr:uid="{00000000-0005-0000-0000-0000615A0000}"/>
    <cellStyle name="Normal 42 6 2" xfId="23081" xr:uid="{00000000-0005-0000-0000-0000625A0000}"/>
    <cellStyle name="Normal 42 6 3" xfId="23082" xr:uid="{00000000-0005-0000-0000-0000635A0000}"/>
    <cellStyle name="Normal 42 7" xfId="23083" xr:uid="{00000000-0005-0000-0000-0000645A0000}"/>
    <cellStyle name="Normal 42 7 2" xfId="23084" xr:uid="{00000000-0005-0000-0000-0000655A0000}"/>
    <cellStyle name="Normal 43" xfId="23085" xr:uid="{00000000-0005-0000-0000-0000665A0000}"/>
    <cellStyle name="Normal 43 2" xfId="23086" xr:uid="{00000000-0005-0000-0000-0000675A0000}"/>
    <cellStyle name="Normal 43 3" xfId="23087" xr:uid="{00000000-0005-0000-0000-0000685A0000}"/>
    <cellStyle name="Normal 44" xfId="23088" xr:uid="{00000000-0005-0000-0000-0000695A0000}"/>
    <cellStyle name="Normal 44 10" xfId="58416" xr:uid="{00000000-0005-0000-0000-00006A5A0000}"/>
    <cellStyle name="Normal 44 2" xfId="23089" xr:uid="{00000000-0005-0000-0000-00006B5A0000}"/>
    <cellStyle name="Normal 44 3" xfId="23090" xr:uid="{00000000-0005-0000-0000-00006C5A0000}"/>
    <cellStyle name="Normal 44 3 2" xfId="23091" xr:uid="{00000000-0005-0000-0000-00006D5A0000}"/>
    <cellStyle name="Normal 44 3 3" xfId="23092" xr:uid="{00000000-0005-0000-0000-00006E5A0000}"/>
    <cellStyle name="Normal 44 3 3 2" xfId="23093" xr:uid="{00000000-0005-0000-0000-00006F5A0000}"/>
    <cellStyle name="Normal 44 3 3 3" xfId="23094" xr:uid="{00000000-0005-0000-0000-0000705A0000}"/>
    <cellStyle name="Normal 44 3 4" xfId="23095" xr:uid="{00000000-0005-0000-0000-0000715A0000}"/>
    <cellStyle name="Normal 44 3 5" xfId="23096" xr:uid="{00000000-0005-0000-0000-0000725A0000}"/>
    <cellStyle name="Normal 44 3 6" xfId="58470" xr:uid="{00000000-0005-0000-0000-0000735A0000}"/>
    <cellStyle name="Normal 44 4" xfId="23097" xr:uid="{00000000-0005-0000-0000-0000745A0000}"/>
    <cellStyle name="Normal 44 4 2" xfId="23098" xr:uid="{00000000-0005-0000-0000-0000755A0000}"/>
    <cellStyle name="Normal 44 4 3" xfId="23099" xr:uid="{00000000-0005-0000-0000-0000765A0000}"/>
    <cellStyle name="Normal 44 5" xfId="23100" xr:uid="{00000000-0005-0000-0000-0000775A0000}"/>
    <cellStyle name="Normal 44 5 2" xfId="23101" xr:uid="{00000000-0005-0000-0000-0000785A0000}"/>
    <cellStyle name="Normal 44 5 3" xfId="23102" xr:uid="{00000000-0005-0000-0000-0000795A0000}"/>
    <cellStyle name="Normal 44 6" xfId="23103" xr:uid="{00000000-0005-0000-0000-00007A5A0000}"/>
    <cellStyle name="Normal 44 6 2" xfId="23104" xr:uid="{00000000-0005-0000-0000-00007B5A0000}"/>
    <cellStyle name="Normal 44 6 3" xfId="23105" xr:uid="{00000000-0005-0000-0000-00007C5A0000}"/>
    <cellStyle name="Normal 44 7" xfId="23106" xr:uid="{00000000-0005-0000-0000-00007D5A0000}"/>
    <cellStyle name="Normal 44 8" xfId="23107" xr:uid="{00000000-0005-0000-0000-00007E5A0000}"/>
    <cellStyle name="Normal 44 9" xfId="23108" xr:uid="{00000000-0005-0000-0000-00007F5A0000}"/>
    <cellStyle name="Normal 45" xfId="23109" xr:uid="{00000000-0005-0000-0000-0000805A0000}"/>
    <cellStyle name="Normal 45 10" xfId="58417" xr:uid="{00000000-0005-0000-0000-0000815A0000}"/>
    <cellStyle name="Normal 45 2" xfId="23110" xr:uid="{00000000-0005-0000-0000-0000825A0000}"/>
    <cellStyle name="Normal 45 3" xfId="23111" xr:uid="{00000000-0005-0000-0000-0000835A0000}"/>
    <cellStyle name="Normal 45 3 2" xfId="23112" xr:uid="{00000000-0005-0000-0000-0000845A0000}"/>
    <cellStyle name="Normal 45 3 3" xfId="23113" xr:uid="{00000000-0005-0000-0000-0000855A0000}"/>
    <cellStyle name="Normal 45 3 3 2" xfId="23114" xr:uid="{00000000-0005-0000-0000-0000865A0000}"/>
    <cellStyle name="Normal 45 3 3 3" xfId="23115" xr:uid="{00000000-0005-0000-0000-0000875A0000}"/>
    <cellStyle name="Normal 45 3 4" xfId="23116" xr:uid="{00000000-0005-0000-0000-0000885A0000}"/>
    <cellStyle name="Normal 45 3 5" xfId="23117" xr:uid="{00000000-0005-0000-0000-0000895A0000}"/>
    <cellStyle name="Normal 45 3 6" xfId="58471" xr:uid="{00000000-0005-0000-0000-00008A5A0000}"/>
    <cellStyle name="Normal 45 4" xfId="23118" xr:uid="{00000000-0005-0000-0000-00008B5A0000}"/>
    <cellStyle name="Normal 45 4 2" xfId="23119" xr:uid="{00000000-0005-0000-0000-00008C5A0000}"/>
    <cellStyle name="Normal 45 4 3" xfId="23120" xr:uid="{00000000-0005-0000-0000-00008D5A0000}"/>
    <cellStyle name="Normal 45 5" xfId="23121" xr:uid="{00000000-0005-0000-0000-00008E5A0000}"/>
    <cellStyle name="Normal 45 5 2" xfId="23122" xr:uid="{00000000-0005-0000-0000-00008F5A0000}"/>
    <cellStyle name="Normal 45 5 3" xfId="23123" xr:uid="{00000000-0005-0000-0000-0000905A0000}"/>
    <cellStyle name="Normal 45 6" xfId="23124" xr:uid="{00000000-0005-0000-0000-0000915A0000}"/>
    <cellStyle name="Normal 45 6 2" xfId="23125" xr:uid="{00000000-0005-0000-0000-0000925A0000}"/>
    <cellStyle name="Normal 45 6 3" xfId="23126" xr:uid="{00000000-0005-0000-0000-0000935A0000}"/>
    <cellStyle name="Normal 45 7" xfId="23127" xr:uid="{00000000-0005-0000-0000-0000945A0000}"/>
    <cellStyle name="Normal 45 8" xfId="23128" xr:uid="{00000000-0005-0000-0000-0000955A0000}"/>
    <cellStyle name="Normal 45 9" xfId="23129" xr:uid="{00000000-0005-0000-0000-0000965A0000}"/>
    <cellStyle name="Normal 46" xfId="23130" xr:uid="{00000000-0005-0000-0000-0000975A0000}"/>
    <cellStyle name="Normal 46 2" xfId="23131" xr:uid="{00000000-0005-0000-0000-0000985A0000}"/>
    <cellStyle name="Normal 46 3" xfId="23132" xr:uid="{00000000-0005-0000-0000-0000995A0000}"/>
    <cellStyle name="Normal 47" xfId="23133" xr:uid="{00000000-0005-0000-0000-00009A5A0000}"/>
    <cellStyle name="Normal 47 10" xfId="58419" xr:uid="{00000000-0005-0000-0000-00009B5A0000}"/>
    <cellStyle name="Normal 47 2" xfId="23134" xr:uid="{00000000-0005-0000-0000-00009C5A0000}"/>
    <cellStyle name="Normal 47 3" xfId="23135" xr:uid="{00000000-0005-0000-0000-00009D5A0000}"/>
    <cellStyle name="Normal 47 3 2" xfId="23136" xr:uid="{00000000-0005-0000-0000-00009E5A0000}"/>
    <cellStyle name="Normal 47 3 2 2" xfId="23137" xr:uid="{00000000-0005-0000-0000-00009F5A0000}"/>
    <cellStyle name="Normal 47 3 2 3" xfId="23138" xr:uid="{00000000-0005-0000-0000-0000A05A0000}"/>
    <cellStyle name="Normal 47 3 3" xfId="23139" xr:uid="{00000000-0005-0000-0000-0000A15A0000}"/>
    <cellStyle name="Normal 47 3 4" xfId="23140" xr:uid="{00000000-0005-0000-0000-0000A25A0000}"/>
    <cellStyle name="Normal 47 3 5" xfId="58472" xr:uid="{00000000-0005-0000-0000-0000A35A0000}"/>
    <cellStyle name="Normal 47 4" xfId="23141" xr:uid="{00000000-0005-0000-0000-0000A45A0000}"/>
    <cellStyle name="Normal 47 4 2" xfId="23142" xr:uid="{00000000-0005-0000-0000-0000A55A0000}"/>
    <cellStyle name="Normal 47 4 3" xfId="23143" xr:uid="{00000000-0005-0000-0000-0000A65A0000}"/>
    <cellStyle name="Normal 47 5" xfId="23144" xr:uid="{00000000-0005-0000-0000-0000A75A0000}"/>
    <cellStyle name="Normal 47 5 2" xfId="23145" xr:uid="{00000000-0005-0000-0000-0000A85A0000}"/>
    <cellStyle name="Normal 47 5 3" xfId="23146" xr:uid="{00000000-0005-0000-0000-0000A95A0000}"/>
    <cellStyle name="Normal 47 6" xfId="23147" xr:uid="{00000000-0005-0000-0000-0000AA5A0000}"/>
    <cellStyle name="Normal 47 6 2" xfId="23148" xr:uid="{00000000-0005-0000-0000-0000AB5A0000}"/>
    <cellStyle name="Normal 47 6 3" xfId="23149" xr:uid="{00000000-0005-0000-0000-0000AC5A0000}"/>
    <cellStyle name="Normal 47 7" xfId="23150" xr:uid="{00000000-0005-0000-0000-0000AD5A0000}"/>
    <cellStyle name="Normal 47 8" xfId="23151" xr:uid="{00000000-0005-0000-0000-0000AE5A0000}"/>
    <cellStyle name="Normal 47 9" xfId="23152" xr:uid="{00000000-0005-0000-0000-0000AF5A0000}"/>
    <cellStyle name="Normal 48" xfId="23153" xr:uid="{00000000-0005-0000-0000-0000B05A0000}"/>
    <cellStyle name="Normal 48 2" xfId="23154" xr:uid="{00000000-0005-0000-0000-0000B15A0000}"/>
    <cellStyle name="Normal 49" xfId="23155" xr:uid="{00000000-0005-0000-0000-0000B25A0000}"/>
    <cellStyle name="Normal 49 2" xfId="23156" xr:uid="{00000000-0005-0000-0000-0000B35A0000}"/>
    <cellStyle name="Normal 5" xfId="99" xr:uid="{00000000-0005-0000-0000-0000B45A0000}"/>
    <cellStyle name="Normal 5 10" xfId="481" xr:uid="{00000000-0005-0000-0000-0000B55A0000}"/>
    <cellStyle name="Normal 5 11" xfId="461" xr:uid="{00000000-0005-0000-0000-0000B65A0000}"/>
    <cellStyle name="Normal 5 12" xfId="356" xr:uid="{00000000-0005-0000-0000-0000B75A0000}"/>
    <cellStyle name="Normal 5 2" xfId="357" xr:uid="{00000000-0005-0000-0000-0000B85A0000}"/>
    <cellStyle name="Normal 5 2 2" xfId="358" xr:uid="{00000000-0005-0000-0000-0000B95A0000}"/>
    <cellStyle name="Normal 5 2 2 2" xfId="23157" xr:uid="{00000000-0005-0000-0000-0000BA5A0000}"/>
    <cellStyle name="Normal 5 2 3" xfId="23158" xr:uid="{00000000-0005-0000-0000-0000BB5A0000}"/>
    <cellStyle name="Normal 5 2 3 2" xfId="23159" xr:uid="{00000000-0005-0000-0000-0000BC5A0000}"/>
    <cellStyle name="Normal 5 2 3 2 2" xfId="23160" xr:uid="{00000000-0005-0000-0000-0000BD5A0000}"/>
    <cellStyle name="Normal 5 2 3 2 2 2" xfId="23161" xr:uid="{00000000-0005-0000-0000-0000BE5A0000}"/>
    <cellStyle name="Normal 5 2 3 2 2 3" xfId="23162" xr:uid="{00000000-0005-0000-0000-0000BF5A0000}"/>
    <cellStyle name="Normal 5 2 3 2 3" xfId="23163" xr:uid="{00000000-0005-0000-0000-0000C05A0000}"/>
    <cellStyle name="Normal 5 2 3 2 3 2" xfId="23164" xr:uid="{00000000-0005-0000-0000-0000C15A0000}"/>
    <cellStyle name="Normal 5 2 3 3" xfId="23165" xr:uid="{00000000-0005-0000-0000-0000C25A0000}"/>
    <cellStyle name="Normal 5 2 3 3 2" xfId="23166" xr:uid="{00000000-0005-0000-0000-0000C35A0000}"/>
    <cellStyle name="Normal 5 2 3 3 3" xfId="23167" xr:uid="{00000000-0005-0000-0000-0000C45A0000}"/>
    <cellStyle name="Normal 5 2 3 4" xfId="23168" xr:uid="{00000000-0005-0000-0000-0000C55A0000}"/>
    <cellStyle name="Normal 5 2 3 4 2" xfId="23169" xr:uid="{00000000-0005-0000-0000-0000C65A0000}"/>
    <cellStyle name="Normal 5 2 3 4 3" xfId="23170" xr:uid="{00000000-0005-0000-0000-0000C75A0000}"/>
    <cellStyle name="Normal 5 2 3 5" xfId="23171" xr:uid="{00000000-0005-0000-0000-0000C85A0000}"/>
    <cellStyle name="Normal 5 2 3 5 2" xfId="23172" xr:uid="{00000000-0005-0000-0000-0000C95A0000}"/>
    <cellStyle name="Normal 5 2 3 5 3" xfId="23173" xr:uid="{00000000-0005-0000-0000-0000CA5A0000}"/>
    <cellStyle name="Normal 5 2 3 6" xfId="23174" xr:uid="{00000000-0005-0000-0000-0000CB5A0000}"/>
    <cellStyle name="Normal 5 2 3 6 2" xfId="23175" xr:uid="{00000000-0005-0000-0000-0000CC5A0000}"/>
    <cellStyle name="Normal 5 2 3 7" xfId="23176" xr:uid="{00000000-0005-0000-0000-0000CD5A0000}"/>
    <cellStyle name="Normal 5 2 3 8" xfId="23177" xr:uid="{00000000-0005-0000-0000-0000CE5A0000}"/>
    <cellStyle name="Normal 5 2 3 9" xfId="58288" xr:uid="{00000000-0005-0000-0000-0000CF5A0000}"/>
    <cellStyle name="Normal 5 2 4" xfId="23178" xr:uid="{00000000-0005-0000-0000-0000D05A0000}"/>
    <cellStyle name="Normal 5 2 4 2" xfId="23179" xr:uid="{00000000-0005-0000-0000-0000D15A0000}"/>
    <cellStyle name="Normal 5 2 5" xfId="23180" xr:uid="{00000000-0005-0000-0000-0000D25A0000}"/>
    <cellStyle name="Normal 5 2 5 2" xfId="23181" xr:uid="{00000000-0005-0000-0000-0000D35A0000}"/>
    <cellStyle name="Normal 5 2 5 3" xfId="23182" xr:uid="{00000000-0005-0000-0000-0000D45A0000}"/>
    <cellStyle name="Normal 5 2 6" xfId="23183" xr:uid="{00000000-0005-0000-0000-0000D55A0000}"/>
    <cellStyle name="Normal 5 2 6 2" xfId="23184" xr:uid="{00000000-0005-0000-0000-0000D65A0000}"/>
    <cellStyle name="Normal 5 2 7" xfId="482" xr:uid="{00000000-0005-0000-0000-0000D75A0000}"/>
    <cellStyle name="Normal 5 2 8" xfId="462" xr:uid="{00000000-0005-0000-0000-0000D85A0000}"/>
    <cellStyle name="Normal 5 3" xfId="359" xr:uid="{00000000-0005-0000-0000-0000D95A0000}"/>
    <cellStyle name="Normal 5 3 10" xfId="58289" xr:uid="{00000000-0005-0000-0000-0000DA5A0000}"/>
    <cellStyle name="Normal 5 3 11" xfId="483" xr:uid="{00000000-0005-0000-0000-0000DB5A0000}"/>
    <cellStyle name="Normal 5 3 12" xfId="463" xr:uid="{00000000-0005-0000-0000-0000DC5A0000}"/>
    <cellStyle name="Normal 5 3 2" xfId="23185" xr:uid="{00000000-0005-0000-0000-0000DD5A0000}"/>
    <cellStyle name="Normal 5 3 2 2" xfId="23186" xr:uid="{00000000-0005-0000-0000-0000DE5A0000}"/>
    <cellStyle name="Normal 5 3 2 2 2" xfId="23187" xr:uid="{00000000-0005-0000-0000-0000DF5A0000}"/>
    <cellStyle name="Normal 5 3 2 2 3" xfId="23188" xr:uid="{00000000-0005-0000-0000-0000E05A0000}"/>
    <cellStyle name="Normal 5 3 2 3" xfId="23189" xr:uid="{00000000-0005-0000-0000-0000E15A0000}"/>
    <cellStyle name="Normal 5 3 2 3 2" xfId="23190" xr:uid="{00000000-0005-0000-0000-0000E25A0000}"/>
    <cellStyle name="Normal 5 3 3" xfId="23191" xr:uid="{00000000-0005-0000-0000-0000E35A0000}"/>
    <cellStyle name="Normal 5 3 3 2" xfId="23192" xr:uid="{00000000-0005-0000-0000-0000E45A0000}"/>
    <cellStyle name="Normal 5 3 3 3" xfId="23193" xr:uid="{00000000-0005-0000-0000-0000E55A0000}"/>
    <cellStyle name="Normal 5 3 4" xfId="23194" xr:uid="{00000000-0005-0000-0000-0000E65A0000}"/>
    <cellStyle name="Normal 5 3 4 2" xfId="23195" xr:uid="{00000000-0005-0000-0000-0000E75A0000}"/>
    <cellStyle name="Normal 5 3 4 3" xfId="23196" xr:uid="{00000000-0005-0000-0000-0000E85A0000}"/>
    <cellStyle name="Normal 5 3 5" xfId="23197" xr:uid="{00000000-0005-0000-0000-0000E95A0000}"/>
    <cellStyle name="Normal 5 3 5 2" xfId="23198" xr:uid="{00000000-0005-0000-0000-0000EA5A0000}"/>
    <cellStyle name="Normal 5 3 5 3" xfId="23199" xr:uid="{00000000-0005-0000-0000-0000EB5A0000}"/>
    <cellStyle name="Normal 5 3 6" xfId="23200" xr:uid="{00000000-0005-0000-0000-0000EC5A0000}"/>
    <cellStyle name="Normal 5 3 6 2" xfId="23201" xr:uid="{00000000-0005-0000-0000-0000ED5A0000}"/>
    <cellStyle name="Normal 5 3 7" xfId="23202" xr:uid="{00000000-0005-0000-0000-0000EE5A0000}"/>
    <cellStyle name="Normal 5 3 7 2" xfId="23203" xr:uid="{00000000-0005-0000-0000-0000EF5A0000}"/>
    <cellStyle name="Normal 5 3 8" xfId="23204" xr:uid="{00000000-0005-0000-0000-0000F05A0000}"/>
    <cellStyle name="Normal 5 3 9" xfId="23205" xr:uid="{00000000-0005-0000-0000-0000F15A0000}"/>
    <cellStyle name="Normal 5 4" xfId="360" xr:uid="{00000000-0005-0000-0000-0000F25A0000}"/>
    <cellStyle name="Normal 5 4 10" xfId="484" xr:uid="{00000000-0005-0000-0000-0000F35A0000}"/>
    <cellStyle name="Normal 5 4 11" xfId="464" xr:uid="{00000000-0005-0000-0000-0000F45A0000}"/>
    <cellStyle name="Normal 5 4 2" xfId="23206" xr:uid="{00000000-0005-0000-0000-0000F55A0000}"/>
    <cellStyle name="Normal 5 4 2 2" xfId="23207" xr:uid="{00000000-0005-0000-0000-0000F65A0000}"/>
    <cellStyle name="Normal 5 4 2 2 2" xfId="23208" xr:uid="{00000000-0005-0000-0000-0000F75A0000}"/>
    <cellStyle name="Normal 5 4 2 3" xfId="23209" xr:uid="{00000000-0005-0000-0000-0000F85A0000}"/>
    <cellStyle name="Normal 5 4 2 4" xfId="23210" xr:uid="{00000000-0005-0000-0000-0000F95A0000}"/>
    <cellStyle name="Normal 5 4 3" xfId="23211" xr:uid="{00000000-0005-0000-0000-0000FA5A0000}"/>
    <cellStyle name="Normal 5 4 3 2" xfId="23212" xr:uid="{00000000-0005-0000-0000-0000FB5A0000}"/>
    <cellStyle name="Normal 5 4 3 3" xfId="23213" xr:uid="{00000000-0005-0000-0000-0000FC5A0000}"/>
    <cellStyle name="Normal 5 4 4" xfId="23214" xr:uid="{00000000-0005-0000-0000-0000FD5A0000}"/>
    <cellStyle name="Normal 5 4 4 2" xfId="23215" xr:uid="{00000000-0005-0000-0000-0000FE5A0000}"/>
    <cellStyle name="Normal 5 4 4 3" xfId="23216" xr:uid="{00000000-0005-0000-0000-0000FF5A0000}"/>
    <cellStyle name="Normal 5 4 5" xfId="23217" xr:uid="{00000000-0005-0000-0000-0000005B0000}"/>
    <cellStyle name="Normal 5 4 5 2" xfId="23218" xr:uid="{00000000-0005-0000-0000-0000015B0000}"/>
    <cellStyle name="Normal 5 4 6" xfId="23219" xr:uid="{00000000-0005-0000-0000-0000025B0000}"/>
    <cellStyle name="Normal 5 4 6 2" xfId="23220" xr:uid="{00000000-0005-0000-0000-0000035B0000}"/>
    <cellStyle name="Normal 5 4 7" xfId="23221" xr:uid="{00000000-0005-0000-0000-0000045B0000}"/>
    <cellStyle name="Normal 5 4 8" xfId="23222" xr:uid="{00000000-0005-0000-0000-0000055B0000}"/>
    <cellStyle name="Normal 5 4 9" xfId="58290" xr:uid="{00000000-0005-0000-0000-0000065B0000}"/>
    <cellStyle name="Normal 5 5" xfId="361" xr:uid="{00000000-0005-0000-0000-0000075B0000}"/>
    <cellStyle name="Normal 5 5 2" xfId="23223" xr:uid="{00000000-0005-0000-0000-0000085B0000}"/>
    <cellStyle name="Normal 5 6" xfId="23224" xr:uid="{00000000-0005-0000-0000-0000095B0000}"/>
    <cellStyle name="Normal 5 6 2" xfId="23225" xr:uid="{00000000-0005-0000-0000-00000A5B0000}"/>
    <cellStyle name="Normal 5 6 3" xfId="23226" xr:uid="{00000000-0005-0000-0000-00000B5B0000}"/>
    <cellStyle name="Normal 5 6 3 2" xfId="23227" xr:uid="{00000000-0005-0000-0000-00000C5B0000}"/>
    <cellStyle name="Normal 5 6 3 3" xfId="23228" xr:uid="{00000000-0005-0000-0000-00000D5B0000}"/>
    <cellStyle name="Normal 5 6 4" xfId="23229" xr:uid="{00000000-0005-0000-0000-00000E5B0000}"/>
    <cellStyle name="Normal 5 6 4 2" xfId="23230" xr:uid="{00000000-0005-0000-0000-00000F5B0000}"/>
    <cellStyle name="Normal 5 6 4 3" xfId="23231" xr:uid="{00000000-0005-0000-0000-0000105B0000}"/>
    <cellStyle name="Normal 5 6 5" xfId="23232" xr:uid="{00000000-0005-0000-0000-0000115B0000}"/>
    <cellStyle name="Normal 5 6 6" xfId="23233" xr:uid="{00000000-0005-0000-0000-0000125B0000}"/>
    <cellStyle name="Normal 5 6 7" xfId="58291" xr:uid="{00000000-0005-0000-0000-0000135B0000}"/>
    <cellStyle name="Normal 5 7" xfId="23234" xr:uid="{00000000-0005-0000-0000-0000145B0000}"/>
    <cellStyle name="Normal 5 7 2" xfId="23235" xr:uid="{00000000-0005-0000-0000-0000155B0000}"/>
    <cellStyle name="Normal 5 7 2 2" xfId="23236" xr:uid="{00000000-0005-0000-0000-0000165B0000}"/>
    <cellStyle name="Normal 5 7 2 2 2" xfId="23237" xr:uid="{00000000-0005-0000-0000-0000175B0000}"/>
    <cellStyle name="Normal 5 7 2 3" xfId="23238" xr:uid="{00000000-0005-0000-0000-0000185B0000}"/>
    <cellStyle name="Normal 5 7 2 4" xfId="23239" xr:uid="{00000000-0005-0000-0000-0000195B0000}"/>
    <cellStyle name="Normal 5 7 3" xfId="23240" xr:uid="{00000000-0005-0000-0000-00001A5B0000}"/>
    <cellStyle name="Normal 5 7 3 2" xfId="23241" xr:uid="{00000000-0005-0000-0000-00001B5B0000}"/>
    <cellStyle name="Normal 5 7 4" xfId="23242" xr:uid="{00000000-0005-0000-0000-00001C5B0000}"/>
    <cellStyle name="Normal 5 7 5" xfId="23243" xr:uid="{00000000-0005-0000-0000-00001D5B0000}"/>
    <cellStyle name="Normal 5 8" xfId="23244" xr:uid="{00000000-0005-0000-0000-00001E5B0000}"/>
    <cellStyle name="Normal 5 8 2" xfId="23245" xr:uid="{00000000-0005-0000-0000-00001F5B0000}"/>
    <cellStyle name="Normal 5 8 3" xfId="23246" xr:uid="{00000000-0005-0000-0000-0000205B0000}"/>
    <cellStyle name="Normal 5 8 4" xfId="23247" xr:uid="{00000000-0005-0000-0000-0000215B0000}"/>
    <cellStyle name="Normal 5 9" xfId="23248" xr:uid="{00000000-0005-0000-0000-0000225B0000}"/>
    <cellStyle name="Normal 5 9 2" xfId="23249" xr:uid="{00000000-0005-0000-0000-0000235B0000}"/>
    <cellStyle name="Normal 50" xfId="23250" xr:uid="{00000000-0005-0000-0000-0000245B0000}"/>
    <cellStyle name="Normal 50 2" xfId="23251" xr:uid="{00000000-0005-0000-0000-0000255B0000}"/>
    <cellStyle name="Normal 51" xfId="23252" xr:uid="{00000000-0005-0000-0000-0000265B0000}"/>
    <cellStyle name="Normal 52" xfId="23253" xr:uid="{00000000-0005-0000-0000-0000275B0000}"/>
    <cellStyle name="Normal 53" xfId="23254" xr:uid="{00000000-0005-0000-0000-0000285B0000}"/>
    <cellStyle name="Normal 53 2" xfId="23255" xr:uid="{00000000-0005-0000-0000-0000295B0000}"/>
    <cellStyle name="Normal 54" xfId="23256" xr:uid="{00000000-0005-0000-0000-00002A5B0000}"/>
    <cellStyle name="Normal 54 2" xfId="23257" xr:uid="{00000000-0005-0000-0000-00002B5B0000}"/>
    <cellStyle name="Normal 541" xfId="23258" xr:uid="{00000000-0005-0000-0000-00002C5B0000}"/>
    <cellStyle name="Normal 541 2" xfId="23259" xr:uid="{00000000-0005-0000-0000-00002D5B0000}"/>
    <cellStyle name="Normal 55" xfId="23260" xr:uid="{00000000-0005-0000-0000-00002E5B0000}"/>
    <cellStyle name="Normal 55 2" xfId="23261" xr:uid="{00000000-0005-0000-0000-00002F5B0000}"/>
    <cellStyle name="Normal 56" xfId="23262" xr:uid="{00000000-0005-0000-0000-0000305B0000}"/>
    <cellStyle name="Normal 57" xfId="23263" xr:uid="{00000000-0005-0000-0000-0000315B0000}"/>
    <cellStyle name="Normal 58" xfId="23264" xr:uid="{00000000-0005-0000-0000-0000325B0000}"/>
    <cellStyle name="Normal 59" xfId="23265" xr:uid="{00000000-0005-0000-0000-0000335B0000}"/>
    <cellStyle name="Normal 6" xfId="100" xr:uid="{00000000-0005-0000-0000-0000345B0000}"/>
    <cellStyle name="Normal 6 2" xfId="363" xr:uid="{00000000-0005-0000-0000-0000355B0000}"/>
    <cellStyle name="Normal 6 2 2" xfId="23266" xr:uid="{00000000-0005-0000-0000-0000365B0000}"/>
    <cellStyle name="Normal 6 2 2 2" xfId="23267" xr:uid="{00000000-0005-0000-0000-0000375B0000}"/>
    <cellStyle name="Normal 6 2 3" xfId="23268" xr:uid="{00000000-0005-0000-0000-0000385B0000}"/>
    <cellStyle name="Normal 6 2 4" xfId="23269" xr:uid="{00000000-0005-0000-0000-0000395B0000}"/>
    <cellStyle name="Normal 6 3" xfId="364" xr:uid="{00000000-0005-0000-0000-00003A5B0000}"/>
    <cellStyle name="Normal 6 3 2" xfId="23270" xr:uid="{00000000-0005-0000-0000-00003B5B0000}"/>
    <cellStyle name="Normal 6 3 2 2" xfId="23271" xr:uid="{00000000-0005-0000-0000-00003C5B0000}"/>
    <cellStyle name="Normal 6 3 2 2 2" xfId="23272" xr:uid="{00000000-0005-0000-0000-00003D5B0000}"/>
    <cellStyle name="Normal 6 3 2 2 2 2" xfId="23273" xr:uid="{00000000-0005-0000-0000-00003E5B0000}"/>
    <cellStyle name="Normal 6 3 2 2 3" xfId="23274" xr:uid="{00000000-0005-0000-0000-00003F5B0000}"/>
    <cellStyle name="Normal 6 3 2 2 4" xfId="23275" xr:uid="{00000000-0005-0000-0000-0000405B0000}"/>
    <cellStyle name="Normal 6 3 2 3" xfId="23276" xr:uid="{00000000-0005-0000-0000-0000415B0000}"/>
    <cellStyle name="Normal 6 3 2 3 2" xfId="23277" xr:uid="{00000000-0005-0000-0000-0000425B0000}"/>
    <cellStyle name="Normal 6 3 2 3 3" xfId="23278" xr:uid="{00000000-0005-0000-0000-0000435B0000}"/>
    <cellStyle name="Normal 6 3 2 4" xfId="23279" xr:uid="{00000000-0005-0000-0000-0000445B0000}"/>
    <cellStyle name="Normal 6 3 2 4 2" xfId="23280" xr:uid="{00000000-0005-0000-0000-0000455B0000}"/>
    <cellStyle name="Normal 6 3 2 4 3" xfId="23281" xr:uid="{00000000-0005-0000-0000-0000465B0000}"/>
    <cellStyle name="Normal 6 3 2 5" xfId="23282" xr:uid="{00000000-0005-0000-0000-0000475B0000}"/>
    <cellStyle name="Normal 6 3 2 5 2" xfId="23283" xr:uid="{00000000-0005-0000-0000-0000485B0000}"/>
    <cellStyle name="Normal 6 3 2 6" xfId="23284" xr:uid="{00000000-0005-0000-0000-0000495B0000}"/>
    <cellStyle name="Normal 6 3 2 7" xfId="23285" xr:uid="{00000000-0005-0000-0000-00004A5B0000}"/>
    <cellStyle name="Normal 6 3 2 8" xfId="58293" xr:uid="{00000000-0005-0000-0000-00004B5B0000}"/>
    <cellStyle name="Normal 6 3 3" xfId="23286" xr:uid="{00000000-0005-0000-0000-00004C5B0000}"/>
    <cellStyle name="Normal 6 3 3 2" xfId="23287" xr:uid="{00000000-0005-0000-0000-00004D5B0000}"/>
    <cellStyle name="Normal 6 3 3 3" xfId="23288" xr:uid="{00000000-0005-0000-0000-00004E5B0000}"/>
    <cellStyle name="Normal 6 3 4" xfId="23289" xr:uid="{00000000-0005-0000-0000-00004F5B0000}"/>
    <cellStyle name="Normal 6 3 4 2" xfId="23290" xr:uid="{00000000-0005-0000-0000-0000505B0000}"/>
    <cellStyle name="Normal 6 3 5" xfId="58292" xr:uid="{00000000-0005-0000-0000-0000515B0000}"/>
    <cellStyle name="Normal 6 3 6" xfId="485" xr:uid="{00000000-0005-0000-0000-0000525B0000}"/>
    <cellStyle name="Normal 6 3 7" xfId="465" xr:uid="{00000000-0005-0000-0000-0000535B0000}"/>
    <cellStyle name="Normal 6 4" xfId="23291" xr:uid="{00000000-0005-0000-0000-0000545B0000}"/>
    <cellStyle name="Normal 6 4 2" xfId="23292" xr:uid="{00000000-0005-0000-0000-0000555B0000}"/>
    <cellStyle name="Normal 6 4 3" xfId="23293" xr:uid="{00000000-0005-0000-0000-0000565B0000}"/>
    <cellStyle name="Normal 6 5" xfId="23294" xr:uid="{00000000-0005-0000-0000-0000575B0000}"/>
    <cellStyle name="Normal 6 5 2" xfId="23295" xr:uid="{00000000-0005-0000-0000-0000585B0000}"/>
    <cellStyle name="Normal 6 6" xfId="362" xr:uid="{00000000-0005-0000-0000-0000595B0000}"/>
    <cellStyle name="Normal 60" xfId="23296" xr:uid="{00000000-0005-0000-0000-00005A5B0000}"/>
    <cellStyle name="Normal 61" xfId="23297" xr:uid="{00000000-0005-0000-0000-00005B5B0000}"/>
    <cellStyle name="Normal 62" xfId="23298" xr:uid="{00000000-0005-0000-0000-00005C5B0000}"/>
    <cellStyle name="Normal 63" xfId="23299" xr:uid="{00000000-0005-0000-0000-00005D5B0000}"/>
    <cellStyle name="Normal 64" xfId="23300" xr:uid="{00000000-0005-0000-0000-00005E5B0000}"/>
    <cellStyle name="Normal 65" xfId="23301" xr:uid="{00000000-0005-0000-0000-00005F5B0000}"/>
    <cellStyle name="Normal 65 2" xfId="23302" xr:uid="{00000000-0005-0000-0000-0000605B0000}"/>
    <cellStyle name="Normal 66" xfId="23303" xr:uid="{00000000-0005-0000-0000-0000615B0000}"/>
    <cellStyle name="Normal 66 2" xfId="23304" xr:uid="{00000000-0005-0000-0000-0000625B0000}"/>
    <cellStyle name="Normal 67" xfId="23305" xr:uid="{00000000-0005-0000-0000-0000635B0000}"/>
    <cellStyle name="Normal 67 2" xfId="23306" xr:uid="{00000000-0005-0000-0000-0000645B0000}"/>
    <cellStyle name="Normal 67 2 2" xfId="23307" xr:uid="{00000000-0005-0000-0000-0000655B0000}"/>
    <cellStyle name="Normal 68" xfId="23308" xr:uid="{00000000-0005-0000-0000-0000665B0000}"/>
    <cellStyle name="Normal 68 2" xfId="23309" xr:uid="{00000000-0005-0000-0000-0000675B0000}"/>
    <cellStyle name="Normal 68 2 2" xfId="23310" xr:uid="{00000000-0005-0000-0000-0000685B0000}"/>
    <cellStyle name="Normal 68 2 2 2" xfId="23311" xr:uid="{00000000-0005-0000-0000-0000695B0000}"/>
    <cellStyle name="Normal 68 3" xfId="23312" xr:uid="{00000000-0005-0000-0000-00006A5B0000}"/>
    <cellStyle name="Normal 68 3 2" xfId="23313" xr:uid="{00000000-0005-0000-0000-00006B5B0000}"/>
    <cellStyle name="Normal 69" xfId="23314" xr:uid="{00000000-0005-0000-0000-00006C5B0000}"/>
    <cellStyle name="Normal 69 2" xfId="23315" xr:uid="{00000000-0005-0000-0000-00006D5B0000}"/>
    <cellStyle name="Normal 7" xfId="101" xr:uid="{00000000-0005-0000-0000-00006E5B0000}"/>
    <cellStyle name="Normal 7 10" xfId="23316" xr:uid="{00000000-0005-0000-0000-00006F5B0000}"/>
    <cellStyle name="Normal 7 11" xfId="23317" xr:uid="{00000000-0005-0000-0000-0000705B0000}"/>
    <cellStyle name="Normal 7 12" xfId="23318" xr:uid="{00000000-0005-0000-0000-0000715B0000}"/>
    <cellStyle name="Normal 7 13" xfId="23319" xr:uid="{00000000-0005-0000-0000-0000725B0000}"/>
    <cellStyle name="Normal 7 14" xfId="23320" xr:uid="{00000000-0005-0000-0000-0000735B0000}"/>
    <cellStyle name="Normal 7 15" xfId="23321" xr:uid="{00000000-0005-0000-0000-0000745B0000}"/>
    <cellStyle name="Normal 7 16" xfId="23322" xr:uid="{00000000-0005-0000-0000-0000755B0000}"/>
    <cellStyle name="Normal 7 17" xfId="23323" xr:uid="{00000000-0005-0000-0000-0000765B0000}"/>
    <cellStyle name="Normal 7 18" xfId="23324" xr:uid="{00000000-0005-0000-0000-0000775B0000}"/>
    <cellStyle name="Normal 7 19" xfId="23325" xr:uid="{00000000-0005-0000-0000-0000785B0000}"/>
    <cellStyle name="Normal 7 2" xfId="23326" xr:uid="{00000000-0005-0000-0000-0000795B0000}"/>
    <cellStyle name="Normal 7 2 2" xfId="23327" xr:uid="{00000000-0005-0000-0000-00007A5B0000}"/>
    <cellStyle name="Normal 7 2 2 2" xfId="23328" xr:uid="{00000000-0005-0000-0000-00007B5B0000}"/>
    <cellStyle name="Normal 7 2 3" xfId="23329" xr:uid="{00000000-0005-0000-0000-00007C5B0000}"/>
    <cellStyle name="Normal 7 2 4" xfId="23330" xr:uid="{00000000-0005-0000-0000-00007D5B0000}"/>
    <cellStyle name="Normal 7 2 5" xfId="23331" xr:uid="{00000000-0005-0000-0000-00007E5B0000}"/>
    <cellStyle name="Normal 7 2 5 2" xfId="23332" xr:uid="{00000000-0005-0000-0000-00007F5B0000}"/>
    <cellStyle name="Normal 7 2 5 3" xfId="23333" xr:uid="{00000000-0005-0000-0000-0000805B0000}"/>
    <cellStyle name="Normal 7 2 6" xfId="23334" xr:uid="{00000000-0005-0000-0000-0000815B0000}"/>
    <cellStyle name="Normal 7 2 6 2" xfId="23335" xr:uid="{00000000-0005-0000-0000-0000825B0000}"/>
    <cellStyle name="Normal 7 2 6 3" xfId="23336" xr:uid="{00000000-0005-0000-0000-0000835B0000}"/>
    <cellStyle name="Normal 7 2 7" xfId="23337" xr:uid="{00000000-0005-0000-0000-0000845B0000}"/>
    <cellStyle name="Normal 7 2 8" xfId="23338" xr:uid="{00000000-0005-0000-0000-0000855B0000}"/>
    <cellStyle name="Normal 7 2 9" xfId="58295" xr:uid="{00000000-0005-0000-0000-0000865B0000}"/>
    <cellStyle name="Normal 7 20" xfId="23339" xr:uid="{00000000-0005-0000-0000-0000875B0000}"/>
    <cellStyle name="Normal 7 21" xfId="23340" xr:uid="{00000000-0005-0000-0000-0000885B0000}"/>
    <cellStyle name="Normal 7 22" xfId="23341" xr:uid="{00000000-0005-0000-0000-0000895B0000}"/>
    <cellStyle name="Normal 7 23" xfId="23342" xr:uid="{00000000-0005-0000-0000-00008A5B0000}"/>
    <cellStyle name="Normal 7 24" xfId="23343" xr:uid="{00000000-0005-0000-0000-00008B5B0000}"/>
    <cellStyle name="Normal 7 25" xfId="23344" xr:uid="{00000000-0005-0000-0000-00008C5B0000}"/>
    <cellStyle name="Normal 7 26" xfId="23345" xr:uid="{00000000-0005-0000-0000-00008D5B0000}"/>
    <cellStyle name="Normal 7 27" xfId="23346" xr:uid="{00000000-0005-0000-0000-00008E5B0000}"/>
    <cellStyle name="Normal 7 28" xfId="23347" xr:uid="{00000000-0005-0000-0000-00008F5B0000}"/>
    <cellStyle name="Normal 7 29" xfId="23348" xr:uid="{00000000-0005-0000-0000-0000905B0000}"/>
    <cellStyle name="Normal 7 3" xfId="23349" xr:uid="{00000000-0005-0000-0000-0000915B0000}"/>
    <cellStyle name="Normal 7 3 2" xfId="23350" xr:uid="{00000000-0005-0000-0000-0000925B0000}"/>
    <cellStyle name="Normal 7 3 2 2" xfId="23351" xr:uid="{00000000-0005-0000-0000-0000935B0000}"/>
    <cellStyle name="Normal 7 3 2 2 2" xfId="23352" xr:uid="{00000000-0005-0000-0000-0000945B0000}"/>
    <cellStyle name="Normal 7 3 2 3" xfId="23353" xr:uid="{00000000-0005-0000-0000-0000955B0000}"/>
    <cellStyle name="Normal 7 3 2 4" xfId="23354" xr:uid="{00000000-0005-0000-0000-0000965B0000}"/>
    <cellStyle name="Normal 7 3 3" xfId="23355" xr:uid="{00000000-0005-0000-0000-0000975B0000}"/>
    <cellStyle name="Normal 7 3 3 2" xfId="23356" xr:uid="{00000000-0005-0000-0000-0000985B0000}"/>
    <cellStyle name="Normal 7 3 3 3" xfId="23357" xr:uid="{00000000-0005-0000-0000-0000995B0000}"/>
    <cellStyle name="Normal 7 3 4" xfId="23358" xr:uid="{00000000-0005-0000-0000-00009A5B0000}"/>
    <cellStyle name="Normal 7 3 4 2" xfId="23359" xr:uid="{00000000-0005-0000-0000-00009B5B0000}"/>
    <cellStyle name="Normal 7 30" xfId="23360" xr:uid="{00000000-0005-0000-0000-00009C5B0000}"/>
    <cellStyle name="Normal 7 31" xfId="23361" xr:uid="{00000000-0005-0000-0000-00009D5B0000}"/>
    <cellStyle name="Normal 7 32" xfId="23362" xr:uid="{00000000-0005-0000-0000-00009E5B0000}"/>
    <cellStyle name="Normal 7 33" xfId="23363" xr:uid="{00000000-0005-0000-0000-00009F5B0000}"/>
    <cellStyle name="Normal 7 34" xfId="23364" xr:uid="{00000000-0005-0000-0000-0000A05B0000}"/>
    <cellStyle name="Normal 7 35" xfId="23365" xr:uid="{00000000-0005-0000-0000-0000A15B0000}"/>
    <cellStyle name="Normal 7 36" xfId="23366" xr:uid="{00000000-0005-0000-0000-0000A25B0000}"/>
    <cellStyle name="Normal 7 37" xfId="23367" xr:uid="{00000000-0005-0000-0000-0000A35B0000}"/>
    <cellStyle name="Normal 7 38" xfId="23368" xr:uid="{00000000-0005-0000-0000-0000A45B0000}"/>
    <cellStyle name="Normal 7 39" xfId="23369" xr:uid="{00000000-0005-0000-0000-0000A55B0000}"/>
    <cellStyle name="Normal 7 39 2" xfId="23370" xr:uid="{00000000-0005-0000-0000-0000A65B0000}"/>
    <cellStyle name="Normal 7 4" xfId="23371" xr:uid="{00000000-0005-0000-0000-0000A75B0000}"/>
    <cellStyle name="Normal 7 4 2" xfId="23372" xr:uid="{00000000-0005-0000-0000-0000A85B0000}"/>
    <cellStyle name="Normal 7 4 3" xfId="23373" xr:uid="{00000000-0005-0000-0000-0000A95B0000}"/>
    <cellStyle name="Normal 7 4 4" xfId="23374" xr:uid="{00000000-0005-0000-0000-0000AA5B0000}"/>
    <cellStyle name="Normal 7 40" xfId="23375" xr:uid="{00000000-0005-0000-0000-0000AB5B0000}"/>
    <cellStyle name="Normal 7 40 2" xfId="23376" xr:uid="{00000000-0005-0000-0000-0000AC5B0000}"/>
    <cellStyle name="Normal 7 41" xfId="486" xr:uid="{00000000-0005-0000-0000-0000AD5B0000}"/>
    <cellStyle name="Normal 7 42" xfId="466" xr:uid="{00000000-0005-0000-0000-0000AE5B0000}"/>
    <cellStyle name="Normal 7 43" xfId="365" xr:uid="{00000000-0005-0000-0000-0000AF5B0000}"/>
    <cellStyle name="Normal 7 5" xfId="23377" xr:uid="{00000000-0005-0000-0000-0000B05B0000}"/>
    <cellStyle name="Normal 7 6" xfId="23378" xr:uid="{00000000-0005-0000-0000-0000B15B0000}"/>
    <cellStyle name="Normal 7 7" xfId="23379" xr:uid="{00000000-0005-0000-0000-0000B25B0000}"/>
    <cellStyle name="Normal 7 8" xfId="23380" xr:uid="{00000000-0005-0000-0000-0000B35B0000}"/>
    <cellStyle name="Normal 7 9" xfId="23381" xr:uid="{00000000-0005-0000-0000-0000B45B0000}"/>
    <cellStyle name="Normal 70" xfId="23382" xr:uid="{00000000-0005-0000-0000-0000B55B0000}"/>
    <cellStyle name="Normal 70 2" xfId="23383" xr:uid="{00000000-0005-0000-0000-0000B65B0000}"/>
    <cellStyle name="Normal 71" xfId="23384" xr:uid="{00000000-0005-0000-0000-0000B75B0000}"/>
    <cellStyle name="Normal 71 2" xfId="23385" xr:uid="{00000000-0005-0000-0000-0000B85B0000}"/>
    <cellStyle name="Normal 72" xfId="23386" xr:uid="{00000000-0005-0000-0000-0000B95B0000}"/>
    <cellStyle name="Normal 72 2" xfId="23387" xr:uid="{00000000-0005-0000-0000-0000BA5B0000}"/>
    <cellStyle name="Normal 73" xfId="23388" xr:uid="{00000000-0005-0000-0000-0000BB5B0000}"/>
    <cellStyle name="Normal 73 2" xfId="23389" xr:uid="{00000000-0005-0000-0000-0000BC5B0000}"/>
    <cellStyle name="Normal 74" xfId="23390" xr:uid="{00000000-0005-0000-0000-0000BD5B0000}"/>
    <cellStyle name="Normal 74 2" xfId="23391" xr:uid="{00000000-0005-0000-0000-0000BE5B0000}"/>
    <cellStyle name="Normal 75" xfId="23392" xr:uid="{00000000-0005-0000-0000-0000BF5B0000}"/>
    <cellStyle name="Normal 75 2" xfId="23393" xr:uid="{00000000-0005-0000-0000-0000C05B0000}"/>
    <cellStyle name="Normal 75 3" xfId="23394" xr:uid="{00000000-0005-0000-0000-0000C15B0000}"/>
    <cellStyle name="Normal 76" xfId="23395" xr:uid="{00000000-0005-0000-0000-0000C25B0000}"/>
    <cellStyle name="Normal 76 2" xfId="23396" xr:uid="{00000000-0005-0000-0000-0000C35B0000}"/>
    <cellStyle name="Normal 76 3" xfId="23397" xr:uid="{00000000-0005-0000-0000-0000C45B0000}"/>
    <cellStyle name="Normal 77" xfId="23398" xr:uid="{00000000-0005-0000-0000-0000C55B0000}"/>
    <cellStyle name="Normal 77 2" xfId="23399" xr:uid="{00000000-0005-0000-0000-0000C65B0000}"/>
    <cellStyle name="Normal 77 3" xfId="23400" xr:uid="{00000000-0005-0000-0000-0000C75B0000}"/>
    <cellStyle name="Normal 78" xfId="23401" xr:uid="{00000000-0005-0000-0000-0000C85B0000}"/>
    <cellStyle name="Normal 78 2" xfId="23402" xr:uid="{00000000-0005-0000-0000-0000C95B0000}"/>
    <cellStyle name="Normal 78 3" xfId="23403" xr:uid="{00000000-0005-0000-0000-0000CA5B0000}"/>
    <cellStyle name="Normal 79" xfId="23404" xr:uid="{00000000-0005-0000-0000-0000CB5B0000}"/>
    <cellStyle name="Normal 79 2" xfId="23405" xr:uid="{00000000-0005-0000-0000-0000CC5B0000}"/>
    <cellStyle name="Normal 79 3" xfId="23406" xr:uid="{00000000-0005-0000-0000-0000CD5B0000}"/>
    <cellStyle name="Normal 8" xfId="102" xr:uid="{00000000-0005-0000-0000-0000CE5B0000}"/>
    <cellStyle name="Normal 8 10" xfId="23407" xr:uid="{00000000-0005-0000-0000-0000CF5B0000}"/>
    <cellStyle name="Normal 8 2" xfId="23408" xr:uid="{00000000-0005-0000-0000-0000D05B0000}"/>
    <cellStyle name="Normal 8 2 2" xfId="23409" xr:uid="{00000000-0005-0000-0000-0000D15B0000}"/>
    <cellStyle name="Normal 8 2 2 2" xfId="23410" xr:uid="{00000000-0005-0000-0000-0000D25B0000}"/>
    <cellStyle name="Normal 8 2 3" xfId="23411" xr:uid="{00000000-0005-0000-0000-0000D35B0000}"/>
    <cellStyle name="Normal 8 3" xfId="23412" xr:uid="{00000000-0005-0000-0000-0000D45B0000}"/>
    <cellStyle name="Normal 8 3 2" xfId="23413" xr:uid="{00000000-0005-0000-0000-0000D55B0000}"/>
    <cellStyle name="Normal 8 4" xfId="23414" xr:uid="{00000000-0005-0000-0000-0000D65B0000}"/>
    <cellStyle name="Normal 8 4 2" xfId="23415" xr:uid="{00000000-0005-0000-0000-0000D75B0000}"/>
    <cellStyle name="Normal 8 5" xfId="23416" xr:uid="{00000000-0005-0000-0000-0000D85B0000}"/>
    <cellStyle name="Normal 8 5 2" xfId="23417" xr:uid="{00000000-0005-0000-0000-0000D95B0000}"/>
    <cellStyle name="Normal 8 6" xfId="23418" xr:uid="{00000000-0005-0000-0000-0000DA5B0000}"/>
    <cellStyle name="Normal 8 6 2" xfId="23419" xr:uid="{00000000-0005-0000-0000-0000DB5B0000}"/>
    <cellStyle name="Normal 8 6 2 2" xfId="23420" xr:uid="{00000000-0005-0000-0000-0000DC5B0000}"/>
    <cellStyle name="Normal 8 7" xfId="366" xr:uid="{00000000-0005-0000-0000-0000DD5B0000}"/>
    <cellStyle name="Normal 80" xfId="23421" xr:uid="{00000000-0005-0000-0000-0000DE5B0000}"/>
    <cellStyle name="Normal 80 2" xfId="23422" xr:uid="{00000000-0005-0000-0000-0000DF5B0000}"/>
    <cellStyle name="Normal 80 3" xfId="23423" xr:uid="{00000000-0005-0000-0000-0000E05B0000}"/>
    <cellStyle name="Normal 80 4" xfId="23424" xr:uid="{00000000-0005-0000-0000-0000E15B0000}"/>
    <cellStyle name="Normal 80 5" xfId="23425" xr:uid="{00000000-0005-0000-0000-0000E25B0000}"/>
    <cellStyle name="Normal 81" xfId="23426" xr:uid="{00000000-0005-0000-0000-0000E35B0000}"/>
    <cellStyle name="Normal 81 2" xfId="23427" xr:uid="{00000000-0005-0000-0000-0000E45B0000}"/>
    <cellStyle name="Normal 81 3" xfId="23428" xr:uid="{00000000-0005-0000-0000-0000E55B0000}"/>
    <cellStyle name="Normal 81 4" xfId="23429" xr:uid="{00000000-0005-0000-0000-0000E65B0000}"/>
    <cellStyle name="Normal 81 5" xfId="23430" xr:uid="{00000000-0005-0000-0000-0000E75B0000}"/>
    <cellStyle name="Normal 82" xfId="23431" xr:uid="{00000000-0005-0000-0000-0000E85B0000}"/>
    <cellStyle name="Normal 82 2" xfId="23432" xr:uid="{00000000-0005-0000-0000-0000E95B0000}"/>
    <cellStyle name="Normal 82 3" xfId="23433" xr:uid="{00000000-0005-0000-0000-0000EA5B0000}"/>
    <cellStyle name="Normal 82 4" xfId="23434" xr:uid="{00000000-0005-0000-0000-0000EB5B0000}"/>
    <cellStyle name="Normal 82 5" xfId="23435" xr:uid="{00000000-0005-0000-0000-0000EC5B0000}"/>
    <cellStyle name="Normal 83" xfId="23436" xr:uid="{00000000-0005-0000-0000-0000ED5B0000}"/>
    <cellStyle name="Normal 83 2" xfId="23437" xr:uid="{00000000-0005-0000-0000-0000EE5B0000}"/>
    <cellStyle name="Normal 83 3" xfId="23438" xr:uid="{00000000-0005-0000-0000-0000EF5B0000}"/>
    <cellStyle name="Normal 83 4" xfId="23439" xr:uid="{00000000-0005-0000-0000-0000F05B0000}"/>
    <cellStyle name="Normal 83 5" xfId="23440" xr:uid="{00000000-0005-0000-0000-0000F15B0000}"/>
    <cellStyle name="Normal 84" xfId="23441" xr:uid="{00000000-0005-0000-0000-0000F25B0000}"/>
    <cellStyle name="Normal 84 2" xfId="23442" xr:uid="{00000000-0005-0000-0000-0000F35B0000}"/>
    <cellStyle name="Normal 84 3" xfId="23443" xr:uid="{00000000-0005-0000-0000-0000F45B0000}"/>
    <cellStyle name="Normal 84 4" xfId="23444" xr:uid="{00000000-0005-0000-0000-0000F55B0000}"/>
    <cellStyle name="Normal 84 5" xfId="23445" xr:uid="{00000000-0005-0000-0000-0000F65B0000}"/>
    <cellStyle name="Normal 85" xfId="23446" xr:uid="{00000000-0005-0000-0000-0000F75B0000}"/>
    <cellStyle name="Normal 85 2" xfId="23447" xr:uid="{00000000-0005-0000-0000-0000F85B0000}"/>
    <cellStyle name="Normal 85 3" xfId="23448" xr:uid="{00000000-0005-0000-0000-0000F95B0000}"/>
    <cellStyle name="Normal 85 4" xfId="23449" xr:uid="{00000000-0005-0000-0000-0000FA5B0000}"/>
    <cellStyle name="Normal 85 5" xfId="23450" xr:uid="{00000000-0005-0000-0000-0000FB5B0000}"/>
    <cellStyle name="Normal 86" xfId="23451" xr:uid="{00000000-0005-0000-0000-0000FC5B0000}"/>
    <cellStyle name="Normal 86 2" xfId="23452" xr:uid="{00000000-0005-0000-0000-0000FD5B0000}"/>
    <cellStyle name="Normal 86 3" xfId="23453" xr:uid="{00000000-0005-0000-0000-0000FE5B0000}"/>
    <cellStyle name="Normal 86 4" xfId="23454" xr:uid="{00000000-0005-0000-0000-0000FF5B0000}"/>
    <cellStyle name="Normal 86 5" xfId="23455" xr:uid="{00000000-0005-0000-0000-0000005C0000}"/>
    <cellStyle name="Normal 87" xfId="23456" xr:uid="{00000000-0005-0000-0000-0000015C0000}"/>
    <cellStyle name="Normal 87 2" xfId="23457" xr:uid="{00000000-0005-0000-0000-0000025C0000}"/>
    <cellStyle name="Normal 87 3" xfId="23458" xr:uid="{00000000-0005-0000-0000-0000035C0000}"/>
    <cellStyle name="Normal 87 4" xfId="23459" xr:uid="{00000000-0005-0000-0000-0000045C0000}"/>
    <cellStyle name="Normal 87 5" xfId="23460" xr:uid="{00000000-0005-0000-0000-0000055C0000}"/>
    <cellStyle name="Normal 88" xfId="23461" xr:uid="{00000000-0005-0000-0000-0000065C0000}"/>
    <cellStyle name="Normal 88 2" xfId="23462" xr:uid="{00000000-0005-0000-0000-0000075C0000}"/>
    <cellStyle name="Normal 88 3" xfId="23463" xr:uid="{00000000-0005-0000-0000-0000085C0000}"/>
    <cellStyle name="Normal 88 4" xfId="23464" xr:uid="{00000000-0005-0000-0000-0000095C0000}"/>
    <cellStyle name="Normal 88 5" xfId="23465" xr:uid="{00000000-0005-0000-0000-00000A5C0000}"/>
    <cellStyle name="Normal 89" xfId="23466" xr:uid="{00000000-0005-0000-0000-00000B5C0000}"/>
    <cellStyle name="Normal 89 2" xfId="23467" xr:uid="{00000000-0005-0000-0000-00000C5C0000}"/>
    <cellStyle name="Normal 89 3" xfId="23468" xr:uid="{00000000-0005-0000-0000-00000D5C0000}"/>
    <cellStyle name="Normal 9" xfId="103" xr:uid="{00000000-0005-0000-0000-00000E5C0000}"/>
    <cellStyle name="Normal 9 2" xfId="23470" xr:uid="{00000000-0005-0000-0000-00000F5C0000}"/>
    <cellStyle name="Normal 9 2 2" xfId="23471" xr:uid="{00000000-0005-0000-0000-0000105C0000}"/>
    <cellStyle name="Normal 9 2 2 2" xfId="23472" xr:uid="{00000000-0005-0000-0000-0000115C0000}"/>
    <cellStyle name="Normal 9 2 3" xfId="23473" xr:uid="{00000000-0005-0000-0000-0000125C0000}"/>
    <cellStyle name="Normal 9 2 4" xfId="23474" xr:uid="{00000000-0005-0000-0000-0000135C0000}"/>
    <cellStyle name="Normal 9 3" xfId="23475" xr:uid="{00000000-0005-0000-0000-0000145C0000}"/>
    <cellStyle name="Normal 9 3 2" xfId="23476" xr:uid="{00000000-0005-0000-0000-0000155C0000}"/>
    <cellStyle name="Normal 9 4" xfId="23477" xr:uid="{00000000-0005-0000-0000-0000165C0000}"/>
    <cellStyle name="Normal 9 5" xfId="23478" xr:uid="{00000000-0005-0000-0000-0000175C0000}"/>
    <cellStyle name="Normal 9 5 2" xfId="23479" xr:uid="{00000000-0005-0000-0000-0000185C0000}"/>
    <cellStyle name="Normal 9 6" xfId="23480" xr:uid="{00000000-0005-0000-0000-0000195C0000}"/>
    <cellStyle name="Normal 9 6 2" xfId="23481" xr:uid="{00000000-0005-0000-0000-00001A5C0000}"/>
    <cellStyle name="Normal 9 7" xfId="23469" xr:uid="{00000000-0005-0000-0000-00001B5C0000}"/>
    <cellStyle name="Normal 90" xfId="23482" xr:uid="{00000000-0005-0000-0000-00001C5C0000}"/>
    <cellStyle name="Normal 90 2" xfId="23483" xr:uid="{00000000-0005-0000-0000-00001D5C0000}"/>
    <cellStyle name="Normal 90 3" xfId="23484" xr:uid="{00000000-0005-0000-0000-00001E5C0000}"/>
    <cellStyle name="Normal 91" xfId="23485" xr:uid="{00000000-0005-0000-0000-00001F5C0000}"/>
    <cellStyle name="Normal 91 2" xfId="23486" xr:uid="{00000000-0005-0000-0000-0000205C0000}"/>
    <cellStyle name="Normal 91 3" xfId="23487" xr:uid="{00000000-0005-0000-0000-0000215C0000}"/>
    <cellStyle name="Normal 92" xfId="23488" xr:uid="{00000000-0005-0000-0000-0000225C0000}"/>
    <cellStyle name="Normal 92 2" xfId="23489" xr:uid="{00000000-0005-0000-0000-0000235C0000}"/>
    <cellStyle name="Normal 92 3" xfId="23490" xr:uid="{00000000-0005-0000-0000-0000245C0000}"/>
    <cellStyle name="Normal 93" xfId="23491" xr:uid="{00000000-0005-0000-0000-0000255C0000}"/>
    <cellStyle name="Normal 93 2" xfId="23492" xr:uid="{00000000-0005-0000-0000-0000265C0000}"/>
    <cellStyle name="Normal 93 3" xfId="23493" xr:uid="{00000000-0005-0000-0000-0000275C0000}"/>
    <cellStyle name="Normal 93 4" xfId="23494" xr:uid="{00000000-0005-0000-0000-0000285C0000}"/>
    <cellStyle name="Normal 94" xfId="23495" xr:uid="{00000000-0005-0000-0000-0000295C0000}"/>
    <cellStyle name="Normal 94 2" xfId="23496" xr:uid="{00000000-0005-0000-0000-00002A5C0000}"/>
    <cellStyle name="Normal 94 3" xfId="23497" xr:uid="{00000000-0005-0000-0000-00002B5C0000}"/>
    <cellStyle name="Normal 94 4" xfId="23498" xr:uid="{00000000-0005-0000-0000-00002C5C0000}"/>
    <cellStyle name="Normal 95" xfId="23499" xr:uid="{00000000-0005-0000-0000-00002D5C0000}"/>
    <cellStyle name="Normal 95 2" xfId="23500" xr:uid="{00000000-0005-0000-0000-00002E5C0000}"/>
    <cellStyle name="Normal 95 3" xfId="23501" xr:uid="{00000000-0005-0000-0000-00002F5C0000}"/>
    <cellStyle name="Normal 95 4" xfId="23502" xr:uid="{00000000-0005-0000-0000-0000305C0000}"/>
    <cellStyle name="Normal 96" xfId="23503" xr:uid="{00000000-0005-0000-0000-0000315C0000}"/>
    <cellStyle name="Normal 96 2" xfId="23504" xr:uid="{00000000-0005-0000-0000-0000325C0000}"/>
    <cellStyle name="Normal 96 3" xfId="23505" xr:uid="{00000000-0005-0000-0000-0000335C0000}"/>
    <cellStyle name="Normal 96 4" xfId="23506" xr:uid="{00000000-0005-0000-0000-0000345C0000}"/>
    <cellStyle name="Normal 97" xfId="23507" xr:uid="{00000000-0005-0000-0000-0000355C0000}"/>
    <cellStyle name="Normal 97 2" xfId="23508" xr:uid="{00000000-0005-0000-0000-0000365C0000}"/>
    <cellStyle name="Normal 97 3" xfId="23509" xr:uid="{00000000-0005-0000-0000-0000375C0000}"/>
    <cellStyle name="Normal 97 4" xfId="23510" xr:uid="{00000000-0005-0000-0000-0000385C0000}"/>
    <cellStyle name="Normal 98" xfId="23511" xr:uid="{00000000-0005-0000-0000-0000395C0000}"/>
    <cellStyle name="Normal 98 2" xfId="23512" xr:uid="{00000000-0005-0000-0000-00003A5C0000}"/>
    <cellStyle name="Normal 98 3" xfId="23513" xr:uid="{00000000-0005-0000-0000-00003B5C0000}"/>
    <cellStyle name="Normal 99" xfId="23514" xr:uid="{00000000-0005-0000-0000-00003C5C0000}"/>
    <cellStyle name="Normal 99 2" xfId="23515" xr:uid="{00000000-0005-0000-0000-00003D5C0000}"/>
    <cellStyle name="Normal 99 3" xfId="23516" xr:uid="{00000000-0005-0000-0000-00003E5C0000}"/>
    <cellStyle name="Note 10" xfId="23517" xr:uid="{00000000-0005-0000-0000-00003F5C0000}"/>
    <cellStyle name="Note 10 2" xfId="23518" xr:uid="{00000000-0005-0000-0000-0000405C0000}"/>
    <cellStyle name="Note 10 2 2" xfId="23519" xr:uid="{00000000-0005-0000-0000-0000415C0000}"/>
    <cellStyle name="Note 10 3" xfId="23520" xr:uid="{00000000-0005-0000-0000-0000425C0000}"/>
    <cellStyle name="Note 11" xfId="23521" xr:uid="{00000000-0005-0000-0000-0000435C0000}"/>
    <cellStyle name="Note 11 2" xfId="23522" xr:uid="{00000000-0005-0000-0000-0000445C0000}"/>
    <cellStyle name="Note 11 2 2" xfId="23523" xr:uid="{00000000-0005-0000-0000-0000455C0000}"/>
    <cellStyle name="Note 11 3" xfId="23524" xr:uid="{00000000-0005-0000-0000-0000465C0000}"/>
    <cellStyle name="Note 12" xfId="23525" xr:uid="{00000000-0005-0000-0000-0000475C0000}"/>
    <cellStyle name="Note 12 2" xfId="23526" xr:uid="{00000000-0005-0000-0000-0000485C0000}"/>
    <cellStyle name="Note 12 2 2" xfId="23527" xr:uid="{00000000-0005-0000-0000-0000495C0000}"/>
    <cellStyle name="Note 12 3" xfId="23528" xr:uid="{00000000-0005-0000-0000-00004A5C0000}"/>
    <cellStyle name="Note 13" xfId="23529" xr:uid="{00000000-0005-0000-0000-00004B5C0000}"/>
    <cellStyle name="Note 13 2" xfId="23530" xr:uid="{00000000-0005-0000-0000-00004C5C0000}"/>
    <cellStyle name="Note 13 2 2" xfId="23531" xr:uid="{00000000-0005-0000-0000-00004D5C0000}"/>
    <cellStyle name="Note 13 3" xfId="23532" xr:uid="{00000000-0005-0000-0000-00004E5C0000}"/>
    <cellStyle name="Note 14" xfId="23533" xr:uid="{00000000-0005-0000-0000-00004F5C0000}"/>
    <cellStyle name="Note 14 2" xfId="23534" xr:uid="{00000000-0005-0000-0000-0000505C0000}"/>
    <cellStyle name="Note 14 2 2" xfId="23535" xr:uid="{00000000-0005-0000-0000-0000515C0000}"/>
    <cellStyle name="Note 14 3" xfId="23536" xr:uid="{00000000-0005-0000-0000-0000525C0000}"/>
    <cellStyle name="Note 15" xfId="23537" xr:uid="{00000000-0005-0000-0000-0000535C0000}"/>
    <cellStyle name="Note 15 2" xfId="23538" xr:uid="{00000000-0005-0000-0000-0000545C0000}"/>
    <cellStyle name="Note 15 2 2" xfId="23539" xr:uid="{00000000-0005-0000-0000-0000555C0000}"/>
    <cellStyle name="Note 15 3" xfId="23540" xr:uid="{00000000-0005-0000-0000-0000565C0000}"/>
    <cellStyle name="Note 16" xfId="23541" xr:uid="{00000000-0005-0000-0000-0000575C0000}"/>
    <cellStyle name="Note 16 2" xfId="23542" xr:uid="{00000000-0005-0000-0000-0000585C0000}"/>
    <cellStyle name="Note 16 2 2" xfId="23543" xr:uid="{00000000-0005-0000-0000-0000595C0000}"/>
    <cellStyle name="Note 16 3" xfId="23544" xr:uid="{00000000-0005-0000-0000-00005A5C0000}"/>
    <cellStyle name="Note 17" xfId="23545" xr:uid="{00000000-0005-0000-0000-00005B5C0000}"/>
    <cellStyle name="Note 17 2" xfId="23546" xr:uid="{00000000-0005-0000-0000-00005C5C0000}"/>
    <cellStyle name="Note 17 2 2" xfId="23547" xr:uid="{00000000-0005-0000-0000-00005D5C0000}"/>
    <cellStyle name="Note 17 3" xfId="23548" xr:uid="{00000000-0005-0000-0000-00005E5C0000}"/>
    <cellStyle name="Note 18" xfId="23549" xr:uid="{00000000-0005-0000-0000-00005F5C0000}"/>
    <cellStyle name="Note 18 2" xfId="23550" xr:uid="{00000000-0005-0000-0000-0000605C0000}"/>
    <cellStyle name="Note 18 2 2" xfId="23551" xr:uid="{00000000-0005-0000-0000-0000615C0000}"/>
    <cellStyle name="Note 18 3" xfId="23552" xr:uid="{00000000-0005-0000-0000-0000625C0000}"/>
    <cellStyle name="Note 19" xfId="23553" xr:uid="{00000000-0005-0000-0000-0000635C0000}"/>
    <cellStyle name="Note 19 2" xfId="23554" xr:uid="{00000000-0005-0000-0000-0000645C0000}"/>
    <cellStyle name="Note 19 2 2" xfId="23555" xr:uid="{00000000-0005-0000-0000-0000655C0000}"/>
    <cellStyle name="Note 19 3" xfId="23556" xr:uid="{00000000-0005-0000-0000-0000665C0000}"/>
    <cellStyle name="Note 2" xfId="72" xr:uid="{00000000-0005-0000-0000-0000675C0000}"/>
    <cellStyle name="Note 2 10" xfId="23557" xr:uid="{00000000-0005-0000-0000-0000685C0000}"/>
    <cellStyle name="Note 2 10 2" xfId="23558" xr:uid="{00000000-0005-0000-0000-0000695C0000}"/>
    <cellStyle name="Note 2 10 3" xfId="23559" xr:uid="{00000000-0005-0000-0000-00006A5C0000}"/>
    <cellStyle name="Note 2 11" xfId="23560" xr:uid="{00000000-0005-0000-0000-00006B5C0000}"/>
    <cellStyle name="Note 2 11 2" xfId="23561" xr:uid="{00000000-0005-0000-0000-00006C5C0000}"/>
    <cellStyle name="Note 2 11 3" xfId="23562" xr:uid="{00000000-0005-0000-0000-00006D5C0000}"/>
    <cellStyle name="Note 2 12" xfId="23563" xr:uid="{00000000-0005-0000-0000-00006E5C0000}"/>
    <cellStyle name="Note 2 12 2" xfId="23564" xr:uid="{00000000-0005-0000-0000-00006F5C0000}"/>
    <cellStyle name="Note 2 12 3" xfId="23565" xr:uid="{00000000-0005-0000-0000-0000705C0000}"/>
    <cellStyle name="Note 2 13" xfId="23566" xr:uid="{00000000-0005-0000-0000-0000715C0000}"/>
    <cellStyle name="Note 2 13 2" xfId="23567" xr:uid="{00000000-0005-0000-0000-0000725C0000}"/>
    <cellStyle name="Note 2 13 3" xfId="23568" xr:uid="{00000000-0005-0000-0000-0000735C0000}"/>
    <cellStyle name="Note 2 14" xfId="23569" xr:uid="{00000000-0005-0000-0000-0000745C0000}"/>
    <cellStyle name="Note 2 14 2" xfId="23570" xr:uid="{00000000-0005-0000-0000-0000755C0000}"/>
    <cellStyle name="Note 2 15" xfId="23571" xr:uid="{00000000-0005-0000-0000-0000765C0000}"/>
    <cellStyle name="Note 2 15 2" xfId="23572" xr:uid="{00000000-0005-0000-0000-0000775C0000}"/>
    <cellStyle name="Note 2 15 3" xfId="23573" xr:uid="{00000000-0005-0000-0000-0000785C0000}"/>
    <cellStyle name="Note 2 16" xfId="58214" xr:uid="{00000000-0005-0000-0000-0000795C0000}"/>
    <cellStyle name="Note 2 17" xfId="367" xr:uid="{00000000-0005-0000-0000-00007A5C0000}"/>
    <cellStyle name="Note 2 2" xfId="368" xr:uid="{00000000-0005-0000-0000-00007B5C0000}"/>
    <cellStyle name="Note 2 2 10" xfId="23574" xr:uid="{00000000-0005-0000-0000-00007C5C0000}"/>
    <cellStyle name="Note 2 2 10 2" xfId="23575" xr:uid="{00000000-0005-0000-0000-00007D5C0000}"/>
    <cellStyle name="Note 2 2 10 3" xfId="23576" xr:uid="{00000000-0005-0000-0000-00007E5C0000}"/>
    <cellStyle name="Note 2 2 11" xfId="23577" xr:uid="{00000000-0005-0000-0000-00007F5C0000}"/>
    <cellStyle name="Note 2 2 11 2" xfId="23578" xr:uid="{00000000-0005-0000-0000-0000805C0000}"/>
    <cellStyle name="Note 2 2 11 3" xfId="23579" xr:uid="{00000000-0005-0000-0000-0000815C0000}"/>
    <cellStyle name="Note 2 2 12" xfId="23580" xr:uid="{00000000-0005-0000-0000-0000825C0000}"/>
    <cellStyle name="Note 2 2 12 2" xfId="23581" xr:uid="{00000000-0005-0000-0000-0000835C0000}"/>
    <cellStyle name="Note 2 2 12 3" xfId="23582" xr:uid="{00000000-0005-0000-0000-0000845C0000}"/>
    <cellStyle name="Note 2 2 13" xfId="58361" xr:uid="{00000000-0005-0000-0000-0000855C0000}"/>
    <cellStyle name="Note 2 2 2" xfId="369" xr:uid="{00000000-0005-0000-0000-0000865C0000}"/>
    <cellStyle name="Note 2 2 2 10" xfId="23583" xr:uid="{00000000-0005-0000-0000-0000875C0000}"/>
    <cellStyle name="Note 2 2 2 10 2" xfId="23584" xr:uid="{00000000-0005-0000-0000-0000885C0000}"/>
    <cellStyle name="Note 2 2 2 10 3" xfId="23585" xr:uid="{00000000-0005-0000-0000-0000895C0000}"/>
    <cellStyle name="Note 2 2 2 11" xfId="23586" xr:uid="{00000000-0005-0000-0000-00008A5C0000}"/>
    <cellStyle name="Note 2 2 2 11 2" xfId="23587" xr:uid="{00000000-0005-0000-0000-00008B5C0000}"/>
    <cellStyle name="Note 2 2 2 11 3" xfId="23588" xr:uid="{00000000-0005-0000-0000-00008C5C0000}"/>
    <cellStyle name="Note 2 2 2 12" xfId="58320" xr:uid="{00000000-0005-0000-0000-00008D5C0000}"/>
    <cellStyle name="Note 2 2 2 2" xfId="370" xr:uid="{00000000-0005-0000-0000-00008E5C0000}"/>
    <cellStyle name="Note 2 2 2 2 2" xfId="23589" xr:uid="{00000000-0005-0000-0000-00008F5C0000}"/>
    <cellStyle name="Note 2 2 2 2 2 10" xfId="23590" xr:uid="{00000000-0005-0000-0000-0000905C0000}"/>
    <cellStyle name="Note 2 2 2 2 2 10 10" xfId="23591" xr:uid="{00000000-0005-0000-0000-0000915C0000}"/>
    <cellStyle name="Note 2 2 2 2 2 10 11" xfId="23592" xr:uid="{00000000-0005-0000-0000-0000925C0000}"/>
    <cellStyle name="Note 2 2 2 2 2 10 12" xfId="23593" xr:uid="{00000000-0005-0000-0000-0000935C0000}"/>
    <cellStyle name="Note 2 2 2 2 2 10 2" xfId="23594" xr:uid="{00000000-0005-0000-0000-0000945C0000}"/>
    <cellStyle name="Note 2 2 2 2 2 10 2 2" xfId="23595" xr:uid="{00000000-0005-0000-0000-0000955C0000}"/>
    <cellStyle name="Note 2 2 2 2 2 10 2 3" xfId="23596" xr:uid="{00000000-0005-0000-0000-0000965C0000}"/>
    <cellStyle name="Note 2 2 2 2 2 10 3" xfId="23597" xr:uid="{00000000-0005-0000-0000-0000975C0000}"/>
    <cellStyle name="Note 2 2 2 2 2 10 3 2" xfId="23598" xr:uid="{00000000-0005-0000-0000-0000985C0000}"/>
    <cellStyle name="Note 2 2 2 2 2 10 3 3" xfId="23599" xr:uid="{00000000-0005-0000-0000-0000995C0000}"/>
    <cellStyle name="Note 2 2 2 2 2 10 4" xfId="23600" xr:uid="{00000000-0005-0000-0000-00009A5C0000}"/>
    <cellStyle name="Note 2 2 2 2 2 10 4 2" xfId="23601" xr:uid="{00000000-0005-0000-0000-00009B5C0000}"/>
    <cellStyle name="Note 2 2 2 2 2 10 4 3" xfId="23602" xr:uid="{00000000-0005-0000-0000-00009C5C0000}"/>
    <cellStyle name="Note 2 2 2 2 2 10 5" xfId="23603" xr:uid="{00000000-0005-0000-0000-00009D5C0000}"/>
    <cellStyle name="Note 2 2 2 2 2 10 5 2" xfId="23604" xr:uid="{00000000-0005-0000-0000-00009E5C0000}"/>
    <cellStyle name="Note 2 2 2 2 2 10 5 3" xfId="23605" xr:uid="{00000000-0005-0000-0000-00009F5C0000}"/>
    <cellStyle name="Note 2 2 2 2 2 10 6" xfId="23606" xr:uid="{00000000-0005-0000-0000-0000A05C0000}"/>
    <cellStyle name="Note 2 2 2 2 2 10 6 2" xfId="23607" xr:uid="{00000000-0005-0000-0000-0000A15C0000}"/>
    <cellStyle name="Note 2 2 2 2 2 10 6 3" xfId="23608" xr:uid="{00000000-0005-0000-0000-0000A25C0000}"/>
    <cellStyle name="Note 2 2 2 2 2 10 7" xfId="23609" xr:uid="{00000000-0005-0000-0000-0000A35C0000}"/>
    <cellStyle name="Note 2 2 2 2 2 10 7 2" xfId="23610" xr:uid="{00000000-0005-0000-0000-0000A45C0000}"/>
    <cellStyle name="Note 2 2 2 2 2 10 7 3" xfId="23611" xr:uid="{00000000-0005-0000-0000-0000A55C0000}"/>
    <cellStyle name="Note 2 2 2 2 2 10 8" xfId="23612" xr:uid="{00000000-0005-0000-0000-0000A65C0000}"/>
    <cellStyle name="Note 2 2 2 2 2 10 8 2" xfId="23613" xr:uid="{00000000-0005-0000-0000-0000A75C0000}"/>
    <cellStyle name="Note 2 2 2 2 2 10 8 3" xfId="23614" xr:uid="{00000000-0005-0000-0000-0000A85C0000}"/>
    <cellStyle name="Note 2 2 2 2 2 10 9" xfId="23615" xr:uid="{00000000-0005-0000-0000-0000A95C0000}"/>
    <cellStyle name="Note 2 2 2 2 2 10 9 2" xfId="23616" xr:uid="{00000000-0005-0000-0000-0000AA5C0000}"/>
    <cellStyle name="Note 2 2 2 2 2 10 9 3" xfId="23617" xr:uid="{00000000-0005-0000-0000-0000AB5C0000}"/>
    <cellStyle name="Note 2 2 2 2 2 11" xfId="23618" xr:uid="{00000000-0005-0000-0000-0000AC5C0000}"/>
    <cellStyle name="Note 2 2 2 2 2 11 2" xfId="23619" xr:uid="{00000000-0005-0000-0000-0000AD5C0000}"/>
    <cellStyle name="Note 2 2 2 2 2 11 3" xfId="23620" xr:uid="{00000000-0005-0000-0000-0000AE5C0000}"/>
    <cellStyle name="Note 2 2 2 2 2 12" xfId="23621" xr:uid="{00000000-0005-0000-0000-0000AF5C0000}"/>
    <cellStyle name="Note 2 2 2 2 2 12 2" xfId="23622" xr:uid="{00000000-0005-0000-0000-0000B05C0000}"/>
    <cellStyle name="Note 2 2 2 2 2 12 3" xfId="23623" xr:uid="{00000000-0005-0000-0000-0000B15C0000}"/>
    <cellStyle name="Note 2 2 2 2 2 13" xfId="23624" xr:uid="{00000000-0005-0000-0000-0000B25C0000}"/>
    <cellStyle name="Note 2 2 2 2 2 13 2" xfId="23625" xr:uid="{00000000-0005-0000-0000-0000B35C0000}"/>
    <cellStyle name="Note 2 2 2 2 2 13 3" xfId="23626" xr:uid="{00000000-0005-0000-0000-0000B45C0000}"/>
    <cellStyle name="Note 2 2 2 2 2 14" xfId="23627" xr:uid="{00000000-0005-0000-0000-0000B55C0000}"/>
    <cellStyle name="Note 2 2 2 2 2 14 2" xfId="23628" xr:uid="{00000000-0005-0000-0000-0000B65C0000}"/>
    <cellStyle name="Note 2 2 2 2 2 14 3" xfId="23629" xr:uid="{00000000-0005-0000-0000-0000B75C0000}"/>
    <cellStyle name="Note 2 2 2 2 2 15" xfId="23630" xr:uid="{00000000-0005-0000-0000-0000B85C0000}"/>
    <cellStyle name="Note 2 2 2 2 2 15 2" xfId="23631" xr:uid="{00000000-0005-0000-0000-0000B95C0000}"/>
    <cellStyle name="Note 2 2 2 2 2 15 3" xfId="23632" xr:uid="{00000000-0005-0000-0000-0000BA5C0000}"/>
    <cellStyle name="Note 2 2 2 2 2 16" xfId="23633" xr:uid="{00000000-0005-0000-0000-0000BB5C0000}"/>
    <cellStyle name="Note 2 2 2 2 2 16 2" xfId="23634" xr:uid="{00000000-0005-0000-0000-0000BC5C0000}"/>
    <cellStyle name="Note 2 2 2 2 2 16 3" xfId="23635" xr:uid="{00000000-0005-0000-0000-0000BD5C0000}"/>
    <cellStyle name="Note 2 2 2 2 2 17" xfId="23636" xr:uid="{00000000-0005-0000-0000-0000BE5C0000}"/>
    <cellStyle name="Note 2 2 2 2 2 17 2" xfId="23637" xr:uid="{00000000-0005-0000-0000-0000BF5C0000}"/>
    <cellStyle name="Note 2 2 2 2 2 17 3" xfId="23638" xr:uid="{00000000-0005-0000-0000-0000C05C0000}"/>
    <cellStyle name="Note 2 2 2 2 2 18" xfId="23639" xr:uid="{00000000-0005-0000-0000-0000C15C0000}"/>
    <cellStyle name="Note 2 2 2 2 2 18 2" xfId="23640" xr:uid="{00000000-0005-0000-0000-0000C25C0000}"/>
    <cellStyle name="Note 2 2 2 2 2 18 3" xfId="23641" xr:uid="{00000000-0005-0000-0000-0000C35C0000}"/>
    <cellStyle name="Note 2 2 2 2 2 19" xfId="23642" xr:uid="{00000000-0005-0000-0000-0000C45C0000}"/>
    <cellStyle name="Note 2 2 2 2 2 19 2" xfId="23643" xr:uid="{00000000-0005-0000-0000-0000C55C0000}"/>
    <cellStyle name="Note 2 2 2 2 2 19 3" xfId="23644" xr:uid="{00000000-0005-0000-0000-0000C65C0000}"/>
    <cellStyle name="Note 2 2 2 2 2 2" xfId="23645" xr:uid="{00000000-0005-0000-0000-0000C75C0000}"/>
    <cellStyle name="Note 2 2 2 2 2 2 10" xfId="23646" xr:uid="{00000000-0005-0000-0000-0000C85C0000}"/>
    <cellStyle name="Note 2 2 2 2 2 2 11" xfId="23647" xr:uid="{00000000-0005-0000-0000-0000C95C0000}"/>
    <cellStyle name="Note 2 2 2 2 2 2 12" xfId="23648" xr:uid="{00000000-0005-0000-0000-0000CA5C0000}"/>
    <cellStyle name="Note 2 2 2 2 2 2 2" xfId="23649" xr:uid="{00000000-0005-0000-0000-0000CB5C0000}"/>
    <cellStyle name="Note 2 2 2 2 2 2 2 2" xfId="23650" xr:uid="{00000000-0005-0000-0000-0000CC5C0000}"/>
    <cellStyle name="Note 2 2 2 2 2 2 2 3" xfId="23651" xr:uid="{00000000-0005-0000-0000-0000CD5C0000}"/>
    <cellStyle name="Note 2 2 2 2 2 2 3" xfId="23652" xr:uid="{00000000-0005-0000-0000-0000CE5C0000}"/>
    <cellStyle name="Note 2 2 2 2 2 2 3 2" xfId="23653" xr:uid="{00000000-0005-0000-0000-0000CF5C0000}"/>
    <cellStyle name="Note 2 2 2 2 2 2 3 3" xfId="23654" xr:uid="{00000000-0005-0000-0000-0000D05C0000}"/>
    <cellStyle name="Note 2 2 2 2 2 2 4" xfId="23655" xr:uid="{00000000-0005-0000-0000-0000D15C0000}"/>
    <cellStyle name="Note 2 2 2 2 2 2 4 2" xfId="23656" xr:uid="{00000000-0005-0000-0000-0000D25C0000}"/>
    <cellStyle name="Note 2 2 2 2 2 2 4 3" xfId="23657" xr:uid="{00000000-0005-0000-0000-0000D35C0000}"/>
    <cellStyle name="Note 2 2 2 2 2 2 5" xfId="23658" xr:uid="{00000000-0005-0000-0000-0000D45C0000}"/>
    <cellStyle name="Note 2 2 2 2 2 2 5 2" xfId="23659" xr:uid="{00000000-0005-0000-0000-0000D55C0000}"/>
    <cellStyle name="Note 2 2 2 2 2 2 5 3" xfId="23660" xr:uid="{00000000-0005-0000-0000-0000D65C0000}"/>
    <cellStyle name="Note 2 2 2 2 2 2 6" xfId="23661" xr:uid="{00000000-0005-0000-0000-0000D75C0000}"/>
    <cellStyle name="Note 2 2 2 2 2 2 6 2" xfId="23662" xr:uid="{00000000-0005-0000-0000-0000D85C0000}"/>
    <cellStyle name="Note 2 2 2 2 2 2 6 3" xfId="23663" xr:uid="{00000000-0005-0000-0000-0000D95C0000}"/>
    <cellStyle name="Note 2 2 2 2 2 2 7" xfId="23664" xr:uid="{00000000-0005-0000-0000-0000DA5C0000}"/>
    <cellStyle name="Note 2 2 2 2 2 2 7 2" xfId="23665" xr:uid="{00000000-0005-0000-0000-0000DB5C0000}"/>
    <cellStyle name="Note 2 2 2 2 2 2 7 3" xfId="23666" xr:uid="{00000000-0005-0000-0000-0000DC5C0000}"/>
    <cellStyle name="Note 2 2 2 2 2 2 8" xfId="23667" xr:uid="{00000000-0005-0000-0000-0000DD5C0000}"/>
    <cellStyle name="Note 2 2 2 2 2 2 8 2" xfId="23668" xr:uid="{00000000-0005-0000-0000-0000DE5C0000}"/>
    <cellStyle name="Note 2 2 2 2 2 2 8 3" xfId="23669" xr:uid="{00000000-0005-0000-0000-0000DF5C0000}"/>
    <cellStyle name="Note 2 2 2 2 2 2 9" xfId="23670" xr:uid="{00000000-0005-0000-0000-0000E05C0000}"/>
    <cellStyle name="Note 2 2 2 2 2 2 9 2" xfId="23671" xr:uid="{00000000-0005-0000-0000-0000E15C0000}"/>
    <cellStyle name="Note 2 2 2 2 2 2 9 3" xfId="23672" xr:uid="{00000000-0005-0000-0000-0000E25C0000}"/>
    <cellStyle name="Note 2 2 2 2 2 20" xfId="23673" xr:uid="{00000000-0005-0000-0000-0000E35C0000}"/>
    <cellStyle name="Note 2 2 2 2 2 21" xfId="23674" xr:uid="{00000000-0005-0000-0000-0000E45C0000}"/>
    <cellStyle name="Note 2 2 2 2 2 3" xfId="23675" xr:uid="{00000000-0005-0000-0000-0000E55C0000}"/>
    <cellStyle name="Note 2 2 2 2 2 3 10" xfId="23676" xr:uid="{00000000-0005-0000-0000-0000E65C0000}"/>
    <cellStyle name="Note 2 2 2 2 2 3 11" xfId="23677" xr:uid="{00000000-0005-0000-0000-0000E75C0000}"/>
    <cellStyle name="Note 2 2 2 2 2 3 12" xfId="23678" xr:uid="{00000000-0005-0000-0000-0000E85C0000}"/>
    <cellStyle name="Note 2 2 2 2 2 3 2" xfId="23679" xr:uid="{00000000-0005-0000-0000-0000E95C0000}"/>
    <cellStyle name="Note 2 2 2 2 2 3 2 2" xfId="23680" xr:uid="{00000000-0005-0000-0000-0000EA5C0000}"/>
    <cellStyle name="Note 2 2 2 2 2 3 2 3" xfId="23681" xr:uid="{00000000-0005-0000-0000-0000EB5C0000}"/>
    <cellStyle name="Note 2 2 2 2 2 3 3" xfId="23682" xr:uid="{00000000-0005-0000-0000-0000EC5C0000}"/>
    <cellStyle name="Note 2 2 2 2 2 3 3 2" xfId="23683" xr:uid="{00000000-0005-0000-0000-0000ED5C0000}"/>
    <cellStyle name="Note 2 2 2 2 2 3 3 3" xfId="23684" xr:uid="{00000000-0005-0000-0000-0000EE5C0000}"/>
    <cellStyle name="Note 2 2 2 2 2 3 4" xfId="23685" xr:uid="{00000000-0005-0000-0000-0000EF5C0000}"/>
    <cellStyle name="Note 2 2 2 2 2 3 4 2" xfId="23686" xr:uid="{00000000-0005-0000-0000-0000F05C0000}"/>
    <cellStyle name="Note 2 2 2 2 2 3 4 3" xfId="23687" xr:uid="{00000000-0005-0000-0000-0000F15C0000}"/>
    <cellStyle name="Note 2 2 2 2 2 3 5" xfId="23688" xr:uid="{00000000-0005-0000-0000-0000F25C0000}"/>
    <cellStyle name="Note 2 2 2 2 2 3 5 2" xfId="23689" xr:uid="{00000000-0005-0000-0000-0000F35C0000}"/>
    <cellStyle name="Note 2 2 2 2 2 3 5 3" xfId="23690" xr:uid="{00000000-0005-0000-0000-0000F45C0000}"/>
    <cellStyle name="Note 2 2 2 2 2 3 6" xfId="23691" xr:uid="{00000000-0005-0000-0000-0000F55C0000}"/>
    <cellStyle name="Note 2 2 2 2 2 3 6 2" xfId="23692" xr:uid="{00000000-0005-0000-0000-0000F65C0000}"/>
    <cellStyle name="Note 2 2 2 2 2 3 6 3" xfId="23693" xr:uid="{00000000-0005-0000-0000-0000F75C0000}"/>
    <cellStyle name="Note 2 2 2 2 2 3 7" xfId="23694" xr:uid="{00000000-0005-0000-0000-0000F85C0000}"/>
    <cellStyle name="Note 2 2 2 2 2 3 7 2" xfId="23695" xr:uid="{00000000-0005-0000-0000-0000F95C0000}"/>
    <cellStyle name="Note 2 2 2 2 2 3 7 3" xfId="23696" xr:uid="{00000000-0005-0000-0000-0000FA5C0000}"/>
    <cellStyle name="Note 2 2 2 2 2 3 8" xfId="23697" xr:uid="{00000000-0005-0000-0000-0000FB5C0000}"/>
    <cellStyle name="Note 2 2 2 2 2 3 8 2" xfId="23698" xr:uid="{00000000-0005-0000-0000-0000FC5C0000}"/>
    <cellStyle name="Note 2 2 2 2 2 3 8 3" xfId="23699" xr:uid="{00000000-0005-0000-0000-0000FD5C0000}"/>
    <cellStyle name="Note 2 2 2 2 2 3 9" xfId="23700" xr:uid="{00000000-0005-0000-0000-0000FE5C0000}"/>
    <cellStyle name="Note 2 2 2 2 2 3 9 2" xfId="23701" xr:uid="{00000000-0005-0000-0000-0000FF5C0000}"/>
    <cellStyle name="Note 2 2 2 2 2 3 9 3" xfId="23702" xr:uid="{00000000-0005-0000-0000-0000005D0000}"/>
    <cellStyle name="Note 2 2 2 2 2 4" xfId="23703" xr:uid="{00000000-0005-0000-0000-0000015D0000}"/>
    <cellStyle name="Note 2 2 2 2 2 4 10" xfId="23704" xr:uid="{00000000-0005-0000-0000-0000025D0000}"/>
    <cellStyle name="Note 2 2 2 2 2 4 11" xfId="23705" xr:uid="{00000000-0005-0000-0000-0000035D0000}"/>
    <cellStyle name="Note 2 2 2 2 2 4 12" xfId="23706" xr:uid="{00000000-0005-0000-0000-0000045D0000}"/>
    <cellStyle name="Note 2 2 2 2 2 4 2" xfId="23707" xr:uid="{00000000-0005-0000-0000-0000055D0000}"/>
    <cellStyle name="Note 2 2 2 2 2 4 2 2" xfId="23708" xr:uid="{00000000-0005-0000-0000-0000065D0000}"/>
    <cellStyle name="Note 2 2 2 2 2 4 2 3" xfId="23709" xr:uid="{00000000-0005-0000-0000-0000075D0000}"/>
    <cellStyle name="Note 2 2 2 2 2 4 3" xfId="23710" xr:uid="{00000000-0005-0000-0000-0000085D0000}"/>
    <cellStyle name="Note 2 2 2 2 2 4 3 2" xfId="23711" xr:uid="{00000000-0005-0000-0000-0000095D0000}"/>
    <cellStyle name="Note 2 2 2 2 2 4 3 3" xfId="23712" xr:uid="{00000000-0005-0000-0000-00000A5D0000}"/>
    <cellStyle name="Note 2 2 2 2 2 4 4" xfId="23713" xr:uid="{00000000-0005-0000-0000-00000B5D0000}"/>
    <cellStyle name="Note 2 2 2 2 2 4 4 2" xfId="23714" xr:uid="{00000000-0005-0000-0000-00000C5D0000}"/>
    <cellStyle name="Note 2 2 2 2 2 4 4 3" xfId="23715" xr:uid="{00000000-0005-0000-0000-00000D5D0000}"/>
    <cellStyle name="Note 2 2 2 2 2 4 5" xfId="23716" xr:uid="{00000000-0005-0000-0000-00000E5D0000}"/>
    <cellStyle name="Note 2 2 2 2 2 4 5 2" xfId="23717" xr:uid="{00000000-0005-0000-0000-00000F5D0000}"/>
    <cellStyle name="Note 2 2 2 2 2 4 5 3" xfId="23718" xr:uid="{00000000-0005-0000-0000-0000105D0000}"/>
    <cellStyle name="Note 2 2 2 2 2 4 6" xfId="23719" xr:uid="{00000000-0005-0000-0000-0000115D0000}"/>
    <cellStyle name="Note 2 2 2 2 2 4 6 2" xfId="23720" xr:uid="{00000000-0005-0000-0000-0000125D0000}"/>
    <cellStyle name="Note 2 2 2 2 2 4 6 3" xfId="23721" xr:uid="{00000000-0005-0000-0000-0000135D0000}"/>
    <cellStyle name="Note 2 2 2 2 2 4 7" xfId="23722" xr:uid="{00000000-0005-0000-0000-0000145D0000}"/>
    <cellStyle name="Note 2 2 2 2 2 4 7 2" xfId="23723" xr:uid="{00000000-0005-0000-0000-0000155D0000}"/>
    <cellStyle name="Note 2 2 2 2 2 4 7 3" xfId="23724" xr:uid="{00000000-0005-0000-0000-0000165D0000}"/>
    <cellStyle name="Note 2 2 2 2 2 4 8" xfId="23725" xr:uid="{00000000-0005-0000-0000-0000175D0000}"/>
    <cellStyle name="Note 2 2 2 2 2 4 8 2" xfId="23726" xr:uid="{00000000-0005-0000-0000-0000185D0000}"/>
    <cellStyle name="Note 2 2 2 2 2 4 8 3" xfId="23727" xr:uid="{00000000-0005-0000-0000-0000195D0000}"/>
    <cellStyle name="Note 2 2 2 2 2 4 9" xfId="23728" xr:uid="{00000000-0005-0000-0000-00001A5D0000}"/>
    <cellStyle name="Note 2 2 2 2 2 4 9 2" xfId="23729" xr:uid="{00000000-0005-0000-0000-00001B5D0000}"/>
    <cellStyle name="Note 2 2 2 2 2 4 9 3" xfId="23730" xr:uid="{00000000-0005-0000-0000-00001C5D0000}"/>
    <cellStyle name="Note 2 2 2 2 2 5" xfId="23731" xr:uid="{00000000-0005-0000-0000-00001D5D0000}"/>
    <cellStyle name="Note 2 2 2 2 2 5 10" xfId="23732" xr:uid="{00000000-0005-0000-0000-00001E5D0000}"/>
    <cellStyle name="Note 2 2 2 2 2 5 11" xfId="23733" xr:uid="{00000000-0005-0000-0000-00001F5D0000}"/>
    <cellStyle name="Note 2 2 2 2 2 5 12" xfId="23734" xr:uid="{00000000-0005-0000-0000-0000205D0000}"/>
    <cellStyle name="Note 2 2 2 2 2 5 2" xfId="23735" xr:uid="{00000000-0005-0000-0000-0000215D0000}"/>
    <cellStyle name="Note 2 2 2 2 2 5 2 2" xfId="23736" xr:uid="{00000000-0005-0000-0000-0000225D0000}"/>
    <cellStyle name="Note 2 2 2 2 2 5 2 3" xfId="23737" xr:uid="{00000000-0005-0000-0000-0000235D0000}"/>
    <cellStyle name="Note 2 2 2 2 2 5 3" xfId="23738" xr:uid="{00000000-0005-0000-0000-0000245D0000}"/>
    <cellStyle name="Note 2 2 2 2 2 5 3 2" xfId="23739" xr:uid="{00000000-0005-0000-0000-0000255D0000}"/>
    <cellStyle name="Note 2 2 2 2 2 5 3 3" xfId="23740" xr:uid="{00000000-0005-0000-0000-0000265D0000}"/>
    <cellStyle name="Note 2 2 2 2 2 5 4" xfId="23741" xr:uid="{00000000-0005-0000-0000-0000275D0000}"/>
    <cellStyle name="Note 2 2 2 2 2 5 4 2" xfId="23742" xr:uid="{00000000-0005-0000-0000-0000285D0000}"/>
    <cellStyle name="Note 2 2 2 2 2 5 4 3" xfId="23743" xr:uid="{00000000-0005-0000-0000-0000295D0000}"/>
    <cellStyle name="Note 2 2 2 2 2 5 5" xfId="23744" xr:uid="{00000000-0005-0000-0000-00002A5D0000}"/>
    <cellStyle name="Note 2 2 2 2 2 5 5 2" xfId="23745" xr:uid="{00000000-0005-0000-0000-00002B5D0000}"/>
    <cellStyle name="Note 2 2 2 2 2 5 5 3" xfId="23746" xr:uid="{00000000-0005-0000-0000-00002C5D0000}"/>
    <cellStyle name="Note 2 2 2 2 2 5 6" xfId="23747" xr:uid="{00000000-0005-0000-0000-00002D5D0000}"/>
    <cellStyle name="Note 2 2 2 2 2 5 6 2" xfId="23748" xr:uid="{00000000-0005-0000-0000-00002E5D0000}"/>
    <cellStyle name="Note 2 2 2 2 2 5 6 3" xfId="23749" xr:uid="{00000000-0005-0000-0000-00002F5D0000}"/>
    <cellStyle name="Note 2 2 2 2 2 5 7" xfId="23750" xr:uid="{00000000-0005-0000-0000-0000305D0000}"/>
    <cellStyle name="Note 2 2 2 2 2 5 7 2" xfId="23751" xr:uid="{00000000-0005-0000-0000-0000315D0000}"/>
    <cellStyle name="Note 2 2 2 2 2 5 7 3" xfId="23752" xr:uid="{00000000-0005-0000-0000-0000325D0000}"/>
    <cellStyle name="Note 2 2 2 2 2 5 8" xfId="23753" xr:uid="{00000000-0005-0000-0000-0000335D0000}"/>
    <cellStyle name="Note 2 2 2 2 2 5 8 2" xfId="23754" xr:uid="{00000000-0005-0000-0000-0000345D0000}"/>
    <cellStyle name="Note 2 2 2 2 2 5 8 3" xfId="23755" xr:uid="{00000000-0005-0000-0000-0000355D0000}"/>
    <cellStyle name="Note 2 2 2 2 2 5 9" xfId="23756" xr:uid="{00000000-0005-0000-0000-0000365D0000}"/>
    <cellStyle name="Note 2 2 2 2 2 5 9 2" xfId="23757" xr:uid="{00000000-0005-0000-0000-0000375D0000}"/>
    <cellStyle name="Note 2 2 2 2 2 5 9 3" xfId="23758" xr:uid="{00000000-0005-0000-0000-0000385D0000}"/>
    <cellStyle name="Note 2 2 2 2 2 6" xfId="23759" xr:uid="{00000000-0005-0000-0000-0000395D0000}"/>
    <cellStyle name="Note 2 2 2 2 2 6 10" xfId="23760" xr:uid="{00000000-0005-0000-0000-00003A5D0000}"/>
    <cellStyle name="Note 2 2 2 2 2 6 11" xfId="23761" xr:uid="{00000000-0005-0000-0000-00003B5D0000}"/>
    <cellStyle name="Note 2 2 2 2 2 6 12" xfId="23762" xr:uid="{00000000-0005-0000-0000-00003C5D0000}"/>
    <cellStyle name="Note 2 2 2 2 2 6 2" xfId="23763" xr:uid="{00000000-0005-0000-0000-00003D5D0000}"/>
    <cellStyle name="Note 2 2 2 2 2 6 2 2" xfId="23764" xr:uid="{00000000-0005-0000-0000-00003E5D0000}"/>
    <cellStyle name="Note 2 2 2 2 2 6 2 3" xfId="23765" xr:uid="{00000000-0005-0000-0000-00003F5D0000}"/>
    <cellStyle name="Note 2 2 2 2 2 6 3" xfId="23766" xr:uid="{00000000-0005-0000-0000-0000405D0000}"/>
    <cellStyle name="Note 2 2 2 2 2 6 3 2" xfId="23767" xr:uid="{00000000-0005-0000-0000-0000415D0000}"/>
    <cellStyle name="Note 2 2 2 2 2 6 3 3" xfId="23768" xr:uid="{00000000-0005-0000-0000-0000425D0000}"/>
    <cellStyle name="Note 2 2 2 2 2 6 4" xfId="23769" xr:uid="{00000000-0005-0000-0000-0000435D0000}"/>
    <cellStyle name="Note 2 2 2 2 2 6 4 2" xfId="23770" xr:uid="{00000000-0005-0000-0000-0000445D0000}"/>
    <cellStyle name="Note 2 2 2 2 2 6 4 3" xfId="23771" xr:uid="{00000000-0005-0000-0000-0000455D0000}"/>
    <cellStyle name="Note 2 2 2 2 2 6 5" xfId="23772" xr:uid="{00000000-0005-0000-0000-0000465D0000}"/>
    <cellStyle name="Note 2 2 2 2 2 6 5 2" xfId="23773" xr:uid="{00000000-0005-0000-0000-0000475D0000}"/>
    <cellStyle name="Note 2 2 2 2 2 6 5 3" xfId="23774" xr:uid="{00000000-0005-0000-0000-0000485D0000}"/>
    <cellStyle name="Note 2 2 2 2 2 6 6" xfId="23775" xr:uid="{00000000-0005-0000-0000-0000495D0000}"/>
    <cellStyle name="Note 2 2 2 2 2 6 6 2" xfId="23776" xr:uid="{00000000-0005-0000-0000-00004A5D0000}"/>
    <cellStyle name="Note 2 2 2 2 2 6 6 3" xfId="23777" xr:uid="{00000000-0005-0000-0000-00004B5D0000}"/>
    <cellStyle name="Note 2 2 2 2 2 6 7" xfId="23778" xr:uid="{00000000-0005-0000-0000-00004C5D0000}"/>
    <cellStyle name="Note 2 2 2 2 2 6 7 2" xfId="23779" xr:uid="{00000000-0005-0000-0000-00004D5D0000}"/>
    <cellStyle name="Note 2 2 2 2 2 6 7 3" xfId="23780" xr:uid="{00000000-0005-0000-0000-00004E5D0000}"/>
    <cellStyle name="Note 2 2 2 2 2 6 8" xfId="23781" xr:uid="{00000000-0005-0000-0000-00004F5D0000}"/>
    <cellStyle name="Note 2 2 2 2 2 6 8 2" xfId="23782" xr:uid="{00000000-0005-0000-0000-0000505D0000}"/>
    <cellStyle name="Note 2 2 2 2 2 6 8 3" xfId="23783" xr:uid="{00000000-0005-0000-0000-0000515D0000}"/>
    <cellStyle name="Note 2 2 2 2 2 6 9" xfId="23784" xr:uid="{00000000-0005-0000-0000-0000525D0000}"/>
    <cellStyle name="Note 2 2 2 2 2 6 9 2" xfId="23785" xr:uid="{00000000-0005-0000-0000-0000535D0000}"/>
    <cellStyle name="Note 2 2 2 2 2 6 9 3" xfId="23786" xr:uid="{00000000-0005-0000-0000-0000545D0000}"/>
    <cellStyle name="Note 2 2 2 2 2 7" xfId="23787" xr:uid="{00000000-0005-0000-0000-0000555D0000}"/>
    <cellStyle name="Note 2 2 2 2 2 7 10" xfId="23788" xr:uid="{00000000-0005-0000-0000-0000565D0000}"/>
    <cellStyle name="Note 2 2 2 2 2 7 11" xfId="23789" xr:uid="{00000000-0005-0000-0000-0000575D0000}"/>
    <cellStyle name="Note 2 2 2 2 2 7 12" xfId="23790" xr:uid="{00000000-0005-0000-0000-0000585D0000}"/>
    <cellStyle name="Note 2 2 2 2 2 7 2" xfId="23791" xr:uid="{00000000-0005-0000-0000-0000595D0000}"/>
    <cellStyle name="Note 2 2 2 2 2 7 2 2" xfId="23792" xr:uid="{00000000-0005-0000-0000-00005A5D0000}"/>
    <cellStyle name="Note 2 2 2 2 2 7 2 3" xfId="23793" xr:uid="{00000000-0005-0000-0000-00005B5D0000}"/>
    <cellStyle name="Note 2 2 2 2 2 7 3" xfId="23794" xr:uid="{00000000-0005-0000-0000-00005C5D0000}"/>
    <cellStyle name="Note 2 2 2 2 2 7 3 2" xfId="23795" xr:uid="{00000000-0005-0000-0000-00005D5D0000}"/>
    <cellStyle name="Note 2 2 2 2 2 7 3 3" xfId="23796" xr:uid="{00000000-0005-0000-0000-00005E5D0000}"/>
    <cellStyle name="Note 2 2 2 2 2 7 4" xfId="23797" xr:uid="{00000000-0005-0000-0000-00005F5D0000}"/>
    <cellStyle name="Note 2 2 2 2 2 7 4 2" xfId="23798" xr:uid="{00000000-0005-0000-0000-0000605D0000}"/>
    <cellStyle name="Note 2 2 2 2 2 7 4 3" xfId="23799" xr:uid="{00000000-0005-0000-0000-0000615D0000}"/>
    <cellStyle name="Note 2 2 2 2 2 7 5" xfId="23800" xr:uid="{00000000-0005-0000-0000-0000625D0000}"/>
    <cellStyle name="Note 2 2 2 2 2 7 5 2" xfId="23801" xr:uid="{00000000-0005-0000-0000-0000635D0000}"/>
    <cellStyle name="Note 2 2 2 2 2 7 5 3" xfId="23802" xr:uid="{00000000-0005-0000-0000-0000645D0000}"/>
    <cellStyle name="Note 2 2 2 2 2 7 6" xfId="23803" xr:uid="{00000000-0005-0000-0000-0000655D0000}"/>
    <cellStyle name="Note 2 2 2 2 2 7 6 2" xfId="23804" xr:uid="{00000000-0005-0000-0000-0000665D0000}"/>
    <cellStyle name="Note 2 2 2 2 2 7 6 3" xfId="23805" xr:uid="{00000000-0005-0000-0000-0000675D0000}"/>
    <cellStyle name="Note 2 2 2 2 2 7 7" xfId="23806" xr:uid="{00000000-0005-0000-0000-0000685D0000}"/>
    <cellStyle name="Note 2 2 2 2 2 7 7 2" xfId="23807" xr:uid="{00000000-0005-0000-0000-0000695D0000}"/>
    <cellStyle name="Note 2 2 2 2 2 7 7 3" xfId="23808" xr:uid="{00000000-0005-0000-0000-00006A5D0000}"/>
    <cellStyle name="Note 2 2 2 2 2 7 8" xfId="23809" xr:uid="{00000000-0005-0000-0000-00006B5D0000}"/>
    <cellStyle name="Note 2 2 2 2 2 7 8 2" xfId="23810" xr:uid="{00000000-0005-0000-0000-00006C5D0000}"/>
    <cellStyle name="Note 2 2 2 2 2 7 8 3" xfId="23811" xr:uid="{00000000-0005-0000-0000-00006D5D0000}"/>
    <cellStyle name="Note 2 2 2 2 2 7 9" xfId="23812" xr:uid="{00000000-0005-0000-0000-00006E5D0000}"/>
    <cellStyle name="Note 2 2 2 2 2 7 9 2" xfId="23813" xr:uid="{00000000-0005-0000-0000-00006F5D0000}"/>
    <cellStyle name="Note 2 2 2 2 2 7 9 3" xfId="23814" xr:uid="{00000000-0005-0000-0000-0000705D0000}"/>
    <cellStyle name="Note 2 2 2 2 2 8" xfId="23815" xr:uid="{00000000-0005-0000-0000-0000715D0000}"/>
    <cellStyle name="Note 2 2 2 2 2 8 10" xfId="23816" xr:uid="{00000000-0005-0000-0000-0000725D0000}"/>
    <cellStyle name="Note 2 2 2 2 2 8 11" xfId="23817" xr:uid="{00000000-0005-0000-0000-0000735D0000}"/>
    <cellStyle name="Note 2 2 2 2 2 8 12" xfId="23818" xr:uid="{00000000-0005-0000-0000-0000745D0000}"/>
    <cellStyle name="Note 2 2 2 2 2 8 2" xfId="23819" xr:uid="{00000000-0005-0000-0000-0000755D0000}"/>
    <cellStyle name="Note 2 2 2 2 2 8 2 2" xfId="23820" xr:uid="{00000000-0005-0000-0000-0000765D0000}"/>
    <cellStyle name="Note 2 2 2 2 2 8 2 3" xfId="23821" xr:uid="{00000000-0005-0000-0000-0000775D0000}"/>
    <cellStyle name="Note 2 2 2 2 2 8 3" xfId="23822" xr:uid="{00000000-0005-0000-0000-0000785D0000}"/>
    <cellStyle name="Note 2 2 2 2 2 8 3 2" xfId="23823" xr:uid="{00000000-0005-0000-0000-0000795D0000}"/>
    <cellStyle name="Note 2 2 2 2 2 8 3 3" xfId="23824" xr:uid="{00000000-0005-0000-0000-00007A5D0000}"/>
    <cellStyle name="Note 2 2 2 2 2 8 4" xfId="23825" xr:uid="{00000000-0005-0000-0000-00007B5D0000}"/>
    <cellStyle name="Note 2 2 2 2 2 8 4 2" xfId="23826" xr:uid="{00000000-0005-0000-0000-00007C5D0000}"/>
    <cellStyle name="Note 2 2 2 2 2 8 4 3" xfId="23827" xr:uid="{00000000-0005-0000-0000-00007D5D0000}"/>
    <cellStyle name="Note 2 2 2 2 2 8 5" xfId="23828" xr:uid="{00000000-0005-0000-0000-00007E5D0000}"/>
    <cellStyle name="Note 2 2 2 2 2 8 5 2" xfId="23829" xr:uid="{00000000-0005-0000-0000-00007F5D0000}"/>
    <cellStyle name="Note 2 2 2 2 2 8 5 3" xfId="23830" xr:uid="{00000000-0005-0000-0000-0000805D0000}"/>
    <cellStyle name="Note 2 2 2 2 2 8 6" xfId="23831" xr:uid="{00000000-0005-0000-0000-0000815D0000}"/>
    <cellStyle name="Note 2 2 2 2 2 8 6 2" xfId="23832" xr:uid="{00000000-0005-0000-0000-0000825D0000}"/>
    <cellStyle name="Note 2 2 2 2 2 8 6 3" xfId="23833" xr:uid="{00000000-0005-0000-0000-0000835D0000}"/>
    <cellStyle name="Note 2 2 2 2 2 8 7" xfId="23834" xr:uid="{00000000-0005-0000-0000-0000845D0000}"/>
    <cellStyle name="Note 2 2 2 2 2 8 7 2" xfId="23835" xr:uid="{00000000-0005-0000-0000-0000855D0000}"/>
    <cellStyle name="Note 2 2 2 2 2 8 7 3" xfId="23836" xr:uid="{00000000-0005-0000-0000-0000865D0000}"/>
    <cellStyle name="Note 2 2 2 2 2 8 8" xfId="23837" xr:uid="{00000000-0005-0000-0000-0000875D0000}"/>
    <cellStyle name="Note 2 2 2 2 2 8 8 2" xfId="23838" xr:uid="{00000000-0005-0000-0000-0000885D0000}"/>
    <cellStyle name="Note 2 2 2 2 2 8 8 3" xfId="23839" xr:uid="{00000000-0005-0000-0000-0000895D0000}"/>
    <cellStyle name="Note 2 2 2 2 2 8 9" xfId="23840" xr:uid="{00000000-0005-0000-0000-00008A5D0000}"/>
    <cellStyle name="Note 2 2 2 2 2 8 9 2" xfId="23841" xr:uid="{00000000-0005-0000-0000-00008B5D0000}"/>
    <cellStyle name="Note 2 2 2 2 2 8 9 3" xfId="23842" xr:uid="{00000000-0005-0000-0000-00008C5D0000}"/>
    <cellStyle name="Note 2 2 2 2 2 9" xfId="23843" xr:uid="{00000000-0005-0000-0000-00008D5D0000}"/>
    <cellStyle name="Note 2 2 2 2 2 9 10" xfId="23844" xr:uid="{00000000-0005-0000-0000-00008E5D0000}"/>
    <cellStyle name="Note 2 2 2 2 2 9 11" xfId="23845" xr:uid="{00000000-0005-0000-0000-00008F5D0000}"/>
    <cellStyle name="Note 2 2 2 2 2 9 12" xfId="23846" xr:uid="{00000000-0005-0000-0000-0000905D0000}"/>
    <cellStyle name="Note 2 2 2 2 2 9 2" xfId="23847" xr:uid="{00000000-0005-0000-0000-0000915D0000}"/>
    <cellStyle name="Note 2 2 2 2 2 9 2 2" xfId="23848" xr:uid="{00000000-0005-0000-0000-0000925D0000}"/>
    <cellStyle name="Note 2 2 2 2 2 9 2 3" xfId="23849" xr:uid="{00000000-0005-0000-0000-0000935D0000}"/>
    <cellStyle name="Note 2 2 2 2 2 9 3" xfId="23850" xr:uid="{00000000-0005-0000-0000-0000945D0000}"/>
    <cellStyle name="Note 2 2 2 2 2 9 3 2" xfId="23851" xr:uid="{00000000-0005-0000-0000-0000955D0000}"/>
    <cellStyle name="Note 2 2 2 2 2 9 3 3" xfId="23852" xr:uid="{00000000-0005-0000-0000-0000965D0000}"/>
    <cellStyle name="Note 2 2 2 2 2 9 4" xfId="23853" xr:uid="{00000000-0005-0000-0000-0000975D0000}"/>
    <cellStyle name="Note 2 2 2 2 2 9 4 2" xfId="23854" xr:uid="{00000000-0005-0000-0000-0000985D0000}"/>
    <cellStyle name="Note 2 2 2 2 2 9 4 3" xfId="23855" xr:uid="{00000000-0005-0000-0000-0000995D0000}"/>
    <cellStyle name="Note 2 2 2 2 2 9 5" xfId="23856" xr:uid="{00000000-0005-0000-0000-00009A5D0000}"/>
    <cellStyle name="Note 2 2 2 2 2 9 5 2" xfId="23857" xr:uid="{00000000-0005-0000-0000-00009B5D0000}"/>
    <cellStyle name="Note 2 2 2 2 2 9 5 3" xfId="23858" xr:uid="{00000000-0005-0000-0000-00009C5D0000}"/>
    <cellStyle name="Note 2 2 2 2 2 9 6" xfId="23859" xr:uid="{00000000-0005-0000-0000-00009D5D0000}"/>
    <cellStyle name="Note 2 2 2 2 2 9 6 2" xfId="23860" xr:uid="{00000000-0005-0000-0000-00009E5D0000}"/>
    <cellStyle name="Note 2 2 2 2 2 9 6 3" xfId="23861" xr:uid="{00000000-0005-0000-0000-00009F5D0000}"/>
    <cellStyle name="Note 2 2 2 2 2 9 7" xfId="23862" xr:uid="{00000000-0005-0000-0000-0000A05D0000}"/>
    <cellStyle name="Note 2 2 2 2 2 9 7 2" xfId="23863" xr:uid="{00000000-0005-0000-0000-0000A15D0000}"/>
    <cellStyle name="Note 2 2 2 2 2 9 7 3" xfId="23864" xr:uid="{00000000-0005-0000-0000-0000A25D0000}"/>
    <cellStyle name="Note 2 2 2 2 2 9 8" xfId="23865" xr:uid="{00000000-0005-0000-0000-0000A35D0000}"/>
    <cellStyle name="Note 2 2 2 2 2 9 8 2" xfId="23866" xr:uid="{00000000-0005-0000-0000-0000A45D0000}"/>
    <cellStyle name="Note 2 2 2 2 2 9 8 3" xfId="23867" xr:uid="{00000000-0005-0000-0000-0000A55D0000}"/>
    <cellStyle name="Note 2 2 2 2 2 9 9" xfId="23868" xr:uid="{00000000-0005-0000-0000-0000A65D0000}"/>
    <cellStyle name="Note 2 2 2 2 2 9 9 2" xfId="23869" xr:uid="{00000000-0005-0000-0000-0000A75D0000}"/>
    <cellStyle name="Note 2 2 2 2 2 9 9 3" xfId="23870" xr:uid="{00000000-0005-0000-0000-0000A85D0000}"/>
    <cellStyle name="Note 2 2 2 2 3" xfId="23871" xr:uid="{00000000-0005-0000-0000-0000A95D0000}"/>
    <cellStyle name="Note 2 2 2 2 3 10" xfId="23872" xr:uid="{00000000-0005-0000-0000-0000AA5D0000}"/>
    <cellStyle name="Note 2 2 2 2 3 10 2" xfId="23873" xr:uid="{00000000-0005-0000-0000-0000AB5D0000}"/>
    <cellStyle name="Note 2 2 2 2 3 10 3" xfId="23874" xr:uid="{00000000-0005-0000-0000-0000AC5D0000}"/>
    <cellStyle name="Note 2 2 2 2 3 11" xfId="23875" xr:uid="{00000000-0005-0000-0000-0000AD5D0000}"/>
    <cellStyle name="Note 2 2 2 2 3 12" xfId="23876" xr:uid="{00000000-0005-0000-0000-0000AE5D0000}"/>
    <cellStyle name="Note 2 2 2 2 3 2" xfId="23877" xr:uid="{00000000-0005-0000-0000-0000AF5D0000}"/>
    <cellStyle name="Note 2 2 2 2 3 2 2" xfId="23878" xr:uid="{00000000-0005-0000-0000-0000B05D0000}"/>
    <cellStyle name="Note 2 2 2 2 3 2 3" xfId="23879" xr:uid="{00000000-0005-0000-0000-0000B15D0000}"/>
    <cellStyle name="Note 2 2 2 2 3 3" xfId="23880" xr:uid="{00000000-0005-0000-0000-0000B25D0000}"/>
    <cellStyle name="Note 2 2 2 2 3 3 2" xfId="23881" xr:uid="{00000000-0005-0000-0000-0000B35D0000}"/>
    <cellStyle name="Note 2 2 2 2 3 3 3" xfId="23882" xr:uid="{00000000-0005-0000-0000-0000B45D0000}"/>
    <cellStyle name="Note 2 2 2 2 3 4" xfId="23883" xr:uid="{00000000-0005-0000-0000-0000B55D0000}"/>
    <cellStyle name="Note 2 2 2 2 3 4 2" xfId="23884" xr:uid="{00000000-0005-0000-0000-0000B65D0000}"/>
    <cellStyle name="Note 2 2 2 2 3 4 3" xfId="23885" xr:uid="{00000000-0005-0000-0000-0000B75D0000}"/>
    <cellStyle name="Note 2 2 2 2 3 5" xfId="23886" xr:uid="{00000000-0005-0000-0000-0000B85D0000}"/>
    <cellStyle name="Note 2 2 2 2 3 5 2" xfId="23887" xr:uid="{00000000-0005-0000-0000-0000B95D0000}"/>
    <cellStyle name="Note 2 2 2 2 3 5 3" xfId="23888" xr:uid="{00000000-0005-0000-0000-0000BA5D0000}"/>
    <cellStyle name="Note 2 2 2 2 3 6" xfId="23889" xr:uid="{00000000-0005-0000-0000-0000BB5D0000}"/>
    <cellStyle name="Note 2 2 2 2 3 6 2" xfId="23890" xr:uid="{00000000-0005-0000-0000-0000BC5D0000}"/>
    <cellStyle name="Note 2 2 2 2 3 6 3" xfId="23891" xr:uid="{00000000-0005-0000-0000-0000BD5D0000}"/>
    <cellStyle name="Note 2 2 2 2 3 7" xfId="23892" xr:uid="{00000000-0005-0000-0000-0000BE5D0000}"/>
    <cellStyle name="Note 2 2 2 2 3 7 2" xfId="23893" xr:uid="{00000000-0005-0000-0000-0000BF5D0000}"/>
    <cellStyle name="Note 2 2 2 2 3 7 3" xfId="23894" xr:uid="{00000000-0005-0000-0000-0000C05D0000}"/>
    <cellStyle name="Note 2 2 2 2 3 8" xfId="23895" xr:uid="{00000000-0005-0000-0000-0000C15D0000}"/>
    <cellStyle name="Note 2 2 2 2 3 8 2" xfId="23896" xr:uid="{00000000-0005-0000-0000-0000C25D0000}"/>
    <cellStyle name="Note 2 2 2 2 3 8 3" xfId="23897" xr:uid="{00000000-0005-0000-0000-0000C35D0000}"/>
    <cellStyle name="Note 2 2 2 2 3 9" xfId="23898" xr:uid="{00000000-0005-0000-0000-0000C45D0000}"/>
    <cellStyle name="Note 2 2 2 2 3 9 2" xfId="23899" xr:uid="{00000000-0005-0000-0000-0000C55D0000}"/>
    <cellStyle name="Note 2 2 2 2 3 9 3" xfId="23900" xr:uid="{00000000-0005-0000-0000-0000C65D0000}"/>
    <cellStyle name="Note 2 2 2 2 4" xfId="23901" xr:uid="{00000000-0005-0000-0000-0000C75D0000}"/>
    <cellStyle name="Note 2 2 2 2 4 2" xfId="23902" xr:uid="{00000000-0005-0000-0000-0000C85D0000}"/>
    <cellStyle name="Note 2 2 2 2 4 3" xfId="23903" xr:uid="{00000000-0005-0000-0000-0000C95D0000}"/>
    <cellStyle name="Note 2 2 2 2 5" xfId="23904" xr:uid="{00000000-0005-0000-0000-0000CA5D0000}"/>
    <cellStyle name="Note 2 2 2 2 5 2" xfId="23905" xr:uid="{00000000-0005-0000-0000-0000CB5D0000}"/>
    <cellStyle name="Note 2 2 2 2 5 3" xfId="23906" xr:uid="{00000000-0005-0000-0000-0000CC5D0000}"/>
    <cellStyle name="Note 2 2 2 2 6" xfId="23907" xr:uid="{00000000-0005-0000-0000-0000CD5D0000}"/>
    <cellStyle name="Note 2 2 2 2 6 2" xfId="23908" xr:uid="{00000000-0005-0000-0000-0000CE5D0000}"/>
    <cellStyle name="Note 2 2 2 2 6 3" xfId="23909" xr:uid="{00000000-0005-0000-0000-0000CF5D0000}"/>
    <cellStyle name="Note 2 2 2 2 7" xfId="23910" xr:uid="{00000000-0005-0000-0000-0000D05D0000}"/>
    <cellStyle name="Note 2 2 2 2 7 2" xfId="23911" xr:uid="{00000000-0005-0000-0000-0000D15D0000}"/>
    <cellStyle name="Note 2 2 2 2 7 3" xfId="23912" xr:uid="{00000000-0005-0000-0000-0000D25D0000}"/>
    <cellStyle name="Note 2 2 2 2 8" xfId="23913" xr:uid="{00000000-0005-0000-0000-0000D35D0000}"/>
    <cellStyle name="Note 2 2 2 2 8 2" xfId="23914" xr:uid="{00000000-0005-0000-0000-0000D45D0000}"/>
    <cellStyle name="Note 2 2 2 2 8 3" xfId="23915" xr:uid="{00000000-0005-0000-0000-0000D55D0000}"/>
    <cellStyle name="Note 2 2 2 2 9" xfId="58322" xr:uid="{00000000-0005-0000-0000-0000D65D0000}"/>
    <cellStyle name="Note 2 2 2 3" xfId="371" xr:uid="{00000000-0005-0000-0000-0000D75D0000}"/>
    <cellStyle name="Note 2 2 2 3 2" xfId="23916" xr:uid="{00000000-0005-0000-0000-0000D85D0000}"/>
    <cellStyle name="Note 2 2 2 3 2 10" xfId="23917" xr:uid="{00000000-0005-0000-0000-0000D95D0000}"/>
    <cellStyle name="Note 2 2 2 3 2 10 10" xfId="23918" xr:uid="{00000000-0005-0000-0000-0000DA5D0000}"/>
    <cellStyle name="Note 2 2 2 3 2 10 11" xfId="23919" xr:uid="{00000000-0005-0000-0000-0000DB5D0000}"/>
    <cellStyle name="Note 2 2 2 3 2 10 12" xfId="23920" xr:uid="{00000000-0005-0000-0000-0000DC5D0000}"/>
    <cellStyle name="Note 2 2 2 3 2 10 2" xfId="23921" xr:uid="{00000000-0005-0000-0000-0000DD5D0000}"/>
    <cellStyle name="Note 2 2 2 3 2 10 2 2" xfId="23922" xr:uid="{00000000-0005-0000-0000-0000DE5D0000}"/>
    <cellStyle name="Note 2 2 2 3 2 10 2 3" xfId="23923" xr:uid="{00000000-0005-0000-0000-0000DF5D0000}"/>
    <cellStyle name="Note 2 2 2 3 2 10 3" xfId="23924" xr:uid="{00000000-0005-0000-0000-0000E05D0000}"/>
    <cellStyle name="Note 2 2 2 3 2 10 3 2" xfId="23925" xr:uid="{00000000-0005-0000-0000-0000E15D0000}"/>
    <cellStyle name="Note 2 2 2 3 2 10 3 3" xfId="23926" xr:uid="{00000000-0005-0000-0000-0000E25D0000}"/>
    <cellStyle name="Note 2 2 2 3 2 10 4" xfId="23927" xr:uid="{00000000-0005-0000-0000-0000E35D0000}"/>
    <cellStyle name="Note 2 2 2 3 2 10 4 2" xfId="23928" xr:uid="{00000000-0005-0000-0000-0000E45D0000}"/>
    <cellStyle name="Note 2 2 2 3 2 10 4 3" xfId="23929" xr:uid="{00000000-0005-0000-0000-0000E55D0000}"/>
    <cellStyle name="Note 2 2 2 3 2 10 5" xfId="23930" xr:uid="{00000000-0005-0000-0000-0000E65D0000}"/>
    <cellStyle name="Note 2 2 2 3 2 10 5 2" xfId="23931" xr:uid="{00000000-0005-0000-0000-0000E75D0000}"/>
    <cellStyle name="Note 2 2 2 3 2 10 5 3" xfId="23932" xr:uid="{00000000-0005-0000-0000-0000E85D0000}"/>
    <cellStyle name="Note 2 2 2 3 2 10 6" xfId="23933" xr:uid="{00000000-0005-0000-0000-0000E95D0000}"/>
    <cellStyle name="Note 2 2 2 3 2 10 6 2" xfId="23934" xr:uid="{00000000-0005-0000-0000-0000EA5D0000}"/>
    <cellStyle name="Note 2 2 2 3 2 10 6 3" xfId="23935" xr:uid="{00000000-0005-0000-0000-0000EB5D0000}"/>
    <cellStyle name="Note 2 2 2 3 2 10 7" xfId="23936" xr:uid="{00000000-0005-0000-0000-0000EC5D0000}"/>
    <cellStyle name="Note 2 2 2 3 2 10 7 2" xfId="23937" xr:uid="{00000000-0005-0000-0000-0000ED5D0000}"/>
    <cellStyle name="Note 2 2 2 3 2 10 7 3" xfId="23938" xr:uid="{00000000-0005-0000-0000-0000EE5D0000}"/>
    <cellStyle name="Note 2 2 2 3 2 10 8" xfId="23939" xr:uid="{00000000-0005-0000-0000-0000EF5D0000}"/>
    <cellStyle name="Note 2 2 2 3 2 10 8 2" xfId="23940" xr:uid="{00000000-0005-0000-0000-0000F05D0000}"/>
    <cellStyle name="Note 2 2 2 3 2 10 8 3" xfId="23941" xr:uid="{00000000-0005-0000-0000-0000F15D0000}"/>
    <cellStyle name="Note 2 2 2 3 2 10 9" xfId="23942" xr:uid="{00000000-0005-0000-0000-0000F25D0000}"/>
    <cellStyle name="Note 2 2 2 3 2 10 9 2" xfId="23943" xr:uid="{00000000-0005-0000-0000-0000F35D0000}"/>
    <cellStyle name="Note 2 2 2 3 2 10 9 3" xfId="23944" xr:uid="{00000000-0005-0000-0000-0000F45D0000}"/>
    <cellStyle name="Note 2 2 2 3 2 11" xfId="23945" xr:uid="{00000000-0005-0000-0000-0000F55D0000}"/>
    <cellStyle name="Note 2 2 2 3 2 11 2" xfId="23946" xr:uid="{00000000-0005-0000-0000-0000F65D0000}"/>
    <cellStyle name="Note 2 2 2 3 2 11 3" xfId="23947" xr:uid="{00000000-0005-0000-0000-0000F75D0000}"/>
    <cellStyle name="Note 2 2 2 3 2 12" xfId="23948" xr:uid="{00000000-0005-0000-0000-0000F85D0000}"/>
    <cellStyle name="Note 2 2 2 3 2 12 2" xfId="23949" xr:uid="{00000000-0005-0000-0000-0000F95D0000}"/>
    <cellStyle name="Note 2 2 2 3 2 12 3" xfId="23950" xr:uid="{00000000-0005-0000-0000-0000FA5D0000}"/>
    <cellStyle name="Note 2 2 2 3 2 13" xfId="23951" xr:uid="{00000000-0005-0000-0000-0000FB5D0000}"/>
    <cellStyle name="Note 2 2 2 3 2 13 2" xfId="23952" xr:uid="{00000000-0005-0000-0000-0000FC5D0000}"/>
    <cellStyle name="Note 2 2 2 3 2 13 3" xfId="23953" xr:uid="{00000000-0005-0000-0000-0000FD5D0000}"/>
    <cellStyle name="Note 2 2 2 3 2 14" xfId="23954" xr:uid="{00000000-0005-0000-0000-0000FE5D0000}"/>
    <cellStyle name="Note 2 2 2 3 2 14 2" xfId="23955" xr:uid="{00000000-0005-0000-0000-0000FF5D0000}"/>
    <cellStyle name="Note 2 2 2 3 2 14 3" xfId="23956" xr:uid="{00000000-0005-0000-0000-0000005E0000}"/>
    <cellStyle name="Note 2 2 2 3 2 15" xfId="23957" xr:uid="{00000000-0005-0000-0000-0000015E0000}"/>
    <cellStyle name="Note 2 2 2 3 2 15 2" xfId="23958" xr:uid="{00000000-0005-0000-0000-0000025E0000}"/>
    <cellStyle name="Note 2 2 2 3 2 15 3" xfId="23959" xr:uid="{00000000-0005-0000-0000-0000035E0000}"/>
    <cellStyle name="Note 2 2 2 3 2 16" xfId="23960" xr:uid="{00000000-0005-0000-0000-0000045E0000}"/>
    <cellStyle name="Note 2 2 2 3 2 16 2" xfId="23961" xr:uid="{00000000-0005-0000-0000-0000055E0000}"/>
    <cellStyle name="Note 2 2 2 3 2 16 3" xfId="23962" xr:uid="{00000000-0005-0000-0000-0000065E0000}"/>
    <cellStyle name="Note 2 2 2 3 2 17" xfId="23963" xr:uid="{00000000-0005-0000-0000-0000075E0000}"/>
    <cellStyle name="Note 2 2 2 3 2 17 2" xfId="23964" xr:uid="{00000000-0005-0000-0000-0000085E0000}"/>
    <cellStyle name="Note 2 2 2 3 2 17 3" xfId="23965" xr:uid="{00000000-0005-0000-0000-0000095E0000}"/>
    <cellStyle name="Note 2 2 2 3 2 18" xfId="23966" xr:uid="{00000000-0005-0000-0000-00000A5E0000}"/>
    <cellStyle name="Note 2 2 2 3 2 18 2" xfId="23967" xr:uid="{00000000-0005-0000-0000-00000B5E0000}"/>
    <cellStyle name="Note 2 2 2 3 2 18 3" xfId="23968" xr:uid="{00000000-0005-0000-0000-00000C5E0000}"/>
    <cellStyle name="Note 2 2 2 3 2 19" xfId="23969" xr:uid="{00000000-0005-0000-0000-00000D5E0000}"/>
    <cellStyle name="Note 2 2 2 3 2 19 2" xfId="23970" xr:uid="{00000000-0005-0000-0000-00000E5E0000}"/>
    <cellStyle name="Note 2 2 2 3 2 19 3" xfId="23971" xr:uid="{00000000-0005-0000-0000-00000F5E0000}"/>
    <cellStyle name="Note 2 2 2 3 2 2" xfId="23972" xr:uid="{00000000-0005-0000-0000-0000105E0000}"/>
    <cellStyle name="Note 2 2 2 3 2 2 10" xfId="23973" xr:uid="{00000000-0005-0000-0000-0000115E0000}"/>
    <cellStyle name="Note 2 2 2 3 2 2 11" xfId="23974" xr:uid="{00000000-0005-0000-0000-0000125E0000}"/>
    <cellStyle name="Note 2 2 2 3 2 2 12" xfId="23975" xr:uid="{00000000-0005-0000-0000-0000135E0000}"/>
    <cellStyle name="Note 2 2 2 3 2 2 2" xfId="23976" xr:uid="{00000000-0005-0000-0000-0000145E0000}"/>
    <cellStyle name="Note 2 2 2 3 2 2 2 2" xfId="23977" xr:uid="{00000000-0005-0000-0000-0000155E0000}"/>
    <cellStyle name="Note 2 2 2 3 2 2 2 3" xfId="23978" xr:uid="{00000000-0005-0000-0000-0000165E0000}"/>
    <cellStyle name="Note 2 2 2 3 2 2 3" xfId="23979" xr:uid="{00000000-0005-0000-0000-0000175E0000}"/>
    <cellStyle name="Note 2 2 2 3 2 2 3 2" xfId="23980" xr:uid="{00000000-0005-0000-0000-0000185E0000}"/>
    <cellStyle name="Note 2 2 2 3 2 2 3 3" xfId="23981" xr:uid="{00000000-0005-0000-0000-0000195E0000}"/>
    <cellStyle name="Note 2 2 2 3 2 2 4" xfId="23982" xr:uid="{00000000-0005-0000-0000-00001A5E0000}"/>
    <cellStyle name="Note 2 2 2 3 2 2 4 2" xfId="23983" xr:uid="{00000000-0005-0000-0000-00001B5E0000}"/>
    <cellStyle name="Note 2 2 2 3 2 2 4 3" xfId="23984" xr:uid="{00000000-0005-0000-0000-00001C5E0000}"/>
    <cellStyle name="Note 2 2 2 3 2 2 5" xfId="23985" xr:uid="{00000000-0005-0000-0000-00001D5E0000}"/>
    <cellStyle name="Note 2 2 2 3 2 2 5 2" xfId="23986" xr:uid="{00000000-0005-0000-0000-00001E5E0000}"/>
    <cellStyle name="Note 2 2 2 3 2 2 5 3" xfId="23987" xr:uid="{00000000-0005-0000-0000-00001F5E0000}"/>
    <cellStyle name="Note 2 2 2 3 2 2 6" xfId="23988" xr:uid="{00000000-0005-0000-0000-0000205E0000}"/>
    <cellStyle name="Note 2 2 2 3 2 2 6 2" xfId="23989" xr:uid="{00000000-0005-0000-0000-0000215E0000}"/>
    <cellStyle name="Note 2 2 2 3 2 2 6 3" xfId="23990" xr:uid="{00000000-0005-0000-0000-0000225E0000}"/>
    <cellStyle name="Note 2 2 2 3 2 2 7" xfId="23991" xr:uid="{00000000-0005-0000-0000-0000235E0000}"/>
    <cellStyle name="Note 2 2 2 3 2 2 7 2" xfId="23992" xr:uid="{00000000-0005-0000-0000-0000245E0000}"/>
    <cellStyle name="Note 2 2 2 3 2 2 7 3" xfId="23993" xr:uid="{00000000-0005-0000-0000-0000255E0000}"/>
    <cellStyle name="Note 2 2 2 3 2 2 8" xfId="23994" xr:uid="{00000000-0005-0000-0000-0000265E0000}"/>
    <cellStyle name="Note 2 2 2 3 2 2 8 2" xfId="23995" xr:uid="{00000000-0005-0000-0000-0000275E0000}"/>
    <cellStyle name="Note 2 2 2 3 2 2 8 3" xfId="23996" xr:uid="{00000000-0005-0000-0000-0000285E0000}"/>
    <cellStyle name="Note 2 2 2 3 2 2 9" xfId="23997" xr:uid="{00000000-0005-0000-0000-0000295E0000}"/>
    <cellStyle name="Note 2 2 2 3 2 2 9 2" xfId="23998" xr:uid="{00000000-0005-0000-0000-00002A5E0000}"/>
    <cellStyle name="Note 2 2 2 3 2 2 9 3" xfId="23999" xr:uid="{00000000-0005-0000-0000-00002B5E0000}"/>
    <cellStyle name="Note 2 2 2 3 2 20" xfId="24000" xr:uid="{00000000-0005-0000-0000-00002C5E0000}"/>
    <cellStyle name="Note 2 2 2 3 2 21" xfId="24001" xr:uid="{00000000-0005-0000-0000-00002D5E0000}"/>
    <cellStyle name="Note 2 2 2 3 2 3" xfId="24002" xr:uid="{00000000-0005-0000-0000-00002E5E0000}"/>
    <cellStyle name="Note 2 2 2 3 2 3 10" xfId="24003" xr:uid="{00000000-0005-0000-0000-00002F5E0000}"/>
    <cellStyle name="Note 2 2 2 3 2 3 11" xfId="24004" xr:uid="{00000000-0005-0000-0000-0000305E0000}"/>
    <cellStyle name="Note 2 2 2 3 2 3 12" xfId="24005" xr:uid="{00000000-0005-0000-0000-0000315E0000}"/>
    <cellStyle name="Note 2 2 2 3 2 3 2" xfId="24006" xr:uid="{00000000-0005-0000-0000-0000325E0000}"/>
    <cellStyle name="Note 2 2 2 3 2 3 2 2" xfId="24007" xr:uid="{00000000-0005-0000-0000-0000335E0000}"/>
    <cellStyle name="Note 2 2 2 3 2 3 2 3" xfId="24008" xr:uid="{00000000-0005-0000-0000-0000345E0000}"/>
    <cellStyle name="Note 2 2 2 3 2 3 3" xfId="24009" xr:uid="{00000000-0005-0000-0000-0000355E0000}"/>
    <cellStyle name="Note 2 2 2 3 2 3 3 2" xfId="24010" xr:uid="{00000000-0005-0000-0000-0000365E0000}"/>
    <cellStyle name="Note 2 2 2 3 2 3 3 3" xfId="24011" xr:uid="{00000000-0005-0000-0000-0000375E0000}"/>
    <cellStyle name="Note 2 2 2 3 2 3 4" xfId="24012" xr:uid="{00000000-0005-0000-0000-0000385E0000}"/>
    <cellStyle name="Note 2 2 2 3 2 3 4 2" xfId="24013" xr:uid="{00000000-0005-0000-0000-0000395E0000}"/>
    <cellStyle name="Note 2 2 2 3 2 3 4 3" xfId="24014" xr:uid="{00000000-0005-0000-0000-00003A5E0000}"/>
    <cellStyle name="Note 2 2 2 3 2 3 5" xfId="24015" xr:uid="{00000000-0005-0000-0000-00003B5E0000}"/>
    <cellStyle name="Note 2 2 2 3 2 3 5 2" xfId="24016" xr:uid="{00000000-0005-0000-0000-00003C5E0000}"/>
    <cellStyle name="Note 2 2 2 3 2 3 5 3" xfId="24017" xr:uid="{00000000-0005-0000-0000-00003D5E0000}"/>
    <cellStyle name="Note 2 2 2 3 2 3 6" xfId="24018" xr:uid="{00000000-0005-0000-0000-00003E5E0000}"/>
    <cellStyle name="Note 2 2 2 3 2 3 6 2" xfId="24019" xr:uid="{00000000-0005-0000-0000-00003F5E0000}"/>
    <cellStyle name="Note 2 2 2 3 2 3 6 3" xfId="24020" xr:uid="{00000000-0005-0000-0000-0000405E0000}"/>
    <cellStyle name="Note 2 2 2 3 2 3 7" xfId="24021" xr:uid="{00000000-0005-0000-0000-0000415E0000}"/>
    <cellStyle name="Note 2 2 2 3 2 3 7 2" xfId="24022" xr:uid="{00000000-0005-0000-0000-0000425E0000}"/>
    <cellStyle name="Note 2 2 2 3 2 3 7 3" xfId="24023" xr:uid="{00000000-0005-0000-0000-0000435E0000}"/>
    <cellStyle name="Note 2 2 2 3 2 3 8" xfId="24024" xr:uid="{00000000-0005-0000-0000-0000445E0000}"/>
    <cellStyle name="Note 2 2 2 3 2 3 8 2" xfId="24025" xr:uid="{00000000-0005-0000-0000-0000455E0000}"/>
    <cellStyle name="Note 2 2 2 3 2 3 8 3" xfId="24026" xr:uid="{00000000-0005-0000-0000-0000465E0000}"/>
    <cellStyle name="Note 2 2 2 3 2 3 9" xfId="24027" xr:uid="{00000000-0005-0000-0000-0000475E0000}"/>
    <cellStyle name="Note 2 2 2 3 2 3 9 2" xfId="24028" xr:uid="{00000000-0005-0000-0000-0000485E0000}"/>
    <cellStyle name="Note 2 2 2 3 2 3 9 3" xfId="24029" xr:uid="{00000000-0005-0000-0000-0000495E0000}"/>
    <cellStyle name="Note 2 2 2 3 2 4" xfId="24030" xr:uid="{00000000-0005-0000-0000-00004A5E0000}"/>
    <cellStyle name="Note 2 2 2 3 2 4 10" xfId="24031" xr:uid="{00000000-0005-0000-0000-00004B5E0000}"/>
    <cellStyle name="Note 2 2 2 3 2 4 11" xfId="24032" xr:uid="{00000000-0005-0000-0000-00004C5E0000}"/>
    <cellStyle name="Note 2 2 2 3 2 4 12" xfId="24033" xr:uid="{00000000-0005-0000-0000-00004D5E0000}"/>
    <cellStyle name="Note 2 2 2 3 2 4 2" xfId="24034" xr:uid="{00000000-0005-0000-0000-00004E5E0000}"/>
    <cellStyle name="Note 2 2 2 3 2 4 2 2" xfId="24035" xr:uid="{00000000-0005-0000-0000-00004F5E0000}"/>
    <cellStyle name="Note 2 2 2 3 2 4 2 3" xfId="24036" xr:uid="{00000000-0005-0000-0000-0000505E0000}"/>
    <cellStyle name="Note 2 2 2 3 2 4 3" xfId="24037" xr:uid="{00000000-0005-0000-0000-0000515E0000}"/>
    <cellStyle name="Note 2 2 2 3 2 4 3 2" xfId="24038" xr:uid="{00000000-0005-0000-0000-0000525E0000}"/>
    <cellStyle name="Note 2 2 2 3 2 4 3 3" xfId="24039" xr:uid="{00000000-0005-0000-0000-0000535E0000}"/>
    <cellStyle name="Note 2 2 2 3 2 4 4" xfId="24040" xr:uid="{00000000-0005-0000-0000-0000545E0000}"/>
    <cellStyle name="Note 2 2 2 3 2 4 4 2" xfId="24041" xr:uid="{00000000-0005-0000-0000-0000555E0000}"/>
    <cellStyle name="Note 2 2 2 3 2 4 4 3" xfId="24042" xr:uid="{00000000-0005-0000-0000-0000565E0000}"/>
    <cellStyle name="Note 2 2 2 3 2 4 5" xfId="24043" xr:uid="{00000000-0005-0000-0000-0000575E0000}"/>
    <cellStyle name="Note 2 2 2 3 2 4 5 2" xfId="24044" xr:uid="{00000000-0005-0000-0000-0000585E0000}"/>
    <cellStyle name="Note 2 2 2 3 2 4 5 3" xfId="24045" xr:uid="{00000000-0005-0000-0000-0000595E0000}"/>
    <cellStyle name="Note 2 2 2 3 2 4 6" xfId="24046" xr:uid="{00000000-0005-0000-0000-00005A5E0000}"/>
    <cellStyle name="Note 2 2 2 3 2 4 6 2" xfId="24047" xr:uid="{00000000-0005-0000-0000-00005B5E0000}"/>
    <cellStyle name="Note 2 2 2 3 2 4 6 3" xfId="24048" xr:uid="{00000000-0005-0000-0000-00005C5E0000}"/>
    <cellStyle name="Note 2 2 2 3 2 4 7" xfId="24049" xr:uid="{00000000-0005-0000-0000-00005D5E0000}"/>
    <cellStyle name="Note 2 2 2 3 2 4 7 2" xfId="24050" xr:uid="{00000000-0005-0000-0000-00005E5E0000}"/>
    <cellStyle name="Note 2 2 2 3 2 4 7 3" xfId="24051" xr:uid="{00000000-0005-0000-0000-00005F5E0000}"/>
    <cellStyle name="Note 2 2 2 3 2 4 8" xfId="24052" xr:uid="{00000000-0005-0000-0000-0000605E0000}"/>
    <cellStyle name="Note 2 2 2 3 2 4 8 2" xfId="24053" xr:uid="{00000000-0005-0000-0000-0000615E0000}"/>
    <cellStyle name="Note 2 2 2 3 2 4 8 3" xfId="24054" xr:uid="{00000000-0005-0000-0000-0000625E0000}"/>
    <cellStyle name="Note 2 2 2 3 2 4 9" xfId="24055" xr:uid="{00000000-0005-0000-0000-0000635E0000}"/>
    <cellStyle name="Note 2 2 2 3 2 4 9 2" xfId="24056" xr:uid="{00000000-0005-0000-0000-0000645E0000}"/>
    <cellStyle name="Note 2 2 2 3 2 4 9 3" xfId="24057" xr:uid="{00000000-0005-0000-0000-0000655E0000}"/>
    <cellStyle name="Note 2 2 2 3 2 5" xfId="24058" xr:uid="{00000000-0005-0000-0000-0000665E0000}"/>
    <cellStyle name="Note 2 2 2 3 2 5 10" xfId="24059" xr:uid="{00000000-0005-0000-0000-0000675E0000}"/>
    <cellStyle name="Note 2 2 2 3 2 5 11" xfId="24060" xr:uid="{00000000-0005-0000-0000-0000685E0000}"/>
    <cellStyle name="Note 2 2 2 3 2 5 12" xfId="24061" xr:uid="{00000000-0005-0000-0000-0000695E0000}"/>
    <cellStyle name="Note 2 2 2 3 2 5 2" xfId="24062" xr:uid="{00000000-0005-0000-0000-00006A5E0000}"/>
    <cellStyle name="Note 2 2 2 3 2 5 2 2" xfId="24063" xr:uid="{00000000-0005-0000-0000-00006B5E0000}"/>
    <cellStyle name="Note 2 2 2 3 2 5 2 3" xfId="24064" xr:uid="{00000000-0005-0000-0000-00006C5E0000}"/>
    <cellStyle name="Note 2 2 2 3 2 5 3" xfId="24065" xr:uid="{00000000-0005-0000-0000-00006D5E0000}"/>
    <cellStyle name="Note 2 2 2 3 2 5 3 2" xfId="24066" xr:uid="{00000000-0005-0000-0000-00006E5E0000}"/>
    <cellStyle name="Note 2 2 2 3 2 5 3 3" xfId="24067" xr:uid="{00000000-0005-0000-0000-00006F5E0000}"/>
    <cellStyle name="Note 2 2 2 3 2 5 4" xfId="24068" xr:uid="{00000000-0005-0000-0000-0000705E0000}"/>
    <cellStyle name="Note 2 2 2 3 2 5 4 2" xfId="24069" xr:uid="{00000000-0005-0000-0000-0000715E0000}"/>
    <cellStyle name="Note 2 2 2 3 2 5 4 3" xfId="24070" xr:uid="{00000000-0005-0000-0000-0000725E0000}"/>
    <cellStyle name="Note 2 2 2 3 2 5 5" xfId="24071" xr:uid="{00000000-0005-0000-0000-0000735E0000}"/>
    <cellStyle name="Note 2 2 2 3 2 5 5 2" xfId="24072" xr:uid="{00000000-0005-0000-0000-0000745E0000}"/>
    <cellStyle name="Note 2 2 2 3 2 5 5 3" xfId="24073" xr:uid="{00000000-0005-0000-0000-0000755E0000}"/>
    <cellStyle name="Note 2 2 2 3 2 5 6" xfId="24074" xr:uid="{00000000-0005-0000-0000-0000765E0000}"/>
    <cellStyle name="Note 2 2 2 3 2 5 6 2" xfId="24075" xr:uid="{00000000-0005-0000-0000-0000775E0000}"/>
    <cellStyle name="Note 2 2 2 3 2 5 6 3" xfId="24076" xr:uid="{00000000-0005-0000-0000-0000785E0000}"/>
    <cellStyle name="Note 2 2 2 3 2 5 7" xfId="24077" xr:uid="{00000000-0005-0000-0000-0000795E0000}"/>
    <cellStyle name="Note 2 2 2 3 2 5 7 2" xfId="24078" xr:uid="{00000000-0005-0000-0000-00007A5E0000}"/>
    <cellStyle name="Note 2 2 2 3 2 5 7 3" xfId="24079" xr:uid="{00000000-0005-0000-0000-00007B5E0000}"/>
    <cellStyle name="Note 2 2 2 3 2 5 8" xfId="24080" xr:uid="{00000000-0005-0000-0000-00007C5E0000}"/>
    <cellStyle name="Note 2 2 2 3 2 5 8 2" xfId="24081" xr:uid="{00000000-0005-0000-0000-00007D5E0000}"/>
    <cellStyle name="Note 2 2 2 3 2 5 8 3" xfId="24082" xr:uid="{00000000-0005-0000-0000-00007E5E0000}"/>
    <cellStyle name="Note 2 2 2 3 2 5 9" xfId="24083" xr:uid="{00000000-0005-0000-0000-00007F5E0000}"/>
    <cellStyle name="Note 2 2 2 3 2 5 9 2" xfId="24084" xr:uid="{00000000-0005-0000-0000-0000805E0000}"/>
    <cellStyle name="Note 2 2 2 3 2 5 9 3" xfId="24085" xr:uid="{00000000-0005-0000-0000-0000815E0000}"/>
    <cellStyle name="Note 2 2 2 3 2 6" xfId="24086" xr:uid="{00000000-0005-0000-0000-0000825E0000}"/>
    <cellStyle name="Note 2 2 2 3 2 6 10" xfId="24087" xr:uid="{00000000-0005-0000-0000-0000835E0000}"/>
    <cellStyle name="Note 2 2 2 3 2 6 11" xfId="24088" xr:uid="{00000000-0005-0000-0000-0000845E0000}"/>
    <cellStyle name="Note 2 2 2 3 2 6 12" xfId="24089" xr:uid="{00000000-0005-0000-0000-0000855E0000}"/>
    <cellStyle name="Note 2 2 2 3 2 6 2" xfId="24090" xr:uid="{00000000-0005-0000-0000-0000865E0000}"/>
    <cellStyle name="Note 2 2 2 3 2 6 2 2" xfId="24091" xr:uid="{00000000-0005-0000-0000-0000875E0000}"/>
    <cellStyle name="Note 2 2 2 3 2 6 2 3" xfId="24092" xr:uid="{00000000-0005-0000-0000-0000885E0000}"/>
    <cellStyle name="Note 2 2 2 3 2 6 3" xfId="24093" xr:uid="{00000000-0005-0000-0000-0000895E0000}"/>
    <cellStyle name="Note 2 2 2 3 2 6 3 2" xfId="24094" xr:uid="{00000000-0005-0000-0000-00008A5E0000}"/>
    <cellStyle name="Note 2 2 2 3 2 6 3 3" xfId="24095" xr:uid="{00000000-0005-0000-0000-00008B5E0000}"/>
    <cellStyle name="Note 2 2 2 3 2 6 4" xfId="24096" xr:uid="{00000000-0005-0000-0000-00008C5E0000}"/>
    <cellStyle name="Note 2 2 2 3 2 6 4 2" xfId="24097" xr:uid="{00000000-0005-0000-0000-00008D5E0000}"/>
    <cellStyle name="Note 2 2 2 3 2 6 4 3" xfId="24098" xr:uid="{00000000-0005-0000-0000-00008E5E0000}"/>
    <cellStyle name="Note 2 2 2 3 2 6 5" xfId="24099" xr:uid="{00000000-0005-0000-0000-00008F5E0000}"/>
    <cellStyle name="Note 2 2 2 3 2 6 5 2" xfId="24100" xr:uid="{00000000-0005-0000-0000-0000905E0000}"/>
    <cellStyle name="Note 2 2 2 3 2 6 5 3" xfId="24101" xr:uid="{00000000-0005-0000-0000-0000915E0000}"/>
    <cellStyle name="Note 2 2 2 3 2 6 6" xfId="24102" xr:uid="{00000000-0005-0000-0000-0000925E0000}"/>
    <cellStyle name="Note 2 2 2 3 2 6 6 2" xfId="24103" xr:uid="{00000000-0005-0000-0000-0000935E0000}"/>
    <cellStyle name="Note 2 2 2 3 2 6 6 3" xfId="24104" xr:uid="{00000000-0005-0000-0000-0000945E0000}"/>
    <cellStyle name="Note 2 2 2 3 2 6 7" xfId="24105" xr:uid="{00000000-0005-0000-0000-0000955E0000}"/>
    <cellStyle name="Note 2 2 2 3 2 6 7 2" xfId="24106" xr:uid="{00000000-0005-0000-0000-0000965E0000}"/>
    <cellStyle name="Note 2 2 2 3 2 6 7 3" xfId="24107" xr:uid="{00000000-0005-0000-0000-0000975E0000}"/>
    <cellStyle name="Note 2 2 2 3 2 6 8" xfId="24108" xr:uid="{00000000-0005-0000-0000-0000985E0000}"/>
    <cellStyle name="Note 2 2 2 3 2 6 8 2" xfId="24109" xr:uid="{00000000-0005-0000-0000-0000995E0000}"/>
    <cellStyle name="Note 2 2 2 3 2 6 8 3" xfId="24110" xr:uid="{00000000-0005-0000-0000-00009A5E0000}"/>
    <cellStyle name="Note 2 2 2 3 2 6 9" xfId="24111" xr:uid="{00000000-0005-0000-0000-00009B5E0000}"/>
    <cellStyle name="Note 2 2 2 3 2 6 9 2" xfId="24112" xr:uid="{00000000-0005-0000-0000-00009C5E0000}"/>
    <cellStyle name="Note 2 2 2 3 2 6 9 3" xfId="24113" xr:uid="{00000000-0005-0000-0000-00009D5E0000}"/>
    <cellStyle name="Note 2 2 2 3 2 7" xfId="24114" xr:uid="{00000000-0005-0000-0000-00009E5E0000}"/>
    <cellStyle name="Note 2 2 2 3 2 7 10" xfId="24115" xr:uid="{00000000-0005-0000-0000-00009F5E0000}"/>
    <cellStyle name="Note 2 2 2 3 2 7 11" xfId="24116" xr:uid="{00000000-0005-0000-0000-0000A05E0000}"/>
    <cellStyle name="Note 2 2 2 3 2 7 12" xfId="24117" xr:uid="{00000000-0005-0000-0000-0000A15E0000}"/>
    <cellStyle name="Note 2 2 2 3 2 7 2" xfId="24118" xr:uid="{00000000-0005-0000-0000-0000A25E0000}"/>
    <cellStyle name="Note 2 2 2 3 2 7 2 2" xfId="24119" xr:uid="{00000000-0005-0000-0000-0000A35E0000}"/>
    <cellStyle name="Note 2 2 2 3 2 7 2 3" xfId="24120" xr:uid="{00000000-0005-0000-0000-0000A45E0000}"/>
    <cellStyle name="Note 2 2 2 3 2 7 3" xfId="24121" xr:uid="{00000000-0005-0000-0000-0000A55E0000}"/>
    <cellStyle name="Note 2 2 2 3 2 7 3 2" xfId="24122" xr:uid="{00000000-0005-0000-0000-0000A65E0000}"/>
    <cellStyle name="Note 2 2 2 3 2 7 3 3" xfId="24123" xr:uid="{00000000-0005-0000-0000-0000A75E0000}"/>
    <cellStyle name="Note 2 2 2 3 2 7 4" xfId="24124" xr:uid="{00000000-0005-0000-0000-0000A85E0000}"/>
    <cellStyle name="Note 2 2 2 3 2 7 4 2" xfId="24125" xr:uid="{00000000-0005-0000-0000-0000A95E0000}"/>
    <cellStyle name="Note 2 2 2 3 2 7 4 3" xfId="24126" xr:uid="{00000000-0005-0000-0000-0000AA5E0000}"/>
    <cellStyle name="Note 2 2 2 3 2 7 5" xfId="24127" xr:uid="{00000000-0005-0000-0000-0000AB5E0000}"/>
    <cellStyle name="Note 2 2 2 3 2 7 5 2" xfId="24128" xr:uid="{00000000-0005-0000-0000-0000AC5E0000}"/>
    <cellStyle name="Note 2 2 2 3 2 7 5 3" xfId="24129" xr:uid="{00000000-0005-0000-0000-0000AD5E0000}"/>
    <cellStyle name="Note 2 2 2 3 2 7 6" xfId="24130" xr:uid="{00000000-0005-0000-0000-0000AE5E0000}"/>
    <cellStyle name="Note 2 2 2 3 2 7 6 2" xfId="24131" xr:uid="{00000000-0005-0000-0000-0000AF5E0000}"/>
    <cellStyle name="Note 2 2 2 3 2 7 6 3" xfId="24132" xr:uid="{00000000-0005-0000-0000-0000B05E0000}"/>
    <cellStyle name="Note 2 2 2 3 2 7 7" xfId="24133" xr:uid="{00000000-0005-0000-0000-0000B15E0000}"/>
    <cellStyle name="Note 2 2 2 3 2 7 7 2" xfId="24134" xr:uid="{00000000-0005-0000-0000-0000B25E0000}"/>
    <cellStyle name="Note 2 2 2 3 2 7 7 3" xfId="24135" xr:uid="{00000000-0005-0000-0000-0000B35E0000}"/>
    <cellStyle name="Note 2 2 2 3 2 7 8" xfId="24136" xr:uid="{00000000-0005-0000-0000-0000B45E0000}"/>
    <cellStyle name="Note 2 2 2 3 2 7 8 2" xfId="24137" xr:uid="{00000000-0005-0000-0000-0000B55E0000}"/>
    <cellStyle name="Note 2 2 2 3 2 7 8 3" xfId="24138" xr:uid="{00000000-0005-0000-0000-0000B65E0000}"/>
    <cellStyle name="Note 2 2 2 3 2 7 9" xfId="24139" xr:uid="{00000000-0005-0000-0000-0000B75E0000}"/>
    <cellStyle name="Note 2 2 2 3 2 7 9 2" xfId="24140" xr:uid="{00000000-0005-0000-0000-0000B85E0000}"/>
    <cellStyle name="Note 2 2 2 3 2 7 9 3" xfId="24141" xr:uid="{00000000-0005-0000-0000-0000B95E0000}"/>
    <cellStyle name="Note 2 2 2 3 2 8" xfId="24142" xr:uid="{00000000-0005-0000-0000-0000BA5E0000}"/>
    <cellStyle name="Note 2 2 2 3 2 8 10" xfId="24143" xr:uid="{00000000-0005-0000-0000-0000BB5E0000}"/>
    <cellStyle name="Note 2 2 2 3 2 8 11" xfId="24144" xr:uid="{00000000-0005-0000-0000-0000BC5E0000}"/>
    <cellStyle name="Note 2 2 2 3 2 8 12" xfId="24145" xr:uid="{00000000-0005-0000-0000-0000BD5E0000}"/>
    <cellStyle name="Note 2 2 2 3 2 8 2" xfId="24146" xr:uid="{00000000-0005-0000-0000-0000BE5E0000}"/>
    <cellStyle name="Note 2 2 2 3 2 8 2 2" xfId="24147" xr:uid="{00000000-0005-0000-0000-0000BF5E0000}"/>
    <cellStyle name="Note 2 2 2 3 2 8 2 3" xfId="24148" xr:uid="{00000000-0005-0000-0000-0000C05E0000}"/>
    <cellStyle name="Note 2 2 2 3 2 8 3" xfId="24149" xr:uid="{00000000-0005-0000-0000-0000C15E0000}"/>
    <cellStyle name="Note 2 2 2 3 2 8 3 2" xfId="24150" xr:uid="{00000000-0005-0000-0000-0000C25E0000}"/>
    <cellStyle name="Note 2 2 2 3 2 8 3 3" xfId="24151" xr:uid="{00000000-0005-0000-0000-0000C35E0000}"/>
    <cellStyle name="Note 2 2 2 3 2 8 4" xfId="24152" xr:uid="{00000000-0005-0000-0000-0000C45E0000}"/>
    <cellStyle name="Note 2 2 2 3 2 8 4 2" xfId="24153" xr:uid="{00000000-0005-0000-0000-0000C55E0000}"/>
    <cellStyle name="Note 2 2 2 3 2 8 4 3" xfId="24154" xr:uid="{00000000-0005-0000-0000-0000C65E0000}"/>
    <cellStyle name="Note 2 2 2 3 2 8 5" xfId="24155" xr:uid="{00000000-0005-0000-0000-0000C75E0000}"/>
    <cellStyle name="Note 2 2 2 3 2 8 5 2" xfId="24156" xr:uid="{00000000-0005-0000-0000-0000C85E0000}"/>
    <cellStyle name="Note 2 2 2 3 2 8 5 3" xfId="24157" xr:uid="{00000000-0005-0000-0000-0000C95E0000}"/>
    <cellStyle name="Note 2 2 2 3 2 8 6" xfId="24158" xr:uid="{00000000-0005-0000-0000-0000CA5E0000}"/>
    <cellStyle name="Note 2 2 2 3 2 8 6 2" xfId="24159" xr:uid="{00000000-0005-0000-0000-0000CB5E0000}"/>
    <cellStyle name="Note 2 2 2 3 2 8 6 3" xfId="24160" xr:uid="{00000000-0005-0000-0000-0000CC5E0000}"/>
    <cellStyle name="Note 2 2 2 3 2 8 7" xfId="24161" xr:uid="{00000000-0005-0000-0000-0000CD5E0000}"/>
    <cellStyle name="Note 2 2 2 3 2 8 7 2" xfId="24162" xr:uid="{00000000-0005-0000-0000-0000CE5E0000}"/>
    <cellStyle name="Note 2 2 2 3 2 8 7 3" xfId="24163" xr:uid="{00000000-0005-0000-0000-0000CF5E0000}"/>
    <cellStyle name="Note 2 2 2 3 2 8 8" xfId="24164" xr:uid="{00000000-0005-0000-0000-0000D05E0000}"/>
    <cellStyle name="Note 2 2 2 3 2 8 8 2" xfId="24165" xr:uid="{00000000-0005-0000-0000-0000D15E0000}"/>
    <cellStyle name="Note 2 2 2 3 2 8 8 3" xfId="24166" xr:uid="{00000000-0005-0000-0000-0000D25E0000}"/>
    <cellStyle name="Note 2 2 2 3 2 8 9" xfId="24167" xr:uid="{00000000-0005-0000-0000-0000D35E0000}"/>
    <cellStyle name="Note 2 2 2 3 2 8 9 2" xfId="24168" xr:uid="{00000000-0005-0000-0000-0000D45E0000}"/>
    <cellStyle name="Note 2 2 2 3 2 8 9 3" xfId="24169" xr:uid="{00000000-0005-0000-0000-0000D55E0000}"/>
    <cellStyle name="Note 2 2 2 3 2 9" xfId="24170" xr:uid="{00000000-0005-0000-0000-0000D65E0000}"/>
    <cellStyle name="Note 2 2 2 3 2 9 10" xfId="24171" xr:uid="{00000000-0005-0000-0000-0000D75E0000}"/>
    <cellStyle name="Note 2 2 2 3 2 9 11" xfId="24172" xr:uid="{00000000-0005-0000-0000-0000D85E0000}"/>
    <cellStyle name="Note 2 2 2 3 2 9 12" xfId="24173" xr:uid="{00000000-0005-0000-0000-0000D95E0000}"/>
    <cellStyle name="Note 2 2 2 3 2 9 2" xfId="24174" xr:uid="{00000000-0005-0000-0000-0000DA5E0000}"/>
    <cellStyle name="Note 2 2 2 3 2 9 2 2" xfId="24175" xr:uid="{00000000-0005-0000-0000-0000DB5E0000}"/>
    <cellStyle name="Note 2 2 2 3 2 9 2 3" xfId="24176" xr:uid="{00000000-0005-0000-0000-0000DC5E0000}"/>
    <cellStyle name="Note 2 2 2 3 2 9 3" xfId="24177" xr:uid="{00000000-0005-0000-0000-0000DD5E0000}"/>
    <cellStyle name="Note 2 2 2 3 2 9 3 2" xfId="24178" xr:uid="{00000000-0005-0000-0000-0000DE5E0000}"/>
    <cellStyle name="Note 2 2 2 3 2 9 3 3" xfId="24179" xr:uid="{00000000-0005-0000-0000-0000DF5E0000}"/>
    <cellStyle name="Note 2 2 2 3 2 9 4" xfId="24180" xr:uid="{00000000-0005-0000-0000-0000E05E0000}"/>
    <cellStyle name="Note 2 2 2 3 2 9 4 2" xfId="24181" xr:uid="{00000000-0005-0000-0000-0000E15E0000}"/>
    <cellStyle name="Note 2 2 2 3 2 9 4 3" xfId="24182" xr:uid="{00000000-0005-0000-0000-0000E25E0000}"/>
    <cellStyle name="Note 2 2 2 3 2 9 5" xfId="24183" xr:uid="{00000000-0005-0000-0000-0000E35E0000}"/>
    <cellStyle name="Note 2 2 2 3 2 9 5 2" xfId="24184" xr:uid="{00000000-0005-0000-0000-0000E45E0000}"/>
    <cellStyle name="Note 2 2 2 3 2 9 5 3" xfId="24185" xr:uid="{00000000-0005-0000-0000-0000E55E0000}"/>
    <cellStyle name="Note 2 2 2 3 2 9 6" xfId="24186" xr:uid="{00000000-0005-0000-0000-0000E65E0000}"/>
    <cellStyle name="Note 2 2 2 3 2 9 6 2" xfId="24187" xr:uid="{00000000-0005-0000-0000-0000E75E0000}"/>
    <cellStyle name="Note 2 2 2 3 2 9 6 3" xfId="24188" xr:uid="{00000000-0005-0000-0000-0000E85E0000}"/>
    <cellStyle name="Note 2 2 2 3 2 9 7" xfId="24189" xr:uid="{00000000-0005-0000-0000-0000E95E0000}"/>
    <cellStyle name="Note 2 2 2 3 2 9 7 2" xfId="24190" xr:uid="{00000000-0005-0000-0000-0000EA5E0000}"/>
    <cellStyle name="Note 2 2 2 3 2 9 7 3" xfId="24191" xr:uid="{00000000-0005-0000-0000-0000EB5E0000}"/>
    <cellStyle name="Note 2 2 2 3 2 9 8" xfId="24192" xr:uid="{00000000-0005-0000-0000-0000EC5E0000}"/>
    <cellStyle name="Note 2 2 2 3 2 9 8 2" xfId="24193" xr:uid="{00000000-0005-0000-0000-0000ED5E0000}"/>
    <cellStyle name="Note 2 2 2 3 2 9 8 3" xfId="24194" xr:uid="{00000000-0005-0000-0000-0000EE5E0000}"/>
    <cellStyle name="Note 2 2 2 3 2 9 9" xfId="24195" xr:uid="{00000000-0005-0000-0000-0000EF5E0000}"/>
    <cellStyle name="Note 2 2 2 3 2 9 9 2" xfId="24196" xr:uid="{00000000-0005-0000-0000-0000F05E0000}"/>
    <cellStyle name="Note 2 2 2 3 2 9 9 3" xfId="24197" xr:uid="{00000000-0005-0000-0000-0000F15E0000}"/>
    <cellStyle name="Note 2 2 2 3 3" xfId="24198" xr:uid="{00000000-0005-0000-0000-0000F25E0000}"/>
    <cellStyle name="Note 2 2 2 3 3 10" xfId="24199" xr:uid="{00000000-0005-0000-0000-0000F35E0000}"/>
    <cellStyle name="Note 2 2 2 3 3 10 2" xfId="24200" xr:uid="{00000000-0005-0000-0000-0000F45E0000}"/>
    <cellStyle name="Note 2 2 2 3 3 10 3" xfId="24201" xr:uid="{00000000-0005-0000-0000-0000F55E0000}"/>
    <cellStyle name="Note 2 2 2 3 3 11" xfId="24202" xr:uid="{00000000-0005-0000-0000-0000F65E0000}"/>
    <cellStyle name="Note 2 2 2 3 3 12" xfId="24203" xr:uid="{00000000-0005-0000-0000-0000F75E0000}"/>
    <cellStyle name="Note 2 2 2 3 3 2" xfId="24204" xr:uid="{00000000-0005-0000-0000-0000F85E0000}"/>
    <cellStyle name="Note 2 2 2 3 3 2 2" xfId="24205" xr:uid="{00000000-0005-0000-0000-0000F95E0000}"/>
    <cellStyle name="Note 2 2 2 3 3 2 3" xfId="24206" xr:uid="{00000000-0005-0000-0000-0000FA5E0000}"/>
    <cellStyle name="Note 2 2 2 3 3 3" xfId="24207" xr:uid="{00000000-0005-0000-0000-0000FB5E0000}"/>
    <cellStyle name="Note 2 2 2 3 3 3 2" xfId="24208" xr:uid="{00000000-0005-0000-0000-0000FC5E0000}"/>
    <cellStyle name="Note 2 2 2 3 3 3 3" xfId="24209" xr:uid="{00000000-0005-0000-0000-0000FD5E0000}"/>
    <cellStyle name="Note 2 2 2 3 3 4" xfId="24210" xr:uid="{00000000-0005-0000-0000-0000FE5E0000}"/>
    <cellStyle name="Note 2 2 2 3 3 4 2" xfId="24211" xr:uid="{00000000-0005-0000-0000-0000FF5E0000}"/>
    <cellStyle name="Note 2 2 2 3 3 4 3" xfId="24212" xr:uid="{00000000-0005-0000-0000-0000005F0000}"/>
    <cellStyle name="Note 2 2 2 3 3 5" xfId="24213" xr:uid="{00000000-0005-0000-0000-0000015F0000}"/>
    <cellStyle name="Note 2 2 2 3 3 5 2" xfId="24214" xr:uid="{00000000-0005-0000-0000-0000025F0000}"/>
    <cellStyle name="Note 2 2 2 3 3 5 3" xfId="24215" xr:uid="{00000000-0005-0000-0000-0000035F0000}"/>
    <cellStyle name="Note 2 2 2 3 3 6" xfId="24216" xr:uid="{00000000-0005-0000-0000-0000045F0000}"/>
    <cellStyle name="Note 2 2 2 3 3 6 2" xfId="24217" xr:uid="{00000000-0005-0000-0000-0000055F0000}"/>
    <cellStyle name="Note 2 2 2 3 3 6 3" xfId="24218" xr:uid="{00000000-0005-0000-0000-0000065F0000}"/>
    <cellStyle name="Note 2 2 2 3 3 7" xfId="24219" xr:uid="{00000000-0005-0000-0000-0000075F0000}"/>
    <cellStyle name="Note 2 2 2 3 3 7 2" xfId="24220" xr:uid="{00000000-0005-0000-0000-0000085F0000}"/>
    <cellStyle name="Note 2 2 2 3 3 7 3" xfId="24221" xr:uid="{00000000-0005-0000-0000-0000095F0000}"/>
    <cellStyle name="Note 2 2 2 3 3 8" xfId="24222" xr:uid="{00000000-0005-0000-0000-00000A5F0000}"/>
    <cellStyle name="Note 2 2 2 3 3 8 2" xfId="24223" xr:uid="{00000000-0005-0000-0000-00000B5F0000}"/>
    <cellStyle name="Note 2 2 2 3 3 8 3" xfId="24224" xr:uid="{00000000-0005-0000-0000-00000C5F0000}"/>
    <cellStyle name="Note 2 2 2 3 3 9" xfId="24225" xr:uid="{00000000-0005-0000-0000-00000D5F0000}"/>
    <cellStyle name="Note 2 2 2 3 3 9 2" xfId="24226" xr:uid="{00000000-0005-0000-0000-00000E5F0000}"/>
    <cellStyle name="Note 2 2 2 3 3 9 3" xfId="24227" xr:uid="{00000000-0005-0000-0000-00000F5F0000}"/>
    <cellStyle name="Note 2 2 2 3 4" xfId="24228" xr:uid="{00000000-0005-0000-0000-0000105F0000}"/>
    <cellStyle name="Note 2 2 2 3 4 2" xfId="24229" xr:uid="{00000000-0005-0000-0000-0000115F0000}"/>
    <cellStyle name="Note 2 2 2 3 4 3" xfId="24230" xr:uid="{00000000-0005-0000-0000-0000125F0000}"/>
    <cellStyle name="Note 2 2 2 3 5" xfId="24231" xr:uid="{00000000-0005-0000-0000-0000135F0000}"/>
    <cellStyle name="Note 2 2 2 3 5 2" xfId="24232" xr:uid="{00000000-0005-0000-0000-0000145F0000}"/>
    <cellStyle name="Note 2 2 2 3 5 3" xfId="24233" xr:uid="{00000000-0005-0000-0000-0000155F0000}"/>
    <cellStyle name="Note 2 2 2 3 6" xfId="24234" xr:uid="{00000000-0005-0000-0000-0000165F0000}"/>
    <cellStyle name="Note 2 2 2 3 6 2" xfId="24235" xr:uid="{00000000-0005-0000-0000-0000175F0000}"/>
    <cellStyle name="Note 2 2 2 3 6 3" xfId="24236" xr:uid="{00000000-0005-0000-0000-0000185F0000}"/>
    <cellStyle name="Note 2 2 2 3 7" xfId="24237" xr:uid="{00000000-0005-0000-0000-0000195F0000}"/>
    <cellStyle name="Note 2 2 2 3 7 2" xfId="24238" xr:uid="{00000000-0005-0000-0000-00001A5F0000}"/>
    <cellStyle name="Note 2 2 2 3 7 3" xfId="24239" xr:uid="{00000000-0005-0000-0000-00001B5F0000}"/>
    <cellStyle name="Note 2 2 2 3 8" xfId="24240" xr:uid="{00000000-0005-0000-0000-00001C5F0000}"/>
    <cellStyle name="Note 2 2 2 3 8 2" xfId="24241" xr:uid="{00000000-0005-0000-0000-00001D5F0000}"/>
    <cellStyle name="Note 2 2 2 3 8 3" xfId="24242" xr:uid="{00000000-0005-0000-0000-00001E5F0000}"/>
    <cellStyle name="Note 2 2 2 3 9" xfId="58321" xr:uid="{00000000-0005-0000-0000-00001F5F0000}"/>
    <cellStyle name="Note 2 2 2 4" xfId="372" xr:uid="{00000000-0005-0000-0000-0000205F0000}"/>
    <cellStyle name="Note 2 2 2 4 2" xfId="24243" xr:uid="{00000000-0005-0000-0000-0000215F0000}"/>
    <cellStyle name="Note 2 2 2 4 2 10" xfId="24244" xr:uid="{00000000-0005-0000-0000-0000225F0000}"/>
    <cellStyle name="Note 2 2 2 4 2 10 10" xfId="24245" xr:uid="{00000000-0005-0000-0000-0000235F0000}"/>
    <cellStyle name="Note 2 2 2 4 2 10 11" xfId="24246" xr:uid="{00000000-0005-0000-0000-0000245F0000}"/>
    <cellStyle name="Note 2 2 2 4 2 10 12" xfId="24247" xr:uid="{00000000-0005-0000-0000-0000255F0000}"/>
    <cellStyle name="Note 2 2 2 4 2 10 2" xfId="24248" xr:uid="{00000000-0005-0000-0000-0000265F0000}"/>
    <cellStyle name="Note 2 2 2 4 2 10 2 2" xfId="24249" xr:uid="{00000000-0005-0000-0000-0000275F0000}"/>
    <cellStyle name="Note 2 2 2 4 2 10 2 3" xfId="24250" xr:uid="{00000000-0005-0000-0000-0000285F0000}"/>
    <cellStyle name="Note 2 2 2 4 2 10 3" xfId="24251" xr:uid="{00000000-0005-0000-0000-0000295F0000}"/>
    <cellStyle name="Note 2 2 2 4 2 10 3 2" xfId="24252" xr:uid="{00000000-0005-0000-0000-00002A5F0000}"/>
    <cellStyle name="Note 2 2 2 4 2 10 3 3" xfId="24253" xr:uid="{00000000-0005-0000-0000-00002B5F0000}"/>
    <cellStyle name="Note 2 2 2 4 2 10 4" xfId="24254" xr:uid="{00000000-0005-0000-0000-00002C5F0000}"/>
    <cellStyle name="Note 2 2 2 4 2 10 4 2" xfId="24255" xr:uid="{00000000-0005-0000-0000-00002D5F0000}"/>
    <cellStyle name="Note 2 2 2 4 2 10 4 3" xfId="24256" xr:uid="{00000000-0005-0000-0000-00002E5F0000}"/>
    <cellStyle name="Note 2 2 2 4 2 10 5" xfId="24257" xr:uid="{00000000-0005-0000-0000-00002F5F0000}"/>
    <cellStyle name="Note 2 2 2 4 2 10 5 2" xfId="24258" xr:uid="{00000000-0005-0000-0000-0000305F0000}"/>
    <cellStyle name="Note 2 2 2 4 2 10 5 3" xfId="24259" xr:uid="{00000000-0005-0000-0000-0000315F0000}"/>
    <cellStyle name="Note 2 2 2 4 2 10 6" xfId="24260" xr:uid="{00000000-0005-0000-0000-0000325F0000}"/>
    <cellStyle name="Note 2 2 2 4 2 10 6 2" xfId="24261" xr:uid="{00000000-0005-0000-0000-0000335F0000}"/>
    <cellStyle name="Note 2 2 2 4 2 10 6 3" xfId="24262" xr:uid="{00000000-0005-0000-0000-0000345F0000}"/>
    <cellStyle name="Note 2 2 2 4 2 10 7" xfId="24263" xr:uid="{00000000-0005-0000-0000-0000355F0000}"/>
    <cellStyle name="Note 2 2 2 4 2 10 7 2" xfId="24264" xr:uid="{00000000-0005-0000-0000-0000365F0000}"/>
    <cellStyle name="Note 2 2 2 4 2 10 7 3" xfId="24265" xr:uid="{00000000-0005-0000-0000-0000375F0000}"/>
    <cellStyle name="Note 2 2 2 4 2 10 8" xfId="24266" xr:uid="{00000000-0005-0000-0000-0000385F0000}"/>
    <cellStyle name="Note 2 2 2 4 2 10 8 2" xfId="24267" xr:uid="{00000000-0005-0000-0000-0000395F0000}"/>
    <cellStyle name="Note 2 2 2 4 2 10 8 3" xfId="24268" xr:uid="{00000000-0005-0000-0000-00003A5F0000}"/>
    <cellStyle name="Note 2 2 2 4 2 10 9" xfId="24269" xr:uid="{00000000-0005-0000-0000-00003B5F0000}"/>
    <cellStyle name="Note 2 2 2 4 2 10 9 2" xfId="24270" xr:uid="{00000000-0005-0000-0000-00003C5F0000}"/>
    <cellStyle name="Note 2 2 2 4 2 10 9 3" xfId="24271" xr:uid="{00000000-0005-0000-0000-00003D5F0000}"/>
    <cellStyle name="Note 2 2 2 4 2 11" xfId="24272" xr:uid="{00000000-0005-0000-0000-00003E5F0000}"/>
    <cellStyle name="Note 2 2 2 4 2 11 2" xfId="24273" xr:uid="{00000000-0005-0000-0000-00003F5F0000}"/>
    <cellStyle name="Note 2 2 2 4 2 11 3" xfId="24274" xr:uid="{00000000-0005-0000-0000-0000405F0000}"/>
    <cellStyle name="Note 2 2 2 4 2 12" xfId="24275" xr:uid="{00000000-0005-0000-0000-0000415F0000}"/>
    <cellStyle name="Note 2 2 2 4 2 12 2" xfId="24276" xr:uid="{00000000-0005-0000-0000-0000425F0000}"/>
    <cellStyle name="Note 2 2 2 4 2 12 3" xfId="24277" xr:uid="{00000000-0005-0000-0000-0000435F0000}"/>
    <cellStyle name="Note 2 2 2 4 2 13" xfId="24278" xr:uid="{00000000-0005-0000-0000-0000445F0000}"/>
    <cellStyle name="Note 2 2 2 4 2 13 2" xfId="24279" xr:uid="{00000000-0005-0000-0000-0000455F0000}"/>
    <cellStyle name="Note 2 2 2 4 2 13 3" xfId="24280" xr:uid="{00000000-0005-0000-0000-0000465F0000}"/>
    <cellStyle name="Note 2 2 2 4 2 14" xfId="24281" xr:uid="{00000000-0005-0000-0000-0000475F0000}"/>
    <cellStyle name="Note 2 2 2 4 2 14 2" xfId="24282" xr:uid="{00000000-0005-0000-0000-0000485F0000}"/>
    <cellStyle name="Note 2 2 2 4 2 14 3" xfId="24283" xr:uid="{00000000-0005-0000-0000-0000495F0000}"/>
    <cellStyle name="Note 2 2 2 4 2 15" xfId="24284" xr:uid="{00000000-0005-0000-0000-00004A5F0000}"/>
    <cellStyle name="Note 2 2 2 4 2 15 2" xfId="24285" xr:uid="{00000000-0005-0000-0000-00004B5F0000}"/>
    <cellStyle name="Note 2 2 2 4 2 15 3" xfId="24286" xr:uid="{00000000-0005-0000-0000-00004C5F0000}"/>
    <cellStyle name="Note 2 2 2 4 2 16" xfId="24287" xr:uid="{00000000-0005-0000-0000-00004D5F0000}"/>
    <cellStyle name="Note 2 2 2 4 2 16 2" xfId="24288" xr:uid="{00000000-0005-0000-0000-00004E5F0000}"/>
    <cellStyle name="Note 2 2 2 4 2 16 3" xfId="24289" xr:uid="{00000000-0005-0000-0000-00004F5F0000}"/>
    <cellStyle name="Note 2 2 2 4 2 17" xfId="24290" xr:uid="{00000000-0005-0000-0000-0000505F0000}"/>
    <cellStyle name="Note 2 2 2 4 2 17 2" xfId="24291" xr:uid="{00000000-0005-0000-0000-0000515F0000}"/>
    <cellStyle name="Note 2 2 2 4 2 17 3" xfId="24292" xr:uid="{00000000-0005-0000-0000-0000525F0000}"/>
    <cellStyle name="Note 2 2 2 4 2 18" xfId="24293" xr:uid="{00000000-0005-0000-0000-0000535F0000}"/>
    <cellStyle name="Note 2 2 2 4 2 18 2" xfId="24294" xr:uid="{00000000-0005-0000-0000-0000545F0000}"/>
    <cellStyle name="Note 2 2 2 4 2 18 3" xfId="24295" xr:uid="{00000000-0005-0000-0000-0000555F0000}"/>
    <cellStyle name="Note 2 2 2 4 2 19" xfId="24296" xr:uid="{00000000-0005-0000-0000-0000565F0000}"/>
    <cellStyle name="Note 2 2 2 4 2 19 2" xfId="24297" xr:uid="{00000000-0005-0000-0000-0000575F0000}"/>
    <cellStyle name="Note 2 2 2 4 2 19 3" xfId="24298" xr:uid="{00000000-0005-0000-0000-0000585F0000}"/>
    <cellStyle name="Note 2 2 2 4 2 2" xfId="24299" xr:uid="{00000000-0005-0000-0000-0000595F0000}"/>
    <cellStyle name="Note 2 2 2 4 2 2 10" xfId="24300" xr:uid="{00000000-0005-0000-0000-00005A5F0000}"/>
    <cellStyle name="Note 2 2 2 4 2 2 11" xfId="24301" xr:uid="{00000000-0005-0000-0000-00005B5F0000}"/>
    <cellStyle name="Note 2 2 2 4 2 2 12" xfId="24302" xr:uid="{00000000-0005-0000-0000-00005C5F0000}"/>
    <cellStyle name="Note 2 2 2 4 2 2 2" xfId="24303" xr:uid="{00000000-0005-0000-0000-00005D5F0000}"/>
    <cellStyle name="Note 2 2 2 4 2 2 2 2" xfId="24304" xr:uid="{00000000-0005-0000-0000-00005E5F0000}"/>
    <cellStyle name="Note 2 2 2 4 2 2 2 3" xfId="24305" xr:uid="{00000000-0005-0000-0000-00005F5F0000}"/>
    <cellStyle name="Note 2 2 2 4 2 2 3" xfId="24306" xr:uid="{00000000-0005-0000-0000-0000605F0000}"/>
    <cellStyle name="Note 2 2 2 4 2 2 3 2" xfId="24307" xr:uid="{00000000-0005-0000-0000-0000615F0000}"/>
    <cellStyle name="Note 2 2 2 4 2 2 3 3" xfId="24308" xr:uid="{00000000-0005-0000-0000-0000625F0000}"/>
    <cellStyle name="Note 2 2 2 4 2 2 4" xfId="24309" xr:uid="{00000000-0005-0000-0000-0000635F0000}"/>
    <cellStyle name="Note 2 2 2 4 2 2 4 2" xfId="24310" xr:uid="{00000000-0005-0000-0000-0000645F0000}"/>
    <cellStyle name="Note 2 2 2 4 2 2 4 3" xfId="24311" xr:uid="{00000000-0005-0000-0000-0000655F0000}"/>
    <cellStyle name="Note 2 2 2 4 2 2 5" xfId="24312" xr:uid="{00000000-0005-0000-0000-0000665F0000}"/>
    <cellStyle name="Note 2 2 2 4 2 2 5 2" xfId="24313" xr:uid="{00000000-0005-0000-0000-0000675F0000}"/>
    <cellStyle name="Note 2 2 2 4 2 2 5 3" xfId="24314" xr:uid="{00000000-0005-0000-0000-0000685F0000}"/>
    <cellStyle name="Note 2 2 2 4 2 2 6" xfId="24315" xr:uid="{00000000-0005-0000-0000-0000695F0000}"/>
    <cellStyle name="Note 2 2 2 4 2 2 6 2" xfId="24316" xr:uid="{00000000-0005-0000-0000-00006A5F0000}"/>
    <cellStyle name="Note 2 2 2 4 2 2 6 3" xfId="24317" xr:uid="{00000000-0005-0000-0000-00006B5F0000}"/>
    <cellStyle name="Note 2 2 2 4 2 2 7" xfId="24318" xr:uid="{00000000-0005-0000-0000-00006C5F0000}"/>
    <cellStyle name="Note 2 2 2 4 2 2 7 2" xfId="24319" xr:uid="{00000000-0005-0000-0000-00006D5F0000}"/>
    <cellStyle name="Note 2 2 2 4 2 2 7 3" xfId="24320" xr:uid="{00000000-0005-0000-0000-00006E5F0000}"/>
    <cellStyle name="Note 2 2 2 4 2 2 8" xfId="24321" xr:uid="{00000000-0005-0000-0000-00006F5F0000}"/>
    <cellStyle name="Note 2 2 2 4 2 2 8 2" xfId="24322" xr:uid="{00000000-0005-0000-0000-0000705F0000}"/>
    <cellStyle name="Note 2 2 2 4 2 2 8 3" xfId="24323" xr:uid="{00000000-0005-0000-0000-0000715F0000}"/>
    <cellStyle name="Note 2 2 2 4 2 2 9" xfId="24324" xr:uid="{00000000-0005-0000-0000-0000725F0000}"/>
    <cellStyle name="Note 2 2 2 4 2 2 9 2" xfId="24325" xr:uid="{00000000-0005-0000-0000-0000735F0000}"/>
    <cellStyle name="Note 2 2 2 4 2 2 9 3" xfId="24326" xr:uid="{00000000-0005-0000-0000-0000745F0000}"/>
    <cellStyle name="Note 2 2 2 4 2 20" xfId="24327" xr:uid="{00000000-0005-0000-0000-0000755F0000}"/>
    <cellStyle name="Note 2 2 2 4 2 21" xfId="24328" xr:uid="{00000000-0005-0000-0000-0000765F0000}"/>
    <cellStyle name="Note 2 2 2 4 2 3" xfId="24329" xr:uid="{00000000-0005-0000-0000-0000775F0000}"/>
    <cellStyle name="Note 2 2 2 4 2 3 10" xfId="24330" xr:uid="{00000000-0005-0000-0000-0000785F0000}"/>
    <cellStyle name="Note 2 2 2 4 2 3 11" xfId="24331" xr:uid="{00000000-0005-0000-0000-0000795F0000}"/>
    <cellStyle name="Note 2 2 2 4 2 3 12" xfId="24332" xr:uid="{00000000-0005-0000-0000-00007A5F0000}"/>
    <cellStyle name="Note 2 2 2 4 2 3 2" xfId="24333" xr:uid="{00000000-0005-0000-0000-00007B5F0000}"/>
    <cellStyle name="Note 2 2 2 4 2 3 2 2" xfId="24334" xr:uid="{00000000-0005-0000-0000-00007C5F0000}"/>
    <cellStyle name="Note 2 2 2 4 2 3 2 3" xfId="24335" xr:uid="{00000000-0005-0000-0000-00007D5F0000}"/>
    <cellStyle name="Note 2 2 2 4 2 3 3" xfId="24336" xr:uid="{00000000-0005-0000-0000-00007E5F0000}"/>
    <cellStyle name="Note 2 2 2 4 2 3 3 2" xfId="24337" xr:uid="{00000000-0005-0000-0000-00007F5F0000}"/>
    <cellStyle name="Note 2 2 2 4 2 3 3 3" xfId="24338" xr:uid="{00000000-0005-0000-0000-0000805F0000}"/>
    <cellStyle name="Note 2 2 2 4 2 3 4" xfId="24339" xr:uid="{00000000-0005-0000-0000-0000815F0000}"/>
    <cellStyle name="Note 2 2 2 4 2 3 4 2" xfId="24340" xr:uid="{00000000-0005-0000-0000-0000825F0000}"/>
    <cellStyle name="Note 2 2 2 4 2 3 4 3" xfId="24341" xr:uid="{00000000-0005-0000-0000-0000835F0000}"/>
    <cellStyle name="Note 2 2 2 4 2 3 5" xfId="24342" xr:uid="{00000000-0005-0000-0000-0000845F0000}"/>
    <cellStyle name="Note 2 2 2 4 2 3 5 2" xfId="24343" xr:uid="{00000000-0005-0000-0000-0000855F0000}"/>
    <cellStyle name="Note 2 2 2 4 2 3 5 3" xfId="24344" xr:uid="{00000000-0005-0000-0000-0000865F0000}"/>
    <cellStyle name="Note 2 2 2 4 2 3 6" xfId="24345" xr:uid="{00000000-0005-0000-0000-0000875F0000}"/>
    <cellStyle name="Note 2 2 2 4 2 3 6 2" xfId="24346" xr:uid="{00000000-0005-0000-0000-0000885F0000}"/>
    <cellStyle name="Note 2 2 2 4 2 3 6 3" xfId="24347" xr:uid="{00000000-0005-0000-0000-0000895F0000}"/>
    <cellStyle name="Note 2 2 2 4 2 3 7" xfId="24348" xr:uid="{00000000-0005-0000-0000-00008A5F0000}"/>
    <cellStyle name="Note 2 2 2 4 2 3 7 2" xfId="24349" xr:uid="{00000000-0005-0000-0000-00008B5F0000}"/>
    <cellStyle name="Note 2 2 2 4 2 3 7 3" xfId="24350" xr:uid="{00000000-0005-0000-0000-00008C5F0000}"/>
    <cellStyle name="Note 2 2 2 4 2 3 8" xfId="24351" xr:uid="{00000000-0005-0000-0000-00008D5F0000}"/>
    <cellStyle name="Note 2 2 2 4 2 3 8 2" xfId="24352" xr:uid="{00000000-0005-0000-0000-00008E5F0000}"/>
    <cellStyle name="Note 2 2 2 4 2 3 8 3" xfId="24353" xr:uid="{00000000-0005-0000-0000-00008F5F0000}"/>
    <cellStyle name="Note 2 2 2 4 2 3 9" xfId="24354" xr:uid="{00000000-0005-0000-0000-0000905F0000}"/>
    <cellStyle name="Note 2 2 2 4 2 3 9 2" xfId="24355" xr:uid="{00000000-0005-0000-0000-0000915F0000}"/>
    <cellStyle name="Note 2 2 2 4 2 3 9 3" xfId="24356" xr:uid="{00000000-0005-0000-0000-0000925F0000}"/>
    <cellStyle name="Note 2 2 2 4 2 4" xfId="24357" xr:uid="{00000000-0005-0000-0000-0000935F0000}"/>
    <cellStyle name="Note 2 2 2 4 2 4 10" xfId="24358" xr:uid="{00000000-0005-0000-0000-0000945F0000}"/>
    <cellStyle name="Note 2 2 2 4 2 4 11" xfId="24359" xr:uid="{00000000-0005-0000-0000-0000955F0000}"/>
    <cellStyle name="Note 2 2 2 4 2 4 12" xfId="24360" xr:uid="{00000000-0005-0000-0000-0000965F0000}"/>
    <cellStyle name="Note 2 2 2 4 2 4 2" xfId="24361" xr:uid="{00000000-0005-0000-0000-0000975F0000}"/>
    <cellStyle name="Note 2 2 2 4 2 4 2 2" xfId="24362" xr:uid="{00000000-0005-0000-0000-0000985F0000}"/>
    <cellStyle name="Note 2 2 2 4 2 4 2 3" xfId="24363" xr:uid="{00000000-0005-0000-0000-0000995F0000}"/>
    <cellStyle name="Note 2 2 2 4 2 4 3" xfId="24364" xr:uid="{00000000-0005-0000-0000-00009A5F0000}"/>
    <cellStyle name="Note 2 2 2 4 2 4 3 2" xfId="24365" xr:uid="{00000000-0005-0000-0000-00009B5F0000}"/>
    <cellStyle name="Note 2 2 2 4 2 4 3 3" xfId="24366" xr:uid="{00000000-0005-0000-0000-00009C5F0000}"/>
    <cellStyle name="Note 2 2 2 4 2 4 4" xfId="24367" xr:uid="{00000000-0005-0000-0000-00009D5F0000}"/>
    <cellStyle name="Note 2 2 2 4 2 4 4 2" xfId="24368" xr:uid="{00000000-0005-0000-0000-00009E5F0000}"/>
    <cellStyle name="Note 2 2 2 4 2 4 4 3" xfId="24369" xr:uid="{00000000-0005-0000-0000-00009F5F0000}"/>
    <cellStyle name="Note 2 2 2 4 2 4 5" xfId="24370" xr:uid="{00000000-0005-0000-0000-0000A05F0000}"/>
    <cellStyle name="Note 2 2 2 4 2 4 5 2" xfId="24371" xr:uid="{00000000-0005-0000-0000-0000A15F0000}"/>
    <cellStyle name="Note 2 2 2 4 2 4 5 3" xfId="24372" xr:uid="{00000000-0005-0000-0000-0000A25F0000}"/>
    <cellStyle name="Note 2 2 2 4 2 4 6" xfId="24373" xr:uid="{00000000-0005-0000-0000-0000A35F0000}"/>
    <cellStyle name="Note 2 2 2 4 2 4 6 2" xfId="24374" xr:uid="{00000000-0005-0000-0000-0000A45F0000}"/>
    <cellStyle name="Note 2 2 2 4 2 4 6 3" xfId="24375" xr:uid="{00000000-0005-0000-0000-0000A55F0000}"/>
    <cellStyle name="Note 2 2 2 4 2 4 7" xfId="24376" xr:uid="{00000000-0005-0000-0000-0000A65F0000}"/>
    <cellStyle name="Note 2 2 2 4 2 4 7 2" xfId="24377" xr:uid="{00000000-0005-0000-0000-0000A75F0000}"/>
    <cellStyle name="Note 2 2 2 4 2 4 7 3" xfId="24378" xr:uid="{00000000-0005-0000-0000-0000A85F0000}"/>
    <cellStyle name="Note 2 2 2 4 2 4 8" xfId="24379" xr:uid="{00000000-0005-0000-0000-0000A95F0000}"/>
    <cellStyle name="Note 2 2 2 4 2 4 8 2" xfId="24380" xr:uid="{00000000-0005-0000-0000-0000AA5F0000}"/>
    <cellStyle name="Note 2 2 2 4 2 4 8 3" xfId="24381" xr:uid="{00000000-0005-0000-0000-0000AB5F0000}"/>
    <cellStyle name="Note 2 2 2 4 2 4 9" xfId="24382" xr:uid="{00000000-0005-0000-0000-0000AC5F0000}"/>
    <cellStyle name="Note 2 2 2 4 2 4 9 2" xfId="24383" xr:uid="{00000000-0005-0000-0000-0000AD5F0000}"/>
    <cellStyle name="Note 2 2 2 4 2 4 9 3" xfId="24384" xr:uid="{00000000-0005-0000-0000-0000AE5F0000}"/>
    <cellStyle name="Note 2 2 2 4 2 5" xfId="24385" xr:uid="{00000000-0005-0000-0000-0000AF5F0000}"/>
    <cellStyle name="Note 2 2 2 4 2 5 10" xfId="24386" xr:uid="{00000000-0005-0000-0000-0000B05F0000}"/>
    <cellStyle name="Note 2 2 2 4 2 5 11" xfId="24387" xr:uid="{00000000-0005-0000-0000-0000B15F0000}"/>
    <cellStyle name="Note 2 2 2 4 2 5 12" xfId="24388" xr:uid="{00000000-0005-0000-0000-0000B25F0000}"/>
    <cellStyle name="Note 2 2 2 4 2 5 2" xfId="24389" xr:uid="{00000000-0005-0000-0000-0000B35F0000}"/>
    <cellStyle name="Note 2 2 2 4 2 5 2 2" xfId="24390" xr:uid="{00000000-0005-0000-0000-0000B45F0000}"/>
    <cellStyle name="Note 2 2 2 4 2 5 2 3" xfId="24391" xr:uid="{00000000-0005-0000-0000-0000B55F0000}"/>
    <cellStyle name="Note 2 2 2 4 2 5 3" xfId="24392" xr:uid="{00000000-0005-0000-0000-0000B65F0000}"/>
    <cellStyle name="Note 2 2 2 4 2 5 3 2" xfId="24393" xr:uid="{00000000-0005-0000-0000-0000B75F0000}"/>
    <cellStyle name="Note 2 2 2 4 2 5 3 3" xfId="24394" xr:uid="{00000000-0005-0000-0000-0000B85F0000}"/>
    <cellStyle name="Note 2 2 2 4 2 5 4" xfId="24395" xr:uid="{00000000-0005-0000-0000-0000B95F0000}"/>
    <cellStyle name="Note 2 2 2 4 2 5 4 2" xfId="24396" xr:uid="{00000000-0005-0000-0000-0000BA5F0000}"/>
    <cellStyle name="Note 2 2 2 4 2 5 4 3" xfId="24397" xr:uid="{00000000-0005-0000-0000-0000BB5F0000}"/>
    <cellStyle name="Note 2 2 2 4 2 5 5" xfId="24398" xr:uid="{00000000-0005-0000-0000-0000BC5F0000}"/>
    <cellStyle name="Note 2 2 2 4 2 5 5 2" xfId="24399" xr:uid="{00000000-0005-0000-0000-0000BD5F0000}"/>
    <cellStyle name="Note 2 2 2 4 2 5 5 3" xfId="24400" xr:uid="{00000000-0005-0000-0000-0000BE5F0000}"/>
    <cellStyle name="Note 2 2 2 4 2 5 6" xfId="24401" xr:uid="{00000000-0005-0000-0000-0000BF5F0000}"/>
    <cellStyle name="Note 2 2 2 4 2 5 6 2" xfId="24402" xr:uid="{00000000-0005-0000-0000-0000C05F0000}"/>
    <cellStyle name="Note 2 2 2 4 2 5 6 3" xfId="24403" xr:uid="{00000000-0005-0000-0000-0000C15F0000}"/>
    <cellStyle name="Note 2 2 2 4 2 5 7" xfId="24404" xr:uid="{00000000-0005-0000-0000-0000C25F0000}"/>
    <cellStyle name="Note 2 2 2 4 2 5 7 2" xfId="24405" xr:uid="{00000000-0005-0000-0000-0000C35F0000}"/>
    <cellStyle name="Note 2 2 2 4 2 5 7 3" xfId="24406" xr:uid="{00000000-0005-0000-0000-0000C45F0000}"/>
    <cellStyle name="Note 2 2 2 4 2 5 8" xfId="24407" xr:uid="{00000000-0005-0000-0000-0000C55F0000}"/>
    <cellStyle name="Note 2 2 2 4 2 5 8 2" xfId="24408" xr:uid="{00000000-0005-0000-0000-0000C65F0000}"/>
    <cellStyle name="Note 2 2 2 4 2 5 8 3" xfId="24409" xr:uid="{00000000-0005-0000-0000-0000C75F0000}"/>
    <cellStyle name="Note 2 2 2 4 2 5 9" xfId="24410" xr:uid="{00000000-0005-0000-0000-0000C85F0000}"/>
    <cellStyle name="Note 2 2 2 4 2 5 9 2" xfId="24411" xr:uid="{00000000-0005-0000-0000-0000C95F0000}"/>
    <cellStyle name="Note 2 2 2 4 2 5 9 3" xfId="24412" xr:uid="{00000000-0005-0000-0000-0000CA5F0000}"/>
    <cellStyle name="Note 2 2 2 4 2 6" xfId="24413" xr:uid="{00000000-0005-0000-0000-0000CB5F0000}"/>
    <cellStyle name="Note 2 2 2 4 2 6 10" xfId="24414" xr:uid="{00000000-0005-0000-0000-0000CC5F0000}"/>
    <cellStyle name="Note 2 2 2 4 2 6 11" xfId="24415" xr:uid="{00000000-0005-0000-0000-0000CD5F0000}"/>
    <cellStyle name="Note 2 2 2 4 2 6 12" xfId="24416" xr:uid="{00000000-0005-0000-0000-0000CE5F0000}"/>
    <cellStyle name="Note 2 2 2 4 2 6 2" xfId="24417" xr:uid="{00000000-0005-0000-0000-0000CF5F0000}"/>
    <cellStyle name="Note 2 2 2 4 2 6 2 2" xfId="24418" xr:uid="{00000000-0005-0000-0000-0000D05F0000}"/>
    <cellStyle name="Note 2 2 2 4 2 6 2 3" xfId="24419" xr:uid="{00000000-0005-0000-0000-0000D15F0000}"/>
    <cellStyle name="Note 2 2 2 4 2 6 3" xfId="24420" xr:uid="{00000000-0005-0000-0000-0000D25F0000}"/>
    <cellStyle name="Note 2 2 2 4 2 6 3 2" xfId="24421" xr:uid="{00000000-0005-0000-0000-0000D35F0000}"/>
    <cellStyle name="Note 2 2 2 4 2 6 3 3" xfId="24422" xr:uid="{00000000-0005-0000-0000-0000D45F0000}"/>
    <cellStyle name="Note 2 2 2 4 2 6 4" xfId="24423" xr:uid="{00000000-0005-0000-0000-0000D55F0000}"/>
    <cellStyle name="Note 2 2 2 4 2 6 4 2" xfId="24424" xr:uid="{00000000-0005-0000-0000-0000D65F0000}"/>
    <cellStyle name="Note 2 2 2 4 2 6 4 3" xfId="24425" xr:uid="{00000000-0005-0000-0000-0000D75F0000}"/>
    <cellStyle name="Note 2 2 2 4 2 6 5" xfId="24426" xr:uid="{00000000-0005-0000-0000-0000D85F0000}"/>
    <cellStyle name="Note 2 2 2 4 2 6 5 2" xfId="24427" xr:uid="{00000000-0005-0000-0000-0000D95F0000}"/>
    <cellStyle name="Note 2 2 2 4 2 6 5 3" xfId="24428" xr:uid="{00000000-0005-0000-0000-0000DA5F0000}"/>
    <cellStyle name="Note 2 2 2 4 2 6 6" xfId="24429" xr:uid="{00000000-0005-0000-0000-0000DB5F0000}"/>
    <cellStyle name="Note 2 2 2 4 2 6 6 2" xfId="24430" xr:uid="{00000000-0005-0000-0000-0000DC5F0000}"/>
    <cellStyle name="Note 2 2 2 4 2 6 6 3" xfId="24431" xr:uid="{00000000-0005-0000-0000-0000DD5F0000}"/>
    <cellStyle name="Note 2 2 2 4 2 6 7" xfId="24432" xr:uid="{00000000-0005-0000-0000-0000DE5F0000}"/>
    <cellStyle name="Note 2 2 2 4 2 6 7 2" xfId="24433" xr:uid="{00000000-0005-0000-0000-0000DF5F0000}"/>
    <cellStyle name="Note 2 2 2 4 2 6 7 3" xfId="24434" xr:uid="{00000000-0005-0000-0000-0000E05F0000}"/>
    <cellStyle name="Note 2 2 2 4 2 6 8" xfId="24435" xr:uid="{00000000-0005-0000-0000-0000E15F0000}"/>
    <cellStyle name="Note 2 2 2 4 2 6 8 2" xfId="24436" xr:uid="{00000000-0005-0000-0000-0000E25F0000}"/>
    <cellStyle name="Note 2 2 2 4 2 6 8 3" xfId="24437" xr:uid="{00000000-0005-0000-0000-0000E35F0000}"/>
    <cellStyle name="Note 2 2 2 4 2 6 9" xfId="24438" xr:uid="{00000000-0005-0000-0000-0000E45F0000}"/>
    <cellStyle name="Note 2 2 2 4 2 6 9 2" xfId="24439" xr:uid="{00000000-0005-0000-0000-0000E55F0000}"/>
    <cellStyle name="Note 2 2 2 4 2 6 9 3" xfId="24440" xr:uid="{00000000-0005-0000-0000-0000E65F0000}"/>
    <cellStyle name="Note 2 2 2 4 2 7" xfId="24441" xr:uid="{00000000-0005-0000-0000-0000E75F0000}"/>
    <cellStyle name="Note 2 2 2 4 2 7 10" xfId="24442" xr:uid="{00000000-0005-0000-0000-0000E85F0000}"/>
    <cellStyle name="Note 2 2 2 4 2 7 11" xfId="24443" xr:uid="{00000000-0005-0000-0000-0000E95F0000}"/>
    <cellStyle name="Note 2 2 2 4 2 7 12" xfId="24444" xr:uid="{00000000-0005-0000-0000-0000EA5F0000}"/>
    <cellStyle name="Note 2 2 2 4 2 7 2" xfId="24445" xr:uid="{00000000-0005-0000-0000-0000EB5F0000}"/>
    <cellStyle name="Note 2 2 2 4 2 7 2 2" xfId="24446" xr:uid="{00000000-0005-0000-0000-0000EC5F0000}"/>
    <cellStyle name="Note 2 2 2 4 2 7 2 3" xfId="24447" xr:uid="{00000000-0005-0000-0000-0000ED5F0000}"/>
    <cellStyle name="Note 2 2 2 4 2 7 3" xfId="24448" xr:uid="{00000000-0005-0000-0000-0000EE5F0000}"/>
    <cellStyle name="Note 2 2 2 4 2 7 3 2" xfId="24449" xr:uid="{00000000-0005-0000-0000-0000EF5F0000}"/>
    <cellStyle name="Note 2 2 2 4 2 7 3 3" xfId="24450" xr:uid="{00000000-0005-0000-0000-0000F05F0000}"/>
    <cellStyle name="Note 2 2 2 4 2 7 4" xfId="24451" xr:uid="{00000000-0005-0000-0000-0000F15F0000}"/>
    <cellStyle name="Note 2 2 2 4 2 7 4 2" xfId="24452" xr:uid="{00000000-0005-0000-0000-0000F25F0000}"/>
    <cellStyle name="Note 2 2 2 4 2 7 4 3" xfId="24453" xr:uid="{00000000-0005-0000-0000-0000F35F0000}"/>
    <cellStyle name="Note 2 2 2 4 2 7 5" xfId="24454" xr:uid="{00000000-0005-0000-0000-0000F45F0000}"/>
    <cellStyle name="Note 2 2 2 4 2 7 5 2" xfId="24455" xr:uid="{00000000-0005-0000-0000-0000F55F0000}"/>
    <cellStyle name="Note 2 2 2 4 2 7 5 3" xfId="24456" xr:uid="{00000000-0005-0000-0000-0000F65F0000}"/>
    <cellStyle name="Note 2 2 2 4 2 7 6" xfId="24457" xr:uid="{00000000-0005-0000-0000-0000F75F0000}"/>
    <cellStyle name="Note 2 2 2 4 2 7 6 2" xfId="24458" xr:uid="{00000000-0005-0000-0000-0000F85F0000}"/>
    <cellStyle name="Note 2 2 2 4 2 7 6 3" xfId="24459" xr:uid="{00000000-0005-0000-0000-0000F95F0000}"/>
    <cellStyle name="Note 2 2 2 4 2 7 7" xfId="24460" xr:uid="{00000000-0005-0000-0000-0000FA5F0000}"/>
    <cellStyle name="Note 2 2 2 4 2 7 7 2" xfId="24461" xr:uid="{00000000-0005-0000-0000-0000FB5F0000}"/>
    <cellStyle name="Note 2 2 2 4 2 7 7 3" xfId="24462" xr:uid="{00000000-0005-0000-0000-0000FC5F0000}"/>
    <cellStyle name="Note 2 2 2 4 2 7 8" xfId="24463" xr:uid="{00000000-0005-0000-0000-0000FD5F0000}"/>
    <cellStyle name="Note 2 2 2 4 2 7 8 2" xfId="24464" xr:uid="{00000000-0005-0000-0000-0000FE5F0000}"/>
    <cellStyle name="Note 2 2 2 4 2 7 8 3" xfId="24465" xr:uid="{00000000-0005-0000-0000-0000FF5F0000}"/>
    <cellStyle name="Note 2 2 2 4 2 7 9" xfId="24466" xr:uid="{00000000-0005-0000-0000-000000600000}"/>
    <cellStyle name="Note 2 2 2 4 2 7 9 2" xfId="24467" xr:uid="{00000000-0005-0000-0000-000001600000}"/>
    <cellStyle name="Note 2 2 2 4 2 7 9 3" xfId="24468" xr:uid="{00000000-0005-0000-0000-000002600000}"/>
    <cellStyle name="Note 2 2 2 4 2 8" xfId="24469" xr:uid="{00000000-0005-0000-0000-000003600000}"/>
    <cellStyle name="Note 2 2 2 4 2 8 10" xfId="24470" xr:uid="{00000000-0005-0000-0000-000004600000}"/>
    <cellStyle name="Note 2 2 2 4 2 8 11" xfId="24471" xr:uid="{00000000-0005-0000-0000-000005600000}"/>
    <cellStyle name="Note 2 2 2 4 2 8 12" xfId="24472" xr:uid="{00000000-0005-0000-0000-000006600000}"/>
    <cellStyle name="Note 2 2 2 4 2 8 2" xfId="24473" xr:uid="{00000000-0005-0000-0000-000007600000}"/>
    <cellStyle name="Note 2 2 2 4 2 8 2 2" xfId="24474" xr:uid="{00000000-0005-0000-0000-000008600000}"/>
    <cellStyle name="Note 2 2 2 4 2 8 2 3" xfId="24475" xr:uid="{00000000-0005-0000-0000-000009600000}"/>
    <cellStyle name="Note 2 2 2 4 2 8 3" xfId="24476" xr:uid="{00000000-0005-0000-0000-00000A600000}"/>
    <cellStyle name="Note 2 2 2 4 2 8 3 2" xfId="24477" xr:uid="{00000000-0005-0000-0000-00000B600000}"/>
    <cellStyle name="Note 2 2 2 4 2 8 3 3" xfId="24478" xr:uid="{00000000-0005-0000-0000-00000C600000}"/>
    <cellStyle name="Note 2 2 2 4 2 8 4" xfId="24479" xr:uid="{00000000-0005-0000-0000-00000D600000}"/>
    <cellStyle name="Note 2 2 2 4 2 8 4 2" xfId="24480" xr:uid="{00000000-0005-0000-0000-00000E600000}"/>
    <cellStyle name="Note 2 2 2 4 2 8 4 3" xfId="24481" xr:uid="{00000000-0005-0000-0000-00000F600000}"/>
    <cellStyle name="Note 2 2 2 4 2 8 5" xfId="24482" xr:uid="{00000000-0005-0000-0000-000010600000}"/>
    <cellStyle name="Note 2 2 2 4 2 8 5 2" xfId="24483" xr:uid="{00000000-0005-0000-0000-000011600000}"/>
    <cellStyle name="Note 2 2 2 4 2 8 5 3" xfId="24484" xr:uid="{00000000-0005-0000-0000-000012600000}"/>
    <cellStyle name="Note 2 2 2 4 2 8 6" xfId="24485" xr:uid="{00000000-0005-0000-0000-000013600000}"/>
    <cellStyle name="Note 2 2 2 4 2 8 6 2" xfId="24486" xr:uid="{00000000-0005-0000-0000-000014600000}"/>
    <cellStyle name="Note 2 2 2 4 2 8 6 3" xfId="24487" xr:uid="{00000000-0005-0000-0000-000015600000}"/>
    <cellStyle name="Note 2 2 2 4 2 8 7" xfId="24488" xr:uid="{00000000-0005-0000-0000-000016600000}"/>
    <cellStyle name="Note 2 2 2 4 2 8 7 2" xfId="24489" xr:uid="{00000000-0005-0000-0000-000017600000}"/>
    <cellStyle name="Note 2 2 2 4 2 8 7 3" xfId="24490" xr:uid="{00000000-0005-0000-0000-000018600000}"/>
    <cellStyle name="Note 2 2 2 4 2 8 8" xfId="24491" xr:uid="{00000000-0005-0000-0000-000019600000}"/>
    <cellStyle name="Note 2 2 2 4 2 8 8 2" xfId="24492" xr:uid="{00000000-0005-0000-0000-00001A600000}"/>
    <cellStyle name="Note 2 2 2 4 2 8 8 3" xfId="24493" xr:uid="{00000000-0005-0000-0000-00001B600000}"/>
    <cellStyle name="Note 2 2 2 4 2 8 9" xfId="24494" xr:uid="{00000000-0005-0000-0000-00001C600000}"/>
    <cellStyle name="Note 2 2 2 4 2 8 9 2" xfId="24495" xr:uid="{00000000-0005-0000-0000-00001D600000}"/>
    <cellStyle name="Note 2 2 2 4 2 8 9 3" xfId="24496" xr:uid="{00000000-0005-0000-0000-00001E600000}"/>
    <cellStyle name="Note 2 2 2 4 2 9" xfId="24497" xr:uid="{00000000-0005-0000-0000-00001F600000}"/>
    <cellStyle name="Note 2 2 2 4 2 9 10" xfId="24498" xr:uid="{00000000-0005-0000-0000-000020600000}"/>
    <cellStyle name="Note 2 2 2 4 2 9 11" xfId="24499" xr:uid="{00000000-0005-0000-0000-000021600000}"/>
    <cellStyle name="Note 2 2 2 4 2 9 12" xfId="24500" xr:uid="{00000000-0005-0000-0000-000022600000}"/>
    <cellStyle name="Note 2 2 2 4 2 9 2" xfId="24501" xr:uid="{00000000-0005-0000-0000-000023600000}"/>
    <cellStyle name="Note 2 2 2 4 2 9 2 2" xfId="24502" xr:uid="{00000000-0005-0000-0000-000024600000}"/>
    <cellStyle name="Note 2 2 2 4 2 9 2 3" xfId="24503" xr:uid="{00000000-0005-0000-0000-000025600000}"/>
    <cellStyle name="Note 2 2 2 4 2 9 3" xfId="24504" xr:uid="{00000000-0005-0000-0000-000026600000}"/>
    <cellStyle name="Note 2 2 2 4 2 9 3 2" xfId="24505" xr:uid="{00000000-0005-0000-0000-000027600000}"/>
    <cellStyle name="Note 2 2 2 4 2 9 3 3" xfId="24506" xr:uid="{00000000-0005-0000-0000-000028600000}"/>
    <cellStyle name="Note 2 2 2 4 2 9 4" xfId="24507" xr:uid="{00000000-0005-0000-0000-000029600000}"/>
    <cellStyle name="Note 2 2 2 4 2 9 4 2" xfId="24508" xr:uid="{00000000-0005-0000-0000-00002A600000}"/>
    <cellStyle name="Note 2 2 2 4 2 9 4 3" xfId="24509" xr:uid="{00000000-0005-0000-0000-00002B600000}"/>
    <cellStyle name="Note 2 2 2 4 2 9 5" xfId="24510" xr:uid="{00000000-0005-0000-0000-00002C600000}"/>
    <cellStyle name="Note 2 2 2 4 2 9 5 2" xfId="24511" xr:uid="{00000000-0005-0000-0000-00002D600000}"/>
    <cellStyle name="Note 2 2 2 4 2 9 5 3" xfId="24512" xr:uid="{00000000-0005-0000-0000-00002E600000}"/>
    <cellStyle name="Note 2 2 2 4 2 9 6" xfId="24513" xr:uid="{00000000-0005-0000-0000-00002F600000}"/>
    <cellStyle name="Note 2 2 2 4 2 9 6 2" xfId="24514" xr:uid="{00000000-0005-0000-0000-000030600000}"/>
    <cellStyle name="Note 2 2 2 4 2 9 6 3" xfId="24515" xr:uid="{00000000-0005-0000-0000-000031600000}"/>
    <cellStyle name="Note 2 2 2 4 2 9 7" xfId="24516" xr:uid="{00000000-0005-0000-0000-000032600000}"/>
    <cellStyle name="Note 2 2 2 4 2 9 7 2" xfId="24517" xr:uid="{00000000-0005-0000-0000-000033600000}"/>
    <cellStyle name="Note 2 2 2 4 2 9 7 3" xfId="24518" xr:uid="{00000000-0005-0000-0000-000034600000}"/>
    <cellStyle name="Note 2 2 2 4 2 9 8" xfId="24519" xr:uid="{00000000-0005-0000-0000-000035600000}"/>
    <cellStyle name="Note 2 2 2 4 2 9 8 2" xfId="24520" xr:uid="{00000000-0005-0000-0000-000036600000}"/>
    <cellStyle name="Note 2 2 2 4 2 9 8 3" xfId="24521" xr:uid="{00000000-0005-0000-0000-000037600000}"/>
    <cellStyle name="Note 2 2 2 4 2 9 9" xfId="24522" xr:uid="{00000000-0005-0000-0000-000038600000}"/>
    <cellStyle name="Note 2 2 2 4 2 9 9 2" xfId="24523" xr:uid="{00000000-0005-0000-0000-000039600000}"/>
    <cellStyle name="Note 2 2 2 4 2 9 9 3" xfId="24524" xr:uid="{00000000-0005-0000-0000-00003A600000}"/>
    <cellStyle name="Note 2 2 2 4 3" xfId="24525" xr:uid="{00000000-0005-0000-0000-00003B600000}"/>
    <cellStyle name="Note 2 2 2 4 3 10" xfId="24526" xr:uid="{00000000-0005-0000-0000-00003C600000}"/>
    <cellStyle name="Note 2 2 2 4 3 10 2" xfId="24527" xr:uid="{00000000-0005-0000-0000-00003D600000}"/>
    <cellStyle name="Note 2 2 2 4 3 10 3" xfId="24528" xr:uid="{00000000-0005-0000-0000-00003E600000}"/>
    <cellStyle name="Note 2 2 2 4 3 11" xfId="24529" xr:uid="{00000000-0005-0000-0000-00003F600000}"/>
    <cellStyle name="Note 2 2 2 4 3 12" xfId="24530" xr:uid="{00000000-0005-0000-0000-000040600000}"/>
    <cellStyle name="Note 2 2 2 4 3 2" xfId="24531" xr:uid="{00000000-0005-0000-0000-000041600000}"/>
    <cellStyle name="Note 2 2 2 4 3 2 2" xfId="24532" xr:uid="{00000000-0005-0000-0000-000042600000}"/>
    <cellStyle name="Note 2 2 2 4 3 2 3" xfId="24533" xr:uid="{00000000-0005-0000-0000-000043600000}"/>
    <cellStyle name="Note 2 2 2 4 3 3" xfId="24534" xr:uid="{00000000-0005-0000-0000-000044600000}"/>
    <cellStyle name="Note 2 2 2 4 3 3 2" xfId="24535" xr:uid="{00000000-0005-0000-0000-000045600000}"/>
    <cellStyle name="Note 2 2 2 4 3 3 3" xfId="24536" xr:uid="{00000000-0005-0000-0000-000046600000}"/>
    <cellStyle name="Note 2 2 2 4 3 4" xfId="24537" xr:uid="{00000000-0005-0000-0000-000047600000}"/>
    <cellStyle name="Note 2 2 2 4 3 4 2" xfId="24538" xr:uid="{00000000-0005-0000-0000-000048600000}"/>
    <cellStyle name="Note 2 2 2 4 3 4 3" xfId="24539" xr:uid="{00000000-0005-0000-0000-000049600000}"/>
    <cellStyle name="Note 2 2 2 4 3 5" xfId="24540" xr:uid="{00000000-0005-0000-0000-00004A600000}"/>
    <cellStyle name="Note 2 2 2 4 3 5 2" xfId="24541" xr:uid="{00000000-0005-0000-0000-00004B600000}"/>
    <cellStyle name="Note 2 2 2 4 3 5 3" xfId="24542" xr:uid="{00000000-0005-0000-0000-00004C600000}"/>
    <cellStyle name="Note 2 2 2 4 3 6" xfId="24543" xr:uid="{00000000-0005-0000-0000-00004D600000}"/>
    <cellStyle name="Note 2 2 2 4 3 6 2" xfId="24544" xr:uid="{00000000-0005-0000-0000-00004E600000}"/>
    <cellStyle name="Note 2 2 2 4 3 6 3" xfId="24545" xr:uid="{00000000-0005-0000-0000-00004F600000}"/>
    <cellStyle name="Note 2 2 2 4 3 7" xfId="24546" xr:uid="{00000000-0005-0000-0000-000050600000}"/>
    <cellStyle name="Note 2 2 2 4 3 7 2" xfId="24547" xr:uid="{00000000-0005-0000-0000-000051600000}"/>
    <cellStyle name="Note 2 2 2 4 3 7 3" xfId="24548" xr:uid="{00000000-0005-0000-0000-000052600000}"/>
    <cellStyle name="Note 2 2 2 4 3 8" xfId="24549" xr:uid="{00000000-0005-0000-0000-000053600000}"/>
    <cellStyle name="Note 2 2 2 4 3 8 2" xfId="24550" xr:uid="{00000000-0005-0000-0000-000054600000}"/>
    <cellStyle name="Note 2 2 2 4 3 8 3" xfId="24551" xr:uid="{00000000-0005-0000-0000-000055600000}"/>
    <cellStyle name="Note 2 2 2 4 3 9" xfId="24552" xr:uid="{00000000-0005-0000-0000-000056600000}"/>
    <cellStyle name="Note 2 2 2 4 3 9 2" xfId="24553" xr:uid="{00000000-0005-0000-0000-000057600000}"/>
    <cellStyle name="Note 2 2 2 4 3 9 3" xfId="24554" xr:uid="{00000000-0005-0000-0000-000058600000}"/>
    <cellStyle name="Note 2 2 2 4 4" xfId="24555" xr:uid="{00000000-0005-0000-0000-000059600000}"/>
    <cellStyle name="Note 2 2 2 4 4 2" xfId="24556" xr:uid="{00000000-0005-0000-0000-00005A600000}"/>
    <cellStyle name="Note 2 2 2 4 4 3" xfId="24557" xr:uid="{00000000-0005-0000-0000-00005B600000}"/>
    <cellStyle name="Note 2 2 2 4 5" xfId="24558" xr:uid="{00000000-0005-0000-0000-00005C600000}"/>
    <cellStyle name="Note 2 2 2 4 5 2" xfId="24559" xr:uid="{00000000-0005-0000-0000-00005D600000}"/>
    <cellStyle name="Note 2 2 2 4 5 3" xfId="24560" xr:uid="{00000000-0005-0000-0000-00005E600000}"/>
    <cellStyle name="Note 2 2 2 4 6" xfId="24561" xr:uid="{00000000-0005-0000-0000-00005F600000}"/>
    <cellStyle name="Note 2 2 2 4 6 2" xfId="24562" xr:uid="{00000000-0005-0000-0000-000060600000}"/>
    <cellStyle name="Note 2 2 2 4 6 3" xfId="24563" xr:uid="{00000000-0005-0000-0000-000061600000}"/>
    <cellStyle name="Note 2 2 2 4 7" xfId="24564" xr:uid="{00000000-0005-0000-0000-000062600000}"/>
    <cellStyle name="Note 2 2 2 4 7 2" xfId="24565" xr:uid="{00000000-0005-0000-0000-000063600000}"/>
    <cellStyle name="Note 2 2 2 4 7 3" xfId="24566" xr:uid="{00000000-0005-0000-0000-000064600000}"/>
    <cellStyle name="Note 2 2 2 4 8" xfId="24567" xr:uid="{00000000-0005-0000-0000-000065600000}"/>
    <cellStyle name="Note 2 2 2 4 8 2" xfId="24568" xr:uid="{00000000-0005-0000-0000-000066600000}"/>
    <cellStyle name="Note 2 2 2 4 8 3" xfId="24569" xr:uid="{00000000-0005-0000-0000-000067600000}"/>
    <cellStyle name="Note 2 2 2 4 9" xfId="58338" xr:uid="{00000000-0005-0000-0000-000068600000}"/>
    <cellStyle name="Note 2 2 2 5" xfId="24570" xr:uid="{00000000-0005-0000-0000-000069600000}"/>
    <cellStyle name="Note 2 2 2 5 10" xfId="24571" xr:uid="{00000000-0005-0000-0000-00006A600000}"/>
    <cellStyle name="Note 2 2 2 5 10 10" xfId="24572" xr:uid="{00000000-0005-0000-0000-00006B600000}"/>
    <cellStyle name="Note 2 2 2 5 10 11" xfId="24573" xr:uid="{00000000-0005-0000-0000-00006C600000}"/>
    <cellStyle name="Note 2 2 2 5 10 12" xfId="24574" xr:uid="{00000000-0005-0000-0000-00006D600000}"/>
    <cellStyle name="Note 2 2 2 5 10 2" xfId="24575" xr:uid="{00000000-0005-0000-0000-00006E600000}"/>
    <cellStyle name="Note 2 2 2 5 10 2 2" xfId="24576" xr:uid="{00000000-0005-0000-0000-00006F600000}"/>
    <cellStyle name="Note 2 2 2 5 10 2 3" xfId="24577" xr:uid="{00000000-0005-0000-0000-000070600000}"/>
    <cellStyle name="Note 2 2 2 5 10 3" xfId="24578" xr:uid="{00000000-0005-0000-0000-000071600000}"/>
    <cellStyle name="Note 2 2 2 5 10 3 2" xfId="24579" xr:uid="{00000000-0005-0000-0000-000072600000}"/>
    <cellStyle name="Note 2 2 2 5 10 3 3" xfId="24580" xr:uid="{00000000-0005-0000-0000-000073600000}"/>
    <cellStyle name="Note 2 2 2 5 10 4" xfId="24581" xr:uid="{00000000-0005-0000-0000-000074600000}"/>
    <cellStyle name="Note 2 2 2 5 10 4 2" xfId="24582" xr:uid="{00000000-0005-0000-0000-000075600000}"/>
    <cellStyle name="Note 2 2 2 5 10 4 3" xfId="24583" xr:uid="{00000000-0005-0000-0000-000076600000}"/>
    <cellStyle name="Note 2 2 2 5 10 5" xfId="24584" xr:uid="{00000000-0005-0000-0000-000077600000}"/>
    <cellStyle name="Note 2 2 2 5 10 5 2" xfId="24585" xr:uid="{00000000-0005-0000-0000-000078600000}"/>
    <cellStyle name="Note 2 2 2 5 10 5 3" xfId="24586" xr:uid="{00000000-0005-0000-0000-000079600000}"/>
    <cellStyle name="Note 2 2 2 5 10 6" xfId="24587" xr:uid="{00000000-0005-0000-0000-00007A600000}"/>
    <cellStyle name="Note 2 2 2 5 10 6 2" xfId="24588" xr:uid="{00000000-0005-0000-0000-00007B600000}"/>
    <cellStyle name="Note 2 2 2 5 10 6 3" xfId="24589" xr:uid="{00000000-0005-0000-0000-00007C600000}"/>
    <cellStyle name="Note 2 2 2 5 10 7" xfId="24590" xr:uid="{00000000-0005-0000-0000-00007D600000}"/>
    <cellStyle name="Note 2 2 2 5 10 7 2" xfId="24591" xr:uid="{00000000-0005-0000-0000-00007E600000}"/>
    <cellStyle name="Note 2 2 2 5 10 7 3" xfId="24592" xr:uid="{00000000-0005-0000-0000-00007F600000}"/>
    <cellStyle name="Note 2 2 2 5 10 8" xfId="24593" xr:uid="{00000000-0005-0000-0000-000080600000}"/>
    <cellStyle name="Note 2 2 2 5 10 8 2" xfId="24594" xr:uid="{00000000-0005-0000-0000-000081600000}"/>
    <cellStyle name="Note 2 2 2 5 10 8 3" xfId="24595" xr:uid="{00000000-0005-0000-0000-000082600000}"/>
    <cellStyle name="Note 2 2 2 5 10 9" xfId="24596" xr:uid="{00000000-0005-0000-0000-000083600000}"/>
    <cellStyle name="Note 2 2 2 5 10 9 2" xfId="24597" xr:uid="{00000000-0005-0000-0000-000084600000}"/>
    <cellStyle name="Note 2 2 2 5 10 9 3" xfId="24598" xr:uid="{00000000-0005-0000-0000-000085600000}"/>
    <cellStyle name="Note 2 2 2 5 11" xfId="24599" xr:uid="{00000000-0005-0000-0000-000086600000}"/>
    <cellStyle name="Note 2 2 2 5 11 2" xfId="24600" xr:uid="{00000000-0005-0000-0000-000087600000}"/>
    <cellStyle name="Note 2 2 2 5 11 3" xfId="24601" xr:uid="{00000000-0005-0000-0000-000088600000}"/>
    <cellStyle name="Note 2 2 2 5 12" xfId="24602" xr:uid="{00000000-0005-0000-0000-000089600000}"/>
    <cellStyle name="Note 2 2 2 5 12 2" xfId="24603" xr:uid="{00000000-0005-0000-0000-00008A600000}"/>
    <cellStyle name="Note 2 2 2 5 12 3" xfId="24604" xr:uid="{00000000-0005-0000-0000-00008B600000}"/>
    <cellStyle name="Note 2 2 2 5 13" xfId="24605" xr:uid="{00000000-0005-0000-0000-00008C600000}"/>
    <cellStyle name="Note 2 2 2 5 13 2" xfId="24606" xr:uid="{00000000-0005-0000-0000-00008D600000}"/>
    <cellStyle name="Note 2 2 2 5 13 3" xfId="24607" xr:uid="{00000000-0005-0000-0000-00008E600000}"/>
    <cellStyle name="Note 2 2 2 5 14" xfId="24608" xr:uid="{00000000-0005-0000-0000-00008F600000}"/>
    <cellStyle name="Note 2 2 2 5 14 2" xfId="24609" xr:uid="{00000000-0005-0000-0000-000090600000}"/>
    <cellStyle name="Note 2 2 2 5 14 3" xfId="24610" xr:uid="{00000000-0005-0000-0000-000091600000}"/>
    <cellStyle name="Note 2 2 2 5 15" xfId="24611" xr:uid="{00000000-0005-0000-0000-000092600000}"/>
    <cellStyle name="Note 2 2 2 5 15 2" xfId="24612" xr:uid="{00000000-0005-0000-0000-000093600000}"/>
    <cellStyle name="Note 2 2 2 5 15 3" xfId="24613" xr:uid="{00000000-0005-0000-0000-000094600000}"/>
    <cellStyle name="Note 2 2 2 5 16" xfId="24614" xr:uid="{00000000-0005-0000-0000-000095600000}"/>
    <cellStyle name="Note 2 2 2 5 16 2" xfId="24615" xr:uid="{00000000-0005-0000-0000-000096600000}"/>
    <cellStyle name="Note 2 2 2 5 16 3" xfId="24616" xr:uid="{00000000-0005-0000-0000-000097600000}"/>
    <cellStyle name="Note 2 2 2 5 17" xfId="24617" xr:uid="{00000000-0005-0000-0000-000098600000}"/>
    <cellStyle name="Note 2 2 2 5 17 2" xfId="24618" xr:uid="{00000000-0005-0000-0000-000099600000}"/>
    <cellStyle name="Note 2 2 2 5 17 3" xfId="24619" xr:uid="{00000000-0005-0000-0000-00009A600000}"/>
    <cellStyle name="Note 2 2 2 5 18" xfId="24620" xr:uid="{00000000-0005-0000-0000-00009B600000}"/>
    <cellStyle name="Note 2 2 2 5 18 2" xfId="24621" xr:uid="{00000000-0005-0000-0000-00009C600000}"/>
    <cellStyle name="Note 2 2 2 5 18 3" xfId="24622" xr:uid="{00000000-0005-0000-0000-00009D600000}"/>
    <cellStyle name="Note 2 2 2 5 19" xfId="24623" xr:uid="{00000000-0005-0000-0000-00009E600000}"/>
    <cellStyle name="Note 2 2 2 5 19 2" xfId="24624" xr:uid="{00000000-0005-0000-0000-00009F600000}"/>
    <cellStyle name="Note 2 2 2 5 19 3" xfId="24625" xr:uid="{00000000-0005-0000-0000-0000A0600000}"/>
    <cellStyle name="Note 2 2 2 5 2" xfId="24626" xr:uid="{00000000-0005-0000-0000-0000A1600000}"/>
    <cellStyle name="Note 2 2 2 5 2 10" xfId="24627" xr:uid="{00000000-0005-0000-0000-0000A2600000}"/>
    <cellStyle name="Note 2 2 2 5 2 11" xfId="24628" xr:uid="{00000000-0005-0000-0000-0000A3600000}"/>
    <cellStyle name="Note 2 2 2 5 2 12" xfId="24629" xr:uid="{00000000-0005-0000-0000-0000A4600000}"/>
    <cellStyle name="Note 2 2 2 5 2 2" xfId="24630" xr:uid="{00000000-0005-0000-0000-0000A5600000}"/>
    <cellStyle name="Note 2 2 2 5 2 2 2" xfId="24631" xr:uid="{00000000-0005-0000-0000-0000A6600000}"/>
    <cellStyle name="Note 2 2 2 5 2 2 3" xfId="24632" xr:uid="{00000000-0005-0000-0000-0000A7600000}"/>
    <cellStyle name="Note 2 2 2 5 2 3" xfId="24633" xr:uid="{00000000-0005-0000-0000-0000A8600000}"/>
    <cellStyle name="Note 2 2 2 5 2 3 2" xfId="24634" xr:uid="{00000000-0005-0000-0000-0000A9600000}"/>
    <cellStyle name="Note 2 2 2 5 2 3 3" xfId="24635" xr:uid="{00000000-0005-0000-0000-0000AA600000}"/>
    <cellStyle name="Note 2 2 2 5 2 4" xfId="24636" xr:uid="{00000000-0005-0000-0000-0000AB600000}"/>
    <cellStyle name="Note 2 2 2 5 2 4 2" xfId="24637" xr:uid="{00000000-0005-0000-0000-0000AC600000}"/>
    <cellStyle name="Note 2 2 2 5 2 4 3" xfId="24638" xr:uid="{00000000-0005-0000-0000-0000AD600000}"/>
    <cellStyle name="Note 2 2 2 5 2 5" xfId="24639" xr:uid="{00000000-0005-0000-0000-0000AE600000}"/>
    <cellStyle name="Note 2 2 2 5 2 5 2" xfId="24640" xr:uid="{00000000-0005-0000-0000-0000AF600000}"/>
    <cellStyle name="Note 2 2 2 5 2 5 3" xfId="24641" xr:uid="{00000000-0005-0000-0000-0000B0600000}"/>
    <cellStyle name="Note 2 2 2 5 2 6" xfId="24642" xr:uid="{00000000-0005-0000-0000-0000B1600000}"/>
    <cellStyle name="Note 2 2 2 5 2 6 2" xfId="24643" xr:uid="{00000000-0005-0000-0000-0000B2600000}"/>
    <cellStyle name="Note 2 2 2 5 2 6 3" xfId="24644" xr:uid="{00000000-0005-0000-0000-0000B3600000}"/>
    <cellStyle name="Note 2 2 2 5 2 7" xfId="24645" xr:uid="{00000000-0005-0000-0000-0000B4600000}"/>
    <cellStyle name="Note 2 2 2 5 2 7 2" xfId="24646" xr:uid="{00000000-0005-0000-0000-0000B5600000}"/>
    <cellStyle name="Note 2 2 2 5 2 7 3" xfId="24647" xr:uid="{00000000-0005-0000-0000-0000B6600000}"/>
    <cellStyle name="Note 2 2 2 5 2 8" xfId="24648" xr:uid="{00000000-0005-0000-0000-0000B7600000}"/>
    <cellStyle name="Note 2 2 2 5 2 8 2" xfId="24649" xr:uid="{00000000-0005-0000-0000-0000B8600000}"/>
    <cellStyle name="Note 2 2 2 5 2 8 3" xfId="24650" xr:uid="{00000000-0005-0000-0000-0000B9600000}"/>
    <cellStyle name="Note 2 2 2 5 2 9" xfId="24651" xr:uid="{00000000-0005-0000-0000-0000BA600000}"/>
    <cellStyle name="Note 2 2 2 5 2 9 2" xfId="24652" xr:uid="{00000000-0005-0000-0000-0000BB600000}"/>
    <cellStyle name="Note 2 2 2 5 2 9 3" xfId="24653" xr:uid="{00000000-0005-0000-0000-0000BC600000}"/>
    <cellStyle name="Note 2 2 2 5 20" xfId="24654" xr:uid="{00000000-0005-0000-0000-0000BD600000}"/>
    <cellStyle name="Note 2 2 2 5 21" xfId="24655" xr:uid="{00000000-0005-0000-0000-0000BE600000}"/>
    <cellStyle name="Note 2 2 2 5 3" xfId="24656" xr:uid="{00000000-0005-0000-0000-0000BF600000}"/>
    <cellStyle name="Note 2 2 2 5 3 10" xfId="24657" xr:uid="{00000000-0005-0000-0000-0000C0600000}"/>
    <cellStyle name="Note 2 2 2 5 3 11" xfId="24658" xr:uid="{00000000-0005-0000-0000-0000C1600000}"/>
    <cellStyle name="Note 2 2 2 5 3 12" xfId="24659" xr:uid="{00000000-0005-0000-0000-0000C2600000}"/>
    <cellStyle name="Note 2 2 2 5 3 2" xfId="24660" xr:uid="{00000000-0005-0000-0000-0000C3600000}"/>
    <cellStyle name="Note 2 2 2 5 3 2 2" xfId="24661" xr:uid="{00000000-0005-0000-0000-0000C4600000}"/>
    <cellStyle name="Note 2 2 2 5 3 2 3" xfId="24662" xr:uid="{00000000-0005-0000-0000-0000C5600000}"/>
    <cellStyle name="Note 2 2 2 5 3 3" xfId="24663" xr:uid="{00000000-0005-0000-0000-0000C6600000}"/>
    <cellStyle name="Note 2 2 2 5 3 3 2" xfId="24664" xr:uid="{00000000-0005-0000-0000-0000C7600000}"/>
    <cellStyle name="Note 2 2 2 5 3 3 3" xfId="24665" xr:uid="{00000000-0005-0000-0000-0000C8600000}"/>
    <cellStyle name="Note 2 2 2 5 3 4" xfId="24666" xr:uid="{00000000-0005-0000-0000-0000C9600000}"/>
    <cellStyle name="Note 2 2 2 5 3 4 2" xfId="24667" xr:uid="{00000000-0005-0000-0000-0000CA600000}"/>
    <cellStyle name="Note 2 2 2 5 3 4 3" xfId="24668" xr:uid="{00000000-0005-0000-0000-0000CB600000}"/>
    <cellStyle name="Note 2 2 2 5 3 5" xfId="24669" xr:uid="{00000000-0005-0000-0000-0000CC600000}"/>
    <cellStyle name="Note 2 2 2 5 3 5 2" xfId="24670" xr:uid="{00000000-0005-0000-0000-0000CD600000}"/>
    <cellStyle name="Note 2 2 2 5 3 5 3" xfId="24671" xr:uid="{00000000-0005-0000-0000-0000CE600000}"/>
    <cellStyle name="Note 2 2 2 5 3 6" xfId="24672" xr:uid="{00000000-0005-0000-0000-0000CF600000}"/>
    <cellStyle name="Note 2 2 2 5 3 6 2" xfId="24673" xr:uid="{00000000-0005-0000-0000-0000D0600000}"/>
    <cellStyle name="Note 2 2 2 5 3 6 3" xfId="24674" xr:uid="{00000000-0005-0000-0000-0000D1600000}"/>
    <cellStyle name="Note 2 2 2 5 3 7" xfId="24675" xr:uid="{00000000-0005-0000-0000-0000D2600000}"/>
    <cellStyle name="Note 2 2 2 5 3 7 2" xfId="24676" xr:uid="{00000000-0005-0000-0000-0000D3600000}"/>
    <cellStyle name="Note 2 2 2 5 3 7 3" xfId="24677" xr:uid="{00000000-0005-0000-0000-0000D4600000}"/>
    <cellStyle name="Note 2 2 2 5 3 8" xfId="24678" xr:uid="{00000000-0005-0000-0000-0000D5600000}"/>
    <cellStyle name="Note 2 2 2 5 3 8 2" xfId="24679" xr:uid="{00000000-0005-0000-0000-0000D6600000}"/>
    <cellStyle name="Note 2 2 2 5 3 8 3" xfId="24680" xr:uid="{00000000-0005-0000-0000-0000D7600000}"/>
    <cellStyle name="Note 2 2 2 5 3 9" xfId="24681" xr:uid="{00000000-0005-0000-0000-0000D8600000}"/>
    <cellStyle name="Note 2 2 2 5 3 9 2" xfId="24682" xr:uid="{00000000-0005-0000-0000-0000D9600000}"/>
    <cellStyle name="Note 2 2 2 5 3 9 3" xfId="24683" xr:uid="{00000000-0005-0000-0000-0000DA600000}"/>
    <cellStyle name="Note 2 2 2 5 4" xfId="24684" xr:uid="{00000000-0005-0000-0000-0000DB600000}"/>
    <cellStyle name="Note 2 2 2 5 4 10" xfId="24685" xr:uid="{00000000-0005-0000-0000-0000DC600000}"/>
    <cellStyle name="Note 2 2 2 5 4 11" xfId="24686" xr:uid="{00000000-0005-0000-0000-0000DD600000}"/>
    <cellStyle name="Note 2 2 2 5 4 12" xfId="24687" xr:uid="{00000000-0005-0000-0000-0000DE600000}"/>
    <cellStyle name="Note 2 2 2 5 4 2" xfId="24688" xr:uid="{00000000-0005-0000-0000-0000DF600000}"/>
    <cellStyle name="Note 2 2 2 5 4 2 2" xfId="24689" xr:uid="{00000000-0005-0000-0000-0000E0600000}"/>
    <cellStyle name="Note 2 2 2 5 4 2 3" xfId="24690" xr:uid="{00000000-0005-0000-0000-0000E1600000}"/>
    <cellStyle name="Note 2 2 2 5 4 3" xfId="24691" xr:uid="{00000000-0005-0000-0000-0000E2600000}"/>
    <cellStyle name="Note 2 2 2 5 4 3 2" xfId="24692" xr:uid="{00000000-0005-0000-0000-0000E3600000}"/>
    <cellStyle name="Note 2 2 2 5 4 3 3" xfId="24693" xr:uid="{00000000-0005-0000-0000-0000E4600000}"/>
    <cellStyle name="Note 2 2 2 5 4 4" xfId="24694" xr:uid="{00000000-0005-0000-0000-0000E5600000}"/>
    <cellStyle name="Note 2 2 2 5 4 4 2" xfId="24695" xr:uid="{00000000-0005-0000-0000-0000E6600000}"/>
    <cellStyle name="Note 2 2 2 5 4 4 3" xfId="24696" xr:uid="{00000000-0005-0000-0000-0000E7600000}"/>
    <cellStyle name="Note 2 2 2 5 4 5" xfId="24697" xr:uid="{00000000-0005-0000-0000-0000E8600000}"/>
    <cellStyle name="Note 2 2 2 5 4 5 2" xfId="24698" xr:uid="{00000000-0005-0000-0000-0000E9600000}"/>
    <cellStyle name="Note 2 2 2 5 4 5 3" xfId="24699" xr:uid="{00000000-0005-0000-0000-0000EA600000}"/>
    <cellStyle name="Note 2 2 2 5 4 6" xfId="24700" xr:uid="{00000000-0005-0000-0000-0000EB600000}"/>
    <cellStyle name="Note 2 2 2 5 4 6 2" xfId="24701" xr:uid="{00000000-0005-0000-0000-0000EC600000}"/>
    <cellStyle name="Note 2 2 2 5 4 6 3" xfId="24702" xr:uid="{00000000-0005-0000-0000-0000ED600000}"/>
    <cellStyle name="Note 2 2 2 5 4 7" xfId="24703" xr:uid="{00000000-0005-0000-0000-0000EE600000}"/>
    <cellStyle name="Note 2 2 2 5 4 7 2" xfId="24704" xr:uid="{00000000-0005-0000-0000-0000EF600000}"/>
    <cellStyle name="Note 2 2 2 5 4 7 3" xfId="24705" xr:uid="{00000000-0005-0000-0000-0000F0600000}"/>
    <cellStyle name="Note 2 2 2 5 4 8" xfId="24706" xr:uid="{00000000-0005-0000-0000-0000F1600000}"/>
    <cellStyle name="Note 2 2 2 5 4 8 2" xfId="24707" xr:uid="{00000000-0005-0000-0000-0000F2600000}"/>
    <cellStyle name="Note 2 2 2 5 4 8 3" xfId="24708" xr:uid="{00000000-0005-0000-0000-0000F3600000}"/>
    <cellStyle name="Note 2 2 2 5 4 9" xfId="24709" xr:uid="{00000000-0005-0000-0000-0000F4600000}"/>
    <cellStyle name="Note 2 2 2 5 4 9 2" xfId="24710" xr:uid="{00000000-0005-0000-0000-0000F5600000}"/>
    <cellStyle name="Note 2 2 2 5 4 9 3" xfId="24711" xr:uid="{00000000-0005-0000-0000-0000F6600000}"/>
    <cellStyle name="Note 2 2 2 5 5" xfId="24712" xr:uid="{00000000-0005-0000-0000-0000F7600000}"/>
    <cellStyle name="Note 2 2 2 5 5 10" xfId="24713" xr:uid="{00000000-0005-0000-0000-0000F8600000}"/>
    <cellStyle name="Note 2 2 2 5 5 11" xfId="24714" xr:uid="{00000000-0005-0000-0000-0000F9600000}"/>
    <cellStyle name="Note 2 2 2 5 5 12" xfId="24715" xr:uid="{00000000-0005-0000-0000-0000FA600000}"/>
    <cellStyle name="Note 2 2 2 5 5 2" xfId="24716" xr:uid="{00000000-0005-0000-0000-0000FB600000}"/>
    <cellStyle name="Note 2 2 2 5 5 2 2" xfId="24717" xr:uid="{00000000-0005-0000-0000-0000FC600000}"/>
    <cellStyle name="Note 2 2 2 5 5 2 3" xfId="24718" xr:uid="{00000000-0005-0000-0000-0000FD600000}"/>
    <cellStyle name="Note 2 2 2 5 5 3" xfId="24719" xr:uid="{00000000-0005-0000-0000-0000FE600000}"/>
    <cellStyle name="Note 2 2 2 5 5 3 2" xfId="24720" xr:uid="{00000000-0005-0000-0000-0000FF600000}"/>
    <cellStyle name="Note 2 2 2 5 5 3 3" xfId="24721" xr:uid="{00000000-0005-0000-0000-000000610000}"/>
    <cellStyle name="Note 2 2 2 5 5 4" xfId="24722" xr:uid="{00000000-0005-0000-0000-000001610000}"/>
    <cellStyle name="Note 2 2 2 5 5 4 2" xfId="24723" xr:uid="{00000000-0005-0000-0000-000002610000}"/>
    <cellStyle name="Note 2 2 2 5 5 4 3" xfId="24724" xr:uid="{00000000-0005-0000-0000-000003610000}"/>
    <cellStyle name="Note 2 2 2 5 5 5" xfId="24725" xr:uid="{00000000-0005-0000-0000-000004610000}"/>
    <cellStyle name="Note 2 2 2 5 5 5 2" xfId="24726" xr:uid="{00000000-0005-0000-0000-000005610000}"/>
    <cellStyle name="Note 2 2 2 5 5 5 3" xfId="24727" xr:uid="{00000000-0005-0000-0000-000006610000}"/>
    <cellStyle name="Note 2 2 2 5 5 6" xfId="24728" xr:uid="{00000000-0005-0000-0000-000007610000}"/>
    <cellStyle name="Note 2 2 2 5 5 6 2" xfId="24729" xr:uid="{00000000-0005-0000-0000-000008610000}"/>
    <cellStyle name="Note 2 2 2 5 5 6 3" xfId="24730" xr:uid="{00000000-0005-0000-0000-000009610000}"/>
    <cellStyle name="Note 2 2 2 5 5 7" xfId="24731" xr:uid="{00000000-0005-0000-0000-00000A610000}"/>
    <cellStyle name="Note 2 2 2 5 5 7 2" xfId="24732" xr:uid="{00000000-0005-0000-0000-00000B610000}"/>
    <cellStyle name="Note 2 2 2 5 5 7 3" xfId="24733" xr:uid="{00000000-0005-0000-0000-00000C610000}"/>
    <cellStyle name="Note 2 2 2 5 5 8" xfId="24734" xr:uid="{00000000-0005-0000-0000-00000D610000}"/>
    <cellStyle name="Note 2 2 2 5 5 8 2" xfId="24735" xr:uid="{00000000-0005-0000-0000-00000E610000}"/>
    <cellStyle name="Note 2 2 2 5 5 8 3" xfId="24736" xr:uid="{00000000-0005-0000-0000-00000F610000}"/>
    <cellStyle name="Note 2 2 2 5 5 9" xfId="24737" xr:uid="{00000000-0005-0000-0000-000010610000}"/>
    <cellStyle name="Note 2 2 2 5 5 9 2" xfId="24738" xr:uid="{00000000-0005-0000-0000-000011610000}"/>
    <cellStyle name="Note 2 2 2 5 5 9 3" xfId="24739" xr:uid="{00000000-0005-0000-0000-000012610000}"/>
    <cellStyle name="Note 2 2 2 5 6" xfId="24740" xr:uid="{00000000-0005-0000-0000-000013610000}"/>
    <cellStyle name="Note 2 2 2 5 6 10" xfId="24741" xr:uid="{00000000-0005-0000-0000-000014610000}"/>
    <cellStyle name="Note 2 2 2 5 6 11" xfId="24742" xr:uid="{00000000-0005-0000-0000-000015610000}"/>
    <cellStyle name="Note 2 2 2 5 6 12" xfId="24743" xr:uid="{00000000-0005-0000-0000-000016610000}"/>
    <cellStyle name="Note 2 2 2 5 6 2" xfId="24744" xr:uid="{00000000-0005-0000-0000-000017610000}"/>
    <cellStyle name="Note 2 2 2 5 6 2 2" xfId="24745" xr:uid="{00000000-0005-0000-0000-000018610000}"/>
    <cellStyle name="Note 2 2 2 5 6 2 3" xfId="24746" xr:uid="{00000000-0005-0000-0000-000019610000}"/>
    <cellStyle name="Note 2 2 2 5 6 3" xfId="24747" xr:uid="{00000000-0005-0000-0000-00001A610000}"/>
    <cellStyle name="Note 2 2 2 5 6 3 2" xfId="24748" xr:uid="{00000000-0005-0000-0000-00001B610000}"/>
    <cellStyle name="Note 2 2 2 5 6 3 3" xfId="24749" xr:uid="{00000000-0005-0000-0000-00001C610000}"/>
    <cellStyle name="Note 2 2 2 5 6 4" xfId="24750" xr:uid="{00000000-0005-0000-0000-00001D610000}"/>
    <cellStyle name="Note 2 2 2 5 6 4 2" xfId="24751" xr:uid="{00000000-0005-0000-0000-00001E610000}"/>
    <cellStyle name="Note 2 2 2 5 6 4 3" xfId="24752" xr:uid="{00000000-0005-0000-0000-00001F610000}"/>
    <cellStyle name="Note 2 2 2 5 6 5" xfId="24753" xr:uid="{00000000-0005-0000-0000-000020610000}"/>
    <cellStyle name="Note 2 2 2 5 6 5 2" xfId="24754" xr:uid="{00000000-0005-0000-0000-000021610000}"/>
    <cellStyle name="Note 2 2 2 5 6 5 3" xfId="24755" xr:uid="{00000000-0005-0000-0000-000022610000}"/>
    <cellStyle name="Note 2 2 2 5 6 6" xfId="24756" xr:uid="{00000000-0005-0000-0000-000023610000}"/>
    <cellStyle name="Note 2 2 2 5 6 6 2" xfId="24757" xr:uid="{00000000-0005-0000-0000-000024610000}"/>
    <cellStyle name="Note 2 2 2 5 6 6 3" xfId="24758" xr:uid="{00000000-0005-0000-0000-000025610000}"/>
    <cellStyle name="Note 2 2 2 5 6 7" xfId="24759" xr:uid="{00000000-0005-0000-0000-000026610000}"/>
    <cellStyle name="Note 2 2 2 5 6 7 2" xfId="24760" xr:uid="{00000000-0005-0000-0000-000027610000}"/>
    <cellStyle name="Note 2 2 2 5 6 7 3" xfId="24761" xr:uid="{00000000-0005-0000-0000-000028610000}"/>
    <cellStyle name="Note 2 2 2 5 6 8" xfId="24762" xr:uid="{00000000-0005-0000-0000-000029610000}"/>
    <cellStyle name="Note 2 2 2 5 6 8 2" xfId="24763" xr:uid="{00000000-0005-0000-0000-00002A610000}"/>
    <cellStyle name="Note 2 2 2 5 6 8 3" xfId="24764" xr:uid="{00000000-0005-0000-0000-00002B610000}"/>
    <cellStyle name="Note 2 2 2 5 6 9" xfId="24765" xr:uid="{00000000-0005-0000-0000-00002C610000}"/>
    <cellStyle name="Note 2 2 2 5 6 9 2" xfId="24766" xr:uid="{00000000-0005-0000-0000-00002D610000}"/>
    <cellStyle name="Note 2 2 2 5 6 9 3" xfId="24767" xr:uid="{00000000-0005-0000-0000-00002E610000}"/>
    <cellStyle name="Note 2 2 2 5 7" xfId="24768" xr:uid="{00000000-0005-0000-0000-00002F610000}"/>
    <cellStyle name="Note 2 2 2 5 7 10" xfId="24769" xr:uid="{00000000-0005-0000-0000-000030610000}"/>
    <cellStyle name="Note 2 2 2 5 7 11" xfId="24770" xr:uid="{00000000-0005-0000-0000-000031610000}"/>
    <cellStyle name="Note 2 2 2 5 7 12" xfId="24771" xr:uid="{00000000-0005-0000-0000-000032610000}"/>
    <cellStyle name="Note 2 2 2 5 7 2" xfId="24772" xr:uid="{00000000-0005-0000-0000-000033610000}"/>
    <cellStyle name="Note 2 2 2 5 7 2 2" xfId="24773" xr:uid="{00000000-0005-0000-0000-000034610000}"/>
    <cellStyle name="Note 2 2 2 5 7 2 3" xfId="24774" xr:uid="{00000000-0005-0000-0000-000035610000}"/>
    <cellStyle name="Note 2 2 2 5 7 3" xfId="24775" xr:uid="{00000000-0005-0000-0000-000036610000}"/>
    <cellStyle name="Note 2 2 2 5 7 3 2" xfId="24776" xr:uid="{00000000-0005-0000-0000-000037610000}"/>
    <cellStyle name="Note 2 2 2 5 7 3 3" xfId="24777" xr:uid="{00000000-0005-0000-0000-000038610000}"/>
    <cellStyle name="Note 2 2 2 5 7 4" xfId="24778" xr:uid="{00000000-0005-0000-0000-000039610000}"/>
    <cellStyle name="Note 2 2 2 5 7 4 2" xfId="24779" xr:uid="{00000000-0005-0000-0000-00003A610000}"/>
    <cellStyle name="Note 2 2 2 5 7 4 3" xfId="24780" xr:uid="{00000000-0005-0000-0000-00003B610000}"/>
    <cellStyle name="Note 2 2 2 5 7 5" xfId="24781" xr:uid="{00000000-0005-0000-0000-00003C610000}"/>
    <cellStyle name="Note 2 2 2 5 7 5 2" xfId="24782" xr:uid="{00000000-0005-0000-0000-00003D610000}"/>
    <cellStyle name="Note 2 2 2 5 7 5 3" xfId="24783" xr:uid="{00000000-0005-0000-0000-00003E610000}"/>
    <cellStyle name="Note 2 2 2 5 7 6" xfId="24784" xr:uid="{00000000-0005-0000-0000-00003F610000}"/>
    <cellStyle name="Note 2 2 2 5 7 6 2" xfId="24785" xr:uid="{00000000-0005-0000-0000-000040610000}"/>
    <cellStyle name="Note 2 2 2 5 7 6 3" xfId="24786" xr:uid="{00000000-0005-0000-0000-000041610000}"/>
    <cellStyle name="Note 2 2 2 5 7 7" xfId="24787" xr:uid="{00000000-0005-0000-0000-000042610000}"/>
    <cellStyle name="Note 2 2 2 5 7 7 2" xfId="24788" xr:uid="{00000000-0005-0000-0000-000043610000}"/>
    <cellStyle name="Note 2 2 2 5 7 7 3" xfId="24789" xr:uid="{00000000-0005-0000-0000-000044610000}"/>
    <cellStyle name="Note 2 2 2 5 7 8" xfId="24790" xr:uid="{00000000-0005-0000-0000-000045610000}"/>
    <cellStyle name="Note 2 2 2 5 7 8 2" xfId="24791" xr:uid="{00000000-0005-0000-0000-000046610000}"/>
    <cellStyle name="Note 2 2 2 5 7 8 3" xfId="24792" xr:uid="{00000000-0005-0000-0000-000047610000}"/>
    <cellStyle name="Note 2 2 2 5 7 9" xfId="24793" xr:uid="{00000000-0005-0000-0000-000048610000}"/>
    <cellStyle name="Note 2 2 2 5 7 9 2" xfId="24794" xr:uid="{00000000-0005-0000-0000-000049610000}"/>
    <cellStyle name="Note 2 2 2 5 7 9 3" xfId="24795" xr:uid="{00000000-0005-0000-0000-00004A610000}"/>
    <cellStyle name="Note 2 2 2 5 8" xfId="24796" xr:uid="{00000000-0005-0000-0000-00004B610000}"/>
    <cellStyle name="Note 2 2 2 5 8 10" xfId="24797" xr:uid="{00000000-0005-0000-0000-00004C610000}"/>
    <cellStyle name="Note 2 2 2 5 8 11" xfId="24798" xr:uid="{00000000-0005-0000-0000-00004D610000}"/>
    <cellStyle name="Note 2 2 2 5 8 12" xfId="24799" xr:uid="{00000000-0005-0000-0000-00004E610000}"/>
    <cellStyle name="Note 2 2 2 5 8 2" xfId="24800" xr:uid="{00000000-0005-0000-0000-00004F610000}"/>
    <cellStyle name="Note 2 2 2 5 8 2 2" xfId="24801" xr:uid="{00000000-0005-0000-0000-000050610000}"/>
    <cellStyle name="Note 2 2 2 5 8 2 3" xfId="24802" xr:uid="{00000000-0005-0000-0000-000051610000}"/>
    <cellStyle name="Note 2 2 2 5 8 3" xfId="24803" xr:uid="{00000000-0005-0000-0000-000052610000}"/>
    <cellStyle name="Note 2 2 2 5 8 3 2" xfId="24804" xr:uid="{00000000-0005-0000-0000-000053610000}"/>
    <cellStyle name="Note 2 2 2 5 8 3 3" xfId="24805" xr:uid="{00000000-0005-0000-0000-000054610000}"/>
    <cellStyle name="Note 2 2 2 5 8 4" xfId="24806" xr:uid="{00000000-0005-0000-0000-000055610000}"/>
    <cellStyle name="Note 2 2 2 5 8 4 2" xfId="24807" xr:uid="{00000000-0005-0000-0000-000056610000}"/>
    <cellStyle name="Note 2 2 2 5 8 4 3" xfId="24808" xr:uid="{00000000-0005-0000-0000-000057610000}"/>
    <cellStyle name="Note 2 2 2 5 8 5" xfId="24809" xr:uid="{00000000-0005-0000-0000-000058610000}"/>
    <cellStyle name="Note 2 2 2 5 8 5 2" xfId="24810" xr:uid="{00000000-0005-0000-0000-000059610000}"/>
    <cellStyle name="Note 2 2 2 5 8 5 3" xfId="24811" xr:uid="{00000000-0005-0000-0000-00005A610000}"/>
    <cellStyle name="Note 2 2 2 5 8 6" xfId="24812" xr:uid="{00000000-0005-0000-0000-00005B610000}"/>
    <cellStyle name="Note 2 2 2 5 8 6 2" xfId="24813" xr:uid="{00000000-0005-0000-0000-00005C610000}"/>
    <cellStyle name="Note 2 2 2 5 8 6 3" xfId="24814" xr:uid="{00000000-0005-0000-0000-00005D610000}"/>
    <cellStyle name="Note 2 2 2 5 8 7" xfId="24815" xr:uid="{00000000-0005-0000-0000-00005E610000}"/>
    <cellStyle name="Note 2 2 2 5 8 7 2" xfId="24816" xr:uid="{00000000-0005-0000-0000-00005F610000}"/>
    <cellStyle name="Note 2 2 2 5 8 7 3" xfId="24817" xr:uid="{00000000-0005-0000-0000-000060610000}"/>
    <cellStyle name="Note 2 2 2 5 8 8" xfId="24818" xr:uid="{00000000-0005-0000-0000-000061610000}"/>
    <cellStyle name="Note 2 2 2 5 8 8 2" xfId="24819" xr:uid="{00000000-0005-0000-0000-000062610000}"/>
    <cellStyle name="Note 2 2 2 5 8 8 3" xfId="24820" xr:uid="{00000000-0005-0000-0000-000063610000}"/>
    <cellStyle name="Note 2 2 2 5 8 9" xfId="24821" xr:uid="{00000000-0005-0000-0000-000064610000}"/>
    <cellStyle name="Note 2 2 2 5 8 9 2" xfId="24822" xr:uid="{00000000-0005-0000-0000-000065610000}"/>
    <cellStyle name="Note 2 2 2 5 8 9 3" xfId="24823" xr:uid="{00000000-0005-0000-0000-000066610000}"/>
    <cellStyle name="Note 2 2 2 5 9" xfId="24824" xr:uid="{00000000-0005-0000-0000-000067610000}"/>
    <cellStyle name="Note 2 2 2 5 9 10" xfId="24825" xr:uid="{00000000-0005-0000-0000-000068610000}"/>
    <cellStyle name="Note 2 2 2 5 9 11" xfId="24826" xr:uid="{00000000-0005-0000-0000-000069610000}"/>
    <cellStyle name="Note 2 2 2 5 9 12" xfId="24827" xr:uid="{00000000-0005-0000-0000-00006A610000}"/>
    <cellStyle name="Note 2 2 2 5 9 2" xfId="24828" xr:uid="{00000000-0005-0000-0000-00006B610000}"/>
    <cellStyle name="Note 2 2 2 5 9 2 2" xfId="24829" xr:uid="{00000000-0005-0000-0000-00006C610000}"/>
    <cellStyle name="Note 2 2 2 5 9 2 3" xfId="24830" xr:uid="{00000000-0005-0000-0000-00006D610000}"/>
    <cellStyle name="Note 2 2 2 5 9 3" xfId="24831" xr:uid="{00000000-0005-0000-0000-00006E610000}"/>
    <cellStyle name="Note 2 2 2 5 9 3 2" xfId="24832" xr:uid="{00000000-0005-0000-0000-00006F610000}"/>
    <cellStyle name="Note 2 2 2 5 9 3 3" xfId="24833" xr:uid="{00000000-0005-0000-0000-000070610000}"/>
    <cellStyle name="Note 2 2 2 5 9 4" xfId="24834" xr:uid="{00000000-0005-0000-0000-000071610000}"/>
    <cellStyle name="Note 2 2 2 5 9 4 2" xfId="24835" xr:uid="{00000000-0005-0000-0000-000072610000}"/>
    <cellStyle name="Note 2 2 2 5 9 4 3" xfId="24836" xr:uid="{00000000-0005-0000-0000-000073610000}"/>
    <cellStyle name="Note 2 2 2 5 9 5" xfId="24837" xr:uid="{00000000-0005-0000-0000-000074610000}"/>
    <cellStyle name="Note 2 2 2 5 9 5 2" xfId="24838" xr:uid="{00000000-0005-0000-0000-000075610000}"/>
    <cellStyle name="Note 2 2 2 5 9 5 3" xfId="24839" xr:uid="{00000000-0005-0000-0000-000076610000}"/>
    <cellStyle name="Note 2 2 2 5 9 6" xfId="24840" xr:uid="{00000000-0005-0000-0000-000077610000}"/>
    <cellStyle name="Note 2 2 2 5 9 6 2" xfId="24841" xr:uid="{00000000-0005-0000-0000-000078610000}"/>
    <cellStyle name="Note 2 2 2 5 9 6 3" xfId="24842" xr:uid="{00000000-0005-0000-0000-000079610000}"/>
    <cellStyle name="Note 2 2 2 5 9 7" xfId="24843" xr:uid="{00000000-0005-0000-0000-00007A610000}"/>
    <cellStyle name="Note 2 2 2 5 9 7 2" xfId="24844" xr:uid="{00000000-0005-0000-0000-00007B610000}"/>
    <cellStyle name="Note 2 2 2 5 9 7 3" xfId="24845" xr:uid="{00000000-0005-0000-0000-00007C610000}"/>
    <cellStyle name="Note 2 2 2 5 9 8" xfId="24846" xr:uid="{00000000-0005-0000-0000-00007D610000}"/>
    <cellStyle name="Note 2 2 2 5 9 8 2" xfId="24847" xr:uid="{00000000-0005-0000-0000-00007E610000}"/>
    <cellStyle name="Note 2 2 2 5 9 8 3" xfId="24848" xr:uid="{00000000-0005-0000-0000-00007F610000}"/>
    <cellStyle name="Note 2 2 2 5 9 9" xfId="24849" xr:uid="{00000000-0005-0000-0000-000080610000}"/>
    <cellStyle name="Note 2 2 2 5 9 9 2" xfId="24850" xr:uid="{00000000-0005-0000-0000-000081610000}"/>
    <cellStyle name="Note 2 2 2 5 9 9 3" xfId="24851" xr:uid="{00000000-0005-0000-0000-000082610000}"/>
    <cellStyle name="Note 2 2 2 6" xfId="24852" xr:uid="{00000000-0005-0000-0000-000083610000}"/>
    <cellStyle name="Note 2 2 2 6 10" xfId="24853" xr:uid="{00000000-0005-0000-0000-000084610000}"/>
    <cellStyle name="Note 2 2 2 6 10 2" xfId="24854" xr:uid="{00000000-0005-0000-0000-000085610000}"/>
    <cellStyle name="Note 2 2 2 6 10 3" xfId="24855" xr:uid="{00000000-0005-0000-0000-000086610000}"/>
    <cellStyle name="Note 2 2 2 6 11" xfId="24856" xr:uid="{00000000-0005-0000-0000-000087610000}"/>
    <cellStyle name="Note 2 2 2 6 12" xfId="24857" xr:uid="{00000000-0005-0000-0000-000088610000}"/>
    <cellStyle name="Note 2 2 2 6 2" xfId="24858" xr:uid="{00000000-0005-0000-0000-000089610000}"/>
    <cellStyle name="Note 2 2 2 6 2 2" xfId="24859" xr:uid="{00000000-0005-0000-0000-00008A610000}"/>
    <cellStyle name="Note 2 2 2 6 2 3" xfId="24860" xr:uid="{00000000-0005-0000-0000-00008B610000}"/>
    <cellStyle name="Note 2 2 2 6 3" xfId="24861" xr:uid="{00000000-0005-0000-0000-00008C610000}"/>
    <cellStyle name="Note 2 2 2 6 3 2" xfId="24862" xr:uid="{00000000-0005-0000-0000-00008D610000}"/>
    <cellStyle name="Note 2 2 2 6 3 3" xfId="24863" xr:uid="{00000000-0005-0000-0000-00008E610000}"/>
    <cellStyle name="Note 2 2 2 6 4" xfId="24864" xr:uid="{00000000-0005-0000-0000-00008F610000}"/>
    <cellStyle name="Note 2 2 2 6 4 2" xfId="24865" xr:uid="{00000000-0005-0000-0000-000090610000}"/>
    <cellStyle name="Note 2 2 2 6 4 3" xfId="24866" xr:uid="{00000000-0005-0000-0000-000091610000}"/>
    <cellStyle name="Note 2 2 2 6 5" xfId="24867" xr:uid="{00000000-0005-0000-0000-000092610000}"/>
    <cellStyle name="Note 2 2 2 6 5 2" xfId="24868" xr:uid="{00000000-0005-0000-0000-000093610000}"/>
    <cellStyle name="Note 2 2 2 6 5 3" xfId="24869" xr:uid="{00000000-0005-0000-0000-000094610000}"/>
    <cellStyle name="Note 2 2 2 6 6" xfId="24870" xr:uid="{00000000-0005-0000-0000-000095610000}"/>
    <cellStyle name="Note 2 2 2 6 6 2" xfId="24871" xr:uid="{00000000-0005-0000-0000-000096610000}"/>
    <cellStyle name="Note 2 2 2 6 6 3" xfId="24872" xr:uid="{00000000-0005-0000-0000-000097610000}"/>
    <cellStyle name="Note 2 2 2 6 7" xfId="24873" xr:uid="{00000000-0005-0000-0000-000098610000}"/>
    <cellStyle name="Note 2 2 2 6 7 2" xfId="24874" xr:uid="{00000000-0005-0000-0000-000099610000}"/>
    <cellStyle name="Note 2 2 2 6 7 3" xfId="24875" xr:uid="{00000000-0005-0000-0000-00009A610000}"/>
    <cellStyle name="Note 2 2 2 6 8" xfId="24876" xr:uid="{00000000-0005-0000-0000-00009B610000}"/>
    <cellStyle name="Note 2 2 2 6 8 2" xfId="24877" xr:uid="{00000000-0005-0000-0000-00009C610000}"/>
    <cellStyle name="Note 2 2 2 6 8 3" xfId="24878" xr:uid="{00000000-0005-0000-0000-00009D610000}"/>
    <cellStyle name="Note 2 2 2 6 9" xfId="24879" xr:uid="{00000000-0005-0000-0000-00009E610000}"/>
    <cellStyle name="Note 2 2 2 6 9 2" xfId="24880" xr:uid="{00000000-0005-0000-0000-00009F610000}"/>
    <cellStyle name="Note 2 2 2 6 9 3" xfId="24881" xr:uid="{00000000-0005-0000-0000-0000A0610000}"/>
    <cellStyle name="Note 2 2 2 7" xfId="24882" xr:uid="{00000000-0005-0000-0000-0000A1610000}"/>
    <cellStyle name="Note 2 2 2 7 2" xfId="24883" xr:uid="{00000000-0005-0000-0000-0000A2610000}"/>
    <cellStyle name="Note 2 2 2 7 3" xfId="24884" xr:uid="{00000000-0005-0000-0000-0000A3610000}"/>
    <cellStyle name="Note 2 2 2 8" xfId="24885" xr:uid="{00000000-0005-0000-0000-0000A4610000}"/>
    <cellStyle name="Note 2 2 2 8 2" xfId="24886" xr:uid="{00000000-0005-0000-0000-0000A5610000}"/>
    <cellStyle name="Note 2 2 2 8 3" xfId="24887" xr:uid="{00000000-0005-0000-0000-0000A6610000}"/>
    <cellStyle name="Note 2 2 2 9" xfId="24888" xr:uid="{00000000-0005-0000-0000-0000A7610000}"/>
    <cellStyle name="Note 2 2 2 9 2" xfId="24889" xr:uid="{00000000-0005-0000-0000-0000A8610000}"/>
    <cellStyle name="Note 2 2 2 9 3" xfId="24890" xr:uid="{00000000-0005-0000-0000-0000A9610000}"/>
    <cellStyle name="Note 2 2 3" xfId="373" xr:uid="{00000000-0005-0000-0000-0000AA610000}"/>
    <cellStyle name="Note 2 2 3 2" xfId="24891" xr:uid="{00000000-0005-0000-0000-0000AB610000}"/>
    <cellStyle name="Note 2 2 3 2 10" xfId="24892" xr:uid="{00000000-0005-0000-0000-0000AC610000}"/>
    <cellStyle name="Note 2 2 3 2 10 10" xfId="24893" xr:uid="{00000000-0005-0000-0000-0000AD610000}"/>
    <cellStyle name="Note 2 2 3 2 10 11" xfId="24894" xr:uid="{00000000-0005-0000-0000-0000AE610000}"/>
    <cellStyle name="Note 2 2 3 2 10 12" xfId="24895" xr:uid="{00000000-0005-0000-0000-0000AF610000}"/>
    <cellStyle name="Note 2 2 3 2 10 2" xfId="24896" xr:uid="{00000000-0005-0000-0000-0000B0610000}"/>
    <cellStyle name="Note 2 2 3 2 10 2 2" xfId="24897" xr:uid="{00000000-0005-0000-0000-0000B1610000}"/>
    <cellStyle name="Note 2 2 3 2 10 2 3" xfId="24898" xr:uid="{00000000-0005-0000-0000-0000B2610000}"/>
    <cellStyle name="Note 2 2 3 2 10 3" xfId="24899" xr:uid="{00000000-0005-0000-0000-0000B3610000}"/>
    <cellStyle name="Note 2 2 3 2 10 3 2" xfId="24900" xr:uid="{00000000-0005-0000-0000-0000B4610000}"/>
    <cellStyle name="Note 2 2 3 2 10 3 3" xfId="24901" xr:uid="{00000000-0005-0000-0000-0000B5610000}"/>
    <cellStyle name="Note 2 2 3 2 10 4" xfId="24902" xr:uid="{00000000-0005-0000-0000-0000B6610000}"/>
    <cellStyle name="Note 2 2 3 2 10 4 2" xfId="24903" xr:uid="{00000000-0005-0000-0000-0000B7610000}"/>
    <cellStyle name="Note 2 2 3 2 10 4 3" xfId="24904" xr:uid="{00000000-0005-0000-0000-0000B8610000}"/>
    <cellStyle name="Note 2 2 3 2 10 5" xfId="24905" xr:uid="{00000000-0005-0000-0000-0000B9610000}"/>
    <cellStyle name="Note 2 2 3 2 10 5 2" xfId="24906" xr:uid="{00000000-0005-0000-0000-0000BA610000}"/>
    <cellStyle name="Note 2 2 3 2 10 5 3" xfId="24907" xr:uid="{00000000-0005-0000-0000-0000BB610000}"/>
    <cellStyle name="Note 2 2 3 2 10 6" xfId="24908" xr:uid="{00000000-0005-0000-0000-0000BC610000}"/>
    <cellStyle name="Note 2 2 3 2 10 6 2" xfId="24909" xr:uid="{00000000-0005-0000-0000-0000BD610000}"/>
    <cellStyle name="Note 2 2 3 2 10 6 3" xfId="24910" xr:uid="{00000000-0005-0000-0000-0000BE610000}"/>
    <cellStyle name="Note 2 2 3 2 10 7" xfId="24911" xr:uid="{00000000-0005-0000-0000-0000BF610000}"/>
    <cellStyle name="Note 2 2 3 2 10 7 2" xfId="24912" xr:uid="{00000000-0005-0000-0000-0000C0610000}"/>
    <cellStyle name="Note 2 2 3 2 10 7 3" xfId="24913" xr:uid="{00000000-0005-0000-0000-0000C1610000}"/>
    <cellStyle name="Note 2 2 3 2 10 8" xfId="24914" xr:uid="{00000000-0005-0000-0000-0000C2610000}"/>
    <cellStyle name="Note 2 2 3 2 10 8 2" xfId="24915" xr:uid="{00000000-0005-0000-0000-0000C3610000}"/>
    <cellStyle name="Note 2 2 3 2 10 8 3" xfId="24916" xr:uid="{00000000-0005-0000-0000-0000C4610000}"/>
    <cellStyle name="Note 2 2 3 2 10 9" xfId="24917" xr:uid="{00000000-0005-0000-0000-0000C5610000}"/>
    <cellStyle name="Note 2 2 3 2 10 9 2" xfId="24918" xr:uid="{00000000-0005-0000-0000-0000C6610000}"/>
    <cellStyle name="Note 2 2 3 2 10 9 3" xfId="24919" xr:uid="{00000000-0005-0000-0000-0000C7610000}"/>
    <cellStyle name="Note 2 2 3 2 11" xfId="24920" xr:uid="{00000000-0005-0000-0000-0000C8610000}"/>
    <cellStyle name="Note 2 2 3 2 11 2" xfId="24921" xr:uid="{00000000-0005-0000-0000-0000C9610000}"/>
    <cellStyle name="Note 2 2 3 2 11 3" xfId="24922" xr:uid="{00000000-0005-0000-0000-0000CA610000}"/>
    <cellStyle name="Note 2 2 3 2 12" xfId="24923" xr:uid="{00000000-0005-0000-0000-0000CB610000}"/>
    <cellStyle name="Note 2 2 3 2 12 2" xfId="24924" xr:uid="{00000000-0005-0000-0000-0000CC610000}"/>
    <cellStyle name="Note 2 2 3 2 12 3" xfId="24925" xr:uid="{00000000-0005-0000-0000-0000CD610000}"/>
    <cellStyle name="Note 2 2 3 2 13" xfId="24926" xr:uid="{00000000-0005-0000-0000-0000CE610000}"/>
    <cellStyle name="Note 2 2 3 2 13 2" xfId="24927" xr:uid="{00000000-0005-0000-0000-0000CF610000}"/>
    <cellStyle name="Note 2 2 3 2 13 3" xfId="24928" xr:uid="{00000000-0005-0000-0000-0000D0610000}"/>
    <cellStyle name="Note 2 2 3 2 14" xfId="24929" xr:uid="{00000000-0005-0000-0000-0000D1610000}"/>
    <cellStyle name="Note 2 2 3 2 14 2" xfId="24930" xr:uid="{00000000-0005-0000-0000-0000D2610000}"/>
    <cellStyle name="Note 2 2 3 2 14 3" xfId="24931" xr:uid="{00000000-0005-0000-0000-0000D3610000}"/>
    <cellStyle name="Note 2 2 3 2 15" xfId="24932" xr:uid="{00000000-0005-0000-0000-0000D4610000}"/>
    <cellStyle name="Note 2 2 3 2 15 2" xfId="24933" xr:uid="{00000000-0005-0000-0000-0000D5610000}"/>
    <cellStyle name="Note 2 2 3 2 15 3" xfId="24934" xr:uid="{00000000-0005-0000-0000-0000D6610000}"/>
    <cellStyle name="Note 2 2 3 2 16" xfId="24935" xr:uid="{00000000-0005-0000-0000-0000D7610000}"/>
    <cellStyle name="Note 2 2 3 2 16 2" xfId="24936" xr:uid="{00000000-0005-0000-0000-0000D8610000}"/>
    <cellStyle name="Note 2 2 3 2 16 3" xfId="24937" xr:uid="{00000000-0005-0000-0000-0000D9610000}"/>
    <cellStyle name="Note 2 2 3 2 17" xfId="24938" xr:uid="{00000000-0005-0000-0000-0000DA610000}"/>
    <cellStyle name="Note 2 2 3 2 17 2" xfId="24939" xr:uid="{00000000-0005-0000-0000-0000DB610000}"/>
    <cellStyle name="Note 2 2 3 2 17 3" xfId="24940" xr:uid="{00000000-0005-0000-0000-0000DC610000}"/>
    <cellStyle name="Note 2 2 3 2 18" xfId="24941" xr:uid="{00000000-0005-0000-0000-0000DD610000}"/>
    <cellStyle name="Note 2 2 3 2 18 2" xfId="24942" xr:uid="{00000000-0005-0000-0000-0000DE610000}"/>
    <cellStyle name="Note 2 2 3 2 18 3" xfId="24943" xr:uid="{00000000-0005-0000-0000-0000DF610000}"/>
    <cellStyle name="Note 2 2 3 2 19" xfId="24944" xr:uid="{00000000-0005-0000-0000-0000E0610000}"/>
    <cellStyle name="Note 2 2 3 2 19 2" xfId="24945" xr:uid="{00000000-0005-0000-0000-0000E1610000}"/>
    <cellStyle name="Note 2 2 3 2 19 3" xfId="24946" xr:uid="{00000000-0005-0000-0000-0000E2610000}"/>
    <cellStyle name="Note 2 2 3 2 2" xfId="24947" xr:uid="{00000000-0005-0000-0000-0000E3610000}"/>
    <cellStyle name="Note 2 2 3 2 2 10" xfId="24948" xr:uid="{00000000-0005-0000-0000-0000E4610000}"/>
    <cellStyle name="Note 2 2 3 2 2 11" xfId="24949" xr:uid="{00000000-0005-0000-0000-0000E5610000}"/>
    <cellStyle name="Note 2 2 3 2 2 12" xfId="24950" xr:uid="{00000000-0005-0000-0000-0000E6610000}"/>
    <cellStyle name="Note 2 2 3 2 2 2" xfId="24951" xr:uid="{00000000-0005-0000-0000-0000E7610000}"/>
    <cellStyle name="Note 2 2 3 2 2 2 2" xfId="24952" xr:uid="{00000000-0005-0000-0000-0000E8610000}"/>
    <cellStyle name="Note 2 2 3 2 2 2 3" xfId="24953" xr:uid="{00000000-0005-0000-0000-0000E9610000}"/>
    <cellStyle name="Note 2 2 3 2 2 3" xfId="24954" xr:uid="{00000000-0005-0000-0000-0000EA610000}"/>
    <cellStyle name="Note 2 2 3 2 2 3 2" xfId="24955" xr:uid="{00000000-0005-0000-0000-0000EB610000}"/>
    <cellStyle name="Note 2 2 3 2 2 3 3" xfId="24956" xr:uid="{00000000-0005-0000-0000-0000EC610000}"/>
    <cellStyle name="Note 2 2 3 2 2 4" xfId="24957" xr:uid="{00000000-0005-0000-0000-0000ED610000}"/>
    <cellStyle name="Note 2 2 3 2 2 4 2" xfId="24958" xr:uid="{00000000-0005-0000-0000-0000EE610000}"/>
    <cellStyle name="Note 2 2 3 2 2 4 3" xfId="24959" xr:uid="{00000000-0005-0000-0000-0000EF610000}"/>
    <cellStyle name="Note 2 2 3 2 2 5" xfId="24960" xr:uid="{00000000-0005-0000-0000-0000F0610000}"/>
    <cellStyle name="Note 2 2 3 2 2 5 2" xfId="24961" xr:uid="{00000000-0005-0000-0000-0000F1610000}"/>
    <cellStyle name="Note 2 2 3 2 2 5 3" xfId="24962" xr:uid="{00000000-0005-0000-0000-0000F2610000}"/>
    <cellStyle name="Note 2 2 3 2 2 6" xfId="24963" xr:uid="{00000000-0005-0000-0000-0000F3610000}"/>
    <cellStyle name="Note 2 2 3 2 2 6 2" xfId="24964" xr:uid="{00000000-0005-0000-0000-0000F4610000}"/>
    <cellStyle name="Note 2 2 3 2 2 6 3" xfId="24965" xr:uid="{00000000-0005-0000-0000-0000F5610000}"/>
    <cellStyle name="Note 2 2 3 2 2 7" xfId="24966" xr:uid="{00000000-0005-0000-0000-0000F6610000}"/>
    <cellStyle name="Note 2 2 3 2 2 7 2" xfId="24967" xr:uid="{00000000-0005-0000-0000-0000F7610000}"/>
    <cellStyle name="Note 2 2 3 2 2 7 3" xfId="24968" xr:uid="{00000000-0005-0000-0000-0000F8610000}"/>
    <cellStyle name="Note 2 2 3 2 2 8" xfId="24969" xr:uid="{00000000-0005-0000-0000-0000F9610000}"/>
    <cellStyle name="Note 2 2 3 2 2 8 2" xfId="24970" xr:uid="{00000000-0005-0000-0000-0000FA610000}"/>
    <cellStyle name="Note 2 2 3 2 2 8 3" xfId="24971" xr:uid="{00000000-0005-0000-0000-0000FB610000}"/>
    <cellStyle name="Note 2 2 3 2 2 9" xfId="24972" xr:uid="{00000000-0005-0000-0000-0000FC610000}"/>
    <cellStyle name="Note 2 2 3 2 2 9 2" xfId="24973" xr:uid="{00000000-0005-0000-0000-0000FD610000}"/>
    <cellStyle name="Note 2 2 3 2 2 9 3" xfId="24974" xr:uid="{00000000-0005-0000-0000-0000FE610000}"/>
    <cellStyle name="Note 2 2 3 2 20" xfId="24975" xr:uid="{00000000-0005-0000-0000-0000FF610000}"/>
    <cellStyle name="Note 2 2 3 2 21" xfId="24976" xr:uid="{00000000-0005-0000-0000-000000620000}"/>
    <cellStyle name="Note 2 2 3 2 3" xfId="24977" xr:uid="{00000000-0005-0000-0000-000001620000}"/>
    <cellStyle name="Note 2 2 3 2 3 10" xfId="24978" xr:uid="{00000000-0005-0000-0000-000002620000}"/>
    <cellStyle name="Note 2 2 3 2 3 11" xfId="24979" xr:uid="{00000000-0005-0000-0000-000003620000}"/>
    <cellStyle name="Note 2 2 3 2 3 12" xfId="24980" xr:uid="{00000000-0005-0000-0000-000004620000}"/>
    <cellStyle name="Note 2 2 3 2 3 2" xfId="24981" xr:uid="{00000000-0005-0000-0000-000005620000}"/>
    <cellStyle name="Note 2 2 3 2 3 2 2" xfId="24982" xr:uid="{00000000-0005-0000-0000-000006620000}"/>
    <cellStyle name="Note 2 2 3 2 3 2 3" xfId="24983" xr:uid="{00000000-0005-0000-0000-000007620000}"/>
    <cellStyle name="Note 2 2 3 2 3 3" xfId="24984" xr:uid="{00000000-0005-0000-0000-000008620000}"/>
    <cellStyle name="Note 2 2 3 2 3 3 2" xfId="24985" xr:uid="{00000000-0005-0000-0000-000009620000}"/>
    <cellStyle name="Note 2 2 3 2 3 3 3" xfId="24986" xr:uid="{00000000-0005-0000-0000-00000A620000}"/>
    <cellStyle name="Note 2 2 3 2 3 4" xfId="24987" xr:uid="{00000000-0005-0000-0000-00000B620000}"/>
    <cellStyle name="Note 2 2 3 2 3 4 2" xfId="24988" xr:uid="{00000000-0005-0000-0000-00000C620000}"/>
    <cellStyle name="Note 2 2 3 2 3 4 3" xfId="24989" xr:uid="{00000000-0005-0000-0000-00000D620000}"/>
    <cellStyle name="Note 2 2 3 2 3 5" xfId="24990" xr:uid="{00000000-0005-0000-0000-00000E620000}"/>
    <cellStyle name="Note 2 2 3 2 3 5 2" xfId="24991" xr:uid="{00000000-0005-0000-0000-00000F620000}"/>
    <cellStyle name="Note 2 2 3 2 3 5 3" xfId="24992" xr:uid="{00000000-0005-0000-0000-000010620000}"/>
    <cellStyle name="Note 2 2 3 2 3 6" xfId="24993" xr:uid="{00000000-0005-0000-0000-000011620000}"/>
    <cellStyle name="Note 2 2 3 2 3 6 2" xfId="24994" xr:uid="{00000000-0005-0000-0000-000012620000}"/>
    <cellStyle name="Note 2 2 3 2 3 6 3" xfId="24995" xr:uid="{00000000-0005-0000-0000-000013620000}"/>
    <cellStyle name="Note 2 2 3 2 3 7" xfId="24996" xr:uid="{00000000-0005-0000-0000-000014620000}"/>
    <cellStyle name="Note 2 2 3 2 3 7 2" xfId="24997" xr:uid="{00000000-0005-0000-0000-000015620000}"/>
    <cellStyle name="Note 2 2 3 2 3 7 3" xfId="24998" xr:uid="{00000000-0005-0000-0000-000016620000}"/>
    <cellStyle name="Note 2 2 3 2 3 8" xfId="24999" xr:uid="{00000000-0005-0000-0000-000017620000}"/>
    <cellStyle name="Note 2 2 3 2 3 8 2" xfId="25000" xr:uid="{00000000-0005-0000-0000-000018620000}"/>
    <cellStyle name="Note 2 2 3 2 3 8 3" xfId="25001" xr:uid="{00000000-0005-0000-0000-000019620000}"/>
    <cellStyle name="Note 2 2 3 2 3 9" xfId="25002" xr:uid="{00000000-0005-0000-0000-00001A620000}"/>
    <cellStyle name="Note 2 2 3 2 3 9 2" xfId="25003" xr:uid="{00000000-0005-0000-0000-00001B620000}"/>
    <cellStyle name="Note 2 2 3 2 3 9 3" xfId="25004" xr:uid="{00000000-0005-0000-0000-00001C620000}"/>
    <cellStyle name="Note 2 2 3 2 4" xfId="25005" xr:uid="{00000000-0005-0000-0000-00001D620000}"/>
    <cellStyle name="Note 2 2 3 2 4 10" xfId="25006" xr:uid="{00000000-0005-0000-0000-00001E620000}"/>
    <cellStyle name="Note 2 2 3 2 4 11" xfId="25007" xr:uid="{00000000-0005-0000-0000-00001F620000}"/>
    <cellStyle name="Note 2 2 3 2 4 12" xfId="25008" xr:uid="{00000000-0005-0000-0000-000020620000}"/>
    <cellStyle name="Note 2 2 3 2 4 2" xfId="25009" xr:uid="{00000000-0005-0000-0000-000021620000}"/>
    <cellStyle name="Note 2 2 3 2 4 2 2" xfId="25010" xr:uid="{00000000-0005-0000-0000-000022620000}"/>
    <cellStyle name="Note 2 2 3 2 4 2 3" xfId="25011" xr:uid="{00000000-0005-0000-0000-000023620000}"/>
    <cellStyle name="Note 2 2 3 2 4 3" xfId="25012" xr:uid="{00000000-0005-0000-0000-000024620000}"/>
    <cellStyle name="Note 2 2 3 2 4 3 2" xfId="25013" xr:uid="{00000000-0005-0000-0000-000025620000}"/>
    <cellStyle name="Note 2 2 3 2 4 3 3" xfId="25014" xr:uid="{00000000-0005-0000-0000-000026620000}"/>
    <cellStyle name="Note 2 2 3 2 4 4" xfId="25015" xr:uid="{00000000-0005-0000-0000-000027620000}"/>
    <cellStyle name="Note 2 2 3 2 4 4 2" xfId="25016" xr:uid="{00000000-0005-0000-0000-000028620000}"/>
    <cellStyle name="Note 2 2 3 2 4 4 3" xfId="25017" xr:uid="{00000000-0005-0000-0000-000029620000}"/>
    <cellStyle name="Note 2 2 3 2 4 5" xfId="25018" xr:uid="{00000000-0005-0000-0000-00002A620000}"/>
    <cellStyle name="Note 2 2 3 2 4 5 2" xfId="25019" xr:uid="{00000000-0005-0000-0000-00002B620000}"/>
    <cellStyle name="Note 2 2 3 2 4 5 3" xfId="25020" xr:uid="{00000000-0005-0000-0000-00002C620000}"/>
    <cellStyle name="Note 2 2 3 2 4 6" xfId="25021" xr:uid="{00000000-0005-0000-0000-00002D620000}"/>
    <cellStyle name="Note 2 2 3 2 4 6 2" xfId="25022" xr:uid="{00000000-0005-0000-0000-00002E620000}"/>
    <cellStyle name="Note 2 2 3 2 4 6 3" xfId="25023" xr:uid="{00000000-0005-0000-0000-00002F620000}"/>
    <cellStyle name="Note 2 2 3 2 4 7" xfId="25024" xr:uid="{00000000-0005-0000-0000-000030620000}"/>
    <cellStyle name="Note 2 2 3 2 4 7 2" xfId="25025" xr:uid="{00000000-0005-0000-0000-000031620000}"/>
    <cellStyle name="Note 2 2 3 2 4 7 3" xfId="25026" xr:uid="{00000000-0005-0000-0000-000032620000}"/>
    <cellStyle name="Note 2 2 3 2 4 8" xfId="25027" xr:uid="{00000000-0005-0000-0000-000033620000}"/>
    <cellStyle name="Note 2 2 3 2 4 8 2" xfId="25028" xr:uid="{00000000-0005-0000-0000-000034620000}"/>
    <cellStyle name="Note 2 2 3 2 4 8 3" xfId="25029" xr:uid="{00000000-0005-0000-0000-000035620000}"/>
    <cellStyle name="Note 2 2 3 2 4 9" xfId="25030" xr:uid="{00000000-0005-0000-0000-000036620000}"/>
    <cellStyle name="Note 2 2 3 2 4 9 2" xfId="25031" xr:uid="{00000000-0005-0000-0000-000037620000}"/>
    <cellStyle name="Note 2 2 3 2 4 9 3" xfId="25032" xr:uid="{00000000-0005-0000-0000-000038620000}"/>
    <cellStyle name="Note 2 2 3 2 5" xfId="25033" xr:uid="{00000000-0005-0000-0000-000039620000}"/>
    <cellStyle name="Note 2 2 3 2 5 10" xfId="25034" xr:uid="{00000000-0005-0000-0000-00003A620000}"/>
    <cellStyle name="Note 2 2 3 2 5 11" xfId="25035" xr:uid="{00000000-0005-0000-0000-00003B620000}"/>
    <cellStyle name="Note 2 2 3 2 5 12" xfId="25036" xr:uid="{00000000-0005-0000-0000-00003C620000}"/>
    <cellStyle name="Note 2 2 3 2 5 2" xfId="25037" xr:uid="{00000000-0005-0000-0000-00003D620000}"/>
    <cellStyle name="Note 2 2 3 2 5 2 2" xfId="25038" xr:uid="{00000000-0005-0000-0000-00003E620000}"/>
    <cellStyle name="Note 2 2 3 2 5 2 3" xfId="25039" xr:uid="{00000000-0005-0000-0000-00003F620000}"/>
    <cellStyle name="Note 2 2 3 2 5 3" xfId="25040" xr:uid="{00000000-0005-0000-0000-000040620000}"/>
    <cellStyle name="Note 2 2 3 2 5 3 2" xfId="25041" xr:uid="{00000000-0005-0000-0000-000041620000}"/>
    <cellStyle name="Note 2 2 3 2 5 3 3" xfId="25042" xr:uid="{00000000-0005-0000-0000-000042620000}"/>
    <cellStyle name="Note 2 2 3 2 5 4" xfId="25043" xr:uid="{00000000-0005-0000-0000-000043620000}"/>
    <cellStyle name="Note 2 2 3 2 5 4 2" xfId="25044" xr:uid="{00000000-0005-0000-0000-000044620000}"/>
    <cellStyle name="Note 2 2 3 2 5 4 3" xfId="25045" xr:uid="{00000000-0005-0000-0000-000045620000}"/>
    <cellStyle name="Note 2 2 3 2 5 5" xfId="25046" xr:uid="{00000000-0005-0000-0000-000046620000}"/>
    <cellStyle name="Note 2 2 3 2 5 5 2" xfId="25047" xr:uid="{00000000-0005-0000-0000-000047620000}"/>
    <cellStyle name="Note 2 2 3 2 5 5 3" xfId="25048" xr:uid="{00000000-0005-0000-0000-000048620000}"/>
    <cellStyle name="Note 2 2 3 2 5 6" xfId="25049" xr:uid="{00000000-0005-0000-0000-000049620000}"/>
    <cellStyle name="Note 2 2 3 2 5 6 2" xfId="25050" xr:uid="{00000000-0005-0000-0000-00004A620000}"/>
    <cellStyle name="Note 2 2 3 2 5 6 3" xfId="25051" xr:uid="{00000000-0005-0000-0000-00004B620000}"/>
    <cellStyle name="Note 2 2 3 2 5 7" xfId="25052" xr:uid="{00000000-0005-0000-0000-00004C620000}"/>
    <cellStyle name="Note 2 2 3 2 5 7 2" xfId="25053" xr:uid="{00000000-0005-0000-0000-00004D620000}"/>
    <cellStyle name="Note 2 2 3 2 5 7 3" xfId="25054" xr:uid="{00000000-0005-0000-0000-00004E620000}"/>
    <cellStyle name="Note 2 2 3 2 5 8" xfId="25055" xr:uid="{00000000-0005-0000-0000-00004F620000}"/>
    <cellStyle name="Note 2 2 3 2 5 8 2" xfId="25056" xr:uid="{00000000-0005-0000-0000-000050620000}"/>
    <cellStyle name="Note 2 2 3 2 5 8 3" xfId="25057" xr:uid="{00000000-0005-0000-0000-000051620000}"/>
    <cellStyle name="Note 2 2 3 2 5 9" xfId="25058" xr:uid="{00000000-0005-0000-0000-000052620000}"/>
    <cellStyle name="Note 2 2 3 2 5 9 2" xfId="25059" xr:uid="{00000000-0005-0000-0000-000053620000}"/>
    <cellStyle name="Note 2 2 3 2 5 9 3" xfId="25060" xr:uid="{00000000-0005-0000-0000-000054620000}"/>
    <cellStyle name="Note 2 2 3 2 6" xfId="25061" xr:uid="{00000000-0005-0000-0000-000055620000}"/>
    <cellStyle name="Note 2 2 3 2 6 10" xfId="25062" xr:uid="{00000000-0005-0000-0000-000056620000}"/>
    <cellStyle name="Note 2 2 3 2 6 11" xfId="25063" xr:uid="{00000000-0005-0000-0000-000057620000}"/>
    <cellStyle name="Note 2 2 3 2 6 12" xfId="25064" xr:uid="{00000000-0005-0000-0000-000058620000}"/>
    <cellStyle name="Note 2 2 3 2 6 2" xfId="25065" xr:uid="{00000000-0005-0000-0000-000059620000}"/>
    <cellStyle name="Note 2 2 3 2 6 2 2" xfId="25066" xr:uid="{00000000-0005-0000-0000-00005A620000}"/>
    <cellStyle name="Note 2 2 3 2 6 2 3" xfId="25067" xr:uid="{00000000-0005-0000-0000-00005B620000}"/>
    <cellStyle name="Note 2 2 3 2 6 3" xfId="25068" xr:uid="{00000000-0005-0000-0000-00005C620000}"/>
    <cellStyle name="Note 2 2 3 2 6 3 2" xfId="25069" xr:uid="{00000000-0005-0000-0000-00005D620000}"/>
    <cellStyle name="Note 2 2 3 2 6 3 3" xfId="25070" xr:uid="{00000000-0005-0000-0000-00005E620000}"/>
    <cellStyle name="Note 2 2 3 2 6 4" xfId="25071" xr:uid="{00000000-0005-0000-0000-00005F620000}"/>
    <cellStyle name="Note 2 2 3 2 6 4 2" xfId="25072" xr:uid="{00000000-0005-0000-0000-000060620000}"/>
    <cellStyle name="Note 2 2 3 2 6 4 3" xfId="25073" xr:uid="{00000000-0005-0000-0000-000061620000}"/>
    <cellStyle name="Note 2 2 3 2 6 5" xfId="25074" xr:uid="{00000000-0005-0000-0000-000062620000}"/>
    <cellStyle name="Note 2 2 3 2 6 5 2" xfId="25075" xr:uid="{00000000-0005-0000-0000-000063620000}"/>
    <cellStyle name="Note 2 2 3 2 6 5 3" xfId="25076" xr:uid="{00000000-0005-0000-0000-000064620000}"/>
    <cellStyle name="Note 2 2 3 2 6 6" xfId="25077" xr:uid="{00000000-0005-0000-0000-000065620000}"/>
    <cellStyle name="Note 2 2 3 2 6 6 2" xfId="25078" xr:uid="{00000000-0005-0000-0000-000066620000}"/>
    <cellStyle name="Note 2 2 3 2 6 6 3" xfId="25079" xr:uid="{00000000-0005-0000-0000-000067620000}"/>
    <cellStyle name="Note 2 2 3 2 6 7" xfId="25080" xr:uid="{00000000-0005-0000-0000-000068620000}"/>
    <cellStyle name="Note 2 2 3 2 6 7 2" xfId="25081" xr:uid="{00000000-0005-0000-0000-000069620000}"/>
    <cellStyle name="Note 2 2 3 2 6 7 3" xfId="25082" xr:uid="{00000000-0005-0000-0000-00006A620000}"/>
    <cellStyle name="Note 2 2 3 2 6 8" xfId="25083" xr:uid="{00000000-0005-0000-0000-00006B620000}"/>
    <cellStyle name="Note 2 2 3 2 6 8 2" xfId="25084" xr:uid="{00000000-0005-0000-0000-00006C620000}"/>
    <cellStyle name="Note 2 2 3 2 6 8 3" xfId="25085" xr:uid="{00000000-0005-0000-0000-00006D620000}"/>
    <cellStyle name="Note 2 2 3 2 6 9" xfId="25086" xr:uid="{00000000-0005-0000-0000-00006E620000}"/>
    <cellStyle name="Note 2 2 3 2 6 9 2" xfId="25087" xr:uid="{00000000-0005-0000-0000-00006F620000}"/>
    <cellStyle name="Note 2 2 3 2 6 9 3" xfId="25088" xr:uid="{00000000-0005-0000-0000-000070620000}"/>
    <cellStyle name="Note 2 2 3 2 7" xfId="25089" xr:uid="{00000000-0005-0000-0000-000071620000}"/>
    <cellStyle name="Note 2 2 3 2 7 10" xfId="25090" xr:uid="{00000000-0005-0000-0000-000072620000}"/>
    <cellStyle name="Note 2 2 3 2 7 11" xfId="25091" xr:uid="{00000000-0005-0000-0000-000073620000}"/>
    <cellStyle name="Note 2 2 3 2 7 12" xfId="25092" xr:uid="{00000000-0005-0000-0000-000074620000}"/>
    <cellStyle name="Note 2 2 3 2 7 2" xfId="25093" xr:uid="{00000000-0005-0000-0000-000075620000}"/>
    <cellStyle name="Note 2 2 3 2 7 2 2" xfId="25094" xr:uid="{00000000-0005-0000-0000-000076620000}"/>
    <cellStyle name="Note 2 2 3 2 7 2 3" xfId="25095" xr:uid="{00000000-0005-0000-0000-000077620000}"/>
    <cellStyle name="Note 2 2 3 2 7 3" xfId="25096" xr:uid="{00000000-0005-0000-0000-000078620000}"/>
    <cellStyle name="Note 2 2 3 2 7 3 2" xfId="25097" xr:uid="{00000000-0005-0000-0000-000079620000}"/>
    <cellStyle name="Note 2 2 3 2 7 3 3" xfId="25098" xr:uid="{00000000-0005-0000-0000-00007A620000}"/>
    <cellStyle name="Note 2 2 3 2 7 4" xfId="25099" xr:uid="{00000000-0005-0000-0000-00007B620000}"/>
    <cellStyle name="Note 2 2 3 2 7 4 2" xfId="25100" xr:uid="{00000000-0005-0000-0000-00007C620000}"/>
    <cellStyle name="Note 2 2 3 2 7 4 3" xfId="25101" xr:uid="{00000000-0005-0000-0000-00007D620000}"/>
    <cellStyle name="Note 2 2 3 2 7 5" xfId="25102" xr:uid="{00000000-0005-0000-0000-00007E620000}"/>
    <cellStyle name="Note 2 2 3 2 7 5 2" xfId="25103" xr:uid="{00000000-0005-0000-0000-00007F620000}"/>
    <cellStyle name="Note 2 2 3 2 7 5 3" xfId="25104" xr:uid="{00000000-0005-0000-0000-000080620000}"/>
    <cellStyle name="Note 2 2 3 2 7 6" xfId="25105" xr:uid="{00000000-0005-0000-0000-000081620000}"/>
    <cellStyle name="Note 2 2 3 2 7 6 2" xfId="25106" xr:uid="{00000000-0005-0000-0000-000082620000}"/>
    <cellStyle name="Note 2 2 3 2 7 6 3" xfId="25107" xr:uid="{00000000-0005-0000-0000-000083620000}"/>
    <cellStyle name="Note 2 2 3 2 7 7" xfId="25108" xr:uid="{00000000-0005-0000-0000-000084620000}"/>
    <cellStyle name="Note 2 2 3 2 7 7 2" xfId="25109" xr:uid="{00000000-0005-0000-0000-000085620000}"/>
    <cellStyle name="Note 2 2 3 2 7 7 3" xfId="25110" xr:uid="{00000000-0005-0000-0000-000086620000}"/>
    <cellStyle name="Note 2 2 3 2 7 8" xfId="25111" xr:uid="{00000000-0005-0000-0000-000087620000}"/>
    <cellStyle name="Note 2 2 3 2 7 8 2" xfId="25112" xr:uid="{00000000-0005-0000-0000-000088620000}"/>
    <cellStyle name="Note 2 2 3 2 7 8 3" xfId="25113" xr:uid="{00000000-0005-0000-0000-000089620000}"/>
    <cellStyle name="Note 2 2 3 2 7 9" xfId="25114" xr:uid="{00000000-0005-0000-0000-00008A620000}"/>
    <cellStyle name="Note 2 2 3 2 7 9 2" xfId="25115" xr:uid="{00000000-0005-0000-0000-00008B620000}"/>
    <cellStyle name="Note 2 2 3 2 7 9 3" xfId="25116" xr:uid="{00000000-0005-0000-0000-00008C620000}"/>
    <cellStyle name="Note 2 2 3 2 8" xfId="25117" xr:uid="{00000000-0005-0000-0000-00008D620000}"/>
    <cellStyle name="Note 2 2 3 2 8 10" xfId="25118" xr:uid="{00000000-0005-0000-0000-00008E620000}"/>
    <cellStyle name="Note 2 2 3 2 8 11" xfId="25119" xr:uid="{00000000-0005-0000-0000-00008F620000}"/>
    <cellStyle name="Note 2 2 3 2 8 12" xfId="25120" xr:uid="{00000000-0005-0000-0000-000090620000}"/>
    <cellStyle name="Note 2 2 3 2 8 2" xfId="25121" xr:uid="{00000000-0005-0000-0000-000091620000}"/>
    <cellStyle name="Note 2 2 3 2 8 2 2" xfId="25122" xr:uid="{00000000-0005-0000-0000-000092620000}"/>
    <cellStyle name="Note 2 2 3 2 8 2 3" xfId="25123" xr:uid="{00000000-0005-0000-0000-000093620000}"/>
    <cellStyle name="Note 2 2 3 2 8 3" xfId="25124" xr:uid="{00000000-0005-0000-0000-000094620000}"/>
    <cellStyle name="Note 2 2 3 2 8 3 2" xfId="25125" xr:uid="{00000000-0005-0000-0000-000095620000}"/>
    <cellStyle name="Note 2 2 3 2 8 3 3" xfId="25126" xr:uid="{00000000-0005-0000-0000-000096620000}"/>
    <cellStyle name="Note 2 2 3 2 8 4" xfId="25127" xr:uid="{00000000-0005-0000-0000-000097620000}"/>
    <cellStyle name="Note 2 2 3 2 8 4 2" xfId="25128" xr:uid="{00000000-0005-0000-0000-000098620000}"/>
    <cellStyle name="Note 2 2 3 2 8 4 3" xfId="25129" xr:uid="{00000000-0005-0000-0000-000099620000}"/>
    <cellStyle name="Note 2 2 3 2 8 5" xfId="25130" xr:uid="{00000000-0005-0000-0000-00009A620000}"/>
    <cellStyle name="Note 2 2 3 2 8 5 2" xfId="25131" xr:uid="{00000000-0005-0000-0000-00009B620000}"/>
    <cellStyle name="Note 2 2 3 2 8 5 3" xfId="25132" xr:uid="{00000000-0005-0000-0000-00009C620000}"/>
    <cellStyle name="Note 2 2 3 2 8 6" xfId="25133" xr:uid="{00000000-0005-0000-0000-00009D620000}"/>
    <cellStyle name="Note 2 2 3 2 8 6 2" xfId="25134" xr:uid="{00000000-0005-0000-0000-00009E620000}"/>
    <cellStyle name="Note 2 2 3 2 8 6 3" xfId="25135" xr:uid="{00000000-0005-0000-0000-00009F620000}"/>
    <cellStyle name="Note 2 2 3 2 8 7" xfId="25136" xr:uid="{00000000-0005-0000-0000-0000A0620000}"/>
    <cellStyle name="Note 2 2 3 2 8 7 2" xfId="25137" xr:uid="{00000000-0005-0000-0000-0000A1620000}"/>
    <cellStyle name="Note 2 2 3 2 8 7 3" xfId="25138" xr:uid="{00000000-0005-0000-0000-0000A2620000}"/>
    <cellStyle name="Note 2 2 3 2 8 8" xfId="25139" xr:uid="{00000000-0005-0000-0000-0000A3620000}"/>
    <cellStyle name="Note 2 2 3 2 8 8 2" xfId="25140" xr:uid="{00000000-0005-0000-0000-0000A4620000}"/>
    <cellStyle name="Note 2 2 3 2 8 8 3" xfId="25141" xr:uid="{00000000-0005-0000-0000-0000A5620000}"/>
    <cellStyle name="Note 2 2 3 2 8 9" xfId="25142" xr:uid="{00000000-0005-0000-0000-0000A6620000}"/>
    <cellStyle name="Note 2 2 3 2 8 9 2" xfId="25143" xr:uid="{00000000-0005-0000-0000-0000A7620000}"/>
    <cellStyle name="Note 2 2 3 2 8 9 3" xfId="25144" xr:uid="{00000000-0005-0000-0000-0000A8620000}"/>
    <cellStyle name="Note 2 2 3 2 9" xfId="25145" xr:uid="{00000000-0005-0000-0000-0000A9620000}"/>
    <cellStyle name="Note 2 2 3 2 9 10" xfId="25146" xr:uid="{00000000-0005-0000-0000-0000AA620000}"/>
    <cellStyle name="Note 2 2 3 2 9 11" xfId="25147" xr:uid="{00000000-0005-0000-0000-0000AB620000}"/>
    <cellStyle name="Note 2 2 3 2 9 12" xfId="25148" xr:uid="{00000000-0005-0000-0000-0000AC620000}"/>
    <cellStyle name="Note 2 2 3 2 9 2" xfId="25149" xr:uid="{00000000-0005-0000-0000-0000AD620000}"/>
    <cellStyle name="Note 2 2 3 2 9 2 2" xfId="25150" xr:uid="{00000000-0005-0000-0000-0000AE620000}"/>
    <cellStyle name="Note 2 2 3 2 9 2 3" xfId="25151" xr:uid="{00000000-0005-0000-0000-0000AF620000}"/>
    <cellStyle name="Note 2 2 3 2 9 3" xfId="25152" xr:uid="{00000000-0005-0000-0000-0000B0620000}"/>
    <cellStyle name="Note 2 2 3 2 9 3 2" xfId="25153" xr:uid="{00000000-0005-0000-0000-0000B1620000}"/>
    <cellStyle name="Note 2 2 3 2 9 3 3" xfId="25154" xr:uid="{00000000-0005-0000-0000-0000B2620000}"/>
    <cellStyle name="Note 2 2 3 2 9 4" xfId="25155" xr:uid="{00000000-0005-0000-0000-0000B3620000}"/>
    <cellStyle name="Note 2 2 3 2 9 4 2" xfId="25156" xr:uid="{00000000-0005-0000-0000-0000B4620000}"/>
    <cellStyle name="Note 2 2 3 2 9 4 3" xfId="25157" xr:uid="{00000000-0005-0000-0000-0000B5620000}"/>
    <cellStyle name="Note 2 2 3 2 9 5" xfId="25158" xr:uid="{00000000-0005-0000-0000-0000B6620000}"/>
    <cellStyle name="Note 2 2 3 2 9 5 2" xfId="25159" xr:uid="{00000000-0005-0000-0000-0000B7620000}"/>
    <cellStyle name="Note 2 2 3 2 9 5 3" xfId="25160" xr:uid="{00000000-0005-0000-0000-0000B8620000}"/>
    <cellStyle name="Note 2 2 3 2 9 6" xfId="25161" xr:uid="{00000000-0005-0000-0000-0000B9620000}"/>
    <cellStyle name="Note 2 2 3 2 9 6 2" xfId="25162" xr:uid="{00000000-0005-0000-0000-0000BA620000}"/>
    <cellStyle name="Note 2 2 3 2 9 6 3" xfId="25163" xr:uid="{00000000-0005-0000-0000-0000BB620000}"/>
    <cellStyle name="Note 2 2 3 2 9 7" xfId="25164" xr:uid="{00000000-0005-0000-0000-0000BC620000}"/>
    <cellStyle name="Note 2 2 3 2 9 7 2" xfId="25165" xr:uid="{00000000-0005-0000-0000-0000BD620000}"/>
    <cellStyle name="Note 2 2 3 2 9 7 3" xfId="25166" xr:uid="{00000000-0005-0000-0000-0000BE620000}"/>
    <cellStyle name="Note 2 2 3 2 9 8" xfId="25167" xr:uid="{00000000-0005-0000-0000-0000BF620000}"/>
    <cellStyle name="Note 2 2 3 2 9 8 2" xfId="25168" xr:uid="{00000000-0005-0000-0000-0000C0620000}"/>
    <cellStyle name="Note 2 2 3 2 9 8 3" xfId="25169" xr:uid="{00000000-0005-0000-0000-0000C1620000}"/>
    <cellStyle name="Note 2 2 3 2 9 9" xfId="25170" xr:uid="{00000000-0005-0000-0000-0000C2620000}"/>
    <cellStyle name="Note 2 2 3 2 9 9 2" xfId="25171" xr:uid="{00000000-0005-0000-0000-0000C3620000}"/>
    <cellStyle name="Note 2 2 3 2 9 9 3" xfId="25172" xr:uid="{00000000-0005-0000-0000-0000C4620000}"/>
    <cellStyle name="Note 2 2 3 3" xfId="25173" xr:uid="{00000000-0005-0000-0000-0000C5620000}"/>
    <cellStyle name="Note 2 2 3 3 10" xfId="25174" xr:uid="{00000000-0005-0000-0000-0000C6620000}"/>
    <cellStyle name="Note 2 2 3 3 10 2" xfId="25175" xr:uid="{00000000-0005-0000-0000-0000C7620000}"/>
    <cellStyle name="Note 2 2 3 3 10 3" xfId="25176" xr:uid="{00000000-0005-0000-0000-0000C8620000}"/>
    <cellStyle name="Note 2 2 3 3 11" xfId="25177" xr:uid="{00000000-0005-0000-0000-0000C9620000}"/>
    <cellStyle name="Note 2 2 3 3 12" xfId="25178" xr:uid="{00000000-0005-0000-0000-0000CA620000}"/>
    <cellStyle name="Note 2 2 3 3 2" xfId="25179" xr:uid="{00000000-0005-0000-0000-0000CB620000}"/>
    <cellStyle name="Note 2 2 3 3 2 2" xfId="25180" xr:uid="{00000000-0005-0000-0000-0000CC620000}"/>
    <cellStyle name="Note 2 2 3 3 2 3" xfId="25181" xr:uid="{00000000-0005-0000-0000-0000CD620000}"/>
    <cellStyle name="Note 2 2 3 3 3" xfId="25182" xr:uid="{00000000-0005-0000-0000-0000CE620000}"/>
    <cellStyle name="Note 2 2 3 3 3 2" xfId="25183" xr:uid="{00000000-0005-0000-0000-0000CF620000}"/>
    <cellStyle name="Note 2 2 3 3 3 3" xfId="25184" xr:uid="{00000000-0005-0000-0000-0000D0620000}"/>
    <cellStyle name="Note 2 2 3 3 4" xfId="25185" xr:uid="{00000000-0005-0000-0000-0000D1620000}"/>
    <cellStyle name="Note 2 2 3 3 4 2" xfId="25186" xr:uid="{00000000-0005-0000-0000-0000D2620000}"/>
    <cellStyle name="Note 2 2 3 3 4 3" xfId="25187" xr:uid="{00000000-0005-0000-0000-0000D3620000}"/>
    <cellStyle name="Note 2 2 3 3 5" xfId="25188" xr:uid="{00000000-0005-0000-0000-0000D4620000}"/>
    <cellStyle name="Note 2 2 3 3 5 2" xfId="25189" xr:uid="{00000000-0005-0000-0000-0000D5620000}"/>
    <cellStyle name="Note 2 2 3 3 5 3" xfId="25190" xr:uid="{00000000-0005-0000-0000-0000D6620000}"/>
    <cellStyle name="Note 2 2 3 3 6" xfId="25191" xr:uid="{00000000-0005-0000-0000-0000D7620000}"/>
    <cellStyle name="Note 2 2 3 3 6 2" xfId="25192" xr:uid="{00000000-0005-0000-0000-0000D8620000}"/>
    <cellStyle name="Note 2 2 3 3 6 3" xfId="25193" xr:uid="{00000000-0005-0000-0000-0000D9620000}"/>
    <cellStyle name="Note 2 2 3 3 7" xfId="25194" xr:uid="{00000000-0005-0000-0000-0000DA620000}"/>
    <cellStyle name="Note 2 2 3 3 7 2" xfId="25195" xr:uid="{00000000-0005-0000-0000-0000DB620000}"/>
    <cellStyle name="Note 2 2 3 3 7 3" xfId="25196" xr:uid="{00000000-0005-0000-0000-0000DC620000}"/>
    <cellStyle name="Note 2 2 3 3 8" xfId="25197" xr:uid="{00000000-0005-0000-0000-0000DD620000}"/>
    <cellStyle name="Note 2 2 3 3 8 2" xfId="25198" xr:uid="{00000000-0005-0000-0000-0000DE620000}"/>
    <cellStyle name="Note 2 2 3 3 8 3" xfId="25199" xr:uid="{00000000-0005-0000-0000-0000DF620000}"/>
    <cellStyle name="Note 2 2 3 3 9" xfId="25200" xr:uid="{00000000-0005-0000-0000-0000E0620000}"/>
    <cellStyle name="Note 2 2 3 3 9 2" xfId="25201" xr:uid="{00000000-0005-0000-0000-0000E1620000}"/>
    <cellStyle name="Note 2 2 3 3 9 3" xfId="25202" xr:uid="{00000000-0005-0000-0000-0000E2620000}"/>
    <cellStyle name="Note 2 2 3 4" xfId="25203" xr:uid="{00000000-0005-0000-0000-0000E3620000}"/>
    <cellStyle name="Note 2 2 3 4 2" xfId="25204" xr:uid="{00000000-0005-0000-0000-0000E4620000}"/>
    <cellStyle name="Note 2 2 3 4 3" xfId="25205" xr:uid="{00000000-0005-0000-0000-0000E5620000}"/>
    <cellStyle name="Note 2 2 3 5" xfId="25206" xr:uid="{00000000-0005-0000-0000-0000E6620000}"/>
    <cellStyle name="Note 2 2 3 5 2" xfId="25207" xr:uid="{00000000-0005-0000-0000-0000E7620000}"/>
    <cellStyle name="Note 2 2 3 5 3" xfId="25208" xr:uid="{00000000-0005-0000-0000-0000E8620000}"/>
    <cellStyle name="Note 2 2 3 6" xfId="25209" xr:uid="{00000000-0005-0000-0000-0000E9620000}"/>
    <cellStyle name="Note 2 2 3 6 2" xfId="25210" xr:uid="{00000000-0005-0000-0000-0000EA620000}"/>
    <cellStyle name="Note 2 2 3 6 3" xfId="25211" xr:uid="{00000000-0005-0000-0000-0000EB620000}"/>
    <cellStyle name="Note 2 2 3 7" xfId="25212" xr:uid="{00000000-0005-0000-0000-0000EC620000}"/>
    <cellStyle name="Note 2 2 3 7 2" xfId="25213" xr:uid="{00000000-0005-0000-0000-0000ED620000}"/>
    <cellStyle name="Note 2 2 3 7 3" xfId="25214" xr:uid="{00000000-0005-0000-0000-0000EE620000}"/>
    <cellStyle name="Note 2 2 3 8" xfId="25215" xr:uid="{00000000-0005-0000-0000-0000EF620000}"/>
    <cellStyle name="Note 2 2 3 8 2" xfId="25216" xr:uid="{00000000-0005-0000-0000-0000F0620000}"/>
    <cellStyle name="Note 2 2 3 8 3" xfId="25217" xr:uid="{00000000-0005-0000-0000-0000F1620000}"/>
    <cellStyle name="Note 2 2 3 9" xfId="58229" xr:uid="{00000000-0005-0000-0000-0000F2620000}"/>
    <cellStyle name="Note 2 2 4" xfId="374" xr:uid="{00000000-0005-0000-0000-0000F3620000}"/>
    <cellStyle name="Note 2 2 4 2" xfId="25218" xr:uid="{00000000-0005-0000-0000-0000F4620000}"/>
    <cellStyle name="Note 2 2 4 2 10" xfId="25219" xr:uid="{00000000-0005-0000-0000-0000F5620000}"/>
    <cellStyle name="Note 2 2 4 2 10 10" xfId="25220" xr:uid="{00000000-0005-0000-0000-0000F6620000}"/>
    <cellStyle name="Note 2 2 4 2 10 11" xfId="25221" xr:uid="{00000000-0005-0000-0000-0000F7620000}"/>
    <cellStyle name="Note 2 2 4 2 10 12" xfId="25222" xr:uid="{00000000-0005-0000-0000-0000F8620000}"/>
    <cellStyle name="Note 2 2 4 2 10 2" xfId="25223" xr:uid="{00000000-0005-0000-0000-0000F9620000}"/>
    <cellStyle name="Note 2 2 4 2 10 2 2" xfId="25224" xr:uid="{00000000-0005-0000-0000-0000FA620000}"/>
    <cellStyle name="Note 2 2 4 2 10 2 3" xfId="25225" xr:uid="{00000000-0005-0000-0000-0000FB620000}"/>
    <cellStyle name="Note 2 2 4 2 10 3" xfId="25226" xr:uid="{00000000-0005-0000-0000-0000FC620000}"/>
    <cellStyle name="Note 2 2 4 2 10 3 2" xfId="25227" xr:uid="{00000000-0005-0000-0000-0000FD620000}"/>
    <cellStyle name="Note 2 2 4 2 10 3 3" xfId="25228" xr:uid="{00000000-0005-0000-0000-0000FE620000}"/>
    <cellStyle name="Note 2 2 4 2 10 4" xfId="25229" xr:uid="{00000000-0005-0000-0000-0000FF620000}"/>
    <cellStyle name="Note 2 2 4 2 10 4 2" xfId="25230" xr:uid="{00000000-0005-0000-0000-000000630000}"/>
    <cellStyle name="Note 2 2 4 2 10 4 3" xfId="25231" xr:uid="{00000000-0005-0000-0000-000001630000}"/>
    <cellStyle name="Note 2 2 4 2 10 5" xfId="25232" xr:uid="{00000000-0005-0000-0000-000002630000}"/>
    <cellStyle name="Note 2 2 4 2 10 5 2" xfId="25233" xr:uid="{00000000-0005-0000-0000-000003630000}"/>
    <cellStyle name="Note 2 2 4 2 10 5 3" xfId="25234" xr:uid="{00000000-0005-0000-0000-000004630000}"/>
    <cellStyle name="Note 2 2 4 2 10 6" xfId="25235" xr:uid="{00000000-0005-0000-0000-000005630000}"/>
    <cellStyle name="Note 2 2 4 2 10 6 2" xfId="25236" xr:uid="{00000000-0005-0000-0000-000006630000}"/>
    <cellStyle name="Note 2 2 4 2 10 6 3" xfId="25237" xr:uid="{00000000-0005-0000-0000-000007630000}"/>
    <cellStyle name="Note 2 2 4 2 10 7" xfId="25238" xr:uid="{00000000-0005-0000-0000-000008630000}"/>
    <cellStyle name="Note 2 2 4 2 10 7 2" xfId="25239" xr:uid="{00000000-0005-0000-0000-000009630000}"/>
    <cellStyle name="Note 2 2 4 2 10 7 3" xfId="25240" xr:uid="{00000000-0005-0000-0000-00000A630000}"/>
    <cellStyle name="Note 2 2 4 2 10 8" xfId="25241" xr:uid="{00000000-0005-0000-0000-00000B630000}"/>
    <cellStyle name="Note 2 2 4 2 10 8 2" xfId="25242" xr:uid="{00000000-0005-0000-0000-00000C630000}"/>
    <cellStyle name="Note 2 2 4 2 10 8 3" xfId="25243" xr:uid="{00000000-0005-0000-0000-00000D630000}"/>
    <cellStyle name="Note 2 2 4 2 10 9" xfId="25244" xr:uid="{00000000-0005-0000-0000-00000E630000}"/>
    <cellStyle name="Note 2 2 4 2 10 9 2" xfId="25245" xr:uid="{00000000-0005-0000-0000-00000F630000}"/>
    <cellStyle name="Note 2 2 4 2 10 9 3" xfId="25246" xr:uid="{00000000-0005-0000-0000-000010630000}"/>
    <cellStyle name="Note 2 2 4 2 11" xfId="25247" xr:uid="{00000000-0005-0000-0000-000011630000}"/>
    <cellStyle name="Note 2 2 4 2 11 2" xfId="25248" xr:uid="{00000000-0005-0000-0000-000012630000}"/>
    <cellStyle name="Note 2 2 4 2 11 3" xfId="25249" xr:uid="{00000000-0005-0000-0000-000013630000}"/>
    <cellStyle name="Note 2 2 4 2 12" xfId="25250" xr:uid="{00000000-0005-0000-0000-000014630000}"/>
    <cellStyle name="Note 2 2 4 2 12 2" xfId="25251" xr:uid="{00000000-0005-0000-0000-000015630000}"/>
    <cellStyle name="Note 2 2 4 2 12 3" xfId="25252" xr:uid="{00000000-0005-0000-0000-000016630000}"/>
    <cellStyle name="Note 2 2 4 2 13" xfId="25253" xr:uid="{00000000-0005-0000-0000-000017630000}"/>
    <cellStyle name="Note 2 2 4 2 13 2" xfId="25254" xr:uid="{00000000-0005-0000-0000-000018630000}"/>
    <cellStyle name="Note 2 2 4 2 13 3" xfId="25255" xr:uid="{00000000-0005-0000-0000-000019630000}"/>
    <cellStyle name="Note 2 2 4 2 14" xfId="25256" xr:uid="{00000000-0005-0000-0000-00001A630000}"/>
    <cellStyle name="Note 2 2 4 2 14 2" xfId="25257" xr:uid="{00000000-0005-0000-0000-00001B630000}"/>
    <cellStyle name="Note 2 2 4 2 14 3" xfId="25258" xr:uid="{00000000-0005-0000-0000-00001C630000}"/>
    <cellStyle name="Note 2 2 4 2 15" xfId="25259" xr:uid="{00000000-0005-0000-0000-00001D630000}"/>
    <cellStyle name="Note 2 2 4 2 15 2" xfId="25260" xr:uid="{00000000-0005-0000-0000-00001E630000}"/>
    <cellStyle name="Note 2 2 4 2 15 3" xfId="25261" xr:uid="{00000000-0005-0000-0000-00001F630000}"/>
    <cellStyle name="Note 2 2 4 2 16" xfId="25262" xr:uid="{00000000-0005-0000-0000-000020630000}"/>
    <cellStyle name="Note 2 2 4 2 16 2" xfId="25263" xr:uid="{00000000-0005-0000-0000-000021630000}"/>
    <cellStyle name="Note 2 2 4 2 16 3" xfId="25264" xr:uid="{00000000-0005-0000-0000-000022630000}"/>
    <cellStyle name="Note 2 2 4 2 17" xfId="25265" xr:uid="{00000000-0005-0000-0000-000023630000}"/>
    <cellStyle name="Note 2 2 4 2 17 2" xfId="25266" xr:uid="{00000000-0005-0000-0000-000024630000}"/>
    <cellStyle name="Note 2 2 4 2 17 3" xfId="25267" xr:uid="{00000000-0005-0000-0000-000025630000}"/>
    <cellStyle name="Note 2 2 4 2 18" xfId="25268" xr:uid="{00000000-0005-0000-0000-000026630000}"/>
    <cellStyle name="Note 2 2 4 2 18 2" xfId="25269" xr:uid="{00000000-0005-0000-0000-000027630000}"/>
    <cellStyle name="Note 2 2 4 2 18 3" xfId="25270" xr:uid="{00000000-0005-0000-0000-000028630000}"/>
    <cellStyle name="Note 2 2 4 2 19" xfId="25271" xr:uid="{00000000-0005-0000-0000-000029630000}"/>
    <cellStyle name="Note 2 2 4 2 19 2" xfId="25272" xr:uid="{00000000-0005-0000-0000-00002A630000}"/>
    <cellStyle name="Note 2 2 4 2 19 3" xfId="25273" xr:uid="{00000000-0005-0000-0000-00002B630000}"/>
    <cellStyle name="Note 2 2 4 2 2" xfId="25274" xr:uid="{00000000-0005-0000-0000-00002C630000}"/>
    <cellStyle name="Note 2 2 4 2 2 10" xfId="25275" xr:uid="{00000000-0005-0000-0000-00002D630000}"/>
    <cellStyle name="Note 2 2 4 2 2 11" xfId="25276" xr:uid="{00000000-0005-0000-0000-00002E630000}"/>
    <cellStyle name="Note 2 2 4 2 2 12" xfId="25277" xr:uid="{00000000-0005-0000-0000-00002F630000}"/>
    <cellStyle name="Note 2 2 4 2 2 2" xfId="25278" xr:uid="{00000000-0005-0000-0000-000030630000}"/>
    <cellStyle name="Note 2 2 4 2 2 2 2" xfId="25279" xr:uid="{00000000-0005-0000-0000-000031630000}"/>
    <cellStyle name="Note 2 2 4 2 2 2 3" xfId="25280" xr:uid="{00000000-0005-0000-0000-000032630000}"/>
    <cellStyle name="Note 2 2 4 2 2 3" xfId="25281" xr:uid="{00000000-0005-0000-0000-000033630000}"/>
    <cellStyle name="Note 2 2 4 2 2 3 2" xfId="25282" xr:uid="{00000000-0005-0000-0000-000034630000}"/>
    <cellStyle name="Note 2 2 4 2 2 3 3" xfId="25283" xr:uid="{00000000-0005-0000-0000-000035630000}"/>
    <cellStyle name="Note 2 2 4 2 2 4" xfId="25284" xr:uid="{00000000-0005-0000-0000-000036630000}"/>
    <cellStyle name="Note 2 2 4 2 2 4 2" xfId="25285" xr:uid="{00000000-0005-0000-0000-000037630000}"/>
    <cellStyle name="Note 2 2 4 2 2 4 3" xfId="25286" xr:uid="{00000000-0005-0000-0000-000038630000}"/>
    <cellStyle name="Note 2 2 4 2 2 5" xfId="25287" xr:uid="{00000000-0005-0000-0000-000039630000}"/>
    <cellStyle name="Note 2 2 4 2 2 5 2" xfId="25288" xr:uid="{00000000-0005-0000-0000-00003A630000}"/>
    <cellStyle name="Note 2 2 4 2 2 5 3" xfId="25289" xr:uid="{00000000-0005-0000-0000-00003B630000}"/>
    <cellStyle name="Note 2 2 4 2 2 6" xfId="25290" xr:uid="{00000000-0005-0000-0000-00003C630000}"/>
    <cellStyle name="Note 2 2 4 2 2 6 2" xfId="25291" xr:uid="{00000000-0005-0000-0000-00003D630000}"/>
    <cellStyle name="Note 2 2 4 2 2 6 3" xfId="25292" xr:uid="{00000000-0005-0000-0000-00003E630000}"/>
    <cellStyle name="Note 2 2 4 2 2 7" xfId="25293" xr:uid="{00000000-0005-0000-0000-00003F630000}"/>
    <cellStyle name="Note 2 2 4 2 2 7 2" xfId="25294" xr:uid="{00000000-0005-0000-0000-000040630000}"/>
    <cellStyle name="Note 2 2 4 2 2 7 3" xfId="25295" xr:uid="{00000000-0005-0000-0000-000041630000}"/>
    <cellStyle name="Note 2 2 4 2 2 8" xfId="25296" xr:uid="{00000000-0005-0000-0000-000042630000}"/>
    <cellStyle name="Note 2 2 4 2 2 8 2" xfId="25297" xr:uid="{00000000-0005-0000-0000-000043630000}"/>
    <cellStyle name="Note 2 2 4 2 2 8 3" xfId="25298" xr:uid="{00000000-0005-0000-0000-000044630000}"/>
    <cellStyle name="Note 2 2 4 2 2 9" xfId="25299" xr:uid="{00000000-0005-0000-0000-000045630000}"/>
    <cellStyle name="Note 2 2 4 2 2 9 2" xfId="25300" xr:uid="{00000000-0005-0000-0000-000046630000}"/>
    <cellStyle name="Note 2 2 4 2 2 9 3" xfId="25301" xr:uid="{00000000-0005-0000-0000-000047630000}"/>
    <cellStyle name="Note 2 2 4 2 20" xfId="25302" xr:uid="{00000000-0005-0000-0000-000048630000}"/>
    <cellStyle name="Note 2 2 4 2 21" xfId="25303" xr:uid="{00000000-0005-0000-0000-000049630000}"/>
    <cellStyle name="Note 2 2 4 2 3" xfId="25304" xr:uid="{00000000-0005-0000-0000-00004A630000}"/>
    <cellStyle name="Note 2 2 4 2 3 10" xfId="25305" xr:uid="{00000000-0005-0000-0000-00004B630000}"/>
    <cellStyle name="Note 2 2 4 2 3 11" xfId="25306" xr:uid="{00000000-0005-0000-0000-00004C630000}"/>
    <cellStyle name="Note 2 2 4 2 3 12" xfId="25307" xr:uid="{00000000-0005-0000-0000-00004D630000}"/>
    <cellStyle name="Note 2 2 4 2 3 2" xfId="25308" xr:uid="{00000000-0005-0000-0000-00004E630000}"/>
    <cellStyle name="Note 2 2 4 2 3 2 2" xfId="25309" xr:uid="{00000000-0005-0000-0000-00004F630000}"/>
    <cellStyle name="Note 2 2 4 2 3 2 3" xfId="25310" xr:uid="{00000000-0005-0000-0000-000050630000}"/>
    <cellStyle name="Note 2 2 4 2 3 3" xfId="25311" xr:uid="{00000000-0005-0000-0000-000051630000}"/>
    <cellStyle name="Note 2 2 4 2 3 3 2" xfId="25312" xr:uid="{00000000-0005-0000-0000-000052630000}"/>
    <cellStyle name="Note 2 2 4 2 3 3 3" xfId="25313" xr:uid="{00000000-0005-0000-0000-000053630000}"/>
    <cellStyle name="Note 2 2 4 2 3 4" xfId="25314" xr:uid="{00000000-0005-0000-0000-000054630000}"/>
    <cellStyle name="Note 2 2 4 2 3 4 2" xfId="25315" xr:uid="{00000000-0005-0000-0000-000055630000}"/>
    <cellStyle name="Note 2 2 4 2 3 4 3" xfId="25316" xr:uid="{00000000-0005-0000-0000-000056630000}"/>
    <cellStyle name="Note 2 2 4 2 3 5" xfId="25317" xr:uid="{00000000-0005-0000-0000-000057630000}"/>
    <cellStyle name="Note 2 2 4 2 3 5 2" xfId="25318" xr:uid="{00000000-0005-0000-0000-000058630000}"/>
    <cellStyle name="Note 2 2 4 2 3 5 3" xfId="25319" xr:uid="{00000000-0005-0000-0000-000059630000}"/>
    <cellStyle name="Note 2 2 4 2 3 6" xfId="25320" xr:uid="{00000000-0005-0000-0000-00005A630000}"/>
    <cellStyle name="Note 2 2 4 2 3 6 2" xfId="25321" xr:uid="{00000000-0005-0000-0000-00005B630000}"/>
    <cellStyle name="Note 2 2 4 2 3 6 3" xfId="25322" xr:uid="{00000000-0005-0000-0000-00005C630000}"/>
    <cellStyle name="Note 2 2 4 2 3 7" xfId="25323" xr:uid="{00000000-0005-0000-0000-00005D630000}"/>
    <cellStyle name="Note 2 2 4 2 3 7 2" xfId="25324" xr:uid="{00000000-0005-0000-0000-00005E630000}"/>
    <cellStyle name="Note 2 2 4 2 3 7 3" xfId="25325" xr:uid="{00000000-0005-0000-0000-00005F630000}"/>
    <cellStyle name="Note 2 2 4 2 3 8" xfId="25326" xr:uid="{00000000-0005-0000-0000-000060630000}"/>
    <cellStyle name="Note 2 2 4 2 3 8 2" xfId="25327" xr:uid="{00000000-0005-0000-0000-000061630000}"/>
    <cellStyle name="Note 2 2 4 2 3 8 3" xfId="25328" xr:uid="{00000000-0005-0000-0000-000062630000}"/>
    <cellStyle name="Note 2 2 4 2 3 9" xfId="25329" xr:uid="{00000000-0005-0000-0000-000063630000}"/>
    <cellStyle name="Note 2 2 4 2 3 9 2" xfId="25330" xr:uid="{00000000-0005-0000-0000-000064630000}"/>
    <cellStyle name="Note 2 2 4 2 3 9 3" xfId="25331" xr:uid="{00000000-0005-0000-0000-000065630000}"/>
    <cellStyle name="Note 2 2 4 2 4" xfId="25332" xr:uid="{00000000-0005-0000-0000-000066630000}"/>
    <cellStyle name="Note 2 2 4 2 4 10" xfId="25333" xr:uid="{00000000-0005-0000-0000-000067630000}"/>
    <cellStyle name="Note 2 2 4 2 4 11" xfId="25334" xr:uid="{00000000-0005-0000-0000-000068630000}"/>
    <cellStyle name="Note 2 2 4 2 4 12" xfId="25335" xr:uid="{00000000-0005-0000-0000-000069630000}"/>
    <cellStyle name="Note 2 2 4 2 4 2" xfId="25336" xr:uid="{00000000-0005-0000-0000-00006A630000}"/>
    <cellStyle name="Note 2 2 4 2 4 2 2" xfId="25337" xr:uid="{00000000-0005-0000-0000-00006B630000}"/>
    <cellStyle name="Note 2 2 4 2 4 2 3" xfId="25338" xr:uid="{00000000-0005-0000-0000-00006C630000}"/>
    <cellStyle name="Note 2 2 4 2 4 3" xfId="25339" xr:uid="{00000000-0005-0000-0000-00006D630000}"/>
    <cellStyle name="Note 2 2 4 2 4 3 2" xfId="25340" xr:uid="{00000000-0005-0000-0000-00006E630000}"/>
    <cellStyle name="Note 2 2 4 2 4 3 3" xfId="25341" xr:uid="{00000000-0005-0000-0000-00006F630000}"/>
    <cellStyle name="Note 2 2 4 2 4 4" xfId="25342" xr:uid="{00000000-0005-0000-0000-000070630000}"/>
    <cellStyle name="Note 2 2 4 2 4 4 2" xfId="25343" xr:uid="{00000000-0005-0000-0000-000071630000}"/>
    <cellStyle name="Note 2 2 4 2 4 4 3" xfId="25344" xr:uid="{00000000-0005-0000-0000-000072630000}"/>
    <cellStyle name="Note 2 2 4 2 4 5" xfId="25345" xr:uid="{00000000-0005-0000-0000-000073630000}"/>
    <cellStyle name="Note 2 2 4 2 4 5 2" xfId="25346" xr:uid="{00000000-0005-0000-0000-000074630000}"/>
    <cellStyle name="Note 2 2 4 2 4 5 3" xfId="25347" xr:uid="{00000000-0005-0000-0000-000075630000}"/>
    <cellStyle name="Note 2 2 4 2 4 6" xfId="25348" xr:uid="{00000000-0005-0000-0000-000076630000}"/>
    <cellStyle name="Note 2 2 4 2 4 6 2" xfId="25349" xr:uid="{00000000-0005-0000-0000-000077630000}"/>
    <cellStyle name="Note 2 2 4 2 4 6 3" xfId="25350" xr:uid="{00000000-0005-0000-0000-000078630000}"/>
    <cellStyle name="Note 2 2 4 2 4 7" xfId="25351" xr:uid="{00000000-0005-0000-0000-000079630000}"/>
    <cellStyle name="Note 2 2 4 2 4 7 2" xfId="25352" xr:uid="{00000000-0005-0000-0000-00007A630000}"/>
    <cellStyle name="Note 2 2 4 2 4 7 3" xfId="25353" xr:uid="{00000000-0005-0000-0000-00007B630000}"/>
    <cellStyle name="Note 2 2 4 2 4 8" xfId="25354" xr:uid="{00000000-0005-0000-0000-00007C630000}"/>
    <cellStyle name="Note 2 2 4 2 4 8 2" xfId="25355" xr:uid="{00000000-0005-0000-0000-00007D630000}"/>
    <cellStyle name="Note 2 2 4 2 4 8 3" xfId="25356" xr:uid="{00000000-0005-0000-0000-00007E630000}"/>
    <cellStyle name="Note 2 2 4 2 4 9" xfId="25357" xr:uid="{00000000-0005-0000-0000-00007F630000}"/>
    <cellStyle name="Note 2 2 4 2 4 9 2" xfId="25358" xr:uid="{00000000-0005-0000-0000-000080630000}"/>
    <cellStyle name="Note 2 2 4 2 4 9 3" xfId="25359" xr:uid="{00000000-0005-0000-0000-000081630000}"/>
    <cellStyle name="Note 2 2 4 2 5" xfId="25360" xr:uid="{00000000-0005-0000-0000-000082630000}"/>
    <cellStyle name="Note 2 2 4 2 5 10" xfId="25361" xr:uid="{00000000-0005-0000-0000-000083630000}"/>
    <cellStyle name="Note 2 2 4 2 5 11" xfId="25362" xr:uid="{00000000-0005-0000-0000-000084630000}"/>
    <cellStyle name="Note 2 2 4 2 5 12" xfId="25363" xr:uid="{00000000-0005-0000-0000-000085630000}"/>
    <cellStyle name="Note 2 2 4 2 5 2" xfId="25364" xr:uid="{00000000-0005-0000-0000-000086630000}"/>
    <cellStyle name="Note 2 2 4 2 5 2 2" xfId="25365" xr:uid="{00000000-0005-0000-0000-000087630000}"/>
    <cellStyle name="Note 2 2 4 2 5 2 3" xfId="25366" xr:uid="{00000000-0005-0000-0000-000088630000}"/>
    <cellStyle name="Note 2 2 4 2 5 3" xfId="25367" xr:uid="{00000000-0005-0000-0000-000089630000}"/>
    <cellStyle name="Note 2 2 4 2 5 3 2" xfId="25368" xr:uid="{00000000-0005-0000-0000-00008A630000}"/>
    <cellStyle name="Note 2 2 4 2 5 3 3" xfId="25369" xr:uid="{00000000-0005-0000-0000-00008B630000}"/>
    <cellStyle name="Note 2 2 4 2 5 4" xfId="25370" xr:uid="{00000000-0005-0000-0000-00008C630000}"/>
    <cellStyle name="Note 2 2 4 2 5 4 2" xfId="25371" xr:uid="{00000000-0005-0000-0000-00008D630000}"/>
    <cellStyle name="Note 2 2 4 2 5 4 3" xfId="25372" xr:uid="{00000000-0005-0000-0000-00008E630000}"/>
    <cellStyle name="Note 2 2 4 2 5 5" xfId="25373" xr:uid="{00000000-0005-0000-0000-00008F630000}"/>
    <cellStyle name="Note 2 2 4 2 5 5 2" xfId="25374" xr:uid="{00000000-0005-0000-0000-000090630000}"/>
    <cellStyle name="Note 2 2 4 2 5 5 3" xfId="25375" xr:uid="{00000000-0005-0000-0000-000091630000}"/>
    <cellStyle name="Note 2 2 4 2 5 6" xfId="25376" xr:uid="{00000000-0005-0000-0000-000092630000}"/>
    <cellStyle name="Note 2 2 4 2 5 6 2" xfId="25377" xr:uid="{00000000-0005-0000-0000-000093630000}"/>
    <cellStyle name="Note 2 2 4 2 5 6 3" xfId="25378" xr:uid="{00000000-0005-0000-0000-000094630000}"/>
    <cellStyle name="Note 2 2 4 2 5 7" xfId="25379" xr:uid="{00000000-0005-0000-0000-000095630000}"/>
    <cellStyle name="Note 2 2 4 2 5 7 2" xfId="25380" xr:uid="{00000000-0005-0000-0000-000096630000}"/>
    <cellStyle name="Note 2 2 4 2 5 7 3" xfId="25381" xr:uid="{00000000-0005-0000-0000-000097630000}"/>
    <cellStyle name="Note 2 2 4 2 5 8" xfId="25382" xr:uid="{00000000-0005-0000-0000-000098630000}"/>
    <cellStyle name="Note 2 2 4 2 5 8 2" xfId="25383" xr:uid="{00000000-0005-0000-0000-000099630000}"/>
    <cellStyle name="Note 2 2 4 2 5 8 3" xfId="25384" xr:uid="{00000000-0005-0000-0000-00009A630000}"/>
    <cellStyle name="Note 2 2 4 2 5 9" xfId="25385" xr:uid="{00000000-0005-0000-0000-00009B630000}"/>
    <cellStyle name="Note 2 2 4 2 5 9 2" xfId="25386" xr:uid="{00000000-0005-0000-0000-00009C630000}"/>
    <cellStyle name="Note 2 2 4 2 5 9 3" xfId="25387" xr:uid="{00000000-0005-0000-0000-00009D630000}"/>
    <cellStyle name="Note 2 2 4 2 6" xfId="25388" xr:uid="{00000000-0005-0000-0000-00009E630000}"/>
    <cellStyle name="Note 2 2 4 2 6 10" xfId="25389" xr:uid="{00000000-0005-0000-0000-00009F630000}"/>
    <cellStyle name="Note 2 2 4 2 6 11" xfId="25390" xr:uid="{00000000-0005-0000-0000-0000A0630000}"/>
    <cellStyle name="Note 2 2 4 2 6 12" xfId="25391" xr:uid="{00000000-0005-0000-0000-0000A1630000}"/>
    <cellStyle name="Note 2 2 4 2 6 2" xfId="25392" xr:uid="{00000000-0005-0000-0000-0000A2630000}"/>
    <cellStyle name="Note 2 2 4 2 6 2 2" xfId="25393" xr:uid="{00000000-0005-0000-0000-0000A3630000}"/>
    <cellStyle name="Note 2 2 4 2 6 2 3" xfId="25394" xr:uid="{00000000-0005-0000-0000-0000A4630000}"/>
    <cellStyle name="Note 2 2 4 2 6 3" xfId="25395" xr:uid="{00000000-0005-0000-0000-0000A5630000}"/>
    <cellStyle name="Note 2 2 4 2 6 3 2" xfId="25396" xr:uid="{00000000-0005-0000-0000-0000A6630000}"/>
    <cellStyle name="Note 2 2 4 2 6 3 3" xfId="25397" xr:uid="{00000000-0005-0000-0000-0000A7630000}"/>
    <cellStyle name="Note 2 2 4 2 6 4" xfId="25398" xr:uid="{00000000-0005-0000-0000-0000A8630000}"/>
    <cellStyle name="Note 2 2 4 2 6 4 2" xfId="25399" xr:uid="{00000000-0005-0000-0000-0000A9630000}"/>
    <cellStyle name="Note 2 2 4 2 6 4 3" xfId="25400" xr:uid="{00000000-0005-0000-0000-0000AA630000}"/>
    <cellStyle name="Note 2 2 4 2 6 5" xfId="25401" xr:uid="{00000000-0005-0000-0000-0000AB630000}"/>
    <cellStyle name="Note 2 2 4 2 6 5 2" xfId="25402" xr:uid="{00000000-0005-0000-0000-0000AC630000}"/>
    <cellStyle name="Note 2 2 4 2 6 5 3" xfId="25403" xr:uid="{00000000-0005-0000-0000-0000AD630000}"/>
    <cellStyle name="Note 2 2 4 2 6 6" xfId="25404" xr:uid="{00000000-0005-0000-0000-0000AE630000}"/>
    <cellStyle name="Note 2 2 4 2 6 6 2" xfId="25405" xr:uid="{00000000-0005-0000-0000-0000AF630000}"/>
    <cellStyle name="Note 2 2 4 2 6 6 3" xfId="25406" xr:uid="{00000000-0005-0000-0000-0000B0630000}"/>
    <cellStyle name="Note 2 2 4 2 6 7" xfId="25407" xr:uid="{00000000-0005-0000-0000-0000B1630000}"/>
    <cellStyle name="Note 2 2 4 2 6 7 2" xfId="25408" xr:uid="{00000000-0005-0000-0000-0000B2630000}"/>
    <cellStyle name="Note 2 2 4 2 6 7 3" xfId="25409" xr:uid="{00000000-0005-0000-0000-0000B3630000}"/>
    <cellStyle name="Note 2 2 4 2 6 8" xfId="25410" xr:uid="{00000000-0005-0000-0000-0000B4630000}"/>
    <cellStyle name="Note 2 2 4 2 6 8 2" xfId="25411" xr:uid="{00000000-0005-0000-0000-0000B5630000}"/>
    <cellStyle name="Note 2 2 4 2 6 8 3" xfId="25412" xr:uid="{00000000-0005-0000-0000-0000B6630000}"/>
    <cellStyle name="Note 2 2 4 2 6 9" xfId="25413" xr:uid="{00000000-0005-0000-0000-0000B7630000}"/>
    <cellStyle name="Note 2 2 4 2 6 9 2" xfId="25414" xr:uid="{00000000-0005-0000-0000-0000B8630000}"/>
    <cellStyle name="Note 2 2 4 2 6 9 3" xfId="25415" xr:uid="{00000000-0005-0000-0000-0000B9630000}"/>
    <cellStyle name="Note 2 2 4 2 7" xfId="25416" xr:uid="{00000000-0005-0000-0000-0000BA630000}"/>
    <cellStyle name="Note 2 2 4 2 7 10" xfId="25417" xr:uid="{00000000-0005-0000-0000-0000BB630000}"/>
    <cellStyle name="Note 2 2 4 2 7 11" xfId="25418" xr:uid="{00000000-0005-0000-0000-0000BC630000}"/>
    <cellStyle name="Note 2 2 4 2 7 12" xfId="25419" xr:uid="{00000000-0005-0000-0000-0000BD630000}"/>
    <cellStyle name="Note 2 2 4 2 7 2" xfId="25420" xr:uid="{00000000-0005-0000-0000-0000BE630000}"/>
    <cellStyle name="Note 2 2 4 2 7 2 2" xfId="25421" xr:uid="{00000000-0005-0000-0000-0000BF630000}"/>
    <cellStyle name="Note 2 2 4 2 7 2 3" xfId="25422" xr:uid="{00000000-0005-0000-0000-0000C0630000}"/>
    <cellStyle name="Note 2 2 4 2 7 3" xfId="25423" xr:uid="{00000000-0005-0000-0000-0000C1630000}"/>
    <cellStyle name="Note 2 2 4 2 7 3 2" xfId="25424" xr:uid="{00000000-0005-0000-0000-0000C2630000}"/>
    <cellStyle name="Note 2 2 4 2 7 3 3" xfId="25425" xr:uid="{00000000-0005-0000-0000-0000C3630000}"/>
    <cellStyle name="Note 2 2 4 2 7 4" xfId="25426" xr:uid="{00000000-0005-0000-0000-0000C4630000}"/>
    <cellStyle name="Note 2 2 4 2 7 4 2" xfId="25427" xr:uid="{00000000-0005-0000-0000-0000C5630000}"/>
    <cellStyle name="Note 2 2 4 2 7 4 3" xfId="25428" xr:uid="{00000000-0005-0000-0000-0000C6630000}"/>
    <cellStyle name="Note 2 2 4 2 7 5" xfId="25429" xr:uid="{00000000-0005-0000-0000-0000C7630000}"/>
    <cellStyle name="Note 2 2 4 2 7 5 2" xfId="25430" xr:uid="{00000000-0005-0000-0000-0000C8630000}"/>
    <cellStyle name="Note 2 2 4 2 7 5 3" xfId="25431" xr:uid="{00000000-0005-0000-0000-0000C9630000}"/>
    <cellStyle name="Note 2 2 4 2 7 6" xfId="25432" xr:uid="{00000000-0005-0000-0000-0000CA630000}"/>
    <cellStyle name="Note 2 2 4 2 7 6 2" xfId="25433" xr:uid="{00000000-0005-0000-0000-0000CB630000}"/>
    <cellStyle name="Note 2 2 4 2 7 6 3" xfId="25434" xr:uid="{00000000-0005-0000-0000-0000CC630000}"/>
    <cellStyle name="Note 2 2 4 2 7 7" xfId="25435" xr:uid="{00000000-0005-0000-0000-0000CD630000}"/>
    <cellStyle name="Note 2 2 4 2 7 7 2" xfId="25436" xr:uid="{00000000-0005-0000-0000-0000CE630000}"/>
    <cellStyle name="Note 2 2 4 2 7 7 3" xfId="25437" xr:uid="{00000000-0005-0000-0000-0000CF630000}"/>
    <cellStyle name="Note 2 2 4 2 7 8" xfId="25438" xr:uid="{00000000-0005-0000-0000-0000D0630000}"/>
    <cellStyle name="Note 2 2 4 2 7 8 2" xfId="25439" xr:uid="{00000000-0005-0000-0000-0000D1630000}"/>
    <cellStyle name="Note 2 2 4 2 7 8 3" xfId="25440" xr:uid="{00000000-0005-0000-0000-0000D2630000}"/>
    <cellStyle name="Note 2 2 4 2 7 9" xfId="25441" xr:uid="{00000000-0005-0000-0000-0000D3630000}"/>
    <cellStyle name="Note 2 2 4 2 7 9 2" xfId="25442" xr:uid="{00000000-0005-0000-0000-0000D4630000}"/>
    <cellStyle name="Note 2 2 4 2 7 9 3" xfId="25443" xr:uid="{00000000-0005-0000-0000-0000D5630000}"/>
    <cellStyle name="Note 2 2 4 2 8" xfId="25444" xr:uid="{00000000-0005-0000-0000-0000D6630000}"/>
    <cellStyle name="Note 2 2 4 2 8 10" xfId="25445" xr:uid="{00000000-0005-0000-0000-0000D7630000}"/>
    <cellStyle name="Note 2 2 4 2 8 11" xfId="25446" xr:uid="{00000000-0005-0000-0000-0000D8630000}"/>
    <cellStyle name="Note 2 2 4 2 8 12" xfId="25447" xr:uid="{00000000-0005-0000-0000-0000D9630000}"/>
    <cellStyle name="Note 2 2 4 2 8 2" xfId="25448" xr:uid="{00000000-0005-0000-0000-0000DA630000}"/>
    <cellStyle name="Note 2 2 4 2 8 2 2" xfId="25449" xr:uid="{00000000-0005-0000-0000-0000DB630000}"/>
    <cellStyle name="Note 2 2 4 2 8 2 3" xfId="25450" xr:uid="{00000000-0005-0000-0000-0000DC630000}"/>
    <cellStyle name="Note 2 2 4 2 8 3" xfId="25451" xr:uid="{00000000-0005-0000-0000-0000DD630000}"/>
    <cellStyle name="Note 2 2 4 2 8 3 2" xfId="25452" xr:uid="{00000000-0005-0000-0000-0000DE630000}"/>
    <cellStyle name="Note 2 2 4 2 8 3 3" xfId="25453" xr:uid="{00000000-0005-0000-0000-0000DF630000}"/>
    <cellStyle name="Note 2 2 4 2 8 4" xfId="25454" xr:uid="{00000000-0005-0000-0000-0000E0630000}"/>
    <cellStyle name="Note 2 2 4 2 8 4 2" xfId="25455" xr:uid="{00000000-0005-0000-0000-0000E1630000}"/>
    <cellStyle name="Note 2 2 4 2 8 4 3" xfId="25456" xr:uid="{00000000-0005-0000-0000-0000E2630000}"/>
    <cellStyle name="Note 2 2 4 2 8 5" xfId="25457" xr:uid="{00000000-0005-0000-0000-0000E3630000}"/>
    <cellStyle name="Note 2 2 4 2 8 5 2" xfId="25458" xr:uid="{00000000-0005-0000-0000-0000E4630000}"/>
    <cellStyle name="Note 2 2 4 2 8 5 3" xfId="25459" xr:uid="{00000000-0005-0000-0000-0000E5630000}"/>
    <cellStyle name="Note 2 2 4 2 8 6" xfId="25460" xr:uid="{00000000-0005-0000-0000-0000E6630000}"/>
    <cellStyle name="Note 2 2 4 2 8 6 2" xfId="25461" xr:uid="{00000000-0005-0000-0000-0000E7630000}"/>
    <cellStyle name="Note 2 2 4 2 8 6 3" xfId="25462" xr:uid="{00000000-0005-0000-0000-0000E8630000}"/>
    <cellStyle name="Note 2 2 4 2 8 7" xfId="25463" xr:uid="{00000000-0005-0000-0000-0000E9630000}"/>
    <cellStyle name="Note 2 2 4 2 8 7 2" xfId="25464" xr:uid="{00000000-0005-0000-0000-0000EA630000}"/>
    <cellStyle name="Note 2 2 4 2 8 7 3" xfId="25465" xr:uid="{00000000-0005-0000-0000-0000EB630000}"/>
    <cellStyle name="Note 2 2 4 2 8 8" xfId="25466" xr:uid="{00000000-0005-0000-0000-0000EC630000}"/>
    <cellStyle name="Note 2 2 4 2 8 8 2" xfId="25467" xr:uid="{00000000-0005-0000-0000-0000ED630000}"/>
    <cellStyle name="Note 2 2 4 2 8 8 3" xfId="25468" xr:uid="{00000000-0005-0000-0000-0000EE630000}"/>
    <cellStyle name="Note 2 2 4 2 8 9" xfId="25469" xr:uid="{00000000-0005-0000-0000-0000EF630000}"/>
    <cellStyle name="Note 2 2 4 2 8 9 2" xfId="25470" xr:uid="{00000000-0005-0000-0000-0000F0630000}"/>
    <cellStyle name="Note 2 2 4 2 8 9 3" xfId="25471" xr:uid="{00000000-0005-0000-0000-0000F1630000}"/>
    <cellStyle name="Note 2 2 4 2 9" xfId="25472" xr:uid="{00000000-0005-0000-0000-0000F2630000}"/>
    <cellStyle name="Note 2 2 4 2 9 10" xfId="25473" xr:uid="{00000000-0005-0000-0000-0000F3630000}"/>
    <cellStyle name="Note 2 2 4 2 9 11" xfId="25474" xr:uid="{00000000-0005-0000-0000-0000F4630000}"/>
    <cellStyle name="Note 2 2 4 2 9 12" xfId="25475" xr:uid="{00000000-0005-0000-0000-0000F5630000}"/>
    <cellStyle name="Note 2 2 4 2 9 2" xfId="25476" xr:uid="{00000000-0005-0000-0000-0000F6630000}"/>
    <cellStyle name="Note 2 2 4 2 9 2 2" xfId="25477" xr:uid="{00000000-0005-0000-0000-0000F7630000}"/>
    <cellStyle name="Note 2 2 4 2 9 2 3" xfId="25478" xr:uid="{00000000-0005-0000-0000-0000F8630000}"/>
    <cellStyle name="Note 2 2 4 2 9 3" xfId="25479" xr:uid="{00000000-0005-0000-0000-0000F9630000}"/>
    <cellStyle name="Note 2 2 4 2 9 3 2" xfId="25480" xr:uid="{00000000-0005-0000-0000-0000FA630000}"/>
    <cellStyle name="Note 2 2 4 2 9 3 3" xfId="25481" xr:uid="{00000000-0005-0000-0000-0000FB630000}"/>
    <cellStyle name="Note 2 2 4 2 9 4" xfId="25482" xr:uid="{00000000-0005-0000-0000-0000FC630000}"/>
    <cellStyle name="Note 2 2 4 2 9 4 2" xfId="25483" xr:uid="{00000000-0005-0000-0000-0000FD630000}"/>
    <cellStyle name="Note 2 2 4 2 9 4 3" xfId="25484" xr:uid="{00000000-0005-0000-0000-0000FE630000}"/>
    <cellStyle name="Note 2 2 4 2 9 5" xfId="25485" xr:uid="{00000000-0005-0000-0000-0000FF630000}"/>
    <cellStyle name="Note 2 2 4 2 9 5 2" xfId="25486" xr:uid="{00000000-0005-0000-0000-000000640000}"/>
    <cellStyle name="Note 2 2 4 2 9 5 3" xfId="25487" xr:uid="{00000000-0005-0000-0000-000001640000}"/>
    <cellStyle name="Note 2 2 4 2 9 6" xfId="25488" xr:uid="{00000000-0005-0000-0000-000002640000}"/>
    <cellStyle name="Note 2 2 4 2 9 6 2" xfId="25489" xr:uid="{00000000-0005-0000-0000-000003640000}"/>
    <cellStyle name="Note 2 2 4 2 9 6 3" xfId="25490" xr:uid="{00000000-0005-0000-0000-000004640000}"/>
    <cellStyle name="Note 2 2 4 2 9 7" xfId="25491" xr:uid="{00000000-0005-0000-0000-000005640000}"/>
    <cellStyle name="Note 2 2 4 2 9 7 2" xfId="25492" xr:uid="{00000000-0005-0000-0000-000006640000}"/>
    <cellStyle name="Note 2 2 4 2 9 7 3" xfId="25493" xr:uid="{00000000-0005-0000-0000-000007640000}"/>
    <cellStyle name="Note 2 2 4 2 9 8" xfId="25494" xr:uid="{00000000-0005-0000-0000-000008640000}"/>
    <cellStyle name="Note 2 2 4 2 9 8 2" xfId="25495" xr:uid="{00000000-0005-0000-0000-000009640000}"/>
    <cellStyle name="Note 2 2 4 2 9 8 3" xfId="25496" xr:uid="{00000000-0005-0000-0000-00000A640000}"/>
    <cellStyle name="Note 2 2 4 2 9 9" xfId="25497" xr:uid="{00000000-0005-0000-0000-00000B640000}"/>
    <cellStyle name="Note 2 2 4 2 9 9 2" xfId="25498" xr:uid="{00000000-0005-0000-0000-00000C640000}"/>
    <cellStyle name="Note 2 2 4 2 9 9 3" xfId="25499" xr:uid="{00000000-0005-0000-0000-00000D640000}"/>
    <cellStyle name="Note 2 2 4 3" xfId="25500" xr:uid="{00000000-0005-0000-0000-00000E640000}"/>
    <cellStyle name="Note 2 2 4 3 10" xfId="25501" xr:uid="{00000000-0005-0000-0000-00000F640000}"/>
    <cellStyle name="Note 2 2 4 3 10 2" xfId="25502" xr:uid="{00000000-0005-0000-0000-000010640000}"/>
    <cellStyle name="Note 2 2 4 3 10 3" xfId="25503" xr:uid="{00000000-0005-0000-0000-000011640000}"/>
    <cellStyle name="Note 2 2 4 3 11" xfId="25504" xr:uid="{00000000-0005-0000-0000-000012640000}"/>
    <cellStyle name="Note 2 2 4 3 12" xfId="25505" xr:uid="{00000000-0005-0000-0000-000013640000}"/>
    <cellStyle name="Note 2 2 4 3 2" xfId="25506" xr:uid="{00000000-0005-0000-0000-000014640000}"/>
    <cellStyle name="Note 2 2 4 3 2 2" xfId="25507" xr:uid="{00000000-0005-0000-0000-000015640000}"/>
    <cellStyle name="Note 2 2 4 3 2 3" xfId="25508" xr:uid="{00000000-0005-0000-0000-000016640000}"/>
    <cellStyle name="Note 2 2 4 3 3" xfId="25509" xr:uid="{00000000-0005-0000-0000-000017640000}"/>
    <cellStyle name="Note 2 2 4 3 3 2" xfId="25510" xr:uid="{00000000-0005-0000-0000-000018640000}"/>
    <cellStyle name="Note 2 2 4 3 3 3" xfId="25511" xr:uid="{00000000-0005-0000-0000-000019640000}"/>
    <cellStyle name="Note 2 2 4 3 4" xfId="25512" xr:uid="{00000000-0005-0000-0000-00001A640000}"/>
    <cellStyle name="Note 2 2 4 3 4 2" xfId="25513" xr:uid="{00000000-0005-0000-0000-00001B640000}"/>
    <cellStyle name="Note 2 2 4 3 4 3" xfId="25514" xr:uid="{00000000-0005-0000-0000-00001C640000}"/>
    <cellStyle name="Note 2 2 4 3 5" xfId="25515" xr:uid="{00000000-0005-0000-0000-00001D640000}"/>
    <cellStyle name="Note 2 2 4 3 5 2" xfId="25516" xr:uid="{00000000-0005-0000-0000-00001E640000}"/>
    <cellStyle name="Note 2 2 4 3 5 3" xfId="25517" xr:uid="{00000000-0005-0000-0000-00001F640000}"/>
    <cellStyle name="Note 2 2 4 3 6" xfId="25518" xr:uid="{00000000-0005-0000-0000-000020640000}"/>
    <cellStyle name="Note 2 2 4 3 6 2" xfId="25519" xr:uid="{00000000-0005-0000-0000-000021640000}"/>
    <cellStyle name="Note 2 2 4 3 6 3" xfId="25520" xr:uid="{00000000-0005-0000-0000-000022640000}"/>
    <cellStyle name="Note 2 2 4 3 7" xfId="25521" xr:uid="{00000000-0005-0000-0000-000023640000}"/>
    <cellStyle name="Note 2 2 4 3 7 2" xfId="25522" xr:uid="{00000000-0005-0000-0000-000024640000}"/>
    <cellStyle name="Note 2 2 4 3 7 3" xfId="25523" xr:uid="{00000000-0005-0000-0000-000025640000}"/>
    <cellStyle name="Note 2 2 4 3 8" xfId="25524" xr:uid="{00000000-0005-0000-0000-000026640000}"/>
    <cellStyle name="Note 2 2 4 3 8 2" xfId="25525" xr:uid="{00000000-0005-0000-0000-000027640000}"/>
    <cellStyle name="Note 2 2 4 3 8 3" xfId="25526" xr:uid="{00000000-0005-0000-0000-000028640000}"/>
    <cellStyle name="Note 2 2 4 3 9" xfId="25527" xr:uid="{00000000-0005-0000-0000-000029640000}"/>
    <cellStyle name="Note 2 2 4 3 9 2" xfId="25528" xr:uid="{00000000-0005-0000-0000-00002A640000}"/>
    <cellStyle name="Note 2 2 4 3 9 3" xfId="25529" xr:uid="{00000000-0005-0000-0000-00002B640000}"/>
    <cellStyle name="Note 2 2 4 4" xfId="25530" xr:uid="{00000000-0005-0000-0000-00002C640000}"/>
    <cellStyle name="Note 2 2 4 4 2" xfId="25531" xr:uid="{00000000-0005-0000-0000-00002D640000}"/>
    <cellStyle name="Note 2 2 4 4 3" xfId="25532" xr:uid="{00000000-0005-0000-0000-00002E640000}"/>
    <cellStyle name="Note 2 2 4 5" xfId="25533" xr:uid="{00000000-0005-0000-0000-00002F640000}"/>
    <cellStyle name="Note 2 2 4 5 2" xfId="25534" xr:uid="{00000000-0005-0000-0000-000030640000}"/>
    <cellStyle name="Note 2 2 4 5 3" xfId="25535" xr:uid="{00000000-0005-0000-0000-000031640000}"/>
    <cellStyle name="Note 2 2 4 6" xfId="25536" xr:uid="{00000000-0005-0000-0000-000032640000}"/>
    <cellStyle name="Note 2 2 4 6 2" xfId="25537" xr:uid="{00000000-0005-0000-0000-000033640000}"/>
    <cellStyle name="Note 2 2 4 6 3" xfId="25538" xr:uid="{00000000-0005-0000-0000-000034640000}"/>
    <cellStyle name="Note 2 2 4 7" xfId="25539" xr:uid="{00000000-0005-0000-0000-000035640000}"/>
    <cellStyle name="Note 2 2 4 7 2" xfId="25540" xr:uid="{00000000-0005-0000-0000-000036640000}"/>
    <cellStyle name="Note 2 2 4 7 3" xfId="25541" xr:uid="{00000000-0005-0000-0000-000037640000}"/>
    <cellStyle name="Note 2 2 4 8" xfId="25542" xr:uid="{00000000-0005-0000-0000-000038640000}"/>
    <cellStyle name="Note 2 2 4 8 2" xfId="25543" xr:uid="{00000000-0005-0000-0000-000039640000}"/>
    <cellStyle name="Note 2 2 4 8 3" xfId="25544" xr:uid="{00000000-0005-0000-0000-00003A640000}"/>
    <cellStyle name="Note 2 2 4 9" xfId="58221" xr:uid="{00000000-0005-0000-0000-00003B640000}"/>
    <cellStyle name="Note 2 2 5" xfId="375" xr:uid="{00000000-0005-0000-0000-00003C640000}"/>
    <cellStyle name="Note 2 2 5 2" xfId="25545" xr:uid="{00000000-0005-0000-0000-00003D640000}"/>
    <cellStyle name="Note 2 2 5 2 10" xfId="25546" xr:uid="{00000000-0005-0000-0000-00003E640000}"/>
    <cellStyle name="Note 2 2 5 2 10 10" xfId="25547" xr:uid="{00000000-0005-0000-0000-00003F640000}"/>
    <cellStyle name="Note 2 2 5 2 10 11" xfId="25548" xr:uid="{00000000-0005-0000-0000-000040640000}"/>
    <cellStyle name="Note 2 2 5 2 10 12" xfId="25549" xr:uid="{00000000-0005-0000-0000-000041640000}"/>
    <cellStyle name="Note 2 2 5 2 10 2" xfId="25550" xr:uid="{00000000-0005-0000-0000-000042640000}"/>
    <cellStyle name="Note 2 2 5 2 10 2 2" xfId="25551" xr:uid="{00000000-0005-0000-0000-000043640000}"/>
    <cellStyle name="Note 2 2 5 2 10 2 3" xfId="25552" xr:uid="{00000000-0005-0000-0000-000044640000}"/>
    <cellStyle name="Note 2 2 5 2 10 3" xfId="25553" xr:uid="{00000000-0005-0000-0000-000045640000}"/>
    <cellStyle name="Note 2 2 5 2 10 3 2" xfId="25554" xr:uid="{00000000-0005-0000-0000-000046640000}"/>
    <cellStyle name="Note 2 2 5 2 10 3 3" xfId="25555" xr:uid="{00000000-0005-0000-0000-000047640000}"/>
    <cellStyle name="Note 2 2 5 2 10 4" xfId="25556" xr:uid="{00000000-0005-0000-0000-000048640000}"/>
    <cellStyle name="Note 2 2 5 2 10 4 2" xfId="25557" xr:uid="{00000000-0005-0000-0000-000049640000}"/>
    <cellStyle name="Note 2 2 5 2 10 4 3" xfId="25558" xr:uid="{00000000-0005-0000-0000-00004A640000}"/>
    <cellStyle name="Note 2 2 5 2 10 5" xfId="25559" xr:uid="{00000000-0005-0000-0000-00004B640000}"/>
    <cellStyle name="Note 2 2 5 2 10 5 2" xfId="25560" xr:uid="{00000000-0005-0000-0000-00004C640000}"/>
    <cellStyle name="Note 2 2 5 2 10 5 3" xfId="25561" xr:uid="{00000000-0005-0000-0000-00004D640000}"/>
    <cellStyle name="Note 2 2 5 2 10 6" xfId="25562" xr:uid="{00000000-0005-0000-0000-00004E640000}"/>
    <cellStyle name="Note 2 2 5 2 10 6 2" xfId="25563" xr:uid="{00000000-0005-0000-0000-00004F640000}"/>
    <cellStyle name="Note 2 2 5 2 10 6 3" xfId="25564" xr:uid="{00000000-0005-0000-0000-000050640000}"/>
    <cellStyle name="Note 2 2 5 2 10 7" xfId="25565" xr:uid="{00000000-0005-0000-0000-000051640000}"/>
    <cellStyle name="Note 2 2 5 2 10 7 2" xfId="25566" xr:uid="{00000000-0005-0000-0000-000052640000}"/>
    <cellStyle name="Note 2 2 5 2 10 7 3" xfId="25567" xr:uid="{00000000-0005-0000-0000-000053640000}"/>
    <cellStyle name="Note 2 2 5 2 10 8" xfId="25568" xr:uid="{00000000-0005-0000-0000-000054640000}"/>
    <cellStyle name="Note 2 2 5 2 10 8 2" xfId="25569" xr:uid="{00000000-0005-0000-0000-000055640000}"/>
    <cellStyle name="Note 2 2 5 2 10 8 3" xfId="25570" xr:uid="{00000000-0005-0000-0000-000056640000}"/>
    <cellStyle name="Note 2 2 5 2 10 9" xfId="25571" xr:uid="{00000000-0005-0000-0000-000057640000}"/>
    <cellStyle name="Note 2 2 5 2 10 9 2" xfId="25572" xr:uid="{00000000-0005-0000-0000-000058640000}"/>
    <cellStyle name="Note 2 2 5 2 10 9 3" xfId="25573" xr:uid="{00000000-0005-0000-0000-000059640000}"/>
    <cellStyle name="Note 2 2 5 2 11" xfId="25574" xr:uid="{00000000-0005-0000-0000-00005A640000}"/>
    <cellStyle name="Note 2 2 5 2 11 2" xfId="25575" xr:uid="{00000000-0005-0000-0000-00005B640000}"/>
    <cellStyle name="Note 2 2 5 2 11 3" xfId="25576" xr:uid="{00000000-0005-0000-0000-00005C640000}"/>
    <cellStyle name="Note 2 2 5 2 12" xfId="25577" xr:uid="{00000000-0005-0000-0000-00005D640000}"/>
    <cellStyle name="Note 2 2 5 2 12 2" xfId="25578" xr:uid="{00000000-0005-0000-0000-00005E640000}"/>
    <cellStyle name="Note 2 2 5 2 12 3" xfId="25579" xr:uid="{00000000-0005-0000-0000-00005F640000}"/>
    <cellStyle name="Note 2 2 5 2 13" xfId="25580" xr:uid="{00000000-0005-0000-0000-000060640000}"/>
    <cellStyle name="Note 2 2 5 2 13 2" xfId="25581" xr:uid="{00000000-0005-0000-0000-000061640000}"/>
    <cellStyle name="Note 2 2 5 2 13 3" xfId="25582" xr:uid="{00000000-0005-0000-0000-000062640000}"/>
    <cellStyle name="Note 2 2 5 2 14" xfId="25583" xr:uid="{00000000-0005-0000-0000-000063640000}"/>
    <cellStyle name="Note 2 2 5 2 14 2" xfId="25584" xr:uid="{00000000-0005-0000-0000-000064640000}"/>
    <cellStyle name="Note 2 2 5 2 14 3" xfId="25585" xr:uid="{00000000-0005-0000-0000-000065640000}"/>
    <cellStyle name="Note 2 2 5 2 15" xfId="25586" xr:uid="{00000000-0005-0000-0000-000066640000}"/>
    <cellStyle name="Note 2 2 5 2 15 2" xfId="25587" xr:uid="{00000000-0005-0000-0000-000067640000}"/>
    <cellStyle name="Note 2 2 5 2 15 3" xfId="25588" xr:uid="{00000000-0005-0000-0000-000068640000}"/>
    <cellStyle name="Note 2 2 5 2 16" xfId="25589" xr:uid="{00000000-0005-0000-0000-000069640000}"/>
    <cellStyle name="Note 2 2 5 2 16 2" xfId="25590" xr:uid="{00000000-0005-0000-0000-00006A640000}"/>
    <cellStyle name="Note 2 2 5 2 16 3" xfId="25591" xr:uid="{00000000-0005-0000-0000-00006B640000}"/>
    <cellStyle name="Note 2 2 5 2 17" xfId="25592" xr:uid="{00000000-0005-0000-0000-00006C640000}"/>
    <cellStyle name="Note 2 2 5 2 17 2" xfId="25593" xr:uid="{00000000-0005-0000-0000-00006D640000}"/>
    <cellStyle name="Note 2 2 5 2 17 3" xfId="25594" xr:uid="{00000000-0005-0000-0000-00006E640000}"/>
    <cellStyle name="Note 2 2 5 2 18" xfId="25595" xr:uid="{00000000-0005-0000-0000-00006F640000}"/>
    <cellStyle name="Note 2 2 5 2 18 2" xfId="25596" xr:uid="{00000000-0005-0000-0000-000070640000}"/>
    <cellStyle name="Note 2 2 5 2 18 3" xfId="25597" xr:uid="{00000000-0005-0000-0000-000071640000}"/>
    <cellStyle name="Note 2 2 5 2 19" xfId="25598" xr:uid="{00000000-0005-0000-0000-000072640000}"/>
    <cellStyle name="Note 2 2 5 2 19 2" xfId="25599" xr:uid="{00000000-0005-0000-0000-000073640000}"/>
    <cellStyle name="Note 2 2 5 2 19 3" xfId="25600" xr:uid="{00000000-0005-0000-0000-000074640000}"/>
    <cellStyle name="Note 2 2 5 2 2" xfId="25601" xr:uid="{00000000-0005-0000-0000-000075640000}"/>
    <cellStyle name="Note 2 2 5 2 2 10" xfId="25602" xr:uid="{00000000-0005-0000-0000-000076640000}"/>
    <cellStyle name="Note 2 2 5 2 2 11" xfId="25603" xr:uid="{00000000-0005-0000-0000-000077640000}"/>
    <cellStyle name="Note 2 2 5 2 2 12" xfId="25604" xr:uid="{00000000-0005-0000-0000-000078640000}"/>
    <cellStyle name="Note 2 2 5 2 2 2" xfId="25605" xr:uid="{00000000-0005-0000-0000-000079640000}"/>
    <cellStyle name="Note 2 2 5 2 2 2 2" xfId="25606" xr:uid="{00000000-0005-0000-0000-00007A640000}"/>
    <cellStyle name="Note 2 2 5 2 2 2 3" xfId="25607" xr:uid="{00000000-0005-0000-0000-00007B640000}"/>
    <cellStyle name="Note 2 2 5 2 2 3" xfId="25608" xr:uid="{00000000-0005-0000-0000-00007C640000}"/>
    <cellStyle name="Note 2 2 5 2 2 3 2" xfId="25609" xr:uid="{00000000-0005-0000-0000-00007D640000}"/>
    <cellStyle name="Note 2 2 5 2 2 3 3" xfId="25610" xr:uid="{00000000-0005-0000-0000-00007E640000}"/>
    <cellStyle name="Note 2 2 5 2 2 4" xfId="25611" xr:uid="{00000000-0005-0000-0000-00007F640000}"/>
    <cellStyle name="Note 2 2 5 2 2 4 2" xfId="25612" xr:uid="{00000000-0005-0000-0000-000080640000}"/>
    <cellStyle name="Note 2 2 5 2 2 4 3" xfId="25613" xr:uid="{00000000-0005-0000-0000-000081640000}"/>
    <cellStyle name="Note 2 2 5 2 2 5" xfId="25614" xr:uid="{00000000-0005-0000-0000-000082640000}"/>
    <cellStyle name="Note 2 2 5 2 2 5 2" xfId="25615" xr:uid="{00000000-0005-0000-0000-000083640000}"/>
    <cellStyle name="Note 2 2 5 2 2 5 3" xfId="25616" xr:uid="{00000000-0005-0000-0000-000084640000}"/>
    <cellStyle name="Note 2 2 5 2 2 6" xfId="25617" xr:uid="{00000000-0005-0000-0000-000085640000}"/>
    <cellStyle name="Note 2 2 5 2 2 6 2" xfId="25618" xr:uid="{00000000-0005-0000-0000-000086640000}"/>
    <cellStyle name="Note 2 2 5 2 2 6 3" xfId="25619" xr:uid="{00000000-0005-0000-0000-000087640000}"/>
    <cellStyle name="Note 2 2 5 2 2 7" xfId="25620" xr:uid="{00000000-0005-0000-0000-000088640000}"/>
    <cellStyle name="Note 2 2 5 2 2 7 2" xfId="25621" xr:uid="{00000000-0005-0000-0000-000089640000}"/>
    <cellStyle name="Note 2 2 5 2 2 7 3" xfId="25622" xr:uid="{00000000-0005-0000-0000-00008A640000}"/>
    <cellStyle name="Note 2 2 5 2 2 8" xfId="25623" xr:uid="{00000000-0005-0000-0000-00008B640000}"/>
    <cellStyle name="Note 2 2 5 2 2 8 2" xfId="25624" xr:uid="{00000000-0005-0000-0000-00008C640000}"/>
    <cellStyle name="Note 2 2 5 2 2 8 3" xfId="25625" xr:uid="{00000000-0005-0000-0000-00008D640000}"/>
    <cellStyle name="Note 2 2 5 2 2 9" xfId="25626" xr:uid="{00000000-0005-0000-0000-00008E640000}"/>
    <cellStyle name="Note 2 2 5 2 2 9 2" xfId="25627" xr:uid="{00000000-0005-0000-0000-00008F640000}"/>
    <cellStyle name="Note 2 2 5 2 2 9 3" xfId="25628" xr:uid="{00000000-0005-0000-0000-000090640000}"/>
    <cellStyle name="Note 2 2 5 2 20" xfId="25629" xr:uid="{00000000-0005-0000-0000-000091640000}"/>
    <cellStyle name="Note 2 2 5 2 21" xfId="25630" xr:uid="{00000000-0005-0000-0000-000092640000}"/>
    <cellStyle name="Note 2 2 5 2 3" xfId="25631" xr:uid="{00000000-0005-0000-0000-000093640000}"/>
    <cellStyle name="Note 2 2 5 2 3 10" xfId="25632" xr:uid="{00000000-0005-0000-0000-000094640000}"/>
    <cellStyle name="Note 2 2 5 2 3 11" xfId="25633" xr:uid="{00000000-0005-0000-0000-000095640000}"/>
    <cellStyle name="Note 2 2 5 2 3 12" xfId="25634" xr:uid="{00000000-0005-0000-0000-000096640000}"/>
    <cellStyle name="Note 2 2 5 2 3 2" xfId="25635" xr:uid="{00000000-0005-0000-0000-000097640000}"/>
    <cellStyle name="Note 2 2 5 2 3 2 2" xfId="25636" xr:uid="{00000000-0005-0000-0000-000098640000}"/>
    <cellStyle name="Note 2 2 5 2 3 2 3" xfId="25637" xr:uid="{00000000-0005-0000-0000-000099640000}"/>
    <cellStyle name="Note 2 2 5 2 3 3" xfId="25638" xr:uid="{00000000-0005-0000-0000-00009A640000}"/>
    <cellStyle name="Note 2 2 5 2 3 3 2" xfId="25639" xr:uid="{00000000-0005-0000-0000-00009B640000}"/>
    <cellStyle name="Note 2 2 5 2 3 3 3" xfId="25640" xr:uid="{00000000-0005-0000-0000-00009C640000}"/>
    <cellStyle name="Note 2 2 5 2 3 4" xfId="25641" xr:uid="{00000000-0005-0000-0000-00009D640000}"/>
    <cellStyle name="Note 2 2 5 2 3 4 2" xfId="25642" xr:uid="{00000000-0005-0000-0000-00009E640000}"/>
    <cellStyle name="Note 2 2 5 2 3 4 3" xfId="25643" xr:uid="{00000000-0005-0000-0000-00009F640000}"/>
    <cellStyle name="Note 2 2 5 2 3 5" xfId="25644" xr:uid="{00000000-0005-0000-0000-0000A0640000}"/>
    <cellStyle name="Note 2 2 5 2 3 5 2" xfId="25645" xr:uid="{00000000-0005-0000-0000-0000A1640000}"/>
    <cellStyle name="Note 2 2 5 2 3 5 3" xfId="25646" xr:uid="{00000000-0005-0000-0000-0000A2640000}"/>
    <cellStyle name="Note 2 2 5 2 3 6" xfId="25647" xr:uid="{00000000-0005-0000-0000-0000A3640000}"/>
    <cellStyle name="Note 2 2 5 2 3 6 2" xfId="25648" xr:uid="{00000000-0005-0000-0000-0000A4640000}"/>
    <cellStyle name="Note 2 2 5 2 3 6 3" xfId="25649" xr:uid="{00000000-0005-0000-0000-0000A5640000}"/>
    <cellStyle name="Note 2 2 5 2 3 7" xfId="25650" xr:uid="{00000000-0005-0000-0000-0000A6640000}"/>
    <cellStyle name="Note 2 2 5 2 3 7 2" xfId="25651" xr:uid="{00000000-0005-0000-0000-0000A7640000}"/>
    <cellStyle name="Note 2 2 5 2 3 7 3" xfId="25652" xr:uid="{00000000-0005-0000-0000-0000A8640000}"/>
    <cellStyle name="Note 2 2 5 2 3 8" xfId="25653" xr:uid="{00000000-0005-0000-0000-0000A9640000}"/>
    <cellStyle name="Note 2 2 5 2 3 8 2" xfId="25654" xr:uid="{00000000-0005-0000-0000-0000AA640000}"/>
    <cellStyle name="Note 2 2 5 2 3 8 3" xfId="25655" xr:uid="{00000000-0005-0000-0000-0000AB640000}"/>
    <cellStyle name="Note 2 2 5 2 3 9" xfId="25656" xr:uid="{00000000-0005-0000-0000-0000AC640000}"/>
    <cellStyle name="Note 2 2 5 2 3 9 2" xfId="25657" xr:uid="{00000000-0005-0000-0000-0000AD640000}"/>
    <cellStyle name="Note 2 2 5 2 3 9 3" xfId="25658" xr:uid="{00000000-0005-0000-0000-0000AE640000}"/>
    <cellStyle name="Note 2 2 5 2 4" xfId="25659" xr:uid="{00000000-0005-0000-0000-0000AF640000}"/>
    <cellStyle name="Note 2 2 5 2 4 10" xfId="25660" xr:uid="{00000000-0005-0000-0000-0000B0640000}"/>
    <cellStyle name="Note 2 2 5 2 4 11" xfId="25661" xr:uid="{00000000-0005-0000-0000-0000B1640000}"/>
    <cellStyle name="Note 2 2 5 2 4 12" xfId="25662" xr:uid="{00000000-0005-0000-0000-0000B2640000}"/>
    <cellStyle name="Note 2 2 5 2 4 2" xfId="25663" xr:uid="{00000000-0005-0000-0000-0000B3640000}"/>
    <cellStyle name="Note 2 2 5 2 4 2 2" xfId="25664" xr:uid="{00000000-0005-0000-0000-0000B4640000}"/>
    <cellStyle name="Note 2 2 5 2 4 2 3" xfId="25665" xr:uid="{00000000-0005-0000-0000-0000B5640000}"/>
    <cellStyle name="Note 2 2 5 2 4 3" xfId="25666" xr:uid="{00000000-0005-0000-0000-0000B6640000}"/>
    <cellStyle name="Note 2 2 5 2 4 3 2" xfId="25667" xr:uid="{00000000-0005-0000-0000-0000B7640000}"/>
    <cellStyle name="Note 2 2 5 2 4 3 3" xfId="25668" xr:uid="{00000000-0005-0000-0000-0000B8640000}"/>
    <cellStyle name="Note 2 2 5 2 4 4" xfId="25669" xr:uid="{00000000-0005-0000-0000-0000B9640000}"/>
    <cellStyle name="Note 2 2 5 2 4 4 2" xfId="25670" xr:uid="{00000000-0005-0000-0000-0000BA640000}"/>
    <cellStyle name="Note 2 2 5 2 4 4 3" xfId="25671" xr:uid="{00000000-0005-0000-0000-0000BB640000}"/>
    <cellStyle name="Note 2 2 5 2 4 5" xfId="25672" xr:uid="{00000000-0005-0000-0000-0000BC640000}"/>
    <cellStyle name="Note 2 2 5 2 4 5 2" xfId="25673" xr:uid="{00000000-0005-0000-0000-0000BD640000}"/>
    <cellStyle name="Note 2 2 5 2 4 5 3" xfId="25674" xr:uid="{00000000-0005-0000-0000-0000BE640000}"/>
    <cellStyle name="Note 2 2 5 2 4 6" xfId="25675" xr:uid="{00000000-0005-0000-0000-0000BF640000}"/>
    <cellStyle name="Note 2 2 5 2 4 6 2" xfId="25676" xr:uid="{00000000-0005-0000-0000-0000C0640000}"/>
    <cellStyle name="Note 2 2 5 2 4 6 3" xfId="25677" xr:uid="{00000000-0005-0000-0000-0000C1640000}"/>
    <cellStyle name="Note 2 2 5 2 4 7" xfId="25678" xr:uid="{00000000-0005-0000-0000-0000C2640000}"/>
    <cellStyle name="Note 2 2 5 2 4 7 2" xfId="25679" xr:uid="{00000000-0005-0000-0000-0000C3640000}"/>
    <cellStyle name="Note 2 2 5 2 4 7 3" xfId="25680" xr:uid="{00000000-0005-0000-0000-0000C4640000}"/>
    <cellStyle name="Note 2 2 5 2 4 8" xfId="25681" xr:uid="{00000000-0005-0000-0000-0000C5640000}"/>
    <cellStyle name="Note 2 2 5 2 4 8 2" xfId="25682" xr:uid="{00000000-0005-0000-0000-0000C6640000}"/>
    <cellStyle name="Note 2 2 5 2 4 8 3" xfId="25683" xr:uid="{00000000-0005-0000-0000-0000C7640000}"/>
    <cellStyle name="Note 2 2 5 2 4 9" xfId="25684" xr:uid="{00000000-0005-0000-0000-0000C8640000}"/>
    <cellStyle name="Note 2 2 5 2 4 9 2" xfId="25685" xr:uid="{00000000-0005-0000-0000-0000C9640000}"/>
    <cellStyle name="Note 2 2 5 2 4 9 3" xfId="25686" xr:uid="{00000000-0005-0000-0000-0000CA640000}"/>
    <cellStyle name="Note 2 2 5 2 5" xfId="25687" xr:uid="{00000000-0005-0000-0000-0000CB640000}"/>
    <cellStyle name="Note 2 2 5 2 5 10" xfId="25688" xr:uid="{00000000-0005-0000-0000-0000CC640000}"/>
    <cellStyle name="Note 2 2 5 2 5 11" xfId="25689" xr:uid="{00000000-0005-0000-0000-0000CD640000}"/>
    <cellStyle name="Note 2 2 5 2 5 12" xfId="25690" xr:uid="{00000000-0005-0000-0000-0000CE640000}"/>
    <cellStyle name="Note 2 2 5 2 5 2" xfId="25691" xr:uid="{00000000-0005-0000-0000-0000CF640000}"/>
    <cellStyle name="Note 2 2 5 2 5 2 2" xfId="25692" xr:uid="{00000000-0005-0000-0000-0000D0640000}"/>
    <cellStyle name="Note 2 2 5 2 5 2 3" xfId="25693" xr:uid="{00000000-0005-0000-0000-0000D1640000}"/>
    <cellStyle name="Note 2 2 5 2 5 3" xfId="25694" xr:uid="{00000000-0005-0000-0000-0000D2640000}"/>
    <cellStyle name="Note 2 2 5 2 5 3 2" xfId="25695" xr:uid="{00000000-0005-0000-0000-0000D3640000}"/>
    <cellStyle name="Note 2 2 5 2 5 3 3" xfId="25696" xr:uid="{00000000-0005-0000-0000-0000D4640000}"/>
    <cellStyle name="Note 2 2 5 2 5 4" xfId="25697" xr:uid="{00000000-0005-0000-0000-0000D5640000}"/>
    <cellStyle name="Note 2 2 5 2 5 4 2" xfId="25698" xr:uid="{00000000-0005-0000-0000-0000D6640000}"/>
    <cellStyle name="Note 2 2 5 2 5 4 3" xfId="25699" xr:uid="{00000000-0005-0000-0000-0000D7640000}"/>
    <cellStyle name="Note 2 2 5 2 5 5" xfId="25700" xr:uid="{00000000-0005-0000-0000-0000D8640000}"/>
    <cellStyle name="Note 2 2 5 2 5 5 2" xfId="25701" xr:uid="{00000000-0005-0000-0000-0000D9640000}"/>
    <cellStyle name="Note 2 2 5 2 5 5 3" xfId="25702" xr:uid="{00000000-0005-0000-0000-0000DA640000}"/>
    <cellStyle name="Note 2 2 5 2 5 6" xfId="25703" xr:uid="{00000000-0005-0000-0000-0000DB640000}"/>
    <cellStyle name="Note 2 2 5 2 5 6 2" xfId="25704" xr:uid="{00000000-0005-0000-0000-0000DC640000}"/>
    <cellStyle name="Note 2 2 5 2 5 6 3" xfId="25705" xr:uid="{00000000-0005-0000-0000-0000DD640000}"/>
    <cellStyle name="Note 2 2 5 2 5 7" xfId="25706" xr:uid="{00000000-0005-0000-0000-0000DE640000}"/>
    <cellStyle name="Note 2 2 5 2 5 7 2" xfId="25707" xr:uid="{00000000-0005-0000-0000-0000DF640000}"/>
    <cellStyle name="Note 2 2 5 2 5 7 3" xfId="25708" xr:uid="{00000000-0005-0000-0000-0000E0640000}"/>
    <cellStyle name="Note 2 2 5 2 5 8" xfId="25709" xr:uid="{00000000-0005-0000-0000-0000E1640000}"/>
    <cellStyle name="Note 2 2 5 2 5 8 2" xfId="25710" xr:uid="{00000000-0005-0000-0000-0000E2640000}"/>
    <cellStyle name="Note 2 2 5 2 5 8 3" xfId="25711" xr:uid="{00000000-0005-0000-0000-0000E3640000}"/>
    <cellStyle name="Note 2 2 5 2 5 9" xfId="25712" xr:uid="{00000000-0005-0000-0000-0000E4640000}"/>
    <cellStyle name="Note 2 2 5 2 5 9 2" xfId="25713" xr:uid="{00000000-0005-0000-0000-0000E5640000}"/>
    <cellStyle name="Note 2 2 5 2 5 9 3" xfId="25714" xr:uid="{00000000-0005-0000-0000-0000E6640000}"/>
    <cellStyle name="Note 2 2 5 2 6" xfId="25715" xr:uid="{00000000-0005-0000-0000-0000E7640000}"/>
    <cellStyle name="Note 2 2 5 2 6 10" xfId="25716" xr:uid="{00000000-0005-0000-0000-0000E8640000}"/>
    <cellStyle name="Note 2 2 5 2 6 11" xfId="25717" xr:uid="{00000000-0005-0000-0000-0000E9640000}"/>
    <cellStyle name="Note 2 2 5 2 6 12" xfId="25718" xr:uid="{00000000-0005-0000-0000-0000EA640000}"/>
    <cellStyle name="Note 2 2 5 2 6 2" xfId="25719" xr:uid="{00000000-0005-0000-0000-0000EB640000}"/>
    <cellStyle name="Note 2 2 5 2 6 2 2" xfId="25720" xr:uid="{00000000-0005-0000-0000-0000EC640000}"/>
    <cellStyle name="Note 2 2 5 2 6 2 3" xfId="25721" xr:uid="{00000000-0005-0000-0000-0000ED640000}"/>
    <cellStyle name="Note 2 2 5 2 6 3" xfId="25722" xr:uid="{00000000-0005-0000-0000-0000EE640000}"/>
    <cellStyle name="Note 2 2 5 2 6 3 2" xfId="25723" xr:uid="{00000000-0005-0000-0000-0000EF640000}"/>
    <cellStyle name="Note 2 2 5 2 6 3 3" xfId="25724" xr:uid="{00000000-0005-0000-0000-0000F0640000}"/>
    <cellStyle name="Note 2 2 5 2 6 4" xfId="25725" xr:uid="{00000000-0005-0000-0000-0000F1640000}"/>
    <cellStyle name="Note 2 2 5 2 6 4 2" xfId="25726" xr:uid="{00000000-0005-0000-0000-0000F2640000}"/>
    <cellStyle name="Note 2 2 5 2 6 4 3" xfId="25727" xr:uid="{00000000-0005-0000-0000-0000F3640000}"/>
    <cellStyle name="Note 2 2 5 2 6 5" xfId="25728" xr:uid="{00000000-0005-0000-0000-0000F4640000}"/>
    <cellStyle name="Note 2 2 5 2 6 5 2" xfId="25729" xr:uid="{00000000-0005-0000-0000-0000F5640000}"/>
    <cellStyle name="Note 2 2 5 2 6 5 3" xfId="25730" xr:uid="{00000000-0005-0000-0000-0000F6640000}"/>
    <cellStyle name="Note 2 2 5 2 6 6" xfId="25731" xr:uid="{00000000-0005-0000-0000-0000F7640000}"/>
    <cellStyle name="Note 2 2 5 2 6 6 2" xfId="25732" xr:uid="{00000000-0005-0000-0000-0000F8640000}"/>
    <cellStyle name="Note 2 2 5 2 6 6 3" xfId="25733" xr:uid="{00000000-0005-0000-0000-0000F9640000}"/>
    <cellStyle name="Note 2 2 5 2 6 7" xfId="25734" xr:uid="{00000000-0005-0000-0000-0000FA640000}"/>
    <cellStyle name="Note 2 2 5 2 6 7 2" xfId="25735" xr:uid="{00000000-0005-0000-0000-0000FB640000}"/>
    <cellStyle name="Note 2 2 5 2 6 7 3" xfId="25736" xr:uid="{00000000-0005-0000-0000-0000FC640000}"/>
    <cellStyle name="Note 2 2 5 2 6 8" xfId="25737" xr:uid="{00000000-0005-0000-0000-0000FD640000}"/>
    <cellStyle name="Note 2 2 5 2 6 8 2" xfId="25738" xr:uid="{00000000-0005-0000-0000-0000FE640000}"/>
    <cellStyle name="Note 2 2 5 2 6 8 3" xfId="25739" xr:uid="{00000000-0005-0000-0000-0000FF640000}"/>
    <cellStyle name="Note 2 2 5 2 6 9" xfId="25740" xr:uid="{00000000-0005-0000-0000-000000650000}"/>
    <cellStyle name="Note 2 2 5 2 6 9 2" xfId="25741" xr:uid="{00000000-0005-0000-0000-000001650000}"/>
    <cellStyle name="Note 2 2 5 2 6 9 3" xfId="25742" xr:uid="{00000000-0005-0000-0000-000002650000}"/>
    <cellStyle name="Note 2 2 5 2 7" xfId="25743" xr:uid="{00000000-0005-0000-0000-000003650000}"/>
    <cellStyle name="Note 2 2 5 2 7 10" xfId="25744" xr:uid="{00000000-0005-0000-0000-000004650000}"/>
    <cellStyle name="Note 2 2 5 2 7 11" xfId="25745" xr:uid="{00000000-0005-0000-0000-000005650000}"/>
    <cellStyle name="Note 2 2 5 2 7 12" xfId="25746" xr:uid="{00000000-0005-0000-0000-000006650000}"/>
    <cellStyle name="Note 2 2 5 2 7 2" xfId="25747" xr:uid="{00000000-0005-0000-0000-000007650000}"/>
    <cellStyle name="Note 2 2 5 2 7 2 2" xfId="25748" xr:uid="{00000000-0005-0000-0000-000008650000}"/>
    <cellStyle name="Note 2 2 5 2 7 2 3" xfId="25749" xr:uid="{00000000-0005-0000-0000-000009650000}"/>
    <cellStyle name="Note 2 2 5 2 7 3" xfId="25750" xr:uid="{00000000-0005-0000-0000-00000A650000}"/>
    <cellStyle name="Note 2 2 5 2 7 3 2" xfId="25751" xr:uid="{00000000-0005-0000-0000-00000B650000}"/>
    <cellStyle name="Note 2 2 5 2 7 3 3" xfId="25752" xr:uid="{00000000-0005-0000-0000-00000C650000}"/>
    <cellStyle name="Note 2 2 5 2 7 4" xfId="25753" xr:uid="{00000000-0005-0000-0000-00000D650000}"/>
    <cellStyle name="Note 2 2 5 2 7 4 2" xfId="25754" xr:uid="{00000000-0005-0000-0000-00000E650000}"/>
    <cellStyle name="Note 2 2 5 2 7 4 3" xfId="25755" xr:uid="{00000000-0005-0000-0000-00000F650000}"/>
    <cellStyle name="Note 2 2 5 2 7 5" xfId="25756" xr:uid="{00000000-0005-0000-0000-000010650000}"/>
    <cellStyle name="Note 2 2 5 2 7 5 2" xfId="25757" xr:uid="{00000000-0005-0000-0000-000011650000}"/>
    <cellStyle name="Note 2 2 5 2 7 5 3" xfId="25758" xr:uid="{00000000-0005-0000-0000-000012650000}"/>
    <cellStyle name="Note 2 2 5 2 7 6" xfId="25759" xr:uid="{00000000-0005-0000-0000-000013650000}"/>
    <cellStyle name="Note 2 2 5 2 7 6 2" xfId="25760" xr:uid="{00000000-0005-0000-0000-000014650000}"/>
    <cellStyle name="Note 2 2 5 2 7 6 3" xfId="25761" xr:uid="{00000000-0005-0000-0000-000015650000}"/>
    <cellStyle name="Note 2 2 5 2 7 7" xfId="25762" xr:uid="{00000000-0005-0000-0000-000016650000}"/>
    <cellStyle name="Note 2 2 5 2 7 7 2" xfId="25763" xr:uid="{00000000-0005-0000-0000-000017650000}"/>
    <cellStyle name="Note 2 2 5 2 7 7 3" xfId="25764" xr:uid="{00000000-0005-0000-0000-000018650000}"/>
    <cellStyle name="Note 2 2 5 2 7 8" xfId="25765" xr:uid="{00000000-0005-0000-0000-000019650000}"/>
    <cellStyle name="Note 2 2 5 2 7 8 2" xfId="25766" xr:uid="{00000000-0005-0000-0000-00001A650000}"/>
    <cellStyle name="Note 2 2 5 2 7 8 3" xfId="25767" xr:uid="{00000000-0005-0000-0000-00001B650000}"/>
    <cellStyle name="Note 2 2 5 2 7 9" xfId="25768" xr:uid="{00000000-0005-0000-0000-00001C650000}"/>
    <cellStyle name="Note 2 2 5 2 7 9 2" xfId="25769" xr:uid="{00000000-0005-0000-0000-00001D650000}"/>
    <cellStyle name="Note 2 2 5 2 7 9 3" xfId="25770" xr:uid="{00000000-0005-0000-0000-00001E650000}"/>
    <cellStyle name="Note 2 2 5 2 8" xfId="25771" xr:uid="{00000000-0005-0000-0000-00001F650000}"/>
    <cellStyle name="Note 2 2 5 2 8 10" xfId="25772" xr:uid="{00000000-0005-0000-0000-000020650000}"/>
    <cellStyle name="Note 2 2 5 2 8 11" xfId="25773" xr:uid="{00000000-0005-0000-0000-000021650000}"/>
    <cellStyle name="Note 2 2 5 2 8 12" xfId="25774" xr:uid="{00000000-0005-0000-0000-000022650000}"/>
    <cellStyle name="Note 2 2 5 2 8 2" xfId="25775" xr:uid="{00000000-0005-0000-0000-000023650000}"/>
    <cellStyle name="Note 2 2 5 2 8 2 2" xfId="25776" xr:uid="{00000000-0005-0000-0000-000024650000}"/>
    <cellStyle name="Note 2 2 5 2 8 2 3" xfId="25777" xr:uid="{00000000-0005-0000-0000-000025650000}"/>
    <cellStyle name="Note 2 2 5 2 8 3" xfId="25778" xr:uid="{00000000-0005-0000-0000-000026650000}"/>
    <cellStyle name="Note 2 2 5 2 8 3 2" xfId="25779" xr:uid="{00000000-0005-0000-0000-000027650000}"/>
    <cellStyle name="Note 2 2 5 2 8 3 3" xfId="25780" xr:uid="{00000000-0005-0000-0000-000028650000}"/>
    <cellStyle name="Note 2 2 5 2 8 4" xfId="25781" xr:uid="{00000000-0005-0000-0000-000029650000}"/>
    <cellStyle name="Note 2 2 5 2 8 4 2" xfId="25782" xr:uid="{00000000-0005-0000-0000-00002A650000}"/>
    <cellStyle name="Note 2 2 5 2 8 4 3" xfId="25783" xr:uid="{00000000-0005-0000-0000-00002B650000}"/>
    <cellStyle name="Note 2 2 5 2 8 5" xfId="25784" xr:uid="{00000000-0005-0000-0000-00002C650000}"/>
    <cellStyle name="Note 2 2 5 2 8 5 2" xfId="25785" xr:uid="{00000000-0005-0000-0000-00002D650000}"/>
    <cellStyle name="Note 2 2 5 2 8 5 3" xfId="25786" xr:uid="{00000000-0005-0000-0000-00002E650000}"/>
    <cellStyle name="Note 2 2 5 2 8 6" xfId="25787" xr:uid="{00000000-0005-0000-0000-00002F650000}"/>
    <cellStyle name="Note 2 2 5 2 8 6 2" xfId="25788" xr:uid="{00000000-0005-0000-0000-000030650000}"/>
    <cellStyle name="Note 2 2 5 2 8 6 3" xfId="25789" xr:uid="{00000000-0005-0000-0000-000031650000}"/>
    <cellStyle name="Note 2 2 5 2 8 7" xfId="25790" xr:uid="{00000000-0005-0000-0000-000032650000}"/>
    <cellStyle name="Note 2 2 5 2 8 7 2" xfId="25791" xr:uid="{00000000-0005-0000-0000-000033650000}"/>
    <cellStyle name="Note 2 2 5 2 8 7 3" xfId="25792" xr:uid="{00000000-0005-0000-0000-000034650000}"/>
    <cellStyle name="Note 2 2 5 2 8 8" xfId="25793" xr:uid="{00000000-0005-0000-0000-000035650000}"/>
    <cellStyle name="Note 2 2 5 2 8 8 2" xfId="25794" xr:uid="{00000000-0005-0000-0000-000036650000}"/>
    <cellStyle name="Note 2 2 5 2 8 8 3" xfId="25795" xr:uid="{00000000-0005-0000-0000-000037650000}"/>
    <cellStyle name="Note 2 2 5 2 8 9" xfId="25796" xr:uid="{00000000-0005-0000-0000-000038650000}"/>
    <cellStyle name="Note 2 2 5 2 8 9 2" xfId="25797" xr:uid="{00000000-0005-0000-0000-000039650000}"/>
    <cellStyle name="Note 2 2 5 2 8 9 3" xfId="25798" xr:uid="{00000000-0005-0000-0000-00003A650000}"/>
    <cellStyle name="Note 2 2 5 2 9" xfId="25799" xr:uid="{00000000-0005-0000-0000-00003B650000}"/>
    <cellStyle name="Note 2 2 5 2 9 10" xfId="25800" xr:uid="{00000000-0005-0000-0000-00003C650000}"/>
    <cellStyle name="Note 2 2 5 2 9 11" xfId="25801" xr:uid="{00000000-0005-0000-0000-00003D650000}"/>
    <cellStyle name="Note 2 2 5 2 9 12" xfId="25802" xr:uid="{00000000-0005-0000-0000-00003E650000}"/>
    <cellStyle name="Note 2 2 5 2 9 2" xfId="25803" xr:uid="{00000000-0005-0000-0000-00003F650000}"/>
    <cellStyle name="Note 2 2 5 2 9 2 2" xfId="25804" xr:uid="{00000000-0005-0000-0000-000040650000}"/>
    <cellStyle name="Note 2 2 5 2 9 2 3" xfId="25805" xr:uid="{00000000-0005-0000-0000-000041650000}"/>
    <cellStyle name="Note 2 2 5 2 9 3" xfId="25806" xr:uid="{00000000-0005-0000-0000-000042650000}"/>
    <cellStyle name="Note 2 2 5 2 9 3 2" xfId="25807" xr:uid="{00000000-0005-0000-0000-000043650000}"/>
    <cellStyle name="Note 2 2 5 2 9 3 3" xfId="25808" xr:uid="{00000000-0005-0000-0000-000044650000}"/>
    <cellStyle name="Note 2 2 5 2 9 4" xfId="25809" xr:uid="{00000000-0005-0000-0000-000045650000}"/>
    <cellStyle name="Note 2 2 5 2 9 4 2" xfId="25810" xr:uid="{00000000-0005-0000-0000-000046650000}"/>
    <cellStyle name="Note 2 2 5 2 9 4 3" xfId="25811" xr:uid="{00000000-0005-0000-0000-000047650000}"/>
    <cellStyle name="Note 2 2 5 2 9 5" xfId="25812" xr:uid="{00000000-0005-0000-0000-000048650000}"/>
    <cellStyle name="Note 2 2 5 2 9 5 2" xfId="25813" xr:uid="{00000000-0005-0000-0000-000049650000}"/>
    <cellStyle name="Note 2 2 5 2 9 5 3" xfId="25814" xr:uid="{00000000-0005-0000-0000-00004A650000}"/>
    <cellStyle name="Note 2 2 5 2 9 6" xfId="25815" xr:uid="{00000000-0005-0000-0000-00004B650000}"/>
    <cellStyle name="Note 2 2 5 2 9 6 2" xfId="25816" xr:uid="{00000000-0005-0000-0000-00004C650000}"/>
    <cellStyle name="Note 2 2 5 2 9 6 3" xfId="25817" xr:uid="{00000000-0005-0000-0000-00004D650000}"/>
    <cellStyle name="Note 2 2 5 2 9 7" xfId="25818" xr:uid="{00000000-0005-0000-0000-00004E650000}"/>
    <cellStyle name="Note 2 2 5 2 9 7 2" xfId="25819" xr:uid="{00000000-0005-0000-0000-00004F650000}"/>
    <cellStyle name="Note 2 2 5 2 9 7 3" xfId="25820" xr:uid="{00000000-0005-0000-0000-000050650000}"/>
    <cellStyle name="Note 2 2 5 2 9 8" xfId="25821" xr:uid="{00000000-0005-0000-0000-000051650000}"/>
    <cellStyle name="Note 2 2 5 2 9 8 2" xfId="25822" xr:uid="{00000000-0005-0000-0000-000052650000}"/>
    <cellStyle name="Note 2 2 5 2 9 8 3" xfId="25823" xr:uid="{00000000-0005-0000-0000-000053650000}"/>
    <cellStyle name="Note 2 2 5 2 9 9" xfId="25824" xr:uid="{00000000-0005-0000-0000-000054650000}"/>
    <cellStyle name="Note 2 2 5 2 9 9 2" xfId="25825" xr:uid="{00000000-0005-0000-0000-000055650000}"/>
    <cellStyle name="Note 2 2 5 2 9 9 3" xfId="25826" xr:uid="{00000000-0005-0000-0000-000056650000}"/>
    <cellStyle name="Note 2 2 5 3" xfId="25827" xr:uid="{00000000-0005-0000-0000-000057650000}"/>
    <cellStyle name="Note 2 2 5 3 10" xfId="25828" xr:uid="{00000000-0005-0000-0000-000058650000}"/>
    <cellStyle name="Note 2 2 5 3 10 2" xfId="25829" xr:uid="{00000000-0005-0000-0000-000059650000}"/>
    <cellStyle name="Note 2 2 5 3 10 3" xfId="25830" xr:uid="{00000000-0005-0000-0000-00005A650000}"/>
    <cellStyle name="Note 2 2 5 3 11" xfId="25831" xr:uid="{00000000-0005-0000-0000-00005B650000}"/>
    <cellStyle name="Note 2 2 5 3 12" xfId="25832" xr:uid="{00000000-0005-0000-0000-00005C650000}"/>
    <cellStyle name="Note 2 2 5 3 2" xfId="25833" xr:uid="{00000000-0005-0000-0000-00005D650000}"/>
    <cellStyle name="Note 2 2 5 3 2 2" xfId="25834" xr:uid="{00000000-0005-0000-0000-00005E650000}"/>
    <cellStyle name="Note 2 2 5 3 2 3" xfId="25835" xr:uid="{00000000-0005-0000-0000-00005F650000}"/>
    <cellStyle name="Note 2 2 5 3 3" xfId="25836" xr:uid="{00000000-0005-0000-0000-000060650000}"/>
    <cellStyle name="Note 2 2 5 3 3 2" xfId="25837" xr:uid="{00000000-0005-0000-0000-000061650000}"/>
    <cellStyle name="Note 2 2 5 3 3 3" xfId="25838" xr:uid="{00000000-0005-0000-0000-000062650000}"/>
    <cellStyle name="Note 2 2 5 3 4" xfId="25839" xr:uid="{00000000-0005-0000-0000-000063650000}"/>
    <cellStyle name="Note 2 2 5 3 4 2" xfId="25840" xr:uid="{00000000-0005-0000-0000-000064650000}"/>
    <cellStyle name="Note 2 2 5 3 4 3" xfId="25841" xr:uid="{00000000-0005-0000-0000-000065650000}"/>
    <cellStyle name="Note 2 2 5 3 5" xfId="25842" xr:uid="{00000000-0005-0000-0000-000066650000}"/>
    <cellStyle name="Note 2 2 5 3 5 2" xfId="25843" xr:uid="{00000000-0005-0000-0000-000067650000}"/>
    <cellStyle name="Note 2 2 5 3 5 3" xfId="25844" xr:uid="{00000000-0005-0000-0000-000068650000}"/>
    <cellStyle name="Note 2 2 5 3 6" xfId="25845" xr:uid="{00000000-0005-0000-0000-000069650000}"/>
    <cellStyle name="Note 2 2 5 3 6 2" xfId="25846" xr:uid="{00000000-0005-0000-0000-00006A650000}"/>
    <cellStyle name="Note 2 2 5 3 6 3" xfId="25847" xr:uid="{00000000-0005-0000-0000-00006B650000}"/>
    <cellStyle name="Note 2 2 5 3 7" xfId="25848" xr:uid="{00000000-0005-0000-0000-00006C650000}"/>
    <cellStyle name="Note 2 2 5 3 7 2" xfId="25849" xr:uid="{00000000-0005-0000-0000-00006D650000}"/>
    <cellStyle name="Note 2 2 5 3 7 3" xfId="25850" xr:uid="{00000000-0005-0000-0000-00006E650000}"/>
    <cellStyle name="Note 2 2 5 3 8" xfId="25851" xr:uid="{00000000-0005-0000-0000-00006F650000}"/>
    <cellStyle name="Note 2 2 5 3 8 2" xfId="25852" xr:uid="{00000000-0005-0000-0000-000070650000}"/>
    <cellStyle name="Note 2 2 5 3 8 3" xfId="25853" xr:uid="{00000000-0005-0000-0000-000071650000}"/>
    <cellStyle name="Note 2 2 5 3 9" xfId="25854" xr:uid="{00000000-0005-0000-0000-000072650000}"/>
    <cellStyle name="Note 2 2 5 3 9 2" xfId="25855" xr:uid="{00000000-0005-0000-0000-000073650000}"/>
    <cellStyle name="Note 2 2 5 3 9 3" xfId="25856" xr:uid="{00000000-0005-0000-0000-000074650000}"/>
    <cellStyle name="Note 2 2 5 4" xfId="25857" xr:uid="{00000000-0005-0000-0000-000075650000}"/>
    <cellStyle name="Note 2 2 5 4 2" xfId="25858" xr:uid="{00000000-0005-0000-0000-000076650000}"/>
    <cellStyle name="Note 2 2 5 4 3" xfId="25859" xr:uid="{00000000-0005-0000-0000-000077650000}"/>
    <cellStyle name="Note 2 2 5 5" xfId="25860" xr:uid="{00000000-0005-0000-0000-000078650000}"/>
    <cellStyle name="Note 2 2 5 5 2" xfId="25861" xr:uid="{00000000-0005-0000-0000-000079650000}"/>
    <cellStyle name="Note 2 2 5 5 3" xfId="25862" xr:uid="{00000000-0005-0000-0000-00007A650000}"/>
    <cellStyle name="Note 2 2 5 6" xfId="25863" xr:uid="{00000000-0005-0000-0000-00007B650000}"/>
    <cellStyle name="Note 2 2 5 6 2" xfId="25864" xr:uid="{00000000-0005-0000-0000-00007C650000}"/>
    <cellStyle name="Note 2 2 5 6 3" xfId="25865" xr:uid="{00000000-0005-0000-0000-00007D650000}"/>
    <cellStyle name="Note 2 2 5 7" xfId="25866" xr:uid="{00000000-0005-0000-0000-00007E650000}"/>
    <cellStyle name="Note 2 2 5 7 2" xfId="25867" xr:uid="{00000000-0005-0000-0000-00007F650000}"/>
    <cellStyle name="Note 2 2 5 7 3" xfId="25868" xr:uid="{00000000-0005-0000-0000-000080650000}"/>
    <cellStyle name="Note 2 2 5 8" xfId="25869" xr:uid="{00000000-0005-0000-0000-000081650000}"/>
    <cellStyle name="Note 2 2 5 8 2" xfId="25870" xr:uid="{00000000-0005-0000-0000-000082650000}"/>
    <cellStyle name="Note 2 2 5 8 3" xfId="25871" xr:uid="{00000000-0005-0000-0000-000083650000}"/>
    <cellStyle name="Note 2 2 5 9" xfId="58319" xr:uid="{00000000-0005-0000-0000-000084650000}"/>
    <cellStyle name="Note 2 2 6" xfId="25872" xr:uid="{00000000-0005-0000-0000-000085650000}"/>
    <cellStyle name="Note 2 2 6 10" xfId="25873" xr:uid="{00000000-0005-0000-0000-000086650000}"/>
    <cellStyle name="Note 2 2 6 10 10" xfId="25874" xr:uid="{00000000-0005-0000-0000-000087650000}"/>
    <cellStyle name="Note 2 2 6 10 11" xfId="25875" xr:uid="{00000000-0005-0000-0000-000088650000}"/>
    <cellStyle name="Note 2 2 6 10 12" xfId="25876" xr:uid="{00000000-0005-0000-0000-000089650000}"/>
    <cellStyle name="Note 2 2 6 10 2" xfId="25877" xr:uid="{00000000-0005-0000-0000-00008A650000}"/>
    <cellStyle name="Note 2 2 6 10 2 2" xfId="25878" xr:uid="{00000000-0005-0000-0000-00008B650000}"/>
    <cellStyle name="Note 2 2 6 10 2 3" xfId="25879" xr:uid="{00000000-0005-0000-0000-00008C650000}"/>
    <cellStyle name="Note 2 2 6 10 3" xfId="25880" xr:uid="{00000000-0005-0000-0000-00008D650000}"/>
    <cellStyle name="Note 2 2 6 10 3 2" xfId="25881" xr:uid="{00000000-0005-0000-0000-00008E650000}"/>
    <cellStyle name="Note 2 2 6 10 3 3" xfId="25882" xr:uid="{00000000-0005-0000-0000-00008F650000}"/>
    <cellStyle name="Note 2 2 6 10 4" xfId="25883" xr:uid="{00000000-0005-0000-0000-000090650000}"/>
    <cellStyle name="Note 2 2 6 10 4 2" xfId="25884" xr:uid="{00000000-0005-0000-0000-000091650000}"/>
    <cellStyle name="Note 2 2 6 10 4 3" xfId="25885" xr:uid="{00000000-0005-0000-0000-000092650000}"/>
    <cellStyle name="Note 2 2 6 10 5" xfId="25886" xr:uid="{00000000-0005-0000-0000-000093650000}"/>
    <cellStyle name="Note 2 2 6 10 5 2" xfId="25887" xr:uid="{00000000-0005-0000-0000-000094650000}"/>
    <cellStyle name="Note 2 2 6 10 5 3" xfId="25888" xr:uid="{00000000-0005-0000-0000-000095650000}"/>
    <cellStyle name="Note 2 2 6 10 6" xfId="25889" xr:uid="{00000000-0005-0000-0000-000096650000}"/>
    <cellStyle name="Note 2 2 6 10 6 2" xfId="25890" xr:uid="{00000000-0005-0000-0000-000097650000}"/>
    <cellStyle name="Note 2 2 6 10 6 3" xfId="25891" xr:uid="{00000000-0005-0000-0000-000098650000}"/>
    <cellStyle name="Note 2 2 6 10 7" xfId="25892" xr:uid="{00000000-0005-0000-0000-000099650000}"/>
    <cellStyle name="Note 2 2 6 10 7 2" xfId="25893" xr:uid="{00000000-0005-0000-0000-00009A650000}"/>
    <cellStyle name="Note 2 2 6 10 7 3" xfId="25894" xr:uid="{00000000-0005-0000-0000-00009B650000}"/>
    <cellStyle name="Note 2 2 6 10 8" xfId="25895" xr:uid="{00000000-0005-0000-0000-00009C650000}"/>
    <cellStyle name="Note 2 2 6 10 8 2" xfId="25896" xr:uid="{00000000-0005-0000-0000-00009D650000}"/>
    <cellStyle name="Note 2 2 6 10 8 3" xfId="25897" xr:uid="{00000000-0005-0000-0000-00009E650000}"/>
    <cellStyle name="Note 2 2 6 10 9" xfId="25898" xr:uid="{00000000-0005-0000-0000-00009F650000}"/>
    <cellStyle name="Note 2 2 6 10 9 2" xfId="25899" xr:uid="{00000000-0005-0000-0000-0000A0650000}"/>
    <cellStyle name="Note 2 2 6 10 9 3" xfId="25900" xr:uid="{00000000-0005-0000-0000-0000A1650000}"/>
    <cellStyle name="Note 2 2 6 11" xfId="25901" xr:uid="{00000000-0005-0000-0000-0000A2650000}"/>
    <cellStyle name="Note 2 2 6 11 2" xfId="25902" xr:uid="{00000000-0005-0000-0000-0000A3650000}"/>
    <cellStyle name="Note 2 2 6 11 3" xfId="25903" xr:uid="{00000000-0005-0000-0000-0000A4650000}"/>
    <cellStyle name="Note 2 2 6 12" xfId="25904" xr:uid="{00000000-0005-0000-0000-0000A5650000}"/>
    <cellStyle name="Note 2 2 6 12 2" xfId="25905" xr:uid="{00000000-0005-0000-0000-0000A6650000}"/>
    <cellStyle name="Note 2 2 6 12 3" xfId="25906" xr:uid="{00000000-0005-0000-0000-0000A7650000}"/>
    <cellStyle name="Note 2 2 6 13" xfId="25907" xr:uid="{00000000-0005-0000-0000-0000A8650000}"/>
    <cellStyle name="Note 2 2 6 13 2" xfId="25908" xr:uid="{00000000-0005-0000-0000-0000A9650000}"/>
    <cellStyle name="Note 2 2 6 13 3" xfId="25909" xr:uid="{00000000-0005-0000-0000-0000AA650000}"/>
    <cellStyle name="Note 2 2 6 14" xfId="25910" xr:uid="{00000000-0005-0000-0000-0000AB650000}"/>
    <cellStyle name="Note 2 2 6 14 2" xfId="25911" xr:uid="{00000000-0005-0000-0000-0000AC650000}"/>
    <cellStyle name="Note 2 2 6 14 3" xfId="25912" xr:uid="{00000000-0005-0000-0000-0000AD650000}"/>
    <cellStyle name="Note 2 2 6 15" xfId="25913" xr:uid="{00000000-0005-0000-0000-0000AE650000}"/>
    <cellStyle name="Note 2 2 6 15 2" xfId="25914" xr:uid="{00000000-0005-0000-0000-0000AF650000}"/>
    <cellStyle name="Note 2 2 6 15 3" xfId="25915" xr:uid="{00000000-0005-0000-0000-0000B0650000}"/>
    <cellStyle name="Note 2 2 6 16" xfId="25916" xr:uid="{00000000-0005-0000-0000-0000B1650000}"/>
    <cellStyle name="Note 2 2 6 16 2" xfId="25917" xr:uid="{00000000-0005-0000-0000-0000B2650000}"/>
    <cellStyle name="Note 2 2 6 16 3" xfId="25918" xr:uid="{00000000-0005-0000-0000-0000B3650000}"/>
    <cellStyle name="Note 2 2 6 17" xfId="25919" xr:uid="{00000000-0005-0000-0000-0000B4650000}"/>
    <cellStyle name="Note 2 2 6 17 2" xfId="25920" xr:uid="{00000000-0005-0000-0000-0000B5650000}"/>
    <cellStyle name="Note 2 2 6 17 3" xfId="25921" xr:uid="{00000000-0005-0000-0000-0000B6650000}"/>
    <cellStyle name="Note 2 2 6 18" xfId="25922" xr:uid="{00000000-0005-0000-0000-0000B7650000}"/>
    <cellStyle name="Note 2 2 6 18 2" xfId="25923" xr:uid="{00000000-0005-0000-0000-0000B8650000}"/>
    <cellStyle name="Note 2 2 6 18 3" xfId="25924" xr:uid="{00000000-0005-0000-0000-0000B9650000}"/>
    <cellStyle name="Note 2 2 6 19" xfId="25925" xr:uid="{00000000-0005-0000-0000-0000BA650000}"/>
    <cellStyle name="Note 2 2 6 19 2" xfId="25926" xr:uid="{00000000-0005-0000-0000-0000BB650000}"/>
    <cellStyle name="Note 2 2 6 19 3" xfId="25927" xr:uid="{00000000-0005-0000-0000-0000BC650000}"/>
    <cellStyle name="Note 2 2 6 2" xfId="25928" xr:uid="{00000000-0005-0000-0000-0000BD650000}"/>
    <cellStyle name="Note 2 2 6 2 10" xfId="25929" xr:uid="{00000000-0005-0000-0000-0000BE650000}"/>
    <cellStyle name="Note 2 2 6 2 11" xfId="25930" xr:uid="{00000000-0005-0000-0000-0000BF650000}"/>
    <cellStyle name="Note 2 2 6 2 12" xfId="25931" xr:uid="{00000000-0005-0000-0000-0000C0650000}"/>
    <cellStyle name="Note 2 2 6 2 2" xfId="25932" xr:uid="{00000000-0005-0000-0000-0000C1650000}"/>
    <cellStyle name="Note 2 2 6 2 2 2" xfId="25933" xr:uid="{00000000-0005-0000-0000-0000C2650000}"/>
    <cellStyle name="Note 2 2 6 2 2 3" xfId="25934" xr:uid="{00000000-0005-0000-0000-0000C3650000}"/>
    <cellStyle name="Note 2 2 6 2 3" xfId="25935" xr:uid="{00000000-0005-0000-0000-0000C4650000}"/>
    <cellStyle name="Note 2 2 6 2 3 2" xfId="25936" xr:uid="{00000000-0005-0000-0000-0000C5650000}"/>
    <cellStyle name="Note 2 2 6 2 3 3" xfId="25937" xr:uid="{00000000-0005-0000-0000-0000C6650000}"/>
    <cellStyle name="Note 2 2 6 2 4" xfId="25938" xr:uid="{00000000-0005-0000-0000-0000C7650000}"/>
    <cellStyle name="Note 2 2 6 2 4 2" xfId="25939" xr:uid="{00000000-0005-0000-0000-0000C8650000}"/>
    <cellStyle name="Note 2 2 6 2 4 3" xfId="25940" xr:uid="{00000000-0005-0000-0000-0000C9650000}"/>
    <cellStyle name="Note 2 2 6 2 5" xfId="25941" xr:uid="{00000000-0005-0000-0000-0000CA650000}"/>
    <cellStyle name="Note 2 2 6 2 5 2" xfId="25942" xr:uid="{00000000-0005-0000-0000-0000CB650000}"/>
    <cellStyle name="Note 2 2 6 2 5 3" xfId="25943" xr:uid="{00000000-0005-0000-0000-0000CC650000}"/>
    <cellStyle name="Note 2 2 6 2 6" xfId="25944" xr:uid="{00000000-0005-0000-0000-0000CD650000}"/>
    <cellStyle name="Note 2 2 6 2 6 2" xfId="25945" xr:uid="{00000000-0005-0000-0000-0000CE650000}"/>
    <cellStyle name="Note 2 2 6 2 6 3" xfId="25946" xr:uid="{00000000-0005-0000-0000-0000CF650000}"/>
    <cellStyle name="Note 2 2 6 2 7" xfId="25947" xr:uid="{00000000-0005-0000-0000-0000D0650000}"/>
    <cellStyle name="Note 2 2 6 2 7 2" xfId="25948" xr:uid="{00000000-0005-0000-0000-0000D1650000}"/>
    <cellStyle name="Note 2 2 6 2 7 3" xfId="25949" xr:uid="{00000000-0005-0000-0000-0000D2650000}"/>
    <cellStyle name="Note 2 2 6 2 8" xfId="25950" xr:uid="{00000000-0005-0000-0000-0000D3650000}"/>
    <cellStyle name="Note 2 2 6 2 8 2" xfId="25951" xr:uid="{00000000-0005-0000-0000-0000D4650000}"/>
    <cellStyle name="Note 2 2 6 2 8 3" xfId="25952" xr:uid="{00000000-0005-0000-0000-0000D5650000}"/>
    <cellStyle name="Note 2 2 6 2 9" xfId="25953" xr:uid="{00000000-0005-0000-0000-0000D6650000}"/>
    <cellStyle name="Note 2 2 6 2 9 2" xfId="25954" xr:uid="{00000000-0005-0000-0000-0000D7650000}"/>
    <cellStyle name="Note 2 2 6 2 9 3" xfId="25955" xr:uid="{00000000-0005-0000-0000-0000D8650000}"/>
    <cellStyle name="Note 2 2 6 20" xfId="25956" xr:uid="{00000000-0005-0000-0000-0000D9650000}"/>
    <cellStyle name="Note 2 2 6 21" xfId="25957" xr:uid="{00000000-0005-0000-0000-0000DA650000}"/>
    <cellStyle name="Note 2 2 6 3" xfId="25958" xr:uid="{00000000-0005-0000-0000-0000DB650000}"/>
    <cellStyle name="Note 2 2 6 3 10" xfId="25959" xr:uid="{00000000-0005-0000-0000-0000DC650000}"/>
    <cellStyle name="Note 2 2 6 3 11" xfId="25960" xr:uid="{00000000-0005-0000-0000-0000DD650000}"/>
    <cellStyle name="Note 2 2 6 3 12" xfId="25961" xr:uid="{00000000-0005-0000-0000-0000DE650000}"/>
    <cellStyle name="Note 2 2 6 3 2" xfId="25962" xr:uid="{00000000-0005-0000-0000-0000DF650000}"/>
    <cellStyle name="Note 2 2 6 3 2 2" xfId="25963" xr:uid="{00000000-0005-0000-0000-0000E0650000}"/>
    <cellStyle name="Note 2 2 6 3 2 3" xfId="25964" xr:uid="{00000000-0005-0000-0000-0000E1650000}"/>
    <cellStyle name="Note 2 2 6 3 3" xfId="25965" xr:uid="{00000000-0005-0000-0000-0000E2650000}"/>
    <cellStyle name="Note 2 2 6 3 3 2" xfId="25966" xr:uid="{00000000-0005-0000-0000-0000E3650000}"/>
    <cellStyle name="Note 2 2 6 3 3 3" xfId="25967" xr:uid="{00000000-0005-0000-0000-0000E4650000}"/>
    <cellStyle name="Note 2 2 6 3 4" xfId="25968" xr:uid="{00000000-0005-0000-0000-0000E5650000}"/>
    <cellStyle name="Note 2 2 6 3 4 2" xfId="25969" xr:uid="{00000000-0005-0000-0000-0000E6650000}"/>
    <cellStyle name="Note 2 2 6 3 4 3" xfId="25970" xr:uid="{00000000-0005-0000-0000-0000E7650000}"/>
    <cellStyle name="Note 2 2 6 3 5" xfId="25971" xr:uid="{00000000-0005-0000-0000-0000E8650000}"/>
    <cellStyle name="Note 2 2 6 3 5 2" xfId="25972" xr:uid="{00000000-0005-0000-0000-0000E9650000}"/>
    <cellStyle name="Note 2 2 6 3 5 3" xfId="25973" xr:uid="{00000000-0005-0000-0000-0000EA650000}"/>
    <cellStyle name="Note 2 2 6 3 6" xfId="25974" xr:uid="{00000000-0005-0000-0000-0000EB650000}"/>
    <cellStyle name="Note 2 2 6 3 6 2" xfId="25975" xr:uid="{00000000-0005-0000-0000-0000EC650000}"/>
    <cellStyle name="Note 2 2 6 3 6 3" xfId="25976" xr:uid="{00000000-0005-0000-0000-0000ED650000}"/>
    <cellStyle name="Note 2 2 6 3 7" xfId="25977" xr:uid="{00000000-0005-0000-0000-0000EE650000}"/>
    <cellStyle name="Note 2 2 6 3 7 2" xfId="25978" xr:uid="{00000000-0005-0000-0000-0000EF650000}"/>
    <cellStyle name="Note 2 2 6 3 7 3" xfId="25979" xr:uid="{00000000-0005-0000-0000-0000F0650000}"/>
    <cellStyle name="Note 2 2 6 3 8" xfId="25980" xr:uid="{00000000-0005-0000-0000-0000F1650000}"/>
    <cellStyle name="Note 2 2 6 3 8 2" xfId="25981" xr:uid="{00000000-0005-0000-0000-0000F2650000}"/>
    <cellStyle name="Note 2 2 6 3 8 3" xfId="25982" xr:uid="{00000000-0005-0000-0000-0000F3650000}"/>
    <cellStyle name="Note 2 2 6 3 9" xfId="25983" xr:uid="{00000000-0005-0000-0000-0000F4650000}"/>
    <cellStyle name="Note 2 2 6 3 9 2" xfId="25984" xr:uid="{00000000-0005-0000-0000-0000F5650000}"/>
    <cellStyle name="Note 2 2 6 3 9 3" xfId="25985" xr:uid="{00000000-0005-0000-0000-0000F6650000}"/>
    <cellStyle name="Note 2 2 6 4" xfId="25986" xr:uid="{00000000-0005-0000-0000-0000F7650000}"/>
    <cellStyle name="Note 2 2 6 4 10" xfId="25987" xr:uid="{00000000-0005-0000-0000-0000F8650000}"/>
    <cellStyle name="Note 2 2 6 4 11" xfId="25988" xr:uid="{00000000-0005-0000-0000-0000F9650000}"/>
    <cellStyle name="Note 2 2 6 4 12" xfId="25989" xr:uid="{00000000-0005-0000-0000-0000FA650000}"/>
    <cellStyle name="Note 2 2 6 4 2" xfId="25990" xr:uid="{00000000-0005-0000-0000-0000FB650000}"/>
    <cellStyle name="Note 2 2 6 4 2 2" xfId="25991" xr:uid="{00000000-0005-0000-0000-0000FC650000}"/>
    <cellStyle name="Note 2 2 6 4 2 3" xfId="25992" xr:uid="{00000000-0005-0000-0000-0000FD650000}"/>
    <cellStyle name="Note 2 2 6 4 3" xfId="25993" xr:uid="{00000000-0005-0000-0000-0000FE650000}"/>
    <cellStyle name="Note 2 2 6 4 3 2" xfId="25994" xr:uid="{00000000-0005-0000-0000-0000FF650000}"/>
    <cellStyle name="Note 2 2 6 4 3 3" xfId="25995" xr:uid="{00000000-0005-0000-0000-000000660000}"/>
    <cellStyle name="Note 2 2 6 4 4" xfId="25996" xr:uid="{00000000-0005-0000-0000-000001660000}"/>
    <cellStyle name="Note 2 2 6 4 4 2" xfId="25997" xr:uid="{00000000-0005-0000-0000-000002660000}"/>
    <cellStyle name="Note 2 2 6 4 4 3" xfId="25998" xr:uid="{00000000-0005-0000-0000-000003660000}"/>
    <cellStyle name="Note 2 2 6 4 5" xfId="25999" xr:uid="{00000000-0005-0000-0000-000004660000}"/>
    <cellStyle name="Note 2 2 6 4 5 2" xfId="26000" xr:uid="{00000000-0005-0000-0000-000005660000}"/>
    <cellStyle name="Note 2 2 6 4 5 3" xfId="26001" xr:uid="{00000000-0005-0000-0000-000006660000}"/>
    <cellStyle name="Note 2 2 6 4 6" xfId="26002" xr:uid="{00000000-0005-0000-0000-000007660000}"/>
    <cellStyle name="Note 2 2 6 4 6 2" xfId="26003" xr:uid="{00000000-0005-0000-0000-000008660000}"/>
    <cellStyle name="Note 2 2 6 4 6 3" xfId="26004" xr:uid="{00000000-0005-0000-0000-000009660000}"/>
    <cellStyle name="Note 2 2 6 4 7" xfId="26005" xr:uid="{00000000-0005-0000-0000-00000A660000}"/>
    <cellStyle name="Note 2 2 6 4 7 2" xfId="26006" xr:uid="{00000000-0005-0000-0000-00000B660000}"/>
    <cellStyle name="Note 2 2 6 4 7 3" xfId="26007" xr:uid="{00000000-0005-0000-0000-00000C660000}"/>
    <cellStyle name="Note 2 2 6 4 8" xfId="26008" xr:uid="{00000000-0005-0000-0000-00000D660000}"/>
    <cellStyle name="Note 2 2 6 4 8 2" xfId="26009" xr:uid="{00000000-0005-0000-0000-00000E660000}"/>
    <cellStyle name="Note 2 2 6 4 8 3" xfId="26010" xr:uid="{00000000-0005-0000-0000-00000F660000}"/>
    <cellStyle name="Note 2 2 6 4 9" xfId="26011" xr:uid="{00000000-0005-0000-0000-000010660000}"/>
    <cellStyle name="Note 2 2 6 4 9 2" xfId="26012" xr:uid="{00000000-0005-0000-0000-000011660000}"/>
    <cellStyle name="Note 2 2 6 4 9 3" xfId="26013" xr:uid="{00000000-0005-0000-0000-000012660000}"/>
    <cellStyle name="Note 2 2 6 5" xfId="26014" xr:uid="{00000000-0005-0000-0000-000013660000}"/>
    <cellStyle name="Note 2 2 6 5 10" xfId="26015" xr:uid="{00000000-0005-0000-0000-000014660000}"/>
    <cellStyle name="Note 2 2 6 5 11" xfId="26016" xr:uid="{00000000-0005-0000-0000-000015660000}"/>
    <cellStyle name="Note 2 2 6 5 12" xfId="26017" xr:uid="{00000000-0005-0000-0000-000016660000}"/>
    <cellStyle name="Note 2 2 6 5 2" xfId="26018" xr:uid="{00000000-0005-0000-0000-000017660000}"/>
    <cellStyle name="Note 2 2 6 5 2 2" xfId="26019" xr:uid="{00000000-0005-0000-0000-000018660000}"/>
    <cellStyle name="Note 2 2 6 5 2 3" xfId="26020" xr:uid="{00000000-0005-0000-0000-000019660000}"/>
    <cellStyle name="Note 2 2 6 5 3" xfId="26021" xr:uid="{00000000-0005-0000-0000-00001A660000}"/>
    <cellStyle name="Note 2 2 6 5 3 2" xfId="26022" xr:uid="{00000000-0005-0000-0000-00001B660000}"/>
    <cellStyle name="Note 2 2 6 5 3 3" xfId="26023" xr:uid="{00000000-0005-0000-0000-00001C660000}"/>
    <cellStyle name="Note 2 2 6 5 4" xfId="26024" xr:uid="{00000000-0005-0000-0000-00001D660000}"/>
    <cellStyle name="Note 2 2 6 5 4 2" xfId="26025" xr:uid="{00000000-0005-0000-0000-00001E660000}"/>
    <cellStyle name="Note 2 2 6 5 4 3" xfId="26026" xr:uid="{00000000-0005-0000-0000-00001F660000}"/>
    <cellStyle name="Note 2 2 6 5 5" xfId="26027" xr:uid="{00000000-0005-0000-0000-000020660000}"/>
    <cellStyle name="Note 2 2 6 5 5 2" xfId="26028" xr:uid="{00000000-0005-0000-0000-000021660000}"/>
    <cellStyle name="Note 2 2 6 5 5 3" xfId="26029" xr:uid="{00000000-0005-0000-0000-000022660000}"/>
    <cellStyle name="Note 2 2 6 5 6" xfId="26030" xr:uid="{00000000-0005-0000-0000-000023660000}"/>
    <cellStyle name="Note 2 2 6 5 6 2" xfId="26031" xr:uid="{00000000-0005-0000-0000-000024660000}"/>
    <cellStyle name="Note 2 2 6 5 6 3" xfId="26032" xr:uid="{00000000-0005-0000-0000-000025660000}"/>
    <cellStyle name="Note 2 2 6 5 7" xfId="26033" xr:uid="{00000000-0005-0000-0000-000026660000}"/>
    <cellStyle name="Note 2 2 6 5 7 2" xfId="26034" xr:uid="{00000000-0005-0000-0000-000027660000}"/>
    <cellStyle name="Note 2 2 6 5 7 3" xfId="26035" xr:uid="{00000000-0005-0000-0000-000028660000}"/>
    <cellStyle name="Note 2 2 6 5 8" xfId="26036" xr:uid="{00000000-0005-0000-0000-000029660000}"/>
    <cellStyle name="Note 2 2 6 5 8 2" xfId="26037" xr:uid="{00000000-0005-0000-0000-00002A660000}"/>
    <cellStyle name="Note 2 2 6 5 8 3" xfId="26038" xr:uid="{00000000-0005-0000-0000-00002B660000}"/>
    <cellStyle name="Note 2 2 6 5 9" xfId="26039" xr:uid="{00000000-0005-0000-0000-00002C660000}"/>
    <cellStyle name="Note 2 2 6 5 9 2" xfId="26040" xr:uid="{00000000-0005-0000-0000-00002D660000}"/>
    <cellStyle name="Note 2 2 6 5 9 3" xfId="26041" xr:uid="{00000000-0005-0000-0000-00002E660000}"/>
    <cellStyle name="Note 2 2 6 6" xfId="26042" xr:uid="{00000000-0005-0000-0000-00002F660000}"/>
    <cellStyle name="Note 2 2 6 6 10" xfId="26043" xr:uid="{00000000-0005-0000-0000-000030660000}"/>
    <cellStyle name="Note 2 2 6 6 11" xfId="26044" xr:uid="{00000000-0005-0000-0000-000031660000}"/>
    <cellStyle name="Note 2 2 6 6 12" xfId="26045" xr:uid="{00000000-0005-0000-0000-000032660000}"/>
    <cellStyle name="Note 2 2 6 6 2" xfId="26046" xr:uid="{00000000-0005-0000-0000-000033660000}"/>
    <cellStyle name="Note 2 2 6 6 2 2" xfId="26047" xr:uid="{00000000-0005-0000-0000-000034660000}"/>
    <cellStyle name="Note 2 2 6 6 2 3" xfId="26048" xr:uid="{00000000-0005-0000-0000-000035660000}"/>
    <cellStyle name="Note 2 2 6 6 3" xfId="26049" xr:uid="{00000000-0005-0000-0000-000036660000}"/>
    <cellStyle name="Note 2 2 6 6 3 2" xfId="26050" xr:uid="{00000000-0005-0000-0000-000037660000}"/>
    <cellStyle name="Note 2 2 6 6 3 3" xfId="26051" xr:uid="{00000000-0005-0000-0000-000038660000}"/>
    <cellStyle name="Note 2 2 6 6 4" xfId="26052" xr:uid="{00000000-0005-0000-0000-000039660000}"/>
    <cellStyle name="Note 2 2 6 6 4 2" xfId="26053" xr:uid="{00000000-0005-0000-0000-00003A660000}"/>
    <cellStyle name="Note 2 2 6 6 4 3" xfId="26054" xr:uid="{00000000-0005-0000-0000-00003B660000}"/>
    <cellStyle name="Note 2 2 6 6 5" xfId="26055" xr:uid="{00000000-0005-0000-0000-00003C660000}"/>
    <cellStyle name="Note 2 2 6 6 5 2" xfId="26056" xr:uid="{00000000-0005-0000-0000-00003D660000}"/>
    <cellStyle name="Note 2 2 6 6 5 3" xfId="26057" xr:uid="{00000000-0005-0000-0000-00003E660000}"/>
    <cellStyle name="Note 2 2 6 6 6" xfId="26058" xr:uid="{00000000-0005-0000-0000-00003F660000}"/>
    <cellStyle name="Note 2 2 6 6 6 2" xfId="26059" xr:uid="{00000000-0005-0000-0000-000040660000}"/>
    <cellStyle name="Note 2 2 6 6 6 3" xfId="26060" xr:uid="{00000000-0005-0000-0000-000041660000}"/>
    <cellStyle name="Note 2 2 6 6 7" xfId="26061" xr:uid="{00000000-0005-0000-0000-000042660000}"/>
    <cellStyle name="Note 2 2 6 6 7 2" xfId="26062" xr:uid="{00000000-0005-0000-0000-000043660000}"/>
    <cellStyle name="Note 2 2 6 6 7 3" xfId="26063" xr:uid="{00000000-0005-0000-0000-000044660000}"/>
    <cellStyle name="Note 2 2 6 6 8" xfId="26064" xr:uid="{00000000-0005-0000-0000-000045660000}"/>
    <cellStyle name="Note 2 2 6 6 8 2" xfId="26065" xr:uid="{00000000-0005-0000-0000-000046660000}"/>
    <cellStyle name="Note 2 2 6 6 8 3" xfId="26066" xr:uid="{00000000-0005-0000-0000-000047660000}"/>
    <cellStyle name="Note 2 2 6 6 9" xfId="26067" xr:uid="{00000000-0005-0000-0000-000048660000}"/>
    <cellStyle name="Note 2 2 6 6 9 2" xfId="26068" xr:uid="{00000000-0005-0000-0000-000049660000}"/>
    <cellStyle name="Note 2 2 6 6 9 3" xfId="26069" xr:uid="{00000000-0005-0000-0000-00004A660000}"/>
    <cellStyle name="Note 2 2 6 7" xfId="26070" xr:uid="{00000000-0005-0000-0000-00004B660000}"/>
    <cellStyle name="Note 2 2 6 7 10" xfId="26071" xr:uid="{00000000-0005-0000-0000-00004C660000}"/>
    <cellStyle name="Note 2 2 6 7 11" xfId="26072" xr:uid="{00000000-0005-0000-0000-00004D660000}"/>
    <cellStyle name="Note 2 2 6 7 12" xfId="26073" xr:uid="{00000000-0005-0000-0000-00004E660000}"/>
    <cellStyle name="Note 2 2 6 7 2" xfId="26074" xr:uid="{00000000-0005-0000-0000-00004F660000}"/>
    <cellStyle name="Note 2 2 6 7 2 2" xfId="26075" xr:uid="{00000000-0005-0000-0000-000050660000}"/>
    <cellStyle name="Note 2 2 6 7 2 3" xfId="26076" xr:uid="{00000000-0005-0000-0000-000051660000}"/>
    <cellStyle name="Note 2 2 6 7 3" xfId="26077" xr:uid="{00000000-0005-0000-0000-000052660000}"/>
    <cellStyle name="Note 2 2 6 7 3 2" xfId="26078" xr:uid="{00000000-0005-0000-0000-000053660000}"/>
    <cellStyle name="Note 2 2 6 7 3 3" xfId="26079" xr:uid="{00000000-0005-0000-0000-000054660000}"/>
    <cellStyle name="Note 2 2 6 7 4" xfId="26080" xr:uid="{00000000-0005-0000-0000-000055660000}"/>
    <cellStyle name="Note 2 2 6 7 4 2" xfId="26081" xr:uid="{00000000-0005-0000-0000-000056660000}"/>
    <cellStyle name="Note 2 2 6 7 4 3" xfId="26082" xr:uid="{00000000-0005-0000-0000-000057660000}"/>
    <cellStyle name="Note 2 2 6 7 5" xfId="26083" xr:uid="{00000000-0005-0000-0000-000058660000}"/>
    <cellStyle name="Note 2 2 6 7 5 2" xfId="26084" xr:uid="{00000000-0005-0000-0000-000059660000}"/>
    <cellStyle name="Note 2 2 6 7 5 3" xfId="26085" xr:uid="{00000000-0005-0000-0000-00005A660000}"/>
    <cellStyle name="Note 2 2 6 7 6" xfId="26086" xr:uid="{00000000-0005-0000-0000-00005B660000}"/>
    <cellStyle name="Note 2 2 6 7 6 2" xfId="26087" xr:uid="{00000000-0005-0000-0000-00005C660000}"/>
    <cellStyle name="Note 2 2 6 7 6 3" xfId="26088" xr:uid="{00000000-0005-0000-0000-00005D660000}"/>
    <cellStyle name="Note 2 2 6 7 7" xfId="26089" xr:uid="{00000000-0005-0000-0000-00005E660000}"/>
    <cellStyle name="Note 2 2 6 7 7 2" xfId="26090" xr:uid="{00000000-0005-0000-0000-00005F660000}"/>
    <cellStyle name="Note 2 2 6 7 7 3" xfId="26091" xr:uid="{00000000-0005-0000-0000-000060660000}"/>
    <cellStyle name="Note 2 2 6 7 8" xfId="26092" xr:uid="{00000000-0005-0000-0000-000061660000}"/>
    <cellStyle name="Note 2 2 6 7 8 2" xfId="26093" xr:uid="{00000000-0005-0000-0000-000062660000}"/>
    <cellStyle name="Note 2 2 6 7 8 3" xfId="26094" xr:uid="{00000000-0005-0000-0000-000063660000}"/>
    <cellStyle name="Note 2 2 6 7 9" xfId="26095" xr:uid="{00000000-0005-0000-0000-000064660000}"/>
    <cellStyle name="Note 2 2 6 7 9 2" xfId="26096" xr:uid="{00000000-0005-0000-0000-000065660000}"/>
    <cellStyle name="Note 2 2 6 7 9 3" xfId="26097" xr:uid="{00000000-0005-0000-0000-000066660000}"/>
    <cellStyle name="Note 2 2 6 8" xfId="26098" xr:uid="{00000000-0005-0000-0000-000067660000}"/>
    <cellStyle name="Note 2 2 6 8 10" xfId="26099" xr:uid="{00000000-0005-0000-0000-000068660000}"/>
    <cellStyle name="Note 2 2 6 8 11" xfId="26100" xr:uid="{00000000-0005-0000-0000-000069660000}"/>
    <cellStyle name="Note 2 2 6 8 12" xfId="26101" xr:uid="{00000000-0005-0000-0000-00006A660000}"/>
    <cellStyle name="Note 2 2 6 8 2" xfId="26102" xr:uid="{00000000-0005-0000-0000-00006B660000}"/>
    <cellStyle name="Note 2 2 6 8 2 2" xfId="26103" xr:uid="{00000000-0005-0000-0000-00006C660000}"/>
    <cellStyle name="Note 2 2 6 8 2 3" xfId="26104" xr:uid="{00000000-0005-0000-0000-00006D660000}"/>
    <cellStyle name="Note 2 2 6 8 3" xfId="26105" xr:uid="{00000000-0005-0000-0000-00006E660000}"/>
    <cellStyle name="Note 2 2 6 8 3 2" xfId="26106" xr:uid="{00000000-0005-0000-0000-00006F660000}"/>
    <cellStyle name="Note 2 2 6 8 3 3" xfId="26107" xr:uid="{00000000-0005-0000-0000-000070660000}"/>
    <cellStyle name="Note 2 2 6 8 4" xfId="26108" xr:uid="{00000000-0005-0000-0000-000071660000}"/>
    <cellStyle name="Note 2 2 6 8 4 2" xfId="26109" xr:uid="{00000000-0005-0000-0000-000072660000}"/>
    <cellStyle name="Note 2 2 6 8 4 3" xfId="26110" xr:uid="{00000000-0005-0000-0000-000073660000}"/>
    <cellStyle name="Note 2 2 6 8 5" xfId="26111" xr:uid="{00000000-0005-0000-0000-000074660000}"/>
    <cellStyle name="Note 2 2 6 8 5 2" xfId="26112" xr:uid="{00000000-0005-0000-0000-000075660000}"/>
    <cellStyle name="Note 2 2 6 8 5 3" xfId="26113" xr:uid="{00000000-0005-0000-0000-000076660000}"/>
    <cellStyle name="Note 2 2 6 8 6" xfId="26114" xr:uid="{00000000-0005-0000-0000-000077660000}"/>
    <cellStyle name="Note 2 2 6 8 6 2" xfId="26115" xr:uid="{00000000-0005-0000-0000-000078660000}"/>
    <cellStyle name="Note 2 2 6 8 6 3" xfId="26116" xr:uid="{00000000-0005-0000-0000-000079660000}"/>
    <cellStyle name="Note 2 2 6 8 7" xfId="26117" xr:uid="{00000000-0005-0000-0000-00007A660000}"/>
    <cellStyle name="Note 2 2 6 8 7 2" xfId="26118" xr:uid="{00000000-0005-0000-0000-00007B660000}"/>
    <cellStyle name="Note 2 2 6 8 7 3" xfId="26119" xr:uid="{00000000-0005-0000-0000-00007C660000}"/>
    <cellStyle name="Note 2 2 6 8 8" xfId="26120" xr:uid="{00000000-0005-0000-0000-00007D660000}"/>
    <cellStyle name="Note 2 2 6 8 8 2" xfId="26121" xr:uid="{00000000-0005-0000-0000-00007E660000}"/>
    <cellStyle name="Note 2 2 6 8 8 3" xfId="26122" xr:uid="{00000000-0005-0000-0000-00007F660000}"/>
    <cellStyle name="Note 2 2 6 8 9" xfId="26123" xr:uid="{00000000-0005-0000-0000-000080660000}"/>
    <cellStyle name="Note 2 2 6 8 9 2" xfId="26124" xr:uid="{00000000-0005-0000-0000-000081660000}"/>
    <cellStyle name="Note 2 2 6 8 9 3" xfId="26125" xr:uid="{00000000-0005-0000-0000-000082660000}"/>
    <cellStyle name="Note 2 2 6 9" xfId="26126" xr:uid="{00000000-0005-0000-0000-000083660000}"/>
    <cellStyle name="Note 2 2 6 9 10" xfId="26127" xr:uid="{00000000-0005-0000-0000-000084660000}"/>
    <cellStyle name="Note 2 2 6 9 11" xfId="26128" xr:uid="{00000000-0005-0000-0000-000085660000}"/>
    <cellStyle name="Note 2 2 6 9 12" xfId="26129" xr:uid="{00000000-0005-0000-0000-000086660000}"/>
    <cellStyle name="Note 2 2 6 9 2" xfId="26130" xr:uid="{00000000-0005-0000-0000-000087660000}"/>
    <cellStyle name="Note 2 2 6 9 2 2" xfId="26131" xr:uid="{00000000-0005-0000-0000-000088660000}"/>
    <cellStyle name="Note 2 2 6 9 2 3" xfId="26132" xr:uid="{00000000-0005-0000-0000-000089660000}"/>
    <cellStyle name="Note 2 2 6 9 3" xfId="26133" xr:uid="{00000000-0005-0000-0000-00008A660000}"/>
    <cellStyle name="Note 2 2 6 9 3 2" xfId="26134" xr:uid="{00000000-0005-0000-0000-00008B660000}"/>
    <cellStyle name="Note 2 2 6 9 3 3" xfId="26135" xr:uid="{00000000-0005-0000-0000-00008C660000}"/>
    <cellStyle name="Note 2 2 6 9 4" xfId="26136" xr:uid="{00000000-0005-0000-0000-00008D660000}"/>
    <cellStyle name="Note 2 2 6 9 4 2" xfId="26137" xr:uid="{00000000-0005-0000-0000-00008E660000}"/>
    <cellStyle name="Note 2 2 6 9 4 3" xfId="26138" xr:uid="{00000000-0005-0000-0000-00008F660000}"/>
    <cellStyle name="Note 2 2 6 9 5" xfId="26139" xr:uid="{00000000-0005-0000-0000-000090660000}"/>
    <cellStyle name="Note 2 2 6 9 5 2" xfId="26140" xr:uid="{00000000-0005-0000-0000-000091660000}"/>
    <cellStyle name="Note 2 2 6 9 5 3" xfId="26141" xr:uid="{00000000-0005-0000-0000-000092660000}"/>
    <cellStyle name="Note 2 2 6 9 6" xfId="26142" xr:uid="{00000000-0005-0000-0000-000093660000}"/>
    <cellStyle name="Note 2 2 6 9 6 2" xfId="26143" xr:uid="{00000000-0005-0000-0000-000094660000}"/>
    <cellStyle name="Note 2 2 6 9 6 3" xfId="26144" xr:uid="{00000000-0005-0000-0000-000095660000}"/>
    <cellStyle name="Note 2 2 6 9 7" xfId="26145" xr:uid="{00000000-0005-0000-0000-000096660000}"/>
    <cellStyle name="Note 2 2 6 9 7 2" xfId="26146" xr:uid="{00000000-0005-0000-0000-000097660000}"/>
    <cellStyle name="Note 2 2 6 9 7 3" xfId="26147" xr:uid="{00000000-0005-0000-0000-000098660000}"/>
    <cellStyle name="Note 2 2 6 9 8" xfId="26148" xr:uid="{00000000-0005-0000-0000-000099660000}"/>
    <cellStyle name="Note 2 2 6 9 8 2" xfId="26149" xr:uid="{00000000-0005-0000-0000-00009A660000}"/>
    <cellStyle name="Note 2 2 6 9 8 3" xfId="26150" xr:uid="{00000000-0005-0000-0000-00009B660000}"/>
    <cellStyle name="Note 2 2 6 9 9" xfId="26151" xr:uid="{00000000-0005-0000-0000-00009C660000}"/>
    <cellStyle name="Note 2 2 6 9 9 2" xfId="26152" xr:uid="{00000000-0005-0000-0000-00009D660000}"/>
    <cellStyle name="Note 2 2 6 9 9 3" xfId="26153" xr:uid="{00000000-0005-0000-0000-00009E660000}"/>
    <cellStyle name="Note 2 2 7" xfId="26154" xr:uid="{00000000-0005-0000-0000-00009F660000}"/>
    <cellStyle name="Note 2 2 7 10" xfId="26155" xr:uid="{00000000-0005-0000-0000-0000A0660000}"/>
    <cellStyle name="Note 2 2 7 10 2" xfId="26156" xr:uid="{00000000-0005-0000-0000-0000A1660000}"/>
    <cellStyle name="Note 2 2 7 10 3" xfId="26157" xr:uid="{00000000-0005-0000-0000-0000A2660000}"/>
    <cellStyle name="Note 2 2 7 11" xfId="26158" xr:uid="{00000000-0005-0000-0000-0000A3660000}"/>
    <cellStyle name="Note 2 2 7 12" xfId="26159" xr:uid="{00000000-0005-0000-0000-0000A4660000}"/>
    <cellStyle name="Note 2 2 7 2" xfId="26160" xr:uid="{00000000-0005-0000-0000-0000A5660000}"/>
    <cellStyle name="Note 2 2 7 2 2" xfId="26161" xr:uid="{00000000-0005-0000-0000-0000A6660000}"/>
    <cellStyle name="Note 2 2 7 2 3" xfId="26162" xr:uid="{00000000-0005-0000-0000-0000A7660000}"/>
    <cellStyle name="Note 2 2 7 3" xfId="26163" xr:uid="{00000000-0005-0000-0000-0000A8660000}"/>
    <cellStyle name="Note 2 2 7 3 2" xfId="26164" xr:uid="{00000000-0005-0000-0000-0000A9660000}"/>
    <cellStyle name="Note 2 2 7 3 3" xfId="26165" xr:uid="{00000000-0005-0000-0000-0000AA660000}"/>
    <cellStyle name="Note 2 2 7 4" xfId="26166" xr:uid="{00000000-0005-0000-0000-0000AB660000}"/>
    <cellStyle name="Note 2 2 7 4 2" xfId="26167" xr:uid="{00000000-0005-0000-0000-0000AC660000}"/>
    <cellStyle name="Note 2 2 7 4 3" xfId="26168" xr:uid="{00000000-0005-0000-0000-0000AD660000}"/>
    <cellStyle name="Note 2 2 7 5" xfId="26169" xr:uid="{00000000-0005-0000-0000-0000AE660000}"/>
    <cellStyle name="Note 2 2 7 5 2" xfId="26170" xr:uid="{00000000-0005-0000-0000-0000AF660000}"/>
    <cellStyle name="Note 2 2 7 5 3" xfId="26171" xr:uid="{00000000-0005-0000-0000-0000B0660000}"/>
    <cellStyle name="Note 2 2 7 6" xfId="26172" xr:uid="{00000000-0005-0000-0000-0000B1660000}"/>
    <cellStyle name="Note 2 2 7 6 2" xfId="26173" xr:uid="{00000000-0005-0000-0000-0000B2660000}"/>
    <cellStyle name="Note 2 2 7 6 3" xfId="26174" xr:uid="{00000000-0005-0000-0000-0000B3660000}"/>
    <cellStyle name="Note 2 2 7 7" xfId="26175" xr:uid="{00000000-0005-0000-0000-0000B4660000}"/>
    <cellStyle name="Note 2 2 7 7 2" xfId="26176" xr:uid="{00000000-0005-0000-0000-0000B5660000}"/>
    <cellStyle name="Note 2 2 7 7 3" xfId="26177" xr:uid="{00000000-0005-0000-0000-0000B6660000}"/>
    <cellStyle name="Note 2 2 7 8" xfId="26178" xr:uid="{00000000-0005-0000-0000-0000B7660000}"/>
    <cellStyle name="Note 2 2 7 8 2" xfId="26179" xr:uid="{00000000-0005-0000-0000-0000B8660000}"/>
    <cellStyle name="Note 2 2 7 8 3" xfId="26180" xr:uid="{00000000-0005-0000-0000-0000B9660000}"/>
    <cellStyle name="Note 2 2 7 9" xfId="26181" xr:uid="{00000000-0005-0000-0000-0000BA660000}"/>
    <cellStyle name="Note 2 2 7 9 2" xfId="26182" xr:uid="{00000000-0005-0000-0000-0000BB660000}"/>
    <cellStyle name="Note 2 2 7 9 3" xfId="26183" xr:uid="{00000000-0005-0000-0000-0000BC660000}"/>
    <cellStyle name="Note 2 2 8" xfId="26184" xr:uid="{00000000-0005-0000-0000-0000BD660000}"/>
    <cellStyle name="Note 2 2 8 2" xfId="26185" xr:uid="{00000000-0005-0000-0000-0000BE660000}"/>
    <cellStyle name="Note 2 2 8 3" xfId="26186" xr:uid="{00000000-0005-0000-0000-0000BF660000}"/>
    <cellStyle name="Note 2 2 9" xfId="26187" xr:uid="{00000000-0005-0000-0000-0000C0660000}"/>
    <cellStyle name="Note 2 2 9 2" xfId="26188" xr:uid="{00000000-0005-0000-0000-0000C1660000}"/>
    <cellStyle name="Note 2 2 9 3" xfId="26189" xr:uid="{00000000-0005-0000-0000-0000C2660000}"/>
    <cellStyle name="Note 2 3" xfId="376" xr:uid="{00000000-0005-0000-0000-0000C3660000}"/>
    <cellStyle name="Note 2 3 10" xfId="26190" xr:uid="{00000000-0005-0000-0000-0000C4660000}"/>
    <cellStyle name="Note 2 3 10 2" xfId="26191" xr:uid="{00000000-0005-0000-0000-0000C5660000}"/>
    <cellStyle name="Note 2 3 10 3" xfId="26192" xr:uid="{00000000-0005-0000-0000-0000C6660000}"/>
    <cellStyle name="Note 2 3 11" xfId="26193" xr:uid="{00000000-0005-0000-0000-0000C7660000}"/>
    <cellStyle name="Note 2 3 11 2" xfId="26194" xr:uid="{00000000-0005-0000-0000-0000C8660000}"/>
    <cellStyle name="Note 2 3 11 3" xfId="26195" xr:uid="{00000000-0005-0000-0000-0000C9660000}"/>
    <cellStyle name="Note 2 3 12" xfId="58318" xr:uid="{00000000-0005-0000-0000-0000CA660000}"/>
    <cellStyle name="Note 2 3 2" xfId="377" xr:uid="{00000000-0005-0000-0000-0000CB660000}"/>
    <cellStyle name="Note 2 3 2 2" xfId="26196" xr:uid="{00000000-0005-0000-0000-0000CC660000}"/>
    <cellStyle name="Note 2 3 2 2 10" xfId="26197" xr:uid="{00000000-0005-0000-0000-0000CD660000}"/>
    <cellStyle name="Note 2 3 2 2 10 10" xfId="26198" xr:uid="{00000000-0005-0000-0000-0000CE660000}"/>
    <cellStyle name="Note 2 3 2 2 10 11" xfId="26199" xr:uid="{00000000-0005-0000-0000-0000CF660000}"/>
    <cellStyle name="Note 2 3 2 2 10 12" xfId="26200" xr:uid="{00000000-0005-0000-0000-0000D0660000}"/>
    <cellStyle name="Note 2 3 2 2 10 2" xfId="26201" xr:uid="{00000000-0005-0000-0000-0000D1660000}"/>
    <cellStyle name="Note 2 3 2 2 10 2 2" xfId="26202" xr:uid="{00000000-0005-0000-0000-0000D2660000}"/>
    <cellStyle name="Note 2 3 2 2 10 2 3" xfId="26203" xr:uid="{00000000-0005-0000-0000-0000D3660000}"/>
    <cellStyle name="Note 2 3 2 2 10 3" xfId="26204" xr:uid="{00000000-0005-0000-0000-0000D4660000}"/>
    <cellStyle name="Note 2 3 2 2 10 3 2" xfId="26205" xr:uid="{00000000-0005-0000-0000-0000D5660000}"/>
    <cellStyle name="Note 2 3 2 2 10 3 3" xfId="26206" xr:uid="{00000000-0005-0000-0000-0000D6660000}"/>
    <cellStyle name="Note 2 3 2 2 10 4" xfId="26207" xr:uid="{00000000-0005-0000-0000-0000D7660000}"/>
    <cellStyle name="Note 2 3 2 2 10 4 2" xfId="26208" xr:uid="{00000000-0005-0000-0000-0000D8660000}"/>
    <cellStyle name="Note 2 3 2 2 10 4 3" xfId="26209" xr:uid="{00000000-0005-0000-0000-0000D9660000}"/>
    <cellStyle name="Note 2 3 2 2 10 5" xfId="26210" xr:uid="{00000000-0005-0000-0000-0000DA660000}"/>
    <cellStyle name="Note 2 3 2 2 10 5 2" xfId="26211" xr:uid="{00000000-0005-0000-0000-0000DB660000}"/>
    <cellStyle name="Note 2 3 2 2 10 5 3" xfId="26212" xr:uid="{00000000-0005-0000-0000-0000DC660000}"/>
    <cellStyle name="Note 2 3 2 2 10 6" xfId="26213" xr:uid="{00000000-0005-0000-0000-0000DD660000}"/>
    <cellStyle name="Note 2 3 2 2 10 6 2" xfId="26214" xr:uid="{00000000-0005-0000-0000-0000DE660000}"/>
    <cellStyle name="Note 2 3 2 2 10 6 3" xfId="26215" xr:uid="{00000000-0005-0000-0000-0000DF660000}"/>
    <cellStyle name="Note 2 3 2 2 10 7" xfId="26216" xr:uid="{00000000-0005-0000-0000-0000E0660000}"/>
    <cellStyle name="Note 2 3 2 2 10 7 2" xfId="26217" xr:uid="{00000000-0005-0000-0000-0000E1660000}"/>
    <cellStyle name="Note 2 3 2 2 10 7 3" xfId="26218" xr:uid="{00000000-0005-0000-0000-0000E2660000}"/>
    <cellStyle name="Note 2 3 2 2 10 8" xfId="26219" xr:uid="{00000000-0005-0000-0000-0000E3660000}"/>
    <cellStyle name="Note 2 3 2 2 10 8 2" xfId="26220" xr:uid="{00000000-0005-0000-0000-0000E4660000}"/>
    <cellStyle name="Note 2 3 2 2 10 8 3" xfId="26221" xr:uid="{00000000-0005-0000-0000-0000E5660000}"/>
    <cellStyle name="Note 2 3 2 2 10 9" xfId="26222" xr:uid="{00000000-0005-0000-0000-0000E6660000}"/>
    <cellStyle name="Note 2 3 2 2 10 9 2" xfId="26223" xr:uid="{00000000-0005-0000-0000-0000E7660000}"/>
    <cellStyle name="Note 2 3 2 2 10 9 3" xfId="26224" xr:uid="{00000000-0005-0000-0000-0000E8660000}"/>
    <cellStyle name="Note 2 3 2 2 11" xfId="26225" xr:uid="{00000000-0005-0000-0000-0000E9660000}"/>
    <cellStyle name="Note 2 3 2 2 11 2" xfId="26226" xr:uid="{00000000-0005-0000-0000-0000EA660000}"/>
    <cellStyle name="Note 2 3 2 2 11 3" xfId="26227" xr:uid="{00000000-0005-0000-0000-0000EB660000}"/>
    <cellStyle name="Note 2 3 2 2 12" xfId="26228" xr:uid="{00000000-0005-0000-0000-0000EC660000}"/>
    <cellStyle name="Note 2 3 2 2 12 2" xfId="26229" xr:uid="{00000000-0005-0000-0000-0000ED660000}"/>
    <cellStyle name="Note 2 3 2 2 12 3" xfId="26230" xr:uid="{00000000-0005-0000-0000-0000EE660000}"/>
    <cellStyle name="Note 2 3 2 2 13" xfId="26231" xr:uid="{00000000-0005-0000-0000-0000EF660000}"/>
    <cellStyle name="Note 2 3 2 2 13 2" xfId="26232" xr:uid="{00000000-0005-0000-0000-0000F0660000}"/>
    <cellStyle name="Note 2 3 2 2 13 3" xfId="26233" xr:uid="{00000000-0005-0000-0000-0000F1660000}"/>
    <cellStyle name="Note 2 3 2 2 14" xfId="26234" xr:uid="{00000000-0005-0000-0000-0000F2660000}"/>
    <cellStyle name="Note 2 3 2 2 14 2" xfId="26235" xr:uid="{00000000-0005-0000-0000-0000F3660000}"/>
    <cellStyle name="Note 2 3 2 2 14 3" xfId="26236" xr:uid="{00000000-0005-0000-0000-0000F4660000}"/>
    <cellStyle name="Note 2 3 2 2 15" xfId="26237" xr:uid="{00000000-0005-0000-0000-0000F5660000}"/>
    <cellStyle name="Note 2 3 2 2 15 2" xfId="26238" xr:uid="{00000000-0005-0000-0000-0000F6660000}"/>
    <cellStyle name="Note 2 3 2 2 15 3" xfId="26239" xr:uid="{00000000-0005-0000-0000-0000F7660000}"/>
    <cellStyle name="Note 2 3 2 2 16" xfId="26240" xr:uid="{00000000-0005-0000-0000-0000F8660000}"/>
    <cellStyle name="Note 2 3 2 2 16 2" xfId="26241" xr:uid="{00000000-0005-0000-0000-0000F9660000}"/>
    <cellStyle name="Note 2 3 2 2 16 3" xfId="26242" xr:uid="{00000000-0005-0000-0000-0000FA660000}"/>
    <cellStyle name="Note 2 3 2 2 17" xfId="26243" xr:uid="{00000000-0005-0000-0000-0000FB660000}"/>
    <cellStyle name="Note 2 3 2 2 17 2" xfId="26244" xr:uid="{00000000-0005-0000-0000-0000FC660000}"/>
    <cellStyle name="Note 2 3 2 2 17 3" xfId="26245" xr:uid="{00000000-0005-0000-0000-0000FD660000}"/>
    <cellStyle name="Note 2 3 2 2 18" xfId="26246" xr:uid="{00000000-0005-0000-0000-0000FE660000}"/>
    <cellStyle name="Note 2 3 2 2 18 2" xfId="26247" xr:uid="{00000000-0005-0000-0000-0000FF660000}"/>
    <cellStyle name="Note 2 3 2 2 18 3" xfId="26248" xr:uid="{00000000-0005-0000-0000-000000670000}"/>
    <cellStyle name="Note 2 3 2 2 19" xfId="26249" xr:uid="{00000000-0005-0000-0000-000001670000}"/>
    <cellStyle name="Note 2 3 2 2 19 2" xfId="26250" xr:uid="{00000000-0005-0000-0000-000002670000}"/>
    <cellStyle name="Note 2 3 2 2 19 3" xfId="26251" xr:uid="{00000000-0005-0000-0000-000003670000}"/>
    <cellStyle name="Note 2 3 2 2 2" xfId="26252" xr:uid="{00000000-0005-0000-0000-000004670000}"/>
    <cellStyle name="Note 2 3 2 2 2 10" xfId="26253" xr:uid="{00000000-0005-0000-0000-000005670000}"/>
    <cellStyle name="Note 2 3 2 2 2 11" xfId="26254" xr:uid="{00000000-0005-0000-0000-000006670000}"/>
    <cellStyle name="Note 2 3 2 2 2 12" xfId="26255" xr:uid="{00000000-0005-0000-0000-000007670000}"/>
    <cellStyle name="Note 2 3 2 2 2 2" xfId="26256" xr:uid="{00000000-0005-0000-0000-000008670000}"/>
    <cellStyle name="Note 2 3 2 2 2 2 2" xfId="26257" xr:uid="{00000000-0005-0000-0000-000009670000}"/>
    <cellStyle name="Note 2 3 2 2 2 2 3" xfId="26258" xr:uid="{00000000-0005-0000-0000-00000A670000}"/>
    <cellStyle name="Note 2 3 2 2 2 3" xfId="26259" xr:uid="{00000000-0005-0000-0000-00000B670000}"/>
    <cellStyle name="Note 2 3 2 2 2 3 2" xfId="26260" xr:uid="{00000000-0005-0000-0000-00000C670000}"/>
    <cellStyle name="Note 2 3 2 2 2 3 3" xfId="26261" xr:uid="{00000000-0005-0000-0000-00000D670000}"/>
    <cellStyle name="Note 2 3 2 2 2 4" xfId="26262" xr:uid="{00000000-0005-0000-0000-00000E670000}"/>
    <cellStyle name="Note 2 3 2 2 2 4 2" xfId="26263" xr:uid="{00000000-0005-0000-0000-00000F670000}"/>
    <cellStyle name="Note 2 3 2 2 2 4 3" xfId="26264" xr:uid="{00000000-0005-0000-0000-000010670000}"/>
    <cellStyle name="Note 2 3 2 2 2 5" xfId="26265" xr:uid="{00000000-0005-0000-0000-000011670000}"/>
    <cellStyle name="Note 2 3 2 2 2 5 2" xfId="26266" xr:uid="{00000000-0005-0000-0000-000012670000}"/>
    <cellStyle name="Note 2 3 2 2 2 5 3" xfId="26267" xr:uid="{00000000-0005-0000-0000-000013670000}"/>
    <cellStyle name="Note 2 3 2 2 2 6" xfId="26268" xr:uid="{00000000-0005-0000-0000-000014670000}"/>
    <cellStyle name="Note 2 3 2 2 2 6 2" xfId="26269" xr:uid="{00000000-0005-0000-0000-000015670000}"/>
    <cellStyle name="Note 2 3 2 2 2 6 3" xfId="26270" xr:uid="{00000000-0005-0000-0000-000016670000}"/>
    <cellStyle name="Note 2 3 2 2 2 7" xfId="26271" xr:uid="{00000000-0005-0000-0000-000017670000}"/>
    <cellStyle name="Note 2 3 2 2 2 7 2" xfId="26272" xr:uid="{00000000-0005-0000-0000-000018670000}"/>
    <cellStyle name="Note 2 3 2 2 2 7 3" xfId="26273" xr:uid="{00000000-0005-0000-0000-000019670000}"/>
    <cellStyle name="Note 2 3 2 2 2 8" xfId="26274" xr:uid="{00000000-0005-0000-0000-00001A670000}"/>
    <cellStyle name="Note 2 3 2 2 2 8 2" xfId="26275" xr:uid="{00000000-0005-0000-0000-00001B670000}"/>
    <cellStyle name="Note 2 3 2 2 2 8 3" xfId="26276" xr:uid="{00000000-0005-0000-0000-00001C670000}"/>
    <cellStyle name="Note 2 3 2 2 2 9" xfId="26277" xr:uid="{00000000-0005-0000-0000-00001D670000}"/>
    <cellStyle name="Note 2 3 2 2 2 9 2" xfId="26278" xr:uid="{00000000-0005-0000-0000-00001E670000}"/>
    <cellStyle name="Note 2 3 2 2 2 9 3" xfId="26279" xr:uid="{00000000-0005-0000-0000-00001F670000}"/>
    <cellStyle name="Note 2 3 2 2 20" xfId="26280" xr:uid="{00000000-0005-0000-0000-000020670000}"/>
    <cellStyle name="Note 2 3 2 2 21" xfId="26281" xr:uid="{00000000-0005-0000-0000-000021670000}"/>
    <cellStyle name="Note 2 3 2 2 3" xfId="26282" xr:uid="{00000000-0005-0000-0000-000022670000}"/>
    <cellStyle name="Note 2 3 2 2 3 10" xfId="26283" xr:uid="{00000000-0005-0000-0000-000023670000}"/>
    <cellStyle name="Note 2 3 2 2 3 11" xfId="26284" xr:uid="{00000000-0005-0000-0000-000024670000}"/>
    <cellStyle name="Note 2 3 2 2 3 12" xfId="26285" xr:uid="{00000000-0005-0000-0000-000025670000}"/>
    <cellStyle name="Note 2 3 2 2 3 2" xfId="26286" xr:uid="{00000000-0005-0000-0000-000026670000}"/>
    <cellStyle name="Note 2 3 2 2 3 2 2" xfId="26287" xr:uid="{00000000-0005-0000-0000-000027670000}"/>
    <cellStyle name="Note 2 3 2 2 3 2 3" xfId="26288" xr:uid="{00000000-0005-0000-0000-000028670000}"/>
    <cellStyle name="Note 2 3 2 2 3 3" xfId="26289" xr:uid="{00000000-0005-0000-0000-000029670000}"/>
    <cellStyle name="Note 2 3 2 2 3 3 2" xfId="26290" xr:uid="{00000000-0005-0000-0000-00002A670000}"/>
    <cellStyle name="Note 2 3 2 2 3 3 3" xfId="26291" xr:uid="{00000000-0005-0000-0000-00002B670000}"/>
    <cellStyle name="Note 2 3 2 2 3 4" xfId="26292" xr:uid="{00000000-0005-0000-0000-00002C670000}"/>
    <cellStyle name="Note 2 3 2 2 3 4 2" xfId="26293" xr:uid="{00000000-0005-0000-0000-00002D670000}"/>
    <cellStyle name="Note 2 3 2 2 3 4 3" xfId="26294" xr:uid="{00000000-0005-0000-0000-00002E670000}"/>
    <cellStyle name="Note 2 3 2 2 3 5" xfId="26295" xr:uid="{00000000-0005-0000-0000-00002F670000}"/>
    <cellStyle name="Note 2 3 2 2 3 5 2" xfId="26296" xr:uid="{00000000-0005-0000-0000-000030670000}"/>
    <cellStyle name="Note 2 3 2 2 3 5 3" xfId="26297" xr:uid="{00000000-0005-0000-0000-000031670000}"/>
    <cellStyle name="Note 2 3 2 2 3 6" xfId="26298" xr:uid="{00000000-0005-0000-0000-000032670000}"/>
    <cellStyle name="Note 2 3 2 2 3 6 2" xfId="26299" xr:uid="{00000000-0005-0000-0000-000033670000}"/>
    <cellStyle name="Note 2 3 2 2 3 6 3" xfId="26300" xr:uid="{00000000-0005-0000-0000-000034670000}"/>
    <cellStyle name="Note 2 3 2 2 3 7" xfId="26301" xr:uid="{00000000-0005-0000-0000-000035670000}"/>
    <cellStyle name="Note 2 3 2 2 3 7 2" xfId="26302" xr:uid="{00000000-0005-0000-0000-000036670000}"/>
    <cellStyle name="Note 2 3 2 2 3 7 3" xfId="26303" xr:uid="{00000000-0005-0000-0000-000037670000}"/>
    <cellStyle name="Note 2 3 2 2 3 8" xfId="26304" xr:uid="{00000000-0005-0000-0000-000038670000}"/>
    <cellStyle name="Note 2 3 2 2 3 8 2" xfId="26305" xr:uid="{00000000-0005-0000-0000-000039670000}"/>
    <cellStyle name="Note 2 3 2 2 3 8 3" xfId="26306" xr:uid="{00000000-0005-0000-0000-00003A670000}"/>
    <cellStyle name="Note 2 3 2 2 3 9" xfId="26307" xr:uid="{00000000-0005-0000-0000-00003B670000}"/>
    <cellStyle name="Note 2 3 2 2 3 9 2" xfId="26308" xr:uid="{00000000-0005-0000-0000-00003C670000}"/>
    <cellStyle name="Note 2 3 2 2 3 9 3" xfId="26309" xr:uid="{00000000-0005-0000-0000-00003D670000}"/>
    <cellStyle name="Note 2 3 2 2 4" xfId="26310" xr:uid="{00000000-0005-0000-0000-00003E670000}"/>
    <cellStyle name="Note 2 3 2 2 4 10" xfId="26311" xr:uid="{00000000-0005-0000-0000-00003F670000}"/>
    <cellStyle name="Note 2 3 2 2 4 11" xfId="26312" xr:uid="{00000000-0005-0000-0000-000040670000}"/>
    <cellStyle name="Note 2 3 2 2 4 12" xfId="26313" xr:uid="{00000000-0005-0000-0000-000041670000}"/>
    <cellStyle name="Note 2 3 2 2 4 2" xfId="26314" xr:uid="{00000000-0005-0000-0000-000042670000}"/>
    <cellStyle name="Note 2 3 2 2 4 2 2" xfId="26315" xr:uid="{00000000-0005-0000-0000-000043670000}"/>
    <cellStyle name="Note 2 3 2 2 4 2 3" xfId="26316" xr:uid="{00000000-0005-0000-0000-000044670000}"/>
    <cellStyle name="Note 2 3 2 2 4 3" xfId="26317" xr:uid="{00000000-0005-0000-0000-000045670000}"/>
    <cellStyle name="Note 2 3 2 2 4 3 2" xfId="26318" xr:uid="{00000000-0005-0000-0000-000046670000}"/>
    <cellStyle name="Note 2 3 2 2 4 3 3" xfId="26319" xr:uid="{00000000-0005-0000-0000-000047670000}"/>
    <cellStyle name="Note 2 3 2 2 4 4" xfId="26320" xr:uid="{00000000-0005-0000-0000-000048670000}"/>
    <cellStyle name="Note 2 3 2 2 4 4 2" xfId="26321" xr:uid="{00000000-0005-0000-0000-000049670000}"/>
    <cellStyle name="Note 2 3 2 2 4 4 3" xfId="26322" xr:uid="{00000000-0005-0000-0000-00004A670000}"/>
    <cellStyle name="Note 2 3 2 2 4 5" xfId="26323" xr:uid="{00000000-0005-0000-0000-00004B670000}"/>
    <cellStyle name="Note 2 3 2 2 4 5 2" xfId="26324" xr:uid="{00000000-0005-0000-0000-00004C670000}"/>
    <cellStyle name="Note 2 3 2 2 4 5 3" xfId="26325" xr:uid="{00000000-0005-0000-0000-00004D670000}"/>
    <cellStyle name="Note 2 3 2 2 4 6" xfId="26326" xr:uid="{00000000-0005-0000-0000-00004E670000}"/>
    <cellStyle name="Note 2 3 2 2 4 6 2" xfId="26327" xr:uid="{00000000-0005-0000-0000-00004F670000}"/>
    <cellStyle name="Note 2 3 2 2 4 6 3" xfId="26328" xr:uid="{00000000-0005-0000-0000-000050670000}"/>
    <cellStyle name="Note 2 3 2 2 4 7" xfId="26329" xr:uid="{00000000-0005-0000-0000-000051670000}"/>
    <cellStyle name="Note 2 3 2 2 4 7 2" xfId="26330" xr:uid="{00000000-0005-0000-0000-000052670000}"/>
    <cellStyle name="Note 2 3 2 2 4 7 3" xfId="26331" xr:uid="{00000000-0005-0000-0000-000053670000}"/>
    <cellStyle name="Note 2 3 2 2 4 8" xfId="26332" xr:uid="{00000000-0005-0000-0000-000054670000}"/>
    <cellStyle name="Note 2 3 2 2 4 8 2" xfId="26333" xr:uid="{00000000-0005-0000-0000-000055670000}"/>
    <cellStyle name="Note 2 3 2 2 4 8 3" xfId="26334" xr:uid="{00000000-0005-0000-0000-000056670000}"/>
    <cellStyle name="Note 2 3 2 2 4 9" xfId="26335" xr:uid="{00000000-0005-0000-0000-000057670000}"/>
    <cellStyle name="Note 2 3 2 2 4 9 2" xfId="26336" xr:uid="{00000000-0005-0000-0000-000058670000}"/>
    <cellStyle name="Note 2 3 2 2 4 9 3" xfId="26337" xr:uid="{00000000-0005-0000-0000-000059670000}"/>
    <cellStyle name="Note 2 3 2 2 5" xfId="26338" xr:uid="{00000000-0005-0000-0000-00005A670000}"/>
    <cellStyle name="Note 2 3 2 2 5 10" xfId="26339" xr:uid="{00000000-0005-0000-0000-00005B670000}"/>
    <cellStyle name="Note 2 3 2 2 5 11" xfId="26340" xr:uid="{00000000-0005-0000-0000-00005C670000}"/>
    <cellStyle name="Note 2 3 2 2 5 12" xfId="26341" xr:uid="{00000000-0005-0000-0000-00005D670000}"/>
    <cellStyle name="Note 2 3 2 2 5 2" xfId="26342" xr:uid="{00000000-0005-0000-0000-00005E670000}"/>
    <cellStyle name="Note 2 3 2 2 5 2 2" xfId="26343" xr:uid="{00000000-0005-0000-0000-00005F670000}"/>
    <cellStyle name="Note 2 3 2 2 5 2 3" xfId="26344" xr:uid="{00000000-0005-0000-0000-000060670000}"/>
    <cellStyle name="Note 2 3 2 2 5 3" xfId="26345" xr:uid="{00000000-0005-0000-0000-000061670000}"/>
    <cellStyle name="Note 2 3 2 2 5 3 2" xfId="26346" xr:uid="{00000000-0005-0000-0000-000062670000}"/>
    <cellStyle name="Note 2 3 2 2 5 3 3" xfId="26347" xr:uid="{00000000-0005-0000-0000-000063670000}"/>
    <cellStyle name="Note 2 3 2 2 5 4" xfId="26348" xr:uid="{00000000-0005-0000-0000-000064670000}"/>
    <cellStyle name="Note 2 3 2 2 5 4 2" xfId="26349" xr:uid="{00000000-0005-0000-0000-000065670000}"/>
    <cellStyle name="Note 2 3 2 2 5 4 3" xfId="26350" xr:uid="{00000000-0005-0000-0000-000066670000}"/>
    <cellStyle name="Note 2 3 2 2 5 5" xfId="26351" xr:uid="{00000000-0005-0000-0000-000067670000}"/>
    <cellStyle name="Note 2 3 2 2 5 5 2" xfId="26352" xr:uid="{00000000-0005-0000-0000-000068670000}"/>
    <cellStyle name="Note 2 3 2 2 5 5 3" xfId="26353" xr:uid="{00000000-0005-0000-0000-000069670000}"/>
    <cellStyle name="Note 2 3 2 2 5 6" xfId="26354" xr:uid="{00000000-0005-0000-0000-00006A670000}"/>
    <cellStyle name="Note 2 3 2 2 5 6 2" xfId="26355" xr:uid="{00000000-0005-0000-0000-00006B670000}"/>
    <cellStyle name="Note 2 3 2 2 5 6 3" xfId="26356" xr:uid="{00000000-0005-0000-0000-00006C670000}"/>
    <cellStyle name="Note 2 3 2 2 5 7" xfId="26357" xr:uid="{00000000-0005-0000-0000-00006D670000}"/>
    <cellStyle name="Note 2 3 2 2 5 7 2" xfId="26358" xr:uid="{00000000-0005-0000-0000-00006E670000}"/>
    <cellStyle name="Note 2 3 2 2 5 7 3" xfId="26359" xr:uid="{00000000-0005-0000-0000-00006F670000}"/>
    <cellStyle name="Note 2 3 2 2 5 8" xfId="26360" xr:uid="{00000000-0005-0000-0000-000070670000}"/>
    <cellStyle name="Note 2 3 2 2 5 8 2" xfId="26361" xr:uid="{00000000-0005-0000-0000-000071670000}"/>
    <cellStyle name="Note 2 3 2 2 5 8 3" xfId="26362" xr:uid="{00000000-0005-0000-0000-000072670000}"/>
    <cellStyle name="Note 2 3 2 2 5 9" xfId="26363" xr:uid="{00000000-0005-0000-0000-000073670000}"/>
    <cellStyle name="Note 2 3 2 2 5 9 2" xfId="26364" xr:uid="{00000000-0005-0000-0000-000074670000}"/>
    <cellStyle name="Note 2 3 2 2 5 9 3" xfId="26365" xr:uid="{00000000-0005-0000-0000-000075670000}"/>
    <cellStyle name="Note 2 3 2 2 6" xfId="26366" xr:uid="{00000000-0005-0000-0000-000076670000}"/>
    <cellStyle name="Note 2 3 2 2 6 10" xfId="26367" xr:uid="{00000000-0005-0000-0000-000077670000}"/>
    <cellStyle name="Note 2 3 2 2 6 11" xfId="26368" xr:uid="{00000000-0005-0000-0000-000078670000}"/>
    <cellStyle name="Note 2 3 2 2 6 12" xfId="26369" xr:uid="{00000000-0005-0000-0000-000079670000}"/>
    <cellStyle name="Note 2 3 2 2 6 2" xfId="26370" xr:uid="{00000000-0005-0000-0000-00007A670000}"/>
    <cellStyle name="Note 2 3 2 2 6 2 2" xfId="26371" xr:uid="{00000000-0005-0000-0000-00007B670000}"/>
    <cellStyle name="Note 2 3 2 2 6 2 3" xfId="26372" xr:uid="{00000000-0005-0000-0000-00007C670000}"/>
    <cellStyle name="Note 2 3 2 2 6 3" xfId="26373" xr:uid="{00000000-0005-0000-0000-00007D670000}"/>
    <cellStyle name="Note 2 3 2 2 6 3 2" xfId="26374" xr:uid="{00000000-0005-0000-0000-00007E670000}"/>
    <cellStyle name="Note 2 3 2 2 6 3 3" xfId="26375" xr:uid="{00000000-0005-0000-0000-00007F670000}"/>
    <cellStyle name="Note 2 3 2 2 6 4" xfId="26376" xr:uid="{00000000-0005-0000-0000-000080670000}"/>
    <cellStyle name="Note 2 3 2 2 6 4 2" xfId="26377" xr:uid="{00000000-0005-0000-0000-000081670000}"/>
    <cellStyle name="Note 2 3 2 2 6 4 3" xfId="26378" xr:uid="{00000000-0005-0000-0000-000082670000}"/>
    <cellStyle name="Note 2 3 2 2 6 5" xfId="26379" xr:uid="{00000000-0005-0000-0000-000083670000}"/>
    <cellStyle name="Note 2 3 2 2 6 5 2" xfId="26380" xr:uid="{00000000-0005-0000-0000-000084670000}"/>
    <cellStyle name="Note 2 3 2 2 6 5 3" xfId="26381" xr:uid="{00000000-0005-0000-0000-000085670000}"/>
    <cellStyle name="Note 2 3 2 2 6 6" xfId="26382" xr:uid="{00000000-0005-0000-0000-000086670000}"/>
    <cellStyle name="Note 2 3 2 2 6 6 2" xfId="26383" xr:uid="{00000000-0005-0000-0000-000087670000}"/>
    <cellStyle name="Note 2 3 2 2 6 6 3" xfId="26384" xr:uid="{00000000-0005-0000-0000-000088670000}"/>
    <cellStyle name="Note 2 3 2 2 6 7" xfId="26385" xr:uid="{00000000-0005-0000-0000-000089670000}"/>
    <cellStyle name="Note 2 3 2 2 6 7 2" xfId="26386" xr:uid="{00000000-0005-0000-0000-00008A670000}"/>
    <cellStyle name="Note 2 3 2 2 6 7 3" xfId="26387" xr:uid="{00000000-0005-0000-0000-00008B670000}"/>
    <cellStyle name="Note 2 3 2 2 6 8" xfId="26388" xr:uid="{00000000-0005-0000-0000-00008C670000}"/>
    <cellStyle name="Note 2 3 2 2 6 8 2" xfId="26389" xr:uid="{00000000-0005-0000-0000-00008D670000}"/>
    <cellStyle name="Note 2 3 2 2 6 8 3" xfId="26390" xr:uid="{00000000-0005-0000-0000-00008E670000}"/>
    <cellStyle name="Note 2 3 2 2 6 9" xfId="26391" xr:uid="{00000000-0005-0000-0000-00008F670000}"/>
    <cellStyle name="Note 2 3 2 2 6 9 2" xfId="26392" xr:uid="{00000000-0005-0000-0000-000090670000}"/>
    <cellStyle name="Note 2 3 2 2 6 9 3" xfId="26393" xr:uid="{00000000-0005-0000-0000-000091670000}"/>
    <cellStyle name="Note 2 3 2 2 7" xfId="26394" xr:uid="{00000000-0005-0000-0000-000092670000}"/>
    <cellStyle name="Note 2 3 2 2 7 10" xfId="26395" xr:uid="{00000000-0005-0000-0000-000093670000}"/>
    <cellStyle name="Note 2 3 2 2 7 11" xfId="26396" xr:uid="{00000000-0005-0000-0000-000094670000}"/>
    <cellStyle name="Note 2 3 2 2 7 12" xfId="26397" xr:uid="{00000000-0005-0000-0000-000095670000}"/>
    <cellStyle name="Note 2 3 2 2 7 2" xfId="26398" xr:uid="{00000000-0005-0000-0000-000096670000}"/>
    <cellStyle name="Note 2 3 2 2 7 2 2" xfId="26399" xr:uid="{00000000-0005-0000-0000-000097670000}"/>
    <cellStyle name="Note 2 3 2 2 7 2 3" xfId="26400" xr:uid="{00000000-0005-0000-0000-000098670000}"/>
    <cellStyle name="Note 2 3 2 2 7 3" xfId="26401" xr:uid="{00000000-0005-0000-0000-000099670000}"/>
    <cellStyle name="Note 2 3 2 2 7 3 2" xfId="26402" xr:uid="{00000000-0005-0000-0000-00009A670000}"/>
    <cellStyle name="Note 2 3 2 2 7 3 3" xfId="26403" xr:uid="{00000000-0005-0000-0000-00009B670000}"/>
    <cellStyle name="Note 2 3 2 2 7 4" xfId="26404" xr:uid="{00000000-0005-0000-0000-00009C670000}"/>
    <cellStyle name="Note 2 3 2 2 7 4 2" xfId="26405" xr:uid="{00000000-0005-0000-0000-00009D670000}"/>
    <cellStyle name="Note 2 3 2 2 7 4 3" xfId="26406" xr:uid="{00000000-0005-0000-0000-00009E670000}"/>
    <cellStyle name="Note 2 3 2 2 7 5" xfId="26407" xr:uid="{00000000-0005-0000-0000-00009F670000}"/>
    <cellStyle name="Note 2 3 2 2 7 5 2" xfId="26408" xr:uid="{00000000-0005-0000-0000-0000A0670000}"/>
    <cellStyle name="Note 2 3 2 2 7 5 3" xfId="26409" xr:uid="{00000000-0005-0000-0000-0000A1670000}"/>
    <cellStyle name="Note 2 3 2 2 7 6" xfId="26410" xr:uid="{00000000-0005-0000-0000-0000A2670000}"/>
    <cellStyle name="Note 2 3 2 2 7 6 2" xfId="26411" xr:uid="{00000000-0005-0000-0000-0000A3670000}"/>
    <cellStyle name="Note 2 3 2 2 7 6 3" xfId="26412" xr:uid="{00000000-0005-0000-0000-0000A4670000}"/>
    <cellStyle name="Note 2 3 2 2 7 7" xfId="26413" xr:uid="{00000000-0005-0000-0000-0000A5670000}"/>
    <cellStyle name="Note 2 3 2 2 7 7 2" xfId="26414" xr:uid="{00000000-0005-0000-0000-0000A6670000}"/>
    <cellStyle name="Note 2 3 2 2 7 7 3" xfId="26415" xr:uid="{00000000-0005-0000-0000-0000A7670000}"/>
    <cellStyle name="Note 2 3 2 2 7 8" xfId="26416" xr:uid="{00000000-0005-0000-0000-0000A8670000}"/>
    <cellStyle name="Note 2 3 2 2 7 8 2" xfId="26417" xr:uid="{00000000-0005-0000-0000-0000A9670000}"/>
    <cellStyle name="Note 2 3 2 2 7 8 3" xfId="26418" xr:uid="{00000000-0005-0000-0000-0000AA670000}"/>
    <cellStyle name="Note 2 3 2 2 7 9" xfId="26419" xr:uid="{00000000-0005-0000-0000-0000AB670000}"/>
    <cellStyle name="Note 2 3 2 2 7 9 2" xfId="26420" xr:uid="{00000000-0005-0000-0000-0000AC670000}"/>
    <cellStyle name="Note 2 3 2 2 7 9 3" xfId="26421" xr:uid="{00000000-0005-0000-0000-0000AD670000}"/>
    <cellStyle name="Note 2 3 2 2 8" xfId="26422" xr:uid="{00000000-0005-0000-0000-0000AE670000}"/>
    <cellStyle name="Note 2 3 2 2 8 10" xfId="26423" xr:uid="{00000000-0005-0000-0000-0000AF670000}"/>
    <cellStyle name="Note 2 3 2 2 8 11" xfId="26424" xr:uid="{00000000-0005-0000-0000-0000B0670000}"/>
    <cellStyle name="Note 2 3 2 2 8 12" xfId="26425" xr:uid="{00000000-0005-0000-0000-0000B1670000}"/>
    <cellStyle name="Note 2 3 2 2 8 2" xfId="26426" xr:uid="{00000000-0005-0000-0000-0000B2670000}"/>
    <cellStyle name="Note 2 3 2 2 8 2 2" xfId="26427" xr:uid="{00000000-0005-0000-0000-0000B3670000}"/>
    <cellStyle name="Note 2 3 2 2 8 2 3" xfId="26428" xr:uid="{00000000-0005-0000-0000-0000B4670000}"/>
    <cellStyle name="Note 2 3 2 2 8 3" xfId="26429" xr:uid="{00000000-0005-0000-0000-0000B5670000}"/>
    <cellStyle name="Note 2 3 2 2 8 3 2" xfId="26430" xr:uid="{00000000-0005-0000-0000-0000B6670000}"/>
    <cellStyle name="Note 2 3 2 2 8 3 3" xfId="26431" xr:uid="{00000000-0005-0000-0000-0000B7670000}"/>
    <cellStyle name="Note 2 3 2 2 8 4" xfId="26432" xr:uid="{00000000-0005-0000-0000-0000B8670000}"/>
    <cellStyle name="Note 2 3 2 2 8 4 2" xfId="26433" xr:uid="{00000000-0005-0000-0000-0000B9670000}"/>
    <cellStyle name="Note 2 3 2 2 8 4 3" xfId="26434" xr:uid="{00000000-0005-0000-0000-0000BA670000}"/>
    <cellStyle name="Note 2 3 2 2 8 5" xfId="26435" xr:uid="{00000000-0005-0000-0000-0000BB670000}"/>
    <cellStyle name="Note 2 3 2 2 8 5 2" xfId="26436" xr:uid="{00000000-0005-0000-0000-0000BC670000}"/>
    <cellStyle name="Note 2 3 2 2 8 5 3" xfId="26437" xr:uid="{00000000-0005-0000-0000-0000BD670000}"/>
    <cellStyle name="Note 2 3 2 2 8 6" xfId="26438" xr:uid="{00000000-0005-0000-0000-0000BE670000}"/>
    <cellStyle name="Note 2 3 2 2 8 6 2" xfId="26439" xr:uid="{00000000-0005-0000-0000-0000BF670000}"/>
    <cellStyle name="Note 2 3 2 2 8 6 3" xfId="26440" xr:uid="{00000000-0005-0000-0000-0000C0670000}"/>
    <cellStyle name="Note 2 3 2 2 8 7" xfId="26441" xr:uid="{00000000-0005-0000-0000-0000C1670000}"/>
    <cellStyle name="Note 2 3 2 2 8 7 2" xfId="26442" xr:uid="{00000000-0005-0000-0000-0000C2670000}"/>
    <cellStyle name="Note 2 3 2 2 8 7 3" xfId="26443" xr:uid="{00000000-0005-0000-0000-0000C3670000}"/>
    <cellStyle name="Note 2 3 2 2 8 8" xfId="26444" xr:uid="{00000000-0005-0000-0000-0000C4670000}"/>
    <cellStyle name="Note 2 3 2 2 8 8 2" xfId="26445" xr:uid="{00000000-0005-0000-0000-0000C5670000}"/>
    <cellStyle name="Note 2 3 2 2 8 8 3" xfId="26446" xr:uid="{00000000-0005-0000-0000-0000C6670000}"/>
    <cellStyle name="Note 2 3 2 2 8 9" xfId="26447" xr:uid="{00000000-0005-0000-0000-0000C7670000}"/>
    <cellStyle name="Note 2 3 2 2 8 9 2" xfId="26448" xr:uid="{00000000-0005-0000-0000-0000C8670000}"/>
    <cellStyle name="Note 2 3 2 2 8 9 3" xfId="26449" xr:uid="{00000000-0005-0000-0000-0000C9670000}"/>
    <cellStyle name="Note 2 3 2 2 9" xfId="26450" xr:uid="{00000000-0005-0000-0000-0000CA670000}"/>
    <cellStyle name="Note 2 3 2 2 9 10" xfId="26451" xr:uid="{00000000-0005-0000-0000-0000CB670000}"/>
    <cellStyle name="Note 2 3 2 2 9 11" xfId="26452" xr:uid="{00000000-0005-0000-0000-0000CC670000}"/>
    <cellStyle name="Note 2 3 2 2 9 12" xfId="26453" xr:uid="{00000000-0005-0000-0000-0000CD670000}"/>
    <cellStyle name="Note 2 3 2 2 9 2" xfId="26454" xr:uid="{00000000-0005-0000-0000-0000CE670000}"/>
    <cellStyle name="Note 2 3 2 2 9 2 2" xfId="26455" xr:uid="{00000000-0005-0000-0000-0000CF670000}"/>
    <cellStyle name="Note 2 3 2 2 9 2 3" xfId="26456" xr:uid="{00000000-0005-0000-0000-0000D0670000}"/>
    <cellStyle name="Note 2 3 2 2 9 3" xfId="26457" xr:uid="{00000000-0005-0000-0000-0000D1670000}"/>
    <cellStyle name="Note 2 3 2 2 9 3 2" xfId="26458" xr:uid="{00000000-0005-0000-0000-0000D2670000}"/>
    <cellStyle name="Note 2 3 2 2 9 3 3" xfId="26459" xr:uid="{00000000-0005-0000-0000-0000D3670000}"/>
    <cellStyle name="Note 2 3 2 2 9 4" xfId="26460" xr:uid="{00000000-0005-0000-0000-0000D4670000}"/>
    <cellStyle name="Note 2 3 2 2 9 4 2" xfId="26461" xr:uid="{00000000-0005-0000-0000-0000D5670000}"/>
    <cellStyle name="Note 2 3 2 2 9 4 3" xfId="26462" xr:uid="{00000000-0005-0000-0000-0000D6670000}"/>
    <cellStyle name="Note 2 3 2 2 9 5" xfId="26463" xr:uid="{00000000-0005-0000-0000-0000D7670000}"/>
    <cellStyle name="Note 2 3 2 2 9 5 2" xfId="26464" xr:uid="{00000000-0005-0000-0000-0000D8670000}"/>
    <cellStyle name="Note 2 3 2 2 9 5 3" xfId="26465" xr:uid="{00000000-0005-0000-0000-0000D9670000}"/>
    <cellStyle name="Note 2 3 2 2 9 6" xfId="26466" xr:uid="{00000000-0005-0000-0000-0000DA670000}"/>
    <cellStyle name="Note 2 3 2 2 9 6 2" xfId="26467" xr:uid="{00000000-0005-0000-0000-0000DB670000}"/>
    <cellStyle name="Note 2 3 2 2 9 6 3" xfId="26468" xr:uid="{00000000-0005-0000-0000-0000DC670000}"/>
    <cellStyle name="Note 2 3 2 2 9 7" xfId="26469" xr:uid="{00000000-0005-0000-0000-0000DD670000}"/>
    <cellStyle name="Note 2 3 2 2 9 7 2" xfId="26470" xr:uid="{00000000-0005-0000-0000-0000DE670000}"/>
    <cellStyle name="Note 2 3 2 2 9 7 3" xfId="26471" xr:uid="{00000000-0005-0000-0000-0000DF670000}"/>
    <cellStyle name="Note 2 3 2 2 9 8" xfId="26472" xr:uid="{00000000-0005-0000-0000-0000E0670000}"/>
    <cellStyle name="Note 2 3 2 2 9 8 2" xfId="26473" xr:uid="{00000000-0005-0000-0000-0000E1670000}"/>
    <cellStyle name="Note 2 3 2 2 9 8 3" xfId="26474" xr:uid="{00000000-0005-0000-0000-0000E2670000}"/>
    <cellStyle name="Note 2 3 2 2 9 9" xfId="26475" xr:uid="{00000000-0005-0000-0000-0000E3670000}"/>
    <cellStyle name="Note 2 3 2 2 9 9 2" xfId="26476" xr:uid="{00000000-0005-0000-0000-0000E4670000}"/>
    <cellStyle name="Note 2 3 2 2 9 9 3" xfId="26477" xr:uid="{00000000-0005-0000-0000-0000E5670000}"/>
    <cellStyle name="Note 2 3 2 3" xfId="26478" xr:uid="{00000000-0005-0000-0000-0000E6670000}"/>
    <cellStyle name="Note 2 3 2 3 10" xfId="26479" xr:uid="{00000000-0005-0000-0000-0000E7670000}"/>
    <cellStyle name="Note 2 3 2 3 10 2" xfId="26480" xr:uid="{00000000-0005-0000-0000-0000E8670000}"/>
    <cellStyle name="Note 2 3 2 3 10 3" xfId="26481" xr:uid="{00000000-0005-0000-0000-0000E9670000}"/>
    <cellStyle name="Note 2 3 2 3 11" xfId="26482" xr:uid="{00000000-0005-0000-0000-0000EA670000}"/>
    <cellStyle name="Note 2 3 2 3 12" xfId="26483" xr:uid="{00000000-0005-0000-0000-0000EB670000}"/>
    <cellStyle name="Note 2 3 2 3 2" xfId="26484" xr:uid="{00000000-0005-0000-0000-0000EC670000}"/>
    <cellStyle name="Note 2 3 2 3 2 2" xfId="26485" xr:uid="{00000000-0005-0000-0000-0000ED670000}"/>
    <cellStyle name="Note 2 3 2 3 2 3" xfId="26486" xr:uid="{00000000-0005-0000-0000-0000EE670000}"/>
    <cellStyle name="Note 2 3 2 3 3" xfId="26487" xr:uid="{00000000-0005-0000-0000-0000EF670000}"/>
    <cellStyle name="Note 2 3 2 3 3 2" xfId="26488" xr:uid="{00000000-0005-0000-0000-0000F0670000}"/>
    <cellStyle name="Note 2 3 2 3 3 3" xfId="26489" xr:uid="{00000000-0005-0000-0000-0000F1670000}"/>
    <cellStyle name="Note 2 3 2 3 4" xfId="26490" xr:uid="{00000000-0005-0000-0000-0000F2670000}"/>
    <cellStyle name="Note 2 3 2 3 4 2" xfId="26491" xr:uid="{00000000-0005-0000-0000-0000F3670000}"/>
    <cellStyle name="Note 2 3 2 3 4 3" xfId="26492" xr:uid="{00000000-0005-0000-0000-0000F4670000}"/>
    <cellStyle name="Note 2 3 2 3 5" xfId="26493" xr:uid="{00000000-0005-0000-0000-0000F5670000}"/>
    <cellStyle name="Note 2 3 2 3 5 2" xfId="26494" xr:uid="{00000000-0005-0000-0000-0000F6670000}"/>
    <cellStyle name="Note 2 3 2 3 5 3" xfId="26495" xr:uid="{00000000-0005-0000-0000-0000F7670000}"/>
    <cellStyle name="Note 2 3 2 3 6" xfId="26496" xr:uid="{00000000-0005-0000-0000-0000F8670000}"/>
    <cellStyle name="Note 2 3 2 3 6 2" xfId="26497" xr:uid="{00000000-0005-0000-0000-0000F9670000}"/>
    <cellStyle name="Note 2 3 2 3 6 3" xfId="26498" xr:uid="{00000000-0005-0000-0000-0000FA670000}"/>
    <cellStyle name="Note 2 3 2 3 7" xfId="26499" xr:uid="{00000000-0005-0000-0000-0000FB670000}"/>
    <cellStyle name="Note 2 3 2 3 7 2" xfId="26500" xr:uid="{00000000-0005-0000-0000-0000FC670000}"/>
    <cellStyle name="Note 2 3 2 3 7 3" xfId="26501" xr:uid="{00000000-0005-0000-0000-0000FD670000}"/>
    <cellStyle name="Note 2 3 2 3 8" xfId="26502" xr:uid="{00000000-0005-0000-0000-0000FE670000}"/>
    <cellStyle name="Note 2 3 2 3 8 2" xfId="26503" xr:uid="{00000000-0005-0000-0000-0000FF670000}"/>
    <cellStyle name="Note 2 3 2 3 8 3" xfId="26504" xr:uid="{00000000-0005-0000-0000-000000680000}"/>
    <cellStyle name="Note 2 3 2 3 9" xfId="26505" xr:uid="{00000000-0005-0000-0000-000001680000}"/>
    <cellStyle name="Note 2 3 2 3 9 2" xfId="26506" xr:uid="{00000000-0005-0000-0000-000002680000}"/>
    <cellStyle name="Note 2 3 2 3 9 3" xfId="26507" xr:uid="{00000000-0005-0000-0000-000003680000}"/>
    <cellStyle name="Note 2 3 2 4" xfId="26508" xr:uid="{00000000-0005-0000-0000-000004680000}"/>
    <cellStyle name="Note 2 3 2 4 2" xfId="26509" xr:uid="{00000000-0005-0000-0000-000005680000}"/>
    <cellStyle name="Note 2 3 2 4 3" xfId="26510" xr:uid="{00000000-0005-0000-0000-000006680000}"/>
    <cellStyle name="Note 2 3 2 5" xfId="26511" xr:uid="{00000000-0005-0000-0000-000007680000}"/>
    <cellStyle name="Note 2 3 2 5 2" xfId="26512" xr:uid="{00000000-0005-0000-0000-000008680000}"/>
    <cellStyle name="Note 2 3 2 5 3" xfId="26513" xr:uid="{00000000-0005-0000-0000-000009680000}"/>
    <cellStyle name="Note 2 3 2 6" xfId="26514" xr:uid="{00000000-0005-0000-0000-00000A680000}"/>
    <cellStyle name="Note 2 3 2 6 2" xfId="26515" xr:uid="{00000000-0005-0000-0000-00000B680000}"/>
    <cellStyle name="Note 2 3 2 6 3" xfId="26516" xr:uid="{00000000-0005-0000-0000-00000C680000}"/>
    <cellStyle name="Note 2 3 2 7" xfId="26517" xr:uid="{00000000-0005-0000-0000-00000D680000}"/>
    <cellStyle name="Note 2 3 2 7 2" xfId="26518" xr:uid="{00000000-0005-0000-0000-00000E680000}"/>
    <cellStyle name="Note 2 3 2 7 3" xfId="26519" xr:uid="{00000000-0005-0000-0000-00000F680000}"/>
    <cellStyle name="Note 2 3 2 8" xfId="26520" xr:uid="{00000000-0005-0000-0000-000010680000}"/>
    <cellStyle name="Note 2 3 2 8 2" xfId="26521" xr:uid="{00000000-0005-0000-0000-000011680000}"/>
    <cellStyle name="Note 2 3 2 8 3" xfId="26522" xr:uid="{00000000-0005-0000-0000-000012680000}"/>
    <cellStyle name="Note 2 3 2 9" xfId="58251" xr:uid="{00000000-0005-0000-0000-000013680000}"/>
    <cellStyle name="Note 2 3 3" xfId="378" xr:uid="{00000000-0005-0000-0000-000014680000}"/>
    <cellStyle name="Note 2 3 3 2" xfId="26523" xr:uid="{00000000-0005-0000-0000-000015680000}"/>
    <cellStyle name="Note 2 3 3 2 10" xfId="26524" xr:uid="{00000000-0005-0000-0000-000016680000}"/>
    <cellStyle name="Note 2 3 3 2 10 10" xfId="26525" xr:uid="{00000000-0005-0000-0000-000017680000}"/>
    <cellStyle name="Note 2 3 3 2 10 11" xfId="26526" xr:uid="{00000000-0005-0000-0000-000018680000}"/>
    <cellStyle name="Note 2 3 3 2 10 12" xfId="26527" xr:uid="{00000000-0005-0000-0000-000019680000}"/>
    <cellStyle name="Note 2 3 3 2 10 2" xfId="26528" xr:uid="{00000000-0005-0000-0000-00001A680000}"/>
    <cellStyle name="Note 2 3 3 2 10 2 2" xfId="26529" xr:uid="{00000000-0005-0000-0000-00001B680000}"/>
    <cellStyle name="Note 2 3 3 2 10 2 3" xfId="26530" xr:uid="{00000000-0005-0000-0000-00001C680000}"/>
    <cellStyle name="Note 2 3 3 2 10 3" xfId="26531" xr:uid="{00000000-0005-0000-0000-00001D680000}"/>
    <cellStyle name="Note 2 3 3 2 10 3 2" xfId="26532" xr:uid="{00000000-0005-0000-0000-00001E680000}"/>
    <cellStyle name="Note 2 3 3 2 10 3 3" xfId="26533" xr:uid="{00000000-0005-0000-0000-00001F680000}"/>
    <cellStyle name="Note 2 3 3 2 10 4" xfId="26534" xr:uid="{00000000-0005-0000-0000-000020680000}"/>
    <cellStyle name="Note 2 3 3 2 10 4 2" xfId="26535" xr:uid="{00000000-0005-0000-0000-000021680000}"/>
    <cellStyle name="Note 2 3 3 2 10 4 3" xfId="26536" xr:uid="{00000000-0005-0000-0000-000022680000}"/>
    <cellStyle name="Note 2 3 3 2 10 5" xfId="26537" xr:uid="{00000000-0005-0000-0000-000023680000}"/>
    <cellStyle name="Note 2 3 3 2 10 5 2" xfId="26538" xr:uid="{00000000-0005-0000-0000-000024680000}"/>
    <cellStyle name="Note 2 3 3 2 10 5 3" xfId="26539" xr:uid="{00000000-0005-0000-0000-000025680000}"/>
    <cellStyle name="Note 2 3 3 2 10 6" xfId="26540" xr:uid="{00000000-0005-0000-0000-000026680000}"/>
    <cellStyle name="Note 2 3 3 2 10 6 2" xfId="26541" xr:uid="{00000000-0005-0000-0000-000027680000}"/>
    <cellStyle name="Note 2 3 3 2 10 6 3" xfId="26542" xr:uid="{00000000-0005-0000-0000-000028680000}"/>
    <cellStyle name="Note 2 3 3 2 10 7" xfId="26543" xr:uid="{00000000-0005-0000-0000-000029680000}"/>
    <cellStyle name="Note 2 3 3 2 10 7 2" xfId="26544" xr:uid="{00000000-0005-0000-0000-00002A680000}"/>
    <cellStyle name="Note 2 3 3 2 10 7 3" xfId="26545" xr:uid="{00000000-0005-0000-0000-00002B680000}"/>
    <cellStyle name="Note 2 3 3 2 10 8" xfId="26546" xr:uid="{00000000-0005-0000-0000-00002C680000}"/>
    <cellStyle name="Note 2 3 3 2 10 8 2" xfId="26547" xr:uid="{00000000-0005-0000-0000-00002D680000}"/>
    <cellStyle name="Note 2 3 3 2 10 8 3" xfId="26548" xr:uid="{00000000-0005-0000-0000-00002E680000}"/>
    <cellStyle name="Note 2 3 3 2 10 9" xfId="26549" xr:uid="{00000000-0005-0000-0000-00002F680000}"/>
    <cellStyle name="Note 2 3 3 2 10 9 2" xfId="26550" xr:uid="{00000000-0005-0000-0000-000030680000}"/>
    <cellStyle name="Note 2 3 3 2 10 9 3" xfId="26551" xr:uid="{00000000-0005-0000-0000-000031680000}"/>
    <cellStyle name="Note 2 3 3 2 11" xfId="26552" xr:uid="{00000000-0005-0000-0000-000032680000}"/>
    <cellStyle name="Note 2 3 3 2 11 2" xfId="26553" xr:uid="{00000000-0005-0000-0000-000033680000}"/>
    <cellStyle name="Note 2 3 3 2 11 3" xfId="26554" xr:uid="{00000000-0005-0000-0000-000034680000}"/>
    <cellStyle name="Note 2 3 3 2 12" xfId="26555" xr:uid="{00000000-0005-0000-0000-000035680000}"/>
    <cellStyle name="Note 2 3 3 2 12 2" xfId="26556" xr:uid="{00000000-0005-0000-0000-000036680000}"/>
    <cellStyle name="Note 2 3 3 2 12 3" xfId="26557" xr:uid="{00000000-0005-0000-0000-000037680000}"/>
    <cellStyle name="Note 2 3 3 2 13" xfId="26558" xr:uid="{00000000-0005-0000-0000-000038680000}"/>
    <cellStyle name="Note 2 3 3 2 13 2" xfId="26559" xr:uid="{00000000-0005-0000-0000-000039680000}"/>
    <cellStyle name="Note 2 3 3 2 13 3" xfId="26560" xr:uid="{00000000-0005-0000-0000-00003A680000}"/>
    <cellStyle name="Note 2 3 3 2 14" xfId="26561" xr:uid="{00000000-0005-0000-0000-00003B680000}"/>
    <cellStyle name="Note 2 3 3 2 14 2" xfId="26562" xr:uid="{00000000-0005-0000-0000-00003C680000}"/>
    <cellStyle name="Note 2 3 3 2 14 3" xfId="26563" xr:uid="{00000000-0005-0000-0000-00003D680000}"/>
    <cellStyle name="Note 2 3 3 2 15" xfId="26564" xr:uid="{00000000-0005-0000-0000-00003E680000}"/>
    <cellStyle name="Note 2 3 3 2 15 2" xfId="26565" xr:uid="{00000000-0005-0000-0000-00003F680000}"/>
    <cellStyle name="Note 2 3 3 2 15 3" xfId="26566" xr:uid="{00000000-0005-0000-0000-000040680000}"/>
    <cellStyle name="Note 2 3 3 2 16" xfId="26567" xr:uid="{00000000-0005-0000-0000-000041680000}"/>
    <cellStyle name="Note 2 3 3 2 16 2" xfId="26568" xr:uid="{00000000-0005-0000-0000-000042680000}"/>
    <cellStyle name="Note 2 3 3 2 16 3" xfId="26569" xr:uid="{00000000-0005-0000-0000-000043680000}"/>
    <cellStyle name="Note 2 3 3 2 17" xfId="26570" xr:uid="{00000000-0005-0000-0000-000044680000}"/>
    <cellStyle name="Note 2 3 3 2 17 2" xfId="26571" xr:uid="{00000000-0005-0000-0000-000045680000}"/>
    <cellStyle name="Note 2 3 3 2 17 3" xfId="26572" xr:uid="{00000000-0005-0000-0000-000046680000}"/>
    <cellStyle name="Note 2 3 3 2 18" xfId="26573" xr:uid="{00000000-0005-0000-0000-000047680000}"/>
    <cellStyle name="Note 2 3 3 2 18 2" xfId="26574" xr:uid="{00000000-0005-0000-0000-000048680000}"/>
    <cellStyle name="Note 2 3 3 2 18 3" xfId="26575" xr:uid="{00000000-0005-0000-0000-000049680000}"/>
    <cellStyle name="Note 2 3 3 2 19" xfId="26576" xr:uid="{00000000-0005-0000-0000-00004A680000}"/>
    <cellStyle name="Note 2 3 3 2 19 2" xfId="26577" xr:uid="{00000000-0005-0000-0000-00004B680000}"/>
    <cellStyle name="Note 2 3 3 2 19 3" xfId="26578" xr:uid="{00000000-0005-0000-0000-00004C680000}"/>
    <cellStyle name="Note 2 3 3 2 2" xfId="26579" xr:uid="{00000000-0005-0000-0000-00004D680000}"/>
    <cellStyle name="Note 2 3 3 2 2 10" xfId="26580" xr:uid="{00000000-0005-0000-0000-00004E680000}"/>
    <cellStyle name="Note 2 3 3 2 2 11" xfId="26581" xr:uid="{00000000-0005-0000-0000-00004F680000}"/>
    <cellStyle name="Note 2 3 3 2 2 12" xfId="26582" xr:uid="{00000000-0005-0000-0000-000050680000}"/>
    <cellStyle name="Note 2 3 3 2 2 2" xfId="26583" xr:uid="{00000000-0005-0000-0000-000051680000}"/>
    <cellStyle name="Note 2 3 3 2 2 2 2" xfId="26584" xr:uid="{00000000-0005-0000-0000-000052680000}"/>
    <cellStyle name="Note 2 3 3 2 2 2 3" xfId="26585" xr:uid="{00000000-0005-0000-0000-000053680000}"/>
    <cellStyle name="Note 2 3 3 2 2 3" xfId="26586" xr:uid="{00000000-0005-0000-0000-000054680000}"/>
    <cellStyle name="Note 2 3 3 2 2 3 2" xfId="26587" xr:uid="{00000000-0005-0000-0000-000055680000}"/>
    <cellStyle name="Note 2 3 3 2 2 3 3" xfId="26588" xr:uid="{00000000-0005-0000-0000-000056680000}"/>
    <cellStyle name="Note 2 3 3 2 2 4" xfId="26589" xr:uid="{00000000-0005-0000-0000-000057680000}"/>
    <cellStyle name="Note 2 3 3 2 2 4 2" xfId="26590" xr:uid="{00000000-0005-0000-0000-000058680000}"/>
    <cellStyle name="Note 2 3 3 2 2 4 3" xfId="26591" xr:uid="{00000000-0005-0000-0000-000059680000}"/>
    <cellStyle name="Note 2 3 3 2 2 5" xfId="26592" xr:uid="{00000000-0005-0000-0000-00005A680000}"/>
    <cellStyle name="Note 2 3 3 2 2 5 2" xfId="26593" xr:uid="{00000000-0005-0000-0000-00005B680000}"/>
    <cellStyle name="Note 2 3 3 2 2 5 3" xfId="26594" xr:uid="{00000000-0005-0000-0000-00005C680000}"/>
    <cellStyle name="Note 2 3 3 2 2 6" xfId="26595" xr:uid="{00000000-0005-0000-0000-00005D680000}"/>
    <cellStyle name="Note 2 3 3 2 2 6 2" xfId="26596" xr:uid="{00000000-0005-0000-0000-00005E680000}"/>
    <cellStyle name="Note 2 3 3 2 2 6 3" xfId="26597" xr:uid="{00000000-0005-0000-0000-00005F680000}"/>
    <cellStyle name="Note 2 3 3 2 2 7" xfId="26598" xr:uid="{00000000-0005-0000-0000-000060680000}"/>
    <cellStyle name="Note 2 3 3 2 2 7 2" xfId="26599" xr:uid="{00000000-0005-0000-0000-000061680000}"/>
    <cellStyle name="Note 2 3 3 2 2 7 3" xfId="26600" xr:uid="{00000000-0005-0000-0000-000062680000}"/>
    <cellStyle name="Note 2 3 3 2 2 8" xfId="26601" xr:uid="{00000000-0005-0000-0000-000063680000}"/>
    <cellStyle name="Note 2 3 3 2 2 8 2" xfId="26602" xr:uid="{00000000-0005-0000-0000-000064680000}"/>
    <cellStyle name="Note 2 3 3 2 2 8 3" xfId="26603" xr:uid="{00000000-0005-0000-0000-000065680000}"/>
    <cellStyle name="Note 2 3 3 2 2 9" xfId="26604" xr:uid="{00000000-0005-0000-0000-000066680000}"/>
    <cellStyle name="Note 2 3 3 2 2 9 2" xfId="26605" xr:uid="{00000000-0005-0000-0000-000067680000}"/>
    <cellStyle name="Note 2 3 3 2 2 9 3" xfId="26606" xr:uid="{00000000-0005-0000-0000-000068680000}"/>
    <cellStyle name="Note 2 3 3 2 20" xfId="26607" xr:uid="{00000000-0005-0000-0000-000069680000}"/>
    <cellStyle name="Note 2 3 3 2 21" xfId="26608" xr:uid="{00000000-0005-0000-0000-00006A680000}"/>
    <cellStyle name="Note 2 3 3 2 3" xfId="26609" xr:uid="{00000000-0005-0000-0000-00006B680000}"/>
    <cellStyle name="Note 2 3 3 2 3 10" xfId="26610" xr:uid="{00000000-0005-0000-0000-00006C680000}"/>
    <cellStyle name="Note 2 3 3 2 3 11" xfId="26611" xr:uid="{00000000-0005-0000-0000-00006D680000}"/>
    <cellStyle name="Note 2 3 3 2 3 12" xfId="26612" xr:uid="{00000000-0005-0000-0000-00006E680000}"/>
    <cellStyle name="Note 2 3 3 2 3 2" xfId="26613" xr:uid="{00000000-0005-0000-0000-00006F680000}"/>
    <cellStyle name="Note 2 3 3 2 3 2 2" xfId="26614" xr:uid="{00000000-0005-0000-0000-000070680000}"/>
    <cellStyle name="Note 2 3 3 2 3 2 3" xfId="26615" xr:uid="{00000000-0005-0000-0000-000071680000}"/>
    <cellStyle name="Note 2 3 3 2 3 3" xfId="26616" xr:uid="{00000000-0005-0000-0000-000072680000}"/>
    <cellStyle name="Note 2 3 3 2 3 3 2" xfId="26617" xr:uid="{00000000-0005-0000-0000-000073680000}"/>
    <cellStyle name="Note 2 3 3 2 3 3 3" xfId="26618" xr:uid="{00000000-0005-0000-0000-000074680000}"/>
    <cellStyle name="Note 2 3 3 2 3 4" xfId="26619" xr:uid="{00000000-0005-0000-0000-000075680000}"/>
    <cellStyle name="Note 2 3 3 2 3 4 2" xfId="26620" xr:uid="{00000000-0005-0000-0000-000076680000}"/>
    <cellStyle name="Note 2 3 3 2 3 4 3" xfId="26621" xr:uid="{00000000-0005-0000-0000-000077680000}"/>
    <cellStyle name="Note 2 3 3 2 3 5" xfId="26622" xr:uid="{00000000-0005-0000-0000-000078680000}"/>
    <cellStyle name="Note 2 3 3 2 3 5 2" xfId="26623" xr:uid="{00000000-0005-0000-0000-000079680000}"/>
    <cellStyle name="Note 2 3 3 2 3 5 3" xfId="26624" xr:uid="{00000000-0005-0000-0000-00007A680000}"/>
    <cellStyle name="Note 2 3 3 2 3 6" xfId="26625" xr:uid="{00000000-0005-0000-0000-00007B680000}"/>
    <cellStyle name="Note 2 3 3 2 3 6 2" xfId="26626" xr:uid="{00000000-0005-0000-0000-00007C680000}"/>
    <cellStyle name="Note 2 3 3 2 3 6 3" xfId="26627" xr:uid="{00000000-0005-0000-0000-00007D680000}"/>
    <cellStyle name="Note 2 3 3 2 3 7" xfId="26628" xr:uid="{00000000-0005-0000-0000-00007E680000}"/>
    <cellStyle name="Note 2 3 3 2 3 7 2" xfId="26629" xr:uid="{00000000-0005-0000-0000-00007F680000}"/>
    <cellStyle name="Note 2 3 3 2 3 7 3" xfId="26630" xr:uid="{00000000-0005-0000-0000-000080680000}"/>
    <cellStyle name="Note 2 3 3 2 3 8" xfId="26631" xr:uid="{00000000-0005-0000-0000-000081680000}"/>
    <cellStyle name="Note 2 3 3 2 3 8 2" xfId="26632" xr:uid="{00000000-0005-0000-0000-000082680000}"/>
    <cellStyle name="Note 2 3 3 2 3 8 3" xfId="26633" xr:uid="{00000000-0005-0000-0000-000083680000}"/>
    <cellStyle name="Note 2 3 3 2 3 9" xfId="26634" xr:uid="{00000000-0005-0000-0000-000084680000}"/>
    <cellStyle name="Note 2 3 3 2 3 9 2" xfId="26635" xr:uid="{00000000-0005-0000-0000-000085680000}"/>
    <cellStyle name="Note 2 3 3 2 3 9 3" xfId="26636" xr:uid="{00000000-0005-0000-0000-000086680000}"/>
    <cellStyle name="Note 2 3 3 2 4" xfId="26637" xr:uid="{00000000-0005-0000-0000-000087680000}"/>
    <cellStyle name="Note 2 3 3 2 4 10" xfId="26638" xr:uid="{00000000-0005-0000-0000-000088680000}"/>
    <cellStyle name="Note 2 3 3 2 4 11" xfId="26639" xr:uid="{00000000-0005-0000-0000-000089680000}"/>
    <cellStyle name="Note 2 3 3 2 4 12" xfId="26640" xr:uid="{00000000-0005-0000-0000-00008A680000}"/>
    <cellStyle name="Note 2 3 3 2 4 2" xfId="26641" xr:uid="{00000000-0005-0000-0000-00008B680000}"/>
    <cellStyle name="Note 2 3 3 2 4 2 2" xfId="26642" xr:uid="{00000000-0005-0000-0000-00008C680000}"/>
    <cellStyle name="Note 2 3 3 2 4 2 3" xfId="26643" xr:uid="{00000000-0005-0000-0000-00008D680000}"/>
    <cellStyle name="Note 2 3 3 2 4 3" xfId="26644" xr:uid="{00000000-0005-0000-0000-00008E680000}"/>
    <cellStyle name="Note 2 3 3 2 4 3 2" xfId="26645" xr:uid="{00000000-0005-0000-0000-00008F680000}"/>
    <cellStyle name="Note 2 3 3 2 4 3 3" xfId="26646" xr:uid="{00000000-0005-0000-0000-000090680000}"/>
    <cellStyle name="Note 2 3 3 2 4 4" xfId="26647" xr:uid="{00000000-0005-0000-0000-000091680000}"/>
    <cellStyle name="Note 2 3 3 2 4 4 2" xfId="26648" xr:uid="{00000000-0005-0000-0000-000092680000}"/>
    <cellStyle name="Note 2 3 3 2 4 4 3" xfId="26649" xr:uid="{00000000-0005-0000-0000-000093680000}"/>
    <cellStyle name="Note 2 3 3 2 4 5" xfId="26650" xr:uid="{00000000-0005-0000-0000-000094680000}"/>
    <cellStyle name="Note 2 3 3 2 4 5 2" xfId="26651" xr:uid="{00000000-0005-0000-0000-000095680000}"/>
    <cellStyle name="Note 2 3 3 2 4 5 3" xfId="26652" xr:uid="{00000000-0005-0000-0000-000096680000}"/>
    <cellStyle name="Note 2 3 3 2 4 6" xfId="26653" xr:uid="{00000000-0005-0000-0000-000097680000}"/>
    <cellStyle name="Note 2 3 3 2 4 6 2" xfId="26654" xr:uid="{00000000-0005-0000-0000-000098680000}"/>
    <cellStyle name="Note 2 3 3 2 4 6 3" xfId="26655" xr:uid="{00000000-0005-0000-0000-000099680000}"/>
    <cellStyle name="Note 2 3 3 2 4 7" xfId="26656" xr:uid="{00000000-0005-0000-0000-00009A680000}"/>
    <cellStyle name="Note 2 3 3 2 4 7 2" xfId="26657" xr:uid="{00000000-0005-0000-0000-00009B680000}"/>
    <cellStyle name="Note 2 3 3 2 4 7 3" xfId="26658" xr:uid="{00000000-0005-0000-0000-00009C680000}"/>
    <cellStyle name="Note 2 3 3 2 4 8" xfId="26659" xr:uid="{00000000-0005-0000-0000-00009D680000}"/>
    <cellStyle name="Note 2 3 3 2 4 8 2" xfId="26660" xr:uid="{00000000-0005-0000-0000-00009E680000}"/>
    <cellStyle name="Note 2 3 3 2 4 8 3" xfId="26661" xr:uid="{00000000-0005-0000-0000-00009F680000}"/>
    <cellStyle name="Note 2 3 3 2 4 9" xfId="26662" xr:uid="{00000000-0005-0000-0000-0000A0680000}"/>
    <cellStyle name="Note 2 3 3 2 4 9 2" xfId="26663" xr:uid="{00000000-0005-0000-0000-0000A1680000}"/>
    <cellStyle name="Note 2 3 3 2 4 9 3" xfId="26664" xr:uid="{00000000-0005-0000-0000-0000A2680000}"/>
    <cellStyle name="Note 2 3 3 2 5" xfId="26665" xr:uid="{00000000-0005-0000-0000-0000A3680000}"/>
    <cellStyle name="Note 2 3 3 2 5 10" xfId="26666" xr:uid="{00000000-0005-0000-0000-0000A4680000}"/>
    <cellStyle name="Note 2 3 3 2 5 11" xfId="26667" xr:uid="{00000000-0005-0000-0000-0000A5680000}"/>
    <cellStyle name="Note 2 3 3 2 5 12" xfId="26668" xr:uid="{00000000-0005-0000-0000-0000A6680000}"/>
    <cellStyle name="Note 2 3 3 2 5 2" xfId="26669" xr:uid="{00000000-0005-0000-0000-0000A7680000}"/>
    <cellStyle name="Note 2 3 3 2 5 2 2" xfId="26670" xr:uid="{00000000-0005-0000-0000-0000A8680000}"/>
    <cellStyle name="Note 2 3 3 2 5 2 3" xfId="26671" xr:uid="{00000000-0005-0000-0000-0000A9680000}"/>
    <cellStyle name="Note 2 3 3 2 5 3" xfId="26672" xr:uid="{00000000-0005-0000-0000-0000AA680000}"/>
    <cellStyle name="Note 2 3 3 2 5 3 2" xfId="26673" xr:uid="{00000000-0005-0000-0000-0000AB680000}"/>
    <cellStyle name="Note 2 3 3 2 5 3 3" xfId="26674" xr:uid="{00000000-0005-0000-0000-0000AC680000}"/>
    <cellStyle name="Note 2 3 3 2 5 4" xfId="26675" xr:uid="{00000000-0005-0000-0000-0000AD680000}"/>
    <cellStyle name="Note 2 3 3 2 5 4 2" xfId="26676" xr:uid="{00000000-0005-0000-0000-0000AE680000}"/>
    <cellStyle name="Note 2 3 3 2 5 4 3" xfId="26677" xr:uid="{00000000-0005-0000-0000-0000AF680000}"/>
    <cellStyle name="Note 2 3 3 2 5 5" xfId="26678" xr:uid="{00000000-0005-0000-0000-0000B0680000}"/>
    <cellStyle name="Note 2 3 3 2 5 5 2" xfId="26679" xr:uid="{00000000-0005-0000-0000-0000B1680000}"/>
    <cellStyle name="Note 2 3 3 2 5 5 3" xfId="26680" xr:uid="{00000000-0005-0000-0000-0000B2680000}"/>
    <cellStyle name="Note 2 3 3 2 5 6" xfId="26681" xr:uid="{00000000-0005-0000-0000-0000B3680000}"/>
    <cellStyle name="Note 2 3 3 2 5 6 2" xfId="26682" xr:uid="{00000000-0005-0000-0000-0000B4680000}"/>
    <cellStyle name="Note 2 3 3 2 5 6 3" xfId="26683" xr:uid="{00000000-0005-0000-0000-0000B5680000}"/>
    <cellStyle name="Note 2 3 3 2 5 7" xfId="26684" xr:uid="{00000000-0005-0000-0000-0000B6680000}"/>
    <cellStyle name="Note 2 3 3 2 5 7 2" xfId="26685" xr:uid="{00000000-0005-0000-0000-0000B7680000}"/>
    <cellStyle name="Note 2 3 3 2 5 7 3" xfId="26686" xr:uid="{00000000-0005-0000-0000-0000B8680000}"/>
    <cellStyle name="Note 2 3 3 2 5 8" xfId="26687" xr:uid="{00000000-0005-0000-0000-0000B9680000}"/>
    <cellStyle name="Note 2 3 3 2 5 8 2" xfId="26688" xr:uid="{00000000-0005-0000-0000-0000BA680000}"/>
    <cellStyle name="Note 2 3 3 2 5 8 3" xfId="26689" xr:uid="{00000000-0005-0000-0000-0000BB680000}"/>
    <cellStyle name="Note 2 3 3 2 5 9" xfId="26690" xr:uid="{00000000-0005-0000-0000-0000BC680000}"/>
    <cellStyle name="Note 2 3 3 2 5 9 2" xfId="26691" xr:uid="{00000000-0005-0000-0000-0000BD680000}"/>
    <cellStyle name="Note 2 3 3 2 5 9 3" xfId="26692" xr:uid="{00000000-0005-0000-0000-0000BE680000}"/>
    <cellStyle name="Note 2 3 3 2 6" xfId="26693" xr:uid="{00000000-0005-0000-0000-0000BF680000}"/>
    <cellStyle name="Note 2 3 3 2 6 10" xfId="26694" xr:uid="{00000000-0005-0000-0000-0000C0680000}"/>
    <cellStyle name="Note 2 3 3 2 6 11" xfId="26695" xr:uid="{00000000-0005-0000-0000-0000C1680000}"/>
    <cellStyle name="Note 2 3 3 2 6 12" xfId="26696" xr:uid="{00000000-0005-0000-0000-0000C2680000}"/>
    <cellStyle name="Note 2 3 3 2 6 2" xfId="26697" xr:uid="{00000000-0005-0000-0000-0000C3680000}"/>
    <cellStyle name="Note 2 3 3 2 6 2 2" xfId="26698" xr:uid="{00000000-0005-0000-0000-0000C4680000}"/>
    <cellStyle name="Note 2 3 3 2 6 2 3" xfId="26699" xr:uid="{00000000-0005-0000-0000-0000C5680000}"/>
    <cellStyle name="Note 2 3 3 2 6 3" xfId="26700" xr:uid="{00000000-0005-0000-0000-0000C6680000}"/>
    <cellStyle name="Note 2 3 3 2 6 3 2" xfId="26701" xr:uid="{00000000-0005-0000-0000-0000C7680000}"/>
    <cellStyle name="Note 2 3 3 2 6 3 3" xfId="26702" xr:uid="{00000000-0005-0000-0000-0000C8680000}"/>
    <cellStyle name="Note 2 3 3 2 6 4" xfId="26703" xr:uid="{00000000-0005-0000-0000-0000C9680000}"/>
    <cellStyle name="Note 2 3 3 2 6 4 2" xfId="26704" xr:uid="{00000000-0005-0000-0000-0000CA680000}"/>
    <cellStyle name="Note 2 3 3 2 6 4 3" xfId="26705" xr:uid="{00000000-0005-0000-0000-0000CB680000}"/>
    <cellStyle name="Note 2 3 3 2 6 5" xfId="26706" xr:uid="{00000000-0005-0000-0000-0000CC680000}"/>
    <cellStyle name="Note 2 3 3 2 6 5 2" xfId="26707" xr:uid="{00000000-0005-0000-0000-0000CD680000}"/>
    <cellStyle name="Note 2 3 3 2 6 5 3" xfId="26708" xr:uid="{00000000-0005-0000-0000-0000CE680000}"/>
    <cellStyle name="Note 2 3 3 2 6 6" xfId="26709" xr:uid="{00000000-0005-0000-0000-0000CF680000}"/>
    <cellStyle name="Note 2 3 3 2 6 6 2" xfId="26710" xr:uid="{00000000-0005-0000-0000-0000D0680000}"/>
    <cellStyle name="Note 2 3 3 2 6 6 3" xfId="26711" xr:uid="{00000000-0005-0000-0000-0000D1680000}"/>
    <cellStyle name="Note 2 3 3 2 6 7" xfId="26712" xr:uid="{00000000-0005-0000-0000-0000D2680000}"/>
    <cellStyle name="Note 2 3 3 2 6 7 2" xfId="26713" xr:uid="{00000000-0005-0000-0000-0000D3680000}"/>
    <cellStyle name="Note 2 3 3 2 6 7 3" xfId="26714" xr:uid="{00000000-0005-0000-0000-0000D4680000}"/>
    <cellStyle name="Note 2 3 3 2 6 8" xfId="26715" xr:uid="{00000000-0005-0000-0000-0000D5680000}"/>
    <cellStyle name="Note 2 3 3 2 6 8 2" xfId="26716" xr:uid="{00000000-0005-0000-0000-0000D6680000}"/>
    <cellStyle name="Note 2 3 3 2 6 8 3" xfId="26717" xr:uid="{00000000-0005-0000-0000-0000D7680000}"/>
    <cellStyle name="Note 2 3 3 2 6 9" xfId="26718" xr:uid="{00000000-0005-0000-0000-0000D8680000}"/>
    <cellStyle name="Note 2 3 3 2 6 9 2" xfId="26719" xr:uid="{00000000-0005-0000-0000-0000D9680000}"/>
    <cellStyle name="Note 2 3 3 2 6 9 3" xfId="26720" xr:uid="{00000000-0005-0000-0000-0000DA680000}"/>
    <cellStyle name="Note 2 3 3 2 7" xfId="26721" xr:uid="{00000000-0005-0000-0000-0000DB680000}"/>
    <cellStyle name="Note 2 3 3 2 7 10" xfId="26722" xr:uid="{00000000-0005-0000-0000-0000DC680000}"/>
    <cellStyle name="Note 2 3 3 2 7 11" xfId="26723" xr:uid="{00000000-0005-0000-0000-0000DD680000}"/>
    <cellStyle name="Note 2 3 3 2 7 12" xfId="26724" xr:uid="{00000000-0005-0000-0000-0000DE680000}"/>
    <cellStyle name="Note 2 3 3 2 7 2" xfId="26725" xr:uid="{00000000-0005-0000-0000-0000DF680000}"/>
    <cellStyle name="Note 2 3 3 2 7 2 2" xfId="26726" xr:uid="{00000000-0005-0000-0000-0000E0680000}"/>
    <cellStyle name="Note 2 3 3 2 7 2 3" xfId="26727" xr:uid="{00000000-0005-0000-0000-0000E1680000}"/>
    <cellStyle name="Note 2 3 3 2 7 3" xfId="26728" xr:uid="{00000000-0005-0000-0000-0000E2680000}"/>
    <cellStyle name="Note 2 3 3 2 7 3 2" xfId="26729" xr:uid="{00000000-0005-0000-0000-0000E3680000}"/>
    <cellStyle name="Note 2 3 3 2 7 3 3" xfId="26730" xr:uid="{00000000-0005-0000-0000-0000E4680000}"/>
    <cellStyle name="Note 2 3 3 2 7 4" xfId="26731" xr:uid="{00000000-0005-0000-0000-0000E5680000}"/>
    <cellStyle name="Note 2 3 3 2 7 4 2" xfId="26732" xr:uid="{00000000-0005-0000-0000-0000E6680000}"/>
    <cellStyle name="Note 2 3 3 2 7 4 3" xfId="26733" xr:uid="{00000000-0005-0000-0000-0000E7680000}"/>
    <cellStyle name="Note 2 3 3 2 7 5" xfId="26734" xr:uid="{00000000-0005-0000-0000-0000E8680000}"/>
    <cellStyle name="Note 2 3 3 2 7 5 2" xfId="26735" xr:uid="{00000000-0005-0000-0000-0000E9680000}"/>
    <cellStyle name="Note 2 3 3 2 7 5 3" xfId="26736" xr:uid="{00000000-0005-0000-0000-0000EA680000}"/>
    <cellStyle name="Note 2 3 3 2 7 6" xfId="26737" xr:uid="{00000000-0005-0000-0000-0000EB680000}"/>
    <cellStyle name="Note 2 3 3 2 7 6 2" xfId="26738" xr:uid="{00000000-0005-0000-0000-0000EC680000}"/>
    <cellStyle name="Note 2 3 3 2 7 6 3" xfId="26739" xr:uid="{00000000-0005-0000-0000-0000ED680000}"/>
    <cellStyle name="Note 2 3 3 2 7 7" xfId="26740" xr:uid="{00000000-0005-0000-0000-0000EE680000}"/>
    <cellStyle name="Note 2 3 3 2 7 7 2" xfId="26741" xr:uid="{00000000-0005-0000-0000-0000EF680000}"/>
    <cellStyle name="Note 2 3 3 2 7 7 3" xfId="26742" xr:uid="{00000000-0005-0000-0000-0000F0680000}"/>
    <cellStyle name="Note 2 3 3 2 7 8" xfId="26743" xr:uid="{00000000-0005-0000-0000-0000F1680000}"/>
    <cellStyle name="Note 2 3 3 2 7 8 2" xfId="26744" xr:uid="{00000000-0005-0000-0000-0000F2680000}"/>
    <cellStyle name="Note 2 3 3 2 7 8 3" xfId="26745" xr:uid="{00000000-0005-0000-0000-0000F3680000}"/>
    <cellStyle name="Note 2 3 3 2 7 9" xfId="26746" xr:uid="{00000000-0005-0000-0000-0000F4680000}"/>
    <cellStyle name="Note 2 3 3 2 7 9 2" xfId="26747" xr:uid="{00000000-0005-0000-0000-0000F5680000}"/>
    <cellStyle name="Note 2 3 3 2 7 9 3" xfId="26748" xr:uid="{00000000-0005-0000-0000-0000F6680000}"/>
    <cellStyle name="Note 2 3 3 2 8" xfId="26749" xr:uid="{00000000-0005-0000-0000-0000F7680000}"/>
    <cellStyle name="Note 2 3 3 2 8 10" xfId="26750" xr:uid="{00000000-0005-0000-0000-0000F8680000}"/>
    <cellStyle name="Note 2 3 3 2 8 11" xfId="26751" xr:uid="{00000000-0005-0000-0000-0000F9680000}"/>
    <cellStyle name="Note 2 3 3 2 8 12" xfId="26752" xr:uid="{00000000-0005-0000-0000-0000FA680000}"/>
    <cellStyle name="Note 2 3 3 2 8 2" xfId="26753" xr:uid="{00000000-0005-0000-0000-0000FB680000}"/>
    <cellStyle name="Note 2 3 3 2 8 2 2" xfId="26754" xr:uid="{00000000-0005-0000-0000-0000FC680000}"/>
    <cellStyle name="Note 2 3 3 2 8 2 3" xfId="26755" xr:uid="{00000000-0005-0000-0000-0000FD680000}"/>
    <cellStyle name="Note 2 3 3 2 8 3" xfId="26756" xr:uid="{00000000-0005-0000-0000-0000FE680000}"/>
    <cellStyle name="Note 2 3 3 2 8 3 2" xfId="26757" xr:uid="{00000000-0005-0000-0000-0000FF680000}"/>
    <cellStyle name="Note 2 3 3 2 8 3 3" xfId="26758" xr:uid="{00000000-0005-0000-0000-000000690000}"/>
    <cellStyle name="Note 2 3 3 2 8 4" xfId="26759" xr:uid="{00000000-0005-0000-0000-000001690000}"/>
    <cellStyle name="Note 2 3 3 2 8 4 2" xfId="26760" xr:uid="{00000000-0005-0000-0000-000002690000}"/>
    <cellStyle name="Note 2 3 3 2 8 4 3" xfId="26761" xr:uid="{00000000-0005-0000-0000-000003690000}"/>
    <cellStyle name="Note 2 3 3 2 8 5" xfId="26762" xr:uid="{00000000-0005-0000-0000-000004690000}"/>
    <cellStyle name="Note 2 3 3 2 8 5 2" xfId="26763" xr:uid="{00000000-0005-0000-0000-000005690000}"/>
    <cellStyle name="Note 2 3 3 2 8 5 3" xfId="26764" xr:uid="{00000000-0005-0000-0000-000006690000}"/>
    <cellStyle name="Note 2 3 3 2 8 6" xfId="26765" xr:uid="{00000000-0005-0000-0000-000007690000}"/>
    <cellStyle name="Note 2 3 3 2 8 6 2" xfId="26766" xr:uid="{00000000-0005-0000-0000-000008690000}"/>
    <cellStyle name="Note 2 3 3 2 8 6 3" xfId="26767" xr:uid="{00000000-0005-0000-0000-000009690000}"/>
    <cellStyle name="Note 2 3 3 2 8 7" xfId="26768" xr:uid="{00000000-0005-0000-0000-00000A690000}"/>
    <cellStyle name="Note 2 3 3 2 8 7 2" xfId="26769" xr:uid="{00000000-0005-0000-0000-00000B690000}"/>
    <cellStyle name="Note 2 3 3 2 8 7 3" xfId="26770" xr:uid="{00000000-0005-0000-0000-00000C690000}"/>
    <cellStyle name="Note 2 3 3 2 8 8" xfId="26771" xr:uid="{00000000-0005-0000-0000-00000D690000}"/>
    <cellStyle name="Note 2 3 3 2 8 8 2" xfId="26772" xr:uid="{00000000-0005-0000-0000-00000E690000}"/>
    <cellStyle name="Note 2 3 3 2 8 8 3" xfId="26773" xr:uid="{00000000-0005-0000-0000-00000F690000}"/>
    <cellStyle name="Note 2 3 3 2 8 9" xfId="26774" xr:uid="{00000000-0005-0000-0000-000010690000}"/>
    <cellStyle name="Note 2 3 3 2 8 9 2" xfId="26775" xr:uid="{00000000-0005-0000-0000-000011690000}"/>
    <cellStyle name="Note 2 3 3 2 8 9 3" xfId="26776" xr:uid="{00000000-0005-0000-0000-000012690000}"/>
    <cellStyle name="Note 2 3 3 2 9" xfId="26777" xr:uid="{00000000-0005-0000-0000-000013690000}"/>
    <cellStyle name="Note 2 3 3 2 9 10" xfId="26778" xr:uid="{00000000-0005-0000-0000-000014690000}"/>
    <cellStyle name="Note 2 3 3 2 9 11" xfId="26779" xr:uid="{00000000-0005-0000-0000-000015690000}"/>
    <cellStyle name="Note 2 3 3 2 9 12" xfId="26780" xr:uid="{00000000-0005-0000-0000-000016690000}"/>
    <cellStyle name="Note 2 3 3 2 9 2" xfId="26781" xr:uid="{00000000-0005-0000-0000-000017690000}"/>
    <cellStyle name="Note 2 3 3 2 9 2 2" xfId="26782" xr:uid="{00000000-0005-0000-0000-000018690000}"/>
    <cellStyle name="Note 2 3 3 2 9 2 3" xfId="26783" xr:uid="{00000000-0005-0000-0000-000019690000}"/>
    <cellStyle name="Note 2 3 3 2 9 3" xfId="26784" xr:uid="{00000000-0005-0000-0000-00001A690000}"/>
    <cellStyle name="Note 2 3 3 2 9 3 2" xfId="26785" xr:uid="{00000000-0005-0000-0000-00001B690000}"/>
    <cellStyle name="Note 2 3 3 2 9 3 3" xfId="26786" xr:uid="{00000000-0005-0000-0000-00001C690000}"/>
    <cellStyle name="Note 2 3 3 2 9 4" xfId="26787" xr:uid="{00000000-0005-0000-0000-00001D690000}"/>
    <cellStyle name="Note 2 3 3 2 9 4 2" xfId="26788" xr:uid="{00000000-0005-0000-0000-00001E690000}"/>
    <cellStyle name="Note 2 3 3 2 9 4 3" xfId="26789" xr:uid="{00000000-0005-0000-0000-00001F690000}"/>
    <cellStyle name="Note 2 3 3 2 9 5" xfId="26790" xr:uid="{00000000-0005-0000-0000-000020690000}"/>
    <cellStyle name="Note 2 3 3 2 9 5 2" xfId="26791" xr:uid="{00000000-0005-0000-0000-000021690000}"/>
    <cellStyle name="Note 2 3 3 2 9 5 3" xfId="26792" xr:uid="{00000000-0005-0000-0000-000022690000}"/>
    <cellStyle name="Note 2 3 3 2 9 6" xfId="26793" xr:uid="{00000000-0005-0000-0000-000023690000}"/>
    <cellStyle name="Note 2 3 3 2 9 6 2" xfId="26794" xr:uid="{00000000-0005-0000-0000-000024690000}"/>
    <cellStyle name="Note 2 3 3 2 9 6 3" xfId="26795" xr:uid="{00000000-0005-0000-0000-000025690000}"/>
    <cellStyle name="Note 2 3 3 2 9 7" xfId="26796" xr:uid="{00000000-0005-0000-0000-000026690000}"/>
    <cellStyle name="Note 2 3 3 2 9 7 2" xfId="26797" xr:uid="{00000000-0005-0000-0000-000027690000}"/>
    <cellStyle name="Note 2 3 3 2 9 7 3" xfId="26798" xr:uid="{00000000-0005-0000-0000-000028690000}"/>
    <cellStyle name="Note 2 3 3 2 9 8" xfId="26799" xr:uid="{00000000-0005-0000-0000-000029690000}"/>
    <cellStyle name="Note 2 3 3 2 9 8 2" xfId="26800" xr:uid="{00000000-0005-0000-0000-00002A690000}"/>
    <cellStyle name="Note 2 3 3 2 9 8 3" xfId="26801" xr:uid="{00000000-0005-0000-0000-00002B690000}"/>
    <cellStyle name="Note 2 3 3 2 9 9" xfId="26802" xr:uid="{00000000-0005-0000-0000-00002C690000}"/>
    <cellStyle name="Note 2 3 3 2 9 9 2" xfId="26803" xr:uid="{00000000-0005-0000-0000-00002D690000}"/>
    <cellStyle name="Note 2 3 3 2 9 9 3" xfId="26804" xr:uid="{00000000-0005-0000-0000-00002E690000}"/>
    <cellStyle name="Note 2 3 3 3" xfId="26805" xr:uid="{00000000-0005-0000-0000-00002F690000}"/>
    <cellStyle name="Note 2 3 3 3 10" xfId="26806" xr:uid="{00000000-0005-0000-0000-000030690000}"/>
    <cellStyle name="Note 2 3 3 3 10 2" xfId="26807" xr:uid="{00000000-0005-0000-0000-000031690000}"/>
    <cellStyle name="Note 2 3 3 3 10 3" xfId="26808" xr:uid="{00000000-0005-0000-0000-000032690000}"/>
    <cellStyle name="Note 2 3 3 3 11" xfId="26809" xr:uid="{00000000-0005-0000-0000-000033690000}"/>
    <cellStyle name="Note 2 3 3 3 12" xfId="26810" xr:uid="{00000000-0005-0000-0000-000034690000}"/>
    <cellStyle name="Note 2 3 3 3 2" xfId="26811" xr:uid="{00000000-0005-0000-0000-000035690000}"/>
    <cellStyle name="Note 2 3 3 3 2 2" xfId="26812" xr:uid="{00000000-0005-0000-0000-000036690000}"/>
    <cellStyle name="Note 2 3 3 3 2 3" xfId="26813" xr:uid="{00000000-0005-0000-0000-000037690000}"/>
    <cellStyle name="Note 2 3 3 3 3" xfId="26814" xr:uid="{00000000-0005-0000-0000-000038690000}"/>
    <cellStyle name="Note 2 3 3 3 3 2" xfId="26815" xr:uid="{00000000-0005-0000-0000-000039690000}"/>
    <cellStyle name="Note 2 3 3 3 3 3" xfId="26816" xr:uid="{00000000-0005-0000-0000-00003A690000}"/>
    <cellStyle name="Note 2 3 3 3 4" xfId="26817" xr:uid="{00000000-0005-0000-0000-00003B690000}"/>
    <cellStyle name="Note 2 3 3 3 4 2" xfId="26818" xr:uid="{00000000-0005-0000-0000-00003C690000}"/>
    <cellStyle name="Note 2 3 3 3 4 3" xfId="26819" xr:uid="{00000000-0005-0000-0000-00003D690000}"/>
    <cellStyle name="Note 2 3 3 3 5" xfId="26820" xr:uid="{00000000-0005-0000-0000-00003E690000}"/>
    <cellStyle name="Note 2 3 3 3 5 2" xfId="26821" xr:uid="{00000000-0005-0000-0000-00003F690000}"/>
    <cellStyle name="Note 2 3 3 3 5 3" xfId="26822" xr:uid="{00000000-0005-0000-0000-000040690000}"/>
    <cellStyle name="Note 2 3 3 3 6" xfId="26823" xr:uid="{00000000-0005-0000-0000-000041690000}"/>
    <cellStyle name="Note 2 3 3 3 6 2" xfId="26824" xr:uid="{00000000-0005-0000-0000-000042690000}"/>
    <cellStyle name="Note 2 3 3 3 6 3" xfId="26825" xr:uid="{00000000-0005-0000-0000-000043690000}"/>
    <cellStyle name="Note 2 3 3 3 7" xfId="26826" xr:uid="{00000000-0005-0000-0000-000044690000}"/>
    <cellStyle name="Note 2 3 3 3 7 2" xfId="26827" xr:uid="{00000000-0005-0000-0000-000045690000}"/>
    <cellStyle name="Note 2 3 3 3 7 3" xfId="26828" xr:uid="{00000000-0005-0000-0000-000046690000}"/>
    <cellStyle name="Note 2 3 3 3 8" xfId="26829" xr:uid="{00000000-0005-0000-0000-000047690000}"/>
    <cellStyle name="Note 2 3 3 3 8 2" xfId="26830" xr:uid="{00000000-0005-0000-0000-000048690000}"/>
    <cellStyle name="Note 2 3 3 3 8 3" xfId="26831" xr:uid="{00000000-0005-0000-0000-000049690000}"/>
    <cellStyle name="Note 2 3 3 3 9" xfId="26832" xr:uid="{00000000-0005-0000-0000-00004A690000}"/>
    <cellStyle name="Note 2 3 3 3 9 2" xfId="26833" xr:uid="{00000000-0005-0000-0000-00004B690000}"/>
    <cellStyle name="Note 2 3 3 3 9 3" xfId="26834" xr:uid="{00000000-0005-0000-0000-00004C690000}"/>
    <cellStyle name="Note 2 3 3 4" xfId="26835" xr:uid="{00000000-0005-0000-0000-00004D690000}"/>
    <cellStyle name="Note 2 3 3 4 2" xfId="26836" xr:uid="{00000000-0005-0000-0000-00004E690000}"/>
    <cellStyle name="Note 2 3 3 4 3" xfId="26837" xr:uid="{00000000-0005-0000-0000-00004F690000}"/>
    <cellStyle name="Note 2 3 3 5" xfId="26838" xr:uid="{00000000-0005-0000-0000-000050690000}"/>
    <cellStyle name="Note 2 3 3 5 2" xfId="26839" xr:uid="{00000000-0005-0000-0000-000051690000}"/>
    <cellStyle name="Note 2 3 3 5 3" xfId="26840" xr:uid="{00000000-0005-0000-0000-000052690000}"/>
    <cellStyle name="Note 2 3 3 6" xfId="26841" xr:uid="{00000000-0005-0000-0000-000053690000}"/>
    <cellStyle name="Note 2 3 3 6 2" xfId="26842" xr:uid="{00000000-0005-0000-0000-000054690000}"/>
    <cellStyle name="Note 2 3 3 6 3" xfId="26843" xr:uid="{00000000-0005-0000-0000-000055690000}"/>
    <cellStyle name="Note 2 3 3 7" xfId="26844" xr:uid="{00000000-0005-0000-0000-000056690000}"/>
    <cellStyle name="Note 2 3 3 7 2" xfId="26845" xr:uid="{00000000-0005-0000-0000-000057690000}"/>
    <cellStyle name="Note 2 3 3 7 3" xfId="26846" xr:uid="{00000000-0005-0000-0000-000058690000}"/>
    <cellStyle name="Note 2 3 3 8" xfId="26847" xr:uid="{00000000-0005-0000-0000-000059690000}"/>
    <cellStyle name="Note 2 3 3 8 2" xfId="26848" xr:uid="{00000000-0005-0000-0000-00005A690000}"/>
    <cellStyle name="Note 2 3 3 8 3" xfId="26849" xr:uid="{00000000-0005-0000-0000-00005B690000}"/>
    <cellStyle name="Note 2 3 3 9" xfId="58204" xr:uid="{00000000-0005-0000-0000-00005C690000}"/>
    <cellStyle name="Note 2 3 4" xfId="379" xr:uid="{00000000-0005-0000-0000-00005D690000}"/>
    <cellStyle name="Note 2 3 4 2" xfId="26850" xr:uid="{00000000-0005-0000-0000-00005E690000}"/>
    <cellStyle name="Note 2 3 4 2 10" xfId="26851" xr:uid="{00000000-0005-0000-0000-00005F690000}"/>
    <cellStyle name="Note 2 3 4 2 10 10" xfId="26852" xr:uid="{00000000-0005-0000-0000-000060690000}"/>
    <cellStyle name="Note 2 3 4 2 10 11" xfId="26853" xr:uid="{00000000-0005-0000-0000-000061690000}"/>
    <cellStyle name="Note 2 3 4 2 10 12" xfId="26854" xr:uid="{00000000-0005-0000-0000-000062690000}"/>
    <cellStyle name="Note 2 3 4 2 10 2" xfId="26855" xr:uid="{00000000-0005-0000-0000-000063690000}"/>
    <cellStyle name="Note 2 3 4 2 10 2 2" xfId="26856" xr:uid="{00000000-0005-0000-0000-000064690000}"/>
    <cellStyle name="Note 2 3 4 2 10 2 3" xfId="26857" xr:uid="{00000000-0005-0000-0000-000065690000}"/>
    <cellStyle name="Note 2 3 4 2 10 3" xfId="26858" xr:uid="{00000000-0005-0000-0000-000066690000}"/>
    <cellStyle name="Note 2 3 4 2 10 3 2" xfId="26859" xr:uid="{00000000-0005-0000-0000-000067690000}"/>
    <cellStyle name="Note 2 3 4 2 10 3 3" xfId="26860" xr:uid="{00000000-0005-0000-0000-000068690000}"/>
    <cellStyle name="Note 2 3 4 2 10 4" xfId="26861" xr:uid="{00000000-0005-0000-0000-000069690000}"/>
    <cellStyle name="Note 2 3 4 2 10 4 2" xfId="26862" xr:uid="{00000000-0005-0000-0000-00006A690000}"/>
    <cellStyle name="Note 2 3 4 2 10 4 3" xfId="26863" xr:uid="{00000000-0005-0000-0000-00006B690000}"/>
    <cellStyle name="Note 2 3 4 2 10 5" xfId="26864" xr:uid="{00000000-0005-0000-0000-00006C690000}"/>
    <cellStyle name="Note 2 3 4 2 10 5 2" xfId="26865" xr:uid="{00000000-0005-0000-0000-00006D690000}"/>
    <cellStyle name="Note 2 3 4 2 10 5 3" xfId="26866" xr:uid="{00000000-0005-0000-0000-00006E690000}"/>
    <cellStyle name="Note 2 3 4 2 10 6" xfId="26867" xr:uid="{00000000-0005-0000-0000-00006F690000}"/>
    <cellStyle name="Note 2 3 4 2 10 6 2" xfId="26868" xr:uid="{00000000-0005-0000-0000-000070690000}"/>
    <cellStyle name="Note 2 3 4 2 10 6 3" xfId="26869" xr:uid="{00000000-0005-0000-0000-000071690000}"/>
    <cellStyle name="Note 2 3 4 2 10 7" xfId="26870" xr:uid="{00000000-0005-0000-0000-000072690000}"/>
    <cellStyle name="Note 2 3 4 2 10 7 2" xfId="26871" xr:uid="{00000000-0005-0000-0000-000073690000}"/>
    <cellStyle name="Note 2 3 4 2 10 7 3" xfId="26872" xr:uid="{00000000-0005-0000-0000-000074690000}"/>
    <cellStyle name="Note 2 3 4 2 10 8" xfId="26873" xr:uid="{00000000-0005-0000-0000-000075690000}"/>
    <cellStyle name="Note 2 3 4 2 10 8 2" xfId="26874" xr:uid="{00000000-0005-0000-0000-000076690000}"/>
    <cellStyle name="Note 2 3 4 2 10 8 3" xfId="26875" xr:uid="{00000000-0005-0000-0000-000077690000}"/>
    <cellStyle name="Note 2 3 4 2 10 9" xfId="26876" xr:uid="{00000000-0005-0000-0000-000078690000}"/>
    <cellStyle name="Note 2 3 4 2 10 9 2" xfId="26877" xr:uid="{00000000-0005-0000-0000-000079690000}"/>
    <cellStyle name="Note 2 3 4 2 10 9 3" xfId="26878" xr:uid="{00000000-0005-0000-0000-00007A690000}"/>
    <cellStyle name="Note 2 3 4 2 11" xfId="26879" xr:uid="{00000000-0005-0000-0000-00007B690000}"/>
    <cellStyle name="Note 2 3 4 2 11 2" xfId="26880" xr:uid="{00000000-0005-0000-0000-00007C690000}"/>
    <cellStyle name="Note 2 3 4 2 11 3" xfId="26881" xr:uid="{00000000-0005-0000-0000-00007D690000}"/>
    <cellStyle name="Note 2 3 4 2 12" xfId="26882" xr:uid="{00000000-0005-0000-0000-00007E690000}"/>
    <cellStyle name="Note 2 3 4 2 12 2" xfId="26883" xr:uid="{00000000-0005-0000-0000-00007F690000}"/>
    <cellStyle name="Note 2 3 4 2 12 3" xfId="26884" xr:uid="{00000000-0005-0000-0000-000080690000}"/>
    <cellStyle name="Note 2 3 4 2 13" xfId="26885" xr:uid="{00000000-0005-0000-0000-000081690000}"/>
    <cellStyle name="Note 2 3 4 2 13 2" xfId="26886" xr:uid="{00000000-0005-0000-0000-000082690000}"/>
    <cellStyle name="Note 2 3 4 2 13 3" xfId="26887" xr:uid="{00000000-0005-0000-0000-000083690000}"/>
    <cellStyle name="Note 2 3 4 2 14" xfId="26888" xr:uid="{00000000-0005-0000-0000-000084690000}"/>
    <cellStyle name="Note 2 3 4 2 14 2" xfId="26889" xr:uid="{00000000-0005-0000-0000-000085690000}"/>
    <cellStyle name="Note 2 3 4 2 14 3" xfId="26890" xr:uid="{00000000-0005-0000-0000-000086690000}"/>
    <cellStyle name="Note 2 3 4 2 15" xfId="26891" xr:uid="{00000000-0005-0000-0000-000087690000}"/>
    <cellStyle name="Note 2 3 4 2 15 2" xfId="26892" xr:uid="{00000000-0005-0000-0000-000088690000}"/>
    <cellStyle name="Note 2 3 4 2 15 3" xfId="26893" xr:uid="{00000000-0005-0000-0000-000089690000}"/>
    <cellStyle name="Note 2 3 4 2 16" xfId="26894" xr:uid="{00000000-0005-0000-0000-00008A690000}"/>
    <cellStyle name="Note 2 3 4 2 16 2" xfId="26895" xr:uid="{00000000-0005-0000-0000-00008B690000}"/>
    <cellStyle name="Note 2 3 4 2 16 3" xfId="26896" xr:uid="{00000000-0005-0000-0000-00008C690000}"/>
    <cellStyle name="Note 2 3 4 2 17" xfId="26897" xr:uid="{00000000-0005-0000-0000-00008D690000}"/>
    <cellStyle name="Note 2 3 4 2 17 2" xfId="26898" xr:uid="{00000000-0005-0000-0000-00008E690000}"/>
    <cellStyle name="Note 2 3 4 2 17 3" xfId="26899" xr:uid="{00000000-0005-0000-0000-00008F690000}"/>
    <cellStyle name="Note 2 3 4 2 18" xfId="26900" xr:uid="{00000000-0005-0000-0000-000090690000}"/>
    <cellStyle name="Note 2 3 4 2 18 2" xfId="26901" xr:uid="{00000000-0005-0000-0000-000091690000}"/>
    <cellStyle name="Note 2 3 4 2 18 3" xfId="26902" xr:uid="{00000000-0005-0000-0000-000092690000}"/>
    <cellStyle name="Note 2 3 4 2 19" xfId="26903" xr:uid="{00000000-0005-0000-0000-000093690000}"/>
    <cellStyle name="Note 2 3 4 2 19 2" xfId="26904" xr:uid="{00000000-0005-0000-0000-000094690000}"/>
    <cellStyle name="Note 2 3 4 2 19 3" xfId="26905" xr:uid="{00000000-0005-0000-0000-000095690000}"/>
    <cellStyle name="Note 2 3 4 2 2" xfId="26906" xr:uid="{00000000-0005-0000-0000-000096690000}"/>
    <cellStyle name="Note 2 3 4 2 2 10" xfId="26907" xr:uid="{00000000-0005-0000-0000-000097690000}"/>
    <cellStyle name="Note 2 3 4 2 2 11" xfId="26908" xr:uid="{00000000-0005-0000-0000-000098690000}"/>
    <cellStyle name="Note 2 3 4 2 2 12" xfId="26909" xr:uid="{00000000-0005-0000-0000-000099690000}"/>
    <cellStyle name="Note 2 3 4 2 2 2" xfId="26910" xr:uid="{00000000-0005-0000-0000-00009A690000}"/>
    <cellStyle name="Note 2 3 4 2 2 2 2" xfId="26911" xr:uid="{00000000-0005-0000-0000-00009B690000}"/>
    <cellStyle name="Note 2 3 4 2 2 2 3" xfId="26912" xr:uid="{00000000-0005-0000-0000-00009C690000}"/>
    <cellStyle name="Note 2 3 4 2 2 3" xfId="26913" xr:uid="{00000000-0005-0000-0000-00009D690000}"/>
    <cellStyle name="Note 2 3 4 2 2 3 2" xfId="26914" xr:uid="{00000000-0005-0000-0000-00009E690000}"/>
    <cellStyle name="Note 2 3 4 2 2 3 3" xfId="26915" xr:uid="{00000000-0005-0000-0000-00009F690000}"/>
    <cellStyle name="Note 2 3 4 2 2 4" xfId="26916" xr:uid="{00000000-0005-0000-0000-0000A0690000}"/>
    <cellStyle name="Note 2 3 4 2 2 4 2" xfId="26917" xr:uid="{00000000-0005-0000-0000-0000A1690000}"/>
    <cellStyle name="Note 2 3 4 2 2 4 3" xfId="26918" xr:uid="{00000000-0005-0000-0000-0000A2690000}"/>
    <cellStyle name="Note 2 3 4 2 2 5" xfId="26919" xr:uid="{00000000-0005-0000-0000-0000A3690000}"/>
    <cellStyle name="Note 2 3 4 2 2 5 2" xfId="26920" xr:uid="{00000000-0005-0000-0000-0000A4690000}"/>
    <cellStyle name="Note 2 3 4 2 2 5 3" xfId="26921" xr:uid="{00000000-0005-0000-0000-0000A5690000}"/>
    <cellStyle name="Note 2 3 4 2 2 6" xfId="26922" xr:uid="{00000000-0005-0000-0000-0000A6690000}"/>
    <cellStyle name="Note 2 3 4 2 2 6 2" xfId="26923" xr:uid="{00000000-0005-0000-0000-0000A7690000}"/>
    <cellStyle name="Note 2 3 4 2 2 6 3" xfId="26924" xr:uid="{00000000-0005-0000-0000-0000A8690000}"/>
    <cellStyle name="Note 2 3 4 2 2 7" xfId="26925" xr:uid="{00000000-0005-0000-0000-0000A9690000}"/>
    <cellStyle name="Note 2 3 4 2 2 7 2" xfId="26926" xr:uid="{00000000-0005-0000-0000-0000AA690000}"/>
    <cellStyle name="Note 2 3 4 2 2 7 3" xfId="26927" xr:uid="{00000000-0005-0000-0000-0000AB690000}"/>
    <cellStyle name="Note 2 3 4 2 2 8" xfId="26928" xr:uid="{00000000-0005-0000-0000-0000AC690000}"/>
    <cellStyle name="Note 2 3 4 2 2 8 2" xfId="26929" xr:uid="{00000000-0005-0000-0000-0000AD690000}"/>
    <cellStyle name="Note 2 3 4 2 2 8 3" xfId="26930" xr:uid="{00000000-0005-0000-0000-0000AE690000}"/>
    <cellStyle name="Note 2 3 4 2 2 9" xfId="26931" xr:uid="{00000000-0005-0000-0000-0000AF690000}"/>
    <cellStyle name="Note 2 3 4 2 2 9 2" xfId="26932" xr:uid="{00000000-0005-0000-0000-0000B0690000}"/>
    <cellStyle name="Note 2 3 4 2 2 9 3" xfId="26933" xr:uid="{00000000-0005-0000-0000-0000B1690000}"/>
    <cellStyle name="Note 2 3 4 2 20" xfId="26934" xr:uid="{00000000-0005-0000-0000-0000B2690000}"/>
    <cellStyle name="Note 2 3 4 2 21" xfId="26935" xr:uid="{00000000-0005-0000-0000-0000B3690000}"/>
    <cellStyle name="Note 2 3 4 2 3" xfId="26936" xr:uid="{00000000-0005-0000-0000-0000B4690000}"/>
    <cellStyle name="Note 2 3 4 2 3 10" xfId="26937" xr:uid="{00000000-0005-0000-0000-0000B5690000}"/>
    <cellStyle name="Note 2 3 4 2 3 11" xfId="26938" xr:uid="{00000000-0005-0000-0000-0000B6690000}"/>
    <cellStyle name="Note 2 3 4 2 3 12" xfId="26939" xr:uid="{00000000-0005-0000-0000-0000B7690000}"/>
    <cellStyle name="Note 2 3 4 2 3 2" xfId="26940" xr:uid="{00000000-0005-0000-0000-0000B8690000}"/>
    <cellStyle name="Note 2 3 4 2 3 2 2" xfId="26941" xr:uid="{00000000-0005-0000-0000-0000B9690000}"/>
    <cellStyle name="Note 2 3 4 2 3 2 3" xfId="26942" xr:uid="{00000000-0005-0000-0000-0000BA690000}"/>
    <cellStyle name="Note 2 3 4 2 3 3" xfId="26943" xr:uid="{00000000-0005-0000-0000-0000BB690000}"/>
    <cellStyle name="Note 2 3 4 2 3 3 2" xfId="26944" xr:uid="{00000000-0005-0000-0000-0000BC690000}"/>
    <cellStyle name="Note 2 3 4 2 3 3 3" xfId="26945" xr:uid="{00000000-0005-0000-0000-0000BD690000}"/>
    <cellStyle name="Note 2 3 4 2 3 4" xfId="26946" xr:uid="{00000000-0005-0000-0000-0000BE690000}"/>
    <cellStyle name="Note 2 3 4 2 3 4 2" xfId="26947" xr:uid="{00000000-0005-0000-0000-0000BF690000}"/>
    <cellStyle name="Note 2 3 4 2 3 4 3" xfId="26948" xr:uid="{00000000-0005-0000-0000-0000C0690000}"/>
    <cellStyle name="Note 2 3 4 2 3 5" xfId="26949" xr:uid="{00000000-0005-0000-0000-0000C1690000}"/>
    <cellStyle name="Note 2 3 4 2 3 5 2" xfId="26950" xr:uid="{00000000-0005-0000-0000-0000C2690000}"/>
    <cellStyle name="Note 2 3 4 2 3 5 3" xfId="26951" xr:uid="{00000000-0005-0000-0000-0000C3690000}"/>
    <cellStyle name="Note 2 3 4 2 3 6" xfId="26952" xr:uid="{00000000-0005-0000-0000-0000C4690000}"/>
    <cellStyle name="Note 2 3 4 2 3 6 2" xfId="26953" xr:uid="{00000000-0005-0000-0000-0000C5690000}"/>
    <cellStyle name="Note 2 3 4 2 3 6 3" xfId="26954" xr:uid="{00000000-0005-0000-0000-0000C6690000}"/>
    <cellStyle name="Note 2 3 4 2 3 7" xfId="26955" xr:uid="{00000000-0005-0000-0000-0000C7690000}"/>
    <cellStyle name="Note 2 3 4 2 3 7 2" xfId="26956" xr:uid="{00000000-0005-0000-0000-0000C8690000}"/>
    <cellStyle name="Note 2 3 4 2 3 7 3" xfId="26957" xr:uid="{00000000-0005-0000-0000-0000C9690000}"/>
    <cellStyle name="Note 2 3 4 2 3 8" xfId="26958" xr:uid="{00000000-0005-0000-0000-0000CA690000}"/>
    <cellStyle name="Note 2 3 4 2 3 8 2" xfId="26959" xr:uid="{00000000-0005-0000-0000-0000CB690000}"/>
    <cellStyle name="Note 2 3 4 2 3 8 3" xfId="26960" xr:uid="{00000000-0005-0000-0000-0000CC690000}"/>
    <cellStyle name="Note 2 3 4 2 3 9" xfId="26961" xr:uid="{00000000-0005-0000-0000-0000CD690000}"/>
    <cellStyle name="Note 2 3 4 2 3 9 2" xfId="26962" xr:uid="{00000000-0005-0000-0000-0000CE690000}"/>
    <cellStyle name="Note 2 3 4 2 3 9 3" xfId="26963" xr:uid="{00000000-0005-0000-0000-0000CF690000}"/>
    <cellStyle name="Note 2 3 4 2 4" xfId="26964" xr:uid="{00000000-0005-0000-0000-0000D0690000}"/>
    <cellStyle name="Note 2 3 4 2 4 10" xfId="26965" xr:uid="{00000000-0005-0000-0000-0000D1690000}"/>
    <cellStyle name="Note 2 3 4 2 4 11" xfId="26966" xr:uid="{00000000-0005-0000-0000-0000D2690000}"/>
    <cellStyle name="Note 2 3 4 2 4 12" xfId="26967" xr:uid="{00000000-0005-0000-0000-0000D3690000}"/>
    <cellStyle name="Note 2 3 4 2 4 2" xfId="26968" xr:uid="{00000000-0005-0000-0000-0000D4690000}"/>
    <cellStyle name="Note 2 3 4 2 4 2 2" xfId="26969" xr:uid="{00000000-0005-0000-0000-0000D5690000}"/>
    <cellStyle name="Note 2 3 4 2 4 2 3" xfId="26970" xr:uid="{00000000-0005-0000-0000-0000D6690000}"/>
    <cellStyle name="Note 2 3 4 2 4 3" xfId="26971" xr:uid="{00000000-0005-0000-0000-0000D7690000}"/>
    <cellStyle name="Note 2 3 4 2 4 3 2" xfId="26972" xr:uid="{00000000-0005-0000-0000-0000D8690000}"/>
    <cellStyle name="Note 2 3 4 2 4 3 3" xfId="26973" xr:uid="{00000000-0005-0000-0000-0000D9690000}"/>
    <cellStyle name="Note 2 3 4 2 4 4" xfId="26974" xr:uid="{00000000-0005-0000-0000-0000DA690000}"/>
    <cellStyle name="Note 2 3 4 2 4 4 2" xfId="26975" xr:uid="{00000000-0005-0000-0000-0000DB690000}"/>
    <cellStyle name="Note 2 3 4 2 4 4 3" xfId="26976" xr:uid="{00000000-0005-0000-0000-0000DC690000}"/>
    <cellStyle name="Note 2 3 4 2 4 5" xfId="26977" xr:uid="{00000000-0005-0000-0000-0000DD690000}"/>
    <cellStyle name="Note 2 3 4 2 4 5 2" xfId="26978" xr:uid="{00000000-0005-0000-0000-0000DE690000}"/>
    <cellStyle name="Note 2 3 4 2 4 5 3" xfId="26979" xr:uid="{00000000-0005-0000-0000-0000DF690000}"/>
    <cellStyle name="Note 2 3 4 2 4 6" xfId="26980" xr:uid="{00000000-0005-0000-0000-0000E0690000}"/>
    <cellStyle name="Note 2 3 4 2 4 6 2" xfId="26981" xr:uid="{00000000-0005-0000-0000-0000E1690000}"/>
    <cellStyle name="Note 2 3 4 2 4 6 3" xfId="26982" xr:uid="{00000000-0005-0000-0000-0000E2690000}"/>
    <cellStyle name="Note 2 3 4 2 4 7" xfId="26983" xr:uid="{00000000-0005-0000-0000-0000E3690000}"/>
    <cellStyle name="Note 2 3 4 2 4 7 2" xfId="26984" xr:uid="{00000000-0005-0000-0000-0000E4690000}"/>
    <cellStyle name="Note 2 3 4 2 4 7 3" xfId="26985" xr:uid="{00000000-0005-0000-0000-0000E5690000}"/>
    <cellStyle name="Note 2 3 4 2 4 8" xfId="26986" xr:uid="{00000000-0005-0000-0000-0000E6690000}"/>
    <cellStyle name="Note 2 3 4 2 4 8 2" xfId="26987" xr:uid="{00000000-0005-0000-0000-0000E7690000}"/>
    <cellStyle name="Note 2 3 4 2 4 8 3" xfId="26988" xr:uid="{00000000-0005-0000-0000-0000E8690000}"/>
    <cellStyle name="Note 2 3 4 2 4 9" xfId="26989" xr:uid="{00000000-0005-0000-0000-0000E9690000}"/>
    <cellStyle name="Note 2 3 4 2 4 9 2" xfId="26990" xr:uid="{00000000-0005-0000-0000-0000EA690000}"/>
    <cellStyle name="Note 2 3 4 2 4 9 3" xfId="26991" xr:uid="{00000000-0005-0000-0000-0000EB690000}"/>
    <cellStyle name="Note 2 3 4 2 5" xfId="26992" xr:uid="{00000000-0005-0000-0000-0000EC690000}"/>
    <cellStyle name="Note 2 3 4 2 5 10" xfId="26993" xr:uid="{00000000-0005-0000-0000-0000ED690000}"/>
    <cellStyle name="Note 2 3 4 2 5 11" xfId="26994" xr:uid="{00000000-0005-0000-0000-0000EE690000}"/>
    <cellStyle name="Note 2 3 4 2 5 12" xfId="26995" xr:uid="{00000000-0005-0000-0000-0000EF690000}"/>
    <cellStyle name="Note 2 3 4 2 5 2" xfId="26996" xr:uid="{00000000-0005-0000-0000-0000F0690000}"/>
    <cellStyle name="Note 2 3 4 2 5 2 2" xfId="26997" xr:uid="{00000000-0005-0000-0000-0000F1690000}"/>
    <cellStyle name="Note 2 3 4 2 5 2 3" xfId="26998" xr:uid="{00000000-0005-0000-0000-0000F2690000}"/>
    <cellStyle name="Note 2 3 4 2 5 3" xfId="26999" xr:uid="{00000000-0005-0000-0000-0000F3690000}"/>
    <cellStyle name="Note 2 3 4 2 5 3 2" xfId="27000" xr:uid="{00000000-0005-0000-0000-0000F4690000}"/>
    <cellStyle name="Note 2 3 4 2 5 3 3" xfId="27001" xr:uid="{00000000-0005-0000-0000-0000F5690000}"/>
    <cellStyle name="Note 2 3 4 2 5 4" xfId="27002" xr:uid="{00000000-0005-0000-0000-0000F6690000}"/>
    <cellStyle name="Note 2 3 4 2 5 4 2" xfId="27003" xr:uid="{00000000-0005-0000-0000-0000F7690000}"/>
    <cellStyle name="Note 2 3 4 2 5 4 3" xfId="27004" xr:uid="{00000000-0005-0000-0000-0000F8690000}"/>
    <cellStyle name="Note 2 3 4 2 5 5" xfId="27005" xr:uid="{00000000-0005-0000-0000-0000F9690000}"/>
    <cellStyle name="Note 2 3 4 2 5 5 2" xfId="27006" xr:uid="{00000000-0005-0000-0000-0000FA690000}"/>
    <cellStyle name="Note 2 3 4 2 5 5 3" xfId="27007" xr:uid="{00000000-0005-0000-0000-0000FB690000}"/>
    <cellStyle name="Note 2 3 4 2 5 6" xfId="27008" xr:uid="{00000000-0005-0000-0000-0000FC690000}"/>
    <cellStyle name="Note 2 3 4 2 5 6 2" xfId="27009" xr:uid="{00000000-0005-0000-0000-0000FD690000}"/>
    <cellStyle name="Note 2 3 4 2 5 6 3" xfId="27010" xr:uid="{00000000-0005-0000-0000-0000FE690000}"/>
    <cellStyle name="Note 2 3 4 2 5 7" xfId="27011" xr:uid="{00000000-0005-0000-0000-0000FF690000}"/>
    <cellStyle name="Note 2 3 4 2 5 7 2" xfId="27012" xr:uid="{00000000-0005-0000-0000-0000006A0000}"/>
    <cellStyle name="Note 2 3 4 2 5 7 3" xfId="27013" xr:uid="{00000000-0005-0000-0000-0000016A0000}"/>
    <cellStyle name="Note 2 3 4 2 5 8" xfId="27014" xr:uid="{00000000-0005-0000-0000-0000026A0000}"/>
    <cellStyle name="Note 2 3 4 2 5 8 2" xfId="27015" xr:uid="{00000000-0005-0000-0000-0000036A0000}"/>
    <cellStyle name="Note 2 3 4 2 5 8 3" xfId="27016" xr:uid="{00000000-0005-0000-0000-0000046A0000}"/>
    <cellStyle name="Note 2 3 4 2 5 9" xfId="27017" xr:uid="{00000000-0005-0000-0000-0000056A0000}"/>
    <cellStyle name="Note 2 3 4 2 5 9 2" xfId="27018" xr:uid="{00000000-0005-0000-0000-0000066A0000}"/>
    <cellStyle name="Note 2 3 4 2 5 9 3" xfId="27019" xr:uid="{00000000-0005-0000-0000-0000076A0000}"/>
    <cellStyle name="Note 2 3 4 2 6" xfId="27020" xr:uid="{00000000-0005-0000-0000-0000086A0000}"/>
    <cellStyle name="Note 2 3 4 2 6 10" xfId="27021" xr:uid="{00000000-0005-0000-0000-0000096A0000}"/>
    <cellStyle name="Note 2 3 4 2 6 11" xfId="27022" xr:uid="{00000000-0005-0000-0000-00000A6A0000}"/>
    <cellStyle name="Note 2 3 4 2 6 12" xfId="27023" xr:uid="{00000000-0005-0000-0000-00000B6A0000}"/>
    <cellStyle name="Note 2 3 4 2 6 2" xfId="27024" xr:uid="{00000000-0005-0000-0000-00000C6A0000}"/>
    <cellStyle name="Note 2 3 4 2 6 2 2" xfId="27025" xr:uid="{00000000-0005-0000-0000-00000D6A0000}"/>
    <cellStyle name="Note 2 3 4 2 6 2 3" xfId="27026" xr:uid="{00000000-0005-0000-0000-00000E6A0000}"/>
    <cellStyle name="Note 2 3 4 2 6 3" xfId="27027" xr:uid="{00000000-0005-0000-0000-00000F6A0000}"/>
    <cellStyle name="Note 2 3 4 2 6 3 2" xfId="27028" xr:uid="{00000000-0005-0000-0000-0000106A0000}"/>
    <cellStyle name="Note 2 3 4 2 6 3 3" xfId="27029" xr:uid="{00000000-0005-0000-0000-0000116A0000}"/>
    <cellStyle name="Note 2 3 4 2 6 4" xfId="27030" xr:uid="{00000000-0005-0000-0000-0000126A0000}"/>
    <cellStyle name="Note 2 3 4 2 6 4 2" xfId="27031" xr:uid="{00000000-0005-0000-0000-0000136A0000}"/>
    <cellStyle name="Note 2 3 4 2 6 4 3" xfId="27032" xr:uid="{00000000-0005-0000-0000-0000146A0000}"/>
    <cellStyle name="Note 2 3 4 2 6 5" xfId="27033" xr:uid="{00000000-0005-0000-0000-0000156A0000}"/>
    <cellStyle name="Note 2 3 4 2 6 5 2" xfId="27034" xr:uid="{00000000-0005-0000-0000-0000166A0000}"/>
    <cellStyle name="Note 2 3 4 2 6 5 3" xfId="27035" xr:uid="{00000000-0005-0000-0000-0000176A0000}"/>
    <cellStyle name="Note 2 3 4 2 6 6" xfId="27036" xr:uid="{00000000-0005-0000-0000-0000186A0000}"/>
    <cellStyle name="Note 2 3 4 2 6 6 2" xfId="27037" xr:uid="{00000000-0005-0000-0000-0000196A0000}"/>
    <cellStyle name="Note 2 3 4 2 6 6 3" xfId="27038" xr:uid="{00000000-0005-0000-0000-00001A6A0000}"/>
    <cellStyle name="Note 2 3 4 2 6 7" xfId="27039" xr:uid="{00000000-0005-0000-0000-00001B6A0000}"/>
    <cellStyle name="Note 2 3 4 2 6 7 2" xfId="27040" xr:uid="{00000000-0005-0000-0000-00001C6A0000}"/>
    <cellStyle name="Note 2 3 4 2 6 7 3" xfId="27041" xr:uid="{00000000-0005-0000-0000-00001D6A0000}"/>
    <cellStyle name="Note 2 3 4 2 6 8" xfId="27042" xr:uid="{00000000-0005-0000-0000-00001E6A0000}"/>
    <cellStyle name="Note 2 3 4 2 6 8 2" xfId="27043" xr:uid="{00000000-0005-0000-0000-00001F6A0000}"/>
    <cellStyle name="Note 2 3 4 2 6 8 3" xfId="27044" xr:uid="{00000000-0005-0000-0000-0000206A0000}"/>
    <cellStyle name="Note 2 3 4 2 6 9" xfId="27045" xr:uid="{00000000-0005-0000-0000-0000216A0000}"/>
    <cellStyle name="Note 2 3 4 2 6 9 2" xfId="27046" xr:uid="{00000000-0005-0000-0000-0000226A0000}"/>
    <cellStyle name="Note 2 3 4 2 6 9 3" xfId="27047" xr:uid="{00000000-0005-0000-0000-0000236A0000}"/>
    <cellStyle name="Note 2 3 4 2 7" xfId="27048" xr:uid="{00000000-0005-0000-0000-0000246A0000}"/>
    <cellStyle name="Note 2 3 4 2 7 10" xfId="27049" xr:uid="{00000000-0005-0000-0000-0000256A0000}"/>
    <cellStyle name="Note 2 3 4 2 7 11" xfId="27050" xr:uid="{00000000-0005-0000-0000-0000266A0000}"/>
    <cellStyle name="Note 2 3 4 2 7 12" xfId="27051" xr:uid="{00000000-0005-0000-0000-0000276A0000}"/>
    <cellStyle name="Note 2 3 4 2 7 2" xfId="27052" xr:uid="{00000000-0005-0000-0000-0000286A0000}"/>
    <cellStyle name="Note 2 3 4 2 7 2 2" xfId="27053" xr:uid="{00000000-0005-0000-0000-0000296A0000}"/>
    <cellStyle name="Note 2 3 4 2 7 2 3" xfId="27054" xr:uid="{00000000-0005-0000-0000-00002A6A0000}"/>
    <cellStyle name="Note 2 3 4 2 7 3" xfId="27055" xr:uid="{00000000-0005-0000-0000-00002B6A0000}"/>
    <cellStyle name="Note 2 3 4 2 7 3 2" xfId="27056" xr:uid="{00000000-0005-0000-0000-00002C6A0000}"/>
    <cellStyle name="Note 2 3 4 2 7 3 3" xfId="27057" xr:uid="{00000000-0005-0000-0000-00002D6A0000}"/>
    <cellStyle name="Note 2 3 4 2 7 4" xfId="27058" xr:uid="{00000000-0005-0000-0000-00002E6A0000}"/>
    <cellStyle name="Note 2 3 4 2 7 4 2" xfId="27059" xr:uid="{00000000-0005-0000-0000-00002F6A0000}"/>
    <cellStyle name="Note 2 3 4 2 7 4 3" xfId="27060" xr:uid="{00000000-0005-0000-0000-0000306A0000}"/>
    <cellStyle name="Note 2 3 4 2 7 5" xfId="27061" xr:uid="{00000000-0005-0000-0000-0000316A0000}"/>
    <cellStyle name="Note 2 3 4 2 7 5 2" xfId="27062" xr:uid="{00000000-0005-0000-0000-0000326A0000}"/>
    <cellStyle name="Note 2 3 4 2 7 5 3" xfId="27063" xr:uid="{00000000-0005-0000-0000-0000336A0000}"/>
    <cellStyle name="Note 2 3 4 2 7 6" xfId="27064" xr:uid="{00000000-0005-0000-0000-0000346A0000}"/>
    <cellStyle name="Note 2 3 4 2 7 6 2" xfId="27065" xr:uid="{00000000-0005-0000-0000-0000356A0000}"/>
    <cellStyle name="Note 2 3 4 2 7 6 3" xfId="27066" xr:uid="{00000000-0005-0000-0000-0000366A0000}"/>
    <cellStyle name="Note 2 3 4 2 7 7" xfId="27067" xr:uid="{00000000-0005-0000-0000-0000376A0000}"/>
    <cellStyle name="Note 2 3 4 2 7 7 2" xfId="27068" xr:uid="{00000000-0005-0000-0000-0000386A0000}"/>
    <cellStyle name="Note 2 3 4 2 7 7 3" xfId="27069" xr:uid="{00000000-0005-0000-0000-0000396A0000}"/>
    <cellStyle name="Note 2 3 4 2 7 8" xfId="27070" xr:uid="{00000000-0005-0000-0000-00003A6A0000}"/>
    <cellStyle name="Note 2 3 4 2 7 8 2" xfId="27071" xr:uid="{00000000-0005-0000-0000-00003B6A0000}"/>
    <cellStyle name="Note 2 3 4 2 7 8 3" xfId="27072" xr:uid="{00000000-0005-0000-0000-00003C6A0000}"/>
    <cellStyle name="Note 2 3 4 2 7 9" xfId="27073" xr:uid="{00000000-0005-0000-0000-00003D6A0000}"/>
    <cellStyle name="Note 2 3 4 2 7 9 2" xfId="27074" xr:uid="{00000000-0005-0000-0000-00003E6A0000}"/>
    <cellStyle name="Note 2 3 4 2 7 9 3" xfId="27075" xr:uid="{00000000-0005-0000-0000-00003F6A0000}"/>
    <cellStyle name="Note 2 3 4 2 8" xfId="27076" xr:uid="{00000000-0005-0000-0000-0000406A0000}"/>
    <cellStyle name="Note 2 3 4 2 8 10" xfId="27077" xr:uid="{00000000-0005-0000-0000-0000416A0000}"/>
    <cellStyle name="Note 2 3 4 2 8 11" xfId="27078" xr:uid="{00000000-0005-0000-0000-0000426A0000}"/>
    <cellStyle name="Note 2 3 4 2 8 12" xfId="27079" xr:uid="{00000000-0005-0000-0000-0000436A0000}"/>
    <cellStyle name="Note 2 3 4 2 8 2" xfId="27080" xr:uid="{00000000-0005-0000-0000-0000446A0000}"/>
    <cellStyle name="Note 2 3 4 2 8 2 2" xfId="27081" xr:uid="{00000000-0005-0000-0000-0000456A0000}"/>
    <cellStyle name="Note 2 3 4 2 8 2 3" xfId="27082" xr:uid="{00000000-0005-0000-0000-0000466A0000}"/>
    <cellStyle name="Note 2 3 4 2 8 3" xfId="27083" xr:uid="{00000000-0005-0000-0000-0000476A0000}"/>
    <cellStyle name="Note 2 3 4 2 8 3 2" xfId="27084" xr:uid="{00000000-0005-0000-0000-0000486A0000}"/>
    <cellStyle name="Note 2 3 4 2 8 3 3" xfId="27085" xr:uid="{00000000-0005-0000-0000-0000496A0000}"/>
    <cellStyle name="Note 2 3 4 2 8 4" xfId="27086" xr:uid="{00000000-0005-0000-0000-00004A6A0000}"/>
    <cellStyle name="Note 2 3 4 2 8 4 2" xfId="27087" xr:uid="{00000000-0005-0000-0000-00004B6A0000}"/>
    <cellStyle name="Note 2 3 4 2 8 4 3" xfId="27088" xr:uid="{00000000-0005-0000-0000-00004C6A0000}"/>
    <cellStyle name="Note 2 3 4 2 8 5" xfId="27089" xr:uid="{00000000-0005-0000-0000-00004D6A0000}"/>
    <cellStyle name="Note 2 3 4 2 8 5 2" xfId="27090" xr:uid="{00000000-0005-0000-0000-00004E6A0000}"/>
    <cellStyle name="Note 2 3 4 2 8 5 3" xfId="27091" xr:uid="{00000000-0005-0000-0000-00004F6A0000}"/>
    <cellStyle name="Note 2 3 4 2 8 6" xfId="27092" xr:uid="{00000000-0005-0000-0000-0000506A0000}"/>
    <cellStyle name="Note 2 3 4 2 8 6 2" xfId="27093" xr:uid="{00000000-0005-0000-0000-0000516A0000}"/>
    <cellStyle name="Note 2 3 4 2 8 6 3" xfId="27094" xr:uid="{00000000-0005-0000-0000-0000526A0000}"/>
    <cellStyle name="Note 2 3 4 2 8 7" xfId="27095" xr:uid="{00000000-0005-0000-0000-0000536A0000}"/>
    <cellStyle name="Note 2 3 4 2 8 7 2" xfId="27096" xr:uid="{00000000-0005-0000-0000-0000546A0000}"/>
    <cellStyle name="Note 2 3 4 2 8 7 3" xfId="27097" xr:uid="{00000000-0005-0000-0000-0000556A0000}"/>
    <cellStyle name="Note 2 3 4 2 8 8" xfId="27098" xr:uid="{00000000-0005-0000-0000-0000566A0000}"/>
    <cellStyle name="Note 2 3 4 2 8 8 2" xfId="27099" xr:uid="{00000000-0005-0000-0000-0000576A0000}"/>
    <cellStyle name="Note 2 3 4 2 8 8 3" xfId="27100" xr:uid="{00000000-0005-0000-0000-0000586A0000}"/>
    <cellStyle name="Note 2 3 4 2 8 9" xfId="27101" xr:uid="{00000000-0005-0000-0000-0000596A0000}"/>
    <cellStyle name="Note 2 3 4 2 8 9 2" xfId="27102" xr:uid="{00000000-0005-0000-0000-00005A6A0000}"/>
    <cellStyle name="Note 2 3 4 2 8 9 3" xfId="27103" xr:uid="{00000000-0005-0000-0000-00005B6A0000}"/>
    <cellStyle name="Note 2 3 4 2 9" xfId="27104" xr:uid="{00000000-0005-0000-0000-00005C6A0000}"/>
    <cellStyle name="Note 2 3 4 2 9 10" xfId="27105" xr:uid="{00000000-0005-0000-0000-00005D6A0000}"/>
    <cellStyle name="Note 2 3 4 2 9 11" xfId="27106" xr:uid="{00000000-0005-0000-0000-00005E6A0000}"/>
    <cellStyle name="Note 2 3 4 2 9 12" xfId="27107" xr:uid="{00000000-0005-0000-0000-00005F6A0000}"/>
    <cellStyle name="Note 2 3 4 2 9 2" xfId="27108" xr:uid="{00000000-0005-0000-0000-0000606A0000}"/>
    <cellStyle name="Note 2 3 4 2 9 2 2" xfId="27109" xr:uid="{00000000-0005-0000-0000-0000616A0000}"/>
    <cellStyle name="Note 2 3 4 2 9 2 3" xfId="27110" xr:uid="{00000000-0005-0000-0000-0000626A0000}"/>
    <cellStyle name="Note 2 3 4 2 9 3" xfId="27111" xr:uid="{00000000-0005-0000-0000-0000636A0000}"/>
    <cellStyle name="Note 2 3 4 2 9 3 2" xfId="27112" xr:uid="{00000000-0005-0000-0000-0000646A0000}"/>
    <cellStyle name="Note 2 3 4 2 9 3 3" xfId="27113" xr:uid="{00000000-0005-0000-0000-0000656A0000}"/>
    <cellStyle name="Note 2 3 4 2 9 4" xfId="27114" xr:uid="{00000000-0005-0000-0000-0000666A0000}"/>
    <cellStyle name="Note 2 3 4 2 9 4 2" xfId="27115" xr:uid="{00000000-0005-0000-0000-0000676A0000}"/>
    <cellStyle name="Note 2 3 4 2 9 4 3" xfId="27116" xr:uid="{00000000-0005-0000-0000-0000686A0000}"/>
    <cellStyle name="Note 2 3 4 2 9 5" xfId="27117" xr:uid="{00000000-0005-0000-0000-0000696A0000}"/>
    <cellStyle name="Note 2 3 4 2 9 5 2" xfId="27118" xr:uid="{00000000-0005-0000-0000-00006A6A0000}"/>
    <cellStyle name="Note 2 3 4 2 9 5 3" xfId="27119" xr:uid="{00000000-0005-0000-0000-00006B6A0000}"/>
    <cellStyle name="Note 2 3 4 2 9 6" xfId="27120" xr:uid="{00000000-0005-0000-0000-00006C6A0000}"/>
    <cellStyle name="Note 2 3 4 2 9 6 2" xfId="27121" xr:uid="{00000000-0005-0000-0000-00006D6A0000}"/>
    <cellStyle name="Note 2 3 4 2 9 6 3" xfId="27122" xr:uid="{00000000-0005-0000-0000-00006E6A0000}"/>
    <cellStyle name="Note 2 3 4 2 9 7" xfId="27123" xr:uid="{00000000-0005-0000-0000-00006F6A0000}"/>
    <cellStyle name="Note 2 3 4 2 9 7 2" xfId="27124" xr:uid="{00000000-0005-0000-0000-0000706A0000}"/>
    <cellStyle name="Note 2 3 4 2 9 7 3" xfId="27125" xr:uid="{00000000-0005-0000-0000-0000716A0000}"/>
    <cellStyle name="Note 2 3 4 2 9 8" xfId="27126" xr:uid="{00000000-0005-0000-0000-0000726A0000}"/>
    <cellStyle name="Note 2 3 4 2 9 8 2" xfId="27127" xr:uid="{00000000-0005-0000-0000-0000736A0000}"/>
    <cellStyle name="Note 2 3 4 2 9 8 3" xfId="27128" xr:uid="{00000000-0005-0000-0000-0000746A0000}"/>
    <cellStyle name="Note 2 3 4 2 9 9" xfId="27129" xr:uid="{00000000-0005-0000-0000-0000756A0000}"/>
    <cellStyle name="Note 2 3 4 2 9 9 2" xfId="27130" xr:uid="{00000000-0005-0000-0000-0000766A0000}"/>
    <cellStyle name="Note 2 3 4 2 9 9 3" xfId="27131" xr:uid="{00000000-0005-0000-0000-0000776A0000}"/>
    <cellStyle name="Note 2 3 4 3" xfId="27132" xr:uid="{00000000-0005-0000-0000-0000786A0000}"/>
    <cellStyle name="Note 2 3 4 3 10" xfId="27133" xr:uid="{00000000-0005-0000-0000-0000796A0000}"/>
    <cellStyle name="Note 2 3 4 3 10 2" xfId="27134" xr:uid="{00000000-0005-0000-0000-00007A6A0000}"/>
    <cellStyle name="Note 2 3 4 3 10 3" xfId="27135" xr:uid="{00000000-0005-0000-0000-00007B6A0000}"/>
    <cellStyle name="Note 2 3 4 3 11" xfId="27136" xr:uid="{00000000-0005-0000-0000-00007C6A0000}"/>
    <cellStyle name="Note 2 3 4 3 12" xfId="27137" xr:uid="{00000000-0005-0000-0000-00007D6A0000}"/>
    <cellStyle name="Note 2 3 4 3 2" xfId="27138" xr:uid="{00000000-0005-0000-0000-00007E6A0000}"/>
    <cellStyle name="Note 2 3 4 3 2 2" xfId="27139" xr:uid="{00000000-0005-0000-0000-00007F6A0000}"/>
    <cellStyle name="Note 2 3 4 3 2 3" xfId="27140" xr:uid="{00000000-0005-0000-0000-0000806A0000}"/>
    <cellStyle name="Note 2 3 4 3 3" xfId="27141" xr:uid="{00000000-0005-0000-0000-0000816A0000}"/>
    <cellStyle name="Note 2 3 4 3 3 2" xfId="27142" xr:uid="{00000000-0005-0000-0000-0000826A0000}"/>
    <cellStyle name="Note 2 3 4 3 3 3" xfId="27143" xr:uid="{00000000-0005-0000-0000-0000836A0000}"/>
    <cellStyle name="Note 2 3 4 3 4" xfId="27144" xr:uid="{00000000-0005-0000-0000-0000846A0000}"/>
    <cellStyle name="Note 2 3 4 3 4 2" xfId="27145" xr:uid="{00000000-0005-0000-0000-0000856A0000}"/>
    <cellStyle name="Note 2 3 4 3 4 3" xfId="27146" xr:uid="{00000000-0005-0000-0000-0000866A0000}"/>
    <cellStyle name="Note 2 3 4 3 5" xfId="27147" xr:uid="{00000000-0005-0000-0000-0000876A0000}"/>
    <cellStyle name="Note 2 3 4 3 5 2" xfId="27148" xr:uid="{00000000-0005-0000-0000-0000886A0000}"/>
    <cellStyle name="Note 2 3 4 3 5 3" xfId="27149" xr:uid="{00000000-0005-0000-0000-0000896A0000}"/>
    <cellStyle name="Note 2 3 4 3 6" xfId="27150" xr:uid="{00000000-0005-0000-0000-00008A6A0000}"/>
    <cellStyle name="Note 2 3 4 3 6 2" xfId="27151" xr:uid="{00000000-0005-0000-0000-00008B6A0000}"/>
    <cellStyle name="Note 2 3 4 3 6 3" xfId="27152" xr:uid="{00000000-0005-0000-0000-00008C6A0000}"/>
    <cellStyle name="Note 2 3 4 3 7" xfId="27153" xr:uid="{00000000-0005-0000-0000-00008D6A0000}"/>
    <cellStyle name="Note 2 3 4 3 7 2" xfId="27154" xr:uid="{00000000-0005-0000-0000-00008E6A0000}"/>
    <cellStyle name="Note 2 3 4 3 7 3" xfId="27155" xr:uid="{00000000-0005-0000-0000-00008F6A0000}"/>
    <cellStyle name="Note 2 3 4 3 8" xfId="27156" xr:uid="{00000000-0005-0000-0000-0000906A0000}"/>
    <cellStyle name="Note 2 3 4 3 8 2" xfId="27157" xr:uid="{00000000-0005-0000-0000-0000916A0000}"/>
    <cellStyle name="Note 2 3 4 3 8 3" xfId="27158" xr:uid="{00000000-0005-0000-0000-0000926A0000}"/>
    <cellStyle name="Note 2 3 4 3 9" xfId="27159" xr:uid="{00000000-0005-0000-0000-0000936A0000}"/>
    <cellStyle name="Note 2 3 4 3 9 2" xfId="27160" xr:uid="{00000000-0005-0000-0000-0000946A0000}"/>
    <cellStyle name="Note 2 3 4 3 9 3" xfId="27161" xr:uid="{00000000-0005-0000-0000-0000956A0000}"/>
    <cellStyle name="Note 2 3 4 4" xfId="27162" xr:uid="{00000000-0005-0000-0000-0000966A0000}"/>
    <cellStyle name="Note 2 3 4 4 2" xfId="27163" xr:uid="{00000000-0005-0000-0000-0000976A0000}"/>
    <cellStyle name="Note 2 3 4 4 3" xfId="27164" xr:uid="{00000000-0005-0000-0000-0000986A0000}"/>
    <cellStyle name="Note 2 3 4 5" xfId="27165" xr:uid="{00000000-0005-0000-0000-0000996A0000}"/>
    <cellStyle name="Note 2 3 4 5 2" xfId="27166" xr:uid="{00000000-0005-0000-0000-00009A6A0000}"/>
    <cellStyle name="Note 2 3 4 5 3" xfId="27167" xr:uid="{00000000-0005-0000-0000-00009B6A0000}"/>
    <cellStyle name="Note 2 3 4 6" xfId="27168" xr:uid="{00000000-0005-0000-0000-00009C6A0000}"/>
    <cellStyle name="Note 2 3 4 6 2" xfId="27169" xr:uid="{00000000-0005-0000-0000-00009D6A0000}"/>
    <cellStyle name="Note 2 3 4 6 3" xfId="27170" xr:uid="{00000000-0005-0000-0000-00009E6A0000}"/>
    <cellStyle name="Note 2 3 4 7" xfId="27171" xr:uid="{00000000-0005-0000-0000-00009F6A0000}"/>
    <cellStyle name="Note 2 3 4 7 2" xfId="27172" xr:uid="{00000000-0005-0000-0000-0000A06A0000}"/>
    <cellStyle name="Note 2 3 4 7 3" xfId="27173" xr:uid="{00000000-0005-0000-0000-0000A16A0000}"/>
    <cellStyle name="Note 2 3 4 8" xfId="27174" xr:uid="{00000000-0005-0000-0000-0000A26A0000}"/>
    <cellStyle name="Note 2 3 4 8 2" xfId="27175" xr:uid="{00000000-0005-0000-0000-0000A36A0000}"/>
    <cellStyle name="Note 2 3 4 8 3" xfId="27176" xr:uid="{00000000-0005-0000-0000-0000A46A0000}"/>
    <cellStyle name="Note 2 3 4 9" xfId="58317" xr:uid="{00000000-0005-0000-0000-0000A56A0000}"/>
    <cellStyle name="Note 2 3 5" xfId="27177" xr:uid="{00000000-0005-0000-0000-0000A66A0000}"/>
    <cellStyle name="Note 2 3 5 10" xfId="27178" xr:uid="{00000000-0005-0000-0000-0000A76A0000}"/>
    <cellStyle name="Note 2 3 5 10 10" xfId="27179" xr:uid="{00000000-0005-0000-0000-0000A86A0000}"/>
    <cellStyle name="Note 2 3 5 10 11" xfId="27180" xr:uid="{00000000-0005-0000-0000-0000A96A0000}"/>
    <cellStyle name="Note 2 3 5 10 12" xfId="27181" xr:uid="{00000000-0005-0000-0000-0000AA6A0000}"/>
    <cellStyle name="Note 2 3 5 10 2" xfId="27182" xr:uid="{00000000-0005-0000-0000-0000AB6A0000}"/>
    <cellStyle name="Note 2 3 5 10 2 2" xfId="27183" xr:uid="{00000000-0005-0000-0000-0000AC6A0000}"/>
    <cellStyle name="Note 2 3 5 10 2 3" xfId="27184" xr:uid="{00000000-0005-0000-0000-0000AD6A0000}"/>
    <cellStyle name="Note 2 3 5 10 3" xfId="27185" xr:uid="{00000000-0005-0000-0000-0000AE6A0000}"/>
    <cellStyle name="Note 2 3 5 10 3 2" xfId="27186" xr:uid="{00000000-0005-0000-0000-0000AF6A0000}"/>
    <cellStyle name="Note 2 3 5 10 3 3" xfId="27187" xr:uid="{00000000-0005-0000-0000-0000B06A0000}"/>
    <cellStyle name="Note 2 3 5 10 4" xfId="27188" xr:uid="{00000000-0005-0000-0000-0000B16A0000}"/>
    <cellStyle name="Note 2 3 5 10 4 2" xfId="27189" xr:uid="{00000000-0005-0000-0000-0000B26A0000}"/>
    <cellStyle name="Note 2 3 5 10 4 3" xfId="27190" xr:uid="{00000000-0005-0000-0000-0000B36A0000}"/>
    <cellStyle name="Note 2 3 5 10 5" xfId="27191" xr:uid="{00000000-0005-0000-0000-0000B46A0000}"/>
    <cellStyle name="Note 2 3 5 10 5 2" xfId="27192" xr:uid="{00000000-0005-0000-0000-0000B56A0000}"/>
    <cellStyle name="Note 2 3 5 10 5 3" xfId="27193" xr:uid="{00000000-0005-0000-0000-0000B66A0000}"/>
    <cellStyle name="Note 2 3 5 10 6" xfId="27194" xr:uid="{00000000-0005-0000-0000-0000B76A0000}"/>
    <cellStyle name="Note 2 3 5 10 6 2" xfId="27195" xr:uid="{00000000-0005-0000-0000-0000B86A0000}"/>
    <cellStyle name="Note 2 3 5 10 6 3" xfId="27196" xr:uid="{00000000-0005-0000-0000-0000B96A0000}"/>
    <cellStyle name="Note 2 3 5 10 7" xfId="27197" xr:uid="{00000000-0005-0000-0000-0000BA6A0000}"/>
    <cellStyle name="Note 2 3 5 10 7 2" xfId="27198" xr:uid="{00000000-0005-0000-0000-0000BB6A0000}"/>
    <cellStyle name="Note 2 3 5 10 7 3" xfId="27199" xr:uid="{00000000-0005-0000-0000-0000BC6A0000}"/>
    <cellStyle name="Note 2 3 5 10 8" xfId="27200" xr:uid="{00000000-0005-0000-0000-0000BD6A0000}"/>
    <cellStyle name="Note 2 3 5 10 8 2" xfId="27201" xr:uid="{00000000-0005-0000-0000-0000BE6A0000}"/>
    <cellStyle name="Note 2 3 5 10 8 3" xfId="27202" xr:uid="{00000000-0005-0000-0000-0000BF6A0000}"/>
    <cellStyle name="Note 2 3 5 10 9" xfId="27203" xr:uid="{00000000-0005-0000-0000-0000C06A0000}"/>
    <cellStyle name="Note 2 3 5 10 9 2" xfId="27204" xr:uid="{00000000-0005-0000-0000-0000C16A0000}"/>
    <cellStyle name="Note 2 3 5 10 9 3" xfId="27205" xr:uid="{00000000-0005-0000-0000-0000C26A0000}"/>
    <cellStyle name="Note 2 3 5 11" xfId="27206" xr:uid="{00000000-0005-0000-0000-0000C36A0000}"/>
    <cellStyle name="Note 2 3 5 11 2" xfId="27207" xr:uid="{00000000-0005-0000-0000-0000C46A0000}"/>
    <cellStyle name="Note 2 3 5 11 3" xfId="27208" xr:uid="{00000000-0005-0000-0000-0000C56A0000}"/>
    <cellStyle name="Note 2 3 5 12" xfId="27209" xr:uid="{00000000-0005-0000-0000-0000C66A0000}"/>
    <cellStyle name="Note 2 3 5 12 2" xfId="27210" xr:uid="{00000000-0005-0000-0000-0000C76A0000}"/>
    <cellStyle name="Note 2 3 5 12 3" xfId="27211" xr:uid="{00000000-0005-0000-0000-0000C86A0000}"/>
    <cellStyle name="Note 2 3 5 13" xfId="27212" xr:uid="{00000000-0005-0000-0000-0000C96A0000}"/>
    <cellStyle name="Note 2 3 5 13 2" xfId="27213" xr:uid="{00000000-0005-0000-0000-0000CA6A0000}"/>
    <cellStyle name="Note 2 3 5 13 3" xfId="27214" xr:uid="{00000000-0005-0000-0000-0000CB6A0000}"/>
    <cellStyle name="Note 2 3 5 14" xfId="27215" xr:uid="{00000000-0005-0000-0000-0000CC6A0000}"/>
    <cellStyle name="Note 2 3 5 14 2" xfId="27216" xr:uid="{00000000-0005-0000-0000-0000CD6A0000}"/>
    <cellStyle name="Note 2 3 5 14 3" xfId="27217" xr:uid="{00000000-0005-0000-0000-0000CE6A0000}"/>
    <cellStyle name="Note 2 3 5 15" xfId="27218" xr:uid="{00000000-0005-0000-0000-0000CF6A0000}"/>
    <cellStyle name="Note 2 3 5 15 2" xfId="27219" xr:uid="{00000000-0005-0000-0000-0000D06A0000}"/>
    <cellStyle name="Note 2 3 5 15 3" xfId="27220" xr:uid="{00000000-0005-0000-0000-0000D16A0000}"/>
    <cellStyle name="Note 2 3 5 16" xfId="27221" xr:uid="{00000000-0005-0000-0000-0000D26A0000}"/>
    <cellStyle name="Note 2 3 5 16 2" xfId="27222" xr:uid="{00000000-0005-0000-0000-0000D36A0000}"/>
    <cellStyle name="Note 2 3 5 16 3" xfId="27223" xr:uid="{00000000-0005-0000-0000-0000D46A0000}"/>
    <cellStyle name="Note 2 3 5 17" xfId="27224" xr:uid="{00000000-0005-0000-0000-0000D56A0000}"/>
    <cellStyle name="Note 2 3 5 17 2" xfId="27225" xr:uid="{00000000-0005-0000-0000-0000D66A0000}"/>
    <cellStyle name="Note 2 3 5 17 3" xfId="27226" xr:uid="{00000000-0005-0000-0000-0000D76A0000}"/>
    <cellStyle name="Note 2 3 5 18" xfId="27227" xr:uid="{00000000-0005-0000-0000-0000D86A0000}"/>
    <cellStyle name="Note 2 3 5 18 2" xfId="27228" xr:uid="{00000000-0005-0000-0000-0000D96A0000}"/>
    <cellStyle name="Note 2 3 5 18 3" xfId="27229" xr:uid="{00000000-0005-0000-0000-0000DA6A0000}"/>
    <cellStyle name="Note 2 3 5 19" xfId="27230" xr:uid="{00000000-0005-0000-0000-0000DB6A0000}"/>
    <cellStyle name="Note 2 3 5 19 2" xfId="27231" xr:uid="{00000000-0005-0000-0000-0000DC6A0000}"/>
    <cellStyle name="Note 2 3 5 19 3" xfId="27232" xr:uid="{00000000-0005-0000-0000-0000DD6A0000}"/>
    <cellStyle name="Note 2 3 5 2" xfId="27233" xr:uid="{00000000-0005-0000-0000-0000DE6A0000}"/>
    <cellStyle name="Note 2 3 5 2 10" xfId="27234" xr:uid="{00000000-0005-0000-0000-0000DF6A0000}"/>
    <cellStyle name="Note 2 3 5 2 11" xfId="27235" xr:uid="{00000000-0005-0000-0000-0000E06A0000}"/>
    <cellStyle name="Note 2 3 5 2 12" xfId="27236" xr:uid="{00000000-0005-0000-0000-0000E16A0000}"/>
    <cellStyle name="Note 2 3 5 2 2" xfId="27237" xr:uid="{00000000-0005-0000-0000-0000E26A0000}"/>
    <cellStyle name="Note 2 3 5 2 2 2" xfId="27238" xr:uid="{00000000-0005-0000-0000-0000E36A0000}"/>
    <cellStyle name="Note 2 3 5 2 2 3" xfId="27239" xr:uid="{00000000-0005-0000-0000-0000E46A0000}"/>
    <cellStyle name="Note 2 3 5 2 3" xfId="27240" xr:uid="{00000000-0005-0000-0000-0000E56A0000}"/>
    <cellStyle name="Note 2 3 5 2 3 2" xfId="27241" xr:uid="{00000000-0005-0000-0000-0000E66A0000}"/>
    <cellStyle name="Note 2 3 5 2 3 3" xfId="27242" xr:uid="{00000000-0005-0000-0000-0000E76A0000}"/>
    <cellStyle name="Note 2 3 5 2 4" xfId="27243" xr:uid="{00000000-0005-0000-0000-0000E86A0000}"/>
    <cellStyle name="Note 2 3 5 2 4 2" xfId="27244" xr:uid="{00000000-0005-0000-0000-0000E96A0000}"/>
    <cellStyle name="Note 2 3 5 2 4 3" xfId="27245" xr:uid="{00000000-0005-0000-0000-0000EA6A0000}"/>
    <cellStyle name="Note 2 3 5 2 5" xfId="27246" xr:uid="{00000000-0005-0000-0000-0000EB6A0000}"/>
    <cellStyle name="Note 2 3 5 2 5 2" xfId="27247" xr:uid="{00000000-0005-0000-0000-0000EC6A0000}"/>
    <cellStyle name="Note 2 3 5 2 5 3" xfId="27248" xr:uid="{00000000-0005-0000-0000-0000ED6A0000}"/>
    <cellStyle name="Note 2 3 5 2 6" xfId="27249" xr:uid="{00000000-0005-0000-0000-0000EE6A0000}"/>
    <cellStyle name="Note 2 3 5 2 6 2" xfId="27250" xr:uid="{00000000-0005-0000-0000-0000EF6A0000}"/>
    <cellStyle name="Note 2 3 5 2 6 3" xfId="27251" xr:uid="{00000000-0005-0000-0000-0000F06A0000}"/>
    <cellStyle name="Note 2 3 5 2 7" xfId="27252" xr:uid="{00000000-0005-0000-0000-0000F16A0000}"/>
    <cellStyle name="Note 2 3 5 2 7 2" xfId="27253" xr:uid="{00000000-0005-0000-0000-0000F26A0000}"/>
    <cellStyle name="Note 2 3 5 2 7 3" xfId="27254" xr:uid="{00000000-0005-0000-0000-0000F36A0000}"/>
    <cellStyle name="Note 2 3 5 2 8" xfId="27255" xr:uid="{00000000-0005-0000-0000-0000F46A0000}"/>
    <cellStyle name="Note 2 3 5 2 8 2" xfId="27256" xr:uid="{00000000-0005-0000-0000-0000F56A0000}"/>
    <cellStyle name="Note 2 3 5 2 8 3" xfId="27257" xr:uid="{00000000-0005-0000-0000-0000F66A0000}"/>
    <cellStyle name="Note 2 3 5 2 9" xfId="27258" xr:uid="{00000000-0005-0000-0000-0000F76A0000}"/>
    <cellStyle name="Note 2 3 5 2 9 2" xfId="27259" xr:uid="{00000000-0005-0000-0000-0000F86A0000}"/>
    <cellStyle name="Note 2 3 5 2 9 3" xfId="27260" xr:uid="{00000000-0005-0000-0000-0000F96A0000}"/>
    <cellStyle name="Note 2 3 5 20" xfId="27261" xr:uid="{00000000-0005-0000-0000-0000FA6A0000}"/>
    <cellStyle name="Note 2 3 5 21" xfId="27262" xr:uid="{00000000-0005-0000-0000-0000FB6A0000}"/>
    <cellStyle name="Note 2 3 5 3" xfId="27263" xr:uid="{00000000-0005-0000-0000-0000FC6A0000}"/>
    <cellStyle name="Note 2 3 5 3 10" xfId="27264" xr:uid="{00000000-0005-0000-0000-0000FD6A0000}"/>
    <cellStyle name="Note 2 3 5 3 11" xfId="27265" xr:uid="{00000000-0005-0000-0000-0000FE6A0000}"/>
    <cellStyle name="Note 2 3 5 3 12" xfId="27266" xr:uid="{00000000-0005-0000-0000-0000FF6A0000}"/>
    <cellStyle name="Note 2 3 5 3 2" xfId="27267" xr:uid="{00000000-0005-0000-0000-0000006B0000}"/>
    <cellStyle name="Note 2 3 5 3 2 2" xfId="27268" xr:uid="{00000000-0005-0000-0000-0000016B0000}"/>
    <cellStyle name="Note 2 3 5 3 2 3" xfId="27269" xr:uid="{00000000-0005-0000-0000-0000026B0000}"/>
    <cellStyle name="Note 2 3 5 3 3" xfId="27270" xr:uid="{00000000-0005-0000-0000-0000036B0000}"/>
    <cellStyle name="Note 2 3 5 3 3 2" xfId="27271" xr:uid="{00000000-0005-0000-0000-0000046B0000}"/>
    <cellStyle name="Note 2 3 5 3 3 3" xfId="27272" xr:uid="{00000000-0005-0000-0000-0000056B0000}"/>
    <cellStyle name="Note 2 3 5 3 4" xfId="27273" xr:uid="{00000000-0005-0000-0000-0000066B0000}"/>
    <cellStyle name="Note 2 3 5 3 4 2" xfId="27274" xr:uid="{00000000-0005-0000-0000-0000076B0000}"/>
    <cellStyle name="Note 2 3 5 3 4 3" xfId="27275" xr:uid="{00000000-0005-0000-0000-0000086B0000}"/>
    <cellStyle name="Note 2 3 5 3 5" xfId="27276" xr:uid="{00000000-0005-0000-0000-0000096B0000}"/>
    <cellStyle name="Note 2 3 5 3 5 2" xfId="27277" xr:uid="{00000000-0005-0000-0000-00000A6B0000}"/>
    <cellStyle name="Note 2 3 5 3 5 3" xfId="27278" xr:uid="{00000000-0005-0000-0000-00000B6B0000}"/>
    <cellStyle name="Note 2 3 5 3 6" xfId="27279" xr:uid="{00000000-0005-0000-0000-00000C6B0000}"/>
    <cellStyle name="Note 2 3 5 3 6 2" xfId="27280" xr:uid="{00000000-0005-0000-0000-00000D6B0000}"/>
    <cellStyle name="Note 2 3 5 3 6 3" xfId="27281" xr:uid="{00000000-0005-0000-0000-00000E6B0000}"/>
    <cellStyle name="Note 2 3 5 3 7" xfId="27282" xr:uid="{00000000-0005-0000-0000-00000F6B0000}"/>
    <cellStyle name="Note 2 3 5 3 7 2" xfId="27283" xr:uid="{00000000-0005-0000-0000-0000106B0000}"/>
    <cellStyle name="Note 2 3 5 3 7 3" xfId="27284" xr:uid="{00000000-0005-0000-0000-0000116B0000}"/>
    <cellStyle name="Note 2 3 5 3 8" xfId="27285" xr:uid="{00000000-0005-0000-0000-0000126B0000}"/>
    <cellStyle name="Note 2 3 5 3 8 2" xfId="27286" xr:uid="{00000000-0005-0000-0000-0000136B0000}"/>
    <cellStyle name="Note 2 3 5 3 8 3" xfId="27287" xr:uid="{00000000-0005-0000-0000-0000146B0000}"/>
    <cellStyle name="Note 2 3 5 3 9" xfId="27288" xr:uid="{00000000-0005-0000-0000-0000156B0000}"/>
    <cellStyle name="Note 2 3 5 3 9 2" xfId="27289" xr:uid="{00000000-0005-0000-0000-0000166B0000}"/>
    <cellStyle name="Note 2 3 5 3 9 3" xfId="27290" xr:uid="{00000000-0005-0000-0000-0000176B0000}"/>
    <cellStyle name="Note 2 3 5 4" xfId="27291" xr:uid="{00000000-0005-0000-0000-0000186B0000}"/>
    <cellStyle name="Note 2 3 5 4 10" xfId="27292" xr:uid="{00000000-0005-0000-0000-0000196B0000}"/>
    <cellStyle name="Note 2 3 5 4 11" xfId="27293" xr:uid="{00000000-0005-0000-0000-00001A6B0000}"/>
    <cellStyle name="Note 2 3 5 4 12" xfId="27294" xr:uid="{00000000-0005-0000-0000-00001B6B0000}"/>
    <cellStyle name="Note 2 3 5 4 2" xfId="27295" xr:uid="{00000000-0005-0000-0000-00001C6B0000}"/>
    <cellStyle name="Note 2 3 5 4 2 2" xfId="27296" xr:uid="{00000000-0005-0000-0000-00001D6B0000}"/>
    <cellStyle name="Note 2 3 5 4 2 3" xfId="27297" xr:uid="{00000000-0005-0000-0000-00001E6B0000}"/>
    <cellStyle name="Note 2 3 5 4 3" xfId="27298" xr:uid="{00000000-0005-0000-0000-00001F6B0000}"/>
    <cellStyle name="Note 2 3 5 4 3 2" xfId="27299" xr:uid="{00000000-0005-0000-0000-0000206B0000}"/>
    <cellStyle name="Note 2 3 5 4 3 3" xfId="27300" xr:uid="{00000000-0005-0000-0000-0000216B0000}"/>
    <cellStyle name="Note 2 3 5 4 4" xfId="27301" xr:uid="{00000000-0005-0000-0000-0000226B0000}"/>
    <cellStyle name="Note 2 3 5 4 4 2" xfId="27302" xr:uid="{00000000-0005-0000-0000-0000236B0000}"/>
    <cellStyle name="Note 2 3 5 4 4 3" xfId="27303" xr:uid="{00000000-0005-0000-0000-0000246B0000}"/>
    <cellStyle name="Note 2 3 5 4 5" xfId="27304" xr:uid="{00000000-0005-0000-0000-0000256B0000}"/>
    <cellStyle name="Note 2 3 5 4 5 2" xfId="27305" xr:uid="{00000000-0005-0000-0000-0000266B0000}"/>
    <cellStyle name="Note 2 3 5 4 5 3" xfId="27306" xr:uid="{00000000-0005-0000-0000-0000276B0000}"/>
    <cellStyle name="Note 2 3 5 4 6" xfId="27307" xr:uid="{00000000-0005-0000-0000-0000286B0000}"/>
    <cellStyle name="Note 2 3 5 4 6 2" xfId="27308" xr:uid="{00000000-0005-0000-0000-0000296B0000}"/>
    <cellStyle name="Note 2 3 5 4 6 3" xfId="27309" xr:uid="{00000000-0005-0000-0000-00002A6B0000}"/>
    <cellStyle name="Note 2 3 5 4 7" xfId="27310" xr:uid="{00000000-0005-0000-0000-00002B6B0000}"/>
    <cellStyle name="Note 2 3 5 4 7 2" xfId="27311" xr:uid="{00000000-0005-0000-0000-00002C6B0000}"/>
    <cellStyle name="Note 2 3 5 4 7 3" xfId="27312" xr:uid="{00000000-0005-0000-0000-00002D6B0000}"/>
    <cellStyle name="Note 2 3 5 4 8" xfId="27313" xr:uid="{00000000-0005-0000-0000-00002E6B0000}"/>
    <cellStyle name="Note 2 3 5 4 8 2" xfId="27314" xr:uid="{00000000-0005-0000-0000-00002F6B0000}"/>
    <cellStyle name="Note 2 3 5 4 8 3" xfId="27315" xr:uid="{00000000-0005-0000-0000-0000306B0000}"/>
    <cellStyle name="Note 2 3 5 4 9" xfId="27316" xr:uid="{00000000-0005-0000-0000-0000316B0000}"/>
    <cellStyle name="Note 2 3 5 4 9 2" xfId="27317" xr:uid="{00000000-0005-0000-0000-0000326B0000}"/>
    <cellStyle name="Note 2 3 5 4 9 3" xfId="27318" xr:uid="{00000000-0005-0000-0000-0000336B0000}"/>
    <cellStyle name="Note 2 3 5 5" xfId="27319" xr:uid="{00000000-0005-0000-0000-0000346B0000}"/>
    <cellStyle name="Note 2 3 5 5 10" xfId="27320" xr:uid="{00000000-0005-0000-0000-0000356B0000}"/>
    <cellStyle name="Note 2 3 5 5 11" xfId="27321" xr:uid="{00000000-0005-0000-0000-0000366B0000}"/>
    <cellStyle name="Note 2 3 5 5 12" xfId="27322" xr:uid="{00000000-0005-0000-0000-0000376B0000}"/>
    <cellStyle name="Note 2 3 5 5 2" xfId="27323" xr:uid="{00000000-0005-0000-0000-0000386B0000}"/>
    <cellStyle name="Note 2 3 5 5 2 2" xfId="27324" xr:uid="{00000000-0005-0000-0000-0000396B0000}"/>
    <cellStyle name="Note 2 3 5 5 2 3" xfId="27325" xr:uid="{00000000-0005-0000-0000-00003A6B0000}"/>
    <cellStyle name="Note 2 3 5 5 3" xfId="27326" xr:uid="{00000000-0005-0000-0000-00003B6B0000}"/>
    <cellStyle name="Note 2 3 5 5 3 2" xfId="27327" xr:uid="{00000000-0005-0000-0000-00003C6B0000}"/>
    <cellStyle name="Note 2 3 5 5 3 3" xfId="27328" xr:uid="{00000000-0005-0000-0000-00003D6B0000}"/>
    <cellStyle name="Note 2 3 5 5 4" xfId="27329" xr:uid="{00000000-0005-0000-0000-00003E6B0000}"/>
    <cellStyle name="Note 2 3 5 5 4 2" xfId="27330" xr:uid="{00000000-0005-0000-0000-00003F6B0000}"/>
    <cellStyle name="Note 2 3 5 5 4 3" xfId="27331" xr:uid="{00000000-0005-0000-0000-0000406B0000}"/>
    <cellStyle name="Note 2 3 5 5 5" xfId="27332" xr:uid="{00000000-0005-0000-0000-0000416B0000}"/>
    <cellStyle name="Note 2 3 5 5 5 2" xfId="27333" xr:uid="{00000000-0005-0000-0000-0000426B0000}"/>
    <cellStyle name="Note 2 3 5 5 5 3" xfId="27334" xr:uid="{00000000-0005-0000-0000-0000436B0000}"/>
    <cellStyle name="Note 2 3 5 5 6" xfId="27335" xr:uid="{00000000-0005-0000-0000-0000446B0000}"/>
    <cellStyle name="Note 2 3 5 5 6 2" xfId="27336" xr:uid="{00000000-0005-0000-0000-0000456B0000}"/>
    <cellStyle name="Note 2 3 5 5 6 3" xfId="27337" xr:uid="{00000000-0005-0000-0000-0000466B0000}"/>
    <cellStyle name="Note 2 3 5 5 7" xfId="27338" xr:uid="{00000000-0005-0000-0000-0000476B0000}"/>
    <cellStyle name="Note 2 3 5 5 7 2" xfId="27339" xr:uid="{00000000-0005-0000-0000-0000486B0000}"/>
    <cellStyle name="Note 2 3 5 5 7 3" xfId="27340" xr:uid="{00000000-0005-0000-0000-0000496B0000}"/>
    <cellStyle name="Note 2 3 5 5 8" xfId="27341" xr:uid="{00000000-0005-0000-0000-00004A6B0000}"/>
    <cellStyle name="Note 2 3 5 5 8 2" xfId="27342" xr:uid="{00000000-0005-0000-0000-00004B6B0000}"/>
    <cellStyle name="Note 2 3 5 5 8 3" xfId="27343" xr:uid="{00000000-0005-0000-0000-00004C6B0000}"/>
    <cellStyle name="Note 2 3 5 5 9" xfId="27344" xr:uid="{00000000-0005-0000-0000-00004D6B0000}"/>
    <cellStyle name="Note 2 3 5 5 9 2" xfId="27345" xr:uid="{00000000-0005-0000-0000-00004E6B0000}"/>
    <cellStyle name="Note 2 3 5 5 9 3" xfId="27346" xr:uid="{00000000-0005-0000-0000-00004F6B0000}"/>
    <cellStyle name="Note 2 3 5 6" xfId="27347" xr:uid="{00000000-0005-0000-0000-0000506B0000}"/>
    <cellStyle name="Note 2 3 5 6 10" xfId="27348" xr:uid="{00000000-0005-0000-0000-0000516B0000}"/>
    <cellStyle name="Note 2 3 5 6 11" xfId="27349" xr:uid="{00000000-0005-0000-0000-0000526B0000}"/>
    <cellStyle name="Note 2 3 5 6 12" xfId="27350" xr:uid="{00000000-0005-0000-0000-0000536B0000}"/>
    <cellStyle name="Note 2 3 5 6 2" xfId="27351" xr:uid="{00000000-0005-0000-0000-0000546B0000}"/>
    <cellStyle name="Note 2 3 5 6 2 2" xfId="27352" xr:uid="{00000000-0005-0000-0000-0000556B0000}"/>
    <cellStyle name="Note 2 3 5 6 2 3" xfId="27353" xr:uid="{00000000-0005-0000-0000-0000566B0000}"/>
    <cellStyle name="Note 2 3 5 6 3" xfId="27354" xr:uid="{00000000-0005-0000-0000-0000576B0000}"/>
    <cellStyle name="Note 2 3 5 6 3 2" xfId="27355" xr:uid="{00000000-0005-0000-0000-0000586B0000}"/>
    <cellStyle name="Note 2 3 5 6 3 3" xfId="27356" xr:uid="{00000000-0005-0000-0000-0000596B0000}"/>
    <cellStyle name="Note 2 3 5 6 4" xfId="27357" xr:uid="{00000000-0005-0000-0000-00005A6B0000}"/>
    <cellStyle name="Note 2 3 5 6 4 2" xfId="27358" xr:uid="{00000000-0005-0000-0000-00005B6B0000}"/>
    <cellStyle name="Note 2 3 5 6 4 3" xfId="27359" xr:uid="{00000000-0005-0000-0000-00005C6B0000}"/>
    <cellStyle name="Note 2 3 5 6 5" xfId="27360" xr:uid="{00000000-0005-0000-0000-00005D6B0000}"/>
    <cellStyle name="Note 2 3 5 6 5 2" xfId="27361" xr:uid="{00000000-0005-0000-0000-00005E6B0000}"/>
    <cellStyle name="Note 2 3 5 6 5 3" xfId="27362" xr:uid="{00000000-0005-0000-0000-00005F6B0000}"/>
    <cellStyle name="Note 2 3 5 6 6" xfId="27363" xr:uid="{00000000-0005-0000-0000-0000606B0000}"/>
    <cellStyle name="Note 2 3 5 6 6 2" xfId="27364" xr:uid="{00000000-0005-0000-0000-0000616B0000}"/>
    <cellStyle name="Note 2 3 5 6 6 3" xfId="27365" xr:uid="{00000000-0005-0000-0000-0000626B0000}"/>
    <cellStyle name="Note 2 3 5 6 7" xfId="27366" xr:uid="{00000000-0005-0000-0000-0000636B0000}"/>
    <cellStyle name="Note 2 3 5 6 7 2" xfId="27367" xr:uid="{00000000-0005-0000-0000-0000646B0000}"/>
    <cellStyle name="Note 2 3 5 6 7 3" xfId="27368" xr:uid="{00000000-0005-0000-0000-0000656B0000}"/>
    <cellStyle name="Note 2 3 5 6 8" xfId="27369" xr:uid="{00000000-0005-0000-0000-0000666B0000}"/>
    <cellStyle name="Note 2 3 5 6 8 2" xfId="27370" xr:uid="{00000000-0005-0000-0000-0000676B0000}"/>
    <cellStyle name="Note 2 3 5 6 8 3" xfId="27371" xr:uid="{00000000-0005-0000-0000-0000686B0000}"/>
    <cellStyle name="Note 2 3 5 6 9" xfId="27372" xr:uid="{00000000-0005-0000-0000-0000696B0000}"/>
    <cellStyle name="Note 2 3 5 6 9 2" xfId="27373" xr:uid="{00000000-0005-0000-0000-00006A6B0000}"/>
    <cellStyle name="Note 2 3 5 6 9 3" xfId="27374" xr:uid="{00000000-0005-0000-0000-00006B6B0000}"/>
    <cellStyle name="Note 2 3 5 7" xfId="27375" xr:uid="{00000000-0005-0000-0000-00006C6B0000}"/>
    <cellStyle name="Note 2 3 5 7 10" xfId="27376" xr:uid="{00000000-0005-0000-0000-00006D6B0000}"/>
    <cellStyle name="Note 2 3 5 7 11" xfId="27377" xr:uid="{00000000-0005-0000-0000-00006E6B0000}"/>
    <cellStyle name="Note 2 3 5 7 12" xfId="27378" xr:uid="{00000000-0005-0000-0000-00006F6B0000}"/>
    <cellStyle name="Note 2 3 5 7 2" xfId="27379" xr:uid="{00000000-0005-0000-0000-0000706B0000}"/>
    <cellStyle name="Note 2 3 5 7 2 2" xfId="27380" xr:uid="{00000000-0005-0000-0000-0000716B0000}"/>
    <cellStyle name="Note 2 3 5 7 2 3" xfId="27381" xr:uid="{00000000-0005-0000-0000-0000726B0000}"/>
    <cellStyle name="Note 2 3 5 7 3" xfId="27382" xr:uid="{00000000-0005-0000-0000-0000736B0000}"/>
    <cellStyle name="Note 2 3 5 7 3 2" xfId="27383" xr:uid="{00000000-0005-0000-0000-0000746B0000}"/>
    <cellStyle name="Note 2 3 5 7 3 3" xfId="27384" xr:uid="{00000000-0005-0000-0000-0000756B0000}"/>
    <cellStyle name="Note 2 3 5 7 4" xfId="27385" xr:uid="{00000000-0005-0000-0000-0000766B0000}"/>
    <cellStyle name="Note 2 3 5 7 4 2" xfId="27386" xr:uid="{00000000-0005-0000-0000-0000776B0000}"/>
    <cellStyle name="Note 2 3 5 7 4 3" xfId="27387" xr:uid="{00000000-0005-0000-0000-0000786B0000}"/>
    <cellStyle name="Note 2 3 5 7 5" xfId="27388" xr:uid="{00000000-0005-0000-0000-0000796B0000}"/>
    <cellStyle name="Note 2 3 5 7 5 2" xfId="27389" xr:uid="{00000000-0005-0000-0000-00007A6B0000}"/>
    <cellStyle name="Note 2 3 5 7 5 3" xfId="27390" xr:uid="{00000000-0005-0000-0000-00007B6B0000}"/>
    <cellStyle name="Note 2 3 5 7 6" xfId="27391" xr:uid="{00000000-0005-0000-0000-00007C6B0000}"/>
    <cellStyle name="Note 2 3 5 7 6 2" xfId="27392" xr:uid="{00000000-0005-0000-0000-00007D6B0000}"/>
    <cellStyle name="Note 2 3 5 7 6 3" xfId="27393" xr:uid="{00000000-0005-0000-0000-00007E6B0000}"/>
    <cellStyle name="Note 2 3 5 7 7" xfId="27394" xr:uid="{00000000-0005-0000-0000-00007F6B0000}"/>
    <cellStyle name="Note 2 3 5 7 7 2" xfId="27395" xr:uid="{00000000-0005-0000-0000-0000806B0000}"/>
    <cellStyle name="Note 2 3 5 7 7 3" xfId="27396" xr:uid="{00000000-0005-0000-0000-0000816B0000}"/>
    <cellStyle name="Note 2 3 5 7 8" xfId="27397" xr:uid="{00000000-0005-0000-0000-0000826B0000}"/>
    <cellStyle name="Note 2 3 5 7 8 2" xfId="27398" xr:uid="{00000000-0005-0000-0000-0000836B0000}"/>
    <cellStyle name="Note 2 3 5 7 8 3" xfId="27399" xr:uid="{00000000-0005-0000-0000-0000846B0000}"/>
    <cellStyle name="Note 2 3 5 7 9" xfId="27400" xr:uid="{00000000-0005-0000-0000-0000856B0000}"/>
    <cellStyle name="Note 2 3 5 7 9 2" xfId="27401" xr:uid="{00000000-0005-0000-0000-0000866B0000}"/>
    <cellStyle name="Note 2 3 5 7 9 3" xfId="27402" xr:uid="{00000000-0005-0000-0000-0000876B0000}"/>
    <cellStyle name="Note 2 3 5 8" xfId="27403" xr:uid="{00000000-0005-0000-0000-0000886B0000}"/>
    <cellStyle name="Note 2 3 5 8 10" xfId="27404" xr:uid="{00000000-0005-0000-0000-0000896B0000}"/>
    <cellStyle name="Note 2 3 5 8 11" xfId="27405" xr:uid="{00000000-0005-0000-0000-00008A6B0000}"/>
    <cellStyle name="Note 2 3 5 8 12" xfId="27406" xr:uid="{00000000-0005-0000-0000-00008B6B0000}"/>
    <cellStyle name="Note 2 3 5 8 2" xfId="27407" xr:uid="{00000000-0005-0000-0000-00008C6B0000}"/>
    <cellStyle name="Note 2 3 5 8 2 2" xfId="27408" xr:uid="{00000000-0005-0000-0000-00008D6B0000}"/>
    <cellStyle name="Note 2 3 5 8 2 3" xfId="27409" xr:uid="{00000000-0005-0000-0000-00008E6B0000}"/>
    <cellStyle name="Note 2 3 5 8 3" xfId="27410" xr:uid="{00000000-0005-0000-0000-00008F6B0000}"/>
    <cellStyle name="Note 2 3 5 8 3 2" xfId="27411" xr:uid="{00000000-0005-0000-0000-0000906B0000}"/>
    <cellStyle name="Note 2 3 5 8 3 3" xfId="27412" xr:uid="{00000000-0005-0000-0000-0000916B0000}"/>
    <cellStyle name="Note 2 3 5 8 4" xfId="27413" xr:uid="{00000000-0005-0000-0000-0000926B0000}"/>
    <cellStyle name="Note 2 3 5 8 4 2" xfId="27414" xr:uid="{00000000-0005-0000-0000-0000936B0000}"/>
    <cellStyle name="Note 2 3 5 8 4 3" xfId="27415" xr:uid="{00000000-0005-0000-0000-0000946B0000}"/>
    <cellStyle name="Note 2 3 5 8 5" xfId="27416" xr:uid="{00000000-0005-0000-0000-0000956B0000}"/>
    <cellStyle name="Note 2 3 5 8 5 2" xfId="27417" xr:uid="{00000000-0005-0000-0000-0000966B0000}"/>
    <cellStyle name="Note 2 3 5 8 5 3" xfId="27418" xr:uid="{00000000-0005-0000-0000-0000976B0000}"/>
    <cellStyle name="Note 2 3 5 8 6" xfId="27419" xr:uid="{00000000-0005-0000-0000-0000986B0000}"/>
    <cellStyle name="Note 2 3 5 8 6 2" xfId="27420" xr:uid="{00000000-0005-0000-0000-0000996B0000}"/>
    <cellStyle name="Note 2 3 5 8 6 3" xfId="27421" xr:uid="{00000000-0005-0000-0000-00009A6B0000}"/>
    <cellStyle name="Note 2 3 5 8 7" xfId="27422" xr:uid="{00000000-0005-0000-0000-00009B6B0000}"/>
    <cellStyle name="Note 2 3 5 8 7 2" xfId="27423" xr:uid="{00000000-0005-0000-0000-00009C6B0000}"/>
    <cellStyle name="Note 2 3 5 8 7 3" xfId="27424" xr:uid="{00000000-0005-0000-0000-00009D6B0000}"/>
    <cellStyle name="Note 2 3 5 8 8" xfId="27425" xr:uid="{00000000-0005-0000-0000-00009E6B0000}"/>
    <cellStyle name="Note 2 3 5 8 8 2" xfId="27426" xr:uid="{00000000-0005-0000-0000-00009F6B0000}"/>
    <cellStyle name="Note 2 3 5 8 8 3" xfId="27427" xr:uid="{00000000-0005-0000-0000-0000A06B0000}"/>
    <cellStyle name="Note 2 3 5 8 9" xfId="27428" xr:uid="{00000000-0005-0000-0000-0000A16B0000}"/>
    <cellStyle name="Note 2 3 5 8 9 2" xfId="27429" xr:uid="{00000000-0005-0000-0000-0000A26B0000}"/>
    <cellStyle name="Note 2 3 5 8 9 3" xfId="27430" xr:uid="{00000000-0005-0000-0000-0000A36B0000}"/>
    <cellStyle name="Note 2 3 5 9" xfId="27431" xr:uid="{00000000-0005-0000-0000-0000A46B0000}"/>
    <cellStyle name="Note 2 3 5 9 10" xfId="27432" xr:uid="{00000000-0005-0000-0000-0000A56B0000}"/>
    <cellStyle name="Note 2 3 5 9 11" xfId="27433" xr:uid="{00000000-0005-0000-0000-0000A66B0000}"/>
    <cellStyle name="Note 2 3 5 9 12" xfId="27434" xr:uid="{00000000-0005-0000-0000-0000A76B0000}"/>
    <cellStyle name="Note 2 3 5 9 2" xfId="27435" xr:uid="{00000000-0005-0000-0000-0000A86B0000}"/>
    <cellStyle name="Note 2 3 5 9 2 2" xfId="27436" xr:uid="{00000000-0005-0000-0000-0000A96B0000}"/>
    <cellStyle name="Note 2 3 5 9 2 3" xfId="27437" xr:uid="{00000000-0005-0000-0000-0000AA6B0000}"/>
    <cellStyle name="Note 2 3 5 9 3" xfId="27438" xr:uid="{00000000-0005-0000-0000-0000AB6B0000}"/>
    <cellStyle name="Note 2 3 5 9 3 2" xfId="27439" xr:uid="{00000000-0005-0000-0000-0000AC6B0000}"/>
    <cellStyle name="Note 2 3 5 9 3 3" xfId="27440" xr:uid="{00000000-0005-0000-0000-0000AD6B0000}"/>
    <cellStyle name="Note 2 3 5 9 4" xfId="27441" xr:uid="{00000000-0005-0000-0000-0000AE6B0000}"/>
    <cellStyle name="Note 2 3 5 9 4 2" xfId="27442" xr:uid="{00000000-0005-0000-0000-0000AF6B0000}"/>
    <cellStyle name="Note 2 3 5 9 4 3" xfId="27443" xr:uid="{00000000-0005-0000-0000-0000B06B0000}"/>
    <cellStyle name="Note 2 3 5 9 5" xfId="27444" xr:uid="{00000000-0005-0000-0000-0000B16B0000}"/>
    <cellStyle name="Note 2 3 5 9 5 2" xfId="27445" xr:uid="{00000000-0005-0000-0000-0000B26B0000}"/>
    <cellStyle name="Note 2 3 5 9 5 3" xfId="27446" xr:uid="{00000000-0005-0000-0000-0000B36B0000}"/>
    <cellStyle name="Note 2 3 5 9 6" xfId="27447" xr:uid="{00000000-0005-0000-0000-0000B46B0000}"/>
    <cellStyle name="Note 2 3 5 9 6 2" xfId="27448" xr:uid="{00000000-0005-0000-0000-0000B56B0000}"/>
    <cellStyle name="Note 2 3 5 9 6 3" xfId="27449" xr:uid="{00000000-0005-0000-0000-0000B66B0000}"/>
    <cellStyle name="Note 2 3 5 9 7" xfId="27450" xr:uid="{00000000-0005-0000-0000-0000B76B0000}"/>
    <cellStyle name="Note 2 3 5 9 7 2" xfId="27451" xr:uid="{00000000-0005-0000-0000-0000B86B0000}"/>
    <cellStyle name="Note 2 3 5 9 7 3" xfId="27452" xr:uid="{00000000-0005-0000-0000-0000B96B0000}"/>
    <cellStyle name="Note 2 3 5 9 8" xfId="27453" xr:uid="{00000000-0005-0000-0000-0000BA6B0000}"/>
    <cellStyle name="Note 2 3 5 9 8 2" xfId="27454" xr:uid="{00000000-0005-0000-0000-0000BB6B0000}"/>
    <cellStyle name="Note 2 3 5 9 8 3" xfId="27455" xr:uid="{00000000-0005-0000-0000-0000BC6B0000}"/>
    <cellStyle name="Note 2 3 5 9 9" xfId="27456" xr:uid="{00000000-0005-0000-0000-0000BD6B0000}"/>
    <cellStyle name="Note 2 3 5 9 9 2" xfId="27457" xr:uid="{00000000-0005-0000-0000-0000BE6B0000}"/>
    <cellStyle name="Note 2 3 5 9 9 3" xfId="27458" xr:uid="{00000000-0005-0000-0000-0000BF6B0000}"/>
    <cellStyle name="Note 2 3 6" xfId="27459" xr:uid="{00000000-0005-0000-0000-0000C06B0000}"/>
    <cellStyle name="Note 2 3 6 10" xfId="27460" xr:uid="{00000000-0005-0000-0000-0000C16B0000}"/>
    <cellStyle name="Note 2 3 6 10 2" xfId="27461" xr:uid="{00000000-0005-0000-0000-0000C26B0000}"/>
    <cellStyle name="Note 2 3 6 10 3" xfId="27462" xr:uid="{00000000-0005-0000-0000-0000C36B0000}"/>
    <cellStyle name="Note 2 3 6 11" xfId="27463" xr:uid="{00000000-0005-0000-0000-0000C46B0000}"/>
    <cellStyle name="Note 2 3 6 12" xfId="27464" xr:uid="{00000000-0005-0000-0000-0000C56B0000}"/>
    <cellStyle name="Note 2 3 6 2" xfId="27465" xr:uid="{00000000-0005-0000-0000-0000C66B0000}"/>
    <cellStyle name="Note 2 3 6 2 2" xfId="27466" xr:uid="{00000000-0005-0000-0000-0000C76B0000}"/>
    <cellStyle name="Note 2 3 6 2 3" xfId="27467" xr:uid="{00000000-0005-0000-0000-0000C86B0000}"/>
    <cellStyle name="Note 2 3 6 3" xfId="27468" xr:uid="{00000000-0005-0000-0000-0000C96B0000}"/>
    <cellStyle name="Note 2 3 6 3 2" xfId="27469" xr:uid="{00000000-0005-0000-0000-0000CA6B0000}"/>
    <cellStyle name="Note 2 3 6 3 3" xfId="27470" xr:uid="{00000000-0005-0000-0000-0000CB6B0000}"/>
    <cellStyle name="Note 2 3 6 4" xfId="27471" xr:uid="{00000000-0005-0000-0000-0000CC6B0000}"/>
    <cellStyle name="Note 2 3 6 4 2" xfId="27472" xr:uid="{00000000-0005-0000-0000-0000CD6B0000}"/>
    <cellStyle name="Note 2 3 6 4 3" xfId="27473" xr:uid="{00000000-0005-0000-0000-0000CE6B0000}"/>
    <cellStyle name="Note 2 3 6 5" xfId="27474" xr:uid="{00000000-0005-0000-0000-0000CF6B0000}"/>
    <cellStyle name="Note 2 3 6 5 2" xfId="27475" xr:uid="{00000000-0005-0000-0000-0000D06B0000}"/>
    <cellStyle name="Note 2 3 6 5 3" xfId="27476" xr:uid="{00000000-0005-0000-0000-0000D16B0000}"/>
    <cellStyle name="Note 2 3 6 6" xfId="27477" xr:uid="{00000000-0005-0000-0000-0000D26B0000}"/>
    <cellStyle name="Note 2 3 6 6 2" xfId="27478" xr:uid="{00000000-0005-0000-0000-0000D36B0000}"/>
    <cellStyle name="Note 2 3 6 6 3" xfId="27479" xr:uid="{00000000-0005-0000-0000-0000D46B0000}"/>
    <cellStyle name="Note 2 3 6 7" xfId="27480" xr:uid="{00000000-0005-0000-0000-0000D56B0000}"/>
    <cellStyle name="Note 2 3 6 7 2" xfId="27481" xr:uid="{00000000-0005-0000-0000-0000D66B0000}"/>
    <cellStyle name="Note 2 3 6 7 3" xfId="27482" xr:uid="{00000000-0005-0000-0000-0000D76B0000}"/>
    <cellStyle name="Note 2 3 6 8" xfId="27483" xr:uid="{00000000-0005-0000-0000-0000D86B0000}"/>
    <cellStyle name="Note 2 3 6 8 2" xfId="27484" xr:uid="{00000000-0005-0000-0000-0000D96B0000}"/>
    <cellStyle name="Note 2 3 6 8 3" xfId="27485" xr:uid="{00000000-0005-0000-0000-0000DA6B0000}"/>
    <cellStyle name="Note 2 3 6 9" xfId="27486" xr:uid="{00000000-0005-0000-0000-0000DB6B0000}"/>
    <cellStyle name="Note 2 3 6 9 2" xfId="27487" xr:uid="{00000000-0005-0000-0000-0000DC6B0000}"/>
    <cellStyle name="Note 2 3 6 9 3" xfId="27488" xr:uid="{00000000-0005-0000-0000-0000DD6B0000}"/>
    <cellStyle name="Note 2 3 7" xfId="27489" xr:uid="{00000000-0005-0000-0000-0000DE6B0000}"/>
    <cellStyle name="Note 2 3 7 2" xfId="27490" xr:uid="{00000000-0005-0000-0000-0000DF6B0000}"/>
    <cellStyle name="Note 2 3 7 3" xfId="27491" xr:uid="{00000000-0005-0000-0000-0000E06B0000}"/>
    <cellStyle name="Note 2 3 8" xfId="27492" xr:uid="{00000000-0005-0000-0000-0000E16B0000}"/>
    <cellStyle name="Note 2 3 8 2" xfId="27493" xr:uid="{00000000-0005-0000-0000-0000E26B0000}"/>
    <cellStyle name="Note 2 3 8 3" xfId="27494" xr:uid="{00000000-0005-0000-0000-0000E36B0000}"/>
    <cellStyle name="Note 2 3 9" xfId="27495" xr:uid="{00000000-0005-0000-0000-0000E46B0000}"/>
    <cellStyle name="Note 2 3 9 2" xfId="27496" xr:uid="{00000000-0005-0000-0000-0000E56B0000}"/>
    <cellStyle name="Note 2 3 9 3" xfId="27497" xr:uid="{00000000-0005-0000-0000-0000E66B0000}"/>
    <cellStyle name="Note 2 4" xfId="380" xr:uid="{00000000-0005-0000-0000-0000E76B0000}"/>
    <cellStyle name="Note 2 4 10" xfId="27498" xr:uid="{00000000-0005-0000-0000-0000E86B0000}"/>
    <cellStyle name="Note 2 4 10 2" xfId="27499" xr:uid="{00000000-0005-0000-0000-0000E96B0000}"/>
    <cellStyle name="Note 2 4 10 3" xfId="27500" xr:uid="{00000000-0005-0000-0000-0000EA6B0000}"/>
    <cellStyle name="Note 2 4 11" xfId="58316" xr:uid="{00000000-0005-0000-0000-0000EB6B0000}"/>
    <cellStyle name="Note 2 4 2" xfId="27501" xr:uid="{00000000-0005-0000-0000-0000EC6B0000}"/>
    <cellStyle name="Note 2 4 2 10" xfId="27502" xr:uid="{00000000-0005-0000-0000-0000ED6B0000}"/>
    <cellStyle name="Note 2 4 2 10 10" xfId="27503" xr:uid="{00000000-0005-0000-0000-0000EE6B0000}"/>
    <cellStyle name="Note 2 4 2 10 11" xfId="27504" xr:uid="{00000000-0005-0000-0000-0000EF6B0000}"/>
    <cellStyle name="Note 2 4 2 10 12" xfId="27505" xr:uid="{00000000-0005-0000-0000-0000F06B0000}"/>
    <cellStyle name="Note 2 4 2 10 2" xfId="27506" xr:uid="{00000000-0005-0000-0000-0000F16B0000}"/>
    <cellStyle name="Note 2 4 2 10 2 2" xfId="27507" xr:uid="{00000000-0005-0000-0000-0000F26B0000}"/>
    <cellStyle name="Note 2 4 2 10 2 3" xfId="27508" xr:uid="{00000000-0005-0000-0000-0000F36B0000}"/>
    <cellStyle name="Note 2 4 2 10 3" xfId="27509" xr:uid="{00000000-0005-0000-0000-0000F46B0000}"/>
    <cellStyle name="Note 2 4 2 10 3 2" xfId="27510" xr:uid="{00000000-0005-0000-0000-0000F56B0000}"/>
    <cellStyle name="Note 2 4 2 10 3 3" xfId="27511" xr:uid="{00000000-0005-0000-0000-0000F66B0000}"/>
    <cellStyle name="Note 2 4 2 10 4" xfId="27512" xr:uid="{00000000-0005-0000-0000-0000F76B0000}"/>
    <cellStyle name="Note 2 4 2 10 4 2" xfId="27513" xr:uid="{00000000-0005-0000-0000-0000F86B0000}"/>
    <cellStyle name="Note 2 4 2 10 4 3" xfId="27514" xr:uid="{00000000-0005-0000-0000-0000F96B0000}"/>
    <cellStyle name="Note 2 4 2 10 5" xfId="27515" xr:uid="{00000000-0005-0000-0000-0000FA6B0000}"/>
    <cellStyle name="Note 2 4 2 10 5 2" xfId="27516" xr:uid="{00000000-0005-0000-0000-0000FB6B0000}"/>
    <cellStyle name="Note 2 4 2 10 5 3" xfId="27517" xr:uid="{00000000-0005-0000-0000-0000FC6B0000}"/>
    <cellStyle name="Note 2 4 2 10 6" xfId="27518" xr:uid="{00000000-0005-0000-0000-0000FD6B0000}"/>
    <cellStyle name="Note 2 4 2 10 6 2" xfId="27519" xr:uid="{00000000-0005-0000-0000-0000FE6B0000}"/>
    <cellStyle name="Note 2 4 2 10 6 3" xfId="27520" xr:uid="{00000000-0005-0000-0000-0000FF6B0000}"/>
    <cellStyle name="Note 2 4 2 10 7" xfId="27521" xr:uid="{00000000-0005-0000-0000-0000006C0000}"/>
    <cellStyle name="Note 2 4 2 10 7 2" xfId="27522" xr:uid="{00000000-0005-0000-0000-0000016C0000}"/>
    <cellStyle name="Note 2 4 2 10 7 3" xfId="27523" xr:uid="{00000000-0005-0000-0000-0000026C0000}"/>
    <cellStyle name="Note 2 4 2 10 8" xfId="27524" xr:uid="{00000000-0005-0000-0000-0000036C0000}"/>
    <cellStyle name="Note 2 4 2 10 8 2" xfId="27525" xr:uid="{00000000-0005-0000-0000-0000046C0000}"/>
    <cellStyle name="Note 2 4 2 10 8 3" xfId="27526" xr:uid="{00000000-0005-0000-0000-0000056C0000}"/>
    <cellStyle name="Note 2 4 2 10 9" xfId="27527" xr:uid="{00000000-0005-0000-0000-0000066C0000}"/>
    <cellStyle name="Note 2 4 2 10 9 2" xfId="27528" xr:uid="{00000000-0005-0000-0000-0000076C0000}"/>
    <cellStyle name="Note 2 4 2 10 9 3" xfId="27529" xr:uid="{00000000-0005-0000-0000-0000086C0000}"/>
    <cellStyle name="Note 2 4 2 11" xfId="27530" xr:uid="{00000000-0005-0000-0000-0000096C0000}"/>
    <cellStyle name="Note 2 4 2 11 2" xfId="27531" xr:uid="{00000000-0005-0000-0000-00000A6C0000}"/>
    <cellStyle name="Note 2 4 2 11 3" xfId="27532" xr:uid="{00000000-0005-0000-0000-00000B6C0000}"/>
    <cellStyle name="Note 2 4 2 12" xfId="27533" xr:uid="{00000000-0005-0000-0000-00000C6C0000}"/>
    <cellStyle name="Note 2 4 2 12 2" xfId="27534" xr:uid="{00000000-0005-0000-0000-00000D6C0000}"/>
    <cellStyle name="Note 2 4 2 12 3" xfId="27535" xr:uid="{00000000-0005-0000-0000-00000E6C0000}"/>
    <cellStyle name="Note 2 4 2 13" xfId="27536" xr:uid="{00000000-0005-0000-0000-00000F6C0000}"/>
    <cellStyle name="Note 2 4 2 13 2" xfId="27537" xr:uid="{00000000-0005-0000-0000-0000106C0000}"/>
    <cellStyle name="Note 2 4 2 13 3" xfId="27538" xr:uid="{00000000-0005-0000-0000-0000116C0000}"/>
    <cellStyle name="Note 2 4 2 14" xfId="27539" xr:uid="{00000000-0005-0000-0000-0000126C0000}"/>
    <cellStyle name="Note 2 4 2 14 2" xfId="27540" xr:uid="{00000000-0005-0000-0000-0000136C0000}"/>
    <cellStyle name="Note 2 4 2 14 3" xfId="27541" xr:uid="{00000000-0005-0000-0000-0000146C0000}"/>
    <cellStyle name="Note 2 4 2 15" xfId="27542" xr:uid="{00000000-0005-0000-0000-0000156C0000}"/>
    <cellStyle name="Note 2 4 2 15 2" xfId="27543" xr:uid="{00000000-0005-0000-0000-0000166C0000}"/>
    <cellStyle name="Note 2 4 2 15 3" xfId="27544" xr:uid="{00000000-0005-0000-0000-0000176C0000}"/>
    <cellStyle name="Note 2 4 2 16" xfId="27545" xr:uid="{00000000-0005-0000-0000-0000186C0000}"/>
    <cellStyle name="Note 2 4 2 16 2" xfId="27546" xr:uid="{00000000-0005-0000-0000-0000196C0000}"/>
    <cellStyle name="Note 2 4 2 16 3" xfId="27547" xr:uid="{00000000-0005-0000-0000-00001A6C0000}"/>
    <cellStyle name="Note 2 4 2 17" xfId="27548" xr:uid="{00000000-0005-0000-0000-00001B6C0000}"/>
    <cellStyle name="Note 2 4 2 17 2" xfId="27549" xr:uid="{00000000-0005-0000-0000-00001C6C0000}"/>
    <cellStyle name="Note 2 4 2 17 3" xfId="27550" xr:uid="{00000000-0005-0000-0000-00001D6C0000}"/>
    <cellStyle name="Note 2 4 2 18" xfId="27551" xr:uid="{00000000-0005-0000-0000-00001E6C0000}"/>
    <cellStyle name="Note 2 4 2 18 2" xfId="27552" xr:uid="{00000000-0005-0000-0000-00001F6C0000}"/>
    <cellStyle name="Note 2 4 2 18 3" xfId="27553" xr:uid="{00000000-0005-0000-0000-0000206C0000}"/>
    <cellStyle name="Note 2 4 2 19" xfId="27554" xr:uid="{00000000-0005-0000-0000-0000216C0000}"/>
    <cellStyle name="Note 2 4 2 19 2" xfId="27555" xr:uid="{00000000-0005-0000-0000-0000226C0000}"/>
    <cellStyle name="Note 2 4 2 19 3" xfId="27556" xr:uid="{00000000-0005-0000-0000-0000236C0000}"/>
    <cellStyle name="Note 2 4 2 2" xfId="27557" xr:uid="{00000000-0005-0000-0000-0000246C0000}"/>
    <cellStyle name="Note 2 4 2 2 10" xfId="27558" xr:uid="{00000000-0005-0000-0000-0000256C0000}"/>
    <cellStyle name="Note 2 4 2 2 10 2" xfId="27559" xr:uid="{00000000-0005-0000-0000-0000266C0000}"/>
    <cellStyle name="Note 2 4 2 2 10 3" xfId="27560" xr:uid="{00000000-0005-0000-0000-0000276C0000}"/>
    <cellStyle name="Note 2 4 2 2 11" xfId="27561" xr:uid="{00000000-0005-0000-0000-0000286C0000}"/>
    <cellStyle name="Note 2 4 2 2 12" xfId="27562" xr:uid="{00000000-0005-0000-0000-0000296C0000}"/>
    <cellStyle name="Note 2 4 2 2 2" xfId="27563" xr:uid="{00000000-0005-0000-0000-00002A6C0000}"/>
    <cellStyle name="Note 2 4 2 2 2 2" xfId="27564" xr:uid="{00000000-0005-0000-0000-00002B6C0000}"/>
    <cellStyle name="Note 2 4 2 2 2 3" xfId="27565" xr:uid="{00000000-0005-0000-0000-00002C6C0000}"/>
    <cellStyle name="Note 2 4 2 2 3" xfId="27566" xr:uid="{00000000-0005-0000-0000-00002D6C0000}"/>
    <cellStyle name="Note 2 4 2 2 3 2" xfId="27567" xr:uid="{00000000-0005-0000-0000-00002E6C0000}"/>
    <cellStyle name="Note 2 4 2 2 3 3" xfId="27568" xr:uid="{00000000-0005-0000-0000-00002F6C0000}"/>
    <cellStyle name="Note 2 4 2 2 4" xfId="27569" xr:uid="{00000000-0005-0000-0000-0000306C0000}"/>
    <cellStyle name="Note 2 4 2 2 4 2" xfId="27570" xr:uid="{00000000-0005-0000-0000-0000316C0000}"/>
    <cellStyle name="Note 2 4 2 2 4 3" xfId="27571" xr:uid="{00000000-0005-0000-0000-0000326C0000}"/>
    <cellStyle name="Note 2 4 2 2 5" xfId="27572" xr:uid="{00000000-0005-0000-0000-0000336C0000}"/>
    <cellStyle name="Note 2 4 2 2 5 2" xfId="27573" xr:uid="{00000000-0005-0000-0000-0000346C0000}"/>
    <cellStyle name="Note 2 4 2 2 5 3" xfId="27574" xr:uid="{00000000-0005-0000-0000-0000356C0000}"/>
    <cellStyle name="Note 2 4 2 2 6" xfId="27575" xr:uid="{00000000-0005-0000-0000-0000366C0000}"/>
    <cellStyle name="Note 2 4 2 2 6 2" xfId="27576" xr:uid="{00000000-0005-0000-0000-0000376C0000}"/>
    <cellStyle name="Note 2 4 2 2 6 3" xfId="27577" xr:uid="{00000000-0005-0000-0000-0000386C0000}"/>
    <cellStyle name="Note 2 4 2 2 7" xfId="27578" xr:uid="{00000000-0005-0000-0000-0000396C0000}"/>
    <cellStyle name="Note 2 4 2 2 7 2" xfId="27579" xr:uid="{00000000-0005-0000-0000-00003A6C0000}"/>
    <cellStyle name="Note 2 4 2 2 7 3" xfId="27580" xr:uid="{00000000-0005-0000-0000-00003B6C0000}"/>
    <cellStyle name="Note 2 4 2 2 8" xfId="27581" xr:uid="{00000000-0005-0000-0000-00003C6C0000}"/>
    <cellStyle name="Note 2 4 2 2 8 2" xfId="27582" xr:uid="{00000000-0005-0000-0000-00003D6C0000}"/>
    <cellStyle name="Note 2 4 2 2 8 3" xfId="27583" xr:uid="{00000000-0005-0000-0000-00003E6C0000}"/>
    <cellStyle name="Note 2 4 2 2 9" xfId="27584" xr:uid="{00000000-0005-0000-0000-00003F6C0000}"/>
    <cellStyle name="Note 2 4 2 2 9 2" xfId="27585" xr:uid="{00000000-0005-0000-0000-0000406C0000}"/>
    <cellStyle name="Note 2 4 2 2 9 3" xfId="27586" xr:uid="{00000000-0005-0000-0000-0000416C0000}"/>
    <cellStyle name="Note 2 4 2 20" xfId="27587" xr:uid="{00000000-0005-0000-0000-0000426C0000}"/>
    <cellStyle name="Note 2 4 2 21" xfId="27588" xr:uid="{00000000-0005-0000-0000-0000436C0000}"/>
    <cellStyle name="Note 2 4 2 3" xfId="27589" xr:uid="{00000000-0005-0000-0000-0000446C0000}"/>
    <cellStyle name="Note 2 4 2 3 10" xfId="27590" xr:uid="{00000000-0005-0000-0000-0000456C0000}"/>
    <cellStyle name="Note 2 4 2 3 10 2" xfId="27591" xr:uid="{00000000-0005-0000-0000-0000466C0000}"/>
    <cellStyle name="Note 2 4 2 3 10 3" xfId="27592" xr:uid="{00000000-0005-0000-0000-0000476C0000}"/>
    <cellStyle name="Note 2 4 2 3 11" xfId="27593" xr:uid="{00000000-0005-0000-0000-0000486C0000}"/>
    <cellStyle name="Note 2 4 2 3 12" xfId="27594" xr:uid="{00000000-0005-0000-0000-0000496C0000}"/>
    <cellStyle name="Note 2 4 2 3 2" xfId="27595" xr:uid="{00000000-0005-0000-0000-00004A6C0000}"/>
    <cellStyle name="Note 2 4 2 3 2 2" xfId="27596" xr:uid="{00000000-0005-0000-0000-00004B6C0000}"/>
    <cellStyle name="Note 2 4 2 3 2 3" xfId="27597" xr:uid="{00000000-0005-0000-0000-00004C6C0000}"/>
    <cellStyle name="Note 2 4 2 3 3" xfId="27598" xr:uid="{00000000-0005-0000-0000-00004D6C0000}"/>
    <cellStyle name="Note 2 4 2 3 3 2" xfId="27599" xr:uid="{00000000-0005-0000-0000-00004E6C0000}"/>
    <cellStyle name="Note 2 4 2 3 3 3" xfId="27600" xr:uid="{00000000-0005-0000-0000-00004F6C0000}"/>
    <cellStyle name="Note 2 4 2 3 4" xfId="27601" xr:uid="{00000000-0005-0000-0000-0000506C0000}"/>
    <cellStyle name="Note 2 4 2 3 4 2" xfId="27602" xr:uid="{00000000-0005-0000-0000-0000516C0000}"/>
    <cellStyle name="Note 2 4 2 3 4 3" xfId="27603" xr:uid="{00000000-0005-0000-0000-0000526C0000}"/>
    <cellStyle name="Note 2 4 2 3 5" xfId="27604" xr:uid="{00000000-0005-0000-0000-0000536C0000}"/>
    <cellStyle name="Note 2 4 2 3 5 2" xfId="27605" xr:uid="{00000000-0005-0000-0000-0000546C0000}"/>
    <cellStyle name="Note 2 4 2 3 5 3" xfId="27606" xr:uid="{00000000-0005-0000-0000-0000556C0000}"/>
    <cellStyle name="Note 2 4 2 3 6" xfId="27607" xr:uid="{00000000-0005-0000-0000-0000566C0000}"/>
    <cellStyle name="Note 2 4 2 3 6 2" xfId="27608" xr:uid="{00000000-0005-0000-0000-0000576C0000}"/>
    <cellStyle name="Note 2 4 2 3 6 3" xfId="27609" xr:uid="{00000000-0005-0000-0000-0000586C0000}"/>
    <cellStyle name="Note 2 4 2 3 7" xfId="27610" xr:uid="{00000000-0005-0000-0000-0000596C0000}"/>
    <cellStyle name="Note 2 4 2 3 7 2" xfId="27611" xr:uid="{00000000-0005-0000-0000-00005A6C0000}"/>
    <cellStyle name="Note 2 4 2 3 7 3" xfId="27612" xr:uid="{00000000-0005-0000-0000-00005B6C0000}"/>
    <cellStyle name="Note 2 4 2 3 8" xfId="27613" xr:uid="{00000000-0005-0000-0000-00005C6C0000}"/>
    <cellStyle name="Note 2 4 2 3 8 2" xfId="27614" xr:uid="{00000000-0005-0000-0000-00005D6C0000}"/>
    <cellStyle name="Note 2 4 2 3 8 3" xfId="27615" xr:uid="{00000000-0005-0000-0000-00005E6C0000}"/>
    <cellStyle name="Note 2 4 2 3 9" xfId="27616" xr:uid="{00000000-0005-0000-0000-00005F6C0000}"/>
    <cellStyle name="Note 2 4 2 3 9 2" xfId="27617" xr:uid="{00000000-0005-0000-0000-0000606C0000}"/>
    <cellStyle name="Note 2 4 2 3 9 3" xfId="27618" xr:uid="{00000000-0005-0000-0000-0000616C0000}"/>
    <cellStyle name="Note 2 4 2 4" xfId="27619" xr:uid="{00000000-0005-0000-0000-0000626C0000}"/>
    <cellStyle name="Note 2 4 2 4 10" xfId="27620" xr:uid="{00000000-0005-0000-0000-0000636C0000}"/>
    <cellStyle name="Note 2 4 2 4 10 2" xfId="27621" xr:uid="{00000000-0005-0000-0000-0000646C0000}"/>
    <cellStyle name="Note 2 4 2 4 10 3" xfId="27622" xr:uid="{00000000-0005-0000-0000-0000656C0000}"/>
    <cellStyle name="Note 2 4 2 4 11" xfId="27623" xr:uid="{00000000-0005-0000-0000-0000666C0000}"/>
    <cellStyle name="Note 2 4 2 4 12" xfId="27624" xr:uid="{00000000-0005-0000-0000-0000676C0000}"/>
    <cellStyle name="Note 2 4 2 4 2" xfId="27625" xr:uid="{00000000-0005-0000-0000-0000686C0000}"/>
    <cellStyle name="Note 2 4 2 4 2 2" xfId="27626" xr:uid="{00000000-0005-0000-0000-0000696C0000}"/>
    <cellStyle name="Note 2 4 2 4 2 3" xfId="27627" xr:uid="{00000000-0005-0000-0000-00006A6C0000}"/>
    <cellStyle name="Note 2 4 2 4 3" xfId="27628" xr:uid="{00000000-0005-0000-0000-00006B6C0000}"/>
    <cellStyle name="Note 2 4 2 4 3 2" xfId="27629" xr:uid="{00000000-0005-0000-0000-00006C6C0000}"/>
    <cellStyle name="Note 2 4 2 4 3 3" xfId="27630" xr:uid="{00000000-0005-0000-0000-00006D6C0000}"/>
    <cellStyle name="Note 2 4 2 4 4" xfId="27631" xr:uid="{00000000-0005-0000-0000-00006E6C0000}"/>
    <cellStyle name="Note 2 4 2 4 4 2" xfId="27632" xr:uid="{00000000-0005-0000-0000-00006F6C0000}"/>
    <cellStyle name="Note 2 4 2 4 4 3" xfId="27633" xr:uid="{00000000-0005-0000-0000-0000706C0000}"/>
    <cellStyle name="Note 2 4 2 4 5" xfId="27634" xr:uid="{00000000-0005-0000-0000-0000716C0000}"/>
    <cellStyle name="Note 2 4 2 4 5 2" xfId="27635" xr:uid="{00000000-0005-0000-0000-0000726C0000}"/>
    <cellStyle name="Note 2 4 2 4 5 3" xfId="27636" xr:uid="{00000000-0005-0000-0000-0000736C0000}"/>
    <cellStyle name="Note 2 4 2 4 6" xfId="27637" xr:uid="{00000000-0005-0000-0000-0000746C0000}"/>
    <cellStyle name="Note 2 4 2 4 6 2" xfId="27638" xr:uid="{00000000-0005-0000-0000-0000756C0000}"/>
    <cellStyle name="Note 2 4 2 4 6 3" xfId="27639" xr:uid="{00000000-0005-0000-0000-0000766C0000}"/>
    <cellStyle name="Note 2 4 2 4 7" xfId="27640" xr:uid="{00000000-0005-0000-0000-0000776C0000}"/>
    <cellStyle name="Note 2 4 2 4 7 2" xfId="27641" xr:uid="{00000000-0005-0000-0000-0000786C0000}"/>
    <cellStyle name="Note 2 4 2 4 7 3" xfId="27642" xr:uid="{00000000-0005-0000-0000-0000796C0000}"/>
    <cellStyle name="Note 2 4 2 4 8" xfId="27643" xr:uid="{00000000-0005-0000-0000-00007A6C0000}"/>
    <cellStyle name="Note 2 4 2 4 8 2" xfId="27644" xr:uid="{00000000-0005-0000-0000-00007B6C0000}"/>
    <cellStyle name="Note 2 4 2 4 8 3" xfId="27645" xr:uid="{00000000-0005-0000-0000-00007C6C0000}"/>
    <cellStyle name="Note 2 4 2 4 9" xfId="27646" xr:uid="{00000000-0005-0000-0000-00007D6C0000}"/>
    <cellStyle name="Note 2 4 2 4 9 2" xfId="27647" xr:uid="{00000000-0005-0000-0000-00007E6C0000}"/>
    <cellStyle name="Note 2 4 2 4 9 3" xfId="27648" xr:uid="{00000000-0005-0000-0000-00007F6C0000}"/>
    <cellStyle name="Note 2 4 2 5" xfId="27649" xr:uid="{00000000-0005-0000-0000-0000806C0000}"/>
    <cellStyle name="Note 2 4 2 5 10" xfId="27650" xr:uid="{00000000-0005-0000-0000-0000816C0000}"/>
    <cellStyle name="Note 2 4 2 5 10 2" xfId="27651" xr:uid="{00000000-0005-0000-0000-0000826C0000}"/>
    <cellStyle name="Note 2 4 2 5 10 3" xfId="27652" xr:uid="{00000000-0005-0000-0000-0000836C0000}"/>
    <cellStyle name="Note 2 4 2 5 11" xfId="27653" xr:uid="{00000000-0005-0000-0000-0000846C0000}"/>
    <cellStyle name="Note 2 4 2 5 12" xfId="27654" xr:uid="{00000000-0005-0000-0000-0000856C0000}"/>
    <cellStyle name="Note 2 4 2 5 2" xfId="27655" xr:uid="{00000000-0005-0000-0000-0000866C0000}"/>
    <cellStyle name="Note 2 4 2 5 2 2" xfId="27656" xr:uid="{00000000-0005-0000-0000-0000876C0000}"/>
    <cellStyle name="Note 2 4 2 5 2 3" xfId="27657" xr:uid="{00000000-0005-0000-0000-0000886C0000}"/>
    <cellStyle name="Note 2 4 2 5 3" xfId="27658" xr:uid="{00000000-0005-0000-0000-0000896C0000}"/>
    <cellStyle name="Note 2 4 2 5 3 2" xfId="27659" xr:uid="{00000000-0005-0000-0000-00008A6C0000}"/>
    <cellStyle name="Note 2 4 2 5 3 3" xfId="27660" xr:uid="{00000000-0005-0000-0000-00008B6C0000}"/>
    <cellStyle name="Note 2 4 2 5 4" xfId="27661" xr:uid="{00000000-0005-0000-0000-00008C6C0000}"/>
    <cellStyle name="Note 2 4 2 5 4 2" xfId="27662" xr:uid="{00000000-0005-0000-0000-00008D6C0000}"/>
    <cellStyle name="Note 2 4 2 5 4 3" xfId="27663" xr:uid="{00000000-0005-0000-0000-00008E6C0000}"/>
    <cellStyle name="Note 2 4 2 5 5" xfId="27664" xr:uid="{00000000-0005-0000-0000-00008F6C0000}"/>
    <cellStyle name="Note 2 4 2 5 5 2" xfId="27665" xr:uid="{00000000-0005-0000-0000-0000906C0000}"/>
    <cellStyle name="Note 2 4 2 5 5 3" xfId="27666" xr:uid="{00000000-0005-0000-0000-0000916C0000}"/>
    <cellStyle name="Note 2 4 2 5 6" xfId="27667" xr:uid="{00000000-0005-0000-0000-0000926C0000}"/>
    <cellStyle name="Note 2 4 2 5 6 2" xfId="27668" xr:uid="{00000000-0005-0000-0000-0000936C0000}"/>
    <cellStyle name="Note 2 4 2 5 6 3" xfId="27669" xr:uid="{00000000-0005-0000-0000-0000946C0000}"/>
    <cellStyle name="Note 2 4 2 5 7" xfId="27670" xr:uid="{00000000-0005-0000-0000-0000956C0000}"/>
    <cellStyle name="Note 2 4 2 5 7 2" xfId="27671" xr:uid="{00000000-0005-0000-0000-0000966C0000}"/>
    <cellStyle name="Note 2 4 2 5 7 3" xfId="27672" xr:uid="{00000000-0005-0000-0000-0000976C0000}"/>
    <cellStyle name="Note 2 4 2 5 8" xfId="27673" xr:uid="{00000000-0005-0000-0000-0000986C0000}"/>
    <cellStyle name="Note 2 4 2 5 8 2" xfId="27674" xr:uid="{00000000-0005-0000-0000-0000996C0000}"/>
    <cellStyle name="Note 2 4 2 5 8 3" xfId="27675" xr:uid="{00000000-0005-0000-0000-00009A6C0000}"/>
    <cellStyle name="Note 2 4 2 5 9" xfId="27676" xr:uid="{00000000-0005-0000-0000-00009B6C0000}"/>
    <cellStyle name="Note 2 4 2 5 9 2" xfId="27677" xr:uid="{00000000-0005-0000-0000-00009C6C0000}"/>
    <cellStyle name="Note 2 4 2 5 9 3" xfId="27678" xr:uid="{00000000-0005-0000-0000-00009D6C0000}"/>
    <cellStyle name="Note 2 4 2 6" xfId="27679" xr:uid="{00000000-0005-0000-0000-00009E6C0000}"/>
    <cellStyle name="Note 2 4 2 6 10" xfId="27680" xr:uid="{00000000-0005-0000-0000-00009F6C0000}"/>
    <cellStyle name="Note 2 4 2 6 10 2" xfId="27681" xr:uid="{00000000-0005-0000-0000-0000A06C0000}"/>
    <cellStyle name="Note 2 4 2 6 10 3" xfId="27682" xr:uid="{00000000-0005-0000-0000-0000A16C0000}"/>
    <cellStyle name="Note 2 4 2 6 11" xfId="27683" xr:uid="{00000000-0005-0000-0000-0000A26C0000}"/>
    <cellStyle name="Note 2 4 2 6 12" xfId="27684" xr:uid="{00000000-0005-0000-0000-0000A36C0000}"/>
    <cellStyle name="Note 2 4 2 6 2" xfId="27685" xr:uid="{00000000-0005-0000-0000-0000A46C0000}"/>
    <cellStyle name="Note 2 4 2 6 2 2" xfId="27686" xr:uid="{00000000-0005-0000-0000-0000A56C0000}"/>
    <cellStyle name="Note 2 4 2 6 2 3" xfId="27687" xr:uid="{00000000-0005-0000-0000-0000A66C0000}"/>
    <cellStyle name="Note 2 4 2 6 3" xfId="27688" xr:uid="{00000000-0005-0000-0000-0000A76C0000}"/>
    <cellStyle name="Note 2 4 2 6 3 2" xfId="27689" xr:uid="{00000000-0005-0000-0000-0000A86C0000}"/>
    <cellStyle name="Note 2 4 2 6 3 3" xfId="27690" xr:uid="{00000000-0005-0000-0000-0000A96C0000}"/>
    <cellStyle name="Note 2 4 2 6 4" xfId="27691" xr:uid="{00000000-0005-0000-0000-0000AA6C0000}"/>
    <cellStyle name="Note 2 4 2 6 4 2" xfId="27692" xr:uid="{00000000-0005-0000-0000-0000AB6C0000}"/>
    <cellStyle name="Note 2 4 2 6 4 3" xfId="27693" xr:uid="{00000000-0005-0000-0000-0000AC6C0000}"/>
    <cellStyle name="Note 2 4 2 6 5" xfId="27694" xr:uid="{00000000-0005-0000-0000-0000AD6C0000}"/>
    <cellStyle name="Note 2 4 2 6 5 2" xfId="27695" xr:uid="{00000000-0005-0000-0000-0000AE6C0000}"/>
    <cellStyle name="Note 2 4 2 6 5 3" xfId="27696" xr:uid="{00000000-0005-0000-0000-0000AF6C0000}"/>
    <cellStyle name="Note 2 4 2 6 6" xfId="27697" xr:uid="{00000000-0005-0000-0000-0000B06C0000}"/>
    <cellStyle name="Note 2 4 2 6 6 2" xfId="27698" xr:uid="{00000000-0005-0000-0000-0000B16C0000}"/>
    <cellStyle name="Note 2 4 2 6 6 3" xfId="27699" xr:uid="{00000000-0005-0000-0000-0000B26C0000}"/>
    <cellStyle name="Note 2 4 2 6 7" xfId="27700" xr:uid="{00000000-0005-0000-0000-0000B36C0000}"/>
    <cellStyle name="Note 2 4 2 6 7 2" xfId="27701" xr:uid="{00000000-0005-0000-0000-0000B46C0000}"/>
    <cellStyle name="Note 2 4 2 6 7 3" xfId="27702" xr:uid="{00000000-0005-0000-0000-0000B56C0000}"/>
    <cellStyle name="Note 2 4 2 6 8" xfId="27703" xr:uid="{00000000-0005-0000-0000-0000B66C0000}"/>
    <cellStyle name="Note 2 4 2 6 8 2" xfId="27704" xr:uid="{00000000-0005-0000-0000-0000B76C0000}"/>
    <cellStyle name="Note 2 4 2 6 8 3" xfId="27705" xr:uid="{00000000-0005-0000-0000-0000B86C0000}"/>
    <cellStyle name="Note 2 4 2 6 9" xfId="27706" xr:uid="{00000000-0005-0000-0000-0000B96C0000}"/>
    <cellStyle name="Note 2 4 2 6 9 2" xfId="27707" xr:uid="{00000000-0005-0000-0000-0000BA6C0000}"/>
    <cellStyle name="Note 2 4 2 6 9 3" xfId="27708" xr:uid="{00000000-0005-0000-0000-0000BB6C0000}"/>
    <cellStyle name="Note 2 4 2 7" xfId="27709" xr:uid="{00000000-0005-0000-0000-0000BC6C0000}"/>
    <cellStyle name="Note 2 4 2 7 10" xfId="27710" xr:uid="{00000000-0005-0000-0000-0000BD6C0000}"/>
    <cellStyle name="Note 2 4 2 7 10 2" xfId="27711" xr:uid="{00000000-0005-0000-0000-0000BE6C0000}"/>
    <cellStyle name="Note 2 4 2 7 10 3" xfId="27712" xr:uid="{00000000-0005-0000-0000-0000BF6C0000}"/>
    <cellStyle name="Note 2 4 2 7 11" xfId="27713" xr:uid="{00000000-0005-0000-0000-0000C06C0000}"/>
    <cellStyle name="Note 2 4 2 7 12" xfId="27714" xr:uid="{00000000-0005-0000-0000-0000C16C0000}"/>
    <cellStyle name="Note 2 4 2 7 2" xfId="27715" xr:uid="{00000000-0005-0000-0000-0000C26C0000}"/>
    <cellStyle name="Note 2 4 2 7 2 2" xfId="27716" xr:uid="{00000000-0005-0000-0000-0000C36C0000}"/>
    <cellStyle name="Note 2 4 2 7 2 3" xfId="27717" xr:uid="{00000000-0005-0000-0000-0000C46C0000}"/>
    <cellStyle name="Note 2 4 2 7 3" xfId="27718" xr:uid="{00000000-0005-0000-0000-0000C56C0000}"/>
    <cellStyle name="Note 2 4 2 7 3 2" xfId="27719" xr:uid="{00000000-0005-0000-0000-0000C66C0000}"/>
    <cellStyle name="Note 2 4 2 7 3 3" xfId="27720" xr:uid="{00000000-0005-0000-0000-0000C76C0000}"/>
    <cellStyle name="Note 2 4 2 7 4" xfId="27721" xr:uid="{00000000-0005-0000-0000-0000C86C0000}"/>
    <cellStyle name="Note 2 4 2 7 4 2" xfId="27722" xr:uid="{00000000-0005-0000-0000-0000C96C0000}"/>
    <cellStyle name="Note 2 4 2 7 4 3" xfId="27723" xr:uid="{00000000-0005-0000-0000-0000CA6C0000}"/>
    <cellStyle name="Note 2 4 2 7 5" xfId="27724" xr:uid="{00000000-0005-0000-0000-0000CB6C0000}"/>
    <cellStyle name="Note 2 4 2 7 5 2" xfId="27725" xr:uid="{00000000-0005-0000-0000-0000CC6C0000}"/>
    <cellStyle name="Note 2 4 2 7 5 3" xfId="27726" xr:uid="{00000000-0005-0000-0000-0000CD6C0000}"/>
    <cellStyle name="Note 2 4 2 7 6" xfId="27727" xr:uid="{00000000-0005-0000-0000-0000CE6C0000}"/>
    <cellStyle name="Note 2 4 2 7 6 2" xfId="27728" xr:uid="{00000000-0005-0000-0000-0000CF6C0000}"/>
    <cellStyle name="Note 2 4 2 7 6 3" xfId="27729" xr:uid="{00000000-0005-0000-0000-0000D06C0000}"/>
    <cellStyle name="Note 2 4 2 7 7" xfId="27730" xr:uid="{00000000-0005-0000-0000-0000D16C0000}"/>
    <cellStyle name="Note 2 4 2 7 7 2" xfId="27731" xr:uid="{00000000-0005-0000-0000-0000D26C0000}"/>
    <cellStyle name="Note 2 4 2 7 7 3" xfId="27732" xr:uid="{00000000-0005-0000-0000-0000D36C0000}"/>
    <cellStyle name="Note 2 4 2 7 8" xfId="27733" xr:uid="{00000000-0005-0000-0000-0000D46C0000}"/>
    <cellStyle name="Note 2 4 2 7 8 2" xfId="27734" xr:uid="{00000000-0005-0000-0000-0000D56C0000}"/>
    <cellStyle name="Note 2 4 2 7 8 3" xfId="27735" xr:uid="{00000000-0005-0000-0000-0000D66C0000}"/>
    <cellStyle name="Note 2 4 2 7 9" xfId="27736" xr:uid="{00000000-0005-0000-0000-0000D76C0000}"/>
    <cellStyle name="Note 2 4 2 7 9 2" xfId="27737" xr:uid="{00000000-0005-0000-0000-0000D86C0000}"/>
    <cellStyle name="Note 2 4 2 7 9 3" xfId="27738" xr:uid="{00000000-0005-0000-0000-0000D96C0000}"/>
    <cellStyle name="Note 2 4 2 8" xfId="27739" xr:uid="{00000000-0005-0000-0000-0000DA6C0000}"/>
    <cellStyle name="Note 2 4 2 8 10" xfId="27740" xr:uid="{00000000-0005-0000-0000-0000DB6C0000}"/>
    <cellStyle name="Note 2 4 2 8 11" xfId="27741" xr:uid="{00000000-0005-0000-0000-0000DC6C0000}"/>
    <cellStyle name="Note 2 4 2 8 12" xfId="27742" xr:uid="{00000000-0005-0000-0000-0000DD6C0000}"/>
    <cellStyle name="Note 2 4 2 8 2" xfId="27743" xr:uid="{00000000-0005-0000-0000-0000DE6C0000}"/>
    <cellStyle name="Note 2 4 2 8 2 2" xfId="27744" xr:uid="{00000000-0005-0000-0000-0000DF6C0000}"/>
    <cellStyle name="Note 2 4 2 8 2 3" xfId="27745" xr:uid="{00000000-0005-0000-0000-0000E06C0000}"/>
    <cellStyle name="Note 2 4 2 8 3" xfId="27746" xr:uid="{00000000-0005-0000-0000-0000E16C0000}"/>
    <cellStyle name="Note 2 4 2 8 3 2" xfId="27747" xr:uid="{00000000-0005-0000-0000-0000E26C0000}"/>
    <cellStyle name="Note 2 4 2 8 3 3" xfId="27748" xr:uid="{00000000-0005-0000-0000-0000E36C0000}"/>
    <cellStyle name="Note 2 4 2 8 4" xfId="27749" xr:uid="{00000000-0005-0000-0000-0000E46C0000}"/>
    <cellStyle name="Note 2 4 2 8 4 2" xfId="27750" xr:uid="{00000000-0005-0000-0000-0000E56C0000}"/>
    <cellStyle name="Note 2 4 2 8 4 3" xfId="27751" xr:uid="{00000000-0005-0000-0000-0000E66C0000}"/>
    <cellStyle name="Note 2 4 2 8 5" xfId="27752" xr:uid="{00000000-0005-0000-0000-0000E76C0000}"/>
    <cellStyle name="Note 2 4 2 8 5 2" xfId="27753" xr:uid="{00000000-0005-0000-0000-0000E86C0000}"/>
    <cellStyle name="Note 2 4 2 8 5 3" xfId="27754" xr:uid="{00000000-0005-0000-0000-0000E96C0000}"/>
    <cellStyle name="Note 2 4 2 8 6" xfId="27755" xr:uid="{00000000-0005-0000-0000-0000EA6C0000}"/>
    <cellStyle name="Note 2 4 2 8 6 2" xfId="27756" xr:uid="{00000000-0005-0000-0000-0000EB6C0000}"/>
    <cellStyle name="Note 2 4 2 8 6 3" xfId="27757" xr:uid="{00000000-0005-0000-0000-0000EC6C0000}"/>
    <cellStyle name="Note 2 4 2 8 7" xfId="27758" xr:uid="{00000000-0005-0000-0000-0000ED6C0000}"/>
    <cellStyle name="Note 2 4 2 8 7 2" xfId="27759" xr:uid="{00000000-0005-0000-0000-0000EE6C0000}"/>
    <cellStyle name="Note 2 4 2 8 7 3" xfId="27760" xr:uid="{00000000-0005-0000-0000-0000EF6C0000}"/>
    <cellStyle name="Note 2 4 2 8 8" xfId="27761" xr:uid="{00000000-0005-0000-0000-0000F06C0000}"/>
    <cellStyle name="Note 2 4 2 8 8 2" xfId="27762" xr:uid="{00000000-0005-0000-0000-0000F16C0000}"/>
    <cellStyle name="Note 2 4 2 8 8 3" xfId="27763" xr:uid="{00000000-0005-0000-0000-0000F26C0000}"/>
    <cellStyle name="Note 2 4 2 8 9" xfId="27764" xr:uid="{00000000-0005-0000-0000-0000F36C0000}"/>
    <cellStyle name="Note 2 4 2 8 9 2" xfId="27765" xr:uid="{00000000-0005-0000-0000-0000F46C0000}"/>
    <cellStyle name="Note 2 4 2 8 9 3" xfId="27766" xr:uid="{00000000-0005-0000-0000-0000F56C0000}"/>
    <cellStyle name="Note 2 4 2 9" xfId="27767" xr:uid="{00000000-0005-0000-0000-0000F66C0000}"/>
    <cellStyle name="Note 2 4 2 9 10" xfId="27768" xr:uid="{00000000-0005-0000-0000-0000F76C0000}"/>
    <cellStyle name="Note 2 4 2 9 11" xfId="27769" xr:uid="{00000000-0005-0000-0000-0000F86C0000}"/>
    <cellStyle name="Note 2 4 2 9 12" xfId="27770" xr:uid="{00000000-0005-0000-0000-0000F96C0000}"/>
    <cellStyle name="Note 2 4 2 9 2" xfId="27771" xr:uid="{00000000-0005-0000-0000-0000FA6C0000}"/>
    <cellStyle name="Note 2 4 2 9 2 2" xfId="27772" xr:uid="{00000000-0005-0000-0000-0000FB6C0000}"/>
    <cellStyle name="Note 2 4 2 9 2 3" xfId="27773" xr:uid="{00000000-0005-0000-0000-0000FC6C0000}"/>
    <cellStyle name="Note 2 4 2 9 3" xfId="27774" xr:uid="{00000000-0005-0000-0000-0000FD6C0000}"/>
    <cellStyle name="Note 2 4 2 9 3 2" xfId="27775" xr:uid="{00000000-0005-0000-0000-0000FE6C0000}"/>
    <cellStyle name="Note 2 4 2 9 3 3" xfId="27776" xr:uid="{00000000-0005-0000-0000-0000FF6C0000}"/>
    <cellStyle name="Note 2 4 2 9 4" xfId="27777" xr:uid="{00000000-0005-0000-0000-0000006D0000}"/>
    <cellStyle name="Note 2 4 2 9 4 2" xfId="27778" xr:uid="{00000000-0005-0000-0000-0000016D0000}"/>
    <cellStyle name="Note 2 4 2 9 4 3" xfId="27779" xr:uid="{00000000-0005-0000-0000-0000026D0000}"/>
    <cellStyle name="Note 2 4 2 9 5" xfId="27780" xr:uid="{00000000-0005-0000-0000-0000036D0000}"/>
    <cellStyle name="Note 2 4 2 9 5 2" xfId="27781" xr:uid="{00000000-0005-0000-0000-0000046D0000}"/>
    <cellStyle name="Note 2 4 2 9 5 3" xfId="27782" xr:uid="{00000000-0005-0000-0000-0000056D0000}"/>
    <cellStyle name="Note 2 4 2 9 6" xfId="27783" xr:uid="{00000000-0005-0000-0000-0000066D0000}"/>
    <cellStyle name="Note 2 4 2 9 6 2" xfId="27784" xr:uid="{00000000-0005-0000-0000-0000076D0000}"/>
    <cellStyle name="Note 2 4 2 9 6 3" xfId="27785" xr:uid="{00000000-0005-0000-0000-0000086D0000}"/>
    <cellStyle name="Note 2 4 2 9 7" xfId="27786" xr:uid="{00000000-0005-0000-0000-0000096D0000}"/>
    <cellStyle name="Note 2 4 2 9 7 2" xfId="27787" xr:uid="{00000000-0005-0000-0000-00000A6D0000}"/>
    <cellStyle name="Note 2 4 2 9 7 3" xfId="27788" xr:uid="{00000000-0005-0000-0000-00000B6D0000}"/>
    <cellStyle name="Note 2 4 2 9 8" xfId="27789" xr:uid="{00000000-0005-0000-0000-00000C6D0000}"/>
    <cellStyle name="Note 2 4 2 9 8 2" xfId="27790" xr:uid="{00000000-0005-0000-0000-00000D6D0000}"/>
    <cellStyle name="Note 2 4 2 9 8 3" xfId="27791" xr:uid="{00000000-0005-0000-0000-00000E6D0000}"/>
    <cellStyle name="Note 2 4 2 9 9" xfId="27792" xr:uid="{00000000-0005-0000-0000-00000F6D0000}"/>
    <cellStyle name="Note 2 4 2 9 9 2" xfId="27793" xr:uid="{00000000-0005-0000-0000-0000106D0000}"/>
    <cellStyle name="Note 2 4 2 9 9 3" xfId="27794" xr:uid="{00000000-0005-0000-0000-0000116D0000}"/>
    <cellStyle name="Note 2 4 3" xfId="27795" xr:uid="{00000000-0005-0000-0000-0000126D0000}"/>
    <cellStyle name="Note 2 4 3 10" xfId="27796" xr:uid="{00000000-0005-0000-0000-0000136D0000}"/>
    <cellStyle name="Note 2 4 3 10 2" xfId="27797" xr:uid="{00000000-0005-0000-0000-0000146D0000}"/>
    <cellStyle name="Note 2 4 3 10 3" xfId="27798" xr:uid="{00000000-0005-0000-0000-0000156D0000}"/>
    <cellStyle name="Note 2 4 3 11" xfId="27799" xr:uid="{00000000-0005-0000-0000-0000166D0000}"/>
    <cellStyle name="Note 2 4 3 11 2" xfId="27800" xr:uid="{00000000-0005-0000-0000-0000176D0000}"/>
    <cellStyle name="Note 2 4 3 11 3" xfId="27801" xr:uid="{00000000-0005-0000-0000-0000186D0000}"/>
    <cellStyle name="Note 2 4 3 12" xfId="27802" xr:uid="{00000000-0005-0000-0000-0000196D0000}"/>
    <cellStyle name="Note 2 4 3 12 2" xfId="27803" xr:uid="{00000000-0005-0000-0000-00001A6D0000}"/>
    <cellStyle name="Note 2 4 3 12 3" xfId="27804" xr:uid="{00000000-0005-0000-0000-00001B6D0000}"/>
    <cellStyle name="Note 2 4 3 13" xfId="27805" xr:uid="{00000000-0005-0000-0000-00001C6D0000}"/>
    <cellStyle name="Note 2 4 3 13 2" xfId="27806" xr:uid="{00000000-0005-0000-0000-00001D6D0000}"/>
    <cellStyle name="Note 2 4 3 13 3" xfId="27807" xr:uid="{00000000-0005-0000-0000-00001E6D0000}"/>
    <cellStyle name="Note 2 4 3 14" xfId="27808" xr:uid="{00000000-0005-0000-0000-00001F6D0000}"/>
    <cellStyle name="Note 2 4 3 14 2" xfId="27809" xr:uid="{00000000-0005-0000-0000-0000206D0000}"/>
    <cellStyle name="Note 2 4 3 14 3" xfId="27810" xr:uid="{00000000-0005-0000-0000-0000216D0000}"/>
    <cellStyle name="Note 2 4 3 15" xfId="27811" xr:uid="{00000000-0005-0000-0000-0000226D0000}"/>
    <cellStyle name="Note 2 4 3 15 2" xfId="27812" xr:uid="{00000000-0005-0000-0000-0000236D0000}"/>
    <cellStyle name="Note 2 4 3 15 3" xfId="27813" xr:uid="{00000000-0005-0000-0000-0000246D0000}"/>
    <cellStyle name="Note 2 4 3 16" xfId="27814" xr:uid="{00000000-0005-0000-0000-0000256D0000}"/>
    <cellStyle name="Note 2 4 3 16 2" xfId="27815" xr:uid="{00000000-0005-0000-0000-0000266D0000}"/>
    <cellStyle name="Note 2 4 3 16 3" xfId="27816" xr:uid="{00000000-0005-0000-0000-0000276D0000}"/>
    <cellStyle name="Note 2 4 3 17" xfId="27817" xr:uid="{00000000-0005-0000-0000-0000286D0000}"/>
    <cellStyle name="Note 2 4 3 18" xfId="27818" xr:uid="{00000000-0005-0000-0000-0000296D0000}"/>
    <cellStyle name="Note 2 4 3 2" xfId="27819" xr:uid="{00000000-0005-0000-0000-00002A6D0000}"/>
    <cellStyle name="Note 2 4 3 2 2" xfId="27820" xr:uid="{00000000-0005-0000-0000-00002B6D0000}"/>
    <cellStyle name="Note 2 4 3 2 3" xfId="27821" xr:uid="{00000000-0005-0000-0000-00002C6D0000}"/>
    <cellStyle name="Note 2 4 3 3" xfId="27822" xr:uid="{00000000-0005-0000-0000-00002D6D0000}"/>
    <cellStyle name="Note 2 4 3 3 2" xfId="27823" xr:uid="{00000000-0005-0000-0000-00002E6D0000}"/>
    <cellStyle name="Note 2 4 3 3 3" xfId="27824" xr:uid="{00000000-0005-0000-0000-00002F6D0000}"/>
    <cellStyle name="Note 2 4 3 4" xfId="27825" xr:uid="{00000000-0005-0000-0000-0000306D0000}"/>
    <cellStyle name="Note 2 4 3 4 2" xfId="27826" xr:uid="{00000000-0005-0000-0000-0000316D0000}"/>
    <cellStyle name="Note 2 4 3 4 3" xfId="27827" xr:uid="{00000000-0005-0000-0000-0000326D0000}"/>
    <cellStyle name="Note 2 4 3 5" xfId="27828" xr:uid="{00000000-0005-0000-0000-0000336D0000}"/>
    <cellStyle name="Note 2 4 3 5 2" xfId="27829" xr:uid="{00000000-0005-0000-0000-0000346D0000}"/>
    <cellStyle name="Note 2 4 3 5 3" xfId="27830" xr:uid="{00000000-0005-0000-0000-0000356D0000}"/>
    <cellStyle name="Note 2 4 3 6" xfId="27831" xr:uid="{00000000-0005-0000-0000-0000366D0000}"/>
    <cellStyle name="Note 2 4 3 6 2" xfId="27832" xr:uid="{00000000-0005-0000-0000-0000376D0000}"/>
    <cellStyle name="Note 2 4 3 6 3" xfId="27833" xr:uid="{00000000-0005-0000-0000-0000386D0000}"/>
    <cellStyle name="Note 2 4 3 7" xfId="27834" xr:uid="{00000000-0005-0000-0000-0000396D0000}"/>
    <cellStyle name="Note 2 4 3 7 2" xfId="27835" xr:uid="{00000000-0005-0000-0000-00003A6D0000}"/>
    <cellStyle name="Note 2 4 3 7 3" xfId="27836" xr:uid="{00000000-0005-0000-0000-00003B6D0000}"/>
    <cellStyle name="Note 2 4 3 8" xfId="27837" xr:uid="{00000000-0005-0000-0000-00003C6D0000}"/>
    <cellStyle name="Note 2 4 3 8 2" xfId="27838" xr:uid="{00000000-0005-0000-0000-00003D6D0000}"/>
    <cellStyle name="Note 2 4 3 8 3" xfId="27839" xr:uid="{00000000-0005-0000-0000-00003E6D0000}"/>
    <cellStyle name="Note 2 4 3 9" xfId="27840" xr:uid="{00000000-0005-0000-0000-00003F6D0000}"/>
    <cellStyle name="Note 2 4 3 9 2" xfId="27841" xr:uid="{00000000-0005-0000-0000-0000406D0000}"/>
    <cellStyle name="Note 2 4 3 9 3" xfId="27842" xr:uid="{00000000-0005-0000-0000-0000416D0000}"/>
    <cellStyle name="Note 2 4 4" xfId="27843" xr:uid="{00000000-0005-0000-0000-0000426D0000}"/>
    <cellStyle name="Note 2 4 4 2" xfId="27844" xr:uid="{00000000-0005-0000-0000-0000436D0000}"/>
    <cellStyle name="Note 2 4 4 3" xfId="27845" xr:uid="{00000000-0005-0000-0000-0000446D0000}"/>
    <cellStyle name="Note 2 4 5" xfId="27846" xr:uid="{00000000-0005-0000-0000-0000456D0000}"/>
    <cellStyle name="Note 2 4 5 2" xfId="27847" xr:uid="{00000000-0005-0000-0000-0000466D0000}"/>
    <cellStyle name="Note 2 4 5 3" xfId="27848" xr:uid="{00000000-0005-0000-0000-0000476D0000}"/>
    <cellStyle name="Note 2 4 6" xfId="27849" xr:uid="{00000000-0005-0000-0000-0000486D0000}"/>
    <cellStyle name="Note 2 4 6 2" xfId="27850" xr:uid="{00000000-0005-0000-0000-0000496D0000}"/>
    <cellStyle name="Note 2 4 6 3" xfId="27851" xr:uid="{00000000-0005-0000-0000-00004A6D0000}"/>
    <cellStyle name="Note 2 4 7" xfId="27852" xr:uid="{00000000-0005-0000-0000-00004B6D0000}"/>
    <cellStyle name="Note 2 4 7 2" xfId="27853" xr:uid="{00000000-0005-0000-0000-00004C6D0000}"/>
    <cellStyle name="Note 2 4 7 3" xfId="27854" xr:uid="{00000000-0005-0000-0000-00004D6D0000}"/>
    <cellStyle name="Note 2 4 8" xfId="27855" xr:uid="{00000000-0005-0000-0000-00004E6D0000}"/>
    <cellStyle name="Note 2 4 8 2" xfId="27856" xr:uid="{00000000-0005-0000-0000-00004F6D0000}"/>
    <cellStyle name="Note 2 4 8 3" xfId="27857" xr:uid="{00000000-0005-0000-0000-0000506D0000}"/>
    <cellStyle name="Note 2 4 9" xfId="27858" xr:uid="{00000000-0005-0000-0000-0000516D0000}"/>
    <cellStyle name="Note 2 4 9 2" xfId="27859" xr:uid="{00000000-0005-0000-0000-0000526D0000}"/>
    <cellStyle name="Note 2 4 9 3" xfId="27860" xr:uid="{00000000-0005-0000-0000-0000536D0000}"/>
    <cellStyle name="Note 2 5" xfId="381" xr:uid="{00000000-0005-0000-0000-0000546D0000}"/>
    <cellStyle name="Note 2 5 2" xfId="27861" xr:uid="{00000000-0005-0000-0000-0000556D0000}"/>
    <cellStyle name="Note 2 5 2 10" xfId="27862" xr:uid="{00000000-0005-0000-0000-0000566D0000}"/>
    <cellStyle name="Note 2 5 2 10 10" xfId="27863" xr:uid="{00000000-0005-0000-0000-0000576D0000}"/>
    <cellStyle name="Note 2 5 2 10 11" xfId="27864" xr:uid="{00000000-0005-0000-0000-0000586D0000}"/>
    <cellStyle name="Note 2 5 2 10 12" xfId="27865" xr:uid="{00000000-0005-0000-0000-0000596D0000}"/>
    <cellStyle name="Note 2 5 2 10 2" xfId="27866" xr:uid="{00000000-0005-0000-0000-00005A6D0000}"/>
    <cellStyle name="Note 2 5 2 10 2 2" xfId="27867" xr:uid="{00000000-0005-0000-0000-00005B6D0000}"/>
    <cellStyle name="Note 2 5 2 10 2 3" xfId="27868" xr:uid="{00000000-0005-0000-0000-00005C6D0000}"/>
    <cellStyle name="Note 2 5 2 10 3" xfId="27869" xr:uid="{00000000-0005-0000-0000-00005D6D0000}"/>
    <cellStyle name="Note 2 5 2 10 3 2" xfId="27870" xr:uid="{00000000-0005-0000-0000-00005E6D0000}"/>
    <cellStyle name="Note 2 5 2 10 3 3" xfId="27871" xr:uid="{00000000-0005-0000-0000-00005F6D0000}"/>
    <cellStyle name="Note 2 5 2 10 4" xfId="27872" xr:uid="{00000000-0005-0000-0000-0000606D0000}"/>
    <cellStyle name="Note 2 5 2 10 4 2" xfId="27873" xr:uid="{00000000-0005-0000-0000-0000616D0000}"/>
    <cellStyle name="Note 2 5 2 10 4 3" xfId="27874" xr:uid="{00000000-0005-0000-0000-0000626D0000}"/>
    <cellStyle name="Note 2 5 2 10 5" xfId="27875" xr:uid="{00000000-0005-0000-0000-0000636D0000}"/>
    <cellStyle name="Note 2 5 2 10 5 2" xfId="27876" xr:uid="{00000000-0005-0000-0000-0000646D0000}"/>
    <cellStyle name="Note 2 5 2 10 5 3" xfId="27877" xr:uid="{00000000-0005-0000-0000-0000656D0000}"/>
    <cellStyle name="Note 2 5 2 10 6" xfId="27878" xr:uid="{00000000-0005-0000-0000-0000666D0000}"/>
    <cellStyle name="Note 2 5 2 10 6 2" xfId="27879" xr:uid="{00000000-0005-0000-0000-0000676D0000}"/>
    <cellStyle name="Note 2 5 2 10 6 3" xfId="27880" xr:uid="{00000000-0005-0000-0000-0000686D0000}"/>
    <cellStyle name="Note 2 5 2 10 7" xfId="27881" xr:uid="{00000000-0005-0000-0000-0000696D0000}"/>
    <cellStyle name="Note 2 5 2 10 7 2" xfId="27882" xr:uid="{00000000-0005-0000-0000-00006A6D0000}"/>
    <cellStyle name="Note 2 5 2 10 7 3" xfId="27883" xr:uid="{00000000-0005-0000-0000-00006B6D0000}"/>
    <cellStyle name="Note 2 5 2 10 8" xfId="27884" xr:uid="{00000000-0005-0000-0000-00006C6D0000}"/>
    <cellStyle name="Note 2 5 2 10 8 2" xfId="27885" xr:uid="{00000000-0005-0000-0000-00006D6D0000}"/>
    <cellStyle name="Note 2 5 2 10 8 3" xfId="27886" xr:uid="{00000000-0005-0000-0000-00006E6D0000}"/>
    <cellStyle name="Note 2 5 2 10 9" xfId="27887" xr:uid="{00000000-0005-0000-0000-00006F6D0000}"/>
    <cellStyle name="Note 2 5 2 10 9 2" xfId="27888" xr:uid="{00000000-0005-0000-0000-0000706D0000}"/>
    <cellStyle name="Note 2 5 2 10 9 3" xfId="27889" xr:uid="{00000000-0005-0000-0000-0000716D0000}"/>
    <cellStyle name="Note 2 5 2 11" xfId="27890" xr:uid="{00000000-0005-0000-0000-0000726D0000}"/>
    <cellStyle name="Note 2 5 2 11 2" xfId="27891" xr:uid="{00000000-0005-0000-0000-0000736D0000}"/>
    <cellStyle name="Note 2 5 2 11 3" xfId="27892" xr:uid="{00000000-0005-0000-0000-0000746D0000}"/>
    <cellStyle name="Note 2 5 2 12" xfId="27893" xr:uid="{00000000-0005-0000-0000-0000756D0000}"/>
    <cellStyle name="Note 2 5 2 12 2" xfId="27894" xr:uid="{00000000-0005-0000-0000-0000766D0000}"/>
    <cellStyle name="Note 2 5 2 12 3" xfId="27895" xr:uid="{00000000-0005-0000-0000-0000776D0000}"/>
    <cellStyle name="Note 2 5 2 13" xfId="27896" xr:uid="{00000000-0005-0000-0000-0000786D0000}"/>
    <cellStyle name="Note 2 5 2 13 2" xfId="27897" xr:uid="{00000000-0005-0000-0000-0000796D0000}"/>
    <cellStyle name="Note 2 5 2 13 3" xfId="27898" xr:uid="{00000000-0005-0000-0000-00007A6D0000}"/>
    <cellStyle name="Note 2 5 2 14" xfId="27899" xr:uid="{00000000-0005-0000-0000-00007B6D0000}"/>
    <cellStyle name="Note 2 5 2 14 2" xfId="27900" xr:uid="{00000000-0005-0000-0000-00007C6D0000}"/>
    <cellStyle name="Note 2 5 2 14 3" xfId="27901" xr:uid="{00000000-0005-0000-0000-00007D6D0000}"/>
    <cellStyle name="Note 2 5 2 15" xfId="27902" xr:uid="{00000000-0005-0000-0000-00007E6D0000}"/>
    <cellStyle name="Note 2 5 2 15 2" xfId="27903" xr:uid="{00000000-0005-0000-0000-00007F6D0000}"/>
    <cellStyle name="Note 2 5 2 15 3" xfId="27904" xr:uid="{00000000-0005-0000-0000-0000806D0000}"/>
    <cellStyle name="Note 2 5 2 16" xfId="27905" xr:uid="{00000000-0005-0000-0000-0000816D0000}"/>
    <cellStyle name="Note 2 5 2 16 2" xfId="27906" xr:uid="{00000000-0005-0000-0000-0000826D0000}"/>
    <cellStyle name="Note 2 5 2 16 3" xfId="27907" xr:uid="{00000000-0005-0000-0000-0000836D0000}"/>
    <cellStyle name="Note 2 5 2 17" xfId="27908" xr:uid="{00000000-0005-0000-0000-0000846D0000}"/>
    <cellStyle name="Note 2 5 2 17 2" xfId="27909" xr:uid="{00000000-0005-0000-0000-0000856D0000}"/>
    <cellStyle name="Note 2 5 2 17 3" xfId="27910" xr:uid="{00000000-0005-0000-0000-0000866D0000}"/>
    <cellStyle name="Note 2 5 2 18" xfId="27911" xr:uid="{00000000-0005-0000-0000-0000876D0000}"/>
    <cellStyle name="Note 2 5 2 18 2" xfId="27912" xr:uid="{00000000-0005-0000-0000-0000886D0000}"/>
    <cellStyle name="Note 2 5 2 18 3" xfId="27913" xr:uid="{00000000-0005-0000-0000-0000896D0000}"/>
    <cellStyle name="Note 2 5 2 19" xfId="27914" xr:uid="{00000000-0005-0000-0000-00008A6D0000}"/>
    <cellStyle name="Note 2 5 2 19 2" xfId="27915" xr:uid="{00000000-0005-0000-0000-00008B6D0000}"/>
    <cellStyle name="Note 2 5 2 19 3" xfId="27916" xr:uid="{00000000-0005-0000-0000-00008C6D0000}"/>
    <cellStyle name="Note 2 5 2 2" xfId="27917" xr:uid="{00000000-0005-0000-0000-00008D6D0000}"/>
    <cellStyle name="Note 2 5 2 2 10" xfId="27918" xr:uid="{00000000-0005-0000-0000-00008E6D0000}"/>
    <cellStyle name="Note 2 5 2 2 11" xfId="27919" xr:uid="{00000000-0005-0000-0000-00008F6D0000}"/>
    <cellStyle name="Note 2 5 2 2 12" xfId="27920" xr:uid="{00000000-0005-0000-0000-0000906D0000}"/>
    <cellStyle name="Note 2 5 2 2 2" xfId="27921" xr:uid="{00000000-0005-0000-0000-0000916D0000}"/>
    <cellStyle name="Note 2 5 2 2 2 2" xfId="27922" xr:uid="{00000000-0005-0000-0000-0000926D0000}"/>
    <cellStyle name="Note 2 5 2 2 2 3" xfId="27923" xr:uid="{00000000-0005-0000-0000-0000936D0000}"/>
    <cellStyle name="Note 2 5 2 2 3" xfId="27924" xr:uid="{00000000-0005-0000-0000-0000946D0000}"/>
    <cellStyle name="Note 2 5 2 2 3 2" xfId="27925" xr:uid="{00000000-0005-0000-0000-0000956D0000}"/>
    <cellStyle name="Note 2 5 2 2 3 3" xfId="27926" xr:uid="{00000000-0005-0000-0000-0000966D0000}"/>
    <cellStyle name="Note 2 5 2 2 4" xfId="27927" xr:uid="{00000000-0005-0000-0000-0000976D0000}"/>
    <cellStyle name="Note 2 5 2 2 4 2" xfId="27928" xr:uid="{00000000-0005-0000-0000-0000986D0000}"/>
    <cellStyle name="Note 2 5 2 2 4 3" xfId="27929" xr:uid="{00000000-0005-0000-0000-0000996D0000}"/>
    <cellStyle name="Note 2 5 2 2 5" xfId="27930" xr:uid="{00000000-0005-0000-0000-00009A6D0000}"/>
    <cellStyle name="Note 2 5 2 2 5 2" xfId="27931" xr:uid="{00000000-0005-0000-0000-00009B6D0000}"/>
    <cellStyle name="Note 2 5 2 2 5 3" xfId="27932" xr:uid="{00000000-0005-0000-0000-00009C6D0000}"/>
    <cellStyle name="Note 2 5 2 2 6" xfId="27933" xr:uid="{00000000-0005-0000-0000-00009D6D0000}"/>
    <cellStyle name="Note 2 5 2 2 6 2" xfId="27934" xr:uid="{00000000-0005-0000-0000-00009E6D0000}"/>
    <cellStyle name="Note 2 5 2 2 6 3" xfId="27935" xr:uid="{00000000-0005-0000-0000-00009F6D0000}"/>
    <cellStyle name="Note 2 5 2 2 7" xfId="27936" xr:uid="{00000000-0005-0000-0000-0000A06D0000}"/>
    <cellStyle name="Note 2 5 2 2 7 2" xfId="27937" xr:uid="{00000000-0005-0000-0000-0000A16D0000}"/>
    <cellStyle name="Note 2 5 2 2 7 3" xfId="27938" xr:uid="{00000000-0005-0000-0000-0000A26D0000}"/>
    <cellStyle name="Note 2 5 2 2 8" xfId="27939" xr:uid="{00000000-0005-0000-0000-0000A36D0000}"/>
    <cellStyle name="Note 2 5 2 2 8 2" xfId="27940" xr:uid="{00000000-0005-0000-0000-0000A46D0000}"/>
    <cellStyle name="Note 2 5 2 2 8 3" xfId="27941" xr:uid="{00000000-0005-0000-0000-0000A56D0000}"/>
    <cellStyle name="Note 2 5 2 2 9" xfId="27942" xr:uid="{00000000-0005-0000-0000-0000A66D0000}"/>
    <cellStyle name="Note 2 5 2 2 9 2" xfId="27943" xr:uid="{00000000-0005-0000-0000-0000A76D0000}"/>
    <cellStyle name="Note 2 5 2 2 9 3" xfId="27944" xr:uid="{00000000-0005-0000-0000-0000A86D0000}"/>
    <cellStyle name="Note 2 5 2 20" xfId="27945" xr:uid="{00000000-0005-0000-0000-0000A96D0000}"/>
    <cellStyle name="Note 2 5 2 21" xfId="27946" xr:uid="{00000000-0005-0000-0000-0000AA6D0000}"/>
    <cellStyle name="Note 2 5 2 3" xfId="27947" xr:uid="{00000000-0005-0000-0000-0000AB6D0000}"/>
    <cellStyle name="Note 2 5 2 3 10" xfId="27948" xr:uid="{00000000-0005-0000-0000-0000AC6D0000}"/>
    <cellStyle name="Note 2 5 2 3 11" xfId="27949" xr:uid="{00000000-0005-0000-0000-0000AD6D0000}"/>
    <cellStyle name="Note 2 5 2 3 12" xfId="27950" xr:uid="{00000000-0005-0000-0000-0000AE6D0000}"/>
    <cellStyle name="Note 2 5 2 3 2" xfId="27951" xr:uid="{00000000-0005-0000-0000-0000AF6D0000}"/>
    <cellStyle name="Note 2 5 2 3 2 2" xfId="27952" xr:uid="{00000000-0005-0000-0000-0000B06D0000}"/>
    <cellStyle name="Note 2 5 2 3 2 3" xfId="27953" xr:uid="{00000000-0005-0000-0000-0000B16D0000}"/>
    <cellStyle name="Note 2 5 2 3 3" xfId="27954" xr:uid="{00000000-0005-0000-0000-0000B26D0000}"/>
    <cellStyle name="Note 2 5 2 3 3 2" xfId="27955" xr:uid="{00000000-0005-0000-0000-0000B36D0000}"/>
    <cellStyle name="Note 2 5 2 3 3 3" xfId="27956" xr:uid="{00000000-0005-0000-0000-0000B46D0000}"/>
    <cellStyle name="Note 2 5 2 3 4" xfId="27957" xr:uid="{00000000-0005-0000-0000-0000B56D0000}"/>
    <cellStyle name="Note 2 5 2 3 4 2" xfId="27958" xr:uid="{00000000-0005-0000-0000-0000B66D0000}"/>
    <cellStyle name="Note 2 5 2 3 4 3" xfId="27959" xr:uid="{00000000-0005-0000-0000-0000B76D0000}"/>
    <cellStyle name="Note 2 5 2 3 5" xfId="27960" xr:uid="{00000000-0005-0000-0000-0000B86D0000}"/>
    <cellStyle name="Note 2 5 2 3 5 2" xfId="27961" xr:uid="{00000000-0005-0000-0000-0000B96D0000}"/>
    <cellStyle name="Note 2 5 2 3 5 3" xfId="27962" xr:uid="{00000000-0005-0000-0000-0000BA6D0000}"/>
    <cellStyle name="Note 2 5 2 3 6" xfId="27963" xr:uid="{00000000-0005-0000-0000-0000BB6D0000}"/>
    <cellStyle name="Note 2 5 2 3 6 2" xfId="27964" xr:uid="{00000000-0005-0000-0000-0000BC6D0000}"/>
    <cellStyle name="Note 2 5 2 3 6 3" xfId="27965" xr:uid="{00000000-0005-0000-0000-0000BD6D0000}"/>
    <cellStyle name="Note 2 5 2 3 7" xfId="27966" xr:uid="{00000000-0005-0000-0000-0000BE6D0000}"/>
    <cellStyle name="Note 2 5 2 3 7 2" xfId="27967" xr:uid="{00000000-0005-0000-0000-0000BF6D0000}"/>
    <cellStyle name="Note 2 5 2 3 7 3" xfId="27968" xr:uid="{00000000-0005-0000-0000-0000C06D0000}"/>
    <cellStyle name="Note 2 5 2 3 8" xfId="27969" xr:uid="{00000000-0005-0000-0000-0000C16D0000}"/>
    <cellStyle name="Note 2 5 2 3 8 2" xfId="27970" xr:uid="{00000000-0005-0000-0000-0000C26D0000}"/>
    <cellStyle name="Note 2 5 2 3 8 3" xfId="27971" xr:uid="{00000000-0005-0000-0000-0000C36D0000}"/>
    <cellStyle name="Note 2 5 2 3 9" xfId="27972" xr:uid="{00000000-0005-0000-0000-0000C46D0000}"/>
    <cellStyle name="Note 2 5 2 3 9 2" xfId="27973" xr:uid="{00000000-0005-0000-0000-0000C56D0000}"/>
    <cellStyle name="Note 2 5 2 3 9 3" xfId="27974" xr:uid="{00000000-0005-0000-0000-0000C66D0000}"/>
    <cellStyle name="Note 2 5 2 4" xfId="27975" xr:uid="{00000000-0005-0000-0000-0000C76D0000}"/>
    <cellStyle name="Note 2 5 2 4 10" xfId="27976" xr:uid="{00000000-0005-0000-0000-0000C86D0000}"/>
    <cellStyle name="Note 2 5 2 4 11" xfId="27977" xr:uid="{00000000-0005-0000-0000-0000C96D0000}"/>
    <cellStyle name="Note 2 5 2 4 12" xfId="27978" xr:uid="{00000000-0005-0000-0000-0000CA6D0000}"/>
    <cellStyle name="Note 2 5 2 4 2" xfId="27979" xr:uid="{00000000-0005-0000-0000-0000CB6D0000}"/>
    <cellStyle name="Note 2 5 2 4 2 2" xfId="27980" xr:uid="{00000000-0005-0000-0000-0000CC6D0000}"/>
    <cellStyle name="Note 2 5 2 4 2 3" xfId="27981" xr:uid="{00000000-0005-0000-0000-0000CD6D0000}"/>
    <cellStyle name="Note 2 5 2 4 3" xfId="27982" xr:uid="{00000000-0005-0000-0000-0000CE6D0000}"/>
    <cellStyle name="Note 2 5 2 4 3 2" xfId="27983" xr:uid="{00000000-0005-0000-0000-0000CF6D0000}"/>
    <cellStyle name="Note 2 5 2 4 3 3" xfId="27984" xr:uid="{00000000-0005-0000-0000-0000D06D0000}"/>
    <cellStyle name="Note 2 5 2 4 4" xfId="27985" xr:uid="{00000000-0005-0000-0000-0000D16D0000}"/>
    <cellStyle name="Note 2 5 2 4 4 2" xfId="27986" xr:uid="{00000000-0005-0000-0000-0000D26D0000}"/>
    <cellStyle name="Note 2 5 2 4 4 3" xfId="27987" xr:uid="{00000000-0005-0000-0000-0000D36D0000}"/>
    <cellStyle name="Note 2 5 2 4 5" xfId="27988" xr:uid="{00000000-0005-0000-0000-0000D46D0000}"/>
    <cellStyle name="Note 2 5 2 4 5 2" xfId="27989" xr:uid="{00000000-0005-0000-0000-0000D56D0000}"/>
    <cellStyle name="Note 2 5 2 4 5 3" xfId="27990" xr:uid="{00000000-0005-0000-0000-0000D66D0000}"/>
    <cellStyle name="Note 2 5 2 4 6" xfId="27991" xr:uid="{00000000-0005-0000-0000-0000D76D0000}"/>
    <cellStyle name="Note 2 5 2 4 6 2" xfId="27992" xr:uid="{00000000-0005-0000-0000-0000D86D0000}"/>
    <cellStyle name="Note 2 5 2 4 6 3" xfId="27993" xr:uid="{00000000-0005-0000-0000-0000D96D0000}"/>
    <cellStyle name="Note 2 5 2 4 7" xfId="27994" xr:uid="{00000000-0005-0000-0000-0000DA6D0000}"/>
    <cellStyle name="Note 2 5 2 4 7 2" xfId="27995" xr:uid="{00000000-0005-0000-0000-0000DB6D0000}"/>
    <cellStyle name="Note 2 5 2 4 7 3" xfId="27996" xr:uid="{00000000-0005-0000-0000-0000DC6D0000}"/>
    <cellStyle name="Note 2 5 2 4 8" xfId="27997" xr:uid="{00000000-0005-0000-0000-0000DD6D0000}"/>
    <cellStyle name="Note 2 5 2 4 8 2" xfId="27998" xr:uid="{00000000-0005-0000-0000-0000DE6D0000}"/>
    <cellStyle name="Note 2 5 2 4 8 3" xfId="27999" xr:uid="{00000000-0005-0000-0000-0000DF6D0000}"/>
    <cellStyle name="Note 2 5 2 4 9" xfId="28000" xr:uid="{00000000-0005-0000-0000-0000E06D0000}"/>
    <cellStyle name="Note 2 5 2 4 9 2" xfId="28001" xr:uid="{00000000-0005-0000-0000-0000E16D0000}"/>
    <cellStyle name="Note 2 5 2 4 9 3" xfId="28002" xr:uid="{00000000-0005-0000-0000-0000E26D0000}"/>
    <cellStyle name="Note 2 5 2 5" xfId="28003" xr:uid="{00000000-0005-0000-0000-0000E36D0000}"/>
    <cellStyle name="Note 2 5 2 5 10" xfId="28004" xr:uid="{00000000-0005-0000-0000-0000E46D0000}"/>
    <cellStyle name="Note 2 5 2 5 11" xfId="28005" xr:uid="{00000000-0005-0000-0000-0000E56D0000}"/>
    <cellStyle name="Note 2 5 2 5 12" xfId="28006" xr:uid="{00000000-0005-0000-0000-0000E66D0000}"/>
    <cellStyle name="Note 2 5 2 5 2" xfId="28007" xr:uid="{00000000-0005-0000-0000-0000E76D0000}"/>
    <cellStyle name="Note 2 5 2 5 2 2" xfId="28008" xr:uid="{00000000-0005-0000-0000-0000E86D0000}"/>
    <cellStyle name="Note 2 5 2 5 2 3" xfId="28009" xr:uid="{00000000-0005-0000-0000-0000E96D0000}"/>
    <cellStyle name="Note 2 5 2 5 3" xfId="28010" xr:uid="{00000000-0005-0000-0000-0000EA6D0000}"/>
    <cellStyle name="Note 2 5 2 5 3 2" xfId="28011" xr:uid="{00000000-0005-0000-0000-0000EB6D0000}"/>
    <cellStyle name="Note 2 5 2 5 3 3" xfId="28012" xr:uid="{00000000-0005-0000-0000-0000EC6D0000}"/>
    <cellStyle name="Note 2 5 2 5 4" xfId="28013" xr:uid="{00000000-0005-0000-0000-0000ED6D0000}"/>
    <cellStyle name="Note 2 5 2 5 4 2" xfId="28014" xr:uid="{00000000-0005-0000-0000-0000EE6D0000}"/>
    <cellStyle name="Note 2 5 2 5 4 3" xfId="28015" xr:uid="{00000000-0005-0000-0000-0000EF6D0000}"/>
    <cellStyle name="Note 2 5 2 5 5" xfId="28016" xr:uid="{00000000-0005-0000-0000-0000F06D0000}"/>
    <cellStyle name="Note 2 5 2 5 5 2" xfId="28017" xr:uid="{00000000-0005-0000-0000-0000F16D0000}"/>
    <cellStyle name="Note 2 5 2 5 5 3" xfId="28018" xr:uid="{00000000-0005-0000-0000-0000F26D0000}"/>
    <cellStyle name="Note 2 5 2 5 6" xfId="28019" xr:uid="{00000000-0005-0000-0000-0000F36D0000}"/>
    <cellStyle name="Note 2 5 2 5 6 2" xfId="28020" xr:uid="{00000000-0005-0000-0000-0000F46D0000}"/>
    <cellStyle name="Note 2 5 2 5 6 3" xfId="28021" xr:uid="{00000000-0005-0000-0000-0000F56D0000}"/>
    <cellStyle name="Note 2 5 2 5 7" xfId="28022" xr:uid="{00000000-0005-0000-0000-0000F66D0000}"/>
    <cellStyle name="Note 2 5 2 5 7 2" xfId="28023" xr:uid="{00000000-0005-0000-0000-0000F76D0000}"/>
    <cellStyle name="Note 2 5 2 5 7 3" xfId="28024" xr:uid="{00000000-0005-0000-0000-0000F86D0000}"/>
    <cellStyle name="Note 2 5 2 5 8" xfId="28025" xr:uid="{00000000-0005-0000-0000-0000F96D0000}"/>
    <cellStyle name="Note 2 5 2 5 8 2" xfId="28026" xr:uid="{00000000-0005-0000-0000-0000FA6D0000}"/>
    <cellStyle name="Note 2 5 2 5 8 3" xfId="28027" xr:uid="{00000000-0005-0000-0000-0000FB6D0000}"/>
    <cellStyle name="Note 2 5 2 5 9" xfId="28028" xr:uid="{00000000-0005-0000-0000-0000FC6D0000}"/>
    <cellStyle name="Note 2 5 2 5 9 2" xfId="28029" xr:uid="{00000000-0005-0000-0000-0000FD6D0000}"/>
    <cellStyle name="Note 2 5 2 5 9 3" xfId="28030" xr:uid="{00000000-0005-0000-0000-0000FE6D0000}"/>
    <cellStyle name="Note 2 5 2 6" xfId="28031" xr:uid="{00000000-0005-0000-0000-0000FF6D0000}"/>
    <cellStyle name="Note 2 5 2 6 10" xfId="28032" xr:uid="{00000000-0005-0000-0000-0000006E0000}"/>
    <cellStyle name="Note 2 5 2 6 11" xfId="28033" xr:uid="{00000000-0005-0000-0000-0000016E0000}"/>
    <cellStyle name="Note 2 5 2 6 12" xfId="28034" xr:uid="{00000000-0005-0000-0000-0000026E0000}"/>
    <cellStyle name="Note 2 5 2 6 2" xfId="28035" xr:uid="{00000000-0005-0000-0000-0000036E0000}"/>
    <cellStyle name="Note 2 5 2 6 2 2" xfId="28036" xr:uid="{00000000-0005-0000-0000-0000046E0000}"/>
    <cellStyle name="Note 2 5 2 6 2 3" xfId="28037" xr:uid="{00000000-0005-0000-0000-0000056E0000}"/>
    <cellStyle name="Note 2 5 2 6 3" xfId="28038" xr:uid="{00000000-0005-0000-0000-0000066E0000}"/>
    <cellStyle name="Note 2 5 2 6 3 2" xfId="28039" xr:uid="{00000000-0005-0000-0000-0000076E0000}"/>
    <cellStyle name="Note 2 5 2 6 3 3" xfId="28040" xr:uid="{00000000-0005-0000-0000-0000086E0000}"/>
    <cellStyle name="Note 2 5 2 6 4" xfId="28041" xr:uid="{00000000-0005-0000-0000-0000096E0000}"/>
    <cellStyle name="Note 2 5 2 6 4 2" xfId="28042" xr:uid="{00000000-0005-0000-0000-00000A6E0000}"/>
    <cellStyle name="Note 2 5 2 6 4 3" xfId="28043" xr:uid="{00000000-0005-0000-0000-00000B6E0000}"/>
    <cellStyle name="Note 2 5 2 6 5" xfId="28044" xr:uid="{00000000-0005-0000-0000-00000C6E0000}"/>
    <cellStyle name="Note 2 5 2 6 5 2" xfId="28045" xr:uid="{00000000-0005-0000-0000-00000D6E0000}"/>
    <cellStyle name="Note 2 5 2 6 5 3" xfId="28046" xr:uid="{00000000-0005-0000-0000-00000E6E0000}"/>
    <cellStyle name="Note 2 5 2 6 6" xfId="28047" xr:uid="{00000000-0005-0000-0000-00000F6E0000}"/>
    <cellStyle name="Note 2 5 2 6 6 2" xfId="28048" xr:uid="{00000000-0005-0000-0000-0000106E0000}"/>
    <cellStyle name="Note 2 5 2 6 6 3" xfId="28049" xr:uid="{00000000-0005-0000-0000-0000116E0000}"/>
    <cellStyle name="Note 2 5 2 6 7" xfId="28050" xr:uid="{00000000-0005-0000-0000-0000126E0000}"/>
    <cellStyle name="Note 2 5 2 6 7 2" xfId="28051" xr:uid="{00000000-0005-0000-0000-0000136E0000}"/>
    <cellStyle name="Note 2 5 2 6 7 3" xfId="28052" xr:uid="{00000000-0005-0000-0000-0000146E0000}"/>
    <cellStyle name="Note 2 5 2 6 8" xfId="28053" xr:uid="{00000000-0005-0000-0000-0000156E0000}"/>
    <cellStyle name="Note 2 5 2 6 8 2" xfId="28054" xr:uid="{00000000-0005-0000-0000-0000166E0000}"/>
    <cellStyle name="Note 2 5 2 6 8 3" xfId="28055" xr:uid="{00000000-0005-0000-0000-0000176E0000}"/>
    <cellStyle name="Note 2 5 2 6 9" xfId="28056" xr:uid="{00000000-0005-0000-0000-0000186E0000}"/>
    <cellStyle name="Note 2 5 2 6 9 2" xfId="28057" xr:uid="{00000000-0005-0000-0000-0000196E0000}"/>
    <cellStyle name="Note 2 5 2 6 9 3" xfId="28058" xr:uid="{00000000-0005-0000-0000-00001A6E0000}"/>
    <cellStyle name="Note 2 5 2 7" xfId="28059" xr:uid="{00000000-0005-0000-0000-00001B6E0000}"/>
    <cellStyle name="Note 2 5 2 7 10" xfId="28060" xr:uid="{00000000-0005-0000-0000-00001C6E0000}"/>
    <cellStyle name="Note 2 5 2 7 11" xfId="28061" xr:uid="{00000000-0005-0000-0000-00001D6E0000}"/>
    <cellStyle name="Note 2 5 2 7 12" xfId="28062" xr:uid="{00000000-0005-0000-0000-00001E6E0000}"/>
    <cellStyle name="Note 2 5 2 7 2" xfId="28063" xr:uid="{00000000-0005-0000-0000-00001F6E0000}"/>
    <cellStyle name="Note 2 5 2 7 2 2" xfId="28064" xr:uid="{00000000-0005-0000-0000-0000206E0000}"/>
    <cellStyle name="Note 2 5 2 7 2 3" xfId="28065" xr:uid="{00000000-0005-0000-0000-0000216E0000}"/>
    <cellStyle name="Note 2 5 2 7 3" xfId="28066" xr:uid="{00000000-0005-0000-0000-0000226E0000}"/>
    <cellStyle name="Note 2 5 2 7 3 2" xfId="28067" xr:uid="{00000000-0005-0000-0000-0000236E0000}"/>
    <cellStyle name="Note 2 5 2 7 3 3" xfId="28068" xr:uid="{00000000-0005-0000-0000-0000246E0000}"/>
    <cellStyle name="Note 2 5 2 7 4" xfId="28069" xr:uid="{00000000-0005-0000-0000-0000256E0000}"/>
    <cellStyle name="Note 2 5 2 7 4 2" xfId="28070" xr:uid="{00000000-0005-0000-0000-0000266E0000}"/>
    <cellStyle name="Note 2 5 2 7 4 3" xfId="28071" xr:uid="{00000000-0005-0000-0000-0000276E0000}"/>
    <cellStyle name="Note 2 5 2 7 5" xfId="28072" xr:uid="{00000000-0005-0000-0000-0000286E0000}"/>
    <cellStyle name="Note 2 5 2 7 5 2" xfId="28073" xr:uid="{00000000-0005-0000-0000-0000296E0000}"/>
    <cellStyle name="Note 2 5 2 7 5 3" xfId="28074" xr:uid="{00000000-0005-0000-0000-00002A6E0000}"/>
    <cellStyle name="Note 2 5 2 7 6" xfId="28075" xr:uid="{00000000-0005-0000-0000-00002B6E0000}"/>
    <cellStyle name="Note 2 5 2 7 6 2" xfId="28076" xr:uid="{00000000-0005-0000-0000-00002C6E0000}"/>
    <cellStyle name="Note 2 5 2 7 6 3" xfId="28077" xr:uid="{00000000-0005-0000-0000-00002D6E0000}"/>
    <cellStyle name="Note 2 5 2 7 7" xfId="28078" xr:uid="{00000000-0005-0000-0000-00002E6E0000}"/>
    <cellStyle name="Note 2 5 2 7 7 2" xfId="28079" xr:uid="{00000000-0005-0000-0000-00002F6E0000}"/>
    <cellStyle name="Note 2 5 2 7 7 3" xfId="28080" xr:uid="{00000000-0005-0000-0000-0000306E0000}"/>
    <cellStyle name="Note 2 5 2 7 8" xfId="28081" xr:uid="{00000000-0005-0000-0000-0000316E0000}"/>
    <cellStyle name="Note 2 5 2 7 8 2" xfId="28082" xr:uid="{00000000-0005-0000-0000-0000326E0000}"/>
    <cellStyle name="Note 2 5 2 7 8 3" xfId="28083" xr:uid="{00000000-0005-0000-0000-0000336E0000}"/>
    <cellStyle name="Note 2 5 2 7 9" xfId="28084" xr:uid="{00000000-0005-0000-0000-0000346E0000}"/>
    <cellStyle name="Note 2 5 2 7 9 2" xfId="28085" xr:uid="{00000000-0005-0000-0000-0000356E0000}"/>
    <cellStyle name="Note 2 5 2 7 9 3" xfId="28086" xr:uid="{00000000-0005-0000-0000-0000366E0000}"/>
    <cellStyle name="Note 2 5 2 8" xfId="28087" xr:uid="{00000000-0005-0000-0000-0000376E0000}"/>
    <cellStyle name="Note 2 5 2 8 10" xfId="28088" xr:uid="{00000000-0005-0000-0000-0000386E0000}"/>
    <cellStyle name="Note 2 5 2 8 11" xfId="28089" xr:uid="{00000000-0005-0000-0000-0000396E0000}"/>
    <cellStyle name="Note 2 5 2 8 12" xfId="28090" xr:uid="{00000000-0005-0000-0000-00003A6E0000}"/>
    <cellStyle name="Note 2 5 2 8 2" xfId="28091" xr:uid="{00000000-0005-0000-0000-00003B6E0000}"/>
    <cellStyle name="Note 2 5 2 8 2 2" xfId="28092" xr:uid="{00000000-0005-0000-0000-00003C6E0000}"/>
    <cellStyle name="Note 2 5 2 8 2 3" xfId="28093" xr:uid="{00000000-0005-0000-0000-00003D6E0000}"/>
    <cellStyle name="Note 2 5 2 8 3" xfId="28094" xr:uid="{00000000-0005-0000-0000-00003E6E0000}"/>
    <cellStyle name="Note 2 5 2 8 3 2" xfId="28095" xr:uid="{00000000-0005-0000-0000-00003F6E0000}"/>
    <cellStyle name="Note 2 5 2 8 3 3" xfId="28096" xr:uid="{00000000-0005-0000-0000-0000406E0000}"/>
    <cellStyle name="Note 2 5 2 8 4" xfId="28097" xr:uid="{00000000-0005-0000-0000-0000416E0000}"/>
    <cellStyle name="Note 2 5 2 8 4 2" xfId="28098" xr:uid="{00000000-0005-0000-0000-0000426E0000}"/>
    <cellStyle name="Note 2 5 2 8 4 3" xfId="28099" xr:uid="{00000000-0005-0000-0000-0000436E0000}"/>
    <cellStyle name="Note 2 5 2 8 5" xfId="28100" xr:uid="{00000000-0005-0000-0000-0000446E0000}"/>
    <cellStyle name="Note 2 5 2 8 5 2" xfId="28101" xr:uid="{00000000-0005-0000-0000-0000456E0000}"/>
    <cellStyle name="Note 2 5 2 8 5 3" xfId="28102" xr:uid="{00000000-0005-0000-0000-0000466E0000}"/>
    <cellStyle name="Note 2 5 2 8 6" xfId="28103" xr:uid="{00000000-0005-0000-0000-0000476E0000}"/>
    <cellStyle name="Note 2 5 2 8 6 2" xfId="28104" xr:uid="{00000000-0005-0000-0000-0000486E0000}"/>
    <cellStyle name="Note 2 5 2 8 6 3" xfId="28105" xr:uid="{00000000-0005-0000-0000-0000496E0000}"/>
    <cellStyle name="Note 2 5 2 8 7" xfId="28106" xr:uid="{00000000-0005-0000-0000-00004A6E0000}"/>
    <cellStyle name="Note 2 5 2 8 7 2" xfId="28107" xr:uid="{00000000-0005-0000-0000-00004B6E0000}"/>
    <cellStyle name="Note 2 5 2 8 7 3" xfId="28108" xr:uid="{00000000-0005-0000-0000-00004C6E0000}"/>
    <cellStyle name="Note 2 5 2 8 8" xfId="28109" xr:uid="{00000000-0005-0000-0000-00004D6E0000}"/>
    <cellStyle name="Note 2 5 2 8 8 2" xfId="28110" xr:uid="{00000000-0005-0000-0000-00004E6E0000}"/>
    <cellStyle name="Note 2 5 2 8 8 3" xfId="28111" xr:uid="{00000000-0005-0000-0000-00004F6E0000}"/>
    <cellStyle name="Note 2 5 2 8 9" xfId="28112" xr:uid="{00000000-0005-0000-0000-0000506E0000}"/>
    <cellStyle name="Note 2 5 2 8 9 2" xfId="28113" xr:uid="{00000000-0005-0000-0000-0000516E0000}"/>
    <cellStyle name="Note 2 5 2 8 9 3" xfId="28114" xr:uid="{00000000-0005-0000-0000-0000526E0000}"/>
    <cellStyle name="Note 2 5 2 9" xfId="28115" xr:uid="{00000000-0005-0000-0000-0000536E0000}"/>
    <cellStyle name="Note 2 5 2 9 10" xfId="28116" xr:uid="{00000000-0005-0000-0000-0000546E0000}"/>
    <cellStyle name="Note 2 5 2 9 11" xfId="28117" xr:uid="{00000000-0005-0000-0000-0000556E0000}"/>
    <cellStyle name="Note 2 5 2 9 12" xfId="28118" xr:uid="{00000000-0005-0000-0000-0000566E0000}"/>
    <cellStyle name="Note 2 5 2 9 2" xfId="28119" xr:uid="{00000000-0005-0000-0000-0000576E0000}"/>
    <cellStyle name="Note 2 5 2 9 2 2" xfId="28120" xr:uid="{00000000-0005-0000-0000-0000586E0000}"/>
    <cellStyle name="Note 2 5 2 9 2 3" xfId="28121" xr:uid="{00000000-0005-0000-0000-0000596E0000}"/>
    <cellStyle name="Note 2 5 2 9 3" xfId="28122" xr:uid="{00000000-0005-0000-0000-00005A6E0000}"/>
    <cellStyle name="Note 2 5 2 9 3 2" xfId="28123" xr:uid="{00000000-0005-0000-0000-00005B6E0000}"/>
    <cellStyle name="Note 2 5 2 9 3 3" xfId="28124" xr:uid="{00000000-0005-0000-0000-00005C6E0000}"/>
    <cellStyle name="Note 2 5 2 9 4" xfId="28125" xr:uid="{00000000-0005-0000-0000-00005D6E0000}"/>
    <cellStyle name="Note 2 5 2 9 4 2" xfId="28126" xr:uid="{00000000-0005-0000-0000-00005E6E0000}"/>
    <cellStyle name="Note 2 5 2 9 4 3" xfId="28127" xr:uid="{00000000-0005-0000-0000-00005F6E0000}"/>
    <cellStyle name="Note 2 5 2 9 5" xfId="28128" xr:uid="{00000000-0005-0000-0000-0000606E0000}"/>
    <cellStyle name="Note 2 5 2 9 5 2" xfId="28129" xr:uid="{00000000-0005-0000-0000-0000616E0000}"/>
    <cellStyle name="Note 2 5 2 9 5 3" xfId="28130" xr:uid="{00000000-0005-0000-0000-0000626E0000}"/>
    <cellStyle name="Note 2 5 2 9 6" xfId="28131" xr:uid="{00000000-0005-0000-0000-0000636E0000}"/>
    <cellStyle name="Note 2 5 2 9 6 2" xfId="28132" xr:uid="{00000000-0005-0000-0000-0000646E0000}"/>
    <cellStyle name="Note 2 5 2 9 6 3" xfId="28133" xr:uid="{00000000-0005-0000-0000-0000656E0000}"/>
    <cellStyle name="Note 2 5 2 9 7" xfId="28134" xr:uid="{00000000-0005-0000-0000-0000666E0000}"/>
    <cellStyle name="Note 2 5 2 9 7 2" xfId="28135" xr:uid="{00000000-0005-0000-0000-0000676E0000}"/>
    <cellStyle name="Note 2 5 2 9 7 3" xfId="28136" xr:uid="{00000000-0005-0000-0000-0000686E0000}"/>
    <cellStyle name="Note 2 5 2 9 8" xfId="28137" xr:uid="{00000000-0005-0000-0000-0000696E0000}"/>
    <cellStyle name="Note 2 5 2 9 8 2" xfId="28138" xr:uid="{00000000-0005-0000-0000-00006A6E0000}"/>
    <cellStyle name="Note 2 5 2 9 8 3" xfId="28139" xr:uid="{00000000-0005-0000-0000-00006B6E0000}"/>
    <cellStyle name="Note 2 5 2 9 9" xfId="28140" xr:uid="{00000000-0005-0000-0000-00006C6E0000}"/>
    <cellStyle name="Note 2 5 2 9 9 2" xfId="28141" xr:uid="{00000000-0005-0000-0000-00006D6E0000}"/>
    <cellStyle name="Note 2 5 2 9 9 3" xfId="28142" xr:uid="{00000000-0005-0000-0000-00006E6E0000}"/>
    <cellStyle name="Note 2 5 3" xfId="28143" xr:uid="{00000000-0005-0000-0000-00006F6E0000}"/>
    <cellStyle name="Note 2 5 3 10" xfId="28144" xr:uid="{00000000-0005-0000-0000-0000706E0000}"/>
    <cellStyle name="Note 2 5 3 10 2" xfId="28145" xr:uid="{00000000-0005-0000-0000-0000716E0000}"/>
    <cellStyle name="Note 2 5 3 10 3" xfId="28146" xr:uid="{00000000-0005-0000-0000-0000726E0000}"/>
    <cellStyle name="Note 2 5 3 11" xfId="28147" xr:uid="{00000000-0005-0000-0000-0000736E0000}"/>
    <cellStyle name="Note 2 5 3 12" xfId="28148" xr:uid="{00000000-0005-0000-0000-0000746E0000}"/>
    <cellStyle name="Note 2 5 3 2" xfId="28149" xr:uid="{00000000-0005-0000-0000-0000756E0000}"/>
    <cellStyle name="Note 2 5 3 2 2" xfId="28150" xr:uid="{00000000-0005-0000-0000-0000766E0000}"/>
    <cellStyle name="Note 2 5 3 2 3" xfId="28151" xr:uid="{00000000-0005-0000-0000-0000776E0000}"/>
    <cellStyle name="Note 2 5 3 3" xfId="28152" xr:uid="{00000000-0005-0000-0000-0000786E0000}"/>
    <cellStyle name="Note 2 5 3 3 2" xfId="28153" xr:uid="{00000000-0005-0000-0000-0000796E0000}"/>
    <cellStyle name="Note 2 5 3 3 3" xfId="28154" xr:uid="{00000000-0005-0000-0000-00007A6E0000}"/>
    <cellStyle name="Note 2 5 3 4" xfId="28155" xr:uid="{00000000-0005-0000-0000-00007B6E0000}"/>
    <cellStyle name="Note 2 5 3 4 2" xfId="28156" xr:uid="{00000000-0005-0000-0000-00007C6E0000}"/>
    <cellStyle name="Note 2 5 3 4 3" xfId="28157" xr:uid="{00000000-0005-0000-0000-00007D6E0000}"/>
    <cellStyle name="Note 2 5 3 5" xfId="28158" xr:uid="{00000000-0005-0000-0000-00007E6E0000}"/>
    <cellStyle name="Note 2 5 3 5 2" xfId="28159" xr:uid="{00000000-0005-0000-0000-00007F6E0000}"/>
    <cellStyle name="Note 2 5 3 5 3" xfId="28160" xr:uid="{00000000-0005-0000-0000-0000806E0000}"/>
    <cellStyle name="Note 2 5 3 6" xfId="28161" xr:uid="{00000000-0005-0000-0000-0000816E0000}"/>
    <cellStyle name="Note 2 5 3 6 2" xfId="28162" xr:uid="{00000000-0005-0000-0000-0000826E0000}"/>
    <cellStyle name="Note 2 5 3 6 3" xfId="28163" xr:uid="{00000000-0005-0000-0000-0000836E0000}"/>
    <cellStyle name="Note 2 5 3 7" xfId="28164" xr:uid="{00000000-0005-0000-0000-0000846E0000}"/>
    <cellStyle name="Note 2 5 3 7 2" xfId="28165" xr:uid="{00000000-0005-0000-0000-0000856E0000}"/>
    <cellStyle name="Note 2 5 3 7 3" xfId="28166" xr:uid="{00000000-0005-0000-0000-0000866E0000}"/>
    <cellStyle name="Note 2 5 3 8" xfId="28167" xr:uid="{00000000-0005-0000-0000-0000876E0000}"/>
    <cellStyle name="Note 2 5 3 8 2" xfId="28168" xr:uid="{00000000-0005-0000-0000-0000886E0000}"/>
    <cellStyle name="Note 2 5 3 8 3" xfId="28169" xr:uid="{00000000-0005-0000-0000-0000896E0000}"/>
    <cellStyle name="Note 2 5 3 9" xfId="28170" xr:uid="{00000000-0005-0000-0000-00008A6E0000}"/>
    <cellStyle name="Note 2 5 3 9 2" xfId="28171" xr:uid="{00000000-0005-0000-0000-00008B6E0000}"/>
    <cellStyle name="Note 2 5 3 9 3" xfId="28172" xr:uid="{00000000-0005-0000-0000-00008C6E0000}"/>
    <cellStyle name="Note 2 5 4" xfId="28173" xr:uid="{00000000-0005-0000-0000-00008D6E0000}"/>
    <cellStyle name="Note 2 5 4 2" xfId="28174" xr:uid="{00000000-0005-0000-0000-00008E6E0000}"/>
    <cellStyle name="Note 2 5 4 3" xfId="28175" xr:uid="{00000000-0005-0000-0000-00008F6E0000}"/>
    <cellStyle name="Note 2 5 5" xfId="28176" xr:uid="{00000000-0005-0000-0000-0000906E0000}"/>
    <cellStyle name="Note 2 5 5 2" xfId="28177" xr:uid="{00000000-0005-0000-0000-0000916E0000}"/>
    <cellStyle name="Note 2 5 5 3" xfId="28178" xr:uid="{00000000-0005-0000-0000-0000926E0000}"/>
    <cellStyle name="Note 2 5 6" xfId="28179" xr:uid="{00000000-0005-0000-0000-0000936E0000}"/>
    <cellStyle name="Note 2 5 6 2" xfId="28180" xr:uid="{00000000-0005-0000-0000-0000946E0000}"/>
    <cellStyle name="Note 2 5 6 3" xfId="28181" xr:uid="{00000000-0005-0000-0000-0000956E0000}"/>
    <cellStyle name="Note 2 5 7" xfId="28182" xr:uid="{00000000-0005-0000-0000-0000966E0000}"/>
    <cellStyle name="Note 2 5 7 2" xfId="28183" xr:uid="{00000000-0005-0000-0000-0000976E0000}"/>
    <cellStyle name="Note 2 5 7 3" xfId="28184" xr:uid="{00000000-0005-0000-0000-0000986E0000}"/>
    <cellStyle name="Note 2 5 8" xfId="28185" xr:uid="{00000000-0005-0000-0000-0000996E0000}"/>
    <cellStyle name="Note 2 5 8 2" xfId="28186" xr:uid="{00000000-0005-0000-0000-00009A6E0000}"/>
    <cellStyle name="Note 2 5 8 3" xfId="28187" xr:uid="{00000000-0005-0000-0000-00009B6E0000}"/>
    <cellStyle name="Note 2 5 9" xfId="58426" xr:uid="{00000000-0005-0000-0000-00009C6E0000}"/>
    <cellStyle name="Note 2 6" xfId="382" xr:uid="{00000000-0005-0000-0000-00009D6E0000}"/>
    <cellStyle name="Note 2 6 2" xfId="28188" xr:uid="{00000000-0005-0000-0000-00009E6E0000}"/>
    <cellStyle name="Note 2 6 2 10" xfId="28189" xr:uid="{00000000-0005-0000-0000-00009F6E0000}"/>
    <cellStyle name="Note 2 6 2 10 10" xfId="28190" xr:uid="{00000000-0005-0000-0000-0000A06E0000}"/>
    <cellStyle name="Note 2 6 2 10 11" xfId="28191" xr:uid="{00000000-0005-0000-0000-0000A16E0000}"/>
    <cellStyle name="Note 2 6 2 10 12" xfId="28192" xr:uid="{00000000-0005-0000-0000-0000A26E0000}"/>
    <cellStyle name="Note 2 6 2 10 2" xfId="28193" xr:uid="{00000000-0005-0000-0000-0000A36E0000}"/>
    <cellStyle name="Note 2 6 2 10 2 2" xfId="28194" xr:uid="{00000000-0005-0000-0000-0000A46E0000}"/>
    <cellStyle name="Note 2 6 2 10 2 3" xfId="28195" xr:uid="{00000000-0005-0000-0000-0000A56E0000}"/>
    <cellStyle name="Note 2 6 2 10 3" xfId="28196" xr:uid="{00000000-0005-0000-0000-0000A66E0000}"/>
    <cellStyle name="Note 2 6 2 10 3 2" xfId="28197" xr:uid="{00000000-0005-0000-0000-0000A76E0000}"/>
    <cellStyle name="Note 2 6 2 10 3 3" xfId="28198" xr:uid="{00000000-0005-0000-0000-0000A86E0000}"/>
    <cellStyle name="Note 2 6 2 10 4" xfId="28199" xr:uid="{00000000-0005-0000-0000-0000A96E0000}"/>
    <cellStyle name="Note 2 6 2 10 4 2" xfId="28200" xr:uid="{00000000-0005-0000-0000-0000AA6E0000}"/>
    <cellStyle name="Note 2 6 2 10 4 3" xfId="28201" xr:uid="{00000000-0005-0000-0000-0000AB6E0000}"/>
    <cellStyle name="Note 2 6 2 10 5" xfId="28202" xr:uid="{00000000-0005-0000-0000-0000AC6E0000}"/>
    <cellStyle name="Note 2 6 2 10 5 2" xfId="28203" xr:uid="{00000000-0005-0000-0000-0000AD6E0000}"/>
    <cellStyle name="Note 2 6 2 10 5 3" xfId="28204" xr:uid="{00000000-0005-0000-0000-0000AE6E0000}"/>
    <cellStyle name="Note 2 6 2 10 6" xfId="28205" xr:uid="{00000000-0005-0000-0000-0000AF6E0000}"/>
    <cellStyle name="Note 2 6 2 10 6 2" xfId="28206" xr:uid="{00000000-0005-0000-0000-0000B06E0000}"/>
    <cellStyle name="Note 2 6 2 10 6 3" xfId="28207" xr:uid="{00000000-0005-0000-0000-0000B16E0000}"/>
    <cellStyle name="Note 2 6 2 10 7" xfId="28208" xr:uid="{00000000-0005-0000-0000-0000B26E0000}"/>
    <cellStyle name="Note 2 6 2 10 7 2" xfId="28209" xr:uid="{00000000-0005-0000-0000-0000B36E0000}"/>
    <cellStyle name="Note 2 6 2 10 7 3" xfId="28210" xr:uid="{00000000-0005-0000-0000-0000B46E0000}"/>
    <cellStyle name="Note 2 6 2 10 8" xfId="28211" xr:uid="{00000000-0005-0000-0000-0000B56E0000}"/>
    <cellStyle name="Note 2 6 2 10 8 2" xfId="28212" xr:uid="{00000000-0005-0000-0000-0000B66E0000}"/>
    <cellStyle name="Note 2 6 2 10 8 3" xfId="28213" xr:uid="{00000000-0005-0000-0000-0000B76E0000}"/>
    <cellStyle name="Note 2 6 2 10 9" xfId="28214" xr:uid="{00000000-0005-0000-0000-0000B86E0000}"/>
    <cellStyle name="Note 2 6 2 10 9 2" xfId="28215" xr:uid="{00000000-0005-0000-0000-0000B96E0000}"/>
    <cellStyle name="Note 2 6 2 10 9 3" xfId="28216" xr:uid="{00000000-0005-0000-0000-0000BA6E0000}"/>
    <cellStyle name="Note 2 6 2 11" xfId="28217" xr:uid="{00000000-0005-0000-0000-0000BB6E0000}"/>
    <cellStyle name="Note 2 6 2 11 2" xfId="28218" xr:uid="{00000000-0005-0000-0000-0000BC6E0000}"/>
    <cellStyle name="Note 2 6 2 11 3" xfId="28219" xr:uid="{00000000-0005-0000-0000-0000BD6E0000}"/>
    <cellStyle name="Note 2 6 2 12" xfId="28220" xr:uid="{00000000-0005-0000-0000-0000BE6E0000}"/>
    <cellStyle name="Note 2 6 2 12 2" xfId="28221" xr:uid="{00000000-0005-0000-0000-0000BF6E0000}"/>
    <cellStyle name="Note 2 6 2 12 3" xfId="28222" xr:uid="{00000000-0005-0000-0000-0000C06E0000}"/>
    <cellStyle name="Note 2 6 2 13" xfId="28223" xr:uid="{00000000-0005-0000-0000-0000C16E0000}"/>
    <cellStyle name="Note 2 6 2 13 2" xfId="28224" xr:uid="{00000000-0005-0000-0000-0000C26E0000}"/>
    <cellStyle name="Note 2 6 2 13 3" xfId="28225" xr:uid="{00000000-0005-0000-0000-0000C36E0000}"/>
    <cellStyle name="Note 2 6 2 14" xfId="28226" xr:uid="{00000000-0005-0000-0000-0000C46E0000}"/>
    <cellStyle name="Note 2 6 2 14 2" xfId="28227" xr:uid="{00000000-0005-0000-0000-0000C56E0000}"/>
    <cellStyle name="Note 2 6 2 14 3" xfId="28228" xr:uid="{00000000-0005-0000-0000-0000C66E0000}"/>
    <cellStyle name="Note 2 6 2 15" xfId="28229" xr:uid="{00000000-0005-0000-0000-0000C76E0000}"/>
    <cellStyle name="Note 2 6 2 15 2" xfId="28230" xr:uid="{00000000-0005-0000-0000-0000C86E0000}"/>
    <cellStyle name="Note 2 6 2 15 3" xfId="28231" xr:uid="{00000000-0005-0000-0000-0000C96E0000}"/>
    <cellStyle name="Note 2 6 2 16" xfId="28232" xr:uid="{00000000-0005-0000-0000-0000CA6E0000}"/>
    <cellStyle name="Note 2 6 2 16 2" xfId="28233" xr:uid="{00000000-0005-0000-0000-0000CB6E0000}"/>
    <cellStyle name="Note 2 6 2 16 3" xfId="28234" xr:uid="{00000000-0005-0000-0000-0000CC6E0000}"/>
    <cellStyle name="Note 2 6 2 17" xfId="28235" xr:uid="{00000000-0005-0000-0000-0000CD6E0000}"/>
    <cellStyle name="Note 2 6 2 17 2" xfId="28236" xr:uid="{00000000-0005-0000-0000-0000CE6E0000}"/>
    <cellStyle name="Note 2 6 2 17 3" xfId="28237" xr:uid="{00000000-0005-0000-0000-0000CF6E0000}"/>
    <cellStyle name="Note 2 6 2 18" xfId="28238" xr:uid="{00000000-0005-0000-0000-0000D06E0000}"/>
    <cellStyle name="Note 2 6 2 18 2" xfId="28239" xr:uid="{00000000-0005-0000-0000-0000D16E0000}"/>
    <cellStyle name="Note 2 6 2 18 3" xfId="28240" xr:uid="{00000000-0005-0000-0000-0000D26E0000}"/>
    <cellStyle name="Note 2 6 2 19" xfId="28241" xr:uid="{00000000-0005-0000-0000-0000D36E0000}"/>
    <cellStyle name="Note 2 6 2 19 2" xfId="28242" xr:uid="{00000000-0005-0000-0000-0000D46E0000}"/>
    <cellStyle name="Note 2 6 2 19 3" xfId="28243" xr:uid="{00000000-0005-0000-0000-0000D56E0000}"/>
    <cellStyle name="Note 2 6 2 2" xfId="28244" xr:uid="{00000000-0005-0000-0000-0000D66E0000}"/>
    <cellStyle name="Note 2 6 2 2 10" xfId="28245" xr:uid="{00000000-0005-0000-0000-0000D76E0000}"/>
    <cellStyle name="Note 2 6 2 2 11" xfId="28246" xr:uid="{00000000-0005-0000-0000-0000D86E0000}"/>
    <cellStyle name="Note 2 6 2 2 12" xfId="28247" xr:uid="{00000000-0005-0000-0000-0000D96E0000}"/>
    <cellStyle name="Note 2 6 2 2 2" xfId="28248" xr:uid="{00000000-0005-0000-0000-0000DA6E0000}"/>
    <cellStyle name="Note 2 6 2 2 2 2" xfId="28249" xr:uid="{00000000-0005-0000-0000-0000DB6E0000}"/>
    <cellStyle name="Note 2 6 2 2 2 3" xfId="28250" xr:uid="{00000000-0005-0000-0000-0000DC6E0000}"/>
    <cellStyle name="Note 2 6 2 2 3" xfId="28251" xr:uid="{00000000-0005-0000-0000-0000DD6E0000}"/>
    <cellStyle name="Note 2 6 2 2 3 2" xfId="28252" xr:uid="{00000000-0005-0000-0000-0000DE6E0000}"/>
    <cellStyle name="Note 2 6 2 2 3 3" xfId="28253" xr:uid="{00000000-0005-0000-0000-0000DF6E0000}"/>
    <cellStyle name="Note 2 6 2 2 4" xfId="28254" xr:uid="{00000000-0005-0000-0000-0000E06E0000}"/>
    <cellStyle name="Note 2 6 2 2 4 2" xfId="28255" xr:uid="{00000000-0005-0000-0000-0000E16E0000}"/>
    <cellStyle name="Note 2 6 2 2 4 3" xfId="28256" xr:uid="{00000000-0005-0000-0000-0000E26E0000}"/>
    <cellStyle name="Note 2 6 2 2 5" xfId="28257" xr:uid="{00000000-0005-0000-0000-0000E36E0000}"/>
    <cellStyle name="Note 2 6 2 2 5 2" xfId="28258" xr:uid="{00000000-0005-0000-0000-0000E46E0000}"/>
    <cellStyle name="Note 2 6 2 2 5 3" xfId="28259" xr:uid="{00000000-0005-0000-0000-0000E56E0000}"/>
    <cellStyle name="Note 2 6 2 2 6" xfId="28260" xr:uid="{00000000-0005-0000-0000-0000E66E0000}"/>
    <cellStyle name="Note 2 6 2 2 6 2" xfId="28261" xr:uid="{00000000-0005-0000-0000-0000E76E0000}"/>
    <cellStyle name="Note 2 6 2 2 6 3" xfId="28262" xr:uid="{00000000-0005-0000-0000-0000E86E0000}"/>
    <cellStyle name="Note 2 6 2 2 7" xfId="28263" xr:uid="{00000000-0005-0000-0000-0000E96E0000}"/>
    <cellStyle name="Note 2 6 2 2 7 2" xfId="28264" xr:uid="{00000000-0005-0000-0000-0000EA6E0000}"/>
    <cellStyle name="Note 2 6 2 2 7 3" xfId="28265" xr:uid="{00000000-0005-0000-0000-0000EB6E0000}"/>
    <cellStyle name="Note 2 6 2 2 8" xfId="28266" xr:uid="{00000000-0005-0000-0000-0000EC6E0000}"/>
    <cellStyle name="Note 2 6 2 2 8 2" xfId="28267" xr:uid="{00000000-0005-0000-0000-0000ED6E0000}"/>
    <cellStyle name="Note 2 6 2 2 8 3" xfId="28268" xr:uid="{00000000-0005-0000-0000-0000EE6E0000}"/>
    <cellStyle name="Note 2 6 2 2 9" xfId="28269" xr:uid="{00000000-0005-0000-0000-0000EF6E0000}"/>
    <cellStyle name="Note 2 6 2 2 9 2" xfId="28270" xr:uid="{00000000-0005-0000-0000-0000F06E0000}"/>
    <cellStyle name="Note 2 6 2 2 9 3" xfId="28271" xr:uid="{00000000-0005-0000-0000-0000F16E0000}"/>
    <cellStyle name="Note 2 6 2 20" xfId="28272" xr:uid="{00000000-0005-0000-0000-0000F26E0000}"/>
    <cellStyle name="Note 2 6 2 21" xfId="28273" xr:uid="{00000000-0005-0000-0000-0000F36E0000}"/>
    <cellStyle name="Note 2 6 2 3" xfId="28274" xr:uid="{00000000-0005-0000-0000-0000F46E0000}"/>
    <cellStyle name="Note 2 6 2 3 10" xfId="28275" xr:uid="{00000000-0005-0000-0000-0000F56E0000}"/>
    <cellStyle name="Note 2 6 2 3 11" xfId="28276" xr:uid="{00000000-0005-0000-0000-0000F66E0000}"/>
    <cellStyle name="Note 2 6 2 3 12" xfId="28277" xr:uid="{00000000-0005-0000-0000-0000F76E0000}"/>
    <cellStyle name="Note 2 6 2 3 2" xfId="28278" xr:uid="{00000000-0005-0000-0000-0000F86E0000}"/>
    <cellStyle name="Note 2 6 2 3 2 2" xfId="28279" xr:uid="{00000000-0005-0000-0000-0000F96E0000}"/>
    <cellStyle name="Note 2 6 2 3 2 3" xfId="28280" xr:uid="{00000000-0005-0000-0000-0000FA6E0000}"/>
    <cellStyle name="Note 2 6 2 3 3" xfId="28281" xr:uid="{00000000-0005-0000-0000-0000FB6E0000}"/>
    <cellStyle name="Note 2 6 2 3 3 2" xfId="28282" xr:uid="{00000000-0005-0000-0000-0000FC6E0000}"/>
    <cellStyle name="Note 2 6 2 3 3 3" xfId="28283" xr:uid="{00000000-0005-0000-0000-0000FD6E0000}"/>
    <cellStyle name="Note 2 6 2 3 4" xfId="28284" xr:uid="{00000000-0005-0000-0000-0000FE6E0000}"/>
    <cellStyle name="Note 2 6 2 3 4 2" xfId="28285" xr:uid="{00000000-0005-0000-0000-0000FF6E0000}"/>
    <cellStyle name="Note 2 6 2 3 4 3" xfId="28286" xr:uid="{00000000-0005-0000-0000-0000006F0000}"/>
    <cellStyle name="Note 2 6 2 3 5" xfId="28287" xr:uid="{00000000-0005-0000-0000-0000016F0000}"/>
    <cellStyle name="Note 2 6 2 3 5 2" xfId="28288" xr:uid="{00000000-0005-0000-0000-0000026F0000}"/>
    <cellStyle name="Note 2 6 2 3 5 3" xfId="28289" xr:uid="{00000000-0005-0000-0000-0000036F0000}"/>
    <cellStyle name="Note 2 6 2 3 6" xfId="28290" xr:uid="{00000000-0005-0000-0000-0000046F0000}"/>
    <cellStyle name="Note 2 6 2 3 6 2" xfId="28291" xr:uid="{00000000-0005-0000-0000-0000056F0000}"/>
    <cellStyle name="Note 2 6 2 3 6 3" xfId="28292" xr:uid="{00000000-0005-0000-0000-0000066F0000}"/>
    <cellStyle name="Note 2 6 2 3 7" xfId="28293" xr:uid="{00000000-0005-0000-0000-0000076F0000}"/>
    <cellStyle name="Note 2 6 2 3 7 2" xfId="28294" xr:uid="{00000000-0005-0000-0000-0000086F0000}"/>
    <cellStyle name="Note 2 6 2 3 7 3" xfId="28295" xr:uid="{00000000-0005-0000-0000-0000096F0000}"/>
    <cellStyle name="Note 2 6 2 3 8" xfId="28296" xr:uid="{00000000-0005-0000-0000-00000A6F0000}"/>
    <cellStyle name="Note 2 6 2 3 8 2" xfId="28297" xr:uid="{00000000-0005-0000-0000-00000B6F0000}"/>
    <cellStyle name="Note 2 6 2 3 8 3" xfId="28298" xr:uid="{00000000-0005-0000-0000-00000C6F0000}"/>
    <cellStyle name="Note 2 6 2 3 9" xfId="28299" xr:uid="{00000000-0005-0000-0000-00000D6F0000}"/>
    <cellStyle name="Note 2 6 2 3 9 2" xfId="28300" xr:uid="{00000000-0005-0000-0000-00000E6F0000}"/>
    <cellStyle name="Note 2 6 2 3 9 3" xfId="28301" xr:uid="{00000000-0005-0000-0000-00000F6F0000}"/>
    <cellStyle name="Note 2 6 2 4" xfId="28302" xr:uid="{00000000-0005-0000-0000-0000106F0000}"/>
    <cellStyle name="Note 2 6 2 4 10" xfId="28303" xr:uid="{00000000-0005-0000-0000-0000116F0000}"/>
    <cellStyle name="Note 2 6 2 4 11" xfId="28304" xr:uid="{00000000-0005-0000-0000-0000126F0000}"/>
    <cellStyle name="Note 2 6 2 4 12" xfId="28305" xr:uid="{00000000-0005-0000-0000-0000136F0000}"/>
    <cellStyle name="Note 2 6 2 4 2" xfId="28306" xr:uid="{00000000-0005-0000-0000-0000146F0000}"/>
    <cellStyle name="Note 2 6 2 4 2 2" xfId="28307" xr:uid="{00000000-0005-0000-0000-0000156F0000}"/>
    <cellStyle name="Note 2 6 2 4 2 3" xfId="28308" xr:uid="{00000000-0005-0000-0000-0000166F0000}"/>
    <cellStyle name="Note 2 6 2 4 3" xfId="28309" xr:uid="{00000000-0005-0000-0000-0000176F0000}"/>
    <cellStyle name="Note 2 6 2 4 3 2" xfId="28310" xr:uid="{00000000-0005-0000-0000-0000186F0000}"/>
    <cellStyle name="Note 2 6 2 4 3 3" xfId="28311" xr:uid="{00000000-0005-0000-0000-0000196F0000}"/>
    <cellStyle name="Note 2 6 2 4 4" xfId="28312" xr:uid="{00000000-0005-0000-0000-00001A6F0000}"/>
    <cellStyle name="Note 2 6 2 4 4 2" xfId="28313" xr:uid="{00000000-0005-0000-0000-00001B6F0000}"/>
    <cellStyle name="Note 2 6 2 4 4 3" xfId="28314" xr:uid="{00000000-0005-0000-0000-00001C6F0000}"/>
    <cellStyle name="Note 2 6 2 4 5" xfId="28315" xr:uid="{00000000-0005-0000-0000-00001D6F0000}"/>
    <cellStyle name="Note 2 6 2 4 5 2" xfId="28316" xr:uid="{00000000-0005-0000-0000-00001E6F0000}"/>
    <cellStyle name="Note 2 6 2 4 5 3" xfId="28317" xr:uid="{00000000-0005-0000-0000-00001F6F0000}"/>
    <cellStyle name="Note 2 6 2 4 6" xfId="28318" xr:uid="{00000000-0005-0000-0000-0000206F0000}"/>
    <cellStyle name="Note 2 6 2 4 6 2" xfId="28319" xr:uid="{00000000-0005-0000-0000-0000216F0000}"/>
    <cellStyle name="Note 2 6 2 4 6 3" xfId="28320" xr:uid="{00000000-0005-0000-0000-0000226F0000}"/>
    <cellStyle name="Note 2 6 2 4 7" xfId="28321" xr:uid="{00000000-0005-0000-0000-0000236F0000}"/>
    <cellStyle name="Note 2 6 2 4 7 2" xfId="28322" xr:uid="{00000000-0005-0000-0000-0000246F0000}"/>
    <cellStyle name="Note 2 6 2 4 7 3" xfId="28323" xr:uid="{00000000-0005-0000-0000-0000256F0000}"/>
    <cellStyle name="Note 2 6 2 4 8" xfId="28324" xr:uid="{00000000-0005-0000-0000-0000266F0000}"/>
    <cellStyle name="Note 2 6 2 4 8 2" xfId="28325" xr:uid="{00000000-0005-0000-0000-0000276F0000}"/>
    <cellStyle name="Note 2 6 2 4 8 3" xfId="28326" xr:uid="{00000000-0005-0000-0000-0000286F0000}"/>
    <cellStyle name="Note 2 6 2 4 9" xfId="28327" xr:uid="{00000000-0005-0000-0000-0000296F0000}"/>
    <cellStyle name="Note 2 6 2 4 9 2" xfId="28328" xr:uid="{00000000-0005-0000-0000-00002A6F0000}"/>
    <cellStyle name="Note 2 6 2 4 9 3" xfId="28329" xr:uid="{00000000-0005-0000-0000-00002B6F0000}"/>
    <cellStyle name="Note 2 6 2 5" xfId="28330" xr:uid="{00000000-0005-0000-0000-00002C6F0000}"/>
    <cellStyle name="Note 2 6 2 5 10" xfId="28331" xr:uid="{00000000-0005-0000-0000-00002D6F0000}"/>
    <cellStyle name="Note 2 6 2 5 11" xfId="28332" xr:uid="{00000000-0005-0000-0000-00002E6F0000}"/>
    <cellStyle name="Note 2 6 2 5 12" xfId="28333" xr:uid="{00000000-0005-0000-0000-00002F6F0000}"/>
    <cellStyle name="Note 2 6 2 5 2" xfId="28334" xr:uid="{00000000-0005-0000-0000-0000306F0000}"/>
    <cellStyle name="Note 2 6 2 5 2 2" xfId="28335" xr:uid="{00000000-0005-0000-0000-0000316F0000}"/>
    <cellStyle name="Note 2 6 2 5 2 3" xfId="28336" xr:uid="{00000000-0005-0000-0000-0000326F0000}"/>
    <cellStyle name="Note 2 6 2 5 3" xfId="28337" xr:uid="{00000000-0005-0000-0000-0000336F0000}"/>
    <cellStyle name="Note 2 6 2 5 3 2" xfId="28338" xr:uid="{00000000-0005-0000-0000-0000346F0000}"/>
    <cellStyle name="Note 2 6 2 5 3 3" xfId="28339" xr:uid="{00000000-0005-0000-0000-0000356F0000}"/>
    <cellStyle name="Note 2 6 2 5 4" xfId="28340" xr:uid="{00000000-0005-0000-0000-0000366F0000}"/>
    <cellStyle name="Note 2 6 2 5 4 2" xfId="28341" xr:uid="{00000000-0005-0000-0000-0000376F0000}"/>
    <cellStyle name="Note 2 6 2 5 4 3" xfId="28342" xr:uid="{00000000-0005-0000-0000-0000386F0000}"/>
    <cellStyle name="Note 2 6 2 5 5" xfId="28343" xr:uid="{00000000-0005-0000-0000-0000396F0000}"/>
    <cellStyle name="Note 2 6 2 5 5 2" xfId="28344" xr:uid="{00000000-0005-0000-0000-00003A6F0000}"/>
    <cellStyle name="Note 2 6 2 5 5 3" xfId="28345" xr:uid="{00000000-0005-0000-0000-00003B6F0000}"/>
    <cellStyle name="Note 2 6 2 5 6" xfId="28346" xr:uid="{00000000-0005-0000-0000-00003C6F0000}"/>
    <cellStyle name="Note 2 6 2 5 6 2" xfId="28347" xr:uid="{00000000-0005-0000-0000-00003D6F0000}"/>
    <cellStyle name="Note 2 6 2 5 6 3" xfId="28348" xr:uid="{00000000-0005-0000-0000-00003E6F0000}"/>
    <cellStyle name="Note 2 6 2 5 7" xfId="28349" xr:uid="{00000000-0005-0000-0000-00003F6F0000}"/>
    <cellStyle name="Note 2 6 2 5 7 2" xfId="28350" xr:uid="{00000000-0005-0000-0000-0000406F0000}"/>
    <cellStyle name="Note 2 6 2 5 7 3" xfId="28351" xr:uid="{00000000-0005-0000-0000-0000416F0000}"/>
    <cellStyle name="Note 2 6 2 5 8" xfId="28352" xr:uid="{00000000-0005-0000-0000-0000426F0000}"/>
    <cellStyle name="Note 2 6 2 5 8 2" xfId="28353" xr:uid="{00000000-0005-0000-0000-0000436F0000}"/>
    <cellStyle name="Note 2 6 2 5 8 3" xfId="28354" xr:uid="{00000000-0005-0000-0000-0000446F0000}"/>
    <cellStyle name="Note 2 6 2 5 9" xfId="28355" xr:uid="{00000000-0005-0000-0000-0000456F0000}"/>
    <cellStyle name="Note 2 6 2 5 9 2" xfId="28356" xr:uid="{00000000-0005-0000-0000-0000466F0000}"/>
    <cellStyle name="Note 2 6 2 5 9 3" xfId="28357" xr:uid="{00000000-0005-0000-0000-0000476F0000}"/>
    <cellStyle name="Note 2 6 2 6" xfId="28358" xr:uid="{00000000-0005-0000-0000-0000486F0000}"/>
    <cellStyle name="Note 2 6 2 6 10" xfId="28359" xr:uid="{00000000-0005-0000-0000-0000496F0000}"/>
    <cellStyle name="Note 2 6 2 6 11" xfId="28360" xr:uid="{00000000-0005-0000-0000-00004A6F0000}"/>
    <cellStyle name="Note 2 6 2 6 12" xfId="28361" xr:uid="{00000000-0005-0000-0000-00004B6F0000}"/>
    <cellStyle name="Note 2 6 2 6 2" xfId="28362" xr:uid="{00000000-0005-0000-0000-00004C6F0000}"/>
    <cellStyle name="Note 2 6 2 6 2 2" xfId="28363" xr:uid="{00000000-0005-0000-0000-00004D6F0000}"/>
    <cellStyle name="Note 2 6 2 6 2 3" xfId="28364" xr:uid="{00000000-0005-0000-0000-00004E6F0000}"/>
    <cellStyle name="Note 2 6 2 6 3" xfId="28365" xr:uid="{00000000-0005-0000-0000-00004F6F0000}"/>
    <cellStyle name="Note 2 6 2 6 3 2" xfId="28366" xr:uid="{00000000-0005-0000-0000-0000506F0000}"/>
    <cellStyle name="Note 2 6 2 6 3 3" xfId="28367" xr:uid="{00000000-0005-0000-0000-0000516F0000}"/>
    <cellStyle name="Note 2 6 2 6 4" xfId="28368" xr:uid="{00000000-0005-0000-0000-0000526F0000}"/>
    <cellStyle name="Note 2 6 2 6 4 2" xfId="28369" xr:uid="{00000000-0005-0000-0000-0000536F0000}"/>
    <cellStyle name="Note 2 6 2 6 4 3" xfId="28370" xr:uid="{00000000-0005-0000-0000-0000546F0000}"/>
    <cellStyle name="Note 2 6 2 6 5" xfId="28371" xr:uid="{00000000-0005-0000-0000-0000556F0000}"/>
    <cellStyle name="Note 2 6 2 6 5 2" xfId="28372" xr:uid="{00000000-0005-0000-0000-0000566F0000}"/>
    <cellStyle name="Note 2 6 2 6 5 3" xfId="28373" xr:uid="{00000000-0005-0000-0000-0000576F0000}"/>
    <cellStyle name="Note 2 6 2 6 6" xfId="28374" xr:uid="{00000000-0005-0000-0000-0000586F0000}"/>
    <cellStyle name="Note 2 6 2 6 6 2" xfId="28375" xr:uid="{00000000-0005-0000-0000-0000596F0000}"/>
    <cellStyle name="Note 2 6 2 6 6 3" xfId="28376" xr:uid="{00000000-0005-0000-0000-00005A6F0000}"/>
    <cellStyle name="Note 2 6 2 6 7" xfId="28377" xr:uid="{00000000-0005-0000-0000-00005B6F0000}"/>
    <cellStyle name="Note 2 6 2 6 7 2" xfId="28378" xr:uid="{00000000-0005-0000-0000-00005C6F0000}"/>
    <cellStyle name="Note 2 6 2 6 7 3" xfId="28379" xr:uid="{00000000-0005-0000-0000-00005D6F0000}"/>
    <cellStyle name="Note 2 6 2 6 8" xfId="28380" xr:uid="{00000000-0005-0000-0000-00005E6F0000}"/>
    <cellStyle name="Note 2 6 2 6 8 2" xfId="28381" xr:uid="{00000000-0005-0000-0000-00005F6F0000}"/>
    <cellStyle name="Note 2 6 2 6 8 3" xfId="28382" xr:uid="{00000000-0005-0000-0000-0000606F0000}"/>
    <cellStyle name="Note 2 6 2 6 9" xfId="28383" xr:uid="{00000000-0005-0000-0000-0000616F0000}"/>
    <cellStyle name="Note 2 6 2 6 9 2" xfId="28384" xr:uid="{00000000-0005-0000-0000-0000626F0000}"/>
    <cellStyle name="Note 2 6 2 6 9 3" xfId="28385" xr:uid="{00000000-0005-0000-0000-0000636F0000}"/>
    <cellStyle name="Note 2 6 2 7" xfId="28386" xr:uid="{00000000-0005-0000-0000-0000646F0000}"/>
    <cellStyle name="Note 2 6 2 7 10" xfId="28387" xr:uid="{00000000-0005-0000-0000-0000656F0000}"/>
    <cellStyle name="Note 2 6 2 7 11" xfId="28388" xr:uid="{00000000-0005-0000-0000-0000666F0000}"/>
    <cellStyle name="Note 2 6 2 7 12" xfId="28389" xr:uid="{00000000-0005-0000-0000-0000676F0000}"/>
    <cellStyle name="Note 2 6 2 7 2" xfId="28390" xr:uid="{00000000-0005-0000-0000-0000686F0000}"/>
    <cellStyle name="Note 2 6 2 7 2 2" xfId="28391" xr:uid="{00000000-0005-0000-0000-0000696F0000}"/>
    <cellStyle name="Note 2 6 2 7 2 3" xfId="28392" xr:uid="{00000000-0005-0000-0000-00006A6F0000}"/>
    <cellStyle name="Note 2 6 2 7 3" xfId="28393" xr:uid="{00000000-0005-0000-0000-00006B6F0000}"/>
    <cellStyle name="Note 2 6 2 7 3 2" xfId="28394" xr:uid="{00000000-0005-0000-0000-00006C6F0000}"/>
    <cellStyle name="Note 2 6 2 7 3 3" xfId="28395" xr:uid="{00000000-0005-0000-0000-00006D6F0000}"/>
    <cellStyle name="Note 2 6 2 7 4" xfId="28396" xr:uid="{00000000-0005-0000-0000-00006E6F0000}"/>
    <cellStyle name="Note 2 6 2 7 4 2" xfId="28397" xr:uid="{00000000-0005-0000-0000-00006F6F0000}"/>
    <cellStyle name="Note 2 6 2 7 4 3" xfId="28398" xr:uid="{00000000-0005-0000-0000-0000706F0000}"/>
    <cellStyle name="Note 2 6 2 7 5" xfId="28399" xr:uid="{00000000-0005-0000-0000-0000716F0000}"/>
    <cellStyle name="Note 2 6 2 7 5 2" xfId="28400" xr:uid="{00000000-0005-0000-0000-0000726F0000}"/>
    <cellStyle name="Note 2 6 2 7 5 3" xfId="28401" xr:uid="{00000000-0005-0000-0000-0000736F0000}"/>
    <cellStyle name="Note 2 6 2 7 6" xfId="28402" xr:uid="{00000000-0005-0000-0000-0000746F0000}"/>
    <cellStyle name="Note 2 6 2 7 6 2" xfId="28403" xr:uid="{00000000-0005-0000-0000-0000756F0000}"/>
    <cellStyle name="Note 2 6 2 7 6 3" xfId="28404" xr:uid="{00000000-0005-0000-0000-0000766F0000}"/>
    <cellStyle name="Note 2 6 2 7 7" xfId="28405" xr:uid="{00000000-0005-0000-0000-0000776F0000}"/>
    <cellStyle name="Note 2 6 2 7 7 2" xfId="28406" xr:uid="{00000000-0005-0000-0000-0000786F0000}"/>
    <cellStyle name="Note 2 6 2 7 7 3" xfId="28407" xr:uid="{00000000-0005-0000-0000-0000796F0000}"/>
    <cellStyle name="Note 2 6 2 7 8" xfId="28408" xr:uid="{00000000-0005-0000-0000-00007A6F0000}"/>
    <cellStyle name="Note 2 6 2 7 8 2" xfId="28409" xr:uid="{00000000-0005-0000-0000-00007B6F0000}"/>
    <cellStyle name="Note 2 6 2 7 8 3" xfId="28410" xr:uid="{00000000-0005-0000-0000-00007C6F0000}"/>
    <cellStyle name="Note 2 6 2 7 9" xfId="28411" xr:uid="{00000000-0005-0000-0000-00007D6F0000}"/>
    <cellStyle name="Note 2 6 2 7 9 2" xfId="28412" xr:uid="{00000000-0005-0000-0000-00007E6F0000}"/>
    <cellStyle name="Note 2 6 2 7 9 3" xfId="28413" xr:uid="{00000000-0005-0000-0000-00007F6F0000}"/>
    <cellStyle name="Note 2 6 2 8" xfId="28414" xr:uid="{00000000-0005-0000-0000-0000806F0000}"/>
    <cellStyle name="Note 2 6 2 8 10" xfId="28415" xr:uid="{00000000-0005-0000-0000-0000816F0000}"/>
    <cellStyle name="Note 2 6 2 8 11" xfId="28416" xr:uid="{00000000-0005-0000-0000-0000826F0000}"/>
    <cellStyle name="Note 2 6 2 8 12" xfId="28417" xr:uid="{00000000-0005-0000-0000-0000836F0000}"/>
    <cellStyle name="Note 2 6 2 8 2" xfId="28418" xr:uid="{00000000-0005-0000-0000-0000846F0000}"/>
    <cellStyle name="Note 2 6 2 8 2 2" xfId="28419" xr:uid="{00000000-0005-0000-0000-0000856F0000}"/>
    <cellStyle name="Note 2 6 2 8 2 3" xfId="28420" xr:uid="{00000000-0005-0000-0000-0000866F0000}"/>
    <cellStyle name="Note 2 6 2 8 3" xfId="28421" xr:uid="{00000000-0005-0000-0000-0000876F0000}"/>
    <cellStyle name="Note 2 6 2 8 3 2" xfId="28422" xr:uid="{00000000-0005-0000-0000-0000886F0000}"/>
    <cellStyle name="Note 2 6 2 8 3 3" xfId="28423" xr:uid="{00000000-0005-0000-0000-0000896F0000}"/>
    <cellStyle name="Note 2 6 2 8 4" xfId="28424" xr:uid="{00000000-0005-0000-0000-00008A6F0000}"/>
    <cellStyle name="Note 2 6 2 8 4 2" xfId="28425" xr:uid="{00000000-0005-0000-0000-00008B6F0000}"/>
    <cellStyle name="Note 2 6 2 8 4 3" xfId="28426" xr:uid="{00000000-0005-0000-0000-00008C6F0000}"/>
    <cellStyle name="Note 2 6 2 8 5" xfId="28427" xr:uid="{00000000-0005-0000-0000-00008D6F0000}"/>
    <cellStyle name="Note 2 6 2 8 5 2" xfId="28428" xr:uid="{00000000-0005-0000-0000-00008E6F0000}"/>
    <cellStyle name="Note 2 6 2 8 5 3" xfId="28429" xr:uid="{00000000-0005-0000-0000-00008F6F0000}"/>
    <cellStyle name="Note 2 6 2 8 6" xfId="28430" xr:uid="{00000000-0005-0000-0000-0000906F0000}"/>
    <cellStyle name="Note 2 6 2 8 6 2" xfId="28431" xr:uid="{00000000-0005-0000-0000-0000916F0000}"/>
    <cellStyle name="Note 2 6 2 8 6 3" xfId="28432" xr:uid="{00000000-0005-0000-0000-0000926F0000}"/>
    <cellStyle name="Note 2 6 2 8 7" xfId="28433" xr:uid="{00000000-0005-0000-0000-0000936F0000}"/>
    <cellStyle name="Note 2 6 2 8 7 2" xfId="28434" xr:uid="{00000000-0005-0000-0000-0000946F0000}"/>
    <cellStyle name="Note 2 6 2 8 7 3" xfId="28435" xr:uid="{00000000-0005-0000-0000-0000956F0000}"/>
    <cellStyle name="Note 2 6 2 8 8" xfId="28436" xr:uid="{00000000-0005-0000-0000-0000966F0000}"/>
    <cellStyle name="Note 2 6 2 8 8 2" xfId="28437" xr:uid="{00000000-0005-0000-0000-0000976F0000}"/>
    <cellStyle name="Note 2 6 2 8 8 3" xfId="28438" xr:uid="{00000000-0005-0000-0000-0000986F0000}"/>
    <cellStyle name="Note 2 6 2 8 9" xfId="28439" xr:uid="{00000000-0005-0000-0000-0000996F0000}"/>
    <cellStyle name="Note 2 6 2 8 9 2" xfId="28440" xr:uid="{00000000-0005-0000-0000-00009A6F0000}"/>
    <cellStyle name="Note 2 6 2 8 9 3" xfId="28441" xr:uid="{00000000-0005-0000-0000-00009B6F0000}"/>
    <cellStyle name="Note 2 6 2 9" xfId="28442" xr:uid="{00000000-0005-0000-0000-00009C6F0000}"/>
    <cellStyle name="Note 2 6 2 9 10" xfId="28443" xr:uid="{00000000-0005-0000-0000-00009D6F0000}"/>
    <cellStyle name="Note 2 6 2 9 11" xfId="28444" xr:uid="{00000000-0005-0000-0000-00009E6F0000}"/>
    <cellStyle name="Note 2 6 2 9 12" xfId="28445" xr:uid="{00000000-0005-0000-0000-00009F6F0000}"/>
    <cellStyle name="Note 2 6 2 9 2" xfId="28446" xr:uid="{00000000-0005-0000-0000-0000A06F0000}"/>
    <cellStyle name="Note 2 6 2 9 2 2" xfId="28447" xr:uid="{00000000-0005-0000-0000-0000A16F0000}"/>
    <cellStyle name="Note 2 6 2 9 2 3" xfId="28448" xr:uid="{00000000-0005-0000-0000-0000A26F0000}"/>
    <cellStyle name="Note 2 6 2 9 3" xfId="28449" xr:uid="{00000000-0005-0000-0000-0000A36F0000}"/>
    <cellStyle name="Note 2 6 2 9 3 2" xfId="28450" xr:uid="{00000000-0005-0000-0000-0000A46F0000}"/>
    <cellStyle name="Note 2 6 2 9 3 3" xfId="28451" xr:uid="{00000000-0005-0000-0000-0000A56F0000}"/>
    <cellStyle name="Note 2 6 2 9 4" xfId="28452" xr:uid="{00000000-0005-0000-0000-0000A66F0000}"/>
    <cellStyle name="Note 2 6 2 9 4 2" xfId="28453" xr:uid="{00000000-0005-0000-0000-0000A76F0000}"/>
    <cellStyle name="Note 2 6 2 9 4 3" xfId="28454" xr:uid="{00000000-0005-0000-0000-0000A86F0000}"/>
    <cellStyle name="Note 2 6 2 9 5" xfId="28455" xr:uid="{00000000-0005-0000-0000-0000A96F0000}"/>
    <cellStyle name="Note 2 6 2 9 5 2" xfId="28456" xr:uid="{00000000-0005-0000-0000-0000AA6F0000}"/>
    <cellStyle name="Note 2 6 2 9 5 3" xfId="28457" xr:uid="{00000000-0005-0000-0000-0000AB6F0000}"/>
    <cellStyle name="Note 2 6 2 9 6" xfId="28458" xr:uid="{00000000-0005-0000-0000-0000AC6F0000}"/>
    <cellStyle name="Note 2 6 2 9 6 2" xfId="28459" xr:uid="{00000000-0005-0000-0000-0000AD6F0000}"/>
    <cellStyle name="Note 2 6 2 9 6 3" xfId="28460" xr:uid="{00000000-0005-0000-0000-0000AE6F0000}"/>
    <cellStyle name="Note 2 6 2 9 7" xfId="28461" xr:uid="{00000000-0005-0000-0000-0000AF6F0000}"/>
    <cellStyle name="Note 2 6 2 9 7 2" xfId="28462" xr:uid="{00000000-0005-0000-0000-0000B06F0000}"/>
    <cellStyle name="Note 2 6 2 9 7 3" xfId="28463" xr:uid="{00000000-0005-0000-0000-0000B16F0000}"/>
    <cellStyle name="Note 2 6 2 9 8" xfId="28464" xr:uid="{00000000-0005-0000-0000-0000B26F0000}"/>
    <cellStyle name="Note 2 6 2 9 8 2" xfId="28465" xr:uid="{00000000-0005-0000-0000-0000B36F0000}"/>
    <cellStyle name="Note 2 6 2 9 8 3" xfId="28466" xr:uid="{00000000-0005-0000-0000-0000B46F0000}"/>
    <cellStyle name="Note 2 6 2 9 9" xfId="28467" xr:uid="{00000000-0005-0000-0000-0000B56F0000}"/>
    <cellStyle name="Note 2 6 2 9 9 2" xfId="28468" xr:uid="{00000000-0005-0000-0000-0000B66F0000}"/>
    <cellStyle name="Note 2 6 2 9 9 3" xfId="28469" xr:uid="{00000000-0005-0000-0000-0000B76F0000}"/>
    <cellStyle name="Note 2 6 3" xfId="28470" xr:uid="{00000000-0005-0000-0000-0000B86F0000}"/>
    <cellStyle name="Note 2 6 3 10" xfId="28471" xr:uid="{00000000-0005-0000-0000-0000B96F0000}"/>
    <cellStyle name="Note 2 6 3 11" xfId="28472" xr:uid="{00000000-0005-0000-0000-0000BA6F0000}"/>
    <cellStyle name="Note 2 6 3 12" xfId="28473" xr:uid="{00000000-0005-0000-0000-0000BB6F0000}"/>
    <cellStyle name="Note 2 6 3 2" xfId="28474" xr:uid="{00000000-0005-0000-0000-0000BC6F0000}"/>
    <cellStyle name="Note 2 6 3 2 2" xfId="28475" xr:uid="{00000000-0005-0000-0000-0000BD6F0000}"/>
    <cellStyle name="Note 2 6 3 2 3" xfId="28476" xr:uid="{00000000-0005-0000-0000-0000BE6F0000}"/>
    <cellStyle name="Note 2 6 3 3" xfId="28477" xr:uid="{00000000-0005-0000-0000-0000BF6F0000}"/>
    <cellStyle name="Note 2 6 3 3 2" xfId="28478" xr:uid="{00000000-0005-0000-0000-0000C06F0000}"/>
    <cellStyle name="Note 2 6 3 3 3" xfId="28479" xr:uid="{00000000-0005-0000-0000-0000C16F0000}"/>
    <cellStyle name="Note 2 6 3 4" xfId="28480" xr:uid="{00000000-0005-0000-0000-0000C26F0000}"/>
    <cellStyle name="Note 2 6 3 4 2" xfId="28481" xr:uid="{00000000-0005-0000-0000-0000C36F0000}"/>
    <cellStyle name="Note 2 6 3 4 3" xfId="28482" xr:uid="{00000000-0005-0000-0000-0000C46F0000}"/>
    <cellStyle name="Note 2 6 3 5" xfId="28483" xr:uid="{00000000-0005-0000-0000-0000C56F0000}"/>
    <cellStyle name="Note 2 6 3 5 2" xfId="28484" xr:uid="{00000000-0005-0000-0000-0000C66F0000}"/>
    <cellStyle name="Note 2 6 3 5 3" xfId="28485" xr:uid="{00000000-0005-0000-0000-0000C76F0000}"/>
    <cellStyle name="Note 2 6 3 6" xfId="28486" xr:uid="{00000000-0005-0000-0000-0000C86F0000}"/>
    <cellStyle name="Note 2 6 3 6 2" xfId="28487" xr:uid="{00000000-0005-0000-0000-0000C96F0000}"/>
    <cellStyle name="Note 2 6 3 6 3" xfId="28488" xr:uid="{00000000-0005-0000-0000-0000CA6F0000}"/>
    <cellStyle name="Note 2 6 3 7" xfId="28489" xr:uid="{00000000-0005-0000-0000-0000CB6F0000}"/>
    <cellStyle name="Note 2 6 3 7 2" xfId="28490" xr:uid="{00000000-0005-0000-0000-0000CC6F0000}"/>
    <cellStyle name="Note 2 6 3 7 3" xfId="28491" xr:uid="{00000000-0005-0000-0000-0000CD6F0000}"/>
    <cellStyle name="Note 2 6 3 8" xfId="28492" xr:uid="{00000000-0005-0000-0000-0000CE6F0000}"/>
    <cellStyle name="Note 2 6 3 8 2" xfId="28493" xr:uid="{00000000-0005-0000-0000-0000CF6F0000}"/>
    <cellStyle name="Note 2 6 3 8 3" xfId="28494" xr:uid="{00000000-0005-0000-0000-0000D06F0000}"/>
    <cellStyle name="Note 2 6 3 9" xfId="28495" xr:uid="{00000000-0005-0000-0000-0000D16F0000}"/>
    <cellStyle name="Note 2 6 3 9 2" xfId="28496" xr:uid="{00000000-0005-0000-0000-0000D26F0000}"/>
    <cellStyle name="Note 2 6 3 9 3" xfId="28497" xr:uid="{00000000-0005-0000-0000-0000D36F0000}"/>
    <cellStyle name="Note 2 6 4" xfId="28498" xr:uid="{00000000-0005-0000-0000-0000D46F0000}"/>
    <cellStyle name="Note 2 6 4 2" xfId="28499" xr:uid="{00000000-0005-0000-0000-0000D56F0000}"/>
    <cellStyle name="Note 2 6 4 3" xfId="28500" xr:uid="{00000000-0005-0000-0000-0000D66F0000}"/>
    <cellStyle name="Note 2 6 5" xfId="58315" xr:uid="{00000000-0005-0000-0000-0000D76F0000}"/>
    <cellStyle name="Note 2 7" xfId="28501" xr:uid="{00000000-0005-0000-0000-0000D86F0000}"/>
    <cellStyle name="Note 2 7 10" xfId="28502" xr:uid="{00000000-0005-0000-0000-0000D96F0000}"/>
    <cellStyle name="Note 2 7 10 10" xfId="28503" xr:uid="{00000000-0005-0000-0000-0000DA6F0000}"/>
    <cellStyle name="Note 2 7 10 11" xfId="28504" xr:uid="{00000000-0005-0000-0000-0000DB6F0000}"/>
    <cellStyle name="Note 2 7 10 12" xfId="28505" xr:uid="{00000000-0005-0000-0000-0000DC6F0000}"/>
    <cellStyle name="Note 2 7 10 2" xfId="28506" xr:uid="{00000000-0005-0000-0000-0000DD6F0000}"/>
    <cellStyle name="Note 2 7 10 2 2" xfId="28507" xr:uid="{00000000-0005-0000-0000-0000DE6F0000}"/>
    <cellStyle name="Note 2 7 10 2 3" xfId="28508" xr:uid="{00000000-0005-0000-0000-0000DF6F0000}"/>
    <cellStyle name="Note 2 7 10 3" xfId="28509" xr:uid="{00000000-0005-0000-0000-0000E06F0000}"/>
    <cellStyle name="Note 2 7 10 3 2" xfId="28510" xr:uid="{00000000-0005-0000-0000-0000E16F0000}"/>
    <cellStyle name="Note 2 7 10 3 3" xfId="28511" xr:uid="{00000000-0005-0000-0000-0000E26F0000}"/>
    <cellStyle name="Note 2 7 10 4" xfId="28512" xr:uid="{00000000-0005-0000-0000-0000E36F0000}"/>
    <cellStyle name="Note 2 7 10 4 2" xfId="28513" xr:uid="{00000000-0005-0000-0000-0000E46F0000}"/>
    <cellStyle name="Note 2 7 10 4 3" xfId="28514" xr:uid="{00000000-0005-0000-0000-0000E56F0000}"/>
    <cellStyle name="Note 2 7 10 5" xfId="28515" xr:uid="{00000000-0005-0000-0000-0000E66F0000}"/>
    <cellStyle name="Note 2 7 10 5 2" xfId="28516" xr:uid="{00000000-0005-0000-0000-0000E76F0000}"/>
    <cellStyle name="Note 2 7 10 5 3" xfId="28517" xr:uid="{00000000-0005-0000-0000-0000E86F0000}"/>
    <cellStyle name="Note 2 7 10 6" xfId="28518" xr:uid="{00000000-0005-0000-0000-0000E96F0000}"/>
    <cellStyle name="Note 2 7 10 6 2" xfId="28519" xr:uid="{00000000-0005-0000-0000-0000EA6F0000}"/>
    <cellStyle name="Note 2 7 10 6 3" xfId="28520" xr:uid="{00000000-0005-0000-0000-0000EB6F0000}"/>
    <cellStyle name="Note 2 7 10 7" xfId="28521" xr:uid="{00000000-0005-0000-0000-0000EC6F0000}"/>
    <cellStyle name="Note 2 7 10 7 2" xfId="28522" xr:uid="{00000000-0005-0000-0000-0000ED6F0000}"/>
    <cellStyle name="Note 2 7 10 7 3" xfId="28523" xr:uid="{00000000-0005-0000-0000-0000EE6F0000}"/>
    <cellStyle name="Note 2 7 10 8" xfId="28524" xr:uid="{00000000-0005-0000-0000-0000EF6F0000}"/>
    <cellStyle name="Note 2 7 10 8 2" xfId="28525" xr:uid="{00000000-0005-0000-0000-0000F06F0000}"/>
    <cellStyle name="Note 2 7 10 8 3" xfId="28526" xr:uid="{00000000-0005-0000-0000-0000F16F0000}"/>
    <cellStyle name="Note 2 7 10 9" xfId="28527" xr:uid="{00000000-0005-0000-0000-0000F26F0000}"/>
    <cellStyle name="Note 2 7 10 9 2" xfId="28528" xr:uid="{00000000-0005-0000-0000-0000F36F0000}"/>
    <cellStyle name="Note 2 7 10 9 3" xfId="28529" xr:uid="{00000000-0005-0000-0000-0000F46F0000}"/>
    <cellStyle name="Note 2 7 11" xfId="28530" xr:uid="{00000000-0005-0000-0000-0000F56F0000}"/>
    <cellStyle name="Note 2 7 11 2" xfId="28531" xr:uid="{00000000-0005-0000-0000-0000F66F0000}"/>
    <cellStyle name="Note 2 7 11 3" xfId="28532" xr:uid="{00000000-0005-0000-0000-0000F76F0000}"/>
    <cellStyle name="Note 2 7 12" xfId="28533" xr:uid="{00000000-0005-0000-0000-0000F86F0000}"/>
    <cellStyle name="Note 2 7 12 2" xfId="28534" xr:uid="{00000000-0005-0000-0000-0000F96F0000}"/>
    <cellStyle name="Note 2 7 12 3" xfId="28535" xr:uid="{00000000-0005-0000-0000-0000FA6F0000}"/>
    <cellStyle name="Note 2 7 13" xfId="28536" xr:uid="{00000000-0005-0000-0000-0000FB6F0000}"/>
    <cellStyle name="Note 2 7 13 2" xfId="28537" xr:uid="{00000000-0005-0000-0000-0000FC6F0000}"/>
    <cellStyle name="Note 2 7 13 3" xfId="28538" xr:uid="{00000000-0005-0000-0000-0000FD6F0000}"/>
    <cellStyle name="Note 2 7 14" xfId="28539" xr:uid="{00000000-0005-0000-0000-0000FE6F0000}"/>
    <cellStyle name="Note 2 7 14 2" xfId="28540" xr:uid="{00000000-0005-0000-0000-0000FF6F0000}"/>
    <cellStyle name="Note 2 7 14 3" xfId="28541" xr:uid="{00000000-0005-0000-0000-000000700000}"/>
    <cellStyle name="Note 2 7 15" xfId="28542" xr:uid="{00000000-0005-0000-0000-000001700000}"/>
    <cellStyle name="Note 2 7 15 2" xfId="28543" xr:uid="{00000000-0005-0000-0000-000002700000}"/>
    <cellStyle name="Note 2 7 15 3" xfId="28544" xr:uid="{00000000-0005-0000-0000-000003700000}"/>
    <cellStyle name="Note 2 7 16" xfId="28545" xr:uid="{00000000-0005-0000-0000-000004700000}"/>
    <cellStyle name="Note 2 7 16 2" xfId="28546" xr:uid="{00000000-0005-0000-0000-000005700000}"/>
    <cellStyle name="Note 2 7 16 3" xfId="28547" xr:uid="{00000000-0005-0000-0000-000006700000}"/>
    <cellStyle name="Note 2 7 17" xfId="28548" xr:uid="{00000000-0005-0000-0000-000007700000}"/>
    <cellStyle name="Note 2 7 17 2" xfId="28549" xr:uid="{00000000-0005-0000-0000-000008700000}"/>
    <cellStyle name="Note 2 7 17 3" xfId="28550" xr:uid="{00000000-0005-0000-0000-000009700000}"/>
    <cellStyle name="Note 2 7 18" xfId="28551" xr:uid="{00000000-0005-0000-0000-00000A700000}"/>
    <cellStyle name="Note 2 7 18 2" xfId="28552" xr:uid="{00000000-0005-0000-0000-00000B700000}"/>
    <cellStyle name="Note 2 7 18 3" xfId="28553" xr:uid="{00000000-0005-0000-0000-00000C700000}"/>
    <cellStyle name="Note 2 7 19" xfId="28554" xr:uid="{00000000-0005-0000-0000-00000D700000}"/>
    <cellStyle name="Note 2 7 19 2" xfId="28555" xr:uid="{00000000-0005-0000-0000-00000E700000}"/>
    <cellStyle name="Note 2 7 19 3" xfId="28556" xr:uid="{00000000-0005-0000-0000-00000F700000}"/>
    <cellStyle name="Note 2 7 2" xfId="28557" xr:uid="{00000000-0005-0000-0000-000010700000}"/>
    <cellStyle name="Note 2 7 2 10" xfId="28558" xr:uid="{00000000-0005-0000-0000-000011700000}"/>
    <cellStyle name="Note 2 7 2 11" xfId="28559" xr:uid="{00000000-0005-0000-0000-000012700000}"/>
    <cellStyle name="Note 2 7 2 12" xfId="28560" xr:uid="{00000000-0005-0000-0000-000013700000}"/>
    <cellStyle name="Note 2 7 2 2" xfId="28561" xr:uid="{00000000-0005-0000-0000-000014700000}"/>
    <cellStyle name="Note 2 7 2 2 2" xfId="28562" xr:uid="{00000000-0005-0000-0000-000015700000}"/>
    <cellStyle name="Note 2 7 2 2 3" xfId="28563" xr:uid="{00000000-0005-0000-0000-000016700000}"/>
    <cellStyle name="Note 2 7 2 3" xfId="28564" xr:uid="{00000000-0005-0000-0000-000017700000}"/>
    <cellStyle name="Note 2 7 2 3 2" xfId="28565" xr:uid="{00000000-0005-0000-0000-000018700000}"/>
    <cellStyle name="Note 2 7 2 3 3" xfId="28566" xr:uid="{00000000-0005-0000-0000-000019700000}"/>
    <cellStyle name="Note 2 7 2 4" xfId="28567" xr:uid="{00000000-0005-0000-0000-00001A700000}"/>
    <cellStyle name="Note 2 7 2 4 2" xfId="28568" xr:uid="{00000000-0005-0000-0000-00001B700000}"/>
    <cellStyle name="Note 2 7 2 4 3" xfId="28569" xr:uid="{00000000-0005-0000-0000-00001C700000}"/>
    <cellStyle name="Note 2 7 2 5" xfId="28570" xr:uid="{00000000-0005-0000-0000-00001D700000}"/>
    <cellStyle name="Note 2 7 2 5 2" xfId="28571" xr:uid="{00000000-0005-0000-0000-00001E700000}"/>
    <cellStyle name="Note 2 7 2 5 3" xfId="28572" xr:uid="{00000000-0005-0000-0000-00001F700000}"/>
    <cellStyle name="Note 2 7 2 6" xfId="28573" xr:uid="{00000000-0005-0000-0000-000020700000}"/>
    <cellStyle name="Note 2 7 2 6 2" xfId="28574" xr:uid="{00000000-0005-0000-0000-000021700000}"/>
    <cellStyle name="Note 2 7 2 6 3" xfId="28575" xr:uid="{00000000-0005-0000-0000-000022700000}"/>
    <cellStyle name="Note 2 7 2 7" xfId="28576" xr:uid="{00000000-0005-0000-0000-000023700000}"/>
    <cellStyle name="Note 2 7 2 7 2" xfId="28577" xr:uid="{00000000-0005-0000-0000-000024700000}"/>
    <cellStyle name="Note 2 7 2 7 3" xfId="28578" xr:uid="{00000000-0005-0000-0000-000025700000}"/>
    <cellStyle name="Note 2 7 2 8" xfId="28579" xr:uid="{00000000-0005-0000-0000-000026700000}"/>
    <cellStyle name="Note 2 7 2 8 2" xfId="28580" xr:uid="{00000000-0005-0000-0000-000027700000}"/>
    <cellStyle name="Note 2 7 2 8 3" xfId="28581" xr:uid="{00000000-0005-0000-0000-000028700000}"/>
    <cellStyle name="Note 2 7 2 9" xfId="28582" xr:uid="{00000000-0005-0000-0000-000029700000}"/>
    <cellStyle name="Note 2 7 2 9 2" xfId="28583" xr:uid="{00000000-0005-0000-0000-00002A700000}"/>
    <cellStyle name="Note 2 7 2 9 3" xfId="28584" xr:uid="{00000000-0005-0000-0000-00002B700000}"/>
    <cellStyle name="Note 2 7 20" xfId="28585" xr:uid="{00000000-0005-0000-0000-00002C700000}"/>
    <cellStyle name="Note 2 7 21" xfId="28586" xr:uid="{00000000-0005-0000-0000-00002D700000}"/>
    <cellStyle name="Note 2 7 3" xfId="28587" xr:uid="{00000000-0005-0000-0000-00002E700000}"/>
    <cellStyle name="Note 2 7 3 10" xfId="28588" xr:uid="{00000000-0005-0000-0000-00002F700000}"/>
    <cellStyle name="Note 2 7 3 11" xfId="28589" xr:uid="{00000000-0005-0000-0000-000030700000}"/>
    <cellStyle name="Note 2 7 3 12" xfId="28590" xr:uid="{00000000-0005-0000-0000-000031700000}"/>
    <cellStyle name="Note 2 7 3 2" xfId="28591" xr:uid="{00000000-0005-0000-0000-000032700000}"/>
    <cellStyle name="Note 2 7 3 2 2" xfId="28592" xr:uid="{00000000-0005-0000-0000-000033700000}"/>
    <cellStyle name="Note 2 7 3 2 3" xfId="28593" xr:uid="{00000000-0005-0000-0000-000034700000}"/>
    <cellStyle name="Note 2 7 3 3" xfId="28594" xr:uid="{00000000-0005-0000-0000-000035700000}"/>
    <cellStyle name="Note 2 7 3 3 2" xfId="28595" xr:uid="{00000000-0005-0000-0000-000036700000}"/>
    <cellStyle name="Note 2 7 3 3 3" xfId="28596" xr:uid="{00000000-0005-0000-0000-000037700000}"/>
    <cellStyle name="Note 2 7 3 4" xfId="28597" xr:uid="{00000000-0005-0000-0000-000038700000}"/>
    <cellStyle name="Note 2 7 3 4 2" xfId="28598" xr:uid="{00000000-0005-0000-0000-000039700000}"/>
    <cellStyle name="Note 2 7 3 4 3" xfId="28599" xr:uid="{00000000-0005-0000-0000-00003A700000}"/>
    <cellStyle name="Note 2 7 3 5" xfId="28600" xr:uid="{00000000-0005-0000-0000-00003B700000}"/>
    <cellStyle name="Note 2 7 3 5 2" xfId="28601" xr:uid="{00000000-0005-0000-0000-00003C700000}"/>
    <cellStyle name="Note 2 7 3 5 3" xfId="28602" xr:uid="{00000000-0005-0000-0000-00003D700000}"/>
    <cellStyle name="Note 2 7 3 6" xfId="28603" xr:uid="{00000000-0005-0000-0000-00003E700000}"/>
    <cellStyle name="Note 2 7 3 6 2" xfId="28604" xr:uid="{00000000-0005-0000-0000-00003F700000}"/>
    <cellStyle name="Note 2 7 3 6 3" xfId="28605" xr:uid="{00000000-0005-0000-0000-000040700000}"/>
    <cellStyle name="Note 2 7 3 7" xfId="28606" xr:uid="{00000000-0005-0000-0000-000041700000}"/>
    <cellStyle name="Note 2 7 3 7 2" xfId="28607" xr:uid="{00000000-0005-0000-0000-000042700000}"/>
    <cellStyle name="Note 2 7 3 7 3" xfId="28608" xr:uid="{00000000-0005-0000-0000-000043700000}"/>
    <cellStyle name="Note 2 7 3 8" xfId="28609" xr:uid="{00000000-0005-0000-0000-000044700000}"/>
    <cellStyle name="Note 2 7 3 8 2" xfId="28610" xr:uid="{00000000-0005-0000-0000-000045700000}"/>
    <cellStyle name="Note 2 7 3 8 3" xfId="28611" xr:uid="{00000000-0005-0000-0000-000046700000}"/>
    <cellStyle name="Note 2 7 3 9" xfId="28612" xr:uid="{00000000-0005-0000-0000-000047700000}"/>
    <cellStyle name="Note 2 7 3 9 2" xfId="28613" xr:uid="{00000000-0005-0000-0000-000048700000}"/>
    <cellStyle name="Note 2 7 3 9 3" xfId="28614" xr:uid="{00000000-0005-0000-0000-000049700000}"/>
    <cellStyle name="Note 2 7 4" xfId="28615" xr:uid="{00000000-0005-0000-0000-00004A700000}"/>
    <cellStyle name="Note 2 7 4 10" xfId="28616" xr:uid="{00000000-0005-0000-0000-00004B700000}"/>
    <cellStyle name="Note 2 7 4 11" xfId="28617" xr:uid="{00000000-0005-0000-0000-00004C700000}"/>
    <cellStyle name="Note 2 7 4 12" xfId="28618" xr:uid="{00000000-0005-0000-0000-00004D700000}"/>
    <cellStyle name="Note 2 7 4 2" xfId="28619" xr:uid="{00000000-0005-0000-0000-00004E700000}"/>
    <cellStyle name="Note 2 7 4 2 2" xfId="28620" xr:uid="{00000000-0005-0000-0000-00004F700000}"/>
    <cellStyle name="Note 2 7 4 2 3" xfId="28621" xr:uid="{00000000-0005-0000-0000-000050700000}"/>
    <cellStyle name="Note 2 7 4 3" xfId="28622" xr:uid="{00000000-0005-0000-0000-000051700000}"/>
    <cellStyle name="Note 2 7 4 3 2" xfId="28623" xr:uid="{00000000-0005-0000-0000-000052700000}"/>
    <cellStyle name="Note 2 7 4 3 3" xfId="28624" xr:uid="{00000000-0005-0000-0000-000053700000}"/>
    <cellStyle name="Note 2 7 4 4" xfId="28625" xr:uid="{00000000-0005-0000-0000-000054700000}"/>
    <cellStyle name="Note 2 7 4 4 2" xfId="28626" xr:uid="{00000000-0005-0000-0000-000055700000}"/>
    <cellStyle name="Note 2 7 4 4 3" xfId="28627" xr:uid="{00000000-0005-0000-0000-000056700000}"/>
    <cellStyle name="Note 2 7 4 5" xfId="28628" xr:uid="{00000000-0005-0000-0000-000057700000}"/>
    <cellStyle name="Note 2 7 4 5 2" xfId="28629" xr:uid="{00000000-0005-0000-0000-000058700000}"/>
    <cellStyle name="Note 2 7 4 5 3" xfId="28630" xr:uid="{00000000-0005-0000-0000-000059700000}"/>
    <cellStyle name="Note 2 7 4 6" xfId="28631" xr:uid="{00000000-0005-0000-0000-00005A700000}"/>
    <cellStyle name="Note 2 7 4 6 2" xfId="28632" xr:uid="{00000000-0005-0000-0000-00005B700000}"/>
    <cellStyle name="Note 2 7 4 6 3" xfId="28633" xr:uid="{00000000-0005-0000-0000-00005C700000}"/>
    <cellStyle name="Note 2 7 4 7" xfId="28634" xr:uid="{00000000-0005-0000-0000-00005D700000}"/>
    <cellStyle name="Note 2 7 4 7 2" xfId="28635" xr:uid="{00000000-0005-0000-0000-00005E700000}"/>
    <cellStyle name="Note 2 7 4 7 3" xfId="28636" xr:uid="{00000000-0005-0000-0000-00005F700000}"/>
    <cellStyle name="Note 2 7 4 8" xfId="28637" xr:uid="{00000000-0005-0000-0000-000060700000}"/>
    <cellStyle name="Note 2 7 4 8 2" xfId="28638" xr:uid="{00000000-0005-0000-0000-000061700000}"/>
    <cellStyle name="Note 2 7 4 8 3" xfId="28639" xr:uid="{00000000-0005-0000-0000-000062700000}"/>
    <cellStyle name="Note 2 7 4 9" xfId="28640" xr:uid="{00000000-0005-0000-0000-000063700000}"/>
    <cellStyle name="Note 2 7 4 9 2" xfId="28641" xr:uid="{00000000-0005-0000-0000-000064700000}"/>
    <cellStyle name="Note 2 7 4 9 3" xfId="28642" xr:uid="{00000000-0005-0000-0000-000065700000}"/>
    <cellStyle name="Note 2 7 5" xfId="28643" xr:uid="{00000000-0005-0000-0000-000066700000}"/>
    <cellStyle name="Note 2 7 5 10" xfId="28644" xr:uid="{00000000-0005-0000-0000-000067700000}"/>
    <cellStyle name="Note 2 7 5 11" xfId="28645" xr:uid="{00000000-0005-0000-0000-000068700000}"/>
    <cellStyle name="Note 2 7 5 12" xfId="28646" xr:uid="{00000000-0005-0000-0000-000069700000}"/>
    <cellStyle name="Note 2 7 5 2" xfId="28647" xr:uid="{00000000-0005-0000-0000-00006A700000}"/>
    <cellStyle name="Note 2 7 5 2 2" xfId="28648" xr:uid="{00000000-0005-0000-0000-00006B700000}"/>
    <cellStyle name="Note 2 7 5 2 3" xfId="28649" xr:uid="{00000000-0005-0000-0000-00006C700000}"/>
    <cellStyle name="Note 2 7 5 3" xfId="28650" xr:uid="{00000000-0005-0000-0000-00006D700000}"/>
    <cellStyle name="Note 2 7 5 3 2" xfId="28651" xr:uid="{00000000-0005-0000-0000-00006E700000}"/>
    <cellStyle name="Note 2 7 5 3 3" xfId="28652" xr:uid="{00000000-0005-0000-0000-00006F700000}"/>
    <cellStyle name="Note 2 7 5 4" xfId="28653" xr:uid="{00000000-0005-0000-0000-000070700000}"/>
    <cellStyle name="Note 2 7 5 4 2" xfId="28654" xr:uid="{00000000-0005-0000-0000-000071700000}"/>
    <cellStyle name="Note 2 7 5 4 3" xfId="28655" xr:uid="{00000000-0005-0000-0000-000072700000}"/>
    <cellStyle name="Note 2 7 5 5" xfId="28656" xr:uid="{00000000-0005-0000-0000-000073700000}"/>
    <cellStyle name="Note 2 7 5 5 2" xfId="28657" xr:uid="{00000000-0005-0000-0000-000074700000}"/>
    <cellStyle name="Note 2 7 5 5 3" xfId="28658" xr:uid="{00000000-0005-0000-0000-000075700000}"/>
    <cellStyle name="Note 2 7 5 6" xfId="28659" xr:uid="{00000000-0005-0000-0000-000076700000}"/>
    <cellStyle name="Note 2 7 5 6 2" xfId="28660" xr:uid="{00000000-0005-0000-0000-000077700000}"/>
    <cellStyle name="Note 2 7 5 6 3" xfId="28661" xr:uid="{00000000-0005-0000-0000-000078700000}"/>
    <cellStyle name="Note 2 7 5 7" xfId="28662" xr:uid="{00000000-0005-0000-0000-000079700000}"/>
    <cellStyle name="Note 2 7 5 7 2" xfId="28663" xr:uid="{00000000-0005-0000-0000-00007A700000}"/>
    <cellStyle name="Note 2 7 5 7 3" xfId="28664" xr:uid="{00000000-0005-0000-0000-00007B700000}"/>
    <cellStyle name="Note 2 7 5 8" xfId="28665" xr:uid="{00000000-0005-0000-0000-00007C700000}"/>
    <cellStyle name="Note 2 7 5 8 2" xfId="28666" xr:uid="{00000000-0005-0000-0000-00007D700000}"/>
    <cellStyle name="Note 2 7 5 8 3" xfId="28667" xr:uid="{00000000-0005-0000-0000-00007E700000}"/>
    <cellStyle name="Note 2 7 5 9" xfId="28668" xr:uid="{00000000-0005-0000-0000-00007F700000}"/>
    <cellStyle name="Note 2 7 5 9 2" xfId="28669" xr:uid="{00000000-0005-0000-0000-000080700000}"/>
    <cellStyle name="Note 2 7 5 9 3" xfId="28670" xr:uid="{00000000-0005-0000-0000-000081700000}"/>
    <cellStyle name="Note 2 7 6" xfId="28671" xr:uid="{00000000-0005-0000-0000-000082700000}"/>
    <cellStyle name="Note 2 7 6 10" xfId="28672" xr:uid="{00000000-0005-0000-0000-000083700000}"/>
    <cellStyle name="Note 2 7 6 11" xfId="28673" xr:uid="{00000000-0005-0000-0000-000084700000}"/>
    <cellStyle name="Note 2 7 6 12" xfId="28674" xr:uid="{00000000-0005-0000-0000-000085700000}"/>
    <cellStyle name="Note 2 7 6 2" xfId="28675" xr:uid="{00000000-0005-0000-0000-000086700000}"/>
    <cellStyle name="Note 2 7 6 2 2" xfId="28676" xr:uid="{00000000-0005-0000-0000-000087700000}"/>
    <cellStyle name="Note 2 7 6 2 3" xfId="28677" xr:uid="{00000000-0005-0000-0000-000088700000}"/>
    <cellStyle name="Note 2 7 6 3" xfId="28678" xr:uid="{00000000-0005-0000-0000-000089700000}"/>
    <cellStyle name="Note 2 7 6 3 2" xfId="28679" xr:uid="{00000000-0005-0000-0000-00008A700000}"/>
    <cellStyle name="Note 2 7 6 3 3" xfId="28680" xr:uid="{00000000-0005-0000-0000-00008B700000}"/>
    <cellStyle name="Note 2 7 6 4" xfId="28681" xr:uid="{00000000-0005-0000-0000-00008C700000}"/>
    <cellStyle name="Note 2 7 6 4 2" xfId="28682" xr:uid="{00000000-0005-0000-0000-00008D700000}"/>
    <cellStyle name="Note 2 7 6 4 3" xfId="28683" xr:uid="{00000000-0005-0000-0000-00008E700000}"/>
    <cellStyle name="Note 2 7 6 5" xfId="28684" xr:uid="{00000000-0005-0000-0000-00008F700000}"/>
    <cellStyle name="Note 2 7 6 5 2" xfId="28685" xr:uid="{00000000-0005-0000-0000-000090700000}"/>
    <cellStyle name="Note 2 7 6 5 3" xfId="28686" xr:uid="{00000000-0005-0000-0000-000091700000}"/>
    <cellStyle name="Note 2 7 6 6" xfId="28687" xr:uid="{00000000-0005-0000-0000-000092700000}"/>
    <cellStyle name="Note 2 7 6 6 2" xfId="28688" xr:uid="{00000000-0005-0000-0000-000093700000}"/>
    <cellStyle name="Note 2 7 6 6 3" xfId="28689" xr:uid="{00000000-0005-0000-0000-000094700000}"/>
    <cellStyle name="Note 2 7 6 7" xfId="28690" xr:uid="{00000000-0005-0000-0000-000095700000}"/>
    <cellStyle name="Note 2 7 6 7 2" xfId="28691" xr:uid="{00000000-0005-0000-0000-000096700000}"/>
    <cellStyle name="Note 2 7 6 7 3" xfId="28692" xr:uid="{00000000-0005-0000-0000-000097700000}"/>
    <cellStyle name="Note 2 7 6 8" xfId="28693" xr:uid="{00000000-0005-0000-0000-000098700000}"/>
    <cellStyle name="Note 2 7 6 8 2" xfId="28694" xr:uid="{00000000-0005-0000-0000-000099700000}"/>
    <cellStyle name="Note 2 7 6 8 3" xfId="28695" xr:uid="{00000000-0005-0000-0000-00009A700000}"/>
    <cellStyle name="Note 2 7 6 9" xfId="28696" xr:uid="{00000000-0005-0000-0000-00009B700000}"/>
    <cellStyle name="Note 2 7 6 9 2" xfId="28697" xr:uid="{00000000-0005-0000-0000-00009C700000}"/>
    <cellStyle name="Note 2 7 6 9 3" xfId="28698" xr:uid="{00000000-0005-0000-0000-00009D700000}"/>
    <cellStyle name="Note 2 7 7" xfId="28699" xr:uid="{00000000-0005-0000-0000-00009E700000}"/>
    <cellStyle name="Note 2 7 7 10" xfId="28700" xr:uid="{00000000-0005-0000-0000-00009F700000}"/>
    <cellStyle name="Note 2 7 7 11" xfId="28701" xr:uid="{00000000-0005-0000-0000-0000A0700000}"/>
    <cellStyle name="Note 2 7 7 12" xfId="28702" xr:uid="{00000000-0005-0000-0000-0000A1700000}"/>
    <cellStyle name="Note 2 7 7 2" xfId="28703" xr:uid="{00000000-0005-0000-0000-0000A2700000}"/>
    <cellStyle name="Note 2 7 7 2 2" xfId="28704" xr:uid="{00000000-0005-0000-0000-0000A3700000}"/>
    <cellStyle name="Note 2 7 7 2 3" xfId="28705" xr:uid="{00000000-0005-0000-0000-0000A4700000}"/>
    <cellStyle name="Note 2 7 7 3" xfId="28706" xr:uid="{00000000-0005-0000-0000-0000A5700000}"/>
    <cellStyle name="Note 2 7 7 3 2" xfId="28707" xr:uid="{00000000-0005-0000-0000-0000A6700000}"/>
    <cellStyle name="Note 2 7 7 3 3" xfId="28708" xr:uid="{00000000-0005-0000-0000-0000A7700000}"/>
    <cellStyle name="Note 2 7 7 4" xfId="28709" xr:uid="{00000000-0005-0000-0000-0000A8700000}"/>
    <cellStyle name="Note 2 7 7 4 2" xfId="28710" xr:uid="{00000000-0005-0000-0000-0000A9700000}"/>
    <cellStyle name="Note 2 7 7 4 3" xfId="28711" xr:uid="{00000000-0005-0000-0000-0000AA700000}"/>
    <cellStyle name="Note 2 7 7 5" xfId="28712" xr:uid="{00000000-0005-0000-0000-0000AB700000}"/>
    <cellStyle name="Note 2 7 7 5 2" xfId="28713" xr:uid="{00000000-0005-0000-0000-0000AC700000}"/>
    <cellStyle name="Note 2 7 7 5 3" xfId="28714" xr:uid="{00000000-0005-0000-0000-0000AD700000}"/>
    <cellStyle name="Note 2 7 7 6" xfId="28715" xr:uid="{00000000-0005-0000-0000-0000AE700000}"/>
    <cellStyle name="Note 2 7 7 6 2" xfId="28716" xr:uid="{00000000-0005-0000-0000-0000AF700000}"/>
    <cellStyle name="Note 2 7 7 6 3" xfId="28717" xr:uid="{00000000-0005-0000-0000-0000B0700000}"/>
    <cellStyle name="Note 2 7 7 7" xfId="28718" xr:uid="{00000000-0005-0000-0000-0000B1700000}"/>
    <cellStyle name="Note 2 7 7 7 2" xfId="28719" xr:uid="{00000000-0005-0000-0000-0000B2700000}"/>
    <cellStyle name="Note 2 7 7 7 3" xfId="28720" xr:uid="{00000000-0005-0000-0000-0000B3700000}"/>
    <cellStyle name="Note 2 7 7 8" xfId="28721" xr:uid="{00000000-0005-0000-0000-0000B4700000}"/>
    <cellStyle name="Note 2 7 7 8 2" xfId="28722" xr:uid="{00000000-0005-0000-0000-0000B5700000}"/>
    <cellStyle name="Note 2 7 7 8 3" xfId="28723" xr:uid="{00000000-0005-0000-0000-0000B6700000}"/>
    <cellStyle name="Note 2 7 7 9" xfId="28724" xr:uid="{00000000-0005-0000-0000-0000B7700000}"/>
    <cellStyle name="Note 2 7 7 9 2" xfId="28725" xr:uid="{00000000-0005-0000-0000-0000B8700000}"/>
    <cellStyle name="Note 2 7 7 9 3" xfId="28726" xr:uid="{00000000-0005-0000-0000-0000B9700000}"/>
    <cellStyle name="Note 2 7 8" xfId="28727" xr:uid="{00000000-0005-0000-0000-0000BA700000}"/>
    <cellStyle name="Note 2 7 8 10" xfId="28728" xr:uid="{00000000-0005-0000-0000-0000BB700000}"/>
    <cellStyle name="Note 2 7 8 11" xfId="28729" xr:uid="{00000000-0005-0000-0000-0000BC700000}"/>
    <cellStyle name="Note 2 7 8 12" xfId="28730" xr:uid="{00000000-0005-0000-0000-0000BD700000}"/>
    <cellStyle name="Note 2 7 8 2" xfId="28731" xr:uid="{00000000-0005-0000-0000-0000BE700000}"/>
    <cellStyle name="Note 2 7 8 2 2" xfId="28732" xr:uid="{00000000-0005-0000-0000-0000BF700000}"/>
    <cellStyle name="Note 2 7 8 2 3" xfId="28733" xr:uid="{00000000-0005-0000-0000-0000C0700000}"/>
    <cellStyle name="Note 2 7 8 3" xfId="28734" xr:uid="{00000000-0005-0000-0000-0000C1700000}"/>
    <cellStyle name="Note 2 7 8 3 2" xfId="28735" xr:uid="{00000000-0005-0000-0000-0000C2700000}"/>
    <cellStyle name="Note 2 7 8 3 3" xfId="28736" xr:uid="{00000000-0005-0000-0000-0000C3700000}"/>
    <cellStyle name="Note 2 7 8 4" xfId="28737" xr:uid="{00000000-0005-0000-0000-0000C4700000}"/>
    <cellStyle name="Note 2 7 8 4 2" xfId="28738" xr:uid="{00000000-0005-0000-0000-0000C5700000}"/>
    <cellStyle name="Note 2 7 8 4 3" xfId="28739" xr:uid="{00000000-0005-0000-0000-0000C6700000}"/>
    <cellStyle name="Note 2 7 8 5" xfId="28740" xr:uid="{00000000-0005-0000-0000-0000C7700000}"/>
    <cellStyle name="Note 2 7 8 5 2" xfId="28741" xr:uid="{00000000-0005-0000-0000-0000C8700000}"/>
    <cellStyle name="Note 2 7 8 5 3" xfId="28742" xr:uid="{00000000-0005-0000-0000-0000C9700000}"/>
    <cellStyle name="Note 2 7 8 6" xfId="28743" xr:uid="{00000000-0005-0000-0000-0000CA700000}"/>
    <cellStyle name="Note 2 7 8 6 2" xfId="28744" xr:uid="{00000000-0005-0000-0000-0000CB700000}"/>
    <cellStyle name="Note 2 7 8 6 3" xfId="28745" xr:uid="{00000000-0005-0000-0000-0000CC700000}"/>
    <cellStyle name="Note 2 7 8 7" xfId="28746" xr:uid="{00000000-0005-0000-0000-0000CD700000}"/>
    <cellStyle name="Note 2 7 8 7 2" xfId="28747" xr:uid="{00000000-0005-0000-0000-0000CE700000}"/>
    <cellStyle name="Note 2 7 8 7 3" xfId="28748" xr:uid="{00000000-0005-0000-0000-0000CF700000}"/>
    <cellStyle name="Note 2 7 8 8" xfId="28749" xr:uid="{00000000-0005-0000-0000-0000D0700000}"/>
    <cellStyle name="Note 2 7 8 8 2" xfId="28750" xr:uid="{00000000-0005-0000-0000-0000D1700000}"/>
    <cellStyle name="Note 2 7 8 8 3" xfId="28751" xr:uid="{00000000-0005-0000-0000-0000D2700000}"/>
    <cellStyle name="Note 2 7 8 9" xfId="28752" xr:uid="{00000000-0005-0000-0000-0000D3700000}"/>
    <cellStyle name="Note 2 7 8 9 2" xfId="28753" xr:uid="{00000000-0005-0000-0000-0000D4700000}"/>
    <cellStyle name="Note 2 7 8 9 3" xfId="28754" xr:uid="{00000000-0005-0000-0000-0000D5700000}"/>
    <cellStyle name="Note 2 7 9" xfId="28755" xr:uid="{00000000-0005-0000-0000-0000D6700000}"/>
    <cellStyle name="Note 2 7 9 10" xfId="28756" xr:uid="{00000000-0005-0000-0000-0000D7700000}"/>
    <cellStyle name="Note 2 7 9 11" xfId="28757" xr:uid="{00000000-0005-0000-0000-0000D8700000}"/>
    <cellStyle name="Note 2 7 9 12" xfId="28758" xr:uid="{00000000-0005-0000-0000-0000D9700000}"/>
    <cellStyle name="Note 2 7 9 2" xfId="28759" xr:uid="{00000000-0005-0000-0000-0000DA700000}"/>
    <cellStyle name="Note 2 7 9 2 2" xfId="28760" xr:uid="{00000000-0005-0000-0000-0000DB700000}"/>
    <cellStyle name="Note 2 7 9 2 3" xfId="28761" xr:uid="{00000000-0005-0000-0000-0000DC700000}"/>
    <cellStyle name="Note 2 7 9 3" xfId="28762" xr:uid="{00000000-0005-0000-0000-0000DD700000}"/>
    <cellStyle name="Note 2 7 9 3 2" xfId="28763" xr:uid="{00000000-0005-0000-0000-0000DE700000}"/>
    <cellStyle name="Note 2 7 9 3 3" xfId="28764" xr:uid="{00000000-0005-0000-0000-0000DF700000}"/>
    <cellStyle name="Note 2 7 9 4" xfId="28765" xr:uid="{00000000-0005-0000-0000-0000E0700000}"/>
    <cellStyle name="Note 2 7 9 4 2" xfId="28766" xr:uid="{00000000-0005-0000-0000-0000E1700000}"/>
    <cellStyle name="Note 2 7 9 4 3" xfId="28767" xr:uid="{00000000-0005-0000-0000-0000E2700000}"/>
    <cellStyle name="Note 2 7 9 5" xfId="28768" xr:uid="{00000000-0005-0000-0000-0000E3700000}"/>
    <cellStyle name="Note 2 7 9 5 2" xfId="28769" xr:uid="{00000000-0005-0000-0000-0000E4700000}"/>
    <cellStyle name="Note 2 7 9 5 3" xfId="28770" xr:uid="{00000000-0005-0000-0000-0000E5700000}"/>
    <cellStyle name="Note 2 7 9 6" xfId="28771" xr:uid="{00000000-0005-0000-0000-0000E6700000}"/>
    <cellStyle name="Note 2 7 9 6 2" xfId="28772" xr:uid="{00000000-0005-0000-0000-0000E7700000}"/>
    <cellStyle name="Note 2 7 9 6 3" xfId="28773" xr:uid="{00000000-0005-0000-0000-0000E8700000}"/>
    <cellStyle name="Note 2 7 9 7" xfId="28774" xr:uid="{00000000-0005-0000-0000-0000E9700000}"/>
    <cellStyle name="Note 2 7 9 7 2" xfId="28775" xr:uid="{00000000-0005-0000-0000-0000EA700000}"/>
    <cellStyle name="Note 2 7 9 7 3" xfId="28776" xr:uid="{00000000-0005-0000-0000-0000EB700000}"/>
    <cellStyle name="Note 2 7 9 8" xfId="28777" xr:uid="{00000000-0005-0000-0000-0000EC700000}"/>
    <cellStyle name="Note 2 7 9 8 2" xfId="28778" xr:uid="{00000000-0005-0000-0000-0000ED700000}"/>
    <cellStyle name="Note 2 7 9 8 3" xfId="28779" xr:uid="{00000000-0005-0000-0000-0000EE700000}"/>
    <cellStyle name="Note 2 7 9 9" xfId="28780" xr:uid="{00000000-0005-0000-0000-0000EF700000}"/>
    <cellStyle name="Note 2 7 9 9 2" xfId="28781" xr:uid="{00000000-0005-0000-0000-0000F0700000}"/>
    <cellStyle name="Note 2 7 9 9 3" xfId="28782" xr:uid="{00000000-0005-0000-0000-0000F1700000}"/>
    <cellStyle name="Note 2 8" xfId="28783" xr:uid="{00000000-0005-0000-0000-0000F2700000}"/>
    <cellStyle name="Note 2 8 10" xfId="28784" xr:uid="{00000000-0005-0000-0000-0000F3700000}"/>
    <cellStyle name="Note 2 8 10 2" xfId="28785" xr:uid="{00000000-0005-0000-0000-0000F4700000}"/>
    <cellStyle name="Note 2 8 10 3" xfId="28786" xr:uid="{00000000-0005-0000-0000-0000F5700000}"/>
    <cellStyle name="Note 2 8 11" xfId="28787" xr:uid="{00000000-0005-0000-0000-0000F6700000}"/>
    <cellStyle name="Note 2 8 12" xfId="28788" xr:uid="{00000000-0005-0000-0000-0000F7700000}"/>
    <cellStyle name="Note 2 8 2" xfId="28789" xr:uid="{00000000-0005-0000-0000-0000F8700000}"/>
    <cellStyle name="Note 2 8 2 2" xfId="28790" xr:uid="{00000000-0005-0000-0000-0000F9700000}"/>
    <cellStyle name="Note 2 8 2 3" xfId="28791" xr:uid="{00000000-0005-0000-0000-0000FA700000}"/>
    <cellStyle name="Note 2 8 3" xfId="28792" xr:uid="{00000000-0005-0000-0000-0000FB700000}"/>
    <cellStyle name="Note 2 8 3 2" xfId="28793" xr:uid="{00000000-0005-0000-0000-0000FC700000}"/>
    <cellStyle name="Note 2 8 3 3" xfId="28794" xr:uid="{00000000-0005-0000-0000-0000FD700000}"/>
    <cellStyle name="Note 2 8 4" xfId="28795" xr:uid="{00000000-0005-0000-0000-0000FE700000}"/>
    <cellStyle name="Note 2 8 4 2" xfId="28796" xr:uid="{00000000-0005-0000-0000-0000FF700000}"/>
    <cellStyle name="Note 2 8 4 3" xfId="28797" xr:uid="{00000000-0005-0000-0000-000000710000}"/>
    <cellStyle name="Note 2 8 5" xfId="28798" xr:uid="{00000000-0005-0000-0000-000001710000}"/>
    <cellStyle name="Note 2 8 5 2" xfId="28799" xr:uid="{00000000-0005-0000-0000-000002710000}"/>
    <cellStyle name="Note 2 8 5 3" xfId="28800" xr:uid="{00000000-0005-0000-0000-000003710000}"/>
    <cellStyle name="Note 2 8 6" xfId="28801" xr:uid="{00000000-0005-0000-0000-000004710000}"/>
    <cellStyle name="Note 2 8 6 2" xfId="28802" xr:uid="{00000000-0005-0000-0000-000005710000}"/>
    <cellStyle name="Note 2 8 6 3" xfId="28803" xr:uid="{00000000-0005-0000-0000-000006710000}"/>
    <cellStyle name="Note 2 8 7" xfId="28804" xr:uid="{00000000-0005-0000-0000-000007710000}"/>
    <cellStyle name="Note 2 8 7 2" xfId="28805" xr:uid="{00000000-0005-0000-0000-000008710000}"/>
    <cellStyle name="Note 2 8 7 3" xfId="28806" xr:uid="{00000000-0005-0000-0000-000009710000}"/>
    <cellStyle name="Note 2 8 8" xfId="28807" xr:uid="{00000000-0005-0000-0000-00000A710000}"/>
    <cellStyle name="Note 2 8 8 2" xfId="28808" xr:uid="{00000000-0005-0000-0000-00000B710000}"/>
    <cellStyle name="Note 2 8 8 3" xfId="28809" xr:uid="{00000000-0005-0000-0000-00000C710000}"/>
    <cellStyle name="Note 2 8 9" xfId="28810" xr:uid="{00000000-0005-0000-0000-00000D710000}"/>
    <cellStyle name="Note 2 8 9 2" xfId="28811" xr:uid="{00000000-0005-0000-0000-00000E710000}"/>
    <cellStyle name="Note 2 8 9 3" xfId="28812" xr:uid="{00000000-0005-0000-0000-00000F710000}"/>
    <cellStyle name="Note 2 9" xfId="28813" xr:uid="{00000000-0005-0000-0000-000010710000}"/>
    <cellStyle name="Note 2 9 2" xfId="28814" xr:uid="{00000000-0005-0000-0000-000011710000}"/>
    <cellStyle name="Note 2 9 3" xfId="28815" xr:uid="{00000000-0005-0000-0000-000012710000}"/>
    <cellStyle name="Note 20" xfId="28816" xr:uid="{00000000-0005-0000-0000-000013710000}"/>
    <cellStyle name="Note 20 2" xfId="28817" xr:uid="{00000000-0005-0000-0000-000014710000}"/>
    <cellStyle name="Note 20 2 2" xfId="28818" xr:uid="{00000000-0005-0000-0000-000015710000}"/>
    <cellStyle name="Note 20 3" xfId="28819" xr:uid="{00000000-0005-0000-0000-000016710000}"/>
    <cellStyle name="Note 21" xfId="28820" xr:uid="{00000000-0005-0000-0000-000017710000}"/>
    <cellStyle name="Note 21 2" xfId="28821" xr:uid="{00000000-0005-0000-0000-000018710000}"/>
    <cellStyle name="Note 21 2 2" xfId="28822" xr:uid="{00000000-0005-0000-0000-000019710000}"/>
    <cellStyle name="Note 21 3" xfId="28823" xr:uid="{00000000-0005-0000-0000-00001A710000}"/>
    <cellStyle name="Note 22" xfId="28824" xr:uid="{00000000-0005-0000-0000-00001B710000}"/>
    <cellStyle name="Note 22 2" xfId="28825" xr:uid="{00000000-0005-0000-0000-00001C710000}"/>
    <cellStyle name="Note 22 2 2" xfId="28826" xr:uid="{00000000-0005-0000-0000-00001D710000}"/>
    <cellStyle name="Note 22 3" xfId="28827" xr:uid="{00000000-0005-0000-0000-00001E710000}"/>
    <cellStyle name="Note 23" xfId="28828" xr:uid="{00000000-0005-0000-0000-00001F710000}"/>
    <cellStyle name="Note 23 2" xfId="28829" xr:uid="{00000000-0005-0000-0000-000020710000}"/>
    <cellStyle name="Note 23 2 2" xfId="28830" xr:uid="{00000000-0005-0000-0000-000021710000}"/>
    <cellStyle name="Note 23 3" xfId="28831" xr:uid="{00000000-0005-0000-0000-000022710000}"/>
    <cellStyle name="Note 24" xfId="28832" xr:uid="{00000000-0005-0000-0000-000023710000}"/>
    <cellStyle name="Note 24 2" xfId="28833" xr:uid="{00000000-0005-0000-0000-000024710000}"/>
    <cellStyle name="Note 24 2 2" xfId="28834" xr:uid="{00000000-0005-0000-0000-000025710000}"/>
    <cellStyle name="Note 24 3" xfId="28835" xr:uid="{00000000-0005-0000-0000-000026710000}"/>
    <cellStyle name="Note 25" xfId="28836" xr:uid="{00000000-0005-0000-0000-000027710000}"/>
    <cellStyle name="Note 25 2" xfId="28837" xr:uid="{00000000-0005-0000-0000-000028710000}"/>
    <cellStyle name="Note 25 2 2" xfId="28838" xr:uid="{00000000-0005-0000-0000-000029710000}"/>
    <cellStyle name="Note 25 3" xfId="28839" xr:uid="{00000000-0005-0000-0000-00002A710000}"/>
    <cellStyle name="Note 26" xfId="28840" xr:uid="{00000000-0005-0000-0000-00002B710000}"/>
    <cellStyle name="Note 26 2" xfId="28841" xr:uid="{00000000-0005-0000-0000-00002C710000}"/>
    <cellStyle name="Note 26 2 2" xfId="28842" xr:uid="{00000000-0005-0000-0000-00002D710000}"/>
    <cellStyle name="Note 26 3" xfId="28843" xr:uid="{00000000-0005-0000-0000-00002E710000}"/>
    <cellStyle name="Note 27" xfId="28844" xr:uid="{00000000-0005-0000-0000-00002F710000}"/>
    <cellStyle name="Note 27 2" xfId="28845" xr:uid="{00000000-0005-0000-0000-000030710000}"/>
    <cellStyle name="Note 27 2 2" xfId="28846" xr:uid="{00000000-0005-0000-0000-000031710000}"/>
    <cellStyle name="Note 27 3" xfId="28847" xr:uid="{00000000-0005-0000-0000-000032710000}"/>
    <cellStyle name="Note 28" xfId="28848" xr:uid="{00000000-0005-0000-0000-000033710000}"/>
    <cellStyle name="Note 28 2" xfId="28849" xr:uid="{00000000-0005-0000-0000-000034710000}"/>
    <cellStyle name="Note 28 2 2" xfId="28850" xr:uid="{00000000-0005-0000-0000-000035710000}"/>
    <cellStyle name="Note 28 3" xfId="28851" xr:uid="{00000000-0005-0000-0000-000036710000}"/>
    <cellStyle name="Note 29" xfId="28852" xr:uid="{00000000-0005-0000-0000-000037710000}"/>
    <cellStyle name="Note 29 2" xfId="28853" xr:uid="{00000000-0005-0000-0000-000038710000}"/>
    <cellStyle name="Note 29 2 2" xfId="28854" xr:uid="{00000000-0005-0000-0000-000039710000}"/>
    <cellStyle name="Note 29 3" xfId="28855" xr:uid="{00000000-0005-0000-0000-00003A710000}"/>
    <cellStyle name="Note 3" xfId="383" xr:uid="{00000000-0005-0000-0000-00003B710000}"/>
    <cellStyle name="Note 3 2" xfId="28856" xr:uid="{00000000-0005-0000-0000-00003C710000}"/>
    <cellStyle name="Note 3 2 2" xfId="28857" xr:uid="{00000000-0005-0000-0000-00003D710000}"/>
    <cellStyle name="Note 3 2 2 2" xfId="28858" xr:uid="{00000000-0005-0000-0000-00003E710000}"/>
    <cellStyle name="Note 3 2 2 2 2" xfId="28859" xr:uid="{00000000-0005-0000-0000-00003F710000}"/>
    <cellStyle name="Note 3 2 2 3" xfId="28860" xr:uid="{00000000-0005-0000-0000-000040710000}"/>
    <cellStyle name="Note 3 2 2 4" xfId="28861" xr:uid="{00000000-0005-0000-0000-000041710000}"/>
    <cellStyle name="Note 3 2 3" xfId="28862" xr:uid="{00000000-0005-0000-0000-000042710000}"/>
    <cellStyle name="Note 3 2 3 2" xfId="28863" xr:uid="{00000000-0005-0000-0000-000043710000}"/>
    <cellStyle name="Note 3 2 3 3" xfId="28864" xr:uid="{00000000-0005-0000-0000-000044710000}"/>
    <cellStyle name="Note 3 2 4" xfId="28865" xr:uid="{00000000-0005-0000-0000-000045710000}"/>
    <cellStyle name="Note 3 2 4 2" xfId="28866" xr:uid="{00000000-0005-0000-0000-000046710000}"/>
    <cellStyle name="Note 3 2 4 3" xfId="28867" xr:uid="{00000000-0005-0000-0000-000047710000}"/>
    <cellStyle name="Note 3 2 5" xfId="28868" xr:uid="{00000000-0005-0000-0000-000048710000}"/>
    <cellStyle name="Note 3 2 5 2" xfId="28869" xr:uid="{00000000-0005-0000-0000-000049710000}"/>
    <cellStyle name="Note 3 2 6" xfId="28870" xr:uid="{00000000-0005-0000-0000-00004A710000}"/>
    <cellStyle name="Note 3 2 7" xfId="28871" xr:uid="{00000000-0005-0000-0000-00004B710000}"/>
    <cellStyle name="Note 3 2 8" xfId="58311" xr:uid="{00000000-0005-0000-0000-00004C710000}"/>
    <cellStyle name="Note 3 3" xfId="28872" xr:uid="{00000000-0005-0000-0000-00004D710000}"/>
    <cellStyle name="Note 3 3 10" xfId="28873" xr:uid="{00000000-0005-0000-0000-00004E710000}"/>
    <cellStyle name="Note 3 3 10 10" xfId="28874" xr:uid="{00000000-0005-0000-0000-00004F710000}"/>
    <cellStyle name="Note 3 3 10 11" xfId="28875" xr:uid="{00000000-0005-0000-0000-000050710000}"/>
    <cellStyle name="Note 3 3 10 12" xfId="28876" xr:uid="{00000000-0005-0000-0000-000051710000}"/>
    <cellStyle name="Note 3 3 10 2" xfId="28877" xr:uid="{00000000-0005-0000-0000-000052710000}"/>
    <cellStyle name="Note 3 3 10 2 2" xfId="28878" xr:uid="{00000000-0005-0000-0000-000053710000}"/>
    <cellStyle name="Note 3 3 10 2 3" xfId="28879" xr:uid="{00000000-0005-0000-0000-000054710000}"/>
    <cellStyle name="Note 3 3 10 3" xfId="28880" xr:uid="{00000000-0005-0000-0000-000055710000}"/>
    <cellStyle name="Note 3 3 10 3 2" xfId="28881" xr:uid="{00000000-0005-0000-0000-000056710000}"/>
    <cellStyle name="Note 3 3 10 3 3" xfId="28882" xr:uid="{00000000-0005-0000-0000-000057710000}"/>
    <cellStyle name="Note 3 3 10 4" xfId="28883" xr:uid="{00000000-0005-0000-0000-000058710000}"/>
    <cellStyle name="Note 3 3 10 4 2" xfId="28884" xr:uid="{00000000-0005-0000-0000-000059710000}"/>
    <cellStyle name="Note 3 3 10 4 3" xfId="28885" xr:uid="{00000000-0005-0000-0000-00005A710000}"/>
    <cellStyle name="Note 3 3 10 5" xfId="28886" xr:uid="{00000000-0005-0000-0000-00005B710000}"/>
    <cellStyle name="Note 3 3 10 5 2" xfId="28887" xr:uid="{00000000-0005-0000-0000-00005C710000}"/>
    <cellStyle name="Note 3 3 10 5 3" xfId="28888" xr:uid="{00000000-0005-0000-0000-00005D710000}"/>
    <cellStyle name="Note 3 3 10 6" xfId="28889" xr:uid="{00000000-0005-0000-0000-00005E710000}"/>
    <cellStyle name="Note 3 3 10 6 2" xfId="28890" xr:uid="{00000000-0005-0000-0000-00005F710000}"/>
    <cellStyle name="Note 3 3 10 6 3" xfId="28891" xr:uid="{00000000-0005-0000-0000-000060710000}"/>
    <cellStyle name="Note 3 3 10 7" xfId="28892" xr:uid="{00000000-0005-0000-0000-000061710000}"/>
    <cellStyle name="Note 3 3 10 7 2" xfId="28893" xr:uid="{00000000-0005-0000-0000-000062710000}"/>
    <cellStyle name="Note 3 3 10 7 3" xfId="28894" xr:uid="{00000000-0005-0000-0000-000063710000}"/>
    <cellStyle name="Note 3 3 10 8" xfId="28895" xr:uid="{00000000-0005-0000-0000-000064710000}"/>
    <cellStyle name="Note 3 3 10 8 2" xfId="28896" xr:uid="{00000000-0005-0000-0000-000065710000}"/>
    <cellStyle name="Note 3 3 10 8 3" xfId="28897" xr:uid="{00000000-0005-0000-0000-000066710000}"/>
    <cellStyle name="Note 3 3 10 9" xfId="28898" xr:uid="{00000000-0005-0000-0000-000067710000}"/>
    <cellStyle name="Note 3 3 10 9 2" xfId="28899" xr:uid="{00000000-0005-0000-0000-000068710000}"/>
    <cellStyle name="Note 3 3 10 9 3" xfId="28900" xr:uid="{00000000-0005-0000-0000-000069710000}"/>
    <cellStyle name="Note 3 3 11" xfId="28901" xr:uid="{00000000-0005-0000-0000-00006A710000}"/>
    <cellStyle name="Note 3 3 11 2" xfId="28902" xr:uid="{00000000-0005-0000-0000-00006B710000}"/>
    <cellStyle name="Note 3 3 11 3" xfId="28903" xr:uid="{00000000-0005-0000-0000-00006C710000}"/>
    <cellStyle name="Note 3 3 12" xfId="28904" xr:uid="{00000000-0005-0000-0000-00006D710000}"/>
    <cellStyle name="Note 3 3 13" xfId="28905" xr:uid="{00000000-0005-0000-0000-00006E710000}"/>
    <cellStyle name="Note 3 3 2" xfId="28906" xr:uid="{00000000-0005-0000-0000-00006F710000}"/>
    <cellStyle name="Note 3 3 2 10" xfId="28907" xr:uid="{00000000-0005-0000-0000-000070710000}"/>
    <cellStyle name="Note 3 3 2 11" xfId="28908" xr:uid="{00000000-0005-0000-0000-000071710000}"/>
    <cellStyle name="Note 3 3 2 12" xfId="28909" xr:uid="{00000000-0005-0000-0000-000072710000}"/>
    <cellStyle name="Note 3 3 2 2" xfId="28910" xr:uid="{00000000-0005-0000-0000-000073710000}"/>
    <cellStyle name="Note 3 3 2 2 2" xfId="28911" xr:uid="{00000000-0005-0000-0000-000074710000}"/>
    <cellStyle name="Note 3 3 2 2 3" xfId="28912" xr:uid="{00000000-0005-0000-0000-000075710000}"/>
    <cellStyle name="Note 3 3 2 3" xfId="28913" xr:uid="{00000000-0005-0000-0000-000076710000}"/>
    <cellStyle name="Note 3 3 2 3 2" xfId="28914" xr:uid="{00000000-0005-0000-0000-000077710000}"/>
    <cellStyle name="Note 3 3 2 3 3" xfId="28915" xr:uid="{00000000-0005-0000-0000-000078710000}"/>
    <cellStyle name="Note 3 3 2 4" xfId="28916" xr:uid="{00000000-0005-0000-0000-000079710000}"/>
    <cellStyle name="Note 3 3 2 4 2" xfId="28917" xr:uid="{00000000-0005-0000-0000-00007A710000}"/>
    <cellStyle name="Note 3 3 2 4 3" xfId="28918" xr:uid="{00000000-0005-0000-0000-00007B710000}"/>
    <cellStyle name="Note 3 3 2 5" xfId="28919" xr:uid="{00000000-0005-0000-0000-00007C710000}"/>
    <cellStyle name="Note 3 3 2 5 2" xfId="28920" xr:uid="{00000000-0005-0000-0000-00007D710000}"/>
    <cellStyle name="Note 3 3 2 5 3" xfId="28921" xr:uid="{00000000-0005-0000-0000-00007E710000}"/>
    <cellStyle name="Note 3 3 2 6" xfId="28922" xr:uid="{00000000-0005-0000-0000-00007F710000}"/>
    <cellStyle name="Note 3 3 2 6 2" xfId="28923" xr:uid="{00000000-0005-0000-0000-000080710000}"/>
    <cellStyle name="Note 3 3 2 6 3" xfId="28924" xr:uid="{00000000-0005-0000-0000-000081710000}"/>
    <cellStyle name="Note 3 3 2 7" xfId="28925" xr:uid="{00000000-0005-0000-0000-000082710000}"/>
    <cellStyle name="Note 3 3 2 7 2" xfId="28926" xr:uid="{00000000-0005-0000-0000-000083710000}"/>
    <cellStyle name="Note 3 3 2 7 3" xfId="28927" xr:uid="{00000000-0005-0000-0000-000084710000}"/>
    <cellStyle name="Note 3 3 2 8" xfId="28928" xr:uid="{00000000-0005-0000-0000-000085710000}"/>
    <cellStyle name="Note 3 3 2 8 2" xfId="28929" xr:uid="{00000000-0005-0000-0000-000086710000}"/>
    <cellStyle name="Note 3 3 2 8 3" xfId="28930" xr:uid="{00000000-0005-0000-0000-000087710000}"/>
    <cellStyle name="Note 3 3 2 9" xfId="28931" xr:uid="{00000000-0005-0000-0000-000088710000}"/>
    <cellStyle name="Note 3 3 2 9 2" xfId="28932" xr:uid="{00000000-0005-0000-0000-000089710000}"/>
    <cellStyle name="Note 3 3 2 9 3" xfId="28933" xr:uid="{00000000-0005-0000-0000-00008A710000}"/>
    <cellStyle name="Note 3 3 3" xfId="28934" xr:uid="{00000000-0005-0000-0000-00008B710000}"/>
    <cellStyle name="Note 3 3 3 10" xfId="28935" xr:uid="{00000000-0005-0000-0000-00008C710000}"/>
    <cellStyle name="Note 3 3 3 11" xfId="28936" xr:uid="{00000000-0005-0000-0000-00008D710000}"/>
    <cellStyle name="Note 3 3 3 12" xfId="28937" xr:uid="{00000000-0005-0000-0000-00008E710000}"/>
    <cellStyle name="Note 3 3 3 2" xfId="28938" xr:uid="{00000000-0005-0000-0000-00008F710000}"/>
    <cellStyle name="Note 3 3 3 2 2" xfId="28939" xr:uid="{00000000-0005-0000-0000-000090710000}"/>
    <cellStyle name="Note 3 3 3 2 3" xfId="28940" xr:uid="{00000000-0005-0000-0000-000091710000}"/>
    <cellStyle name="Note 3 3 3 3" xfId="28941" xr:uid="{00000000-0005-0000-0000-000092710000}"/>
    <cellStyle name="Note 3 3 3 3 2" xfId="28942" xr:uid="{00000000-0005-0000-0000-000093710000}"/>
    <cellStyle name="Note 3 3 3 3 3" xfId="28943" xr:uid="{00000000-0005-0000-0000-000094710000}"/>
    <cellStyle name="Note 3 3 3 4" xfId="28944" xr:uid="{00000000-0005-0000-0000-000095710000}"/>
    <cellStyle name="Note 3 3 3 4 2" xfId="28945" xr:uid="{00000000-0005-0000-0000-000096710000}"/>
    <cellStyle name="Note 3 3 3 4 3" xfId="28946" xr:uid="{00000000-0005-0000-0000-000097710000}"/>
    <cellStyle name="Note 3 3 3 5" xfId="28947" xr:uid="{00000000-0005-0000-0000-000098710000}"/>
    <cellStyle name="Note 3 3 3 5 2" xfId="28948" xr:uid="{00000000-0005-0000-0000-000099710000}"/>
    <cellStyle name="Note 3 3 3 5 3" xfId="28949" xr:uid="{00000000-0005-0000-0000-00009A710000}"/>
    <cellStyle name="Note 3 3 3 6" xfId="28950" xr:uid="{00000000-0005-0000-0000-00009B710000}"/>
    <cellStyle name="Note 3 3 3 6 2" xfId="28951" xr:uid="{00000000-0005-0000-0000-00009C710000}"/>
    <cellStyle name="Note 3 3 3 6 3" xfId="28952" xr:uid="{00000000-0005-0000-0000-00009D710000}"/>
    <cellStyle name="Note 3 3 3 7" xfId="28953" xr:uid="{00000000-0005-0000-0000-00009E710000}"/>
    <cellStyle name="Note 3 3 3 7 2" xfId="28954" xr:uid="{00000000-0005-0000-0000-00009F710000}"/>
    <cellStyle name="Note 3 3 3 7 3" xfId="28955" xr:uid="{00000000-0005-0000-0000-0000A0710000}"/>
    <cellStyle name="Note 3 3 3 8" xfId="28956" xr:uid="{00000000-0005-0000-0000-0000A1710000}"/>
    <cellStyle name="Note 3 3 3 8 2" xfId="28957" xr:uid="{00000000-0005-0000-0000-0000A2710000}"/>
    <cellStyle name="Note 3 3 3 8 3" xfId="28958" xr:uid="{00000000-0005-0000-0000-0000A3710000}"/>
    <cellStyle name="Note 3 3 3 9" xfId="28959" xr:uid="{00000000-0005-0000-0000-0000A4710000}"/>
    <cellStyle name="Note 3 3 3 9 2" xfId="28960" xr:uid="{00000000-0005-0000-0000-0000A5710000}"/>
    <cellStyle name="Note 3 3 3 9 3" xfId="28961" xr:uid="{00000000-0005-0000-0000-0000A6710000}"/>
    <cellStyle name="Note 3 3 4" xfId="28962" xr:uid="{00000000-0005-0000-0000-0000A7710000}"/>
    <cellStyle name="Note 3 3 4 10" xfId="28963" xr:uid="{00000000-0005-0000-0000-0000A8710000}"/>
    <cellStyle name="Note 3 3 4 11" xfId="28964" xr:uid="{00000000-0005-0000-0000-0000A9710000}"/>
    <cellStyle name="Note 3 3 4 12" xfId="28965" xr:uid="{00000000-0005-0000-0000-0000AA710000}"/>
    <cellStyle name="Note 3 3 4 2" xfId="28966" xr:uid="{00000000-0005-0000-0000-0000AB710000}"/>
    <cellStyle name="Note 3 3 4 2 2" xfId="28967" xr:uid="{00000000-0005-0000-0000-0000AC710000}"/>
    <cellStyle name="Note 3 3 4 2 3" xfId="28968" xr:uid="{00000000-0005-0000-0000-0000AD710000}"/>
    <cellStyle name="Note 3 3 4 3" xfId="28969" xr:uid="{00000000-0005-0000-0000-0000AE710000}"/>
    <cellStyle name="Note 3 3 4 3 2" xfId="28970" xr:uid="{00000000-0005-0000-0000-0000AF710000}"/>
    <cellStyle name="Note 3 3 4 3 3" xfId="28971" xr:uid="{00000000-0005-0000-0000-0000B0710000}"/>
    <cellStyle name="Note 3 3 4 4" xfId="28972" xr:uid="{00000000-0005-0000-0000-0000B1710000}"/>
    <cellStyle name="Note 3 3 4 4 2" xfId="28973" xr:uid="{00000000-0005-0000-0000-0000B2710000}"/>
    <cellStyle name="Note 3 3 4 4 3" xfId="28974" xr:uid="{00000000-0005-0000-0000-0000B3710000}"/>
    <cellStyle name="Note 3 3 4 5" xfId="28975" xr:uid="{00000000-0005-0000-0000-0000B4710000}"/>
    <cellStyle name="Note 3 3 4 5 2" xfId="28976" xr:uid="{00000000-0005-0000-0000-0000B5710000}"/>
    <cellStyle name="Note 3 3 4 5 3" xfId="28977" xr:uid="{00000000-0005-0000-0000-0000B6710000}"/>
    <cellStyle name="Note 3 3 4 6" xfId="28978" xr:uid="{00000000-0005-0000-0000-0000B7710000}"/>
    <cellStyle name="Note 3 3 4 6 2" xfId="28979" xr:uid="{00000000-0005-0000-0000-0000B8710000}"/>
    <cellStyle name="Note 3 3 4 6 3" xfId="28980" xr:uid="{00000000-0005-0000-0000-0000B9710000}"/>
    <cellStyle name="Note 3 3 4 7" xfId="28981" xr:uid="{00000000-0005-0000-0000-0000BA710000}"/>
    <cellStyle name="Note 3 3 4 7 2" xfId="28982" xr:uid="{00000000-0005-0000-0000-0000BB710000}"/>
    <cellStyle name="Note 3 3 4 7 3" xfId="28983" xr:uid="{00000000-0005-0000-0000-0000BC710000}"/>
    <cellStyle name="Note 3 3 4 8" xfId="28984" xr:uid="{00000000-0005-0000-0000-0000BD710000}"/>
    <cellStyle name="Note 3 3 4 8 2" xfId="28985" xr:uid="{00000000-0005-0000-0000-0000BE710000}"/>
    <cellStyle name="Note 3 3 4 8 3" xfId="28986" xr:uid="{00000000-0005-0000-0000-0000BF710000}"/>
    <cellStyle name="Note 3 3 4 9" xfId="28987" xr:uid="{00000000-0005-0000-0000-0000C0710000}"/>
    <cellStyle name="Note 3 3 4 9 2" xfId="28988" xr:uid="{00000000-0005-0000-0000-0000C1710000}"/>
    <cellStyle name="Note 3 3 4 9 3" xfId="28989" xr:uid="{00000000-0005-0000-0000-0000C2710000}"/>
    <cellStyle name="Note 3 3 5" xfId="28990" xr:uid="{00000000-0005-0000-0000-0000C3710000}"/>
    <cellStyle name="Note 3 3 5 10" xfId="28991" xr:uid="{00000000-0005-0000-0000-0000C4710000}"/>
    <cellStyle name="Note 3 3 5 11" xfId="28992" xr:uid="{00000000-0005-0000-0000-0000C5710000}"/>
    <cellStyle name="Note 3 3 5 12" xfId="28993" xr:uid="{00000000-0005-0000-0000-0000C6710000}"/>
    <cellStyle name="Note 3 3 5 2" xfId="28994" xr:uid="{00000000-0005-0000-0000-0000C7710000}"/>
    <cellStyle name="Note 3 3 5 2 2" xfId="28995" xr:uid="{00000000-0005-0000-0000-0000C8710000}"/>
    <cellStyle name="Note 3 3 5 2 3" xfId="28996" xr:uid="{00000000-0005-0000-0000-0000C9710000}"/>
    <cellStyle name="Note 3 3 5 3" xfId="28997" xr:uid="{00000000-0005-0000-0000-0000CA710000}"/>
    <cellStyle name="Note 3 3 5 3 2" xfId="28998" xr:uid="{00000000-0005-0000-0000-0000CB710000}"/>
    <cellStyle name="Note 3 3 5 3 3" xfId="28999" xr:uid="{00000000-0005-0000-0000-0000CC710000}"/>
    <cellStyle name="Note 3 3 5 4" xfId="29000" xr:uid="{00000000-0005-0000-0000-0000CD710000}"/>
    <cellStyle name="Note 3 3 5 4 2" xfId="29001" xr:uid="{00000000-0005-0000-0000-0000CE710000}"/>
    <cellStyle name="Note 3 3 5 4 3" xfId="29002" xr:uid="{00000000-0005-0000-0000-0000CF710000}"/>
    <cellStyle name="Note 3 3 5 5" xfId="29003" xr:uid="{00000000-0005-0000-0000-0000D0710000}"/>
    <cellStyle name="Note 3 3 5 5 2" xfId="29004" xr:uid="{00000000-0005-0000-0000-0000D1710000}"/>
    <cellStyle name="Note 3 3 5 5 3" xfId="29005" xr:uid="{00000000-0005-0000-0000-0000D2710000}"/>
    <cellStyle name="Note 3 3 5 6" xfId="29006" xr:uid="{00000000-0005-0000-0000-0000D3710000}"/>
    <cellStyle name="Note 3 3 5 6 2" xfId="29007" xr:uid="{00000000-0005-0000-0000-0000D4710000}"/>
    <cellStyle name="Note 3 3 5 6 3" xfId="29008" xr:uid="{00000000-0005-0000-0000-0000D5710000}"/>
    <cellStyle name="Note 3 3 5 7" xfId="29009" xr:uid="{00000000-0005-0000-0000-0000D6710000}"/>
    <cellStyle name="Note 3 3 5 7 2" xfId="29010" xr:uid="{00000000-0005-0000-0000-0000D7710000}"/>
    <cellStyle name="Note 3 3 5 7 3" xfId="29011" xr:uid="{00000000-0005-0000-0000-0000D8710000}"/>
    <cellStyle name="Note 3 3 5 8" xfId="29012" xr:uid="{00000000-0005-0000-0000-0000D9710000}"/>
    <cellStyle name="Note 3 3 5 8 2" xfId="29013" xr:uid="{00000000-0005-0000-0000-0000DA710000}"/>
    <cellStyle name="Note 3 3 5 8 3" xfId="29014" xr:uid="{00000000-0005-0000-0000-0000DB710000}"/>
    <cellStyle name="Note 3 3 5 9" xfId="29015" xr:uid="{00000000-0005-0000-0000-0000DC710000}"/>
    <cellStyle name="Note 3 3 5 9 2" xfId="29016" xr:uid="{00000000-0005-0000-0000-0000DD710000}"/>
    <cellStyle name="Note 3 3 5 9 3" xfId="29017" xr:uid="{00000000-0005-0000-0000-0000DE710000}"/>
    <cellStyle name="Note 3 3 6" xfId="29018" xr:uid="{00000000-0005-0000-0000-0000DF710000}"/>
    <cellStyle name="Note 3 3 6 10" xfId="29019" xr:uid="{00000000-0005-0000-0000-0000E0710000}"/>
    <cellStyle name="Note 3 3 6 11" xfId="29020" xr:uid="{00000000-0005-0000-0000-0000E1710000}"/>
    <cellStyle name="Note 3 3 6 12" xfId="29021" xr:uid="{00000000-0005-0000-0000-0000E2710000}"/>
    <cellStyle name="Note 3 3 6 2" xfId="29022" xr:uid="{00000000-0005-0000-0000-0000E3710000}"/>
    <cellStyle name="Note 3 3 6 2 2" xfId="29023" xr:uid="{00000000-0005-0000-0000-0000E4710000}"/>
    <cellStyle name="Note 3 3 6 2 3" xfId="29024" xr:uid="{00000000-0005-0000-0000-0000E5710000}"/>
    <cellStyle name="Note 3 3 6 3" xfId="29025" xr:uid="{00000000-0005-0000-0000-0000E6710000}"/>
    <cellStyle name="Note 3 3 6 3 2" xfId="29026" xr:uid="{00000000-0005-0000-0000-0000E7710000}"/>
    <cellStyle name="Note 3 3 6 3 3" xfId="29027" xr:uid="{00000000-0005-0000-0000-0000E8710000}"/>
    <cellStyle name="Note 3 3 6 4" xfId="29028" xr:uid="{00000000-0005-0000-0000-0000E9710000}"/>
    <cellStyle name="Note 3 3 6 4 2" xfId="29029" xr:uid="{00000000-0005-0000-0000-0000EA710000}"/>
    <cellStyle name="Note 3 3 6 4 3" xfId="29030" xr:uid="{00000000-0005-0000-0000-0000EB710000}"/>
    <cellStyle name="Note 3 3 6 5" xfId="29031" xr:uid="{00000000-0005-0000-0000-0000EC710000}"/>
    <cellStyle name="Note 3 3 6 5 2" xfId="29032" xr:uid="{00000000-0005-0000-0000-0000ED710000}"/>
    <cellStyle name="Note 3 3 6 5 3" xfId="29033" xr:uid="{00000000-0005-0000-0000-0000EE710000}"/>
    <cellStyle name="Note 3 3 6 6" xfId="29034" xr:uid="{00000000-0005-0000-0000-0000EF710000}"/>
    <cellStyle name="Note 3 3 6 6 2" xfId="29035" xr:uid="{00000000-0005-0000-0000-0000F0710000}"/>
    <cellStyle name="Note 3 3 6 6 3" xfId="29036" xr:uid="{00000000-0005-0000-0000-0000F1710000}"/>
    <cellStyle name="Note 3 3 6 7" xfId="29037" xr:uid="{00000000-0005-0000-0000-0000F2710000}"/>
    <cellStyle name="Note 3 3 6 7 2" xfId="29038" xr:uid="{00000000-0005-0000-0000-0000F3710000}"/>
    <cellStyle name="Note 3 3 6 7 3" xfId="29039" xr:uid="{00000000-0005-0000-0000-0000F4710000}"/>
    <cellStyle name="Note 3 3 6 8" xfId="29040" xr:uid="{00000000-0005-0000-0000-0000F5710000}"/>
    <cellStyle name="Note 3 3 6 8 2" xfId="29041" xr:uid="{00000000-0005-0000-0000-0000F6710000}"/>
    <cellStyle name="Note 3 3 6 8 3" xfId="29042" xr:uid="{00000000-0005-0000-0000-0000F7710000}"/>
    <cellStyle name="Note 3 3 6 9" xfId="29043" xr:uid="{00000000-0005-0000-0000-0000F8710000}"/>
    <cellStyle name="Note 3 3 6 9 2" xfId="29044" xr:uid="{00000000-0005-0000-0000-0000F9710000}"/>
    <cellStyle name="Note 3 3 6 9 3" xfId="29045" xr:uid="{00000000-0005-0000-0000-0000FA710000}"/>
    <cellStyle name="Note 3 3 7" xfId="29046" xr:uid="{00000000-0005-0000-0000-0000FB710000}"/>
    <cellStyle name="Note 3 3 7 10" xfId="29047" xr:uid="{00000000-0005-0000-0000-0000FC710000}"/>
    <cellStyle name="Note 3 3 7 11" xfId="29048" xr:uid="{00000000-0005-0000-0000-0000FD710000}"/>
    <cellStyle name="Note 3 3 7 12" xfId="29049" xr:uid="{00000000-0005-0000-0000-0000FE710000}"/>
    <cellStyle name="Note 3 3 7 2" xfId="29050" xr:uid="{00000000-0005-0000-0000-0000FF710000}"/>
    <cellStyle name="Note 3 3 7 2 2" xfId="29051" xr:uid="{00000000-0005-0000-0000-000000720000}"/>
    <cellStyle name="Note 3 3 7 2 3" xfId="29052" xr:uid="{00000000-0005-0000-0000-000001720000}"/>
    <cellStyle name="Note 3 3 7 3" xfId="29053" xr:uid="{00000000-0005-0000-0000-000002720000}"/>
    <cellStyle name="Note 3 3 7 3 2" xfId="29054" xr:uid="{00000000-0005-0000-0000-000003720000}"/>
    <cellStyle name="Note 3 3 7 3 3" xfId="29055" xr:uid="{00000000-0005-0000-0000-000004720000}"/>
    <cellStyle name="Note 3 3 7 4" xfId="29056" xr:uid="{00000000-0005-0000-0000-000005720000}"/>
    <cellStyle name="Note 3 3 7 4 2" xfId="29057" xr:uid="{00000000-0005-0000-0000-000006720000}"/>
    <cellStyle name="Note 3 3 7 4 3" xfId="29058" xr:uid="{00000000-0005-0000-0000-000007720000}"/>
    <cellStyle name="Note 3 3 7 5" xfId="29059" xr:uid="{00000000-0005-0000-0000-000008720000}"/>
    <cellStyle name="Note 3 3 7 5 2" xfId="29060" xr:uid="{00000000-0005-0000-0000-000009720000}"/>
    <cellStyle name="Note 3 3 7 5 3" xfId="29061" xr:uid="{00000000-0005-0000-0000-00000A720000}"/>
    <cellStyle name="Note 3 3 7 6" xfId="29062" xr:uid="{00000000-0005-0000-0000-00000B720000}"/>
    <cellStyle name="Note 3 3 7 6 2" xfId="29063" xr:uid="{00000000-0005-0000-0000-00000C720000}"/>
    <cellStyle name="Note 3 3 7 6 3" xfId="29064" xr:uid="{00000000-0005-0000-0000-00000D720000}"/>
    <cellStyle name="Note 3 3 7 7" xfId="29065" xr:uid="{00000000-0005-0000-0000-00000E720000}"/>
    <cellStyle name="Note 3 3 7 7 2" xfId="29066" xr:uid="{00000000-0005-0000-0000-00000F720000}"/>
    <cellStyle name="Note 3 3 7 7 3" xfId="29067" xr:uid="{00000000-0005-0000-0000-000010720000}"/>
    <cellStyle name="Note 3 3 7 8" xfId="29068" xr:uid="{00000000-0005-0000-0000-000011720000}"/>
    <cellStyle name="Note 3 3 7 8 2" xfId="29069" xr:uid="{00000000-0005-0000-0000-000012720000}"/>
    <cellStyle name="Note 3 3 7 8 3" xfId="29070" xr:uid="{00000000-0005-0000-0000-000013720000}"/>
    <cellStyle name="Note 3 3 7 9" xfId="29071" xr:uid="{00000000-0005-0000-0000-000014720000}"/>
    <cellStyle name="Note 3 3 7 9 2" xfId="29072" xr:uid="{00000000-0005-0000-0000-000015720000}"/>
    <cellStyle name="Note 3 3 7 9 3" xfId="29073" xr:uid="{00000000-0005-0000-0000-000016720000}"/>
    <cellStyle name="Note 3 3 8" xfId="29074" xr:uid="{00000000-0005-0000-0000-000017720000}"/>
    <cellStyle name="Note 3 3 8 10" xfId="29075" xr:uid="{00000000-0005-0000-0000-000018720000}"/>
    <cellStyle name="Note 3 3 8 11" xfId="29076" xr:uid="{00000000-0005-0000-0000-000019720000}"/>
    <cellStyle name="Note 3 3 8 12" xfId="29077" xr:uid="{00000000-0005-0000-0000-00001A720000}"/>
    <cellStyle name="Note 3 3 8 2" xfId="29078" xr:uid="{00000000-0005-0000-0000-00001B720000}"/>
    <cellStyle name="Note 3 3 8 2 2" xfId="29079" xr:uid="{00000000-0005-0000-0000-00001C720000}"/>
    <cellStyle name="Note 3 3 8 2 3" xfId="29080" xr:uid="{00000000-0005-0000-0000-00001D720000}"/>
    <cellStyle name="Note 3 3 8 3" xfId="29081" xr:uid="{00000000-0005-0000-0000-00001E720000}"/>
    <cellStyle name="Note 3 3 8 3 2" xfId="29082" xr:uid="{00000000-0005-0000-0000-00001F720000}"/>
    <cellStyle name="Note 3 3 8 3 3" xfId="29083" xr:uid="{00000000-0005-0000-0000-000020720000}"/>
    <cellStyle name="Note 3 3 8 4" xfId="29084" xr:uid="{00000000-0005-0000-0000-000021720000}"/>
    <cellStyle name="Note 3 3 8 4 2" xfId="29085" xr:uid="{00000000-0005-0000-0000-000022720000}"/>
    <cellStyle name="Note 3 3 8 4 3" xfId="29086" xr:uid="{00000000-0005-0000-0000-000023720000}"/>
    <cellStyle name="Note 3 3 8 5" xfId="29087" xr:uid="{00000000-0005-0000-0000-000024720000}"/>
    <cellStyle name="Note 3 3 8 5 2" xfId="29088" xr:uid="{00000000-0005-0000-0000-000025720000}"/>
    <cellStyle name="Note 3 3 8 5 3" xfId="29089" xr:uid="{00000000-0005-0000-0000-000026720000}"/>
    <cellStyle name="Note 3 3 8 6" xfId="29090" xr:uid="{00000000-0005-0000-0000-000027720000}"/>
    <cellStyle name="Note 3 3 8 6 2" xfId="29091" xr:uid="{00000000-0005-0000-0000-000028720000}"/>
    <cellStyle name="Note 3 3 8 6 3" xfId="29092" xr:uid="{00000000-0005-0000-0000-000029720000}"/>
    <cellStyle name="Note 3 3 8 7" xfId="29093" xr:uid="{00000000-0005-0000-0000-00002A720000}"/>
    <cellStyle name="Note 3 3 8 7 2" xfId="29094" xr:uid="{00000000-0005-0000-0000-00002B720000}"/>
    <cellStyle name="Note 3 3 8 7 3" xfId="29095" xr:uid="{00000000-0005-0000-0000-00002C720000}"/>
    <cellStyle name="Note 3 3 8 8" xfId="29096" xr:uid="{00000000-0005-0000-0000-00002D720000}"/>
    <cellStyle name="Note 3 3 8 8 2" xfId="29097" xr:uid="{00000000-0005-0000-0000-00002E720000}"/>
    <cellStyle name="Note 3 3 8 8 3" xfId="29098" xr:uid="{00000000-0005-0000-0000-00002F720000}"/>
    <cellStyle name="Note 3 3 8 9" xfId="29099" xr:uid="{00000000-0005-0000-0000-000030720000}"/>
    <cellStyle name="Note 3 3 8 9 2" xfId="29100" xr:uid="{00000000-0005-0000-0000-000031720000}"/>
    <cellStyle name="Note 3 3 8 9 3" xfId="29101" xr:uid="{00000000-0005-0000-0000-000032720000}"/>
    <cellStyle name="Note 3 3 9" xfId="29102" xr:uid="{00000000-0005-0000-0000-000033720000}"/>
    <cellStyle name="Note 3 3 9 10" xfId="29103" xr:uid="{00000000-0005-0000-0000-000034720000}"/>
    <cellStyle name="Note 3 3 9 11" xfId="29104" xr:uid="{00000000-0005-0000-0000-000035720000}"/>
    <cellStyle name="Note 3 3 9 12" xfId="29105" xr:uid="{00000000-0005-0000-0000-000036720000}"/>
    <cellStyle name="Note 3 3 9 2" xfId="29106" xr:uid="{00000000-0005-0000-0000-000037720000}"/>
    <cellStyle name="Note 3 3 9 2 2" xfId="29107" xr:uid="{00000000-0005-0000-0000-000038720000}"/>
    <cellStyle name="Note 3 3 9 2 3" xfId="29108" xr:uid="{00000000-0005-0000-0000-000039720000}"/>
    <cellStyle name="Note 3 3 9 3" xfId="29109" xr:uid="{00000000-0005-0000-0000-00003A720000}"/>
    <cellStyle name="Note 3 3 9 3 2" xfId="29110" xr:uid="{00000000-0005-0000-0000-00003B720000}"/>
    <cellStyle name="Note 3 3 9 3 3" xfId="29111" xr:uid="{00000000-0005-0000-0000-00003C720000}"/>
    <cellStyle name="Note 3 3 9 4" xfId="29112" xr:uid="{00000000-0005-0000-0000-00003D720000}"/>
    <cellStyle name="Note 3 3 9 4 2" xfId="29113" xr:uid="{00000000-0005-0000-0000-00003E720000}"/>
    <cellStyle name="Note 3 3 9 4 3" xfId="29114" xr:uid="{00000000-0005-0000-0000-00003F720000}"/>
    <cellStyle name="Note 3 3 9 5" xfId="29115" xr:uid="{00000000-0005-0000-0000-000040720000}"/>
    <cellStyle name="Note 3 3 9 5 2" xfId="29116" xr:uid="{00000000-0005-0000-0000-000041720000}"/>
    <cellStyle name="Note 3 3 9 5 3" xfId="29117" xr:uid="{00000000-0005-0000-0000-000042720000}"/>
    <cellStyle name="Note 3 3 9 6" xfId="29118" xr:uid="{00000000-0005-0000-0000-000043720000}"/>
    <cellStyle name="Note 3 3 9 6 2" xfId="29119" xr:uid="{00000000-0005-0000-0000-000044720000}"/>
    <cellStyle name="Note 3 3 9 6 3" xfId="29120" xr:uid="{00000000-0005-0000-0000-000045720000}"/>
    <cellStyle name="Note 3 3 9 7" xfId="29121" xr:uid="{00000000-0005-0000-0000-000046720000}"/>
    <cellStyle name="Note 3 3 9 7 2" xfId="29122" xr:uid="{00000000-0005-0000-0000-000047720000}"/>
    <cellStyle name="Note 3 3 9 7 3" xfId="29123" xr:uid="{00000000-0005-0000-0000-000048720000}"/>
    <cellStyle name="Note 3 3 9 8" xfId="29124" xr:uid="{00000000-0005-0000-0000-000049720000}"/>
    <cellStyle name="Note 3 3 9 8 2" xfId="29125" xr:uid="{00000000-0005-0000-0000-00004A720000}"/>
    <cellStyle name="Note 3 3 9 8 3" xfId="29126" xr:uid="{00000000-0005-0000-0000-00004B720000}"/>
    <cellStyle name="Note 3 3 9 9" xfId="29127" xr:uid="{00000000-0005-0000-0000-00004C720000}"/>
    <cellStyle name="Note 3 3 9 9 2" xfId="29128" xr:uid="{00000000-0005-0000-0000-00004D720000}"/>
    <cellStyle name="Note 3 3 9 9 3" xfId="29129" xr:uid="{00000000-0005-0000-0000-00004E720000}"/>
    <cellStyle name="Note 3 4" xfId="29130" xr:uid="{00000000-0005-0000-0000-00004F720000}"/>
    <cellStyle name="Note 3 4 10" xfId="29131" xr:uid="{00000000-0005-0000-0000-000050720000}"/>
    <cellStyle name="Note 3 4 11" xfId="29132" xr:uid="{00000000-0005-0000-0000-000051720000}"/>
    <cellStyle name="Note 3 4 12" xfId="29133" xr:uid="{00000000-0005-0000-0000-000052720000}"/>
    <cellStyle name="Note 3 4 2" xfId="29134" xr:uid="{00000000-0005-0000-0000-000053720000}"/>
    <cellStyle name="Note 3 4 2 2" xfId="29135" xr:uid="{00000000-0005-0000-0000-000054720000}"/>
    <cellStyle name="Note 3 4 2 3" xfId="29136" xr:uid="{00000000-0005-0000-0000-000055720000}"/>
    <cellStyle name="Note 3 4 3" xfId="29137" xr:uid="{00000000-0005-0000-0000-000056720000}"/>
    <cellStyle name="Note 3 4 3 2" xfId="29138" xr:uid="{00000000-0005-0000-0000-000057720000}"/>
    <cellStyle name="Note 3 4 3 3" xfId="29139" xr:uid="{00000000-0005-0000-0000-000058720000}"/>
    <cellStyle name="Note 3 4 4" xfId="29140" xr:uid="{00000000-0005-0000-0000-000059720000}"/>
    <cellStyle name="Note 3 4 4 2" xfId="29141" xr:uid="{00000000-0005-0000-0000-00005A720000}"/>
    <cellStyle name="Note 3 4 4 3" xfId="29142" xr:uid="{00000000-0005-0000-0000-00005B720000}"/>
    <cellStyle name="Note 3 4 5" xfId="29143" xr:uid="{00000000-0005-0000-0000-00005C720000}"/>
    <cellStyle name="Note 3 4 5 2" xfId="29144" xr:uid="{00000000-0005-0000-0000-00005D720000}"/>
    <cellStyle name="Note 3 4 5 3" xfId="29145" xr:uid="{00000000-0005-0000-0000-00005E720000}"/>
    <cellStyle name="Note 3 4 6" xfId="29146" xr:uid="{00000000-0005-0000-0000-00005F720000}"/>
    <cellStyle name="Note 3 4 6 2" xfId="29147" xr:uid="{00000000-0005-0000-0000-000060720000}"/>
    <cellStyle name="Note 3 4 6 3" xfId="29148" xr:uid="{00000000-0005-0000-0000-000061720000}"/>
    <cellStyle name="Note 3 4 7" xfId="29149" xr:uid="{00000000-0005-0000-0000-000062720000}"/>
    <cellStyle name="Note 3 4 7 2" xfId="29150" xr:uid="{00000000-0005-0000-0000-000063720000}"/>
    <cellStyle name="Note 3 4 7 3" xfId="29151" xr:uid="{00000000-0005-0000-0000-000064720000}"/>
    <cellStyle name="Note 3 4 8" xfId="29152" xr:uid="{00000000-0005-0000-0000-000065720000}"/>
    <cellStyle name="Note 3 4 8 2" xfId="29153" xr:uid="{00000000-0005-0000-0000-000066720000}"/>
    <cellStyle name="Note 3 4 8 3" xfId="29154" xr:uid="{00000000-0005-0000-0000-000067720000}"/>
    <cellStyle name="Note 3 4 9" xfId="29155" xr:uid="{00000000-0005-0000-0000-000068720000}"/>
    <cellStyle name="Note 3 4 9 2" xfId="29156" xr:uid="{00000000-0005-0000-0000-000069720000}"/>
    <cellStyle name="Note 3 4 9 3" xfId="29157" xr:uid="{00000000-0005-0000-0000-00006A720000}"/>
    <cellStyle name="Note 3 5" xfId="29158" xr:uid="{00000000-0005-0000-0000-00006B720000}"/>
    <cellStyle name="Note 3 5 2" xfId="29159" xr:uid="{00000000-0005-0000-0000-00006C720000}"/>
    <cellStyle name="Note 3 5 3" xfId="29160" xr:uid="{00000000-0005-0000-0000-00006D720000}"/>
    <cellStyle name="Note 3 6" xfId="29161" xr:uid="{00000000-0005-0000-0000-00006E720000}"/>
    <cellStyle name="Note 3 6 2" xfId="29162" xr:uid="{00000000-0005-0000-0000-00006F720000}"/>
    <cellStyle name="Note 3 7" xfId="58220" xr:uid="{00000000-0005-0000-0000-000070720000}"/>
    <cellStyle name="Note 3 8" xfId="487" xr:uid="{00000000-0005-0000-0000-000071720000}"/>
    <cellStyle name="Note 3 9" xfId="467" xr:uid="{00000000-0005-0000-0000-000072720000}"/>
    <cellStyle name="Note 30" xfId="29163" xr:uid="{00000000-0005-0000-0000-000073720000}"/>
    <cellStyle name="Note 30 2" xfId="29164" xr:uid="{00000000-0005-0000-0000-000074720000}"/>
    <cellStyle name="Note 30 2 2" xfId="29165" xr:uid="{00000000-0005-0000-0000-000075720000}"/>
    <cellStyle name="Note 30 3" xfId="29166" xr:uid="{00000000-0005-0000-0000-000076720000}"/>
    <cellStyle name="Note 31" xfId="29167" xr:uid="{00000000-0005-0000-0000-000077720000}"/>
    <cellStyle name="Note 31 2" xfId="29168" xr:uid="{00000000-0005-0000-0000-000078720000}"/>
    <cellStyle name="Note 31 2 2" xfId="29169" xr:uid="{00000000-0005-0000-0000-000079720000}"/>
    <cellStyle name="Note 31 3" xfId="29170" xr:uid="{00000000-0005-0000-0000-00007A720000}"/>
    <cellStyle name="Note 32" xfId="29171" xr:uid="{00000000-0005-0000-0000-00007B720000}"/>
    <cellStyle name="Note 32 2" xfId="29172" xr:uid="{00000000-0005-0000-0000-00007C720000}"/>
    <cellStyle name="Note 32 2 2" xfId="29173" xr:uid="{00000000-0005-0000-0000-00007D720000}"/>
    <cellStyle name="Note 32 3" xfId="29174" xr:uid="{00000000-0005-0000-0000-00007E720000}"/>
    <cellStyle name="Note 33" xfId="29175" xr:uid="{00000000-0005-0000-0000-00007F720000}"/>
    <cellStyle name="Note 33 2" xfId="29176" xr:uid="{00000000-0005-0000-0000-000080720000}"/>
    <cellStyle name="Note 33 2 2" xfId="29177" xr:uid="{00000000-0005-0000-0000-000081720000}"/>
    <cellStyle name="Note 33 3" xfId="29178" xr:uid="{00000000-0005-0000-0000-000082720000}"/>
    <cellStyle name="Note 34" xfId="29179" xr:uid="{00000000-0005-0000-0000-000083720000}"/>
    <cellStyle name="Note 34 2" xfId="29180" xr:uid="{00000000-0005-0000-0000-000084720000}"/>
    <cellStyle name="Note 34 2 2" xfId="29181" xr:uid="{00000000-0005-0000-0000-000085720000}"/>
    <cellStyle name="Note 34 3" xfId="29182" xr:uid="{00000000-0005-0000-0000-000086720000}"/>
    <cellStyle name="Note 35" xfId="29183" xr:uid="{00000000-0005-0000-0000-000087720000}"/>
    <cellStyle name="Note 35 2" xfId="29184" xr:uid="{00000000-0005-0000-0000-000088720000}"/>
    <cellStyle name="Note 35 2 2" xfId="29185" xr:uid="{00000000-0005-0000-0000-000089720000}"/>
    <cellStyle name="Note 35 3" xfId="29186" xr:uid="{00000000-0005-0000-0000-00008A720000}"/>
    <cellStyle name="Note 36" xfId="29187" xr:uid="{00000000-0005-0000-0000-00008B720000}"/>
    <cellStyle name="Note 36 2" xfId="29188" xr:uid="{00000000-0005-0000-0000-00008C720000}"/>
    <cellStyle name="Note 36 2 2" xfId="29189" xr:uid="{00000000-0005-0000-0000-00008D720000}"/>
    <cellStyle name="Note 36 3" xfId="29190" xr:uid="{00000000-0005-0000-0000-00008E720000}"/>
    <cellStyle name="Note 37" xfId="29191" xr:uid="{00000000-0005-0000-0000-00008F720000}"/>
    <cellStyle name="Note 37 2" xfId="29192" xr:uid="{00000000-0005-0000-0000-000090720000}"/>
    <cellStyle name="Note 37 2 2" xfId="29193" xr:uid="{00000000-0005-0000-0000-000091720000}"/>
    <cellStyle name="Note 37 3" xfId="29194" xr:uid="{00000000-0005-0000-0000-000092720000}"/>
    <cellStyle name="Note 38" xfId="29195" xr:uid="{00000000-0005-0000-0000-000093720000}"/>
    <cellStyle name="Note 38 2" xfId="29196" xr:uid="{00000000-0005-0000-0000-000094720000}"/>
    <cellStyle name="Note 38 2 2" xfId="29197" xr:uid="{00000000-0005-0000-0000-000095720000}"/>
    <cellStyle name="Note 38 3" xfId="29198" xr:uid="{00000000-0005-0000-0000-000096720000}"/>
    <cellStyle name="Note 39" xfId="29199" xr:uid="{00000000-0005-0000-0000-000097720000}"/>
    <cellStyle name="Note 39 2" xfId="29200" xr:uid="{00000000-0005-0000-0000-000098720000}"/>
    <cellStyle name="Note 39 2 2" xfId="29201" xr:uid="{00000000-0005-0000-0000-000099720000}"/>
    <cellStyle name="Note 39 3" xfId="29202" xr:uid="{00000000-0005-0000-0000-00009A720000}"/>
    <cellStyle name="Note 4" xfId="384" xr:uid="{00000000-0005-0000-0000-00009B720000}"/>
    <cellStyle name="Note 4 2" xfId="29203" xr:uid="{00000000-0005-0000-0000-00009C720000}"/>
    <cellStyle name="Note 4 2 2" xfId="29204" xr:uid="{00000000-0005-0000-0000-00009D720000}"/>
    <cellStyle name="Note 4 2 2 2" xfId="29205" xr:uid="{00000000-0005-0000-0000-00009E720000}"/>
    <cellStyle name="Note 4 2 2 2 2" xfId="29206" xr:uid="{00000000-0005-0000-0000-00009F720000}"/>
    <cellStyle name="Note 4 2 2 3" xfId="29207" xr:uid="{00000000-0005-0000-0000-0000A0720000}"/>
    <cellStyle name="Note 4 2 2 4" xfId="29208" xr:uid="{00000000-0005-0000-0000-0000A1720000}"/>
    <cellStyle name="Note 4 2 3" xfId="29209" xr:uid="{00000000-0005-0000-0000-0000A2720000}"/>
    <cellStyle name="Note 4 2 3 2" xfId="29210" xr:uid="{00000000-0005-0000-0000-0000A3720000}"/>
    <cellStyle name="Note 4 2 3 3" xfId="29211" xr:uid="{00000000-0005-0000-0000-0000A4720000}"/>
    <cellStyle name="Note 4 2 4" xfId="29212" xr:uid="{00000000-0005-0000-0000-0000A5720000}"/>
    <cellStyle name="Note 4 2 4 2" xfId="29213" xr:uid="{00000000-0005-0000-0000-0000A6720000}"/>
    <cellStyle name="Note 4 2 4 3" xfId="29214" xr:uid="{00000000-0005-0000-0000-0000A7720000}"/>
    <cellStyle name="Note 4 2 5" xfId="29215" xr:uid="{00000000-0005-0000-0000-0000A8720000}"/>
    <cellStyle name="Note 4 2 5 2" xfId="29216" xr:uid="{00000000-0005-0000-0000-0000A9720000}"/>
    <cellStyle name="Note 4 2 6" xfId="29217" xr:uid="{00000000-0005-0000-0000-0000AA720000}"/>
    <cellStyle name="Note 4 2 7" xfId="29218" xr:uid="{00000000-0005-0000-0000-0000AB720000}"/>
    <cellStyle name="Note 4 2 8" xfId="58312" xr:uid="{00000000-0005-0000-0000-0000AC720000}"/>
    <cellStyle name="Note 4 3" xfId="29219" xr:uid="{00000000-0005-0000-0000-0000AD720000}"/>
    <cellStyle name="Note 4 3 10" xfId="29220" xr:uid="{00000000-0005-0000-0000-0000AE720000}"/>
    <cellStyle name="Note 4 3 10 10" xfId="29221" xr:uid="{00000000-0005-0000-0000-0000AF720000}"/>
    <cellStyle name="Note 4 3 10 11" xfId="29222" xr:uid="{00000000-0005-0000-0000-0000B0720000}"/>
    <cellStyle name="Note 4 3 10 12" xfId="29223" xr:uid="{00000000-0005-0000-0000-0000B1720000}"/>
    <cellStyle name="Note 4 3 10 2" xfId="29224" xr:uid="{00000000-0005-0000-0000-0000B2720000}"/>
    <cellStyle name="Note 4 3 10 2 2" xfId="29225" xr:uid="{00000000-0005-0000-0000-0000B3720000}"/>
    <cellStyle name="Note 4 3 10 2 3" xfId="29226" xr:uid="{00000000-0005-0000-0000-0000B4720000}"/>
    <cellStyle name="Note 4 3 10 3" xfId="29227" xr:uid="{00000000-0005-0000-0000-0000B5720000}"/>
    <cellStyle name="Note 4 3 10 3 2" xfId="29228" xr:uid="{00000000-0005-0000-0000-0000B6720000}"/>
    <cellStyle name="Note 4 3 10 3 3" xfId="29229" xr:uid="{00000000-0005-0000-0000-0000B7720000}"/>
    <cellStyle name="Note 4 3 10 4" xfId="29230" xr:uid="{00000000-0005-0000-0000-0000B8720000}"/>
    <cellStyle name="Note 4 3 10 4 2" xfId="29231" xr:uid="{00000000-0005-0000-0000-0000B9720000}"/>
    <cellStyle name="Note 4 3 10 4 3" xfId="29232" xr:uid="{00000000-0005-0000-0000-0000BA720000}"/>
    <cellStyle name="Note 4 3 10 5" xfId="29233" xr:uid="{00000000-0005-0000-0000-0000BB720000}"/>
    <cellStyle name="Note 4 3 10 5 2" xfId="29234" xr:uid="{00000000-0005-0000-0000-0000BC720000}"/>
    <cellStyle name="Note 4 3 10 5 3" xfId="29235" xr:uid="{00000000-0005-0000-0000-0000BD720000}"/>
    <cellStyle name="Note 4 3 10 6" xfId="29236" xr:uid="{00000000-0005-0000-0000-0000BE720000}"/>
    <cellStyle name="Note 4 3 10 6 2" xfId="29237" xr:uid="{00000000-0005-0000-0000-0000BF720000}"/>
    <cellStyle name="Note 4 3 10 6 3" xfId="29238" xr:uid="{00000000-0005-0000-0000-0000C0720000}"/>
    <cellStyle name="Note 4 3 10 7" xfId="29239" xr:uid="{00000000-0005-0000-0000-0000C1720000}"/>
    <cellStyle name="Note 4 3 10 7 2" xfId="29240" xr:uid="{00000000-0005-0000-0000-0000C2720000}"/>
    <cellStyle name="Note 4 3 10 7 3" xfId="29241" xr:uid="{00000000-0005-0000-0000-0000C3720000}"/>
    <cellStyle name="Note 4 3 10 8" xfId="29242" xr:uid="{00000000-0005-0000-0000-0000C4720000}"/>
    <cellStyle name="Note 4 3 10 8 2" xfId="29243" xr:uid="{00000000-0005-0000-0000-0000C5720000}"/>
    <cellStyle name="Note 4 3 10 8 3" xfId="29244" xr:uid="{00000000-0005-0000-0000-0000C6720000}"/>
    <cellStyle name="Note 4 3 10 9" xfId="29245" xr:uid="{00000000-0005-0000-0000-0000C7720000}"/>
    <cellStyle name="Note 4 3 10 9 2" xfId="29246" xr:uid="{00000000-0005-0000-0000-0000C8720000}"/>
    <cellStyle name="Note 4 3 10 9 3" xfId="29247" xr:uid="{00000000-0005-0000-0000-0000C9720000}"/>
    <cellStyle name="Note 4 3 11" xfId="29248" xr:uid="{00000000-0005-0000-0000-0000CA720000}"/>
    <cellStyle name="Note 4 3 11 2" xfId="29249" xr:uid="{00000000-0005-0000-0000-0000CB720000}"/>
    <cellStyle name="Note 4 3 11 3" xfId="29250" xr:uid="{00000000-0005-0000-0000-0000CC720000}"/>
    <cellStyle name="Note 4 3 12" xfId="29251" xr:uid="{00000000-0005-0000-0000-0000CD720000}"/>
    <cellStyle name="Note 4 3 13" xfId="29252" xr:uid="{00000000-0005-0000-0000-0000CE720000}"/>
    <cellStyle name="Note 4 3 2" xfId="29253" xr:uid="{00000000-0005-0000-0000-0000CF720000}"/>
    <cellStyle name="Note 4 3 2 10" xfId="29254" xr:uid="{00000000-0005-0000-0000-0000D0720000}"/>
    <cellStyle name="Note 4 3 2 11" xfId="29255" xr:uid="{00000000-0005-0000-0000-0000D1720000}"/>
    <cellStyle name="Note 4 3 2 12" xfId="29256" xr:uid="{00000000-0005-0000-0000-0000D2720000}"/>
    <cellStyle name="Note 4 3 2 2" xfId="29257" xr:uid="{00000000-0005-0000-0000-0000D3720000}"/>
    <cellStyle name="Note 4 3 2 2 2" xfId="29258" xr:uid="{00000000-0005-0000-0000-0000D4720000}"/>
    <cellStyle name="Note 4 3 2 2 3" xfId="29259" xr:uid="{00000000-0005-0000-0000-0000D5720000}"/>
    <cellStyle name="Note 4 3 2 3" xfId="29260" xr:uid="{00000000-0005-0000-0000-0000D6720000}"/>
    <cellStyle name="Note 4 3 2 3 2" xfId="29261" xr:uid="{00000000-0005-0000-0000-0000D7720000}"/>
    <cellStyle name="Note 4 3 2 3 3" xfId="29262" xr:uid="{00000000-0005-0000-0000-0000D8720000}"/>
    <cellStyle name="Note 4 3 2 4" xfId="29263" xr:uid="{00000000-0005-0000-0000-0000D9720000}"/>
    <cellStyle name="Note 4 3 2 4 2" xfId="29264" xr:uid="{00000000-0005-0000-0000-0000DA720000}"/>
    <cellStyle name="Note 4 3 2 4 3" xfId="29265" xr:uid="{00000000-0005-0000-0000-0000DB720000}"/>
    <cellStyle name="Note 4 3 2 5" xfId="29266" xr:uid="{00000000-0005-0000-0000-0000DC720000}"/>
    <cellStyle name="Note 4 3 2 5 2" xfId="29267" xr:uid="{00000000-0005-0000-0000-0000DD720000}"/>
    <cellStyle name="Note 4 3 2 5 3" xfId="29268" xr:uid="{00000000-0005-0000-0000-0000DE720000}"/>
    <cellStyle name="Note 4 3 2 6" xfId="29269" xr:uid="{00000000-0005-0000-0000-0000DF720000}"/>
    <cellStyle name="Note 4 3 2 6 2" xfId="29270" xr:uid="{00000000-0005-0000-0000-0000E0720000}"/>
    <cellStyle name="Note 4 3 2 6 3" xfId="29271" xr:uid="{00000000-0005-0000-0000-0000E1720000}"/>
    <cellStyle name="Note 4 3 2 7" xfId="29272" xr:uid="{00000000-0005-0000-0000-0000E2720000}"/>
    <cellStyle name="Note 4 3 2 7 2" xfId="29273" xr:uid="{00000000-0005-0000-0000-0000E3720000}"/>
    <cellStyle name="Note 4 3 2 7 3" xfId="29274" xr:uid="{00000000-0005-0000-0000-0000E4720000}"/>
    <cellStyle name="Note 4 3 2 8" xfId="29275" xr:uid="{00000000-0005-0000-0000-0000E5720000}"/>
    <cellStyle name="Note 4 3 2 8 2" xfId="29276" xr:uid="{00000000-0005-0000-0000-0000E6720000}"/>
    <cellStyle name="Note 4 3 2 8 3" xfId="29277" xr:uid="{00000000-0005-0000-0000-0000E7720000}"/>
    <cellStyle name="Note 4 3 2 9" xfId="29278" xr:uid="{00000000-0005-0000-0000-0000E8720000}"/>
    <cellStyle name="Note 4 3 2 9 2" xfId="29279" xr:uid="{00000000-0005-0000-0000-0000E9720000}"/>
    <cellStyle name="Note 4 3 2 9 3" xfId="29280" xr:uid="{00000000-0005-0000-0000-0000EA720000}"/>
    <cellStyle name="Note 4 3 3" xfId="29281" xr:uid="{00000000-0005-0000-0000-0000EB720000}"/>
    <cellStyle name="Note 4 3 3 10" xfId="29282" xr:uid="{00000000-0005-0000-0000-0000EC720000}"/>
    <cellStyle name="Note 4 3 3 11" xfId="29283" xr:uid="{00000000-0005-0000-0000-0000ED720000}"/>
    <cellStyle name="Note 4 3 3 12" xfId="29284" xr:uid="{00000000-0005-0000-0000-0000EE720000}"/>
    <cellStyle name="Note 4 3 3 2" xfId="29285" xr:uid="{00000000-0005-0000-0000-0000EF720000}"/>
    <cellStyle name="Note 4 3 3 2 2" xfId="29286" xr:uid="{00000000-0005-0000-0000-0000F0720000}"/>
    <cellStyle name="Note 4 3 3 2 3" xfId="29287" xr:uid="{00000000-0005-0000-0000-0000F1720000}"/>
    <cellStyle name="Note 4 3 3 3" xfId="29288" xr:uid="{00000000-0005-0000-0000-0000F2720000}"/>
    <cellStyle name="Note 4 3 3 3 2" xfId="29289" xr:uid="{00000000-0005-0000-0000-0000F3720000}"/>
    <cellStyle name="Note 4 3 3 3 3" xfId="29290" xr:uid="{00000000-0005-0000-0000-0000F4720000}"/>
    <cellStyle name="Note 4 3 3 4" xfId="29291" xr:uid="{00000000-0005-0000-0000-0000F5720000}"/>
    <cellStyle name="Note 4 3 3 4 2" xfId="29292" xr:uid="{00000000-0005-0000-0000-0000F6720000}"/>
    <cellStyle name="Note 4 3 3 4 3" xfId="29293" xr:uid="{00000000-0005-0000-0000-0000F7720000}"/>
    <cellStyle name="Note 4 3 3 5" xfId="29294" xr:uid="{00000000-0005-0000-0000-0000F8720000}"/>
    <cellStyle name="Note 4 3 3 5 2" xfId="29295" xr:uid="{00000000-0005-0000-0000-0000F9720000}"/>
    <cellStyle name="Note 4 3 3 5 3" xfId="29296" xr:uid="{00000000-0005-0000-0000-0000FA720000}"/>
    <cellStyle name="Note 4 3 3 6" xfId="29297" xr:uid="{00000000-0005-0000-0000-0000FB720000}"/>
    <cellStyle name="Note 4 3 3 6 2" xfId="29298" xr:uid="{00000000-0005-0000-0000-0000FC720000}"/>
    <cellStyle name="Note 4 3 3 6 3" xfId="29299" xr:uid="{00000000-0005-0000-0000-0000FD720000}"/>
    <cellStyle name="Note 4 3 3 7" xfId="29300" xr:uid="{00000000-0005-0000-0000-0000FE720000}"/>
    <cellStyle name="Note 4 3 3 7 2" xfId="29301" xr:uid="{00000000-0005-0000-0000-0000FF720000}"/>
    <cellStyle name="Note 4 3 3 7 3" xfId="29302" xr:uid="{00000000-0005-0000-0000-000000730000}"/>
    <cellStyle name="Note 4 3 3 8" xfId="29303" xr:uid="{00000000-0005-0000-0000-000001730000}"/>
    <cellStyle name="Note 4 3 3 8 2" xfId="29304" xr:uid="{00000000-0005-0000-0000-000002730000}"/>
    <cellStyle name="Note 4 3 3 8 3" xfId="29305" xr:uid="{00000000-0005-0000-0000-000003730000}"/>
    <cellStyle name="Note 4 3 3 9" xfId="29306" xr:uid="{00000000-0005-0000-0000-000004730000}"/>
    <cellStyle name="Note 4 3 3 9 2" xfId="29307" xr:uid="{00000000-0005-0000-0000-000005730000}"/>
    <cellStyle name="Note 4 3 3 9 3" xfId="29308" xr:uid="{00000000-0005-0000-0000-000006730000}"/>
    <cellStyle name="Note 4 3 4" xfId="29309" xr:uid="{00000000-0005-0000-0000-000007730000}"/>
    <cellStyle name="Note 4 3 4 10" xfId="29310" xr:uid="{00000000-0005-0000-0000-000008730000}"/>
    <cellStyle name="Note 4 3 4 11" xfId="29311" xr:uid="{00000000-0005-0000-0000-000009730000}"/>
    <cellStyle name="Note 4 3 4 12" xfId="29312" xr:uid="{00000000-0005-0000-0000-00000A730000}"/>
    <cellStyle name="Note 4 3 4 2" xfId="29313" xr:uid="{00000000-0005-0000-0000-00000B730000}"/>
    <cellStyle name="Note 4 3 4 2 2" xfId="29314" xr:uid="{00000000-0005-0000-0000-00000C730000}"/>
    <cellStyle name="Note 4 3 4 2 3" xfId="29315" xr:uid="{00000000-0005-0000-0000-00000D730000}"/>
    <cellStyle name="Note 4 3 4 3" xfId="29316" xr:uid="{00000000-0005-0000-0000-00000E730000}"/>
    <cellStyle name="Note 4 3 4 3 2" xfId="29317" xr:uid="{00000000-0005-0000-0000-00000F730000}"/>
    <cellStyle name="Note 4 3 4 3 3" xfId="29318" xr:uid="{00000000-0005-0000-0000-000010730000}"/>
    <cellStyle name="Note 4 3 4 4" xfId="29319" xr:uid="{00000000-0005-0000-0000-000011730000}"/>
    <cellStyle name="Note 4 3 4 4 2" xfId="29320" xr:uid="{00000000-0005-0000-0000-000012730000}"/>
    <cellStyle name="Note 4 3 4 4 3" xfId="29321" xr:uid="{00000000-0005-0000-0000-000013730000}"/>
    <cellStyle name="Note 4 3 4 5" xfId="29322" xr:uid="{00000000-0005-0000-0000-000014730000}"/>
    <cellStyle name="Note 4 3 4 5 2" xfId="29323" xr:uid="{00000000-0005-0000-0000-000015730000}"/>
    <cellStyle name="Note 4 3 4 5 3" xfId="29324" xr:uid="{00000000-0005-0000-0000-000016730000}"/>
    <cellStyle name="Note 4 3 4 6" xfId="29325" xr:uid="{00000000-0005-0000-0000-000017730000}"/>
    <cellStyle name="Note 4 3 4 6 2" xfId="29326" xr:uid="{00000000-0005-0000-0000-000018730000}"/>
    <cellStyle name="Note 4 3 4 6 3" xfId="29327" xr:uid="{00000000-0005-0000-0000-000019730000}"/>
    <cellStyle name="Note 4 3 4 7" xfId="29328" xr:uid="{00000000-0005-0000-0000-00001A730000}"/>
    <cellStyle name="Note 4 3 4 7 2" xfId="29329" xr:uid="{00000000-0005-0000-0000-00001B730000}"/>
    <cellStyle name="Note 4 3 4 7 3" xfId="29330" xr:uid="{00000000-0005-0000-0000-00001C730000}"/>
    <cellStyle name="Note 4 3 4 8" xfId="29331" xr:uid="{00000000-0005-0000-0000-00001D730000}"/>
    <cellStyle name="Note 4 3 4 8 2" xfId="29332" xr:uid="{00000000-0005-0000-0000-00001E730000}"/>
    <cellStyle name="Note 4 3 4 8 3" xfId="29333" xr:uid="{00000000-0005-0000-0000-00001F730000}"/>
    <cellStyle name="Note 4 3 4 9" xfId="29334" xr:uid="{00000000-0005-0000-0000-000020730000}"/>
    <cellStyle name="Note 4 3 4 9 2" xfId="29335" xr:uid="{00000000-0005-0000-0000-000021730000}"/>
    <cellStyle name="Note 4 3 4 9 3" xfId="29336" xr:uid="{00000000-0005-0000-0000-000022730000}"/>
    <cellStyle name="Note 4 3 5" xfId="29337" xr:uid="{00000000-0005-0000-0000-000023730000}"/>
    <cellStyle name="Note 4 3 5 10" xfId="29338" xr:uid="{00000000-0005-0000-0000-000024730000}"/>
    <cellStyle name="Note 4 3 5 11" xfId="29339" xr:uid="{00000000-0005-0000-0000-000025730000}"/>
    <cellStyle name="Note 4 3 5 12" xfId="29340" xr:uid="{00000000-0005-0000-0000-000026730000}"/>
    <cellStyle name="Note 4 3 5 2" xfId="29341" xr:uid="{00000000-0005-0000-0000-000027730000}"/>
    <cellStyle name="Note 4 3 5 2 2" xfId="29342" xr:uid="{00000000-0005-0000-0000-000028730000}"/>
    <cellStyle name="Note 4 3 5 2 3" xfId="29343" xr:uid="{00000000-0005-0000-0000-000029730000}"/>
    <cellStyle name="Note 4 3 5 3" xfId="29344" xr:uid="{00000000-0005-0000-0000-00002A730000}"/>
    <cellStyle name="Note 4 3 5 3 2" xfId="29345" xr:uid="{00000000-0005-0000-0000-00002B730000}"/>
    <cellStyle name="Note 4 3 5 3 3" xfId="29346" xr:uid="{00000000-0005-0000-0000-00002C730000}"/>
    <cellStyle name="Note 4 3 5 4" xfId="29347" xr:uid="{00000000-0005-0000-0000-00002D730000}"/>
    <cellStyle name="Note 4 3 5 4 2" xfId="29348" xr:uid="{00000000-0005-0000-0000-00002E730000}"/>
    <cellStyle name="Note 4 3 5 4 3" xfId="29349" xr:uid="{00000000-0005-0000-0000-00002F730000}"/>
    <cellStyle name="Note 4 3 5 5" xfId="29350" xr:uid="{00000000-0005-0000-0000-000030730000}"/>
    <cellStyle name="Note 4 3 5 5 2" xfId="29351" xr:uid="{00000000-0005-0000-0000-000031730000}"/>
    <cellStyle name="Note 4 3 5 5 3" xfId="29352" xr:uid="{00000000-0005-0000-0000-000032730000}"/>
    <cellStyle name="Note 4 3 5 6" xfId="29353" xr:uid="{00000000-0005-0000-0000-000033730000}"/>
    <cellStyle name="Note 4 3 5 6 2" xfId="29354" xr:uid="{00000000-0005-0000-0000-000034730000}"/>
    <cellStyle name="Note 4 3 5 6 3" xfId="29355" xr:uid="{00000000-0005-0000-0000-000035730000}"/>
    <cellStyle name="Note 4 3 5 7" xfId="29356" xr:uid="{00000000-0005-0000-0000-000036730000}"/>
    <cellStyle name="Note 4 3 5 7 2" xfId="29357" xr:uid="{00000000-0005-0000-0000-000037730000}"/>
    <cellStyle name="Note 4 3 5 7 3" xfId="29358" xr:uid="{00000000-0005-0000-0000-000038730000}"/>
    <cellStyle name="Note 4 3 5 8" xfId="29359" xr:uid="{00000000-0005-0000-0000-000039730000}"/>
    <cellStyle name="Note 4 3 5 8 2" xfId="29360" xr:uid="{00000000-0005-0000-0000-00003A730000}"/>
    <cellStyle name="Note 4 3 5 8 3" xfId="29361" xr:uid="{00000000-0005-0000-0000-00003B730000}"/>
    <cellStyle name="Note 4 3 5 9" xfId="29362" xr:uid="{00000000-0005-0000-0000-00003C730000}"/>
    <cellStyle name="Note 4 3 5 9 2" xfId="29363" xr:uid="{00000000-0005-0000-0000-00003D730000}"/>
    <cellStyle name="Note 4 3 5 9 3" xfId="29364" xr:uid="{00000000-0005-0000-0000-00003E730000}"/>
    <cellStyle name="Note 4 3 6" xfId="29365" xr:uid="{00000000-0005-0000-0000-00003F730000}"/>
    <cellStyle name="Note 4 3 6 10" xfId="29366" xr:uid="{00000000-0005-0000-0000-000040730000}"/>
    <cellStyle name="Note 4 3 6 11" xfId="29367" xr:uid="{00000000-0005-0000-0000-000041730000}"/>
    <cellStyle name="Note 4 3 6 12" xfId="29368" xr:uid="{00000000-0005-0000-0000-000042730000}"/>
    <cellStyle name="Note 4 3 6 2" xfId="29369" xr:uid="{00000000-0005-0000-0000-000043730000}"/>
    <cellStyle name="Note 4 3 6 2 2" xfId="29370" xr:uid="{00000000-0005-0000-0000-000044730000}"/>
    <cellStyle name="Note 4 3 6 2 3" xfId="29371" xr:uid="{00000000-0005-0000-0000-000045730000}"/>
    <cellStyle name="Note 4 3 6 3" xfId="29372" xr:uid="{00000000-0005-0000-0000-000046730000}"/>
    <cellStyle name="Note 4 3 6 3 2" xfId="29373" xr:uid="{00000000-0005-0000-0000-000047730000}"/>
    <cellStyle name="Note 4 3 6 3 3" xfId="29374" xr:uid="{00000000-0005-0000-0000-000048730000}"/>
    <cellStyle name="Note 4 3 6 4" xfId="29375" xr:uid="{00000000-0005-0000-0000-000049730000}"/>
    <cellStyle name="Note 4 3 6 4 2" xfId="29376" xr:uid="{00000000-0005-0000-0000-00004A730000}"/>
    <cellStyle name="Note 4 3 6 4 3" xfId="29377" xr:uid="{00000000-0005-0000-0000-00004B730000}"/>
    <cellStyle name="Note 4 3 6 5" xfId="29378" xr:uid="{00000000-0005-0000-0000-00004C730000}"/>
    <cellStyle name="Note 4 3 6 5 2" xfId="29379" xr:uid="{00000000-0005-0000-0000-00004D730000}"/>
    <cellStyle name="Note 4 3 6 5 3" xfId="29380" xr:uid="{00000000-0005-0000-0000-00004E730000}"/>
    <cellStyle name="Note 4 3 6 6" xfId="29381" xr:uid="{00000000-0005-0000-0000-00004F730000}"/>
    <cellStyle name="Note 4 3 6 6 2" xfId="29382" xr:uid="{00000000-0005-0000-0000-000050730000}"/>
    <cellStyle name="Note 4 3 6 6 3" xfId="29383" xr:uid="{00000000-0005-0000-0000-000051730000}"/>
    <cellStyle name="Note 4 3 6 7" xfId="29384" xr:uid="{00000000-0005-0000-0000-000052730000}"/>
    <cellStyle name="Note 4 3 6 7 2" xfId="29385" xr:uid="{00000000-0005-0000-0000-000053730000}"/>
    <cellStyle name="Note 4 3 6 7 3" xfId="29386" xr:uid="{00000000-0005-0000-0000-000054730000}"/>
    <cellStyle name="Note 4 3 6 8" xfId="29387" xr:uid="{00000000-0005-0000-0000-000055730000}"/>
    <cellStyle name="Note 4 3 6 8 2" xfId="29388" xr:uid="{00000000-0005-0000-0000-000056730000}"/>
    <cellStyle name="Note 4 3 6 8 3" xfId="29389" xr:uid="{00000000-0005-0000-0000-000057730000}"/>
    <cellStyle name="Note 4 3 6 9" xfId="29390" xr:uid="{00000000-0005-0000-0000-000058730000}"/>
    <cellStyle name="Note 4 3 6 9 2" xfId="29391" xr:uid="{00000000-0005-0000-0000-000059730000}"/>
    <cellStyle name="Note 4 3 6 9 3" xfId="29392" xr:uid="{00000000-0005-0000-0000-00005A730000}"/>
    <cellStyle name="Note 4 3 7" xfId="29393" xr:uid="{00000000-0005-0000-0000-00005B730000}"/>
    <cellStyle name="Note 4 3 7 10" xfId="29394" xr:uid="{00000000-0005-0000-0000-00005C730000}"/>
    <cellStyle name="Note 4 3 7 11" xfId="29395" xr:uid="{00000000-0005-0000-0000-00005D730000}"/>
    <cellStyle name="Note 4 3 7 12" xfId="29396" xr:uid="{00000000-0005-0000-0000-00005E730000}"/>
    <cellStyle name="Note 4 3 7 2" xfId="29397" xr:uid="{00000000-0005-0000-0000-00005F730000}"/>
    <cellStyle name="Note 4 3 7 2 2" xfId="29398" xr:uid="{00000000-0005-0000-0000-000060730000}"/>
    <cellStyle name="Note 4 3 7 2 3" xfId="29399" xr:uid="{00000000-0005-0000-0000-000061730000}"/>
    <cellStyle name="Note 4 3 7 3" xfId="29400" xr:uid="{00000000-0005-0000-0000-000062730000}"/>
    <cellStyle name="Note 4 3 7 3 2" xfId="29401" xr:uid="{00000000-0005-0000-0000-000063730000}"/>
    <cellStyle name="Note 4 3 7 3 3" xfId="29402" xr:uid="{00000000-0005-0000-0000-000064730000}"/>
    <cellStyle name="Note 4 3 7 4" xfId="29403" xr:uid="{00000000-0005-0000-0000-000065730000}"/>
    <cellStyle name="Note 4 3 7 4 2" xfId="29404" xr:uid="{00000000-0005-0000-0000-000066730000}"/>
    <cellStyle name="Note 4 3 7 4 3" xfId="29405" xr:uid="{00000000-0005-0000-0000-000067730000}"/>
    <cellStyle name="Note 4 3 7 5" xfId="29406" xr:uid="{00000000-0005-0000-0000-000068730000}"/>
    <cellStyle name="Note 4 3 7 5 2" xfId="29407" xr:uid="{00000000-0005-0000-0000-000069730000}"/>
    <cellStyle name="Note 4 3 7 5 3" xfId="29408" xr:uid="{00000000-0005-0000-0000-00006A730000}"/>
    <cellStyle name="Note 4 3 7 6" xfId="29409" xr:uid="{00000000-0005-0000-0000-00006B730000}"/>
    <cellStyle name="Note 4 3 7 6 2" xfId="29410" xr:uid="{00000000-0005-0000-0000-00006C730000}"/>
    <cellStyle name="Note 4 3 7 6 3" xfId="29411" xr:uid="{00000000-0005-0000-0000-00006D730000}"/>
    <cellStyle name="Note 4 3 7 7" xfId="29412" xr:uid="{00000000-0005-0000-0000-00006E730000}"/>
    <cellStyle name="Note 4 3 7 7 2" xfId="29413" xr:uid="{00000000-0005-0000-0000-00006F730000}"/>
    <cellStyle name="Note 4 3 7 7 3" xfId="29414" xr:uid="{00000000-0005-0000-0000-000070730000}"/>
    <cellStyle name="Note 4 3 7 8" xfId="29415" xr:uid="{00000000-0005-0000-0000-000071730000}"/>
    <cellStyle name="Note 4 3 7 8 2" xfId="29416" xr:uid="{00000000-0005-0000-0000-000072730000}"/>
    <cellStyle name="Note 4 3 7 8 3" xfId="29417" xr:uid="{00000000-0005-0000-0000-000073730000}"/>
    <cellStyle name="Note 4 3 7 9" xfId="29418" xr:uid="{00000000-0005-0000-0000-000074730000}"/>
    <cellStyle name="Note 4 3 7 9 2" xfId="29419" xr:uid="{00000000-0005-0000-0000-000075730000}"/>
    <cellStyle name="Note 4 3 7 9 3" xfId="29420" xr:uid="{00000000-0005-0000-0000-000076730000}"/>
    <cellStyle name="Note 4 3 8" xfId="29421" xr:uid="{00000000-0005-0000-0000-000077730000}"/>
    <cellStyle name="Note 4 3 8 10" xfId="29422" xr:uid="{00000000-0005-0000-0000-000078730000}"/>
    <cellStyle name="Note 4 3 8 11" xfId="29423" xr:uid="{00000000-0005-0000-0000-000079730000}"/>
    <cellStyle name="Note 4 3 8 12" xfId="29424" xr:uid="{00000000-0005-0000-0000-00007A730000}"/>
    <cellStyle name="Note 4 3 8 2" xfId="29425" xr:uid="{00000000-0005-0000-0000-00007B730000}"/>
    <cellStyle name="Note 4 3 8 2 2" xfId="29426" xr:uid="{00000000-0005-0000-0000-00007C730000}"/>
    <cellStyle name="Note 4 3 8 2 3" xfId="29427" xr:uid="{00000000-0005-0000-0000-00007D730000}"/>
    <cellStyle name="Note 4 3 8 3" xfId="29428" xr:uid="{00000000-0005-0000-0000-00007E730000}"/>
    <cellStyle name="Note 4 3 8 3 2" xfId="29429" xr:uid="{00000000-0005-0000-0000-00007F730000}"/>
    <cellStyle name="Note 4 3 8 3 3" xfId="29430" xr:uid="{00000000-0005-0000-0000-000080730000}"/>
    <cellStyle name="Note 4 3 8 4" xfId="29431" xr:uid="{00000000-0005-0000-0000-000081730000}"/>
    <cellStyle name="Note 4 3 8 4 2" xfId="29432" xr:uid="{00000000-0005-0000-0000-000082730000}"/>
    <cellStyle name="Note 4 3 8 4 3" xfId="29433" xr:uid="{00000000-0005-0000-0000-000083730000}"/>
    <cellStyle name="Note 4 3 8 5" xfId="29434" xr:uid="{00000000-0005-0000-0000-000084730000}"/>
    <cellStyle name="Note 4 3 8 5 2" xfId="29435" xr:uid="{00000000-0005-0000-0000-000085730000}"/>
    <cellStyle name="Note 4 3 8 5 3" xfId="29436" xr:uid="{00000000-0005-0000-0000-000086730000}"/>
    <cellStyle name="Note 4 3 8 6" xfId="29437" xr:uid="{00000000-0005-0000-0000-000087730000}"/>
    <cellStyle name="Note 4 3 8 6 2" xfId="29438" xr:uid="{00000000-0005-0000-0000-000088730000}"/>
    <cellStyle name="Note 4 3 8 6 3" xfId="29439" xr:uid="{00000000-0005-0000-0000-000089730000}"/>
    <cellStyle name="Note 4 3 8 7" xfId="29440" xr:uid="{00000000-0005-0000-0000-00008A730000}"/>
    <cellStyle name="Note 4 3 8 7 2" xfId="29441" xr:uid="{00000000-0005-0000-0000-00008B730000}"/>
    <cellStyle name="Note 4 3 8 7 3" xfId="29442" xr:uid="{00000000-0005-0000-0000-00008C730000}"/>
    <cellStyle name="Note 4 3 8 8" xfId="29443" xr:uid="{00000000-0005-0000-0000-00008D730000}"/>
    <cellStyle name="Note 4 3 8 8 2" xfId="29444" xr:uid="{00000000-0005-0000-0000-00008E730000}"/>
    <cellStyle name="Note 4 3 8 8 3" xfId="29445" xr:uid="{00000000-0005-0000-0000-00008F730000}"/>
    <cellStyle name="Note 4 3 8 9" xfId="29446" xr:uid="{00000000-0005-0000-0000-000090730000}"/>
    <cellStyle name="Note 4 3 8 9 2" xfId="29447" xr:uid="{00000000-0005-0000-0000-000091730000}"/>
    <cellStyle name="Note 4 3 8 9 3" xfId="29448" xr:uid="{00000000-0005-0000-0000-000092730000}"/>
    <cellStyle name="Note 4 3 9" xfId="29449" xr:uid="{00000000-0005-0000-0000-000093730000}"/>
    <cellStyle name="Note 4 3 9 10" xfId="29450" xr:uid="{00000000-0005-0000-0000-000094730000}"/>
    <cellStyle name="Note 4 3 9 11" xfId="29451" xr:uid="{00000000-0005-0000-0000-000095730000}"/>
    <cellStyle name="Note 4 3 9 12" xfId="29452" xr:uid="{00000000-0005-0000-0000-000096730000}"/>
    <cellStyle name="Note 4 3 9 2" xfId="29453" xr:uid="{00000000-0005-0000-0000-000097730000}"/>
    <cellStyle name="Note 4 3 9 2 2" xfId="29454" xr:uid="{00000000-0005-0000-0000-000098730000}"/>
    <cellStyle name="Note 4 3 9 2 3" xfId="29455" xr:uid="{00000000-0005-0000-0000-000099730000}"/>
    <cellStyle name="Note 4 3 9 3" xfId="29456" xr:uid="{00000000-0005-0000-0000-00009A730000}"/>
    <cellStyle name="Note 4 3 9 3 2" xfId="29457" xr:uid="{00000000-0005-0000-0000-00009B730000}"/>
    <cellStyle name="Note 4 3 9 3 3" xfId="29458" xr:uid="{00000000-0005-0000-0000-00009C730000}"/>
    <cellStyle name="Note 4 3 9 4" xfId="29459" xr:uid="{00000000-0005-0000-0000-00009D730000}"/>
    <cellStyle name="Note 4 3 9 4 2" xfId="29460" xr:uid="{00000000-0005-0000-0000-00009E730000}"/>
    <cellStyle name="Note 4 3 9 4 3" xfId="29461" xr:uid="{00000000-0005-0000-0000-00009F730000}"/>
    <cellStyle name="Note 4 3 9 5" xfId="29462" xr:uid="{00000000-0005-0000-0000-0000A0730000}"/>
    <cellStyle name="Note 4 3 9 5 2" xfId="29463" xr:uid="{00000000-0005-0000-0000-0000A1730000}"/>
    <cellStyle name="Note 4 3 9 5 3" xfId="29464" xr:uid="{00000000-0005-0000-0000-0000A2730000}"/>
    <cellStyle name="Note 4 3 9 6" xfId="29465" xr:uid="{00000000-0005-0000-0000-0000A3730000}"/>
    <cellStyle name="Note 4 3 9 6 2" xfId="29466" xr:uid="{00000000-0005-0000-0000-0000A4730000}"/>
    <cellStyle name="Note 4 3 9 6 3" xfId="29467" xr:uid="{00000000-0005-0000-0000-0000A5730000}"/>
    <cellStyle name="Note 4 3 9 7" xfId="29468" xr:uid="{00000000-0005-0000-0000-0000A6730000}"/>
    <cellStyle name="Note 4 3 9 7 2" xfId="29469" xr:uid="{00000000-0005-0000-0000-0000A7730000}"/>
    <cellStyle name="Note 4 3 9 7 3" xfId="29470" xr:uid="{00000000-0005-0000-0000-0000A8730000}"/>
    <cellStyle name="Note 4 3 9 8" xfId="29471" xr:uid="{00000000-0005-0000-0000-0000A9730000}"/>
    <cellStyle name="Note 4 3 9 8 2" xfId="29472" xr:uid="{00000000-0005-0000-0000-0000AA730000}"/>
    <cellStyle name="Note 4 3 9 8 3" xfId="29473" xr:uid="{00000000-0005-0000-0000-0000AB730000}"/>
    <cellStyle name="Note 4 3 9 9" xfId="29474" xr:uid="{00000000-0005-0000-0000-0000AC730000}"/>
    <cellStyle name="Note 4 3 9 9 2" xfId="29475" xr:uid="{00000000-0005-0000-0000-0000AD730000}"/>
    <cellStyle name="Note 4 3 9 9 3" xfId="29476" xr:uid="{00000000-0005-0000-0000-0000AE730000}"/>
    <cellStyle name="Note 4 4" xfId="29477" xr:uid="{00000000-0005-0000-0000-0000AF730000}"/>
    <cellStyle name="Note 4 4 10" xfId="29478" xr:uid="{00000000-0005-0000-0000-0000B0730000}"/>
    <cellStyle name="Note 4 4 11" xfId="29479" xr:uid="{00000000-0005-0000-0000-0000B1730000}"/>
    <cellStyle name="Note 4 4 12" xfId="29480" xr:uid="{00000000-0005-0000-0000-0000B2730000}"/>
    <cellStyle name="Note 4 4 2" xfId="29481" xr:uid="{00000000-0005-0000-0000-0000B3730000}"/>
    <cellStyle name="Note 4 4 2 2" xfId="29482" xr:uid="{00000000-0005-0000-0000-0000B4730000}"/>
    <cellStyle name="Note 4 4 2 3" xfId="29483" xr:uid="{00000000-0005-0000-0000-0000B5730000}"/>
    <cellStyle name="Note 4 4 3" xfId="29484" xr:uid="{00000000-0005-0000-0000-0000B6730000}"/>
    <cellStyle name="Note 4 4 3 2" xfId="29485" xr:uid="{00000000-0005-0000-0000-0000B7730000}"/>
    <cellStyle name="Note 4 4 3 3" xfId="29486" xr:uid="{00000000-0005-0000-0000-0000B8730000}"/>
    <cellStyle name="Note 4 4 4" xfId="29487" xr:uid="{00000000-0005-0000-0000-0000B9730000}"/>
    <cellStyle name="Note 4 4 4 2" xfId="29488" xr:uid="{00000000-0005-0000-0000-0000BA730000}"/>
    <cellStyle name="Note 4 4 4 3" xfId="29489" xr:uid="{00000000-0005-0000-0000-0000BB730000}"/>
    <cellStyle name="Note 4 4 5" xfId="29490" xr:uid="{00000000-0005-0000-0000-0000BC730000}"/>
    <cellStyle name="Note 4 4 5 2" xfId="29491" xr:uid="{00000000-0005-0000-0000-0000BD730000}"/>
    <cellStyle name="Note 4 4 5 3" xfId="29492" xr:uid="{00000000-0005-0000-0000-0000BE730000}"/>
    <cellStyle name="Note 4 4 6" xfId="29493" xr:uid="{00000000-0005-0000-0000-0000BF730000}"/>
    <cellStyle name="Note 4 4 6 2" xfId="29494" xr:uid="{00000000-0005-0000-0000-0000C0730000}"/>
    <cellStyle name="Note 4 4 6 3" xfId="29495" xr:uid="{00000000-0005-0000-0000-0000C1730000}"/>
    <cellStyle name="Note 4 4 7" xfId="29496" xr:uid="{00000000-0005-0000-0000-0000C2730000}"/>
    <cellStyle name="Note 4 4 7 2" xfId="29497" xr:uid="{00000000-0005-0000-0000-0000C3730000}"/>
    <cellStyle name="Note 4 4 7 3" xfId="29498" xr:uid="{00000000-0005-0000-0000-0000C4730000}"/>
    <cellStyle name="Note 4 4 8" xfId="29499" xr:uid="{00000000-0005-0000-0000-0000C5730000}"/>
    <cellStyle name="Note 4 4 8 2" xfId="29500" xr:uid="{00000000-0005-0000-0000-0000C6730000}"/>
    <cellStyle name="Note 4 4 8 3" xfId="29501" xr:uid="{00000000-0005-0000-0000-0000C7730000}"/>
    <cellStyle name="Note 4 4 9" xfId="29502" xr:uid="{00000000-0005-0000-0000-0000C8730000}"/>
    <cellStyle name="Note 4 4 9 2" xfId="29503" xr:uid="{00000000-0005-0000-0000-0000C9730000}"/>
    <cellStyle name="Note 4 4 9 3" xfId="29504" xr:uid="{00000000-0005-0000-0000-0000CA730000}"/>
    <cellStyle name="Note 4 5" xfId="29505" xr:uid="{00000000-0005-0000-0000-0000CB730000}"/>
    <cellStyle name="Note 4 5 2" xfId="29506" xr:uid="{00000000-0005-0000-0000-0000CC730000}"/>
    <cellStyle name="Note 4 5 3" xfId="29507" xr:uid="{00000000-0005-0000-0000-0000CD730000}"/>
    <cellStyle name="Note 4 6" xfId="29508" xr:uid="{00000000-0005-0000-0000-0000CE730000}"/>
    <cellStyle name="Note 4 6 2" xfId="29509" xr:uid="{00000000-0005-0000-0000-0000CF730000}"/>
    <cellStyle name="Note 4 7" xfId="58314" xr:uid="{00000000-0005-0000-0000-0000D0730000}"/>
    <cellStyle name="Note 4 8" xfId="488" xr:uid="{00000000-0005-0000-0000-0000D1730000}"/>
    <cellStyle name="Note 4 9" xfId="468" xr:uid="{00000000-0005-0000-0000-0000D2730000}"/>
    <cellStyle name="Note 5" xfId="29510" xr:uid="{00000000-0005-0000-0000-0000D3730000}"/>
    <cellStyle name="Note 5 2" xfId="29511" xr:uid="{00000000-0005-0000-0000-0000D4730000}"/>
    <cellStyle name="Note 5 3" xfId="29512" xr:uid="{00000000-0005-0000-0000-0000D5730000}"/>
    <cellStyle name="Note 5 3 2" xfId="29513" xr:uid="{00000000-0005-0000-0000-0000D6730000}"/>
    <cellStyle name="Note 5 4" xfId="29514" xr:uid="{00000000-0005-0000-0000-0000D7730000}"/>
    <cellStyle name="Note 5 4 2" xfId="29515" xr:uid="{00000000-0005-0000-0000-0000D8730000}"/>
    <cellStyle name="Note 6" xfId="29516" xr:uid="{00000000-0005-0000-0000-0000D9730000}"/>
    <cellStyle name="Note 6 2" xfId="29517" xr:uid="{00000000-0005-0000-0000-0000DA730000}"/>
    <cellStyle name="Note 6 2 2" xfId="29518" xr:uid="{00000000-0005-0000-0000-0000DB730000}"/>
    <cellStyle name="Note 6 3" xfId="29519" xr:uid="{00000000-0005-0000-0000-0000DC730000}"/>
    <cellStyle name="Note 7" xfId="29520" xr:uid="{00000000-0005-0000-0000-0000DD730000}"/>
    <cellStyle name="Note 7 2" xfId="29521" xr:uid="{00000000-0005-0000-0000-0000DE730000}"/>
    <cellStyle name="Note 7 2 2" xfId="29522" xr:uid="{00000000-0005-0000-0000-0000DF730000}"/>
    <cellStyle name="Note 7 3" xfId="29523" xr:uid="{00000000-0005-0000-0000-0000E0730000}"/>
    <cellStyle name="Note 8" xfId="29524" xr:uid="{00000000-0005-0000-0000-0000E1730000}"/>
    <cellStyle name="Note 8 2" xfId="29525" xr:uid="{00000000-0005-0000-0000-0000E2730000}"/>
    <cellStyle name="Note 8 2 2" xfId="29526" xr:uid="{00000000-0005-0000-0000-0000E3730000}"/>
    <cellStyle name="Note 8 3" xfId="29527" xr:uid="{00000000-0005-0000-0000-0000E4730000}"/>
    <cellStyle name="Note 9" xfId="29528" xr:uid="{00000000-0005-0000-0000-0000E5730000}"/>
    <cellStyle name="Note 9 2" xfId="29529" xr:uid="{00000000-0005-0000-0000-0000E6730000}"/>
    <cellStyle name="Note 9 2 2" xfId="29530" xr:uid="{00000000-0005-0000-0000-0000E7730000}"/>
    <cellStyle name="Note 9 3" xfId="29531" xr:uid="{00000000-0005-0000-0000-0000E8730000}"/>
    <cellStyle name="Œ…‹æØ‚è [0.00]_Region Orders (2)" xfId="104" xr:uid="{00000000-0005-0000-0000-0000E9730000}"/>
    <cellStyle name="Œ…‹æØ‚è_Region Orders (2)" xfId="105" xr:uid="{00000000-0005-0000-0000-0000EA730000}"/>
    <cellStyle name="Output" xfId="10" builtinId="21" customBuiltin="1"/>
    <cellStyle name="Output 2" xfId="385" xr:uid="{00000000-0005-0000-0000-0000EC730000}"/>
    <cellStyle name="Output 2 10" xfId="29532" xr:uid="{00000000-0005-0000-0000-0000ED730000}"/>
    <cellStyle name="Output 2 10 2" xfId="29533" xr:uid="{00000000-0005-0000-0000-0000EE730000}"/>
    <cellStyle name="Output 2 10 2 2" xfId="29534" xr:uid="{00000000-0005-0000-0000-0000EF730000}"/>
    <cellStyle name="Output 2 10 2 3" xfId="29535" xr:uid="{00000000-0005-0000-0000-0000F0730000}"/>
    <cellStyle name="Output 2 10 2 4" xfId="29536" xr:uid="{00000000-0005-0000-0000-0000F1730000}"/>
    <cellStyle name="Output 2 10 3" xfId="29537" xr:uid="{00000000-0005-0000-0000-0000F2730000}"/>
    <cellStyle name="Output 2 10 4" xfId="29538" xr:uid="{00000000-0005-0000-0000-0000F3730000}"/>
    <cellStyle name="Output 2 11" xfId="29539" xr:uid="{00000000-0005-0000-0000-0000F4730000}"/>
    <cellStyle name="Output 2 11 2" xfId="29540" xr:uid="{00000000-0005-0000-0000-0000F5730000}"/>
    <cellStyle name="Output 2 11 2 2" xfId="29541" xr:uid="{00000000-0005-0000-0000-0000F6730000}"/>
    <cellStyle name="Output 2 11 2 3" xfId="29542" xr:uid="{00000000-0005-0000-0000-0000F7730000}"/>
    <cellStyle name="Output 2 11 2 4" xfId="29543" xr:uid="{00000000-0005-0000-0000-0000F8730000}"/>
    <cellStyle name="Output 2 11 3" xfId="29544" xr:uid="{00000000-0005-0000-0000-0000F9730000}"/>
    <cellStyle name="Output 2 11 4" xfId="29545" xr:uid="{00000000-0005-0000-0000-0000FA730000}"/>
    <cellStyle name="Output 2 12" xfId="29546" xr:uid="{00000000-0005-0000-0000-0000FB730000}"/>
    <cellStyle name="Output 2 12 2" xfId="29547" xr:uid="{00000000-0005-0000-0000-0000FC730000}"/>
    <cellStyle name="Output 2 12 2 2" xfId="29548" xr:uid="{00000000-0005-0000-0000-0000FD730000}"/>
    <cellStyle name="Output 2 12 2 3" xfId="29549" xr:uid="{00000000-0005-0000-0000-0000FE730000}"/>
    <cellStyle name="Output 2 12 2 4" xfId="29550" xr:uid="{00000000-0005-0000-0000-0000FF730000}"/>
    <cellStyle name="Output 2 12 3" xfId="29551" xr:uid="{00000000-0005-0000-0000-000000740000}"/>
    <cellStyle name="Output 2 12 4" xfId="29552" xr:uid="{00000000-0005-0000-0000-000001740000}"/>
    <cellStyle name="Output 2 13" xfId="29553" xr:uid="{00000000-0005-0000-0000-000002740000}"/>
    <cellStyle name="Output 2 13 2" xfId="29554" xr:uid="{00000000-0005-0000-0000-000003740000}"/>
    <cellStyle name="Output 2 13 3" xfId="29555" xr:uid="{00000000-0005-0000-0000-000004740000}"/>
    <cellStyle name="Output 2 14" xfId="29556" xr:uid="{00000000-0005-0000-0000-000005740000}"/>
    <cellStyle name="Output 2 14 2" xfId="29557" xr:uid="{00000000-0005-0000-0000-000006740000}"/>
    <cellStyle name="Output 2 14 3" xfId="29558" xr:uid="{00000000-0005-0000-0000-000007740000}"/>
    <cellStyle name="Output 2 15" xfId="58313" xr:uid="{00000000-0005-0000-0000-000008740000}"/>
    <cellStyle name="Output 2 2" xfId="386" xr:uid="{00000000-0005-0000-0000-000009740000}"/>
    <cellStyle name="Output 2 2 10" xfId="29559" xr:uid="{00000000-0005-0000-0000-00000A740000}"/>
    <cellStyle name="Output 2 2 10 2" xfId="29560" xr:uid="{00000000-0005-0000-0000-00000B740000}"/>
    <cellStyle name="Output 2 2 10 2 2" xfId="29561" xr:uid="{00000000-0005-0000-0000-00000C740000}"/>
    <cellStyle name="Output 2 2 10 2 3" xfId="29562" xr:uid="{00000000-0005-0000-0000-00000D740000}"/>
    <cellStyle name="Output 2 2 10 2 4" xfId="29563" xr:uid="{00000000-0005-0000-0000-00000E740000}"/>
    <cellStyle name="Output 2 2 10 3" xfId="29564" xr:uid="{00000000-0005-0000-0000-00000F740000}"/>
    <cellStyle name="Output 2 2 10 4" xfId="29565" xr:uid="{00000000-0005-0000-0000-000010740000}"/>
    <cellStyle name="Output 2 2 11" xfId="29566" xr:uid="{00000000-0005-0000-0000-000011740000}"/>
    <cellStyle name="Output 2 2 11 2" xfId="29567" xr:uid="{00000000-0005-0000-0000-000012740000}"/>
    <cellStyle name="Output 2 2 11 3" xfId="29568" xr:uid="{00000000-0005-0000-0000-000013740000}"/>
    <cellStyle name="Output 2 2 12" xfId="29569" xr:uid="{00000000-0005-0000-0000-000014740000}"/>
    <cellStyle name="Output 2 2 12 2" xfId="29570" xr:uid="{00000000-0005-0000-0000-000015740000}"/>
    <cellStyle name="Output 2 2 12 3" xfId="29571" xr:uid="{00000000-0005-0000-0000-000016740000}"/>
    <cellStyle name="Output 2 2 13" xfId="58425" xr:uid="{00000000-0005-0000-0000-000017740000}"/>
    <cellStyle name="Output 2 2 2" xfId="387" xr:uid="{00000000-0005-0000-0000-000018740000}"/>
    <cellStyle name="Output 2 2 2 10" xfId="29572" xr:uid="{00000000-0005-0000-0000-000019740000}"/>
    <cellStyle name="Output 2 2 2 10 10" xfId="29573" xr:uid="{00000000-0005-0000-0000-00001A740000}"/>
    <cellStyle name="Output 2 2 2 10 10 10" xfId="29574" xr:uid="{00000000-0005-0000-0000-00001B740000}"/>
    <cellStyle name="Output 2 2 2 10 10 11" xfId="29575" xr:uid="{00000000-0005-0000-0000-00001C740000}"/>
    <cellStyle name="Output 2 2 2 10 10 12" xfId="29576" xr:uid="{00000000-0005-0000-0000-00001D740000}"/>
    <cellStyle name="Output 2 2 2 10 10 2" xfId="29577" xr:uid="{00000000-0005-0000-0000-00001E740000}"/>
    <cellStyle name="Output 2 2 2 10 10 2 2" xfId="29578" xr:uid="{00000000-0005-0000-0000-00001F740000}"/>
    <cellStyle name="Output 2 2 2 10 10 2 3" xfId="29579" xr:uid="{00000000-0005-0000-0000-000020740000}"/>
    <cellStyle name="Output 2 2 2 10 10 3" xfId="29580" xr:uid="{00000000-0005-0000-0000-000021740000}"/>
    <cellStyle name="Output 2 2 2 10 10 3 2" xfId="29581" xr:uid="{00000000-0005-0000-0000-000022740000}"/>
    <cellStyle name="Output 2 2 2 10 10 3 3" xfId="29582" xr:uid="{00000000-0005-0000-0000-000023740000}"/>
    <cellStyle name="Output 2 2 2 10 10 4" xfId="29583" xr:uid="{00000000-0005-0000-0000-000024740000}"/>
    <cellStyle name="Output 2 2 2 10 10 4 2" xfId="29584" xr:uid="{00000000-0005-0000-0000-000025740000}"/>
    <cellStyle name="Output 2 2 2 10 10 4 3" xfId="29585" xr:uid="{00000000-0005-0000-0000-000026740000}"/>
    <cellStyle name="Output 2 2 2 10 10 5" xfId="29586" xr:uid="{00000000-0005-0000-0000-000027740000}"/>
    <cellStyle name="Output 2 2 2 10 10 5 2" xfId="29587" xr:uid="{00000000-0005-0000-0000-000028740000}"/>
    <cellStyle name="Output 2 2 2 10 10 5 3" xfId="29588" xr:uid="{00000000-0005-0000-0000-000029740000}"/>
    <cellStyle name="Output 2 2 2 10 10 6" xfId="29589" xr:uid="{00000000-0005-0000-0000-00002A740000}"/>
    <cellStyle name="Output 2 2 2 10 10 6 2" xfId="29590" xr:uid="{00000000-0005-0000-0000-00002B740000}"/>
    <cellStyle name="Output 2 2 2 10 10 6 3" xfId="29591" xr:uid="{00000000-0005-0000-0000-00002C740000}"/>
    <cellStyle name="Output 2 2 2 10 10 7" xfId="29592" xr:uid="{00000000-0005-0000-0000-00002D740000}"/>
    <cellStyle name="Output 2 2 2 10 10 7 2" xfId="29593" xr:uid="{00000000-0005-0000-0000-00002E740000}"/>
    <cellStyle name="Output 2 2 2 10 10 7 3" xfId="29594" xr:uid="{00000000-0005-0000-0000-00002F740000}"/>
    <cellStyle name="Output 2 2 2 10 10 8" xfId="29595" xr:uid="{00000000-0005-0000-0000-000030740000}"/>
    <cellStyle name="Output 2 2 2 10 10 8 2" xfId="29596" xr:uid="{00000000-0005-0000-0000-000031740000}"/>
    <cellStyle name="Output 2 2 2 10 10 8 3" xfId="29597" xr:uid="{00000000-0005-0000-0000-000032740000}"/>
    <cellStyle name="Output 2 2 2 10 10 9" xfId="29598" xr:uid="{00000000-0005-0000-0000-000033740000}"/>
    <cellStyle name="Output 2 2 2 10 10 9 2" xfId="29599" xr:uid="{00000000-0005-0000-0000-000034740000}"/>
    <cellStyle name="Output 2 2 2 10 10 9 3" xfId="29600" xr:uid="{00000000-0005-0000-0000-000035740000}"/>
    <cellStyle name="Output 2 2 2 10 11" xfId="29601" xr:uid="{00000000-0005-0000-0000-000036740000}"/>
    <cellStyle name="Output 2 2 2 10 11 2" xfId="29602" xr:uid="{00000000-0005-0000-0000-000037740000}"/>
    <cellStyle name="Output 2 2 2 10 11 3" xfId="29603" xr:uid="{00000000-0005-0000-0000-000038740000}"/>
    <cellStyle name="Output 2 2 2 10 12" xfId="29604" xr:uid="{00000000-0005-0000-0000-000039740000}"/>
    <cellStyle name="Output 2 2 2 10 12 2" xfId="29605" xr:uid="{00000000-0005-0000-0000-00003A740000}"/>
    <cellStyle name="Output 2 2 2 10 12 3" xfId="29606" xr:uid="{00000000-0005-0000-0000-00003B740000}"/>
    <cellStyle name="Output 2 2 2 10 13" xfId="29607" xr:uid="{00000000-0005-0000-0000-00003C740000}"/>
    <cellStyle name="Output 2 2 2 10 13 2" xfId="29608" xr:uid="{00000000-0005-0000-0000-00003D740000}"/>
    <cellStyle name="Output 2 2 2 10 13 3" xfId="29609" xr:uid="{00000000-0005-0000-0000-00003E740000}"/>
    <cellStyle name="Output 2 2 2 10 14" xfId="29610" xr:uid="{00000000-0005-0000-0000-00003F740000}"/>
    <cellStyle name="Output 2 2 2 10 14 2" xfId="29611" xr:uid="{00000000-0005-0000-0000-000040740000}"/>
    <cellStyle name="Output 2 2 2 10 14 3" xfId="29612" xr:uid="{00000000-0005-0000-0000-000041740000}"/>
    <cellStyle name="Output 2 2 2 10 15" xfId="29613" xr:uid="{00000000-0005-0000-0000-000042740000}"/>
    <cellStyle name="Output 2 2 2 10 15 2" xfId="29614" xr:uid="{00000000-0005-0000-0000-000043740000}"/>
    <cellStyle name="Output 2 2 2 10 15 3" xfId="29615" xr:uid="{00000000-0005-0000-0000-000044740000}"/>
    <cellStyle name="Output 2 2 2 10 16" xfId="29616" xr:uid="{00000000-0005-0000-0000-000045740000}"/>
    <cellStyle name="Output 2 2 2 10 16 2" xfId="29617" xr:uid="{00000000-0005-0000-0000-000046740000}"/>
    <cellStyle name="Output 2 2 2 10 16 3" xfId="29618" xr:uid="{00000000-0005-0000-0000-000047740000}"/>
    <cellStyle name="Output 2 2 2 10 17" xfId="29619" xr:uid="{00000000-0005-0000-0000-000048740000}"/>
    <cellStyle name="Output 2 2 2 10 17 2" xfId="29620" xr:uid="{00000000-0005-0000-0000-000049740000}"/>
    <cellStyle name="Output 2 2 2 10 17 3" xfId="29621" xr:uid="{00000000-0005-0000-0000-00004A740000}"/>
    <cellStyle name="Output 2 2 2 10 18" xfId="29622" xr:uid="{00000000-0005-0000-0000-00004B740000}"/>
    <cellStyle name="Output 2 2 2 10 18 2" xfId="29623" xr:uid="{00000000-0005-0000-0000-00004C740000}"/>
    <cellStyle name="Output 2 2 2 10 18 3" xfId="29624" xr:uid="{00000000-0005-0000-0000-00004D740000}"/>
    <cellStyle name="Output 2 2 2 10 19" xfId="29625" xr:uid="{00000000-0005-0000-0000-00004E740000}"/>
    <cellStyle name="Output 2 2 2 10 19 2" xfId="29626" xr:uid="{00000000-0005-0000-0000-00004F740000}"/>
    <cellStyle name="Output 2 2 2 10 19 3" xfId="29627" xr:uid="{00000000-0005-0000-0000-000050740000}"/>
    <cellStyle name="Output 2 2 2 10 2" xfId="29628" xr:uid="{00000000-0005-0000-0000-000051740000}"/>
    <cellStyle name="Output 2 2 2 10 2 10" xfId="29629" xr:uid="{00000000-0005-0000-0000-000052740000}"/>
    <cellStyle name="Output 2 2 2 10 2 11" xfId="29630" xr:uid="{00000000-0005-0000-0000-000053740000}"/>
    <cellStyle name="Output 2 2 2 10 2 12" xfId="29631" xr:uid="{00000000-0005-0000-0000-000054740000}"/>
    <cellStyle name="Output 2 2 2 10 2 2" xfId="29632" xr:uid="{00000000-0005-0000-0000-000055740000}"/>
    <cellStyle name="Output 2 2 2 10 2 2 2" xfId="29633" xr:uid="{00000000-0005-0000-0000-000056740000}"/>
    <cellStyle name="Output 2 2 2 10 2 2 3" xfId="29634" xr:uid="{00000000-0005-0000-0000-000057740000}"/>
    <cellStyle name="Output 2 2 2 10 2 3" xfId="29635" xr:uid="{00000000-0005-0000-0000-000058740000}"/>
    <cellStyle name="Output 2 2 2 10 2 3 2" xfId="29636" xr:uid="{00000000-0005-0000-0000-000059740000}"/>
    <cellStyle name="Output 2 2 2 10 2 3 3" xfId="29637" xr:uid="{00000000-0005-0000-0000-00005A740000}"/>
    <cellStyle name="Output 2 2 2 10 2 4" xfId="29638" xr:uid="{00000000-0005-0000-0000-00005B740000}"/>
    <cellStyle name="Output 2 2 2 10 2 4 2" xfId="29639" xr:uid="{00000000-0005-0000-0000-00005C740000}"/>
    <cellStyle name="Output 2 2 2 10 2 4 3" xfId="29640" xr:uid="{00000000-0005-0000-0000-00005D740000}"/>
    <cellStyle name="Output 2 2 2 10 2 5" xfId="29641" xr:uid="{00000000-0005-0000-0000-00005E740000}"/>
    <cellStyle name="Output 2 2 2 10 2 5 2" xfId="29642" xr:uid="{00000000-0005-0000-0000-00005F740000}"/>
    <cellStyle name="Output 2 2 2 10 2 5 3" xfId="29643" xr:uid="{00000000-0005-0000-0000-000060740000}"/>
    <cellStyle name="Output 2 2 2 10 2 6" xfId="29644" xr:uid="{00000000-0005-0000-0000-000061740000}"/>
    <cellStyle name="Output 2 2 2 10 2 6 2" xfId="29645" xr:uid="{00000000-0005-0000-0000-000062740000}"/>
    <cellStyle name="Output 2 2 2 10 2 6 3" xfId="29646" xr:uid="{00000000-0005-0000-0000-000063740000}"/>
    <cellStyle name="Output 2 2 2 10 2 7" xfId="29647" xr:uid="{00000000-0005-0000-0000-000064740000}"/>
    <cellStyle name="Output 2 2 2 10 2 7 2" xfId="29648" xr:uid="{00000000-0005-0000-0000-000065740000}"/>
    <cellStyle name="Output 2 2 2 10 2 7 3" xfId="29649" xr:uid="{00000000-0005-0000-0000-000066740000}"/>
    <cellStyle name="Output 2 2 2 10 2 8" xfId="29650" xr:uid="{00000000-0005-0000-0000-000067740000}"/>
    <cellStyle name="Output 2 2 2 10 2 8 2" xfId="29651" xr:uid="{00000000-0005-0000-0000-000068740000}"/>
    <cellStyle name="Output 2 2 2 10 2 8 3" xfId="29652" xr:uid="{00000000-0005-0000-0000-000069740000}"/>
    <cellStyle name="Output 2 2 2 10 2 9" xfId="29653" xr:uid="{00000000-0005-0000-0000-00006A740000}"/>
    <cellStyle name="Output 2 2 2 10 2 9 2" xfId="29654" xr:uid="{00000000-0005-0000-0000-00006B740000}"/>
    <cellStyle name="Output 2 2 2 10 2 9 3" xfId="29655" xr:uid="{00000000-0005-0000-0000-00006C740000}"/>
    <cellStyle name="Output 2 2 2 10 20" xfId="29656" xr:uid="{00000000-0005-0000-0000-00006D740000}"/>
    <cellStyle name="Output 2 2 2 10 21" xfId="29657" xr:uid="{00000000-0005-0000-0000-00006E740000}"/>
    <cellStyle name="Output 2 2 2 10 3" xfId="29658" xr:uid="{00000000-0005-0000-0000-00006F740000}"/>
    <cellStyle name="Output 2 2 2 10 3 10" xfId="29659" xr:uid="{00000000-0005-0000-0000-000070740000}"/>
    <cellStyle name="Output 2 2 2 10 3 11" xfId="29660" xr:uid="{00000000-0005-0000-0000-000071740000}"/>
    <cellStyle name="Output 2 2 2 10 3 12" xfId="29661" xr:uid="{00000000-0005-0000-0000-000072740000}"/>
    <cellStyle name="Output 2 2 2 10 3 2" xfId="29662" xr:uid="{00000000-0005-0000-0000-000073740000}"/>
    <cellStyle name="Output 2 2 2 10 3 2 2" xfId="29663" xr:uid="{00000000-0005-0000-0000-000074740000}"/>
    <cellStyle name="Output 2 2 2 10 3 2 3" xfId="29664" xr:uid="{00000000-0005-0000-0000-000075740000}"/>
    <cellStyle name="Output 2 2 2 10 3 3" xfId="29665" xr:uid="{00000000-0005-0000-0000-000076740000}"/>
    <cellStyle name="Output 2 2 2 10 3 3 2" xfId="29666" xr:uid="{00000000-0005-0000-0000-000077740000}"/>
    <cellStyle name="Output 2 2 2 10 3 3 3" xfId="29667" xr:uid="{00000000-0005-0000-0000-000078740000}"/>
    <cellStyle name="Output 2 2 2 10 3 4" xfId="29668" xr:uid="{00000000-0005-0000-0000-000079740000}"/>
    <cellStyle name="Output 2 2 2 10 3 4 2" xfId="29669" xr:uid="{00000000-0005-0000-0000-00007A740000}"/>
    <cellStyle name="Output 2 2 2 10 3 4 3" xfId="29670" xr:uid="{00000000-0005-0000-0000-00007B740000}"/>
    <cellStyle name="Output 2 2 2 10 3 5" xfId="29671" xr:uid="{00000000-0005-0000-0000-00007C740000}"/>
    <cellStyle name="Output 2 2 2 10 3 5 2" xfId="29672" xr:uid="{00000000-0005-0000-0000-00007D740000}"/>
    <cellStyle name="Output 2 2 2 10 3 5 3" xfId="29673" xr:uid="{00000000-0005-0000-0000-00007E740000}"/>
    <cellStyle name="Output 2 2 2 10 3 6" xfId="29674" xr:uid="{00000000-0005-0000-0000-00007F740000}"/>
    <cellStyle name="Output 2 2 2 10 3 6 2" xfId="29675" xr:uid="{00000000-0005-0000-0000-000080740000}"/>
    <cellStyle name="Output 2 2 2 10 3 6 3" xfId="29676" xr:uid="{00000000-0005-0000-0000-000081740000}"/>
    <cellStyle name="Output 2 2 2 10 3 7" xfId="29677" xr:uid="{00000000-0005-0000-0000-000082740000}"/>
    <cellStyle name="Output 2 2 2 10 3 7 2" xfId="29678" xr:uid="{00000000-0005-0000-0000-000083740000}"/>
    <cellStyle name="Output 2 2 2 10 3 7 3" xfId="29679" xr:uid="{00000000-0005-0000-0000-000084740000}"/>
    <cellStyle name="Output 2 2 2 10 3 8" xfId="29680" xr:uid="{00000000-0005-0000-0000-000085740000}"/>
    <cellStyle name="Output 2 2 2 10 3 8 2" xfId="29681" xr:uid="{00000000-0005-0000-0000-000086740000}"/>
    <cellStyle name="Output 2 2 2 10 3 8 3" xfId="29682" xr:uid="{00000000-0005-0000-0000-000087740000}"/>
    <cellStyle name="Output 2 2 2 10 3 9" xfId="29683" xr:uid="{00000000-0005-0000-0000-000088740000}"/>
    <cellStyle name="Output 2 2 2 10 3 9 2" xfId="29684" xr:uid="{00000000-0005-0000-0000-000089740000}"/>
    <cellStyle name="Output 2 2 2 10 3 9 3" xfId="29685" xr:uid="{00000000-0005-0000-0000-00008A740000}"/>
    <cellStyle name="Output 2 2 2 10 4" xfId="29686" xr:uid="{00000000-0005-0000-0000-00008B740000}"/>
    <cellStyle name="Output 2 2 2 10 4 10" xfId="29687" xr:uid="{00000000-0005-0000-0000-00008C740000}"/>
    <cellStyle name="Output 2 2 2 10 4 11" xfId="29688" xr:uid="{00000000-0005-0000-0000-00008D740000}"/>
    <cellStyle name="Output 2 2 2 10 4 12" xfId="29689" xr:uid="{00000000-0005-0000-0000-00008E740000}"/>
    <cellStyle name="Output 2 2 2 10 4 2" xfId="29690" xr:uid="{00000000-0005-0000-0000-00008F740000}"/>
    <cellStyle name="Output 2 2 2 10 4 2 2" xfId="29691" xr:uid="{00000000-0005-0000-0000-000090740000}"/>
    <cellStyle name="Output 2 2 2 10 4 2 3" xfId="29692" xr:uid="{00000000-0005-0000-0000-000091740000}"/>
    <cellStyle name="Output 2 2 2 10 4 3" xfId="29693" xr:uid="{00000000-0005-0000-0000-000092740000}"/>
    <cellStyle name="Output 2 2 2 10 4 3 2" xfId="29694" xr:uid="{00000000-0005-0000-0000-000093740000}"/>
    <cellStyle name="Output 2 2 2 10 4 3 3" xfId="29695" xr:uid="{00000000-0005-0000-0000-000094740000}"/>
    <cellStyle name="Output 2 2 2 10 4 4" xfId="29696" xr:uid="{00000000-0005-0000-0000-000095740000}"/>
    <cellStyle name="Output 2 2 2 10 4 4 2" xfId="29697" xr:uid="{00000000-0005-0000-0000-000096740000}"/>
    <cellStyle name="Output 2 2 2 10 4 4 3" xfId="29698" xr:uid="{00000000-0005-0000-0000-000097740000}"/>
    <cellStyle name="Output 2 2 2 10 4 5" xfId="29699" xr:uid="{00000000-0005-0000-0000-000098740000}"/>
    <cellStyle name="Output 2 2 2 10 4 5 2" xfId="29700" xr:uid="{00000000-0005-0000-0000-000099740000}"/>
    <cellStyle name="Output 2 2 2 10 4 5 3" xfId="29701" xr:uid="{00000000-0005-0000-0000-00009A740000}"/>
    <cellStyle name="Output 2 2 2 10 4 6" xfId="29702" xr:uid="{00000000-0005-0000-0000-00009B740000}"/>
    <cellStyle name="Output 2 2 2 10 4 6 2" xfId="29703" xr:uid="{00000000-0005-0000-0000-00009C740000}"/>
    <cellStyle name="Output 2 2 2 10 4 6 3" xfId="29704" xr:uid="{00000000-0005-0000-0000-00009D740000}"/>
    <cellStyle name="Output 2 2 2 10 4 7" xfId="29705" xr:uid="{00000000-0005-0000-0000-00009E740000}"/>
    <cellStyle name="Output 2 2 2 10 4 7 2" xfId="29706" xr:uid="{00000000-0005-0000-0000-00009F740000}"/>
    <cellStyle name="Output 2 2 2 10 4 7 3" xfId="29707" xr:uid="{00000000-0005-0000-0000-0000A0740000}"/>
    <cellStyle name="Output 2 2 2 10 4 8" xfId="29708" xr:uid="{00000000-0005-0000-0000-0000A1740000}"/>
    <cellStyle name="Output 2 2 2 10 4 8 2" xfId="29709" xr:uid="{00000000-0005-0000-0000-0000A2740000}"/>
    <cellStyle name="Output 2 2 2 10 4 8 3" xfId="29710" xr:uid="{00000000-0005-0000-0000-0000A3740000}"/>
    <cellStyle name="Output 2 2 2 10 4 9" xfId="29711" xr:uid="{00000000-0005-0000-0000-0000A4740000}"/>
    <cellStyle name="Output 2 2 2 10 4 9 2" xfId="29712" xr:uid="{00000000-0005-0000-0000-0000A5740000}"/>
    <cellStyle name="Output 2 2 2 10 4 9 3" xfId="29713" xr:uid="{00000000-0005-0000-0000-0000A6740000}"/>
    <cellStyle name="Output 2 2 2 10 5" xfId="29714" xr:uid="{00000000-0005-0000-0000-0000A7740000}"/>
    <cellStyle name="Output 2 2 2 10 5 10" xfId="29715" xr:uid="{00000000-0005-0000-0000-0000A8740000}"/>
    <cellStyle name="Output 2 2 2 10 5 11" xfId="29716" xr:uid="{00000000-0005-0000-0000-0000A9740000}"/>
    <cellStyle name="Output 2 2 2 10 5 12" xfId="29717" xr:uid="{00000000-0005-0000-0000-0000AA740000}"/>
    <cellStyle name="Output 2 2 2 10 5 2" xfId="29718" xr:uid="{00000000-0005-0000-0000-0000AB740000}"/>
    <cellStyle name="Output 2 2 2 10 5 2 2" xfId="29719" xr:uid="{00000000-0005-0000-0000-0000AC740000}"/>
    <cellStyle name="Output 2 2 2 10 5 2 3" xfId="29720" xr:uid="{00000000-0005-0000-0000-0000AD740000}"/>
    <cellStyle name="Output 2 2 2 10 5 3" xfId="29721" xr:uid="{00000000-0005-0000-0000-0000AE740000}"/>
    <cellStyle name="Output 2 2 2 10 5 3 2" xfId="29722" xr:uid="{00000000-0005-0000-0000-0000AF740000}"/>
    <cellStyle name="Output 2 2 2 10 5 3 3" xfId="29723" xr:uid="{00000000-0005-0000-0000-0000B0740000}"/>
    <cellStyle name="Output 2 2 2 10 5 4" xfId="29724" xr:uid="{00000000-0005-0000-0000-0000B1740000}"/>
    <cellStyle name="Output 2 2 2 10 5 4 2" xfId="29725" xr:uid="{00000000-0005-0000-0000-0000B2740000}"/>
    <cellStyle name="Output 2 2 2 10 5 4 3" xfId="29726" xr:uid="{00000000-0005-0000-0000-0000B3740000}"/>
    <cellStyle name="Output 2 2 2 10 5 5" xfId="29727" xr:uid="{00000000-0005-0000-0000-0000B4740000}"/>
    <cellStyle name="Output 2 2 2 10 5 5 2" xfId="29728" xr:uid="{00000000-0005-0000-0000-0000B5740000}"/>
    <cellStyle name="Output 2 2 2 10 5 5 3" xfId="29729" xr:uid="{00000000-0005-0000-0000-0000B6740000}"/>
    <cellStyle name="Output 2 2 2 10 5 6" xfId="29730" xr:uid="{00000000-0005-0000-0000-0000B7740000}"/>
    <cellStyle name="Output 2 2 2 10 5 6 2" xfId="29731" xr:uid="{00000000-0005-0000-0000-0000B8740000}"/>
    <cellStyle name="Output 2 2 2 10 5 6 3" xfId="29732" xr:uid="{00000000-0005-0000-0000-0000B9740000}"/>
    <cellStyle name="Output 2 2 2 10 5 7" xfId="29733" xr:uid="{00000000-0005-0000-0000-0000BA740000}"/>
    <cellStyle name="Output 2 2 2 10 5 7 2" xfId="29734" xr:uid="{00000000-0005-0000-0000-0000BB740000}"/>
    <cellStyle name="Output 2 2 2 10 5 7 3" xfId="29735" xr:uid="{00000000-0005-0000-0000-0000BC740000}"/>
    <cellStyle name="Output 2 2 2 10 5 8" xfId="29736" xr:uid="{00000000-0005-0000-0000-0000BD740000}"/>
    <cellStyle name="Output 2 2 2 10 5 8 2" xfId="29737" xr:uid="{00000000-0005-0000-0000-0000BE740000}"/>
    <cellStyle name="Output 2 2 2 10 5 8 3" xfId="29738" xr:uid="{00000000-0005-0000-0000-0000BF740000}"/>
    <cellStyle name="Output 2 2 2 10 5 9" xfId="29739" xr:uid="{00000000-0005-0000-0000-0000C0740000}"/>
    <cellStyle name="Output 2 2 2 10 5 9 2" xfId="29740" xr:uid="{00000000-0005-0000-0000-0000C1740000}"/>
    <cellStyle name="Output 2 2 2 10 5 9 3" xfId="29741" xr:uid="{00000000-0005-0000-0000-0000C2740000}"/>
    <cellStyle name="Output 2 2 2 10 6" xfId="29742" xr:uid="{00000000-0005-0000-0000-0000C3740000}"/>
    <cellStyle name="Output 2 2 2 10 6 10" xfId="29743" xr:uid="{00000000-0005-0000-0000-0000C4740000}"/>
    <cellStyle name="Output 2 2 2 10 6 11" xfId="29744" xr:uid="{00000000-0005-0000-0000-0000C5740000}"/>
    <cellStyle name="Output 2 2 2 10 6 12" xfId="29745" xr:uid="{00000000-0005-0000-0000-0000C6740000}"/>
    <cellStyle name="Output 2 2 2 10 6 2" xfId="29746" xr:uid="{00000000-0005-0000-0000-0000C7740000}"/>
    <cellStyle name="Output 2 2 2 10 6 2 2" xfId="29747" xr:uid="{00000000-0005-0000-0000-0000C8740000}"/>
    <cellStyle name="Output 2 2 2 10 6 2 3" xfId="29748" xr:uid="{00000000-0005-0000-0000-0000C9740000}"/>
    <cellStyle name="Output 2 2 2 10 6 3" xfId="29749" xr:uid="{00000000-0005-0000-0000-0000CA740000}"/>
    <cellStyle name="Output 2 2 2 10 6 3 2" xfId="29750" xr:uid="{00000000-0005-0000-0000-0000CB740000}"/>
    <cellStyle name="Output 2 2 2 10 6 3 3" xfId="29751" xr:uid="{00000000-0005-0000-0000-0000CC740000}"/>
    <cellStyle name="Output 2 2 2 10 6 4" xfId="29752" xr:uid="{00000000-0005-0000-0000-0000CD740000}"/>
    <cellStyle name="Output 2 2 2 10 6 4 2" xfId="29753" xr:uid="{00000000-0005-0000-0000-0000CE740000}"/>
    <cellStyle name="Output 2 2 2 10 6 4 3" xfId="29754" xr:uid="{00000000-0005-0000-0000-0000CF740000}"/>
    <cellStyle name="Output 2 2 2 10 6 5" xfId="29755" xr:uid="{00000000-0005-0000-0000-0000D0740000}"/>
    <cellStyle name="Output 2 2 2 10 6 5 2" xfId="29756" xr:uid="{00000000-0005-0000-0000-0000D1740000}"/>
    <cellStyle name="Output 2 2 2 10 6 5 3" xfId="29757" xr:uid="{00000000-0005-0000-0000-0000D2740000}"/>
    <cellStyle name="Output 2 2 2 10 6 6" xfId="29758" xr:uid="{00000000-0005-0000-0000-0000D3740000}"/>
    <cellStyle name="Output 2 2 2 10 6 6 2" xfId="29759" xr:uid="{00000000-0005-0000-0000-0000D4740000}"/>
    <cellStyle name="Output 2 2 2 10 6 6 3" xfId="29760" xr:uid="{00000000-0005-0000-0000-0000D5740000}"/>
    <cellStyle name="Output 2 2 2 10 6 7" xfId="29761" xr:uid="{00000000-0005-0000-0000-0000D6740000}"/>
    <cellStyle name="Output 2 2 2 10 6 7 2" xfId="29762" xr:uid="{00000000-0005-0000-0000-0000D7740000}"/>
    <cellStyle name="Output 2 2 2 10 6 7 3" xfId="29763" xr:uid="{00000000-0005-0000-0000-0000D8740000}"/>
    <cellStyle name="Output 2 2 2 10 6 8" xfId="29764" xr:uid="{00000000-0005-0000-0000-0000D9740000}"/>
    <cellStyle name="Output 2 2 2 10 6 8 2" xfId="29765" xr:uid="{00000000-0005-0000-0000-0000DA740000}"/>
    <cellStyle name="Output 2 2 2 10 6 8 3" xfId="29766" xr:uid="{00000000-0005-0000-0000-0000DB740000}"/>
    <cellStyle name="Output 2 2 2 10 6 9" xfId="29767" xr:uid="{00000000-0005-0000-0000-0000DC740000}"/>
    <cellStyle name="Output 2 2 2 10 6 9 2" xfId="29768" xr:uid="{00000000-0005-0000-0000-0000DD740000}"/>
    <cellStyle name="Output 2 2 2 10 6 9 3" xfId="29769" xr:uid="{00000000-0005-0000-0000-0000DE740000}"/>
    <cellStyle name="Output 2 2 2 10 7" xfId="29770" xr:uid="{00000000-0005-0000-0000-0000DF740000}"/>
    <cellStyle name="Output 2 2 2 10 7 10" xfId="29771" xr:uid="{00000000-0005-0000-0000-0000E0740000}"/>
    <cellStyle name="Output 2 2 2 10 7 11" xfId="29772" xr:uid="{00000000-0005-0000-0000-0000E1740000}"/>
    <cellStyle name="Output 2 2 2 10 7 12" xfId="29773" xr:uid="{00000000-0005-0000-0000-0000E2740000}"/>
    <cellStyle name="Output 2 2 2 10 7 2" xfId="29774" xr:uid="{00000000-0005-0000-0000-0000E3740000}"/>
    <cellStyle name="Output 2 2 2 10 7 2 2" xfId="29775" xr:uid="{00000000-0005-0000-0000-0000E4740000}"/>
    <cellStyle name="Output 2 2 2 10 7 2 3" xfId="29776" xr:uid="{00000000-0005-0000-0000-0000E5740000}"/>
    <cellStyle name="Output 2 2 2 10 7 3" xfId="29777" xr:uid="{00000000-0005-0000-0000-0000E6740000}"/>
    <cellStyle name="Output 2 2 2 10 7 3 2" xfId="29778" xr:uid="{00000000-0005-0000-0000-0000E7740000}"/>
    <cellStyle name="Output 2 2 2 10 7 3 3" xfId="29779" xr:uid="{00000000-0005-0000-0000-0000E8740000}"/>
    <cellStyle name="Output 2 2 2 10 7 4" xfId="29780" xr:uid="{00000000-0005-0000-0000-0000E9740000}"/>
    <cellStyle name="Output 2 2 2 10 7 4 2" xfId="29781" xr:uid="{00000000-0005-0000-0000-0000EA740000}"/>
    <cellStyle name="Output 2 2 2 10 7 4 3" xfId="29782" xr:uid="{00000000-0005-0000-0000-0000EB740000}"/>
    <cellStyle name="Output 2 2 2 10 7 5" xfId="29783" xr:uid="{00000000-0005-0000-0000-0000EC740000}"/>
    <cellStyle name="Output 2 2 2 10 7 5 2" xfId="29784" xr:uid="{00000000-0005-0000-0000-0000ED740000}"/>
    <cellStyle name="Output 2 2 2 10 7 5 3" xfId="29785" xr:uid="{00000000-0005-0000-0000-0000EE740000}"/>
    <cellStyle name="Output 2 2 2 10 7 6" xfId="29786" xr:uid="{00000000-0005-0000-0000-0000EF740000}"/>
    <cellStyle name="Output 2 2 2 10 7 6 2" xfId="29787" xr:uid="{00000000-0005-0000-0000-0000F0740000}"/>
    <cellStyle name="Output 2 2 2 10 7 6 3" xfId="29788" xr:uid="{00000000-0005-0000-0000-0000F1740000}"/>
    <cellStyle name="Output 2 2 2 10 7 7" xfId="29789" xr:uid="{00000000-0005-0000-0000-0000F2740000}"/>
    <cellStyle name="Output 2 2 2 10 7 7 2" xfId="29790" xr:uid="{00000000-0005-0000-0000-0000F3740000}"/>
    <cellStyle name="Output 2 2 2 10 7 7 3" xfId="29791" xr:uid="{00000000-0005-0000-0000-0000F4740000}"/>
    <cellStyle name="Output 2 2 2 10 7 8" xfId="29792" xr:uid="{00000000-0005-0000-0000-0000F5740000}"/>
    <cellStyle name="Output 2 2 2 10 7 8 2" xfId="29793" xr:uid="{00000000-0005-0000-0000-0000F6740000}"/>
    <cellStyle name="Output 2 2 2 10 7 8 3" xfId="29794" xr:uid="{00000000-0005-0000-0000-0000F7740000}"/>
    <cellStyle name="Output 2 2 2 10 7 9" xfId="29795" xr:uid="{00000000-0005-0000-0000-0000F8740000}"/>
    <cellStyle name="Output 2 2 2 10 7 9 2" xfId="29796" xr:uid="{00000000-0005-0000-0000-0000F9740000}"/>
    <cellStyle name="Output 2 2 2 10 7 9 3" xfId="29797" xr:uid="{00000000-0005-0000-0000-0000FA740000}"/>
    <cellStyle name="Output 2 2 2 10 8" xfId="29798" xr:uid="{00000000-0005-0000-0000-0000FB740000}"/>
    <cellStyle name="Output 2 2 2 10 8 10" xfId="29799" xr:uid="{00000000-0005-0000-0000-0000FC740000}"/>
    <cellStyle name="Output 2 2 2 10 8 11" xfId="29800" xr:uid="{00000000-0005-0000-0000-0000FD740000}"/>
    <cellStyle name="Output 2 2 2 10 8 12" xfId="29801" xr:uid="{00000000-0005-0000-0000-0000FE740000}"/>
    <cellStyle name="Output 2 2 2 10 8 2" xfId="29802" xr:uid="{00000000-0005-0000-0000-0000FF740000}"/>
    <cellStyle name="Output 2 2 2 10 8 2 2" xfId="29803" xr:uid="{00000000-0005-0000-0000-000000750000}"/>
    <cellStyle name="Output 2 2 2 10 8 2 3" xfId="29804" xr:uid="{00000000-0005-0000-0000-000001750000}"/>
    <cellStyle name="Output 2 2 2 10 8 3" xfId="29805" xr:uid="{00000000-0005-0000-0000-000002750000}"/>
    <cellStyle name="Output 2 2 2 10 8 3 2" xfId="29806" xr:uid="{00000000-0005-0000-0000-000003750000}"/>
    <cellStyle name="Output 2 2 2 10 8 3 3" xfId="29807" xr:uid="{00000000-0005-0000-0000-000004750000}"/>
    <cellStyle name="Output 2 2 2 10 8 4" xfId="29808" xr:uid="{00000000-0005-0000-0000-000005750000}"/>
    <cellStyle name="Output 2 2 2 10 8 4 2" xfId="29809" xr:uid="{00000000-0005-0000-0000-000006750000}"/>
    <cellStyle name="Output 2 2 2 10 8 4 3" xfId="29810" xr:uid="{00000000-0005-0000-0000-000007750000}"/>
    <cellStyle name="Output 2 2 2 10 8 5" xfId="29811" xr:uid="{00000000-0005-0000-0000-000008750000}"/>
    <cellStyle name="Output 2 2 2 10 8 5 2" xfId="29812" xr:uid="{00000000-0005-0000-0000-000009750000}"/>
    <cellStyle name="Output 2 2 2 10 8 5 3" xfId="29813" xr:uid="{00000000-0005-0000-0000-00000A750000}"/>
    <cellStyle name="Output 2 2 2 10 8 6" xfId="29814" xr:uid="{00000000-0005-0000-0000-00000B750000}"/>
    <cellStyle name="Output 2 2 2 10 8 6 2" xfId="29815" xr:uid="{00000000-0005-0000-0000-00000C750000}"/>
    <cellStyle name="Output 2 2 2 10 8 6 3" xfId="29816" xr:uid="{00000000-0005-0000-0000-00000D750000}"/>
    <cellStyle name="Output 2 2 2 10 8 7" xfId="29817" xr:uid="{00000000-0005-0000-0000-00000E750000}"/>
    <cellStyle name="Output 2 2 2 10 8 7 2" xfId="29818" xr:uid="{00000000-0005-0000-0000-00000F750000}"/>
    <cellStyle name="Output 2 2 2 10 8 7 3" xfId="29819" xr:uid="{00000000-0005-0000-0000-000010750000}"/>
    <cellStyle name="Output 2 2 2 10 8 8" xfId="29820" xr:uid="{00000000-0005-0000-0000-000011750000}"/>
    <cellStyle name="Output 2 2 2 10 8 8 2" xfId="29821" xr:uid="{00000000-0005-0000-0000-000012750000}"/>
    <cellStyle name="Output 2 2 2 10 8 8 3" xfId="29822" xr:uid="{00000000-0005-0000-0000-000013750000}"/>
    <cellStyle name="Output 2 2 2 10 8 9" xfId="29823" xr:uid="{00000000-0005-0000-0000-000014750000}"/>
    <cellStyle name="Output 2 2 2 10 8 9 2" xfId="29824" xr:uid="{00000000-0005-0000-0000-000015750000}"/>
    <cellStyle name="Output 2 2 2 10 8 9 3" xfId="29825" xr:uid="{00000000-0005-0000-0000-000016750000}"/>
    <cellStyle name="Output 2 2 2 10 9" xfId="29826" xr:uid="{00000000-0005-0000-0000-000017750000}"/>
    <cellStyle name="Output 2 2 2 10 9 10" xfId="29827" xr:uid="{00000000-0005-0000-0000-000018750000}"/>
    <cellStyle name="Output 2 2 2 10 9 11" xfId="29828" xr:uid="{00000000-0005-0000-0000-000019750000}"/>
    <cellStyle name="Output 2 2 2 10 9 12" xfId="29829" xr:uid="{00000000-0005-0000-0000-00001A750000}"/>
    <cellStyle name="Output 2 2 2 10 9 2" xfId="29830" xr:uid="{00000000-0005-0000-0000-00001B750000}"/>
    <cellStyle name="Output 2 2 2 10 9 2 2" xfId="29831" xr:uid="{00000000-0005-0000-0000-00001C750000}"/>
    <cellStyle name="Output 2 2 2 10 9 2 3" xfId="29832" xr:uid="{00000000-0005-0000-0000-00001D750000}"/>
    <cellStyle name="Output 2 2 2 10 9 3" xfId="29833" xr:uid="{00000000-0005-0000-0000-00001E750000}"/>
    <cellStyle name="Output 2 2 2 10 9 3 2" xfId="29834" xr:uid="{00000000-0005-0000-0000-00001F750000}"/>
    <cellStyle name="Output 2 2 2 10 9 3 3" xfId="29835" xr:uid="{00000000-0005-0000-0000-000020750000}"/>
    <cellStyle name="Output 2 2 2 10 9 4" xfId="29836" xr:uid="{00000000-0005-0000-0000-000021750000}"/>
    <cellStyle name="Output 2 2 2 10 9 4 2" xfId="29837" xr:uid="{00000000-0005-0000-0000-000022750000}"/>
    <cellStyle name="Output 2 2 2 10 9 4 3" xfId="29838" xr:uid="{00000000-0005-0000-0000-000023750000}"/>
    <cellStyle name="Output 2 2 2 10 9 5" xfId="29839" xr:uid="{00000000-0005-0000-0000-000024750000}"/>
    <cellStyle name="Output 2 2 2 10 9 5 2" xfId="29840" xr:uid="{00000000-0005-0000-0000-000025750000}"/>
    <cellStyle name="Output 2 2 2 10 9 5 3" xfId="29841" xr:uid="{00000000-0005-0000-0000-000026750000}"/>
    <cellStyle name="Output 2 2 2 10 9 6" xfId="29842" xr:uid="{00000000-0005-0000-0000-000027750000}"/>
    <cellStyle name="Output 2 2 2 10 9 6 2" xfId="29843" xr:uid="{00000000-0005-0000-0000-000028750000}"/>
    <cellStyle name="Output 2 2 2 10 9 6 3" xfId="29844" xr:uid="{00000000-0005-0000-0000-000029750000}"/>
    <cellStyle name="Output 2 2 2 10 9 7" xfId="29845" xr:uid="{00000000-0005-0000-0000-00002A750000}"/>
    <cellStyle name="Output 2 2 2 10 9 7 2" xfId="29846" xr:uid="{00000000-0005-0000-0000-00002B750000}"/>
    <cellStyle name="Output 2 2 2 10 9 7 3" xfId="29847" xr:uid="{00000000-0005-0000-0000-00002C750000}"/>
    <cellStyle name="Output 2 2 2 10 9 8" xfId="29848" xr:uid="{00000000-0005-0000-0000-00002D750000}"/>
    <cellStyle name="Output 2 2 2 10 9 8 2" xfId="29849" xr:uid="{00000000-0005-0000-0000-00002E750000}"/>
    <cellStyle name="Output 2 2 2 10 9 8 3" xfId="29850" xr:uid="{00000000-0005-0000-0000-00002F750000}"/>
    <cellStyle name="Output 2 2 2 10 9 9" xfId="29851" xr:uid="{00000000-0005-0000-0000-000030750000}"/>
    <cellStyle name="Output 2 2 2 10 9 9 2" xfId="29852" xr:uid="{00000000-0005-0000-0000-000031750000}"/>
    <cellStyle name="Output 2 2 2 10 9 9 3" xfId="29853" xr:uid="{00000000-0005-0000-0000-000032750000}"/>
    <cellStyle name="Output 2 2 2 11" xfId="29854" xr:uid="{00000000-0005-0000-0000-000033750000}"/>
    <cellStyle name="Output 2 2 2 11 10" xfId="29855" xr:uid="{00000000-0005-0000-0000-000034750000}"/>
    <cellStyle name="Output 2 2 2 11 10 2" xfId="29856" xr:uid="{00000000-0005-0000-0000-000035750000}"/>
    <cellStyle name="Output 2 2 2 11 10 3" xfId="29857" xr:uid="{00000000-0005-0000-0000-000036750000}"/>
    <cellStyle name="Output 2 2 2 11 11" xfId="29858" xr:uid="{00000000-0005-0000-0000-000037750000}"/>
    <cellStyle name="Output 2 2 2 11 12" xfId="29859" xr:uid="{00000000-0005-0000-0000-000038750000}"/>
    <cellStyle name="Output 2 2 2 11 2" xfId="29860" xr:uid="{00000000-0005-0000-0000-000039750000}"/>
    <cellStyle name="Output 2 2 2 11 2 2" xfId="29861" xr:uid="{00000000-0005-0000-0000-00003A750000}"/>
    <cellStyle name="Output 2 2 2 11 2 3" xfId="29862" xr:uid="{00000000-0005-0000-0000-00003B750000}"/>
    <cellStyle name="Output 2 2 2 11 3" xfId="29863" xr:uid="{00000000-0005-0000-0000-00003C750000}"/>
    <cellStyle name="Output 2 2 2 11 3 2" xfId="29864" xr:uid="{00000000-0005-0000-0000-00003D750000}"/>
    <cellStyle name="Output 2 2 2 11 3 3" xfId="29865" xr:uid="{00000000-0005-0000-0000-00003E750000}"/>
    <cellStyle name="Output 2 2 2 11 4" xfId="29866" xr:uid="{00000000-0005-0000-0000-00003F750000}"/>
    <cellStyle name="Output 2 2 2 11 4 2" xfId="29867" xr:uid="{00000000-0005-0000-0000-000040750000}"/>
    <cellStyle name="Output 2 2 2 11 4 3" xfId="29868" xr:uid="{00000000-0005-0000-0000-000041750000}"/>
    <cellStyle name="Output 2 2 2 11 5" xfId="29869" xr:uid="{00000000-0005-0000-0000-000042750000}"/>
    <cellStyle name="Output 2 2 2 11 5 2" xfId="29870" xr:uid="{00000000-0005-0000-0000-000043750000}"/>
    <cellStyle name="Output 2 2 2 11 5 3" xfId="29871" xr:uid="{00000000-0005-0000-0000-000044750000}"/>
    <cellStyle name="Output 2 2 2 11 6" xfId="29872" xr:uid="{00000000-0005-0000-0000-000045750000}"/>
    <cellStyle name="Output 2 2 2 11 6 2" xfId="29873" xr:uid="{00000000-0005-0000-0000-000046750000}"/>
    <cellStyle name="Output 2 2 2 11 6 3" xfId="29874" xr:uid="{00000000-0005-0000-0000-000047750000}"/>
    <cellStyle name="Output 2 2 2 11 7" xfId="29875" xr:uid="{00000000-0005-0000-0000-000048750000}"/>
    <cellStyle name="Output 2 2 2 11 7 2" xfId="29876" xr:uid="{00000000-0005-0000-0000-000049750000}"/>
    <cellStyle name="Output 2 2 2 11 7 3" xfId="29877" xr:uid="{00000000-0005-0000-0000-00004A750000}"/>
    <cellStyle name="Output 2 2 2 11 8" xfId="29878" xr:uid="{00000000-0005-0000-0000-00004B750000}"/>
    <cellStyle name="Output 2 2 2 11 8 2" xfId="29879" xr:uid="{00000000-0005-0000-0000-00004C750000}"/>
    <cellStyle name="Output 2 2 2 11 8 3" xfId="29880" xr:uid="{00000000-0005-0000-0000-00004D750000}"/>
    <cellStyle name="Output 2 2 2 11 9" xfId="29881" xr:uid="{00000000-0005-0000-0000-00004E750000}"/>
    <cellStyle name="Output 2 2 2 11 9 2" xfId="29882" xr:uid="{00000000-0005-0000-0000-00004F750000}"/>
    <cellStyle name="Output 2 2 2 11 9 3" xfId="29883" xr:uid="{00000000-0005-0000-0000-000050750000}"/>
    <cellStyle name="Output 2 2 2 12" xfId="29884" xr:uid="{00000000-0005-0000-0000-000051750000}"/>
    <cellStyle name="Output 2 2 2 12 10" xfId="29885" xr:uid="{00000000-0005-0000-0000-000052750000}"/>
    <cellStyle name="Output 2 2 2 12 10 2" xfId="29886" xr:uid="{00000000-0005-0000-0000-000053750000}"/>
    <cellStyle name="Output 2 2 2 12 10 3" xfId="29887" xr:uid="{00000000-0005-0000-0000-000054750000}"/>
    <cellStyle name="Output 2 2 2 12 11" xfId="29888" xr:uid="{00000000-0005-0000-0000-000055750000}"/>
    <cellStyle name="Output 2 2 2 12 12" xfId="29889" xr:uid="{00000000-0005-0000-0000-000056750000}"/>
    <cellStyle name="Output 2 2 2 12 2" xfId="29890" xr:uid="{00000000-0005-0000-0000-000057750000}"/>
    <cellStyle name="Output 2 2 2 12 2 2" xfId="29891" xr:uid="{00000000-0005-0000-0000-000058750000}"/>
    <cellStyle name="Output 2 2 2 12 2 3" xfId="29892" xr:uid="{00000000-0005-0000-0000-000059750000}"/>
    <cellStyle name="Output 2 2 2 12 3" xfId="29893" xr:uid="{00000000-0005-0000-0000-00005A750000}"/>
    <cellStyle name="Output 2 2 2 12 3 2" xfId="29894" xr:uid="{00000000-0005-0000-0000-00005B750000}"/>
    <cellStyle name="Output 2 2 2 12 3 3" xfId="29895" xr:uid="{00000000-0005-0000-0000-00005C750000}"/>
    <cellStyle name="Output 2 2 2 12 4" xfId="29896" xr:uid="{00000000-0005-0000-0000-00005D750000}"/>
    <cellStyle name="Output 2 2 2 12 4 2" xfId="29897" xr:uid="{00000000-0005-0000-0000-00005E750000}"/>
    <cellStyle name="Output 2 2 2 12 4 3" xfId="29898" xr:uid="{00000000-0005-0000-0000-00005F750000}"/>
    <cellStyle name="Output 2 2 2 12 5" xfId="29899" xr:uid="{00000000-0005-0000-0000-000060750000}"/>
    <cellStyle name="Output 2 2 2 12 5 2" xfId="29900" xr:uid="{00000000-0005-0000-0000-000061750000}"/>
    <cellStyle name="Output 2 2 2 12 5 3" xfId="29901" xr:uid="{00000000-0005-0000-0000-000062750000}"/>
    <cellStyle name="Output 2 2 2 12 6" xfId="29902" xr:uid="{00000000-0005-0000-0000-000063750000}"/>
    <cellStyle name="Output 2 2 2 12 6 2" xfId="29903" xr:uid="{00000000-0005-0000-0000-000064750000}"/>
    <cellStyle name="Output 2 2 2 12 6 3" xfId="29904" xr:uid="{00000000-0005-0000-0000-000065750000}"/>
    <cellStyle name="Output 2 2 2 12 7" xfId="29905" xr:uid="{00000000-0005-0000-0000-000066750000}"/>
    <cellStyle name="Output 2 2 2 12 7 2" xfId="29906" xr:uid="{00000000-0005-0000-0000-000067750000}"/>
    <cellStyle name="Output 2 2 2 12 7 3" xfId="29907" xr:uid="{00000000-0005-0000-0000-000068750000}"/>
    <cellStyle name="Output 2 2 2 12 8" xfId="29908" xr:uid="{00000000-0005-0000-0000-000069750000}"/>
    <cellStyle name="Output 2 2 2 12 8 2" xfId="29909" xr:uid="{00000000-0005-0000-0000-00006A750000}"/>
    <cellStyle name="Output 2 2 2 12 8 3" xfId="29910" xr:uid="{00000000-0005-0000-0000-00006B750000}"/>
    <cellStyle name="Output 2 2 2 12 9" xfId="29911" xr:uid="{00000000-0005-0000-0000-00006C750000}"/>
    <cellStyle name="Output 2 2 2 12 9 2" xfId="29912" xr:uid="{00000000-0005-0000-0000-00006D750000}"/>
    <cellStyle name="Output 2 2 2 12 9 3" xfId="29913" xr:uid="{00000000-0005-0000-0000-00006E750000}"/>
    <cellStyle name="Output 2 2 2 13" xfId="29914" xr:uid="{00000000-0005-0000-0000-00006F750000}"/>
    <cellStyle name="Output 2 2 2 13 10" xfId="29915" xr:uid="{00000000-0005-0000-0000-000070750000}"/>
    <cellStyle name="Output 2 2 2 13 10 2" xfId="29916" xr:uid="{00000000-0005-0000-0000-000071750000}"/>
    <cellStyle name="Output 2 2 2 13 10 3" xfId="29917" xr:uid="{00000000-0005-0000-0000-000072750000}"/>
    <cellStyle name="Output 2 2 2 13 11" xfId="29918" xr:uid="{00000000-0005-0000-0000-000073750000}"/>
    <cellStyle name="Output 2 2 2 13 12" xfId="29919" xr:uid="{00000000-0005-0000-0000-000074750000}"/>
    <cellStyle name="Output 2 2 2 13 2" xfId="29920" xr:uid="{00000000-0005-0000-0000-000075750000}"/>
    <cellStyle name="Output 2 2 2 13 2 2" xfId="29921" xr:uid="{00000000-0005-0000-0000-000076750000}"/>
    <cellStyle name="Output 2 2 2 13 2 3" xfId="29922" xr:uid="{00000000-0005-0000-0000-000077750000}"/>
    <cellStyle name="Output 2 2 2 13 3" xfId="29923" xr:uid="{00000000-0005-0000-0000-000078750000}"/>
    <cellStyle name="Output 2 2 2 13 3 2" xfId="29924" xr:uid="{00000000-0005-0000-0000-000079750000}"/>
    <cellStyle name="Output 2 2 2 13 3 3" xfId="29925" xr:uid="{00000000-0005-0000-0000-00007A750000}"/>
    <cellStyle name="Output 2 2 2 13 4" xfId="29926" xr:uid="{00000000-0005-0000-0000-00007B750000}"/>
    <cellStyle name="Output 2 2 2 13 4 2" xfId="29927" xr:uid="{00000000-0005-0000-0000-00007C750000}"/>
    <cellStyle name="Output 2 2 2 13 4 3" xfId="29928" xr:uid="{00000000-0005-0000-0000-00007D750000}"/>
    <cellStyle name="Output 2 2 2 13 5" xfId="29929" xr:uid="{00000000-0005-0000-0000-00007E750000}"/>
    <cellStyle name="Output 2 2 2 13 5 2" xfId="29930" xr:uid="{00000000-0005-0000-0000-00007F750000}"/>
    <cellStyle name="Output 2 2 2 13 5 3" xfId="29931" xr:uid="{00000000-0005-0000-0000-000080750000}"/>
    <cellStyle name="Output 2 2 2 13 6" xfId="29932" xr:uid="{00000000-0005-0000-0000-000081750000}"/>
    <cellStyle name="Output 2 2 2 13 6 2" xfId="29933" xr:uid="{00000000-0005-0000-0000-000082750000}"/>
    <cellStyle name="Output 2 2 2 13 6 3" xfId="29934" xr:uid="{00000000-0005-0000-0000-000083750000}"/>
    <cellStyle name="Output 2 2 2 13 7" xfId="29935" xr:uid="{00000000-0005-0000-0000-000084750000}"/>
    <cellStyle name="Output 2 2 2 13 7 2" xfId="29936" xr:uid="{00000000-0005-0000-0000-000085750000}"/>
    <cellStyle name="Output 2 2 2 13 7 3" xfId="29937" xr:uid="{00000000-0005-0000-0000-000086750000}"/>
    <cellStyle name="Output 2 2 2 13 8" xfId="29938" xr:uid="{00000000-0005-0000-0000-000087750000}"/>
    <cellStyle name="Output 2 2 2 13 8 2" xfId="29939" xr:uid="{00000000-0005-0000-0000-000088750000}"/>
    <cellStyle name="Output 2 2 2 13 8 3" xfId="29940" xr:uid="{00000000-0005-0000-0000-000089750000}"/>
    <cellStyle name="Output 2 2 2 13 9" xfId="29941" xr:uid="{00000000-0005-0000-0000-00008A750000}"/>
    <cellStyle name="Output 2 2 2 13 9 2" xfId="29942" xr:uid="{00000000-0005-0000-0000-00008B750000}"/>
    <cellStyle name="Output 2 2 2 13 9 3" xfId="29943" xr:uid="{00000000-0005-0000-0000-00008C750000}"/>
    <cellStyle name="Output 2 2 2 14" xfId="29944" xr:uid="{00000000-0005-0000-0000-00008D750000}"/>
    <cellStyle name="Output 2 2 2 14 2" xfId="29945" xr:uid="{00000000-0005-0000-0000-00008E750000}"/>
    <cellStyle name="Output 2 2 2 14 3" xfId="29946" xr:uid="{00000000-0005-0000-0000-00008F750000}"/>
    <cellStyle name="Output 2 2 2 15" xfId="29947" xr:uid="{00000000-0005-0000-0000-000090750000}"/>
    <cellStyle name="Output 2 2 2 15 2" xfId="29948" xr:uid="{00000000-0005-0000-0000-000091750000}"/>
    <cellStyle name="Output 2 2 2 15 3" xfId="29949" xr:uid="{00000000-0005-0000-0000-000092750000}"/>
    <cellStyle name="Output 2 2 2 16" xfId="58222" xr:uid="{00000000-0005-0000-0000-000093750000}"/>
    <cellStyle name="Output 2 2 2 2" xfId="388" xr:uid="{00000000-0005-0000-0000-000094750000}"/>
    <cellStyle name="Output 2 2 2 2 10" xfId="29950" xr:uid="{00000000-0005-0000-0000-000095750000}"/>
    <cellStyle name="Output 2 2 2 2 10 2" xfId="29951" xr:uid="{00000000-0005-0000-0000-000096750000}"/>
    <cellStyle name="Output 2 2 2 2 10 2 2" xfId="29952" xr:uid="{00000000-0005-0000-0000-000097750000}"/>
    <cellStyle name="Output 2 2 2 2 10 2 3" xfId="29953" xr:uid="{00000000-0005-0000-0000-000098750000}"/>
    <cellStyle name="Output 2 2 2 2 10 2 4" xfId="29954" xr:uid="{00000000-0005-0000-0000-000099750000}"/>
    <cellStyle name="Output 2 2 2 2 10 3" xfId="29955" xr:uid="{00000000-0005-0000-0000-00009A750000}"/>
    <cellStyle name="Output 2 2 2 2 10 4" xfId="29956" xr:uid="{00000000-0005-0000-0000-00009B750000}"/>
    <cellStyle name="Output 2 2 2 2 11" xfId="29957" xr:uid="{00000000-0005-0000-0000-00009C750000}"/>
    <cellStyle name="Output 2 2 2 2 11 2" xfId="29958" xr:uid="{00000000-0005-0000-0000-00009D750000}"/>
    <cellStyle name="Output 2 2 2 2 11 3" xfId="29959" xr:uid="{00000000-0005-0000-0000-00009E750000}"/>
    <cellStyle name="Output 2 2 2 2 12" xfId="29960" xr:uid="{00000000-0005-0000-0000-00009F750000}"/>
    <cellStyle name="Output 2 2 2 2 12 2" xfId="29961" xr:uid="{00000000-0005-0000-0000-0000A0750000}"/>
    <cellStyle name="Output 2 2 2 2 12 3" xfId="29962" xr:uid="{00000000-0005-0000-0000-0000A1750000}"/>
    <cellStyle name="Output 2 2 2 2 13" xfId="58213" xr:uid="{00000000-0005-0000-0000-0000A2750000}"/>
    <cellStyle name="Output 2 2 2 2 2" xfId="29963" xr:uid="{00000000-0005-0000-0000-0000A3750000}"/>
    <cellStyle name="Output 2 2 2 2 2 10" xfId="29964" xr:uid="{00000000-0005-0000-0000-0000A4750000}"/>
    <cellStyle name="Output 2 2 2 2 2 10 10" xfId="29965" xr:uid="{00000000-0005-0000-0000-0000A5750000}"/>
    <cellStyle name="Output 2 2 2 2 2 10 11" xfId="29966" xr:uid="{00000000-0005-0000-0000-0000A6750000}"/>
    <cellStyle name="Output 2 2 2 2 2 10 12" xfId="29967" xr:uid="{00000000-0005-0000-0000-0000A7750000}"/>
    <cellStyle name="Output 2 2 2 2 2 10 2" xfId="29968" xr:uid="{00000000-0005-0000-0000-0000A8750000}"/>
    <cellStyle name="Output 2 2 2 2 2 10 2 2" xfId="29969" xr:uid="{00000000-0005-0000-0000-0000A9750000}"/>
    <cellStyle name="Output 2 2 2 2 2 10 2 3" xfId="29970" xr:uid="{00000000-0005-0000-0000-0000AA750000}"/>
    <cellStyle name="Output 2 2 2 2 2 10 3" xfId="29971" xr:uid="{00000000-0005-0000-0000-0000AB750000}"/>
    <cellStyle name="Output 2 2 2 2 2 10 3 2" xfId="29972" xr:uid="{00000000-0005-0000-0000-0000AC750000}"/>
    <cellStyle name="Output 2 2 2 2 2 10 3 3" xfId="29973" xr:uid="{00000000-0005-0000-0000-0000AD750000}"/>
    <cellStyle name="Output 2 2 2 2 2 10 4" xfId="29974" xr:uid="{00000000-0005-0000-0000-0000AE750000}"/>
    <cellStyle name="Output 2 2 2 2 2 10 4 2" xfId="29975" xr:uid="{00000000-0005-0000-0000-0000AF750000}"/>
    <cellStyle name="Output 2 2 2 2 2 10 4 3" xfId="29976" xr:uid="{00000000-0005-0000-0000-0000B0750000}"/>
    <cellStyle name="Output 2 2 2 2 2 10 5" xfId="29977" xr:uid="{00000000-0005-0000-0000-0000B1750000}"/>
    <cellStyle name="Output 2 2 2 2 2 10 5 2" xfId="29978" xr:uid="{00000000-0005-0000-0000-0000B2750000}"/>
    <cellStyle name="Output 2 2 2 2 2 10 5 3" xfId="29979" xr:uid="{00000000-0005-0000-0000-0000B3750000}"/>
    <cellStyle name="Output 2 2 2 2 2 10 6" xfId="29980" xr:uid="{00000000-0005-0000-0000-0000B4750000}"/>
    <cellStyle name="Output 2 2 2 2 2 10 6 2" xfId="29981" xr:uid="{00000000-0005-0000-0000-0000B5750000}"/>
    <cellStyle name="Output 2 2 2 2 2 10 6 3" xfId="29982" xr:uid="{00000000-0005-0000-0000-0000B6750000}"/>
    <cellStyle name="Output 2 2 2 2 2 10 7" xfId="29983" xr:uid="{00000000-0005-0000-0000-0000B7750000}"/>
    <cellStyle name="Output 2 2 2 2 2 10 7 2" xfId="29984" xr:uid="{00000000-0005-0000-0000-0000B8750000}"/>
    <cellStyle name="Output 2 2 2 2 2 10 7 3" xfId="29985" xr:uid="{00000000-0005-0000-0000-0000B9750000}"/>
    <cellStyle name="Output 2 2 2 2 2 10 8" xfId="29986" xr:uid="{00000000-0005-0000-0000-0000BA750000}"/>
    <cellStyle name="Output 2 2 2 2 2 10 8 2" xfId="29987" xr:uid="{00000000-0005-0000-0000-0000BB750000}"/>
    <cellStyle name="Output 2 2 2 2 2 10 8 3" xfId="29988" xr:uid="{00000000-0005-0000-0000-0000BC750000}"/>
    <cellStyle name="Output 2 2 2 2 2 10 9" xfId="29989" xr:uid="{00000000-0005-0000-0000-0000BD750000}"/>
    <cellStyle name="Output 2 2 2 2 2 10 9 2" xfId="29990" xr:uid="{00000000-0005-0000-0000-0000BE750000}"/>
    <cellStyle name="Output 2 2 2 2 2 10 9 3" xfId="29991" xr:uid="{00000000-0005-0000-0000-0000BF750000}"/>
    <cellStyle name="Output 2 2 2 2 2 11" xfId="29992" xr:uid="{00000000-0005-0000-0000-0000C0750000}"/>
    <cellStyle name="Output 2 2 2 2 2 11 2" xfId="29993" xr:uid="{00000000-0005-0000-0000-0000C1750000}"/>
    <cellStyle name="Output 2 2 2 2 2 11 3" xfId="29994" xr:uid="{00000000-0005-0000-0000-0000C2750000}"/>
    <cellStyle name="Output 2 2 2 2 2 12" xfId="29995" xr:uid="{00000000-0005-0000-0000-0000C3750000}"/>
    <cellStyle name="Output 2 2 2 2 2 12 2" xfId="29996" xr:uid="{00000000-0005-0000-0000-0000C4750000}"/>
    <cellStyle name="Output 2 2 2 2 2 12 3" xfId="29997" xr:uid="{00000000-0005-0000-0000-0000C5750000}"/>
    <cellStyle name="Output 2 2 2 2 2 13" xfId="29998" xr:uid="{00000000-0005-0000-0000-0000C6750000}"/>
    <cellStyle name="Output 2 2 2 2 2 13 2" xfId="29999" xr:uid="{00000000-0005-0000-0000-0000C7750000}"/>
    <cellStyle name="Output 2 2 2 2 2 13 3" xfId="30000" xr:uid="{00000000-0005-0000-0000-0000C8750000}"/>
    <cellStyle name="Output 2 2 2 2 2 14" xfId="30001" xr:uid="{00000000-0005-0000-0000-0000C9750000}"/>
    <cellStyle name="Output 2 2 2 2 2 14 2" xfId="30002" xr:uid="{00000000-0005-0000-0000-0000CA750000}"/>
    <cellStyle name="Output 2 2 2 2 2 14 3" xfId="30003" xr:uid="{00000000-0005-0000-0000-0000CB750000}"/>
    <cellStyle name="Output 2 2 2 2 2 15" xfId="30004" xr:uid="{00000000-0005-0000-0000-0000CC750000}"/>
    <cellStyle name="Output 2 2 2 2 2 15 2" xfId="30005" xr:uid="{00000000-0005-0000-0000-0000CD750000}"/>
    <cellStyle name="Output 2 2 2 2 2 15 3" xfId="30006" xr:uid="{00000000-0005-0000-0000-0000CE750000}"/>
    <cellStyle name="Output 2 2 2 2 2 16" xfId="30007" xr:uid="{00000000-0005-0000-0000-0000CF750000}"/>
    <cellStyle name="Output 2 2 2 2 2 16 2" xfId="30008" xr:uid="{00000000-0005-0000-0000-0000D0750000}"/>
    <cellStyle name="Output 2 2 2 2 2 16 3" xfId="30009" xr:uid="{00000000-0005-0000-0000-0000D1750000}"/>
    <cellStyle name="Output 2 2 2 2 2 17" xfId="30010" xr:uid="{00000000-0005-0000-0000-0000D2750000}"/>
    <cellStyle name="Output 2 2 2 2 2 17 2" xfId="30011" xr:uid="{00000000-0005-0000-0000-0000D3750000}"/>
    <cellStyle name="Output 2 2 2 2 2 17 3" xfId="30012" xr:uid="{00000000-0005-0000-0000-0000D4750000}"/>
    <cellStyle name="Output 2 2 2 2 2 18" xfId="30013" xr:uid="{00000000-0005-0000-0000-0000D5750000}"/>
    <cellStyle name="Output 2 2 2 2 2 18 2" xfId="30014" xr:uid="{00000000-0005-0000-0000-0000D6750000}"/>
    <cellStyle name="Output 2 2 2 2 2 18 3" xfId="30015" xr:uid="{00000000-0005-0000-0000-0000D7750000}"/>
    <cellStyle name="Output 2 2 2 2 2 19" xfId="30016" xr:uid="{00000000-0005-0000-0000-0000D8750000}"/>
    <cellStyle name="Output 2 2 2 2 2 19 2" xfId="30017" xr:uid="{00000000-0005-0000-0000-0000D9750000}"/>
    <cellStyle name="Output 2 2 2 2 2 19 3" xfId="30018" xr:uid="{00000000-0005-0000-0000-0000DA750000}"/>
    <cellStyle name="Output 2 2 2 2 2 2" xfId="30019" xr:uid="{00000000-0005-0000-0000-0000DB750000}"/>
    <cellStyle name="Output 2 2 2 2 2 2 10" xfId="30020" xr:uid="{00000000-0005-0000-0000-0000DC750000}"/>
    <cellStyle name="Output 2 2 2 2 2 2 10 2" xfId="30021" xr:uid="{00000000-0005-0000-0000-0000DD750000}"/>
    <cellStyle name="Output 2 2 2 2 2 2 10 3" xfId="30022" xr:uid="{00000000-0005-0000-0000-0000DE750000}"/>
    <cellStyle name="Output 2 2 2 2 2 2 11" xfId="30023" xr:uid="{00000000-0005-0000-0000-0000DF750000}"/>
    <cellStyle name="Output 2 2 2 2 2 2 12" xfId="30024" xr:uid="{00000000-0005-0000-0000-0000E0750000}"/>
    <cellStyle name="Output 2 2 2 2 2 2 2" xfId="30025" xr:uid="{00000000-0005-0000-0000-0000E1750000}"/>
    <cellStyle name="Output 2 2 2 2 2 2 2 2" xfId="30026" xr:uid="{00000000-0005-0000-0000-0000E2750000}"/>
    <cellStyle name="Output 2 2 2 2 2 2 2 3" xfId="30027" xr:uid="{00000000-0005-0000-0000-0000E3750000}"/>
    <cellStyle name="Output 2 2 2 2 2 2 3" xfId="30028" xr:uid="{00000000-0005-0000-0000-0000E4750000}"/>
    <cellStyle name="Output 2 2 2 2 2 2 3 2" xfId="30029" xr:uid="{00000000-0005-0000-0000-0000E5750000}"/>
    <cellStyle name="Output 2 2 2 2 2 2 3 3" xfId="30030" xr:uid="{00000000-0005-0000-0000-0000E6750000}"/>
    <cellStyle name="Output 2 2 2 2 2 2 4" xfId="30031" xr:uid="{00000000-0005-0000-0000-0000E7750000}"/>
    <cellStyle name="Output 2 2 2 2 2 2 4 2" xfId="30032" xr:uid="{00000000-0005-0000-0000-0000E8750000}"/>
    <cellStyle name="Output 2 2 2 2 2 2 4 3" xfId="30033" xr:uid="{00000000-0005-0000-0000-0000E9750000}"/>
    <cellStyle name="Output 2 2 2 2 2 2 5" xfId="30034" xr:uid="{00000000-0005-0000-0000-0000EA750000}"/>
    <cellStyle name="Output 2 2 2 2 2 2 5 2" xfId="30035" xr:uid="{00000000-0005-0000-0000-0000EB750000}"/>
    <cellStyle name="Output 2 2 2 2 2 2 5 3" xfId="30036" xr:uid="{00000000-0005-0000-0000-0000EC750000}"/>
    <cellStyle name="Output 2 2 2 2 2 2 6" xfId="30037" xr:uid="{00000000-0005-0000-0000-0000ED750000}"/>
    <cellStyle name="Output 2 2 2 2 2 2 6 2" xfId="30038" xr:uid="{00000000-0005-0000-0000-0000EE750000}"/>
    <cellStyle name="Output 2 2 2 2 2 2 6 3" xfId="30039" xr:uid="{00000000-0005-0000-0000-0000EF750000}"/>
    <cellStyle name="Output 2 2 2 2 2 2 7" xfId="30040" xr:uid="{00000000-0005-0000-0000-0000F0750000}"/>
    <cellStyle name="Output 2 2 2 2 2 2 7 2" xfId="30041" xr:uid="{00000000-0005-0000-0000-0000F1750000}"/>
    <cellStyle name="Output 2 2 2 2 2 2 7 3" xfId="30042" xr:uid="{00000000-0005-0000-0000-0000F2750000}"/>
    <cellStyle name="Output 2 2 2 2 2 2 8" xfId="30043" xr:uid="{00000000-0005-0000-0000-0000F3750000}"/>
    <cellStyle name="Output 2 2 2 2 2 2 8 2" xfId="30044" xr:uid="{00000000-0005-0000-0000-0000F4750000}"/>
    <cellStyle name="Output 2 2 2 2 2 2 8 3" xfId="30045" xr:uid="{00000000-0005-0000-0000-0000F5750000}"/>
    <cellStyle name="Output 2 2 2 2 2 2 9" xfId="30046" xr:uid="{00000000-0005-0000-0000-0000F6750000}"/>
    <cellStyle name="Output 2 2 2 2 2 2 9 2" xfId="30047" xr:uid="{00000000-0005-0000-0000-0000F7750000}"/>
    <cellStyle name="Output 2 2 2 2 2 2 9 3" xfId="30048" xr:uid="{00000000-0005-0000-0000-0000F8750000}"/>
    <cellStyle name="Output 2 2 2 2 2 20" xfId="30049" xr:uid="{00000000-0005-0000-0000-0000F9750000}"/>
    <cellStyle name="Output 2 2 2 2 2 21" xfId="30050" xr:uid="{00000000-0005-0000-0000-0000FA750000}"/>
    <cellStyle name="Output 2 2 2 2 2 3" xfId="30051" xr:uid="{00000000-0005-0000-0000-0000FB750000}"/>
    <cellStyle name="Output 2 2 2 2 2 3 10" xfId="30052" xr:uid="{00000000-0005-0000-0000-0000FC750000}"/>
    <cellStyle name="Output 2 2 2 2 2 3 10 2" xfId="30053" xr:uid="{00000000-0005-0000-0000-0000FD750000}"/>
    <cellStyle name="Output 2 2 2 2 2 3 10 3" xfId="30054" xr:uid="{00000000-0005-0000-0000-0000FE750000}"/>
    <cellStyle name="Output 2 2 2 2 2 3 11" xfId="30055" xr:uid="{00000000-0005-0000-0000-0000FF750000}"/>
    <cellStyle name="Output 2 2 2 2 2 3 12" xfId="30056" xr:uid="{00000000-0005-0000-0000-000000760000}"/>
    <cellStyle name="Output 2 2 2 2 2 3 2" xfId="30057" xr:uid="{00000000-0005-0000-0000-000001760000}"/>
    <cellStyle name="Output 2 2 2 2 2 3 2 2" xfId="30058" xr:uid="{00000000-0005-0000-0000-000002760000}"/>
    <cellStyle name="Output 2 2 2 2 2 3 2 3" xfId="30059" xr:uid="{00000000-0005-0000-0000-000003760000}"/>
    <cellStyle name="Output 2 2 2 2 2 3 3" xfId="30060" xr:uid="{00000000-0005-0000-0000-000004760000}"/>
    <cellStyle name="Output 2 2 2 2 2 3 3 2" xfId="30061" xr:uid="{00000000-0005-0000-0000-000005760000}"/>
    <cellStyle name="Output 2 2 2 2 2 3 3 3" xfId="30062" xr:uid="{00000000-0005-0000-0000-000006760000}"/>
    <cellStyle name="Output 2 2 2 2 2 3 4" xfId="30063" xr:uid="{00000000-0005-0000-0000-000007760000}"/>
    <cellStyle name="Output 2 2 2 2 2 3 4 2" xfId="30064" xr:uid="{00000000-0005-0000-0000-000008760000}"/>
    <cellStyle name="Output 2 2 2 2 2 3 4 3" xfId="30065" xr:uid="{00000000-0005-0000-0000-000009760000}"/>
    <cellStyle name="Output 2 2 2 2 2 3 5" xfId="30066" xr:uid="{00000000-0005-0000-0000-00000A760000}"/>
    <cellStyle name="Output 2 2 2 2 2 3 5 2" xfId="30067" xr:uid="{00000000-0005-0000-0000-00000B760000}"/>
    <cellStyle name="Output 2 2 2 2 2 3 5 3" xfId="30068" xr:uid="{00000000-0005-0000-0000-00000C760000}"/>
    <cellStyle name="Output 2 2 2 2 2 3 6" xfId="30069" xr:uid="{00000000-0005-0000-0000-00000D760000}"/>
    <cellStyle name="Output 2 2 2 2 2 3 6 2" xfId="30070" xr:uid="{00000000-0005-0000-0000-00000E760000}"/>
    <cellStyle name="Output 2 2 2 2 2 3 6 3" xfId="30071" xr:uid="{00000000-0005-0000-0000-00000F760000}"/>
    <cellStyle name="Output 2 2 2 2 2 3 7" xfId="30072" xr:uid="{00000000-0005-0000-0000-000010760000}"/>
    <cellStyle name="Output 2 2 2 2 2 3 7 2" xfId="30073" xr:uid="{00000000-0005-0000-0000-000011760000}"/>
    <cellStyle name="Output 2 2 2 2 2 3 7 3" xfId="30074" xr:uid="{00000000-0005-0000-0000-000012760000}"/>
    <cellStyle name="Output 2 2 2 2 2 3 8" xfId="30075" xr:uid="{00000000-0005-0000-0000-000013760000}"/>
    <cellStyle name="Output 2 2 2 2 2 3 8 2" xfId="30076" xr:uid="{00000000-0005-0000-0000-000014760000}"/>
    <cellStyle name="Output 2 2 2 2 2 3 8 3" xfId="30077" xr:uid="{00000000-0005-0000-0000-000015760000}"/>
    <cellStyle name="Output 2 2 2 2 2 3 9" xfId="30078" xr:uid="{00000000-0005-0000-0000-000016760000}"/>
    <cellStyle name="Output 2 2 2 2 2 3 9 2" xfId="30079" xr:uid="{00000000-0005-0000-0000-000017760000}"/>
    <cellStyle name="Output 2 2 2 2 2 3 9 3" xfId="30080" xr:uid="{00000000-0005-0000-0000-000018760000}"/>
    <cellStyle name="Output 2 2 2 2 2 4" xfId="30081" xr:uid="{00000000-0005-0000-0000-000019760000}"/>
    <cellStyle name="Output 2 2 2 2 2 4 10" xfId="30082" xr:uid="{00000000-0005-0000-0000-00001A760000}"/>
    <cellStyle name="Output 2 2 2 2 2 4 10 2" xfId="30083" xr:uid="{00000000-0005-0000-0000-00001B760000}"/>
    <cellStyle name="Output 2 2 2 2 2 4 10 3" xfId="30084" xr:uid="{00000000-0005-0000-0000-00001C760000}"/>
    <cellStyle name="Output 2 2 2 2 2 4 11" xfId="30085" xr:uid="{00000000-0005-0000-0000-00001D760000}"/>
    <cellStyle name="Output 2 2 2 2 2 4 12" xfId="30086" xr:uid="{00000000-0005-0000-0000-00001E760000}"/>
    <cellStyle name="Output 2 2 2 2 2 4 2" xfId="30087" xr:uid="{00000000-0005-0000-0000-00001F760000}"/>
    <cellStyle name="Output 2 2 2 2 2 4 2 2" xfId="30088" xr:uid="{00000000-0005-0000-0000-000020760000}"/>
    <cellStyle name="Output 2 2 2 2 2 4 2 3" xfId="30089" xr:uid="{00000000-0005-0000-0000-000021760000}"/>
    <cellStyle name="Output 2 2 2 2 2 4 3" xfId="30090" xr:uid="{00000000-0005-0000-0000-000022760000}"/>
    <cellStyle name="Output 2 2 2 2 2 4 3 2" xfId="30091" xr:uid="{00000000-0005-0000-0000-000023760000}"/>
    <cellStyle name="Output 2 2 2 2 2 4 3 3" xfId="30092" xr:uid="{00000000-0005-0000-0000-000024760000}"/>
    <cellStyle name="Output 2 2 2 2 2 4 4" xfId="30093" xr:uid="{00000000-0005-0000-0000-000025760000}"/>
    <cellStyle name="Output 2 2 2 2 2 4 4 2" xfId="30094" xr:uid="{00000000-0005-0000-0000-000026760000}"/>
    <cellStyle name="Output 2 2 2 2 2 4 4 3" xfId="30095" xr:uid="{00000000-0005-0000-0000-000027760000}"/>
    <cellStyle name="Output 2 2 2 2 2 4 5" xfId="30096" xr:uid="{00000000-0005-0000-0000-000028760000}"/>
    <cellStyle name="Output 2 2 2 2 2 4 5 2" xfId="30097" xr:uid="{00000000-0005-0000-0000-000029760000}"/>
    <cellStyle name="Output 2 2 2 2 2 4 5 3" xfId="30098" xr:uid="{00000000-0005-0000-0000-00002A760000}"/>
    <cellStyle name="Output 2 2 2 2 2 4 6" xfId="30099" xr:uid="{00000000-0005-0000-0000-00002B760000}"/>
    <cellStyle name="Output 2 2 2 2 2 4 6 2" xfId="30100" xr:uid="{00000000-0005-0000-0000-00002C760000}"/>
    <cellStyle name="Output 2 2 2 2 2 4 6 3" xfId="30101" xr:uid="{00000000-0005-0000-0000-00002D760000}"/>
    <cellStyle name="Output 2 2 2 2 2 4 7" xfId="30102" xr:uid="{00000000-0005-0000-0000-00002E760000}"/>
    <cellStyle name="Output 2 2 2 2 2 4 7 2" xfId="30103" xr:uid="{00000000-0005-0000-0000-00002F760000}"/>
    <cellStyle name="Output 2 2 2 2 2 4 7 3" xfId="30104" xr:uid="{00000000-0005-0000-0000-000030760000}"/>
    <cellStyle name="Output 2 2 2 2 2 4 8" xfId="30105" xr:uid="{00000000-0005-0000-0000-000031760000}"/>
    <cellStyle name="Output 2 2 2 2 2 4 8 2" xfId="30106" xr:uid="{00000000-0005-0000-0000-000032760000}"/>
    <cellStyle name="Output 2 2 2 2 2 4 8 3" xfId="30107" xr:uid="{00000000-0005-0000-0000-000033760000}"/>
    <cellStyle name="Output 2 2 2 2 2 4 9" xfId="30108" xr:uid="{00000000-0005-0000-0000-000034760000}"/>
    <cellStyle name="Output 2 2 2 2 2 4 9 2" xfId="30109" xr:uid="{00000000-0005-0000-0000-000035760000}"/>
    <cellStyle name="Output 2 2 2 2 2 4 9 3" xfId="30110" xr:uid="{00000000-0005-0000-0000-000036760000}"/>
    <cellStyle name="Output 2 2 2 2 2 5" xfId="30111" xr:uid="{00000000-0005-0000-0000-000037760000}"/>
    <cellStyle name="Output 2 2 2 2 2 5 10" xfId="30112" xr:uid="{00000000-0005-0000-0000-000038760000}"/>
    <cellStyle name="Output 2 2 2 2 2 5 10 2" xfId="30113" xr:uid="{00000000-0005-0000-0000-000039760000}"/>
    <cellStyle name="Output 2 2 2 2 2 5 10 3" xfId="30114" xr:uid="{00000000-0005-0000-0000-00003A760000}"/>
    <cellStyle name="Output 2 2 2 2 2 5 11" xfId="30115" xr:uid="{00000000-0005-0000-0000-00003B760000}"/>
    <cellStyle name="Output 2 2 2 2 2 5 12" xfId="30116" xr:uid="{00000000-0005-0000-0000-00003C760000}"/>
    <cellStyle name="Output 2 2 2 2 2 5 2" xfId="30117" xr:uid="{00000000-0005-0000-0000-00003D760000}"/>
    <cellStyle name="Output 2 2 2 2 2 5 2 2" xfId="30118" xr:uid="{00000000-0005-0000-0000-00003E760000}"/>
    <cellStyle name="Output 2 2 2 2 2 5 2 3" xfId="30119" xr:uid="{00000000-0005-0000-0000-00003F760000}"/>
    <cellStyle name="Output 2 2 2 2 2 5 3" xfId="30120" xr:uid="{00000000-0005-0000-0000-000040760000}"/>
    <cellStyle name="Output 2 2 2 2 2 5 3 2" xfId="30121" xr:uid="{00000000-0005-0000-0000-000041760000}"/>
    <cellStyle name="Output 2 2 2 2 2 5 3 3" xfId="30122" xr:uid="{00000000-0005-0000-0000-000042760000}"/>
    <cellStyle name="Output 2 2 2 2 2 5 4" xfId="30123" xr:uid="{00000000-0005-0000-0000-000043760000}"/>
    <cellStyle name="Output 2 2 2 2 2 5 4 2" xfId="30124" xr:uid="{00000000-0005-0000-0000-000044760000}"/>
    <cellStyle name="Output 2 2 2 2 2 5 4 3" xfId="30125" xr:uid="{00000000-0005-0000-0000-000045760000}"/>
    <cellStyle name="Output 2 2 2 2 2 5 5" xfId="30126" xr:uid="{00000000-0005-0000-0000-000046760000}"/>
    <cellStyle name="Output 2 2 2 2 2 5 5 2" xfId="30127" xr:uid="{00000000-0005-0000-0000-000047760000}"/>
    <cellStyle name="Output 2 2 2 2 2 5 5 3" xfId="30128" xr:uid="{00000000-0005-0000-0000-000048760000}"/>
    <cellStyle name="Output 2 2 2 2 2 5 6" xfId="30129" xr:uid="{00000000-0005-0000-0000-000049760000}"/>
    <cellStyle name="Output 2 2 2 2 2 5 6 2" xfId="30130" xr:uid="{00000000-0005-0000-0000-00004A760000}"/>
    <cellStyle name="Output 2 2 2 2 2 5 6 3" xfId="30131" xr:uid="{00000000-0005-0000-0000-00004B760000}"/>
    <cellStyle name="Output 2 2 2 2 2 5 7" xfId="30132" xr:uid="{00000000-0005-0000-0000-00004C760000}"/>
    <cellStyle name="Output 2 2 2 2 2 5 7 2" xfId="30133" xr:uid="{00000000-0005-0000-0000-00004D760000}"/>
    <cellStyle name="Output 2 2 2 2 2 5 7 3" xfId="30134" xr:uid="{00000000-0005-0000-0000-00004E760000}"/>
    <cellStyle name="Output 2 2 2 2 2 5 8" xfId="30135" xr:uid="{00000000-0005-0000-0000-00004F760000}"/>
    <cellStyle name="Output 2 2 2 2 2 5 8 2" xfId="30136" xr:uid="{00000000-0005-0000-0000-000050760000}"/>
    <cellStyle name="Output 2 2 2 2 2 5 8 3" xfId="30137" xr:uid="{00000000-0005-0000-0000-000051760000}"/>
    <cellStyle name="Output 2 2 2 2 2 5 9" xfId="30138" xr:uid="{00000000-0005-0000-0000-000052760000}"/>
    <cellStyle name="Output 2 2 2 2 2 5 9 2" xfId="30139" xr:uid="{00000000-0005-0000-0000-000053760000}"/>
    <cellStyle name="Output 2 2 2 2 2 5 9 3" xfId="30140" xr:uid="{00000000-0005-0000-0000-000054760000}"/>
    <cellStyle name="Output 2 2 2 2 2 6" xfId="30141" xr:uid="{00000000-0005-0000-0000-000055760000}"/>
    <cellStyle name="Output 2 2 2 2 2 6 10" xfId="30142" xr:uid="{00000000-0005-0000-0000-000056760000}"/>
    <cellStyle name="Output 2 2 2 2 2 6 10 2" xfId="30143" xr:uid="{00000000-0005-0000-0000-000057760000}"/>
    <cellStyle name="Output 2 2 2 2 2 6 10 3" xfId="30144" xr:uid="{00000000-0005-0000-0000-000058760000}"/>
    <cellStyle name="Output 2 2 2 2 2 6 11" xfId="30145" xr:uid="{00000000-0005-0000-0000-000059760000}"/>
    <cellStyle name="Output 2 2 2 2 2 6 12" xfId="30146" xr:uid="{00000000-0005-0000-0000-00005A760000}"/>
    <cellStyle name="Output 2 2 2 2 2 6 2" xfId="30147" xr:uid="{00000000-0005-0000-0000-00005B760000}"/>
    <cellStyle name="Output 2 2 2 2 2 6 2 2" xfId="30148" xr:uid="{00000000-0005-0000-0000-00005C760000}"/>
    <cellStyle name="Output 2 2 2 2 2 6 2 3" xfId="30149" xr:uid="{00000000-0005-0000-0000-00005D760000}"/>
    <cellStyle name="Output 2 2 2 2 2 6 3" xfId="30150" xr:uid="{00000000-0005-0000-0000-00005E760000}"/>
    <cellStyle name="Output 2 2 2 2 2 6 3 2" xfId="30151" xr:uid="{00000000-0005-0000-0000-00005F760000}"/>
    <cellStyle name="Output 2 2 2 2 2 6 3 3" xfId="30152" xr:uid="{00000000-0005-0000-0000-000060760000}"/>
    <cellStyle name="Output 2 2 2 2 2 6 4" xfId="30153" xr:uid="{00000000-0005-0000-0000-000061760000}"/>
    <cellStyle name="Output 2 2 2 2 2 6 4 2" xfId="30154" xr:uid="{00000000-0005-0000-0000-000062760000}"/>
    <cellStyle name="Output 2 2 2 2 2 6 4 3" xfId="30155" xr:uid="{00000000-0005-0000-0000-000063760000}"/>
    <cellStyle name="Output 2 2 2 2 2 6 5" xfId="30156" xr:uid="{00000000-0005-0000-0000-000064760000}"/>
    <cellStyle name="Output 2 2 2 2 2 6 5 2" xfId="30157" xr:uid="{00000000-0005-0000-0000-000065760000}"/>
    <cellStyle name="Output 2 2 2 2 2 6 5 3" xfId="30158" xr:uid="{00000000-0005-0000-0000-000066760000}"/>
    <cellStyle name="Output 2 2 2 2 2 6 6" xfId="30159" xr:uid="{00000000-0005-0000-0000-000067760000}"/>
    <cellStyle name="Output 2 2 2 2 2 6 6 2" xfId="30160" xr:uid="{00000000-0005-0000-0000-000068760000}"/>
    <cellStyle name="Output 2 2 2 2 2 6 6 3" xfId="30161" xr:uid="{00000000-0005-0000-0000-000069760000}"/>
    <cellStyle name="Output 2 2 2 2 2 6 7" xfId="30162" xr:uid="{00000000-0005-0000-0000-00006A760000}"/>
    <cellStyle name="Output 2 2 2 2 2 6 7 2" xfId="30163" xr:uid="{00000000-0005-0000-0000-00006B760000}"/>
    <cellStyle name="Output 2 2 2 2 2 6 7 3" xfId="30164" xr:uid="{00000000-0005-0000-0000-00006C760000}"/>
    <cellStyle name="Output 2 2 2 2 2 6 8" xfId="30165" xr:uid="{00000000-0005-0000-0000-00006D760000}"/>
    <cellStyle name="Output 2 2 2 2 2 6 8 2" xfId="30166" xr:uid="{00000000-0005-0000-0000-00006E760000}"/>
    <cellStyle name="Output 2 2 2 2 2 6 8 3" xfId="30167" xr:uid="{00000000-0005-0000-0000-00006F760000}"/>
    <cellStyle name="Output 2 2 2 2 2 6 9" xfId="30168" xr:uid="{00000000-0005-0000-0000-000070760000}"/>
    <cellStyle name="Output 2 2 2 2 2 6 9 2" xfId="30169" xr:uid="{00000000-0005-0000-0000-000071760000}"/>
    <cellStyle name="Output 2 2 2 2 2 6 9 3" xfId="30170" xr:uid="{00000000-0005-0000-0000-000072760000}"/>
    <cellStyle name="Output 2 2 2 2 2 7" xfId="30171" xr:uid="{00000000-0005-0000-0000-000073760000}"/>
    <cellStyle name="Output 2 2 2 2 2 7 10" xfId="30172" xr:uid="{00000000-0005-0000-0000-000074760000}"/>
    <cellStyle name="Output 2 2 2 2 2 7 10 2" xfId="30173" xr:uid="{00000000-0005-0000-0000-000075760000}"/>
    <cellStyle name="Output 2 2 2 2 2 7 10 3" xfId="30174" xr:uid="{00000000-0005-0000-0000-000076760000}"/>
    <cellStyle name="Output 2 2 2 2 2 7 11" xfId="30175" xr:uid="{00000000-0005-0000-0000-000077760000}"/>
    <cellStyle name="Output 2 2 2 2 2 7 12" xfId="30176" xr:uid="{00000000-0005-0000-0000-000078760000}"/>
    <cellStyle name="Output 2 2 2 2 2 7 2" xfId="30177" xr:uid="{00000000-0005-0000-0000-000079760000}"/>
    <cellStyle name="Output 2 2 2 2 2 7 2 2" xfId="30178" xr:uid="{00000000-0005-0000-0000-00007A760000}"/>
    <cellStyle name="Output 2 2 2 2 2 7 2 3" xfId="30179" xr:uid="{00000000-0005-0000-0000-00007B760000}"/>
    <cellStyle name="Output 2 2 2 2 2 7 3" xfId="30180" xr:uid="{00000000-0005-0000-0000-00007C760000}"/>
    <cellStyle name="Output 2 2 2 2 2 7 3 2" xfId="30181" xr:uid="{00000000-0005-0000-0000-00007D760000}"/>
    <cellStyle name="Output 2 2 2 2 2 7 3 3" xfId="30182" xr:uid="{00000000-0005-0000-0000-00007E760000}"/>
    <cellStyle name="Output 2 2 2 2 2 7 4" xfId="30183" xr:uid="{00000000-0005-0000-0000-00007F760000}"/>
    <cellStyle name="Output 2 2 2 2 2 7 4 2" xfId="30184" xr:uid="{00000000-0005-0000-0000-000080760000}"/>
    <cellStyle name="Output 2 2 2 2 2 7 4 3" xfId="30185" xr:uid="{00000000-0005-0000-0000-000081760000}"/>
    <cellStyle name="Output 2 2 2 2 2 7 5" xfId="30186" xr:uid="{00000000-0005-0000-0000-000082760000}"/>
    <cellStyle name="Output 2 2 2 2 2 7 5 2" xfId="30187" xr:uid="{00000000-0005-0000-0000-000083760000}"/>
    <cellStyle name="Output 2 2 2 2 2 7 5 3" xfId="30188" xr:uid="{00000000-0005-0000-0000-000084760000}"/>
    <cellStyle name="Output 2 2 2 2 2 7 6" xfId="30189" xr:uid="{00000000-0005-0000-0000-000085760000}"/>
    <cellStyle name="Output 2 2 2 2 2 7 6 2" xfId="30190" xr:uid="{00000000-0005-0000-0000-000086760000}"/>
    <cellStyle name="Output 2 2 2 2 2 7 6 3" xfId="30191" xr:uid="{00000000-0005-0000-0000-000087760000}"/>
    <cellStyle name="Output 2 2 2 2 2 7 7" xfId="30192" xr:uid="{00000000-0005-0000-0000-000088760000}"/>
    <cellStyle name="Output 2 2 2 2 2 7 7 2" xfId="30193" xr:uid="{00000000-0005-0000-0000-000089760000}"/>
    <cellStyle name="Output 2 2 2 2 2 7 7 3" xfId="30194" xr:uid="{00000000-0005-0000-0000-00008A760000}"/>
    <cellStyle name="Output 2 2 2 2 2 7 8" xfId="30195" xr:uid="{00000000-0005-0000-0000-00008B760000}"/>
    <cellStyle name="Output 2 2 2 2 2 7 8 2" xfId="30196" xr:uid="{00000000-0005-0000-0000-00008C760000}"/>
    <cellStyle name="Output 2 2 2 2 2 7 8 3" xfId="30197" xr:uid="{00000000-0005-0000-0000-00008D760000}"/>
    <cellStyle name="Output 2 2 2 2 2 7 9" xfId="30198" xr:uid="{00000000-0005-0000-0000-00008E760000}"/>
    <cellStyle name="Output 2 2 2 2 2 7 9 2" xfId="30199" xr:uid="{00000000-0005-0000-0000-00008F760000}"/>
    <cellStyle name="Output 2 2 2 2 2 7 9 3" xfId="30200" xr:uid="{00000000-0005-0000-0000-000090760000}"/>
    <cellStyle name="Output 2 2 2 2 2 8" xfId="30201" xr:uid="{00000000-0005-0000-0000-000091760000}"/>
    <cellStyle name="Output 2 2 2 2 2 8 10" xfId="30202" xr:uid="{00000000-0005-0000-0000-000092760000}"/>
    <cellStyle name="Output 2 2 2 2 2 8 10 2" xfId="30203" xr:uid="{00000000-0005-0000-0000-000093760000}"/>
    <cellStyle name="Output 2 2 2 2 2 8 10 3" xfId="30204" xr:uid="{00000000-0005-0000-0000-000094760000}"/>
    <cellStyle name="Output 2 2 2 2 2 8 11" xfId="30205" xr:uid="{00000000-0005-0000-0000-000095760000}"/>
    <cellStyle name="Output 2 2 2 2 2 8 12" xfId="30206" xr:uid="{00000000-0005-0000-0000-000096760000}"/>
    <cellStyle name="Output 2 2 2 2 2 8 2" xfId="30207" xr:uid="{00000000-0005-0000-0000-000097760000}"/>
    <cellStyle name="Output 2 2 2 2 2 8 2 2" xfId="30208" xr:uid="{00000000-0005-0000-0000-000098760000}"/>
    <cellStyle name="Output 2 2 2 2 2 8 2 3" xfId="30209" xr:uid="{00000000-0005-0000-0000-000099760000}"/>
    <cellStyle name="Output 2 2 2 2 2 8 3" xfId="30210" xr:uid="{00000000-0005-0000-0000-00009A760000}"/>
    <cellStyle name="Output 2 2 2 2 2 8 3 2" xfId="30211" xr:uid="{00000000-0005-0000-0000-00009B760000}"/>
    <cellStyle name="Output 2 2 2 2 2 8 3 3" xfId="30212" xr:uid="{00000000-0005-0000-0000-00009C760000}"/>
    <cellStyle name="Output 2 2 2 2 2 8 4" xfId="30213" xr:uid="{00000000-0005-0000-0000-00009D760000}"/>
    <cellStyle name="Output 2 2 2 2 2 8 4 2" xfId="30214" xr:uid="{00000000-0005-0000-0000-00009E760000}"/>
    <cellStyle name="Output 2 2 2 2 2 8 4 3" xfId="30215" xr:uid="{00000000-0005-0000-0000-00009F760000}"/>
    <cellStyle name="Output 2 2 2 2 2 8 5" xfId="30216" xr:uid="{00000000-0005-0000-0000-0000A0760000}"/>
    <cellStyle name="Output 2 2 2 2 2 8 5 2" xfId="30217" xr:uid="{00000000-0005-0000-0000-0000A1760000}"/>
    <cellStyle name="Output 2 2 2 2 2 8 5 3" xfId="30218" xr:uid="{00000000-0005-0000-0000-0000A2760000}"/>
    <cellStyle name="Output 2 2 2 2 2 8 6" xfId="30219" xr:uid="{00000000-0005-0000-0000-0000A3760000}"/>
    <cellStyle name="Output 2 2 2 2 2 8 6 2" xfId="30220" xr:uid="{00000000-0005-0000-0000-0000A4760000}"/>
    <cellStyle name="Output 2 2 2 2 2 8 6 3" xfId="30221" xr:uid="{00000000-0005-0000-0000-0000A5760000}"/>
    <cellStyle name="Output 2 2 2 2 2 8 7" xfId="30222" xr:uid="{00000000-0005-0000-0000-0000A6760000}"/>
    <cellStyle name="Output 2 2 2 2 2 8 7 2" xfId="30223" xr:uid="{00000000-0005-0000-0000-0000A7760000}"/>
    <cellStyle name="Output 2 2 2 2 2 8 7 3" xfId="30224" xr:uid="{00000000-0005-0000-0000-0000A8760000}"/>
    <cellStyle name="Output 2 2 2 2 2 8 8" xfId="30225" xr:uid="{00000000-0005-0000-0000-0000A9760000}"/>
    <cellStyle name="Output 2 2 2 2 2 8 8 2" xfId="30226" xr:uid="{00000000-0005-0000-0000-0000AA760000}"/>
    <cellStyle name="Output 2 2 2 2 2 8 8 3" xfId="30227" xr:uid="{00000000-0005-0000-0000-0000AB760000}"/>
    <cellStyle name="Output 2 2 2 2 2 8 9" xfId="30228" xr:uid="{00000000-0005-0000-0000-0000AC760000}"/>
    <cellStyle name="Output 2 2 2 2 2 8 9 2" xfId="30229" xr:uid="{00000000-0005-0000-0000-0000AD760000}"/>
    <cellStyle name="Output 2 2 2 2 2 8 9 3" xfId="30230" xr:uid="{00000000-0005-0000-0000-0000AE760000}"/>
    <cellStyle name="Output 2 2 2 2 2 9" xfId="30231" xr:uid="{00000000-0005-0000-0000-0000AF760000}"/>
    <cellStyle name="Output 2 2 2 2 2 9 10" xfId="30232" xr:uid="{00000000-0005-0000-0000-0000B0760000}"/>
    <cellStyle name="Output 2 2 2 2 2 9 11" xfId="30233" xr:uid="{00000000-0005-0000-0000-0000B1760000}"/>
    <cellStyle name="Output 2 2 2 2 2 9 12" xfId="30234" xr:uid="{00000000-0005-0000-0000-0000B2760000}"/>
    <cellStyle name="Output 2 2 2 2 2 9 2" xfId="30235" xr:uid="{00000000-0005-0000-0000-0000B3760000}"/>
    <cellStyle name="Output 2 2 2 2 2 9 2 2" xfId="30236" xr:uid="{00000000-0005-0000-0000-0000B4760000}"/>
    <cellStyle name="Output 2 2 2 2 2 9 2 3" xfId="30237" xr:uid="{00000000-0005-0000-0000-0000B5760000}"/>
    <cellStyle name="Output 2 2 2 2 2 9 3" xfId="30238" xr:uid="{00000000-0005-0000-0000-0000B6760000}"/>
    <cellStyle name="Output 2 2 2 2 2 9 3 2" xfId="30239" xr:uid="{00000000-0005-0000-0000-0000B7760000}"/>
    <cellStyle name="Output 2 2 2 2 2 9 3 3" xfId="30240" xr:uid="{00000000-0005-0000-0000-0000B8760000}"/>
    <cellStyle name="Output 2 2 2 2 2 9 4" xfId="30241" xr:uid="{00000000-0005-0000-0000-0000B9760000}"/>
    <cellStyle name="Output 2 2 2 2 2 9 4 2" xfId="30242" xr:uid="{00000000-0005-0000-0000-0000BA760000}"/>
    <cellStyle name="Output 2 2 2 2 2 9 4 3" xfId="30243" xr:uid="{00000000-0005-0000-0000-0000BB760000}"/>
    <cellStyle name="Output 2 2 2 2 2 9 5" xfId="30244" xr:uid="{00000000-0005-0000-0000-0000BC760000}"/>
    <cellStyle name="Output 2 2 2 2 2 9 5 2" xfId="30245" xr:uid="{00000000-0005-0000-0000-0000BD760000}"/>
    <cellStyle name="Output 2 2 2 2 2 9 5 3" xfId="30246" xr:uid="{00000000-0005-0000-0000-0000BE760000}"/>
    <cellStyle name="Output 2 2 2 2 2 9 6" xfId="30247" xr:uid="{00000000-0005-0000-0000-0000BF760000}"/>
    <cellStyle name="Output 2 2 2 2 2 9 6 2" xfId="30248" xr:uid="{00000000-0005-0000-0000-0000C0760000}"/>
    <cellStyle name="Output 2 2 2 2 2 9 6 3" xfId="30249" xr:uid="{00000000-0005-0000-0000-0000C1760000}"/>
    <cellStyle name="Output 2 2 2 2 2 9 7" xfId="30250" xr:uid="{00000000-0005-0000-0000-0000C2760000}"/>
    <cellStyle name="Output 2 2 2 2 2 9 7 2" xfId="30251" xr:uid="{00000000-0005-0000-0000-0000C3760000}"/>
    <cellStyle name="Output 2 2 2 2 2 9 7 3" xfId="30252" xr:uid="{00000000-0005-0000-0000-0000C4760000}"/>
    <cellStyle name="Output 2 2 2 2 2 9 8" xfId="30253" xr:uid="{00000000-0005-0000-0000-0000C5760000}"/>
    <cellStyle name="Output 2 2 2 2 2 9 8 2" xfId="30254" xr:uid="{00000000-0005-0000-0000-0000C6760000}"/>
    <cellStyle name="Output 2 2 2 2 2 9 8 3" xfId="30255" xr:uid="{00000000-0005-0000-0000-0000C7760000}"/>
    <cellStyle name="Output 2 2 2 2 2 9 9" xfId="30256" xr:uid="{00000000-0005-0000-0000-0000C8760000}"/>
    <cellStyle name="Output 2 2 2 2 2 9 9 2" xfId="30257" xr:uid="{00000000-0005-0000-0000-0000C9760000}"/>
    <cellStyle name="Output 2 2 2 2 2 9 9 3" xfId="30258" xr:uid="{00000000-0005-0000-0000-0000CA760000}"/>
    <cellStyle name="Output 2 2 2 2 3" xfId="30259" xr:uid="{00000000-0005-0000-0000-0000CB760000}"/>
    <cellStyle name="Output 2 2 2 2 3 10" xfId="30260" xr:uid="{00000000-0005-0000-0000-0000CC760000}"/>
    <cellStyle name="Output 2 2 2 2 3 10 2" xfId="30261" xr:uid="{00000000-0005-0000-0000-0000CD760000}"/>
    <cellStyle name="Output 2 2 2 2 3 10 3" xfId="30262" xr:uid="{00000000-0005-0000-0000-0000CE760000}"/>
    <cellStyle name="Output 2 2 2 2 3 11" xfId="30263" xr:uid="{00000000-0005-0000-0000-0000CF760000}"/>
    <cellStyle name="Output 2 2 2 2 3 11 2" xfId="30264" xr:uid="{00000000-0005-0000-0000-0000D0760000}"/>
    <cellStyle name="Output 2 2 2 2 3 11 3" xfId="30265" xr:uid="{00000000-0005-0000-0000-0000D1760000}"/>
    <cellStyle name="Output 2 2 2 2 3 12" xfId="30266" xr:uid="{00000000-0005-0000-0000-0000D2760000}"/>
    <cellStyle name="Output 2 2 2 2 3 12 2" xfId="30267" xr:uid="{00000000-0005-0000-0000-0000D3760000}"/>
    <cellStyle name="Output 2 2 2 2 3 12 3" xfId="30268" xr:uid="{00000000-0005-0000-0000-0000D4760000}"/>
    <cellStyle name="Output 2 2 2 2 3 13" xfId="30269" xr:uid="{00000000-0005-0000-0000-0000D5760000}"/>
    <cellStyle name="Output 2 2 2 2 3 13 2" xfId="30270" xr:uid="{00000000-0005-0000-0000-0000D6760000}"/>
    <cellStyle name="Output 2 2 2 2 3 13 3" xfId="30271" xr:uid="{00000000-0005-0000-0000-0000D7760000}"/>
    <cellStyle name="Output 2 2 2 2 3 14" xfId="30272" xr:uid="{00000000-0005-0000-0000-0000D8760000}"/>
    <cellStyle name="Output 2 2 2 2 3 14 2" xfId="30273" xr:uid="{00000000-0005-0000-0000-0000D9760000}"/>
    <cellStyle name="Output 2 2 2 2 3 14 3" xfId="30274" xr:uid="{00000000-0005-0000-0000-0000DA760000}"/>
    <cellStyle name="Output 2 2 2 2 3 15" xfId="30275" xr:uid="{00000000-0005-0000-0000-0000DB760000}"/>
    <cellStyle name="Output 2 2 2 2 3 15 2" xfId="30276" xr:uid="{00000000-0005-0000-0000-0000DC760000}"/>
    <cellStyle name="Output 2 2 2 2 3 15 3" xfId="30277" xr:uid="{00000000-0005-0000-0000-0000DD760000}"/>
    <cellStyle name="Output 2 2 2 2 3 16" xfId="30278" xr:uid="{00000000-0005-0000-0000-0000DE760000}"/>
    <cellStyle name="Output 2 2 2 2 3 16 2" xfId="30279" xr:uid="{00000000-0005-0000-0000-0000DF760000}"/>
    <cellStyle name="Output 2 2 2 2 3 16 3" xfId="30280" xr:uid="{00000000-0005-0000-0000-0000E0760000}"/>
    <cellStyle name="Output 2 2 2 2 3 17" xfId="30281" xr:uid="{00000000-0005-0000-0000-0000E1760000}"/>
    <cellStyle name="Output 2 2 2 2 3 17 2" xfId="30282" xr:uid="{00000000-0005-0000-0000-0000E2760000}"/>
    <cellStyle name="Output 2 2 2 2 3 17 3" xfId="30283" xr:uid="{00000000-0005-0000-0000-0000E3760000}"/>
    <cellStyle name="Output 2 2 2 2 3 18" xfId="30284" xr:uid="{00000000-0005-0000-0000-0000E4760000}"/>
    <cellStyle name="Output 2 2 2 2 3 19" xfId="30285" xr:uid="{00000000-0005-0000-0000-0000E5760000}"/>
    <cellStyle name="Output 2 2 2 2 3 2" xfId="30286" xr:uid="{00000000-0005-0000-0000-0000E6760000}"/>
    <cellStyle name="Output 2 2 2 2 3 2 2" xfId="30287" xr:uid="{00000000-0005-0000-0000-0000E7760000}"/>
    <cellStyle name="Output 2 2 2 2 3 2 2 2" xfId="30288" xr:uid="{00000000-0005-0000-0000-0000E8760000}"/>
    <cellStyle name="Output 2 2 2 2 3 2 2 3" xfId="30289" xr:uid="{00000000-0005-0000-0000-0000E9760000}"/>
    <cellStyle name="Output 2 2 2 2 3 2 2 4" xfId="30290" xr:uid="{00000000-0005-0000-0000-0000EA760000}"/>
    <cellStyle name="Output 2 2 2 2 3 2 3" xfId="30291" xr:uid="{00000000-0005-0000-0000-0000EB760000}"/>
    <cellStyle name="Output 2 2 2 2 3 2 4" xfId="30292" xr:uid="{00000000-0005-0000-0000-0000EC760000}"/>
    <cellStyle name="Output 2 2 2 2 3 3" xfId="30293" xr:uid="{00000000-0005-0000-0000-0000ED760000}"/>
    <cellStyle name="Output 2 2 2 2 3 3 2" xfId="30294" xr:uid="{00000000-0005-0000-0000-0000EE760000}"/>
    <cellStyle name="Output 2 2 2 2 3 3 2 2" xfId="30295" xr:uid="{00000000-0005-0000-0000-0000EF760000}"/>
    <cellStyle name="Output 2 2 2 2 3 3 2 3" xfId="30296" xr:uid="{00000000-0005-0000-0000-0000F0760000}"/>
    <cellStyle name="Output 2 2 2 2 3 3 2 4" xfId="30297" xr:uid="{00000000-0005-0000-0000-0000F1760000}"/>
    <cellStyle name="Output 2 2 2 2 3 3 3" xfId="30298" xr:uid="{00000000-0005-0000-0000-0000F2760000}"/>
    <cellStyle name="Output 2 2 2 2 3 3 4" xfId="30299" xr:uid="{00000000-0005-0000-0000-0000F3760000}"/>
    <cellStyle name="Output 2 2 2 2 3 4" xfId="30300" xr:uid="{00000000-0005-0000-0000-0000F4760000}"/>
    <cellStyle name="Output 2 2 2 2 3 4 2" xfId="30301" xr:uid="{00000000-0005-0000-0000-0000F5760000}"/>
    <cellStyle name="Output 2 2 2 2 3 4 2 2" xfId="30302" xr:uid="{00000000-0005-0000-0000-0000F6760000}"/>
    <cellStyle name="Output 2 2 2 2 3 4 2 3" xfId="30303" xr:uid="{00000000-0005-0000-0000-0000F7760000}"/>
    <cellStyle name="Output 2 2 2 2 3 4 2 4" xfId="30304" xr:uid="{00000000-0005-0000-0000-0000F8760000}"/>
    <cellStyle name="Output 2 2 2 2 3 4 3" xfId="30305" xr:uid="{00000000-0005-0000-0000-0000F9760000}"/>
    <cellStyle name="Output 2 2 2 2 3 4 4" xfId="30306" xr:uid="{00000000-0005-0000-0000-0000FA760000}"/>
    <cellStyle name="Output 2 2 2 2 3 5" xfId="30307" xr:uid="{00000000-0005-0000-0000-0000FB760000}"/>
    <cellStyle name="Output 2 2 2 2 3 5 2" xfId="30308" xr:uid="{00000000-0005-0000-0000-0000FC760000}"/>
    <cellStyle name="Output 2 2 2 2 3 5 2 2" xfId="30309" xr:uid="{00000000-0005-0000-0000-0000FD760000}"/>
    <cellStyle name="Output 2 2 2 2 3 5 2 3" xfId="30310" xr:uid="{00000000-0005-0000-0000-0000FE760000}"/>
    <cellStyle name="Output 2 2 2 2 3 5 2 4" xfId="30311" xr:uid="{00000000-0005-0000-0000-0000FF760000}"/>
    <cellStyle name="Output 2 2 2 2 3 5 3" xfId="30312" xr:uid="{00000000-0005-0000-0000-000000770000}"/>
    <cellStyle name="Output 2 2 2 2 3 5 4" xfId="30313" xr:uid="{00000000-0005-0000-0000-000001770000}"/>
    <cellStyle name="Output 2 2 2 2 3 6" xfId="30314" xr:uid="{00000000-0005-0000-0000-000002770000}"/>
    <cellStyle name="Output 2 2 2 2 3 6 2" xfId="30315" xr:uid="{00000000-0005-0000-0000-000003770000}"/>
    <cellStyle name="Output 2 2 2 2 3 6 2 2" xfId="30316" xr:uid="{00000000-0005-0000-0000-000004770000}"/>
    <cellStyle name="Output 2 2 2 2 3 6 2 3" xfId="30317" xr:uid="{00000000-0005-0000-0000-000005770000}"/>
    <cellStyle name="Output 2 2 2 2 3 6 2 4" xfId="30318" xr:uid="{00000000-0005-0000-0000-000006770000}"/>
    <cellStyle name="Output 2 2 2 2 3 6 3" xfId="30319" xr:uid="{00000000-0005-0000-0000-000007770000}"/>
    <cellStyle name="Output 2 2 2 2 3 6 4" xfId="30320" xr:uid="{00000000-0005-0000-0000-000008770000}"/>
    <cellStyle name="Output 2 2 2 2 3 7" xfId="30321" xr:uid="{00000000-0005-0000-0000-000009770000}"/>
    <cellStyle name="Output 2 2 2 2 3 7 2" xfId="30322" xr:uid="{00000000-0005-0000-0000-00000A770000}"/>
    <cellStyle name="Output 2 2 2 2 3 7 2 2" xfId="30323" xr:uid="{00000000-0005-0000-0000-00000B770000}"/>
    <cellStyle name="Output 2 2 2 2 3 7 2 3" xfId="30324" xr:uid="{00000000-0005-0000-0000-00000C770000}"/>
    <cellStyle name="Output 2 2 2 2 3 7 2 4" xfId="30325" xr:uid="{00000000-0005-0000-0000-00000D770000}"/>
    <cellStyle name="Output 2 2 2 2 3 7 3" xfId="30326" xr:uid="{00000000-0005-0000-0000-00000E770000}"/>
    <cellStyle name="Output 2 2 2 2 3 7 4" xfId="30327" xr:uid="{00000000-0005-0000-0000-00000F770000}"/>
    <cellStyle name="Output 2 2 2 2 3 8" xfId="30328" xr:uid="{00000000-0005-0000-0000-000010770000}"/>
    <cellStyle name="Output 2 2 2 2 3 8 2" xfId="30329" xr:uid="{00000000-0005-0000-0000-000011770000}"/>
    <cellStyle name="Output 2 2 2 2 3 8 2 2" xfId="30330" xr:uid="{00000000-0005-0000-0000-000012770000}"/>
    <cellStyle name="Output 2 2 2 2 3 8 2 3" xfId="30331" xr:uid="{00000000-0005-0000-0000-000013770000}"/>
    <cellStyle name="Output 2 2 2 2 3 8 2 4" xfId="30332" xr:uid="{00000000-0005-0000-0000-000014770000}"/>
    <cellStyle name="Output 2 2 2 2 3 8 3" xfId="30333" xr:uid="{00000000-0005-0000-0000-000015770000}"/>
    <cellStyle name="Output 2 2 2 2 3 8 4" xfId="30334" xr:uid="{00000000-0005-0000-0000-000016770000}"/>
    <cellStyle name="Output 2 2 2 2 3 9" xfId="30335" xr:uid="{00000000-0005-0000-0000-000017770000}"/>
    <cellStyle name="Output 2 2 2 2 3 9 2" xfId="30336" xr:uid="{00000000-0005-0000-0000-000018770000}"/>
    <cellStyle name="Output 2 2 2 2 3 9 3" xfId="30337" xr:uid="{00000000-0005-0000-0000-000019770000}"/>
    <cellStyle name="Output 2 2 2 2 4" xfId="30338" xr:uid="{00000000-0005-0000-0000-00001A770000}"/>
    <cellStyle name="Output 2 2 2 2 4 10" xfId="30339" xr:uid="{00000000-0005-0000-0000-00001B770000}"/>
    <cellStyle name="Output 2 2 2 2 4 10 2" xfId="30340" xr:uid="{00000000-0005-0000-0000-00001C770000}"/>
    <cellStyle name="Output 2 2 2 2 4 10 3" xfId="30341" xr:uid="{00000000-0005-0000-0000-00001D770000}"/>
    <cellStyle name="Output 2 2 2 2 4 11" xfId="30342" xr:uid="{00000000-0005-0000-0000-00001E770000}"/>
    <cellStyle name="Output 2 2 2 2 4 12" xfId="30343" xr:uid="{00000000-0005-0000-0000-00001F770000}"/>
    <cellStyle name="Output 2 2 2 2 4 2" xfId="30344" xr:uid="{00000000-0005-0000-0000-000020770000}"/>
    <cellStyle name="Output 2 2 2 2 4 2 2" xfId="30345" xr:uid="{00000000-0005-0000-0000-000021770000}"/>
    <cellStyle name="Output 2 2 2 2 4 2 3" xfId="30346" xr:uid="{00000000-0005-0000-0000-000022770000}"/>
    <cellStyle name="Output 2 2 2 2 4 3" xfId="30347" xr:uid="{00000000-0005-0000-0000-000023770000}"/>
    <cellStyle name="Output 2 2 2 2 4 3 2" xfId="30348" xr:uid="{00000000-0005-0000-0000-000024770000}"/>
    <cellStyle name="Output 2 2 2 2 4 3 3" xfId="30349" xr:uid="{00000000-0005-0000-0000-000025770000}"/>
    <cellStyle name="Output 2 2 2 2 4 4" xfId="30350" xr:uid="{00000000-0005-0000-0000-000026770000}"/>
    <cellStyle name="Output 2 2 2 2 4 4 2" xfId="30351" xr:uid="{00000000-0005-0000-0000-000027770000}"/>
    <cellStyle name="Output 2 2 2 2 4 4 3" xfId="30352" xr:uid="{00000000-0005-0000-0000-000028770000}"/>
    <cellStyle name="Output 2 2 2 2 4 5" xfId="30353" xr:uid="{00000000-0005-0000-0000-000029770000}"/>
    <cellStyle name="Output 2 2 2 2 4 5 2" xfId="30354" xr:uid="{00000000-0005-0000-0000-00002A770000}"/>
    <cellStyle name="Output 2 2 2 2 4 5 3" xfId="30355" xr:uid="{00000000-0005-0000-0000-00002B770000}"/>
    <cellStyle name="Output 2 2 2 2 4 6" xfId="30356" xr:uid="{00000000-0005-0000-0000-00002C770000}"/>
    <cellStyle name="Output 2 2 2 2 4 6 2" xfId="30357" xr:uid="{00000000-0005-0000-0000-00002D770000}"/>
    <cellStyle name="Output 2 2 2 2 4 6 3" xfId="30358" xr:uid="{00000000-0005-0000-0000-00002E770000}"/>
    <cellStyle name="Output 2 2 2 2 4 7" xfId="30359" xr:uid="{00000000-0005-0000-0000-00002F770000}"/>
    <cellStyle name="Output 2 2 2 2 4 7 2" xfId="30360" xr:uid="{00000000-0005-0000-0000-000030770000}"/>
    <cellStyle name="Output 2 2 2 2 4 7 3" xfId="30361" xr:uid="{00000000-0005-0000-0000-000031770000}"/>
    <cellStyle name="Output 2 2 2 2 4 8" xfId="30362" xr:uid="{00000000-0005-0000-0000-000032770000}"/>
    <cellStyle name="Output 2 2 2 2 4 8 2" xfId="30363" xr:uid="{00000000-0005-0000-0000-000033770000}"/>
    <cellStyle name="Output 2 2 2 2 4 8 3" xfId="30364" xr:uid="{00000000-0005-0000-0000-000034770000}"/>
    <cellStyle name="Output 2 2 2 2 4 9" xfId="30365" xr:uid="{00000000-0005-0000-0000-000035770000}"/>
    <cellStyle name="Output 2 2 2 2 4 9 2" xfId="30366" xr:uid="{00000000-0005-0000-0000-000036770000}"/>
    <cellStyle name="Output 2 2 2 2 4 9 3" xfId="30367" xr:uid="{00000000-0005-0000-0000-000037770000}"/>
    <cellStyle name="Output 2 2 2 2 5" xfId="30368" xr:uid="{00000000-0005-0000-0000-000038770000}"/>
    <cellStyle name="Output 2 2 2 2 5 10" xfId="30369" xr:uid="{00000000-0005-0000-0000-000039770000}"/>
    <cellStyle name="Output 2 2 2 2 5 10 2" xfId="30370" xr:uid="{00000000-0005-0000-0000-00003A770000}"/>
    <cellStyle name="Output 2 2 2 2 5 10 3" xfId="30371" xr:uid="{00000000-0005-0000-0000-00003B770000}"/>
    <cellStyle name="Output 2 2 2 2 5 11" xfId="30372" xr:uid="{00000000-0005-0000-0000-00003C770000}"/>
    <cellStyle name="Output 2 2 2 2 5 12" xfId="30373" xr:uid="{00000000-0005-0000-0000-00003D770000}"/>
    <cellStyle name="Output 2 2 2 2 5 2" xfId="30374" xr:uid="{00000000-0005-0000-0000-00003E770000}"/>
    <cellStyle name="Output 2 2 2 2 5 2 2" xfId="30375" xr:uid="{00000000-0005-0000-0000-00003F770000}"/>
    <cellStyle name="Output 2 2 2 2 5 2 3" xfId="30376" xr:uid="{00000000-0005-0000-0000-000040770000}"/>
    <cellStyle name="Output 2 2 2 2 5 3" xfId="30377" xr:uid="{00000000-0005-0000-0000-000041770000}"/>
    <cellStyle name="Output 2 2 2 2 5 3 2" xfId="30378" xr:uid="{00000000-0005-0000-0000-000042770000}"/>
    <cellStyle name="Output 2 2 2 2 5 3 3" xfId="30379" xr:uid="{00000000-0005-0000-0000-000043770000}"/>
    <cellStyle name="Output 2 2 2 2 5 4" xfId="30380" xr:uid="{00000000-0005-0000-0000-000044770000}"/>
    <cellStyle name="Output 2 2 2 2 5 4 2" xfId="30381" xr:uid="{00000000-0005-0000-0000-000045770000}"/>
    <cellStyle name="Output 2 2 2 2 5 4 3" xfId="30382" xr:uid="{00000000-0005-0000-0000-000046770000}"/>
    <cellStyle name="Output 2 2 2 2 5 5" xfId="30383" xr:uid="{00000000-0005-0000-0000-000047770000}"/>
    <cellStyle name="Output 2 2 2 2 5 5 2" xfId="30384" xr:uid="{00000000-0005-0000-0000-000048770000}"/>
    <cellStyle name="Output 2 2 2 2 5 5 3" xfId="30385" xr:uid="{00000000-0005-0000-0000-000049770000}"/>
    <cellStyle name="Output 2 2 2 2 5 6" xfId="30386" xr:uid="{00000000-0005-0000-0000-00004A770000}"/>
    <cellStyle name="Output 2 2 2 2 5 6 2" xfId="30387" xr:uid="{00000000-0005-0000-0000-00004B770000}"/>
    <cellStyle name="Output 2 2 2 2 5 6 3" xfId="30388" xr:uid="{00000000-0005-0000-0000-00004C770000}"/>
    <cellStyle name="Output 2 2 2 2 5 7" xfId="30389" xr:uid="{00000000-0005-0000-0000-00004D770000}"/>
    <cellStyle name="Output 2 2 2 2 5 7 2" xfId="30390" xr:uid="{00000000-0005-0000-0000-00004E770000}"/>
    <cellStyle name="Output 2 2 2 2 5 7 3" xfId="30391" xr:uid="{00000000-0005-0000-0000-00004F770000}"/>
    <cellStyle name="Output 2 2 2 2 5 8" xfId="30392" xr:uid="{00000000-0005-0000-0000-000050770000}"/>
    <cellStyle name="Output 2 2 2 2 5 8 2" xfId="30393" xr:uid="{00000000-0005-0000-0000-000051770000}"/>
    <cellStyle name="Output 2 2 2 2 5 8 3" xfId="30394" xr:uid="{00000000-0005-0000-0000-000052770000}"/>
    <cellStyle name="Output 2 2 2 2 5 9" xfId="30395" xr:uid="{00000000-0005-0000-0000-000053770000}"/>
    <cellStyle name="Output 2 2 2 2 5 9 2" xfId="30396" xr:uid="{00000000-0005-0000-0000-000054770000}"/>
    <cellStyle name="Output 2 2 2 2 5 9 3" xfId="30397" xr:uid="{00000000-0005-0000-0000-000055770000}"/>
    <cellStyle name="Output 2 2 2 2 6" xfId="30398" xr:uid="{00000000-0005-0000-0000-000056770000}"/>
    <cellStyle name="Output 2 2 2 2 6 2" xfId="30399" xr:uid="{00000000-0005-0000-0000-000057770000}"/>
    <cellStyle name="Output 2 2 2 2 6 2 2" xfId="30400" xr:uid="{00000000-0005-0000-0000-000058770000}"/>
    <cellStyle name="Output 2 2 2 2 6 2 3" xfId="30401" xr:uid="{00000000-0005-0000-0000-000059770000}"/>
    <cellStyle name="Output 2 2 2 2 6 2 4" xfId="30402" xr:uid="{00000000-0005-0000-0000-00005A770000}"/>
    <cellStyle name="Output 2 2 2 2 6 3" xfId="30403" xr:uid="{00000000-0005-0000-0000-00005B770000}"/>
    <cellStyle name="Output 2 2 2 2 6 4" xfId="30404" xr:uid="{00000000-0005-0000-0000-00005C770000}"/>
    <cellStyle name="Output 2 2 2 2 7" xfId="30405" xr:uid="{00000000-0005-0000-0000-00005D770000}"/>
    <cellStyle name="Output 2 2 2 2 7 2" xfId="30406" xr:uid="{00000000-0005-0000-0000-00005E770000}"/>
    <cellStyle name="Output 2 2 2 2 7 2 2" xfId="30407" xr:uid="{00000000-0005-0000-0000-00005F770000}"/>
    <cellStyle name="Output 2 2 2 2 7 2 3" xfId="30408" xr:uid="{00000000-0005-0000-0000-000060770000}"/>
    <cellStyle name="Output 2 2 2 2 7 2 4" xfId="30409" xr:uid="{00000000-0005-0000-0000-000061770000}"/>
    <cellStyle name="Output 2 2 2 2 7 3" xfId="30410" xr:uid="{00000000-0005-0000-0000-000062770000}"/>
    <cellStyle name="Output 2 2 2 2 7 4" xfId="30411" xr:uid="{00000000-0005-0000-0000-000063770000}"/>
    <cellStyle name="Output 2 2 2 2 8" xfId="30412" xr:uid="{00000000-0005-0000-0000-000064770000}"/>
    <cellStyle name="Output 2 2 2 2 8 2" xfId="30413" xr:uid="{00000000-0005-0000-0000-000065770000}"/>
    <cellStyle name="Output 2 2 2 2 8 2 2" xfId="30414" xr:uid="{00000000-0005-0000-0000-000066770000}"/>
    <cellStyle name="Output 2 2 2 2 8 2 3" xfId="30415" xr:uid="{00000000-0005-0000-0000-000067770000}"/>
    <cellStyle name="Output 2 2 2 2 8 2 4" xfId="30416" xr:uid="{00000000-0005-0000-0000-000068770000}"/>
    <cellStyle name="Output 2 2 2 2 8 3" xfId="30417" xr:uid="{00000000-0005-0000-0000-000069770000}"/>
    <cellStyle name="Output 2 2 2 2 8 4" xfId="30418" xr:uid="{00000000-0005-0000-0000-00006A770000}"/>
    <cellStyle name="Output 2 2 2 2 9" xfId="30419" xr:uid="{00000000-0005-0000-0000-00006B770000}"/>
    <cellStyle name="Output 2 2 2 2 9 2" xfId="30420" xr:uid="{00000000-0005-0000-0000-00006C770000}"/>
    <cellStyle name="Output 2 2 2 2 9 2 2" xfId="30421" xr:uid="{00000000-0005-0000-0000-00006D770000}"/>
    <cellStyle name="Output 2 2 2 2 9 2 3" xfId="30422" xr:uid="{00000000-0005-0000-0000-00006E770000}"/>
    <cellStyle name="Output 2 2 2 2 9 2 4" xfId="30423" xr:uid="{00000000-0005-0000-0000-00006F770000}"/>
    <cellStyle name="Output 2 2 2 2 9 3" xfId="30424" xr:uid="{00000000-0005-0000-0000-000070770000}"/>
    <cellStyle name="Output 2 2 2 2 9 4" xfId="30425" xr:uid="{00000000-0005-0000-0000-000071770000}"/>
    <cellStyle name="Output 2 2 2 3" xfId="389" xr:uid="{00000000-0005-0000-0000-000072770000}"/>
    <cellStyle name="Output 2 2 2 3 10" xfId="30426" xr:uid="{00000000-0005-0000-0000-000073770000}"/>
    <cellStyle name="Output 2 2 2 3 10 2" xfId="30427" xr:uid="{00000000-0005-0000-0000-000074770000}"/>
    <cellStyle name="Output 2 2 2 3 10 3" xfId="30428" xr:uid="{00000000-0005-0000-0000-000075770000}"/>
    <cellStyle name="Output 2 2 2 3 11" xfId="58250" xr:uid="{00000000-0005-0000-0000-000076770000}"/>
    <cellStyle name="Output 2 2 2 3 2" xfId="30429" xr:uid="{00000000-0005-0000-0000-000077770000}"/>
    <cellStyle name="Output 2 2 2 3 2 10" xfId="30430" xr:uid="{00000000-0005-0000-0000-000078770000}"/>
    <cellStyle name="Output 2 2 2 3 2 10 10" xfId="30431" xr:uid="{00000000-0005-0000-0000-000079770000}"/>
    <cellStyle name="Output 2 2 2 3 2 10 11" xfId="30432" xr:uid="{00000000-0005-0000-0000-00007A770000}"/>
    <cellStyle name="Output 2 2 2 3 2 10 12" xfId="30433" xr:uid="{00000000-0005-0000-0000-00007B770000}"/>
    <cellStyle name="Output 2 2 2 3 2 10 2" xfId="30434" xr:uid="{00000000-0005-0000-0000-00007C770000}"/>
    <cellStyle name="Output 2 2 2 3 2 10 2 2" xfId="30435" xr:uid="{00000000-0005-0000-0000-00007D770000}"/>
    <cellStyle name="Output 2 2 2 3 2 10 2 3" xfId="30436" xr:uid="{00000000-0005-0000-0000-00007E770000}"/>
    <cellStyle name="Output 2 2 2 3 2 10 3" xfId="30437" xr:uid="{00000000-0005-0000-0000-00007F770000}"/>
    <cellStyle name="Output 2 2 2 3 2 10 3 2" xfId="30438" xr:uid="{00000000-0005-0000-0000-000080770000}"/>
    <cellStyle name="Output 2 2 2 3 2 10 3 3" xfId="30439" xr:uid="{00000000-0005-0000-0000-000081770000}"/>
    <cellStyle name="Output 2 2 2 3 2 10 4" xfId="30440" xr:uid="{00000000-0005-0000-0000-000082770000}"/>
    <cellStyle name="Output 2 2 2 3 2 10 4 2" xfId="30441" xr:uid="{00000000-0005-0000-0000-000083770000}"/>
    <cellStyle name="Output 2 2 2 3 2 10 4 3" xfId="30442" xr:uid="{00000000-0005-0000-0000-000084770000}"/>
    <cellStyle name="Output 2 2 2 3 2 10 5" xfId="30443" xr:uid="{00000000-0005-0000-0000-000085770000}"/>
    <cellStyle name="Output 2 2 2 3 2 10 5 2" xfId="30444" xr:uid="{00000000-0005-0000-0000-000086770000}"/>
    <cellStyle name="Output 2 2 2 3 2 10 5 3" xfId="30445" xr:uid="{00000000-0005-0000-0000-000087770000}"/>
    <cellStyle name="Output 2 2 2 3 2 10 6" xfId="30446" xr:uid="{00000000-0005-0000-0000-000088770000}"/>
    <cellStyle name="Output 2 2 2 3 2 10 6 2" xfId="30447" xr:uid="{00000000-0005-0000-0000-000089770000}"/>
    <cellStyle name="Output 2 2 2 3 2 10 6 3" xfId="30448" xr:uid="{00000000-0005-0000-0000-00008A770000}"/>
    <cellStyle name="Output 2 2 2 3 2 10 7" xfId="30449" xr:uid="{00000000-0005-0000-0000-00008B770000}"/>
    <cellStyle name="Output 2 2 2 3 2 10 7 2" xfId="30450" xr:uid="{00000000-0005-0000-0000-00008C770000}"/>
    <cellStyle name="Output 2 2 2 3 2 10 7 3" xfId="30451" xr:uid="{00000000-0005-0000-0000-00008D770000}"/>
    <cellStyle name="Output 2 2 2 3 2 10 8" xfId="30452" xr:uid="{00000000-0005-0000-0000-00008E770000}"/>
    <cellStyle name="Output 2 2 2 3 2 10 8 2" xfId="30453" xr:uid="{00000000-0005-0000-0000-00008F770000}"/>
    <cellStyle name="Output 2 2 2 3 2 10 8 3" xfId="30454" xr:uid="{00000000-0005-0000-0000-000090770000}"/>
    <cellStyle name="Output 2 2 2 3 2 10 9" xfId="30455" xr:uid="{00000000-0005-0000-0000-000091770000}"/>
    <cellStyle name="Output 2 2 2 3 2 10 9 2" xfId="30456" xr:uid="{00000000-0005-0000-0000-000092770000}"/>
    <cellStyle name="Output 2 2 2 3 2 10 9 3" xfId="30457" xr:uid="{00000000-0005-0000-0000-000093770000}"/>
    <cellStyle name="Output 2 2 2 3 2 11" xfId="30458" xr:uid="{00000000-0005-0000-0000-000094770000}"/>
    <cellStyle name="Output 2 2 2 3 2 11 2" xfId="30459" xr:uid="{00000000-0005-0000-0000-000095770000}"/>
    <cellStyle name="Output 2 2 2 3 2 11 3" xfId="30460" xr:uid="{00000000-0005-0000-0000-000096770000}"/>
    <cellStyle name="Output 2 2 2 3 2 12" xfId="30461" xr:uid="{00000000-0005-0000-0000-000097770000}"/>
    <cellStyle name="Output 2 2 2 3 2 12 2" xfId="30462" xr:uid="{00000000-0005-0000-0000-000098770000}"/>
    <cellStyle name="Output 2 2 2 3 2 12 3" xfId="30463" xr:uid="{00000000-0005-0000-0000-000099770000}"/>
    <cellStyle name="Output 2 2 2 3 2 13" xfId="30464" xr:uid="{00000000-0005-0000-0000-00009A770000}"/>
    <cellStyle name="Output 2 2 2 3 2 13 2" xfId="30465" xr:uid="{00000000-0005-0000-0000-00009B770000}"/>
    <cellStyle name="Output 2 2 2 3 2 13 3" xfId="30466" xr:uid="{00000000-0005-0000-0000-00009C770000}"/>
    <cellStyle name="Output 2 2 2 3 2 14" xfId="30467" xr:uid="{00000000-0005-0000-0000-00009D770000}"/>
    <cellStyle name="Output 2 2 2 3 2 14 2" xfId="30468" xr:uid="{00000000-0005-0000-0000-00009E770000}"/>
    <cellStyle name="Output 2 2 2 3 2 14 3" xfId="30469" xr:uid="{00000000-0005-0000-0000-00009F770000}"/>
    <cellStyle name="Output 2 2 2 3 2 15" xfId="30470" xr:uid="{00000000-0005-0000-0000-0000A0770000}"/>
    <cellStyle name="Output 2 2 2 3 2 15 2" xfId="30471" xr:uid="{00000000-0005-0000-0000-0000A1770000}"/>
    <cellStyle name="Output 2 2 2 3 2 15 3" xfId="30472" xr:uid="{00000000-0005-0000-0000-0000A2770000}"/>
    <cellStyle name="Output 2 2 2 3 2 16" xfId="30473" xr:uid="{00000000-0005-0000-0000-0000A3770000}"/>
    <cellStyle name="Output 2 2 2 3 2 16 2" xfId="30474" xr:uid="{00000000-0005-0000-0000-0000A4770000}"/>
    <cellStyle name="Output 2 2 2 3 2 16 3" xfId="30475" xr:uid="{00000000-0005-0000-0000-0000A5770000}"/>
    <cellStyle name="Output 2 2 2 3 2 17" xfId="30476" xr:uid="{00000000-0005-0000-0000-0000A6770000}"/>
    <cellStyle name="Output 2 2 2 3 2 17 2" xfId="30477" xr:uid="{00000000-0005-0000-0000-0000A7770000}"/>
    <cellStyle name="Output 2 2 2 3 2 17 3" xfId="30478" xr:uid="{00000000-0005-0000-0000-0000A8770000}"/>
    <cellStyle name="Output 2 2 2 3 2 18" xfId="30479" xr:uid="{00000000-0005-0000-0000-0000A9770000}"/>
    <cellStyle name="Output 2 2 2 3 2 18 2" xfId="30480" xr:uid="{00000000-0005-0000-0000-0000AA770000}"/>
    <cellStyle name="Output 2 2 2 3 2 18 3" xfId="30481" xr:uid="{00000000-0005-0000-0000-0000AB770000}"/>
    <cellStyle name="Output 2 2 2 3 2 19" xfId="30482" xr:uid="{00000000-0005-0000-0000-0000AC770000}"/>
    <cellStyle name="Output 2 2 2 3 2 19 2" xfId="30483" xr:uid="{00000000-0005-0000-0000-0000AD770000}"/>
    <cellStyle name="Output 2 2 2 3 2 19 3" xfId="30484" xr:uid="{00000000-0005-0000-0000-0000AE770000}"/>
    <cellStyle name="Output 2 2 2 3 2 2" xfId="30485" xr:uid="{00000000-0005-0000-0000-0000AF770000}"/>
    <cellStyle name="Output 2 2 2 3 2 2 10" xfId="30486" xr:uid="{00000000-0005-0000-0000-0000B0770000}"/>
    <cellStyle name="Output 2 2 2 3 2 2 11" xfId="30487" xr:uid="{00000000-0005-0000-0000-0000B1770000}"/>
    <cellStyle name="Output 2 2 2 3 2 2 12" xfId="30488" xr:uid="{00000000-0005-0000-0000-0000B2770000}"/>
    <cellStyle name="Output 2 2 2 3 2 2 2" xfId="30489" xr:uid="{00000000-0005-0000-0000-0000B3770000}"/>
    <cellStyle name="Output 2 2 2 3 2 2 2 2" xfId="30490" xr:uid="{00000000-0005-0000-0000-0000B4770000}"/>
    <cellStyle name="Output 2 2 2 3 2 2 2 3" xfId="30491" xr:uid="{00000000-0005-0000-0000-0000B5770000}"/>
    <cellStyle name="Output 2 2 2 3 2 2 3" xfId="30492" xr:uid="{00000000-0005-0000-0000-0000B6770000}"/>
    <cellStyle name="Output 2 2 2 3 2 2 3 2" xfId="30493" xr:uid="{00000000-0005-0000-0000-0000B7770000}"/>
    <cellStyle name="Output 2 2 2 3 2 2 3 3" xfId="30494" xr:uid="{00000000-0005-0000-0000-0000B8770000}"/>
    <cellStyle name="Output 2 2 2 3 2 2 4" xfId="30495" xr:uid="{00000000-0005-0000-0000-0000B9770000}"/>
    <cellStyle name="Output 2 2 2 3 2 2 4 2" xfId="30496" xr:uid="{00000000-0005-0000-0000-0000BA770000}"/>
    <cellStyle name="Output 2 2 2 3 2 2 4 3" xfId="30497" xr:uid="{00000000-0005-0000-0000-0000BB770000}"/>
    <cellStyle name="Output 2 2 2 3 2 2 5" xfId="30498" xr:uid="{00000000-0005-0000-0000-0000BC770000}"/>
    <cellStyle name="Output 2 2 2 3 2 2 5 2" xfId="30499" xr:uid="{00000000-0005-0000-0000-0000BD770000}"/>
    <cellStyle name="Output 2 2 2 3 2 2 5 3" xfId="30500" xr:uid="{00000000-0005-0000-0000-0000BE770000}"/>
    <cellStyle name="Output 2 2 2 3 2 2 6" xfId="30501" xr:uid="{00000000-0005-0000-0000-0000BF770000}"/>
    <cellStyle name="Output 2 2 2 3 2 2 6 2" xfId="30502" xr:uid="{00000000-0005-0000-0000-0000C0770000}"/>
    <cellStyle name="Output 2 2 2 3 2 2 6 3" xfId="30503" xr:uid="{00000000-0005-0000-0000-0000C1770000}"/>
    <cellStyle name="Output 2 2 2 3 2 2 7" xfId="30504" xr:uid="{00000000-0005-0000-0000-0000C2770000}"/>
    <cellStyle name="Output 2 2 2 3 2 2 7 2" xfId="30505" xr:uid="{00000000-0005-0000-0000-0000C3770000}"/>
    <cellStyle name="Output 2 2 2 3 2 2 7 3" xfId="30506" xr:uid="{00000000-0005-0000-0000-0000C4770000}"/>
    <cellStyle name="Output 2 2 2 3 2 2 8" xfId="30507" xr:uid="{00000000-0005-0000-0000-0000C5770000}"/>
    <cellStyle name="Output 2 2 2 3 2 2 8 2" xfId="30508" xr:uid="{00000000-0005-0000-0000-0000C6770000}"/>
    <cellStyle name="Output 2 2 2 3 2 2 8 3" xfId="30509" xr:uid="{00000000-0005-0000-0000-0000C7770000}"/>
    <cellStyle name="Output 2 2 2 3 2 2 9" xfId="30510" xr:uid="{00000000-0005-0000-0000-0000C8770000}"/>
    <cellStyle name="Output 2 2 2 3 2 2 9 2" xfId="30511" xr:uid="{00000000-0005-0000-0000-0000C9770000}"/>
    <cellStyle name="Output 2 2 2 3 2 2 9 3" xfId="30512" xr:uid="{00000000-0005-0000-0000-0000CA770000}"/>
    <cellStyle name="Output 2 2 2 3 2 20" xfId="30513" xr:uid="{00000000-0005-0000-0000-0000CB770000}"/>
    <cellStyle name="Output 2 2 2 3 2 21" xfId="30514" xr:uid="{00000000-0005-0000-0000-0000CC770000}"/>
    <cellStyle name="Output 2 2 2 3 2 3" xfId="30515" xr:uid="{00000000-0005-0000-0000-0000CD770000}"/>
    <cellStyle name="Output 2 2 2 3 2 3 10" xfId="30516" xr:uid="{00000000-0005-0000-0000-0000CE770000}"/>
    <cellStyle name="Output 2 2 2 3 2 3 11" xfId="30517" xr:uid="{00000000-0005-0000-0000-0000CF770000}"/>
    <cellStyle name="Output 2 2 2 3 2 3 12" xfId="30518" xr:uid="{00000000-0005-0000-0000-0000D0770000}"/>
    <cellStyle name="Output 2 2 2 3 2 3 2" xfId="30519" xr:uid="{00000000-0005-0000-0000-0000D1770000}"/>
    <cellStyle name="Output 2 2 2 3 2 3 2 2" xfId="30520" xr:uid="{00000000-0005-0000-0000-0000D2770000}"/>
    <cellStyle name="Output 2 2 2 3 2 3 2 3" xfId="30521" xr:uid="{00000000-0005-0000-0000-0000D3770000}"/>
    <cellStyle name="Output 2 2 2 3 2 3 3" xfId="30522" xr:uid="{00000000-0005-0000-0000-0000D4770000}"/>
    <cellStyle name="Output 2 2 2 3 2 3 3 2" xfId="30523" xr:uid="{00000000-0005-0000-0000-0000D5770000}"/>
    <cellStyle name="Output 2 2 2 3 2 3 3 3" xfId="30524" xr:uid="{00000000-0005-0000-0000-0000D6770000}"/>
    <cellStyle name="Output 2 2 2 3 2 3 4" xfId="30525" xr:uid="{00000000-0005-0000-0000-0000D7770000}"/>
    <cellStyle name="Output 2 2 2 3 2 3 4 2" xfId="30526" xr:uid="{00000000-0005-0000-0000-0000D8770000}"/>
    <cellStyle name="Output 2 2 2 3 2 3 4 3" xfId="30527" xr:uid="{00000000-0005-0000-0000-0000D9770000}"/>
    <cellStyle name="Output 2 2 2 3 2 3 5" xfId="30528" xr:uid="{00000000-0005-0000-0000-0000DA770000}"/>
    <cellStyle name="Output 2 2 2 3 2 3 5 2" xfId="30529" xr:uid="{00000000-0005-0000-0000-0000DB770000}"/>
    <cellStyle name="Output 2 2 2 3 2 3 5 3" xfId="30530" xr:uid="{00000000-0005-0000-0000-0000DC770000}"/>
    <cellStyle name="Output 2 2 2 3 2 3 6" xfId="30531" xr:uid="{00000000-0005-0000-0000-0000DD770000}"/>
    <cellStyle name="Output 2 2 2 3 2 3 6 2" xfId="30532" xr:uid="{00000000-0005-0000-0000-0000DE770000}"/>
    <cellStyle name="Output 2 2 2 3 2 3 6 3" xfId="30533" xr:uid="{00000000-0005-0000-0000-0000DF770000}"/>
    <cellStyle name="Output 2 2 2 3 2 3 7" xfId="30534" xr:uid="{00000000-0005-0000-0000-0000E0770000}"/>
    <cellStyle name="Output 2 2 2 3 2 3 7 2" xfId="30535" xr:uid="{00000000-0005-0000-0000-0000E1770000}"/>
    <cellStyle name="Output 2 2 2 3 2 3 7 3" xfId="30536" xr:uid="{00000000-0005-0000-0000-0000E2770000}"/>
    <cellStyle name="Output 2 2 2 3 2 3 8" xfId="30537" xr:uid="{00000000-0005-0000-0000-0000E3770000}"/>
    <cellStyle name="Output 2 2 2 3 2 3 8 2" xfId="30538" xr:uid="{00000000-0005-0000-0000-0000E4770000}"/>
    <cellStyle name="Output 2 2 2 3 2 3 8 3" xfId="30539" xr:uid="{00000000-0005-0000-0000-0000E5770000}"/>
    <cellStyle name="Output 2 2 2 3 2 3 9" xfId="30540" xr:uid="{00000000-0005-0000-0000-0000E6770000}"/>
    <cellStyle name="Output 2 2 2 3 2 3 9 2" xfId="30541" xr:uid="{00000000-0005-0000-0000-0000E7770000}"/>
    <cellStyle name="Output 2 2 2 3 2 3 9 3" xfId="30542" xr:uid="{00000000-0005-0000-0000-0000E8770000}"/>
    <cellStyle name="Output 2 2 2 3 2 4" xfId="30543" xr:uid="{00000000-0005-0000-0000-0000E9770000}"/>
    <cellStyle name="Output 2 2 2 3 2 4 10" xfId="30544" xr:uid="{00000000-0005-0000-0000-0000EA770000}"/>
    <cellStyle name="Output 2 2 2 3 2 4 11" xfId="30545" xr:uid="{00000000-0005-0000-0000-0000EB770000}"/>
    <cellStyle name="Output 2 2 2 3 2 4 12" xfId="30546" xr:uid="{00000000-0005-0000-0000-0000EC770000}"/>
    <cellStyle name="Output 2 2 2 3 2 4 2" xfId="30547" xr:uid="{00000000-0005-0000-0000-0000ED770000}"/>
    <cellStyle name="Output 2 2 2 3 2 4 2 2" xfId="30548" xr:uid="{00000000-0005-0000-0000-0000EE770000}"/>
    <cellStyle name="Output 2 2 2 3 2 4 2 3" xfId="30549" xr:uid="{00000000-0005-0000-0000-0000EF770000}"/>
    <cellStyle name="Output 2 2 2 3 2 4 3" xfId="30550" xr:uid="{00000000-0005-0000-0000-0000F0770000}"/>
    <cellStyle name="Output 2 2 2 3 2 4 3 2" xfId="30551" xr:uid="{00000000-0005-0000-0000-0000F1770000}"/>
    <cellStyle name="Output 2 2 2 3 2 4 3 3" xfId="30552" xr:uid="{00000000-0005-0000-0000-0000F2770000}"/>
    <cellStyle name="Output 2 2 2 3 2 4 4" xfId="30553" xr:uid="{00000000-0005-0000-0000-0000F3770000}"/>
    <cellStyle name="Output 2 2 2 3 2 4 4 2" xfId="30554" xr:uid="{00000000-0005-0000-0000-0000F4770000}"/>
    <cellStyle name="Output 2 2 2 3 2 4 4 3" xfId="30555" xr:uid="{00000000-0005-0000-0000-0000F5770000}"/>
    <cellStyle name="Output 2 2 2 3 2 4 5" xfId="30556" xr:uid="{00000000-0005-0000-0000-0000F6770000}"/>
    <cellStyle name="Output 2 2 2 3 2 4 5 2" xfId="30557" xr:uid="{00000000-0005-0000-0000-0000F7770000}"/>
    <cellStyle name="Output 2 2 2 3 2 4 5 3" xfId="30558" xr:uid="{00000000-0005-0000-0000-0000F8770000}"/>
    <cellStyle name="Output 2 2 2 3 2 4 6" xfId="30559" xr:uid="{00000000-0005-0000-0000-0000F9770000}"/>
    <cellStyle name="Output 2 2 2 3 2 4 6 2" xfId="30560" xr:uid="{00000000-0005-0000-0000-0000FA770000}"/>
    <cellStyle name="Output 2 2 2 3 2 4 6 3" xfId="30561" xr:uid="{00000000-0005-0000-0000-0000FB770000}"/>
    <cellStyle name="Output 2 2 2 3 2 4 7" xfId="30562" xr:uid="{00000000-0005-0000-0000-0000FC770000}"/>
    <cellStyle name="Output 2 2 2 3 2 4 7 2" xfId="30563" xr:uid="{00000000-0005-0000-0000-0000FD770000}"/>
    <cellStyle name="Output 2 2 2 3 2 4 7 3" xfId="30564" xr:uid="{00000000-0005-0000-0000-0000FE770000}"/>
    <cellStyle name="Output 2 2 2 3 2 4 8" xfId="30565" xr:uid="{00000000-0005-0000-0000-0000FF770000}"/>
    <cellStyle name="Output 2 2 2 3 2 4 8 2" xfId="30566" xr:uid="{00000000-0005-0000-0000-000000780000}"/>
    <cellStyle name="Output 2 2 2 3 2 4 8 3" xfId="30567" xr:uid="{00000000-0005-0000-0000-000001780000}"/>
    <cellStyle name="Output 2 2 2 3 2 4 9" xfId="30568" xr:uid="{00000000-0005-0000-0000-000002780000}"/>
    <cellStyle name="Output 2 2 2 3 2 4 9 2" xfId="30569" xr:uid="{00000000-0005-0000-0000-000003780000}"/>
    <cellStyle name="Output 2 2 2 3 2 4 9 3" xfId="30570" xr:uid="{00000000-0005-0000-0000-000004780000}"/>
    <cellStyle name="Output 2 2 2 3 2 5" xfId="30571" xr:uid="{00000000-0005-0000-0000-000005780000}"/>
    <cellStyle name="Output 2 2 2 3 2 5 10" xfId="30572" xr:uid="{00000000-0005-0000-0000-000006780000}"/>
    <cellStyle name="Output 2 2 2 3 2 5 11" xfId="30573" xr:uid="{00000000-0005-0000-0000-000007780000}"/>
    <cellStyle name="Output 2 2 2 3 2 5 12" xfId="30574" xr:uid="{00000000-0005-0000-0000-000008780000}"/>
    <cellStyle name="Output 2 2 2 3 2 5 2" xfId="30575" xr:uid="{00000000-0005-0000-0000-000009780000}"/>
    <cellStyle name="Output 2 2 2 3 2 5 2 2" xfId="30576" xr:uid="{00000000-0005-0000-0000-00000A780000}"/>
    <cellStyle name="Output 2 2 2 3 2 5 2 3" xfId="30577" xr:uid="{00000000-0005-0000-0000-00000B780000}"/>
    <cellStyle name="Output 2 2 2 3 2 5 3" xfId="30578" xr:uid="{00000000-0005-0000-0000-00000C780000}"/>
    <cellStyle name="Output 2 2 2 3 2 5 3 2" xfId="30579" xr:uid="{00000000-0005-0000-0000-00000D780000}"/>
    <cellStyle name="Output 2 2 2 3 2 5 3 3" xfId="30580" xr:uid="{00000000-0005-0000-0000-00000E780000}"/>
    <cellStyle name="Output 2 2 2 3 2 5 4" xfId="30581" xr:uid="{00000000-0005-0000-0000-00000F780000}"/>
    <cellStyle name="Output 2 2 2 3 2 5 4 2" xfId="30582" xr:uid="{00000000-0005-0000-0000-000010780000}"/>
    <cellStyle name="Output 2 2 2 3 2 5 4 3" xfId="30583" xr:uid="{00000000-0005-0000-0000-000011780000}"/>
    <cellStyle name="Output 2 2 2 3 2 5 5" xfId="30584" xr:uid="{00000000-0005-0000-0000-000012780000}"/>
    <cellStyle name="Output 2 2 2 3 2 5 5 2" xfId="30585" xr:uid="{00000000-0005-0000-0000-000013780000}"/>
    <cellStyle name="Output 2 2 2 3 2 5 5 3" xfId="30586" xr:uid="{00000000-0005-0000-0000-000014780000}"/>
    <cellStyle name="Output 2 2 2 3 2 5 6" xfId="30587" xr:uid="{00000000-0005-0000-0000-000015780000}"/>
    <cellStyle name="Output 2 2 2 3 2 5 6 2" xfId="30588" xr:uid="{00000000-0005-0000-0000-000016780000}"/>
    <cellStyle name="Output 2 2 2 3 2 5 6 3" xfId="30589" xr:uid="{00000000-0005-0000-0000-000017780000}"/>
    <cellStyle name="Output 2 2 2 3 2 5 7" xfId="30590" xr:uid="{00000000-0005-0000-0000-000018780000}"/>
    <cellStyle name="Output 2 2 2 3 2 5 7 2" xfId="30591" xr:uid="{00000000-0005-0000-0000-000019780000}"/>
    <cellStyle name="Output 2 2 2 3 2 5 7 3" xfId="30592" xr:uid="{00000000-0005-0000-0000-00001A780000}"/>
    <cellStyle name="Output 2 2 2 3 2 5 8" xfId="30593" xr:uid="{00000000-0005-0000-0000-00001B780000}"/>
    <cellStyle name="Output 2 2 2 3 2 5 8 2" xfId="30594" xr:uid="{00000000-0005-0000-0000-00001C780000}"/>
    <cellStyle name="Output 2 2 2 3 2 5 8 3" xfId="30595" xr:uid="{00000000-0005-0000-0000-00001D780000}"/>
    <cellStyle name="Output 2 2 2 3 2 5 9" xfId="30596" xr:uid="{00000000-0005-0000-0000-00001E780000}"/>
    <cellStyle name="Output 2 2 2 3 2 5 9 2" xfId="30597" xr:uid="{00000000-0005-0000-0000-00001F780000}"/>
    <cellStyle name="Output 2 2 2 3 2 5 9 3" xfId="30598" xr:uid="{00000000-0005-0000-0000-000020780000}"/>
    <cellStyle name="Output 2 2 2 3 2 6" xfId="30599" xr:uid="{00000000-0005-0000-0000-000021780000}"/>
    <cellStyle name="Output 2 2 2 3 2 6 10" xfId="30600" xr:uid="{00000000-0005-0000-0000-000022780000}"/>
    <cellStyle name="Output 2 2 2 3 2 6 11" xfId="30601" xr:uid="{00000000-0005-0000-0000-000023780000}"/>
    <cellStyle name="Output 2 2 2 3 2 6 12" xfId="30602" xr:uid="{00000000-0005-0000-0000-000024780000}"/>
    <cellStyle name="Output 2 2 2 3 2 6 2" xfId="30603" xr:uid="{00000000-0005-0000-0000-000025780000}"/>
    <cellStyle name="Output 2 2 2 3 2 6 2 2" xfId="30604" xr:uid="{00000000-0005-0000-0000-000026780000}"/>
    <cellStyle name="Output 2 2 2 3 2 6 2 3" xfId="30605" xr:uid="{00000000-0005-0000-0000-000027780000}"/>
    <cellStyle name="Output 2 2 2 3 2 6 3" xfId="30606" xr:uid="{00000000-0005-0000-0000-000028780000}"/>
    <cellStyle name="Output 2 2 2 3 2 6 3 2" xfId="30607" xr:uid="{00000000-0005-0000-0000-000029780000}"/>
    <cellStyle name="Output 2 2 2 3 2 6 3 3" xfId="30608" xr:uid="{00000000-0005-0000-0000-00002A780000}"/>
    <cellStyle name="Output 2 2 2 3 2 6 4" xfId="30609" xr:uid="{00000000-0005-0000-0000-00002B780000}"/>
    <cellStyle name="Output 2 2 2 3 2 6 4 2" xfId="30610" xr:uid="{00000000-0005-0000-0000-00002C780000}"/>
    <cellStyle name="Output 2 2 2 3 2 6 4 3" xfId="30611" xr:uid="{00000000-0005-0000-0000-00002D780000}"/>
    <cellStyle name="Output 2 2 2 3 2 6 5" xfId="30612" xr:uid="{00000000-0005-0000-0000-00002E780000}"/>
    <cellStyle name="Output 2 2 2 3 2 6 5 2" xfId="30613" xr:uid="{00000000-0005-0000-0000-00002F780000}"/>
    <cellStyle name="Output 2 2 2 3 2 6 5 3" xfId="30614" xr:uid="{00000000-0005-0000-0000-000030780000}"/>
    <cellStyle name="Output 2 2 2 3 2 6 6" xfId="30615" xr:uid="{00000000-0005-0000-0000-000031780000}"/>
    <cellStyle name="Output 2 2 2 3 2 6 6 2" xfId="30616" xr:uid="{00000000-0005-0000-0000-000032780000}"/>
    <cellStyle name="Output 2 2 2 3 2 6 6 3" xfId="30617" xr:uid="{00000000-0005-0000-0000-000033780000}"/>
    <cellStyle name="Output 2 2 2 3 2 6 7" xfId="30618" xr:uid="{00000000-0005-0000-0000-000034780000}"/>
    <cellStyle name="Output 2 2 2 3 2 6 7 2" xfId="30619" xr:uid="{00000000-0005-0000-0000-000035780000}"/>
    <cellStyle name="Output 2 2 2 3 2 6 7 3" xfId="30620" xr:uid="{00000000-0005-0000-0000-000036780000}"/>
    <cellStyle name="Output 2 2 2 3 2 6 8" xfId="30621" xr:uid="{00000000-0005-0000-0000-000037780000}"/>
    <cellStyle name="Output 2 2 2 3 2 6 8 2" xfId="30622" xr:uid="{00000000-0005-0000-0000-000038780000}"/>
    <cellStyle name="Output 2 2 2 3 2 6 8 3" xfId="30623" xr:uid="{00000000-0005-0000-0000-000039780000}"/>
    <cellStyle name="Output 2 2 2 3 2 6 9" xfId="30624" xr:uid="{00000000-0005-0000-0000-00003A780000}"/>
    <cellStyle name="Output 2 2 2 3 2 6 9 2" xfId="30625" xr:uid="{00000000-0005-0000-0000-00003B780000}"/>
    <cellStyle name="Output 2 2 2 3 2 6 9 3" xfId="30626" xr:uid="{00000000-0005-0000-0000-00003C780000}"/>
    <cellStyle name="Output 2 2 2 3 2 7" xfId="30627" xr:uid="{00000000-0005-0000-0000-00003D780000}"/>
    <cellStyle name="Output 2 2 2 3 2 7 10" xfId="30628" xr:uid="{00000000-0005-0000-0000-00003E780000}"/>
    <cellStyle name="Output 2 2 2 3 2 7 11" xfId="30629" xr:uid="{00000000-0005-0000-0000-00003F780000}"/>
    <cellStyle name="Output 2 2 2 3 2 7 12" xfId="30630" xr:uid="{00000000-0005-0000-0000-000040780000}"/>
    <cellStyle name="Output 2 2 2 3 2 7 2" xfId="30631" xr:uid="{00000000-0005-0000-0000-000041780000}"/>
    <cellStyle name="Output 2 2 2 3 2 7 2 2" xfId="30632" xr:uid="{00000000-0005-0000-0000-000042780000}"/>
    <cellStyle name="Output 2 2 2 3 2 7 2 3" xfId="30633" xr:uid="{00000000-0005-0000-0000-000043780000}"/>
    <cellStyle name="Output 2 2 2 3 2 7 3" xfId="30634" xr:uid="{00000000-0005-0000-0000-000044780000}"/>
    <cellStyle name="Output 2 2 2 3 2 7 3 2" xfId="30635" xr:uid="{00000000-0005-0000-0000-000045780000}"/>
    <cellStyle name="Output 2 2 2 3 2 7 3 3" xfId="30636" xr:uid="{00000000-0005-0000-0000-000046780000}"/>
    <cellStyle name="Output 2 2 2 3 2 7 4" xfId="30637" xr:uid="{00000000-0005-0000-0000-000047780000}"/>
    <cellStyle name="Output 2 2 2 3 2 7 4 2" xfId="30638" xr:uid="{00000000-0005-0000-0000-000048780000}"/>
    <cellStyle name="Output 2 2 2 3 2 7 4 3" xfId="30639" xr:uid="{00000000-0005-0000-0000-000049780000}"/>
    <cellStyle name="Output 2 2 2 3 2 7 5" xfId="30640" xr:uid="{00000000-0005-0000-0000-00004A780000}"/>
    <cellStyle name="Output 2 2 2 3 2 7 5 2" xfId="30641" xr:uid="{00000000-0005-0000-0000-00004B780000}"/>
    <cellStyle name="Output 2 2 2 3 2 7 5 3" xfId="30642" xr:uid="{00000000-0005-0000-0000-00004C780000}"/>
    <cellStyle name="Output 2 2 2 3 2 7 6" xfId="30643" xr:uid="{00000000-0005-0000-0000-00004D780000}"/>
    <cellStyle name="Output 2 2 2 3 2 7 6 2" xfId="30644" xr:uid="{00000000-0005-0000-0000-00004E780000}"/>
    <cellStyle name="Output 2 2 2 3 2 7 6 3" xfId="30645" xr:uid="{00000000-0005-0000-0000-00004F780000}"/>
    <cellStyle name="Output 2 2 2 3 2 7 7" xfId="30646" xr:uid="{00000000-0005-0000-0000-000050780000}"/>
    <cellStyle name="Output 2 2 2 3 2 7 7 2" xfId="30647" xr:uid="{00000000-0005-0000-0000-000051780000}"/>
    <cellStyle name="Output 2 2 2 3 2 7 7 3" xfId="30648" xr:uid="{00000000-0005-0000-0000-000052780000}"/>
    <cellStyle name="Output 2 2 2 3 2 7 8" xfId="30649" xr:uid="{00000000-0005-0000-0000-000053780000}"/>
    <cellStyle name="Output 2 2 2 3 2 7 8 2" xfId="30650" xr:uid="{00000000-0005-0000-0000-000054780000}"/>
    <cellStyle name="Output 2 2 2 3 2 7 8 3" xfId="30651" xr:uid="{00000000-0005-0000-0000-000055780000}"/>
    <cellStyle name="Output 2 2 2 3 2 7 9" xfId="30652" xr:uid="{00000000-0005-0000-0000-000056780000}"/>
    <cellStyle name="Output 2 2 2 3 2 7 9 2" xfId="30653" xr:uid="{00000000-0005-0000-0000-000057780000}"/>
    <cellStyle name="Output 2 2 2 3 2 7 9 3" xfId="30654" xr:uid="{00000000-0005-0000-0000-000058780000}"/>
    <cellStyle name="Output 2 2 2 3 2 8" xfId="30655" xr:uid="{00000000-0005-0000-0000-000059780000}"/>
    <cellStyle name="Output 2 2 2 3 2 8 10" xfId="30656" xr:uid="{00000000-0005-0000-0000-00005A780000}"/>
    <cellStyle name="Output 2 2 2 3 2 8 11" xfId="30657" xr:uid="{00000000-0005-0000-0000-00005B780000}"/>
    <cellStyle name="Output 2 2 2 3 2 8 12" xfId="30658" xr:uid="{00000000-0005-0000-0000-00005C780000}"/>
    <cellStyle name="Output 2 2 2 3 2 8 2" xfId="30659" xr:uid="{00000000-0005-0000-0000-00005D780000}"/>
    <cellStyle name="Output 2 2 2 3 2 8 2 2" xfId="30660" xr:uid="{00000000-0005-0000-0000-00005E780000}"/>
    <cellStyle name="Output 2 2 2 3 2 8 2 3" xfId="30661" xr:uid="{00000000-0005-0000-0000-00005F780000}"/>
    <cellStyle name="Output 2 2 2 3 2 8 3" xfId="30662" xr:uid="{00000000-0005-0000-0000-000060780000}"/>
    <cellStyle name="Output 2 2 2 3 2 8 3 2" xfId="30663" xr:uid="{00000000-0005-0000-0000-000061780000}"/>
    <cellStyle name="Output 2 2 2 3 2 8 3 3" xfId="30664" xr:uid="{00000000-0005-0000-0000-000062780000}"/>
    <cellStyle name="Output 2 2 2 3 2 8 4" xfId="30665" xr:uid="{00000000-0005-0000-0000-000063780000}"/>
    <cellStyle name="Output 2 2 2 3 2 8 4 2" xfId="30666" xr:uid="{00000000-0005-0000-0000-000064780000}"/>
    <cellStyle name="Output 2 2 2 3 2 8 4 3" xfId="30667" xr:uid="{00000000-0005-0000-0000-000065780000}"/>
    <cellStyle name="Output 2 2 2 3 2 8 5" xfId="30668" xr:uid="{00000000-0005-0000-0000-000066780000}"/>
    <cellStyle name="Output 2 2 2 3 2 8 5 2" xfId="30669" xr:uid="{00000000-0005-0000-0000-000067780000}"/>
    <cellStyle name="Output 2 2 2 3 2 8 5 3" xfId="30670" xr:uid="{00000000-0005-0000-0000-000068780000}"/>
    <cellStyle name="Output 2 2 2 3 2 8 6" xfId="30671" xr:uid="{00000000-0005-0000-0000-000069780000}"/>
    <cellStyle name="Output 2 2 2 3 2 8 6 2" xfId="30672" xr:uid="{00000000-0005-0000-0000-00006A780000}"/>
    <cellStyle name="Output 2 2 2 3 2 8 6 3" xfId="30673" xr:uid="{00000000-0005-0000-0000-00006B780000}"/>
    <cellStyle name="Output 2 2 2 3 2 8 7" xfId="30674" xr:uid="{00000000-0005-0000-0000-00006C780000}"/>
    <cellStyle name="Output 2 2 2 3 2 8 7 2" xfId="30675" xr:uid="{00000000-0005-0000-0000-00006D780000}"/>
    <cellStyle name="Output 2 2 2 3 2 8 7 3" xfId="30676" xr:uid="{00000000-0005-0000-0000-00006E780000}"/>
    <cellStyle name="Output 2 2 2 3 2 8 8" xfId="30677" xr:uid="{00000000-0005-0000-0000-00006F780000}"/>
    <cellStyle name="Output 2 2 2 3 2 8 8 2" xfId="30678" xr:uid="{00000000-0005-0000-0000-000070780000}"/>
    <cellStyle name="Output 2 2 2 3 2 8 8 3" xfId="30679" xr:uid="{00000000-0005-0000-0000-000071780000}"/>
    <cellStyle name="Output 2 2 2 3 2 8 9" xfId="30680" xr:uid="{00000000-0005-0000-0000-000072780000}"/>
    <cellStyle name="Output 2 2 2 3 2 8 9 2" xfId="30681" xr:uid="{00000000-0005-0000-0000-000073780000}"/>
    <cellStyle name="Output 2 2 2 3 2 8 9 3" xfId="30682" xr:uid="{00000000-0005-0000-0000-000074780000}"/>
    <cellStyle name="Output 2 2 2 3 2 9" xfId="30683" xr:uid="{00000000-0005-0000-0000-000075780000}"/>
    <cellStyle name="Output 2 2 2 3 2 9 10" xfId="30684" xr:uid="{00000000-0005-0000-0000-000076780000}"/>
    <cellStyle name="Output 2 2 2 3 2 9 11" xfId="30685" xr:uid="{00000000-0005-0000-0000-000077780000}"/>
    <cellStyle name="Output 2 2 2 3 2 9 12" xfId="30686" xr:uid="{00000000-0005-0000-0000-000078780000}"/>
    <cellStyle name="Output 2 2 2 3 2 9 2" xfId="30687" xr:uid="{00000000-0005-0000-0000-000079780000}"/>
    <cellStyle name="Output 2 2 2 3 2 9 2 2" xfId="30688" xr:uid="{00000000-0005-0000-0000-00007A780000}"/>
    <cellStyle name="Output 2 2 2 3 2 9 2 3" xfId="30689" xr:uid="{00000000-0005-0000-0000-00007B780000}"/>
    <cellStyle name="Output 2 2 2 3 2 9 3" xfId="30690" xr:uid="{00000000-0005-0000-0000-00007C780000}"/>
    <cellStyle name="Output 2 2 2 3 2 9 3 2" xfId="30691" xr:uid="{00000000-0005-0000-0000-00007D780000}"/>
    <cellStyle name="Output 2 2 2 3 2 9 3 3" xfId="30692" xr:uid="{00000000-0005-0000-0000-00007E780000}"/>
    <cellStyle name="Output 2 2 2 3 2 9 4" xfId="30693" xr:uid="{00000000-0005-0000-0000-00007F780000}"/>
    <cellStyle name="Output 2 2 2 3 2 9 4 2" xfId="30694" xr:uid="{00000000-0005-0000-0000-000080780000}"/>
    <cellStyle name="Output 2 2 2 3 2 9 4 3" xfId="30695" xr:uid="{00000000-0005-0000-0000-000081780000}"/>
    <cellStyle name="Output 2 2 2 3 2 9 5" xfId="30696" xr:uid="{00000000-0005-0000-0000-000082780000}"/>
    <cellStyle name="Output 2 2 2 3 2 9 5 2" xfId="30697" xr:uid="{00000000-0005-0000-0000-000083780000}"/>
    <cellStyle name="Output 2 2 2 3 2 9 5 3" xfId="30698" xr:uid="{00000000-0005-0000-0000-000084780000}"/>
    <cellStyle name="Output 2 2 2 3 2 9 6" xfId="30699" xr:uid="{00000000-0005-0000-0000-000085780000}"/>
    <cellStyle name="Output 2 2 2 3 2 9 6 2" xfId="30700" xr:uid="{00000000-0005-0000-0000-000086780000}"/>
    <cellStyle name="Output 2 2 2 3 2 9 6 3" xfId="30701" xr:uid="{00000000-0005-0000-0000-000087780000}"/>
    <cellStyle name="Output 2 2 2 3 2 9 7" xfId="30702" xr:uid="{00000000-0005-0000-0000-000088780000}"/>
    <cellStyle name="Output 2 2 2 3 2 9 7 2" xfId="30703" xr:uid="{00000000-0005-0000-0000-000089780000}"/>
    <cellStyle name="Output 2 2 2 3 2 9 7 3" xfId="30704" xr:uid="{00000000-0005-0000-0000-00008A780000}"/>
    <cellStyle name="Output 2 2 2 3 2 9 8" xfId="30705" xr:uid="{00000000-0005-0000-0000-00008B780000}"/>
    <cellStyle name="Output 2 2 2 3 2 9 8 2" xfId="30706" xr:uid="{00000000-0005-0000-0000-00008C780000}"/>
    <cellStyle name="Output 2 2 2 3 2 9 8 3" xfId="30707" xr:uid="{00000000-0005-0000-0000-00008D780000}"/>
    <cellStyle name="Output 2 2 2 3 2 9 9" xfId="30708" xr:uid="{00000000-0005-0000-0000-00008E780000}"/>
    <cellStyle name="Output 2 2 2 3 2 9 9 2" xfId="30709" xr:uid="{00000000-0005-0000-0000-00008F780000}"/>
    <cellStyle name="Output 2 2 2 3 2 9 9 3" xfId="30710" xr:uid="{00000000-0005-0000-0000-000090780000}"/>
    <cellStyle name="Output 2 2 2 3 3" xfId="30711" xr:uid="{00000000-0005-0000-0000-000091780000}"/>
    <cellStyle name="Output 2 2 2 3 3 10" xfId="30712" xr:uid="{00000000-0005-0000-0000-000092780000}"/>
    <cellStyle name="Output 2 2 2 3 3 10 2" xfId="30713" xr:uid="{00000000-0005-0000-0000-000093780000}"/>
    <cellStyle name="Output 2 2 2 3 3 10 3" xfId="30714" xr:uid="{00000000-0005-0000-0000-000094780000}"/>
    <cellStyle name="Output 2 2 2 3 3 11" xfId="30715" xr:uid="{00000000-0005-0000-0000-000095780000}"/>
    <cellStyle name="Output 2 2 2 3 3 12" xfId="30716" xr:uid="{00000000-0005-0000-0000-000096780000}"/>
    <cellStyle name="Output 2 2 2 3 3 2" xfId="30717" xr:uid="{00000000-0005-0000-0000-000097780000}"/>
    <cellStyle name="Output 2 2 2 3 3 2 2" xfId="30718" xr:uid="{00000000-0005-0000-0000-000098780000}"/>
    <cellStyle name="Output 2 2 2 3 3 2 3" xfId="30719" xr:uid="{00000000-0005-0000-0000-000099780000}"/>
    <cellStyle name="Output 2 2 2 3 3 3" xfId="30720" xr:uid="{00000000-0005-0000-0000-00009A780000}"/>
    <cellStyle name="Output 2 2 2 3 3 3 2" xfId="30721" xr:uid="{00000000-0005-0000-0000-00009B780000}"/>
    <cellStyle name="Output 2 2 2 3 3 3 3" xfId="30722" xr:uid="{00000000-0005-0000-0000-00009C780000}"/>
    <cellStyle name="Output 2 2 2 3 3 4" xfId="30723" xr:uid="{00000000-0005-0000-0000-00009D780000}"/>
    <cellStyle name="Output 2 2 2 3 3 4 2" xfId="30724" xr:uid="{00000000-0005-0000-0000-00009E780000}"/>
    <cellStyle name="Output 2 2 2 3 3 4 3" xfId="30725" xr:uid="{00000000-0005-0000-0000-00009F780000}"/>
    <cellStyle name="Output 2 2 2 3 3 5" xfId="30726" xr:uid="{00000000-0005-0000-0000-0000A0780000}"/>
    <cellStyle name="Output 2 2 2 3 3 5 2" xfId="30727" xr:uid="{00000000-0005-0000-0000-0000A1780000}"/>
    <cellStyle name="Output 2 2 2 3 3 5 3" xfId="30728" xr:uid="{00000000-0005-0000-0000-0000A2780000}"/>
    <cellStyle name="Output 2 2 2 3 3 6" xfId="30729" xr:uid="{00000000-0005-0000-0000-0000A3780000}"/>
    <cellStyle name="Output 2 2 2 3 3 6 2" xfId="30730" xr:uid="{00000000-0005-0000-0000-0000A4780000}"/>
    <cellStyle name="Output 2 2 2 3 3 6 3" xfId="30731" xr:uid="{00000000-0005-0000-0000-0000A5780000}"/>
    <cellStyle name="Output 2 2 2 3 3 7" xfId="30732" xr:uid="{00000000-0005-0000-0000-0000A6780000}"/>
    <cellStyle name="Output 2 2 2 3 3 7 2" xfId="30733" xr:uid="{00000000-0005-0000-0000-0000A7780000}"/>
    <cellStyle name="Output 2 2 2 3 3 7 3" xfId="30734" xr:uid="{00000000-0005-0000-0000-0000A8780000}"/>
    <cellStyle name="Output 2 2 2 3 3 8" xfId="30735" xr:uid="{00000000-0005-0000-0000-0000A9780000}"/>
    <cellStyle name="Output 2 2 2 3 3 8 2" xfId="30736" xr:uid="{00000000-0005-0000-0000-0000AA780000}"/>
    <cellStyle name="Output 2 2 2 3 3 8 3" xfId="30737" xr:uid="{00000000-0005-0000-0000-0000AB780000}"/>
    <cellStyle name="Output 2 2 2 3 3 9" xfId="30738" xr:uid="{00000000-0005-0000-0000-0000AC780000}"/>
    <cellStyle name="Output 2 2 2 3 3 9 2" xfId="30739" xr:uid="{00000000-0005-0000-0000-0000AD780000}"/>
    <cellStyle name="Output 2 2 2 3 3 9 3" xfId="30740" xr:uid="{00000000-0005-0000-0000-0000AE780000}"/>
    <cellStyle name="Output 2 2 2 3 4" xfId="30741" xr:uid="{00000000-0005-0000-0000-0000AF780000}"/>
    <cellStyle name="Output 2 2 2 3 4 10" xfId="30742" xr:uid="{00000000-0005-0000-0000-0000B0780000}"/>
    <cellStyle name="Output 2 2 2 3 4 10 2" xfId="30743" xr:uid="{00000000-0005-0000-0000-0000B1780000}"/>
    <cellStyle name="Output 2 2 2 3 4 10 3" xfId="30744" xr:uid="{00000000-0005-0000-0000-0000B2780000}"/>
    <cellStyle name="Output 2 2 2 3 4 11" xfId="30745" xr:uid="{00000000-0005-0000-0000-0000B3780000}"/>
    <cellStyle name="Output 2 2 2 3 4 12" xfId="30746" xr:uid="{00000000-0005-0000-0000-0000B4780000}"/>
    <cellStyle name="Output 2 2 2 3 4 2" xfId="30747" xr:uid="{00000000-0005-0000-0000-0000B5780000}"/>
    <cellStyle name="Output 2 2 2 3 4 2 2" xfId="30748" xr:uid="{00000000-0005-0000-0000-0000B6780000}"/>
    <cellStyle name="Output 2 2 2 3 4 2 3" xfId="30749" xr:uid="{00000000-0005-0000-0000-0000B7780000}"/>
    <cellStyle name="Output 2 2 2 3 4 3" xfId="30750" xr:uid="{00000000-0005-0000-0000-0000B8780000}"/>
    <cellStyle name="Output 2 2 2 3 4 3 2" xfId="30751" xr:uid="{00000000-0005-0000-0000-0000B9780000}"/>
    <cellStyle name="Output 2 2 2 3 4 3 3" xfId="30752" xr:uid="{00000000-0005-0000-0000-0000BA780000}"/>
    <cellStyle name="Output 2 2 2 3 4 4" xfId="30753" xr:uid="{00000000-0005-0000-0000-0000BB780000}"/>
    <cellStyle name="Output 2 2 2 3 4 4 2" xfId="30754" xr:uid="{00000000-0005-0000-0000-0000BC780000}"/>
    <cellStyle name="Output 2 2 2 3 4 4 3" xfId="30755" xr:uid="{00000000-0005-0000-0000-0000BD780000}"/>
    <cellStyle name="Output 2 2 2 3 4 5" xfId="30756" xr:uid="{00000000-0005-0000-0000-0000BE780000}"/>
    <cellStyle name="Output 2 2 2 3 4 5 2" xfId="30757" xr:uid="{00000000-0005-0000-0000-0000BF780000}"/>
    <cellStyle name="Output 2 2 2 3 4 5 3" xfId="30758" xr:uid="{00000000-0005-0000-0000-0000C0780000}"/>
    <cellStyle name="Output 2 2 2 3 4 6" xfId="30759" xr:uid="{00000000-0005-0000-0000-0000C1780000}"/>
    <cellStyle name="Output 2 2 2 3 4 6 2" xfId="30760" xr:uid="{00000000-0005-0000-0000-0000C2780000}"/>
    <cellStyle name="Output 2 2 2 3 4 6 3" xfId="30761" xr:uid="{00000000-0005-0000-0000-0000C3780000}"/>
    <cellStyle name="Output 2 2 2 3 4 7" xfId="30762" xr:uid="{00000000-0005-0000-0000-0000C4780000}"/>
    <cellStyle name="Output 2 2 2 3 4 7 2" xfId="30763" xr:uid="{00000000-0005-0000-0000-0000C5780000}"/>
    <cellStyle name="Output 2 2 2 3 4 7 3" xfId="30764" xr:uid="{00000000-0005-0000-0000-0000C6780000}"/>
    <cellStyle name="Output 2 2 2 3 4 8" xfId="30765" xr:uid="{00000000-0005-0000-0000-0000C7780000}"/>
    <cellStyle name="Output 2 2 2 3 4 8 2" xfId="30766" xr:uid="{00000000-0005-0000-0000-0000C8780000}"/>
    <cellStyle name="Output 2 2 2 3 4 8 3" xfId="30767" xr:uid="{00000000-0005-0000-0000-0000C9780000}"/>
    <cellStyle name="Output 2 2 2 3 4 9" xfId="30768" xr:uid="{00000000-0005-0000-0000-0000CA780000}"/>
    <cellStyle name="Output 2 2 2 3 4 9 2" xfId="30769" xr:uid="{00000000-0005-0000-0000-0000CB780000}"/>
    <cellStyle name="Output 2 2 2 3 4 9 3" xfId="30770" xr:uid="{00000000-0005-0000-0000-0000CC780000}"/>
    <cellStyle name="Output 2 2 2 3 5" xfId="30771" xr:uid="{00000000-0005-0000-0000-0000CD780000}"/>
    <cellStyle name="Output 2 2 2 3 5 10" xfId="30772" xr:uid="{00000000-0005-0000-0000-0000CE780000}"/>
    <cellStyle name="Output 2 2 2 3 5 10 2" xfId="30773" xr:uid="{00000000-0005-0000-0000-0000CF780000}"/>
    <cellStyle name="Output 2 2 2 3 5 10 3" xfId="30774" xr:uid="{00000000-0005-0000-0000-0000D0780000}"/>
    <cellStyle name="Output 2 2 2 3 5 11" xfId="30775" xr:uid="{00000000-0005-0000-0000-0000D1780000}"/>
    <cellStyle name="Output 2 2 2 3 5 12" xfId="30776" xr:uid="{00000000-0005-0000-0000-0000D2780000}"/>
    <cellStyle name="Output 2 2 2 3 5 2" xfId="30777" xr:uid="{00000000-0005-0000-0000-0000D3780000}"/>
    <cellStyle name="Output 2 2 2 3 5 2 2" xfId="30778" xr:uid="{00000000-0005-0000-0000-0000D4780000}"/>
    <cellStyle name="Output 2 2 2 3 5 2 3" xfId="30779" xr:uid="{00000000-0005-0000-0000-0000D5780000}"/>
    <cellStyle name="Output 2 2 2 3 5 3" xfId="30780" xr:uid="{00000000-0005-0000-0000-0000D6780000}"/>
    <cellStyle name="Output 2 2 2 3 5 3 2" xfId="30781" xr:uid="{00000000-0005-0000-0000-0000D7780000}"/>
    <cellStyle name="Output 2 2 2 3 5 3 3" xfId="30782" xr:uid="{00000000-0005-0000-0000-0000D8780000}"/>
    <cellStyle name="Output 2 2 2 3 5 4" xfId="30783" xr:uid="{00000000-0005-0000-0000-0000D9780000}"/>
    <cellStyle name="Output 2 2 2 3 5 4 2" xfId="30784" xr:uid="{00000000-0005-0000-0000-0000DA780000}"/>
    <cellStyle name="Output 2 2 2 3 5 4 3" xfId="30785" xr:uid="{00000000-0005-0000-0000-0000DB780000}"/>
    <cellStyle name="Output 2 2 2 3 5 5" xfId="30786" xr:uid="{00000000-0005-0000-0000-0000DC780000}"/>
    <cellStyle name="Output 2 2 2 3 5 5 2" xfId="30787" xr:uid="{00000000-0005-0000-0000-0000DD780000}"/>
    <cellStyle name="Output 2 2 2 3 5 5 3" xfId="30788" xr:uid="{00000000-0005-0000-0000-0000DE780000}"/>
    <cellStyle name="Output 2 2 2 3 5 6" xfId="30789" xr:uid="{00000000-0005-0000-0000-0000DF780000}"/>
    <cellStyle name="Output 2 2 2 3 5 6 2" xfId="30790" xr:uid="{00000000-0005-0000-0000-0000E0780000}"/>
    <cellStyle name="Output 2 2 2 3 5 6 3" xfId="30791" xr:uid="{00000000-0005-0000-0000-0000E1780000}"/>
    <cellStyle name="Output 2 2 2 3 5 7" xfId="30792" xr:uid="{00000000-0005-0000-0000-0000E2780000}"/>
    <cellStyle name="Output 2 2 2 3 5 7 2" xfId="30793" xr:uid="{00000000-0005-0000-0000-0000E3780000}"/>
    <cellStyle name="Output 2 2 2 3 5 7 3" xfId="30794" xr:uid="{00000000-0005-0000-0000-0000E4780000}"/>
    <cellStyle name="Output 2 2 2 3 5 8" xfId="30795" xr:uid="{00000000-0005-0000-0000-0000E5780000}"/>
    <cellStyle name="Output 2 2 2 3 5 8 2" xfId="30796" xr:uid="{00000000-0005-0000-0000-0000E6780000}"/>
    <cellStyle name="Output 2 2 2 3 5 8 3" xfId="30797" xr:uid="{00000000-0005-0000-0000-0000E7780000}"/>
    <cellStyle name="Output 2 2 2 3 5 9" xfId="30798" xr:uid="{00000000-0005-0000-0000-0000E8780000}"/>
    <cellStyle name="Output 2 2 2 3 5 9 2" xfId="30799" xr:uid="{00000000-0005-0000-0000-0000E9780000}"/>
    <cellStyle name="Output 2 2 2 3 5 9 3" xfId="30800" xr:uid="{00000000-0005-0000-0000-0000EA780000}"/>
    <cellStyle name="Output 2 2 2 3 6" xfId="30801" xr:uid="{00000000-0005-0000-0000-0000EB780000}"/>
    <cellStyle name="Output 2 2 2 3 6 2" xfId="30802" xr:uid="{00000000-0005-0000-0000-0000EC780000}"/>
    <cellStyle name="Output 2 2 2 3 6 2 2" xfId="30803" xr:uid="{00000000-0005-0000-0000-0000ED780000}"/>
    <cellStyle name="Output 2 2 2 3 6 2 3" xfId="30804" xr:uid="{00000000-0005-0000-0000-0000EE780000}"/>
    <cellStyle name="Output 2 2 2 3 6 2 4" xfId="30805" xr:uid="{00000000-0005-0000-0000-0000EF780000}"/>
    <cellStyle name="Output 2 2 2 3 6 3" xfId="30806" xr:uid="{00000000-0005-0000-0000-0000F0780000}"/>
    <cellStyle name="Output 2 2 2 3 6 4" xfId="30807" xr:uid="{00000000-0005-0000-0000-0000F1780000}"/>
    <cellStyle name="Output 2 2 2 3 7" xfId="30808" xr:uid="{00000000-0005-0000-0000-0000F2780000}"/>
    <cellStyle name="Output 2 2 2 3 7 2" xfId="30809" xr:uid="{00000000-0005-0000-0000-0000F3780000}"/>
    <cellStyle name="Output 2 2 2 3 7 2 2" xfId="30810" xr:uid="{00000000-0005-0000-0000-0000F4780000}"/>
    <cellStyle name="Output 2 2 2 3 7 2 3" xfId="30811" xr:uid="{00000000-0005-0000-0000-0000F5780000}"/>
    <cellStyle name="Output 2 2 2 3 7 2 4" xfId="30812" xr:uid="{00000000-0005-0000-0000-0000F6780000}"/>
    <cellStyle name="Output 2 2 2 3 7 3" xfId="30813" xr:uid="{00000000-0005-0000-0000-0000F7780000}"/>
    <cellStyle name="Output 2 2 2 3 7 4" xfId="30814" xr:uid="{00000000-0005-0000-0000-0000F8780000}"/>
    <cellStyle name="Output 2 2 2 3 8" xfId="30815" xr:uid="{00000000-0005-0000-0000-0000F9780000}"/>
    <cellStyle name="Output 2 2 2 3 8 2" xfId="30816" xr:uid="{00000000-0005-0000-0000-0000FA780000}"/>
    <cellStyle name="Output 2 2 2 3 8 2 2" xfId="30817" xr:uid="{00000000-0005-0000-0000-0000FB780000}"/>
    <cellStyle name="Output 2 2 2 3 8 2 3" xfId="30818" xr:uid="{00000000-0005-0000-0000-0000FC780000}"/>
    <cellStyle name="Output 2 2 2 3 8 2 4" xfId="30819" xr:uid="{00000000-0005-0000-0000-0000FD780000}"/>
    <cellStyle name="Output 2 2 2 3 8 3" xfId="30820" xr:uid="{00000000-0005-0000-0000-0000FE780000}"/>
    <cellStyle name="Output 2 2 2 3 8 4" xfId="30821" xr:uid="{00000000-0005-0000-0000-0000FF780000}"/>
    <cellStyle name="Output 2 2 2 3 9" xfId="30822" xr:uid="{00000000-0005-0000-0000-000000790000}"/>
    <cellStyle name="Output 2 2 2 3 9 2" xfId="30823" xr:uid="{00000000-0005-0000-0000-000001790000}"/>
    <cellStyle name="Output 2 2 2 3 9 3" xfId="30824" xr:uid="{00000000-0005-0000-0000-000002790000}"/>
    <cellStyle name="Output 2 2 2 4" xfId="390" xr:uid="{00000000-0005-0000-0000-000003790000}"/>
    <cellStyle name="Output 2 2 2 4 10" xfId="30825" xr:uid="{00000000-0005-0000-0000-000004790000}"/>
    <cellStyle name="Output 2 2 2 4 10 2" xfId="30826" xr:uid="{00000000-0005-0000-0000-000005790000}"/>
    <cellStyle name="Output 2 2 2 4 10 3" xfId="30827" xr:uid="{00000000-0005-0000-0000-000006790000}"/>
    <cellStyle name="Output 2 2 2 4 11" xfId="58308" xr:uid="{00000000-0005-0000-0000-000007790000}"/>
    <cellStyle name="Output 2 2 2 4 2" xfId="30828" xr:uid="{00000000-0005-0000-0000-000008790000}"/>
    <cellStyle name="Output 2 2 2 4 2 10" xfId="30829" xr:uid="{00000000-0005-0000-0000-000009790000}"/>
    <cellStyle name="Output 2 2 2 4 2 10 10" xfId="30830" xr:uid="{00000000-0005-0000-0000-00000A790000}"/>
    <cellStyle name="Output 2 2 2 4 2 10 11" xfId="30831" xr:uid="{00000000-0005-0000-0000-00000B790000}"/>
    <cellStyle name="Output 2 2 2 4 2 10 12" xfId="30832" xr:uid="{00000000-0005-0000-0000-00000C790000}"/>
    <cellStyle name="Output 2 2 2 4 2 10 2" xfId="30833" xr:uid="{00000000-0005-0000-0000-00000D790000}"/>
    <cellStyle name="Output 2 2 2 4 2 10 2 2" xfId="30834" xr:uid="{00000000-0005-0000-0000-00000E790000}"/>
    <cellStyle name="Output 2 2 2 4 2 10 2 3" xfId="30835" xr:uid="{00000000-0005-0000-0000-00000F790000}"/>
    <cellStyle name="Output 2 2 2 4 2 10 3" xfId="30836" xr:uid="{00000000-0005-0000-0000-000010790000}"/>
    <cellStyle name="Output 2 2 2 4 2 10 3 2" xfId="30837" xr:uid="{00000000-0005-0000-0000-000011790000}"/>
    <cellStyle name="Output 2 2 2 4 2 10 3 3" xfId="30838" xr:uid="{00000000-0005-0000-0000-000012790000}"/>
    <cellStyle name="Output 2 2 2 4 2 10 4" xfId="30839" xr:uid="{00000000-0005-0000-0000-000013790000}"/>
    <cellStyle name="Output 2 2 2 4 2 10 4 2" xfId="30840" xr:uid="{00000000-0005-0000-0000-000014790000}"/>
    <cellStyle name="Output 2 2 2 4 2 10 4 3" xfId="30841" xr:uid="{00000000-0005-0000-0000-000015790000}"/>
    <cellStyle name="Output 2 2 2 4 2 10 5" xfId="30842" xr:uid="{00000000-0005-0000-0000-000016790000}"/>
    <cellStyle name="Output 2 2 2 4 2 10 5 2" xfId="30843" xr:uid="{00000000-0005-0000-0000-000017790000}"/>
    <cellStyle name="Output 2 2 2 4 2 10 5 3" xfId="30844" xr:uid="{00000000-0005-0000-0000-000018790000}"/>
    <cellStyle name="Output 2 2 2 4 2 10 6" xfId="30845" xr:uid="{00000000-0005-0000-0000-000019790000}"/>
    <cellStyle name="Output 2 2 2 4 2 10 6 2" xfId="30846" xr:uid="{00000000-0005-0000-0000-00001A790000}"/>
    <cellStyle name="Output 2 2 2 4 2 10 6 3" xfId="30847" xr:uid="{00000000-0005-0000-0000-00001B790000}"/>
    <cellStyle name="Output 2 2 2 4 2 10 7" xfId="30848" xr:uid="{00000000-0005-0000-0000-00001C790000}"/>
    <cellStyle name="Output 2 2 2 4 2 10 7 2" xfId="30849" xr:uid="{00000000-0005-0000-0000-00001D790000}"/>
    <cellStyle name="Output 2 2 2 4 2 10 7 3" xfId="30850" xr:uid="{00000000-0005-0000-0000-00001E790000}"/>
    <cellStyle name="Output 2 2 2 4 2 10 8" xfId="30851" xr:uid="{00000000-0005-0000-0000-00001F790000}"/>
    <cellStyle name="Output 2 2 2 4 2 10 8 2" xfId="30852" xr:uid="{00000000-0005-0000-0000-000020790000}"/>
    <cellStyle name="Output 2 2 2 4 2 10 8 3" xfId="30853" xr:uid="{00000000-0005-0000-0000-000021790000}"/>
    <cellStyle name="Output 2 2 2 4 2 10 9" xfId="30854" xr:uid="{00000000-0005-0000-0000-000022790000}"/>
    <cellStyle name="Output 2 2 2 4 2 10 9 2" xfId="30855" xr:uid="{00000000-0005-0000-0000-000023790000}"/>
    <cellStyle name="Output 2 2 2 4 2 10 9 3" xfId="30856" xr:uid="{00000000-0005-0000-0000-000024790000}"/>
    <cellStyle name="Output 2 2 2 4 2 11" xfId="30857" xr:uid="{00000000-0005-0000-0000-000025790000}"/>
    <cellStyle name="Output 2 2 2 4 2 11 2" xfId="30858" xr:uid="{00000000-0005-0000-0000-000026790000}"/>
    <cellStyle name="Output 2 2 2 4 2 11 3" xfId="30859" xr:uid="{00000000-0005-0000-0000-000027790000}"/>
    <cellStyle name="Output 2 2 2 4 2 12" xfId="30860" xr:uid="{00000000-0005-0000-0000-000028790000}"/>
    <cellStyle name="Output 2 2 2 4 2 12 2" xfId="30861" xr:uid="{00000000-0005-0000-0000-000029790000}"/>
    <cellStyle name="Output 2 2 2 4 2 12 3" xfId="30862" xr:uid="{00000000-0005-0000-0000-00002A790000}"/>
    <cellStyle name="Output 2 2 2 4 2 13" xfId="30863" xr:uid="{00000000-0005-0000-0000-00002B790000}"/>
    <cellStyle name="Output 2 2 2 4 2 13 2" xfId="30864" xr:uid="{00000000-0005-0000-0000-00002C790000}"/>
    <cellStyle name="Output 2 2 2 4 2 13 3" xfId="30865" xr:uid="{00000000-0005-0000-0000-00002D790000}"/>
    <cellStyle name="Output 2 2 2 4 2 14" xfId="30866" xr:uid="{00000000-0005-0000-0000-00002E790000}"/>
    <cellStyle name="Output 2 2 2 4 2 14 2" xfId="30867" xr:uid="{00000000-0005-0000-0000-00002F790000}"/>
    <cellStyle name="Output 2 2 2 4 2 14 3" xfId="30868" xr:uid="{00000000-0005-0000-0000-000030790000}"/>
    <cellStyle name="Output 2 2 2 4 2 15" xfId="30869" xr:uid="{00000000-0005-0000-0000-000031790000}"/>
    <cellStyle name="Output 2 2 2 4 2 15 2" xfId="30870" xr:uid="{00000000-0005-0000-0000-000032790000}"/>
    <cellStyle name="Output 2 2 2 4 2 15 3" xfId="30871" xr:uid="{00000000-0005-0000-0000-000033790000}"/>
    <cellStyle name="Output 2 2 2 4 2 16" xfId="30872" xr:uid="{00000000-0005-0000-0000-000034790000}"/>
    <cellStyle name="Output 2 2 2 4 2 16 2" xfId="30873" xr:uid="{00000000-0005-0000-0000-000035790000}"/>
    <cellStyle name="Output 2 2 2 4 2 16 3" xfId="30874" xr:uid="{00000000-0005-0000-0000-000036790000}"/>
    <cellStyle name="Output 2 2 2 4 2 17" xfId="30875" xr:uid="{00000000-0005-0000-0000-000037790000}"/>
    <cellStyle name="Output 2 2 2 4 2 17 2" xfId="30876" xr:uid="{00000000-0005-0000-0000-000038790000}"/>
    <cellStyle name="Output 2 2 2 4 2 17 3" xfId="30877" xr:uid="{00000000-0005-0000-0000-000039790000}"/>
    <cellStyle name="Output 2 2 2 4 2 18" xfId="30878" xr:uid="{00000000-0005-0000-0000-00003A790000}"/>
    <cellStyle name="Output 2 2 2 4 2 18 2" xfId="30879" xr:uid="{00000000-0005-0000-0000-00003B790000}"/>
    <cellStyle name="Output 2 2 2 4 2 18 3" xfId="30880" xr:uid="{00000000-0005-0000-0000-00003C790000}"/>
    <cellStyle name="Output 2 2 2 4 2 19" xfId="30881" xr:uid="{00000000-0005-0000-0000-00003D790000}"/>
    <cellStyle name="Output 2 2 2 4 2 19 2" xfId="30882" xr:uid="{00000000-0005-0000-0000-00003E790000}"/>
    <cellStyle name="Output 2 2 2 4 2 19 3" xfId="30883" xr:uid="{00000000-0005-0000-0000-00003F790000}"/>
    <cellStyle name="Output 2 2 2 4 2 2" xfId="30884" xr:uid="{00000000-0005-0000-0000-000040790000}"/>
    <cellStyle name="Output 2 2 2 4 2 2 10" xfId="30885" xr:uid="{00000000-0005-0000-0000-000041790000}"/>
    <cellStyle name="Output 2 2 2 4 2 2 11" xfId="30886" xr:uid="{00000000-0005-0000-0000-000042790000}"/>
    <cellStyle name="Output 2 2 2 4 2 2 12" xfId="30887" xr:uid="{00000000-0005-0000-0000-000043790000}"/>
    <cellStyle name="Output 2 2 2 4 2 2 2" xfId="30888" xr:uid="{00000000-0005-0000-0000-000044790000}"/>
    <cellStyle name="Output 2 2 2 4 2 2 2 2" xfId="30889" xr:uid="{00000000-0005-0000-0000-000045790000}"/>
    <cellStyle name="Output 2 2 2 4 2 2 2 3" xfId="30890" xr:uid="{00000000-0005-0000-0000-000046790000}"/>
    <cellStyle name="Output 2 2 2 4 2 2 3" xfId="30891" xr:uid="{00000000-0005-0000-0000-000047790000}"/>
    <cellStyle name="Output 2 2 2 4 2 2 3 2" xfId="30892" xr:uid="{00000000-0005-0000-0000-000048790000}"/>
    <cellStyle name="Output 2 2 2 4 2 2 3 3" xfId="30893" xr:uid="{00000000-0005-0000-0000-000049790000}"/>
    <cellStyle name="Output 2 2 2 4 2 2 4" xfId="30894" xr:uid="{00000000-0005-0000-0000-00004A790000}"/>
    <cellStyle name="Output 2 2 2 4 2 2 4 2" xfId="30895" xr:uid="{00000000-0005-0000-0000-00004B790000}"/>
    <cellStyle name="Output 2 2 2 4 2 2 4 3" xfId="30896" xr:uid="{00000000-0005-0000-0000-00004C790000}"/>
    <cellStyle name="Output 2 2 2 4 2 2 5" xfId="30897" xr:uid="{00000000-0005-0000-0000-00004D790000}"/>
    <cellStyle name="Output 2 2 2 4 2 2 5 2" xfId="30898" xr:uid="{00000000-0005-0000-0000-00004E790000}"/>
    <cellStyle name="Output 2 2 2 4 2 2 5 3" xfId="30899" xr:uid="{00000000-0005-0000-0000-00004F790000}"/>
    <cellStyle name="Output 2 2 2 4 2 2 6" xfId="30900" xr:uid="{00000000-0005-0000-0000-000050790000}"/>
    <cellStyle name="Output 2 2 2 4 2 2 6 2" xfId="30901" xr:uid="{00000000-0005-0000-0000-000051790000}"/>
    <cellStyle name="Output 2 2 2 4 2 2 6 3" xfId="30902" xr:uid="{00000000-0005-0000-0000-000052790000}"/>
    <cellStyle name="Output 2 2 2 4 2 2 7" xfId="30903" xr:uid="{00000000-0005-0000-0000-000053790000}"/>
    <cellStyle name="Output 2 2 2 4 2 2 7 2" xfId="30904" xr:uid="{00000000-0005-0000-0000-000054790000}"/>
    <cellStyle name="Output 2 2 2 4 2 2 7 3" xfId="30905" xr:uid="{00000000-0005-0000-0000-000055790000}"/>
    <cellStyle name="Output 2 2 2 4 2 2 8" xfId="30906" xr:uid="{00000000-0005-0000-0000-000056790000}"/>
    <cellStyle name="Output 2 2 2 4 2 2 8 2" xfId="30907" xr:uid="{00000000-0005-0000-0000-000057790000}"/>
    <cellStyle name="Output 2 2 2 4 2 2 8 3" xfId="30908" xr:uid="{00000000-0005-0000-0000-000058790000}"/>
    <cellStyle name="Output 2 2 2 4 2 2 9" xfId="30909" xr:uid="{00000000-0005-0000-0000-000059790000}"/>
    <cellStyle name="Output 2 2 2 4 2 2 9 2" xfId="30910" xr:uid="{00000000-0005-0000-0000-00005A790000}"/>
    <cellStyle name="Output 2 2 2 4 2 2 9 3" xfId="30911" xr:uid="{00000000-0005-0000-0000-00005B790000}"/>
    <cellStyle name="Output 2 2 2 4 2 20" xfId="30912" xr:uid="{00000000-0005-0000-0000-00005C790000}"/>
    <cellStyle name="Output 2 2 2 4 2 21" xfId="30913" xr:uid="{00000000-0005-0000-0000-00005D790000}"/>
    <cellStyle name="Output 2 2 2 4 2 3" xfId="30914" xr:uid="{00000000-0005-0000-0000-00005E790000}"/>
    <cellStyle name="Output 2 2 2 4 2 3 10" xfId="30915" xr:uid="{00000000-0005-0000-0000-00005F790000}"/>
    <cellStyle name="Output 2 2 2 4 2 3 11" xfId="30916" xr:uid="{00000000-0005-0000-0000-000060790000}"/>
    <cellStyle name="Output 2 2 2 4 2 3 12" xfId="30917" xr:uid="{00000000-0005-0000-0000-000061790000}"/>
    <cellStyle name="Output 2 2 2 4 2 3 2" xfId="30918" xr:uid="{00000000-0005-0000-0000-000062790000}"/>
    <cellStyle name="Output 2 2 2 4 2 3 2 2" xfId="30919" xr:uid="{00000000-0005-0000-0000-000063790000}"/>
    <cellStyle name="Output 2 2 2 4 2 3 2 3" xfId="30920" xr:uid="{00000000-0005-0000-0000-000064790000}"/>
    <cellStyle name="Output 2 2 2 4 2 3 3" xfId="30921" xr:uid="{00000000-0005-0000-0000-000065790000}"/>
    <cellStyle name="Output 2 2 2 4 2 3 3 2" xfId="30922" xr:uid="{00000000-0005-0000-0000-000066790000}"/>
    <cellStyle name="Output 2 2 2 4 2 3 3 3" xfId="30923" xr:uid="{00000000-0005-0000-0000-000067790000}"/>
    <cellStyle name="Output 2 2 2 4 2 3 4" xfId="30924" xr:uid="{00000000-0005-0000-0000-000068790000}"/>
    <cellStyle name="Output 2 2 2 4 2 3 4 2" xfId="30925" xr:uid="{00000000-0005-0000-0000-000069790000}"/>
    <cellStyle name="Output 2 2 2 4 2 3 4 3" xfId="30926" xr:uid="{00000000-0005-0000-0000-00006A790000}"/>
    <cellStyle name="Output 2 2 2 4 2 3 5" xfId="30927" xr:uid="{00000000-0005-0000-0000-00006B790000}"/>
    <cellStyle name="Output 2 2 2 4 2 3 5 2" xfId="30928" xr:uid="{00000000-0005-0000-0000-00006C790000}"/>
    <cellStyle name="Output 2 2 2 4 2 3 5 3" xfId="30929" xr:uid="{00000000-0005-0000-0000-00006D790000}"/>
    <cellStyle name="Output 2 2 2 4 2 3 6" xfId="30930" xr:uid="{00000000-0005-0000-0000-00006E790000}"/>
    <cellStyle name="Output 2 2 2 4 2 3 6 2" xfId="30931" xr:uid="{00000000-0005-0000-0000-00006F790000}"/>
    <cellStyle name="Output 2 2 2 4 2 3 6 3" xfId="30932" xr:uid="{00000000-0005-0000-0000-000070790000}"/>
    <cellStyle name="Output 2 2 2 4 2 3 7" xfId="30933" xr:uid="{00000000-0005-0000-0000-000071790000}"/>
    <cellStyle name="Output 2 2 2 4 2 3 7 2" xfId="30934" xr:uid="{00000000-0005-0000-0000-000072790000}"/>
    <cellStyle name="Output 2 2 2 4 2 3 7 3" xfId="30935" xr:uid="{00000000-0005-0000-0000-000073790000}"/>
    <cellStyle name="Output 2 2 2 4 2 3 8" xfId="30936" xr:uid="{00000000-0005-0000-0000-000074790000}"/>
    <cellStyle name="Output 2 2 2 4 2 3 8 2" xfId="30937" xr:uid="{00000000-0005-0000-0000-000075790000}"/>
    <cellStyle name="Output 2 2 2 4 2 3 8 3" xfId="30938" xr:uid="{00000000-0005-0000-0000-000076790000}"/>
    <cellStyle name="Output 2 2 2 4 2 3 9" xfId="30939" xr:uid="{00000000-0005-0000-0000-000077790000}"/>
    <cellStyle name="Output 2 2 2 4 2 3 9 2" xfId="30940" xr:uid="{00000000-0005-0000-0000-000078790000}"/>
    <cellStyle name="Output 2 2 2 4 2 3 9 3" xfId="30941" xr:uid="{00000000-0005-0000-0000-000079790000}"/>
    <cellStyle name="Output 2 2 2 4 2 4" xfId="30942" xr:uid="{00000000-0005-0000-0000-00007A790000}"/>
    <cellStyle name="Output 2 2 2 4 2 4 10" xfId="30943" xr:uid="{00000000-0005-0000-0000-00007B790000}"/>
    <cellStyle name="Output 2 2 2 4 2 4 11" xfId="30944" xr:uid="{00000000-0005-0000-0000-00007C790000}"/>
    <cellStyle name="Output 2 2 2 4 2 4 12" xfId="30945" xr:uid="{00000000-0005-0000-0000-00007D790000}"/>
    <cellStyle name="Output 2 2 2 4 2 4 2" xfId="30946" xr:uid="{00000000-0005-0000-0000-00007E790000}"/>
    <cellStyle name="Output 2 2 2 4 2 4 2 2" xfId="30947" xr:uid="{00000000-0005-0000-0000-00007F790000}"/>
    <cellStyle name="Output 2 2 2 4 2 4 2 3" xfId="30948" xr:uid="{00000000-0005-0000-0000-000080790000}"/>
    <cellStyle name="Output 2 2 2 4 2 4 3" xfId="30949" xr:uid="{00000000-0005-0000-0000-000081790000}"/>
    <cellStyle name="Output 2 2 2 4 2 4 3 2" xfId="30950" xr:uid="{00000000-0005-0000-0000-000082790000}"/>
    <cellStyle name="Output 2 2 2 4 2 4 3 3" xfId="30951" xr:uid="{00000000-0005-0000-0000-000083790000}"/>
    <cellStyle name="Output 2 2 2 4 2 4 4" xfId="30952" xr:uid="{00000000-0005-0000-0000-000084790000}"/>
    <cellStyle name="Output 2 2 2 4 2 4 4 2" xfId="30953" xr:uid="{00000000-0005-0000-0000-000085790000}"/>
    <cellStyle name="Output 2 2 2 4 2 4 4 3" xfId="30954" xr:uid="{00000000-0005-0000-0000-000086790000}"/>
    <cellStyle name="Output 2 2 2 4 2 4 5" xfId="30955" xr:uid="{00000000-0005-0000-0000-000087790000}"/>
    <cellStyle name="Output 2 2 2 4 2 4 5 2" xfId="30956" xr:uid="{00000000-0005-0000-0000-000088790000}"/>
    <cellStyle name="Output 2 2 2 4 2 4 5 3" xfId="30957" xr:uid="{00000000-0005-0000-0000-000089790000}"/>
    <cellStyle name="Output 2 2 2 4 2 4 6" xfId="30958" xr:uid="{00000000-0005-0000-0000-00008A790000}"/>
    <cellStyle name="Output 2 2 2 4 2 4 6 2" xfId="30959" xr:uid="{00000000-0005-0000-0000-00008B790000}"/>
    <cellStyle name="Output 2 2 2 4 2 4 6 3" xfId="30960" xr:uid="{00000000-0005-0000-0000-00008C790000}"/>
    <cellStyle name="Output 2 2 2 4 2 4 7" xfId="30961" xr:uid="{00000000-0005-0000-0000-00008D790000}"/>
    <cellStyle name="Output 2 2 2 4 2 4 7 2" xfId="30962" xr:uid="{00000000-0005-0000-0000-00008E790000}"/>
    <cellStyle name="Output 2 2 2 4 2 4 7 3" xfId="30963" xr:uid="{00000000-0005-0000-0000-00008F790000}"/>
    <cellStyle name="Output 2 2 2 4 2 4 8" xfId="30964" xr:uid="{00000000-0005-0000-0000-000090790000}"/>
    <cellStyle name="Output 2 2 2 4 2 4 8 2" xfId="30965" xr:uid="{00000000-0005-0000-0000-000091790000}"/>
    <cellStyle name="Output 2 2 2 4 2 4 8 3" xfId="30966" xr:uid="{00000000-0005-0000-0000-000092790000}"/>
    <cellStyle name="Output 2 2 2 4 2 4 9" xfId="30967" xr:uid="{00000000-0005-0000-0000-000093790000}"/>
    <cellStyle name="Output 2 2 2 4 2 4 9 2" xfId="30968" xr:uid="{00000000-0005-0000-0000-000094790000}"/>
    <cellStyle name="Output 2 2 2 4 2 4 9 3" xfId="30969" xr:uid="{00000000-0005-0000-0000-000095790000}"/>
    <cellStyle name="Output 2 2 2 4 2 5" xfId="30970" xr:uid="{00000000-0005-0000-0000-000096790000}"/>
    <cellStyle name="Output 2 2 2 4 2 5 10" xfId="30971" xr:uid="{00000000-0005-0000-0000-000097790000}"/>
    <cellStyle name="Output 2 2 2 4 2 5 11" xfId="30972" xr:uid="{00000000-0005-0000-0000-000098790000}"/>
    <cellStyle name="Output 2 2 2 4 2 5 12" xfId="30973" xr:uid="{00000000-0005-0000-0000-000099790000}"/>
    <cellStyle name="Output 2 2 2 4 2 5 2" xfId="30974" xr:uid="{00000000-0005-0000-0000-00009A790000}"/>
    <cellStyle name="Output 2 2 2 4 2 5 2 2" xfId="30975" xr:uid="{00000000-0005-0000-0000-00009B790000}"/>
    <cellStyle name="Output 2 2 2 4 2 5 2 3" xfId="30976" xr:uid="{00000000-0005-0000-0000-00009C790000}"/>
    <cellStyle name="Output 2 2 2 4 2 5 3" xfId="30977" xr:uid="{00000000-0005-0000-0000-00009D790000}"/>
    <cellStyle name="Output 2 2 2 4 2 5 3 2" xfId="30978" xr:uid="{00000000-0005-0000-0000-00009E790000}"/>
    <cellStyle name="Output 2 2 2 4 2 5 3 3" xfId="30979" xr:uid="{00000000-0005-0000-0000-00009F790000}"/>
    <cellStyle name="Output 2 2 2 4 2 5 4" xfId="30980" xr:uid="{00000000-0005-0000-0000-0000A0790000}"/>
    <cellStyle name="Output 2 2 2 4 2 5 4 2" xfId="30981" xr:uid="{00000000-0005-0000-0000-0000A1790000}"/>
    <cellStyle name="Output 2 2 2 4 2 5 4 3" xfId="30982" xr:uid="{00000000-0005-0000-0000-0000A2790000}"/>
    <cellStyle name="Output 2 2 2 4 2 5 5" xfId="30983" xr:uid="{00000000-0005-0000-0000-0000A3790000}"/>
    <cellStyle name="Output 2 2 2 4 2 5 5 2" xfId="30984" xr:uid="{00000000-0005-0000-0000-0000A4790000}"/>
    <cellStyle name="Output 2 2 2 4 2 5 5 3" xfId="30985" xr:uid="{00000000-0005-0000-0000-0000A5790000}"/>
    <cellStyle name="Output 2 2 2 4 2 5 6" xfId="30986" xr:uid="{00000000-0005-0000-0000-0000A6790000}"/>
    <cellStyle name="Output 2 2 2 4 2 5 6 2" xfId="30987" xr:uid="{00000000-0005-0000-0000-0000A7790000}"/>
    <cellStyle name="Output 2 2 2 4 2 5 6 3" xfId="30988" xr:uid="{00000000-0005-0000-0000-0000A8790000}"/>
    <cellStyle name="Output 2 2 2 4 2 5 7" xfId="30989" xr:uid="{00000000-0005-0000-0000-0000A9790000}"/>
    <cellStyle name="Output 2 2 2 4 2 5 7 2" xfId="30990" xr:uid="{00000000-0005-0000-0000-0000AA790000}"/>
    <cellStyle name="Output 2 2 2 4 2 5 7 3" xfId="30991" xr:uid="{00000000-0005-0000-0000-0000AB790000}"/>
    <cellStyle name="Output 2 2 2 4 2 5 8" xfId="30992" xr:uid="{00000000-0005-0000-0000-0000AC790000}"/>
    <cellStyle name="Output 2 2 2 4 2 5 8 2" xfId="30993" xr:uid="{00000000-0005-0000-0000-0000AD790000}"/>
    <cellStyle name="Output 2 2 2 4 2 5 8 3" xfId="30994" xr:uid="{00000000-0005-0000-0000-0000AE790000}"/>
    <cellStyle name="Output 2 2 2 4 2 5 9" xfId="30995" xr:uid="{00000000-0005-0000-0000-0000AF790000}"/>
    <cellStyle name="Output 2 2 2 4 2 5 9 2" xfId="30996" xr:uid="{00000000-0005-0000-0000-0000B0790000}"/>
    <cellStyle name="Output 2 2 2 4 2 5 9 3" xfId="30997" xr:uid="{00000000-0005-0000-0000-0000B1790000}"/>
    <cellStyle name="Output 2 2 2 4 2 6" xfId="30998" xr:uid="{00000000-0005-0000-0000-0000B2790000}"/>
    <cellStyle name="Output 2 2 2 4 2 6 10" xfId="30999" xr:uid="{00000000-0005-0000-0000-0000B3790000}"/>
    <cellStyle name="Output 2 2 2 4 2 6 11" xfId="31000" xr:uid="{00000000-0005-0000-0000-0000B4790000}"/>
    <cellStyle name="Output 2 2 2 4 2 6 12" xfId="31001" xr:uid="{00000000-0005-0000-0000-0000B5790000}"/>
    <cellStyle name="Output 2 2 2 4 2 6 2" xfId="31002" xr:uid="{00000000-0005-0000-0000-0000B6790000}"/>
    <cellStyle name="Output 2 2 2 4 2 6 2 2" xfId="31003" xr:uid="{00000000-0005-0000-0000-0000B7790000}"/>
    <cellStyle name="Output 2 2 2 4 2 6 2 3" xfId="31004" xr:uid="{00000000-0005-0000-0000-0000B8790000}"/>
    <cellStyle name="Output 2 2 2 4 2 6 3" xfId="31005" xr:uid="{00000000-0005-0000-0000-0000B9790000}"/>
    <cellStyle name="Output 2 2 2 4 2 6 3 2" xfId="31006" xr:uid="{00000000-0005-0000-0000-0000BA790000}"/>
    <cellStyle name="Output 2 2 2 4 2 6 3 3" xfId="31007" xr:uid="{00000000-0005-0000-0000-0000BB790000}"/>
    <cellStyle name="Output 2 2 2 4 2 6 4" xfId="31008" xr:uid="{00000000-0005-0000-0000-0000BC790000}"/>
    <cellStyle name="Output 2 2 2 4 2 6 4 2" xfId="31009" xr:uid="{00000000-0005-0000-0000-0000BD790000}"/>
    <cellStyle name="Output 2 2 2 4 2 6 4 3" xfId="31010" xr:uid="{00000000-0005-0000-0000-0000BE790000}"/>
    <cellStyle name="Output 2 2 2 4 2 6 5" xfId="31011" xr:uid="{00000000-0005-0000-0000-0000BF790000}"/>
    <cellStyle name="Output 2 2 2 4 2 6 5 2" xfId="31012" xr:uid="{00000000-0005-0000-0000-0000C0790000}"/>
    <cellStyle name="Output 2 2 2 4 2 6 5 3" xfId="31013" xr:uid="{00000000-0005-0000-0000-0000C1790000}"/>
    <cellStyle name="Output 2 2 2 4 2 6 6" xfId="31014" xr:uid="{00000000-0005-0000-0000-0000C2790000}"/>
    <cellStyle name="Output 2 2 2 4 2 6 6 2" xfId="31015" xr:uid="{00000000-0005-0000-0000-0000C3790000}"/>
    <cellStyle name="Output 2 2 2 4 2 6 6 3" xfId="31016" xr:uid="{00000000-0005-0000-0000-0000C4790000}"/>
    <cellStyle name="Output 2 2 2 4 2 6 7" xfId="31017" xr:uid="{00000000-0005-0000-0000-0000C5790000}"/>
    <cellStyle name="Output 2 2 2 4 2 6 7 2" xfId="31018" xr:uid="{00000000-0005-0000-0000-0000C6790000}"/>
    <cellStyle name="Output 2 2 2 4 2 6 7 3" xfId="31019" xr:uid="{00000000-0005-0000-0000-0000C7790000}"/>
    <cellStyle name="Output 2 2 2 4 2 6 8" xfId="31020" xr:uid="{00000000-0005-0000-0000-0000C8790000}"/>
    <cellStyle name="Output 2 2 2 4 2 6 8 2" xfId="31021" xr:uid="{00000000-0005-0000-0000-0000C9790000}"/>
    <cellStyle name="Output 2 2 2 4 2 6 8 3" xfId="31022" xr:uid="{00000000-0005-0000-0000-0000CA790000}"/>
    <cellStyle name="Output 2 2 2 4 2 6 9" xfId="31023" xr:uid="{00000000-0005-0000-0000-0000CB790000}"/>
    <cellStyle name="Output 2 2 2 4 2 6 9 2" xfId="31024" xr:uid="{00000000-0005-0000-0000-0000CC790000}"/>
    <cellStyle name="Output 2 2 2 4 2 6 9 3" xfId="31025" xr:uid="{00000000-0005-0000-0000-0000CD790000}"/>
    <cellStyle name="Output 2 2 2 4 2 7" xfId="31026" xr:uid="{00000000-0005-0000-0000-0000CE790000}"/>
    <cellStyle name="Output 2 2 2 4 2 7 10" xfId="31027" xr:uid="{00000000-0005-0000-0000-0000CF790000}"/>
    <cellStyle name="Output 2 2 2 4 2 7 11" xfId="31028" xr:uid="{00000000-0005-0000-0000-0000D0790000}"/>
    <cellStyle name="Output 2 2 2 4 2 7 12" xfId="31029" xr:uid="{00000000-0005-0000-0000-0000D1790000}"/>
    <cellStyle name="Output 2 2 2 4 2 7 2" xfId="31030" xr:uid="{00000000-0005-0000-0000-0000D2790000}"/>
    <cellStyle name="Output 2 2 2 4 2 7 2 2" xfId="31031" xr:uid="{00000000-0005-0000-0000-0000D3790000}"/>
    <cellStyle name="Output 2 2 2 4 2 7 2 3" xfId="31032" xr:uid="{00000000-0005-0000-0000-0000D4790000}"/>
    <cellStyle name="Output 2 2 2 4 2 7 3" xfId="31033" xr:uid="{00000000-0005-0000-0000-0000D5790000}"/>
    <cellStyle name="Output 2 2 2 4 2 7 3 2" xfId="31034" xr:uid="{00000000-0005-0000-0000-0000D6790000}"/>
    <cellStyle name="Output 2 2 2 4 2 7 3 3" xfId="31035" xr:uid="{00000000-0005-0000-0000-0000D7790000}"/>
    <cellStyle name="Output 2 2 2 4 2 7 4" xfId="31036" xr:uid="{00000000-0005-0000-0000-0000D8790000}"/>
    <cellStyle name="Output 2 2 2 4 2 7 4 2" xfId="31037" xr:uid="{00000000-0005-0000-0000-0000D9790000}"/>
    <cellStyle name="Output 2 2 2 4 2 7 4 3" xfId="31038" xr:uid="{00000000-0005-0000-0000-0000DA790000}"/>
    <cellStyle name="Output 2 2 2 4 2 7 5" xfId="31039" xr:uid="{00000000-0005-0000-0000-0000DB790000}"/>
    <cellStyle name="Output 2 2 2 4 2 7 5 2" xfId="31040" xr:uid="{00000000-0005-0000-0000-0000DC790000}"/>
    <cellStyle name="Output 2 2 2 4 2 7 5 3" xfId="31041" xr:uid="{00000000-0005-0000-0000-0000DD790000}"/>
    <cellStyle name="Output 2 2 2 4 2 7 6" xfId="31042" xr:uid="{00000000-0005-0000-0000-0000DE790000}"/>
    <cellStyle name="Output 2 2 2 4 2 7 6 2" xfId="31043" xr:uid="{00000000-0005-0000-0000-0000DF790000}"/>
    <cellStyle name="Output 2 2 2 4 2 7 6 3" xfId="31044" xr:uid="{00000000-0005-0000-0000-0000E0790000}"/>
    <cellStyle name="Output 2 2 2 4 2 7 7" xfId="31045" xr:uid="{00000000-0005-0000-0000-0000E1790000}"/>
    <cellStyle name="Output 2 2 2 4 2 7 7 2" xfId="31046" xr:uid="{00000000-0005-0000-0000-0000E2790000}"/>
    <cellStyle name="Output 2 2 2 4 2 7 7 3" xfId="31047" xr:uid="{00000000-0005-0000-0000-0000E3790000}"/>
    <cellStyle name="Output 2 2 2 4 2 7 8" xfId="31048" xr:uid="{00000000-0005-0000-0000-0000E4790000}"/>
    <cellStyle name="Output 2 2 2 4 2 7 8 2" xfId="31049" xr:uid="{00000000-0005-0000-0000-0000E5790000}"/>
    <cellStyle name="Output 2 2 2 4 2 7 8 3" xfId="31050" xr:uid="{00000000-0005-0000-0000-0000E6790000}"/>
    <cellStyle name="Output 2 2 2 4 2 7 9" xfId="31051" xr:uid="{00000000-0005-0000-0000-0000E7790000}"/>
    <cellStyle name="Output 2 2 2 4 2 7 9 2" xfId="31052" xr:uid="{00000000-0005-0000-0000-0000E8790000}"/>
    <cellStyle name="Output 2 2 2 4 2 7 9 3" xfId="31053" xr:uid="{00000000-0005-0000-0000-0000E9790000}"/>
    <cellStyle name="Output 2 2 2 4 2 8" xfId="31054" xr:uid="{00000000-0005-0000-0000-0000EA790000}"/>
    <cellStyle name="Output 2 2 2 4 2 8 10" xfId="31055" xr:uid="{00000000-0005-0000-0000-0000EB790000}"/>
    <cellStyle name="Output 2 2 2 4 2 8 11" xfId="31056" xr:uid="{00000000-0005-0000-0000-0000EC790000}"/>
    <cellStyle name="Output 2 2 2 4 2 8 12" xfId="31057" xr:uid="{00000000-0005-0000-0000-0000ED790000}"/>
    <cellStyle name="Output 2 2 2 4 2 8 2" xfId="31058" xr:uid="{00000000-0005-0000-0000-0000EE790000}"/>
    <cellStyle name="Output 2 2 2 4 2 8 2 2" xfId="31059" xr:uid="{00000000-0005-0000-0000-0000EF790000}"/>
    <cellStyle name="Output 2 2 2 4 2 8 2 3" xfId="31060" xr:uid="{00000000-0005-0000-0000-0000F0790000}"/>
    <cellStyle name="Output 2 2 2 4 2 8 3" xfId="31061" xr:uid="{00000000-0005-0000-0000-0000F1790000}"/>
    <cellStyle name="Output 2 2 2 4 2 8 3 2" xfId="31062" xr:uid="{00000000-0005-0000-0000-0000F2790000}"/>
    <cellStyle name="Output 2 2 2 4 2 8 3 3" xfId="31063" xr:uid="{00000000-0005-0000-0000-0000F3790000}"/>
    <cellStyle name="Output 2 2 2 4 2 8 4" xfId="31064" xr:uid="{00000000-0005-0000-0000-0000F4790000}"/>
    <cellStyle name="Output 2 2 2 4 2 8 4 2" xfId="31065" xr:uid="{00000000-0005-0000-0000-0000F5790000}"/>
    <cellStyle name="Output 2 2 2 4 2 8 4 3" xfId="31066" xr:uid="{00000000-0005-0000-0000-0000F6790000}"/>
    <cellStyle name="Output 2 2 2 4 2 8 5" xfId="31067" xr:uid="{00000000-0005-0000-0000-0000F7790000}"/>
    <cellStyle name="Output 2 2 2 4 2 8 5 2" xfId="31068" xr:uid="{00000000-0005-0000-0000-0000F8790000}"/>
    <cellStyle name="Output 2 2 2 4 2 8 5 3" xfId="31069" xr:uid="{00000000-0005-0000-0000-0000F9790000}"/>
    <cellStyle name="Output 2 2 2 4 2 8 6" xfId="31070" xr:uid="{00000000-0005-0000-0000-0000FA790000}"/>
    <cellStyle name="Output 2 2 2 4 2 8 6 2" xfId="31071" xr:uid="{00000000-0005-0000-0000-0000FB790000}"/>
    <cellStyle name="Output 2 2 2 4 2 8 6 3" xfId="31072" xr:uid="{00000000-0005-0000-0000-0000FC790000}"/>
    <cellStyle name="Output 2 2 2 4 2 8 7" xfId="31073" xr:uid="{00000000-0005-0000-0000-0000FD790000}"/>
    <cellStyle name="Output 2 2 2 4 2 8 7 2" xfId="31074" xr:uid="{00000000-0005-0000-0000-0000FE790000}"/>
    <cellStyle name="Output 2 2 2 4 2 8 7 3" xfId="31075" xr:uid="{00000000-0005-0000-0000-0000FF790000}"/>
    <cellStyle name="Output 2 2 2 4 2 8 8" xfId="31076" xr:uid="{00000000-0005-0000-0000-0000007A0000}"/>
    <cellStyle name="Output 2 2 2 4 2 8 8 2" xfId="31077" xr:uid="{00000000-0005-0000-0000-0000017A0000}"/>
    <cellStyle name="Output 2 2 2 4 2 8 8 3" xfId="31078" xr:uid="{00000000-0005-0000-0000-0000027A0000}"/>
    <cellStyle name="Output 2 2 2 4 2 8 9" xfId="31079" xr:uid="{00000000-0005-0000-0000-0000037A0000}"/>
    <cellStyle name="Output 2 2 2 4 2 8 9 2" xfId="31080" xr:uid="{00000000-0005-0000-0000-0000047A0000}"/>
    <cellStyle name="Output 2 2 2 4 2 8 9 3" xfId="31081" xr:uid="{00000000-0005-0000-0000-0000057A0000}"/>
    <cellStyle name="Output 2 2 2 4 2 9" xfId="31082" xr:uid="{00000000-0005-0000-0000-0000067A0000}"/>
    <cellStyle name="Output 2 2 2 4 2 9 10" xfId="31083" xr:uid="{00000000-0005-0000-0000-0000077A0000}"/>
    <cellStyle name="Output 2 2 2 4 2 9 11" xfId="31084" xr:uid="{00000000-0005-0000-0000-0000087A0000}"/>
    <cellStyle name="Output 2 2 2 4 2 9 12" xfId="31085" xr:uid="{00000000-0005-0000-0000-0000097A0000}"/>
    <cellStyle name="Output 2 2 2 4 2 9 2" xfId="31086" xr:uid="{00000000-0005-0000-0000-00000A7A0000}"/>
    <cellStyle name="Output 2 2 2 4 2 9 2 2" xfId="31087" xr:uid="{00000000-0005-0000-0000-00000B7A0000}"/>
    <cellStyle name="Output 2 2 2 4 2 9 2 3" xfId="31088" xr:uid="{00000000-0005-0000-0000-00000C7A0000}"/>
    <cellStyle name="Output 2 2 2 4 2 9 3" xfId="31089" xr:uid="{00000000-0005-0000-0000-00000D7A0000}"/>
    <cellStyle name="Output 2 2 2 4 2 9 3 2" xfId="31090" xr:uid="{00000000-0005-0000-0000-00000E7A0000}"/>
    <cellStyle name="Output 2 2 2 4 2 9 3 3" xfId="31091" xr:uid="{00000000-0005-0000-0000-00000F7A0000}"/>
    <cellStyle name="Output 2 2 2 4 2 9 4" xfId="31092" xr:uid="{00000000-0005-0000-0000-0000107A0000}"/>
    <cellStyle name="Output 2 2 2 4 2 9 4 2" xfId="31093" xr:uid="{00000000-0005-0000-0000-0000117A0000}"/>
    <cellStyle name="Output 2 2 2 4 2 9 4 3" xfId="31094" xr:uid="{00000000-0005-0000-0000-0000127A0000}"/>
    <cellStyle name="Output 2 2 2 4 2 9 5" xfId="31095" xr:uid="{00000000-0005-0000-0000-0000137A0000}"/>
    <cellStyle name="Output 2 2 2 4 2 9 5 2" xfId="31096" xr:uid="{00000000-0005-0000-0000-0000147A0000}"/>
    <cellStyle name="Output 2 2 2 4 2 9 5 3" xfId="31097" xr:uid="{00000000-0005-0000-0000-0000157A0000}"/>
    <cellStyle name="Output 2 2 2 4 2 9 6" xfId="31098" xr:uid="{00000000-0005-0000-0000-0000167A0000}"/>
    <cellStyle name="Output 2 2 2 4 2 9 6 2" xfId="31099" xr:uid="{00000000-0005-0000-0000-0000177A0000}"/>
    <cellStyle name="Output 2 2 2 4 2 9 6 3" xfId="31100" xr:uid="{00000000-0005-0000-0000-0000187A0000}"/>
    <cellStyle name="Output 2 2 2 4 2 9 7" xfId="31101" xr:uid="{00000000-0005-0000-0000-0000197A0000}"/>
    <cellStyle name="Output 2 2 2 4 2 9 7 2" xfId="31102" xr:uid="{00000000-0005-0000-0000-00001A7A0000}"/>
    <cellStyle name="Output 2 2 2 4 2 9 7 3" xfId="31103" xr:uid="{00000000-0005-0000-0000-00001B7A0000}"/>
    <cellStyle name="Output 2 2 2 4 2 9 8" xfId="31104" xr:uid="{00000000-0005-0000-0000-00001C7A0000}"/>
    <cellStyle name="Output 2 2 2 4 2 9 8 2" xfId="31105" xr:uid="{00000000-0005-0000-0000-00001D7A0000}"/>
    <cellStyle name="Output 2 2 2 4 2 9 8 3" xfId="31106" xr:uid="{00000000-0005-0000-0000-00001E7A0000}"/>
    <cellStyle name="Output 2 2 2 4 2 9 9" xfId="31107" xr:uid="{00000000-0005-0000-0000-00001F7A0000}"/>
    <cellStyle name="Output 2 2 2 4 2 9 9 2" xfId="31108" xr:uid="{00000000-0005-0000-0000-0000207A0000}"/>
    <cellStyle name="Output 2 2 2 4 2 9 9 3" xfId="31109" xr:uid="{00000000-0005-0000-0000-0000217A0000}"/>
    <cellStyle name="Output 2 2 2 4 3" xfId="31110" xr:uid="{00000000-0005-0000-0000-0000227A0000}"/>
    <cellStyle name="Output 2 2 2 4 3 10" xfId="31111" xr:uid="{00000000-0005-0000-0000-0000237A0000}"/>
    <cellStyle name="Output 2 2 2 4 3 10 2" xfId="31112" xr:uid="{00000000-0005-0000-0000-0000247A0000}"/>
    <cellStyle name="Output 2 2 2 4 3 10 3" xfId="31113" xr:uid="{00000000-0005-0000-0000-0000257A0000}"/>
    <cellStyle name="Output 2 2 2 4 3 11" xfId="31114" xr:uid="{00000000-0005-0000-0000-0000267A0000}"/>
    <cellStyle name="Output 2 2 2 4 3 12" xfId="31115" xr:uid="{00000000-0005-0000-0000-0000277A0000}"/>
    <cellStyle name="Output 2 2 2 4 3 2" xfId="31116" xr:uid="{00000000-0005-0000-0000-0000287A0000}"/>
    <cellStyle name="Output 2 2 2 4 3 2 2" xfId="31117" xr:uid="{00000000-0005-0000-0000-0000297A0000}"/>
    <cellStyle name="Output 2 2 2 4 3 2 3" xfId="31118" xr:uid="{00000000-0005-0000-0000-00002A7A0000}"/>
    <cellStyle name="Output 2 2 2 4 3 3" xfId="31119" xr:uid="{00000000-0005-0000-0000-00002B7A0000}"/>
    <cellStyle name="Output 2 2 2 4 3 3 2" xfId="31120" xr:uid="{00000000-0005-0000-0000-00002C7A0000}"/>
    <cellStyle name="Output 2 2 2 4 3 3 3" xfId="31121" xr:uid="{00000000-0005-0000-0000-00002D7A0000}"/>
    <cellStyle name="Output 2 2 2 4 3 4" xfId="31122" xr:uid="{00000000-0005-0000-0000-00002E7A0000}"/>
    <cellStyle name="Output 2 2 2 4 3 4 2" xfId="31123" xr:uid="{00000000-0005-0000-0000-00002F7A0000}"/>
    <cellStyle name="Output 2 2 2 4 3 4 3" xfId="31124" xr:uid="{00000000-0005-0000-0000-0000307A0000}"/>
    <cellStyle name="Output 2 2 2 4 3 5" xfId="31125" xr:uid="{00000000-0005-0000-0000-0000317A0000}"/>
    <cellStyle name="Output 2 2 2 4 3 5 2" xfId="31126" xr:uid="{00000000-0005-0000-0000-0000327A0000}"/>
    <cellStyle name="Output 2 2 2 4 3 5 3" xfId="31127" xr:uid="{00000000-0005-0000-0000-0000337A0000}"/>
    <cellStyle name="Output 2 2 2 4 3 6" xfId="31128" xr:uid="{00000000-0005-0000-0000-0000347A0000}"/>
    <cellStyle name="Output 2 2 2 4 3 6 2" xfId="31129" xr:uid="{00000000-0005-0000-0000-0000357A0000}"/>
    <cellStyle name="Output 2 2 2 4 3 6 3" xfId="31130" xr:uid="{00000000-0005-0000-0000-0000367A0000}"/>
    <cellStyle name="Output 2 2 2 4 3 7" xfId="31131" xr:uid="{00000000-0005-0000-0000-0000377A0000}"/>
    <cellStyle name="Output 2 2 2 4 3 7 2" xfId="31132" xr:uid="{00000000-0005-0000-0000-0000387A0000}"/>
    <cellStyle name="Output 2 2 2 4 3 7 3" xfId="31133" xr:uid="{00000000-0005-0000-0000-0000397A0000}"/>
    <cellStyle name="Output 2 2 2 4 3 8" xfId="31134" xr:uid="{00000000-0005-0000-0000-00003A7A0000}"/>
    <cellStyle name="Output 2 2 2 4 3 8 2" xfId="31135" xr:uid="{00000000-0005-0000-0000-00003B7A0000}"/>
    <cellStyle name="Output 2 2 2 4 3 8 3" xfId="31136" xr:uid="{00000000-0005-0000-0000-00003C7A0000}"/>
    <cellStyle name="Output 2 2 2 4 3 9" xfId="31137" xr:uid="{00000000-0005-0000-0000-00003D7A0000}"/>
    <cellStyle name="Output 2 2 2 4 3 9 2" xfId="31138" xr:uid="{00000000-0005-0000-0000-00003E7A0000}"/>
    <cellStyle name="Output 2 2 2 4 3 9 3" xfId="31139" xr:uid="{00000000-0005-0000-0000-00003F7A0000}"/>
    <cellStyle name="Output 2 2 2 4 4" xfId="31140" xr:uid="{00000000-0005-0000-0000-0000407A0000}"/>
    <cellStyle name="Output 2 2 2 4 4 10" xfId="31141" xr:uid="{00000000-0005-0000-0000-0000417A0000}"/>
    <cellStyle name="Output 2 2 2 4 4 10 2" xfId="31142" xr:uid="{00000000-0005-0000-0000-0000427A0000}"/>
    <cellStyle name="Output 2 2 2 4 4 10 3" xfId="31143" xr:uid="{00000000-0005-0000-0000-0000437A0000}"/>
    <cellStyle name="Output 2 2 2 4 4 11" xfId="31144" xr:uid="{00000000-0005-0000-0000-0000447A0000}"/>
    <cellStyle name="Output 2 2 2 4 4 12" xfId="31145" xr:uid="{00000000-0005-0000-0000-0000457A0000}"/>
    <cellStyle name="Output 2 2 2 4 4 2" xfId="31146" xr:uid="{00000000-0005-0000-0000-0000467A0000}"/>
    <cellStyle name="Output 2 2 2 4 4 2 2" xfId="31147" xr:uid="{00000000-0005-0000-0000-0000477A0000}"/>
    <cellStyle name="Output 2 2 2 4 4 2 3" xfId="31148" xr:uid="{00000000-0005-0000-0000-0000487A0000}"/>
    <cellStyle name="Output 2 2 2 4 4 3" xfId="31149" xr:uid="{00000000-0005-0000-0000-0000497A0000}"/>
    <cellStyle name="Output 2 2 2 4 4 3 2" xfId="31150" xr:uid="{00000000-0005-0000-0000-00004A7A0000}"/>
    <cellStyle name="Output 2 2 2 4 4 3 3" xfId="31151" xr:uid="{00000000-0005-0000-0000-00004B7A0000}"/>
    <cellStyle name="Output 2 2 2 4 4 4" xfId="31152" xr:uid="{00000000-0005-0000-0000-00004C7A0000}"/>
    <cellStyle name="Output 2 2 2 4 4 4 2" xfId="31153" xr:uid="{00000000-0005-0000-0000-00004D7A0000}"/>
    <cellStyle name="Output 2 2 2 4 4 4 3" xfId="31154" xr:uid="{00000000-0005-0000-0000-00004E7A0000}"/>
    <cellStyle name="Output 2 2 2 4 4 5" xfId="31155" xr:uid="{00000000-0005-0000-0000-00004F7A0000}"/>
    <cellStyle name="Output 2 2 2 4 4 5 2" xfId="31156" xr:uid="{00000000-0005-0000-0000-0000507A0000}"/>
    <cellStyle name="Output 2 2 2 4 4 5 3" xfId="31157" xr:uid="{00000000-0005-0000-0000-0000517A0000}"/>
    <cellStyle name="Output 2 2 2 4 4 6" xfId="31158" xr:uid="{00000000-0005-0000-0000-0000527A0000}"/>
    <cellStyle name="Output 2 2 2 4 4 6 2" xfId="31159" xr:uid="{00000000-0005-0000-0000-0000537A0000}"/>
    <cellStyle name="Output 2 2 2 4 4 6 3" xfId="31160" xr:uid="{00000000-0005-0000-0000-0000547A0000}"/>
    <cellStyle name="Output 2 2 2 4 4 7" xfId="31161" xr:uid="{00000000-0005-0000-0000-0000557A0000}"/>
    <cellStyle name="Output 2 2 2 4 4 7 2" xfId="31162" xr:uid="{00000000-0005-0000-0000-0000567A0000}"/>
    <cellStyle name="Output 2 2 2 4 4 7 3" xfId="31163" xr:uid="{00000000-0005-0000-0000-0000577A0000}"/>
    <cellStyle name="Output 2 2 2 4 4 8" xfId="31164" xr:uid="{00000000-0005-0000-0000-0000587A0000}"/>
    <cellStyle name="Output 2 2 2 4 4 8 2" xfId="31165" xr:uid="{00000000-0005-0000-0000-0000597A0000}"/>
    <cellStyle name="Output 2 2 2 4 4 8 3" xfId="31166" xr:uid="{00000000-0005-0000-0000-00005A7A0000}"/>
    <cellStyle name="Output 2 2 2 4 4 9" xfId="31167" xr:uid="{00000000-0005-0000-0000-00005B7A0000}"/>
    <cellStyle name="Output 2 2 2 4 4 9 2" xfId="31168" xr:uid="{00000000-0005-0000-0000-00005C7A0000}"/>
    <cellStyle name="Output 2 2 2 4 4 9 3" xfId="31169" xr:uid="{00000000-0005-0000-0000-00005D7A0000}"/>
    <cellStyle name="Output 2 2 2 4 5" xfId="31170" xr:uid="{00000000-0005-0000-0000-00005E7A0000}"/>
    <cellStyle name="Output 2 2 2 4 5 10" xfId="31171" xr:uid="{00000000-0005-0000-0000-00005F7A0000}"/>
    <cellStyle name="Output 2 2 2 4 5 10 2" xfId="31172" xr:uid="{00000000-0005-0000-0000-0000607A0000}"/>
    <cellStyle name="Output 2 2 2 4 5 10 3" xfId="31173" xr:uid="{00000000-0005-0000-0000-0000617A0000}"/>
    <cellStyle name="Output 2 2 2 4 5 11" xfId="31174" xr:uid="{00000000-0005-0000-0000-0000627A0000}"/>
    <cellStyle name="Output 2 2 2 4 5 12" xfId="31175" xr:uid="{00000000-0005-0000-0000-0000637A0000}"/>
    <cellStyle name="Output 2 2 2 4 5 2" xfId="31176" xr:uid="{00000000-0005-0000-0000-0000647A0000}"/>
    <cellStyle name="Output 2 2 2 4 5 2 2" xfId="31177" xr:uid="{00000000-0005-0000-0000-0000657A0000}"/>
    <cellStyle name="Output 2 2 2 4 5 2 3" xfId="31178" xr:uid="{00000000-0005-0000-0000-0000667A0000}"/>
    <cellStyle name="Output 2 2 2 4 5 3" xfId="31179" xr:uid="{00000000-0005-0000-0000-0000677A0000}"/>
    <cellStyle name="Output 2 2 2 4 5 3 2" xfId="31180" xr:uid="{00000000-0005-0000-0000-0000687A0000}"/>
    <cellStyle name="Output 2 2 2 4 5 3 3" xfId="31181" xr:uid="{00000000-0005-0000-0000-0000697A0000}"/>
    <cellStyle name="Output 2 2 2 4 5 4" xfId="31182" xr:uid="{00000000-0005-0000-0000-00006A7A0000}"/>
    <cellStyle name="Output 2 2 2 4 5 4 2" xfId="31183" xr:uid="{00000000-0005-0000-0000-00006B7A0000}"/>
    <cellStyle name="Output 2 2 2 4 5 4 3" xfId="31184" xr:uid="{00000000-0005-0000-0000-00006C7A0000}"/>
    <cellStyle name="Output 2 2 2 4 5 5" xfId="31185" xr:uid="{00000000-0005-0000-0000-00006D7A0000}"/>
    <cellStyle name="Output 2 2 2 4 5 5 2" xfId="31186" xr:uid="{00000000-0005-0000-0000-00006E7A0000}"/>
    <cellStyle name="Output 2 2 2 4 5 5 3" xfId="31187" xr:uid="{00000000-0005-0000-0000-00006F7A0000}"/>
    <cellStyle name="Output 2 2 2 4 5 6" xfId="31188" xr:uid="{00000000-0005-0000-0000-0000707A0000}"/>
    <cellStyle name="Output 2 2 2 4 5 6 2" xfId="31189" xr:uid="{00000000-0005-0000-0000-0000717A0000}"/>
    <cellStyle name="Output 2 2 2 4 5 6 3" xfId="31190" xr:uid="{00000000-0005-0000-0000-0000727A0000}"/>
    <cellStyle name="Output 2 2 2 4 5 7" xfId="31191" xr:uid="{00000000-0005-0000-0000-0000737A0000}"/>
    <cellStyle name="Output 2 2 2 4 5 7 2" xfId="31192" xr:uid="{00000000-0005-0000-0000-0000747A0000}"/>
    <cellStyle name="Output 2 2 2 4 5 7 3" xfId="31193" xr:uid="{00000000-0005-0000-0000-0000757A0000}"/>
    <cellStyle name="Output 2 2 2 4 5 8" xfId="31194" xr:uid="{00000000-0005-0000-0000-0000767A0000}"/>
    <cellStyle name="Output 2 2 2 4 5 8 2" xfId="31195" xr:uid="{00000000-0005-0000-0000-0000777A0000}"/>
    <cellStyle name="Output 2 2 2 4 5 8 3" xfId="31196" xr:uid="{00000000-0005-0000-0000-0000787A0000}"/>
    <cellStyle name="Output 2 2 2 4 5 9" xfId="31197" xr:uid="{00000000-0005-0000-0000-0000797A0000}"/>
    <cellStyle name="Output 2 2 2 4 5 9 2" xfId="31198" xr:uid="{00000000-0005-0000-0000-00007A7A0000}"/>
    <cellStyle name="Output 2 2 2 4 5 9 3" xfId="31199" xr:uid="{00000000-0005-0000-0000-00007B7A0000}"/>
    <cellStyle name="Output 2 2 2 4 6" xfId="31200" xr:uid="{00000000-0005-0000-0000-00007C7A0000}"/>
    <cellStyle name="Output 2 2 2 4 6 2" xfId="31201" xr:uid="{00000000-0005-0000-0000-00007D7A0000}"/>
    <cellStyle name="Output 2 2 2 4 6 2 2" xfId="31202" xr:uid="{00000000-0005-0000-0000-00007E7A0000}"/>
    <cellStyle name="Output 2 2 2 4 6 2 3" xfId="31203" xr:uid="{00000000-0005-0000-0000-00007F7A0000}"/>
    <cellStyle name="Output 2 2 2 4 6 2 4" xfId="31204" xr:uid="{00000000-0005-0000-0000-0000807A0000}"/>
    <cellStyle name="Output 2 2 2 4 6 3" xfId="31205" xr:uid="{00000000-0005-0000-0000-0000817A0000}"/>
    <cellStyle name="Output 2 2 2 4 6 4" xfId="31206" xr:uid="{00000000-0005-0000-0000-0000827A0000}"/>
    <cellStyle name="Output 2 2 2 4 7" xfId="31207" xr:uid="{00000000-0005-0000-0000-0000837A0000}"/>
    <cellStyle name="Output 2 2 2 4 7 2" xfId="31208" xr:uid="{00000000-0005-0000-0000-0000847A0000}"/>
    <cellStyle name="Output 2 2 2 4 7 2 2" xfId="31209" xr:uid="{00000000-0005-0000-0000-0000857A0000}"/>
    <cellStyle name="Output 2 2 2 4 7 2 3" xfId="31210" xr:uid="{00000000-0005-0000-0000-0000867A0000}"/>
    <cellStyle name="Output 2 2 2 4 7 2 4" xfId="31211" xr:uid="{00000000-0005-0000-0000-0000877A0000}"/>
    <cellStyle name="Output 2 2 2 4 7 3" xfId="31212" xr:uid="{00000000-0005-0000-0000-0000887A0000}"/>
    <cellStyle name="Output 2 2 2 4 7 4" xfId="31213" xr:uid="{00000000-0005-0000-0000-0000897A0000}"/>
    <cellStyle name="Output 2 2 2 4 8" xfId="31214" xr:uid="{00000000-0005-0000-0000-00008A7A0000}"/>
    <cellStyle name="Output 2 2 2 4 8 2" xfId="31215" xr:uid="{00000000-0005-0000-0000-00008B7A0000}"/>
    <cellStyle name="Output 2 2 2 4 8 2 2" xfId="31216" xr:uid="{00000000-0005-0000-0000-00008C7A0000}"/>
    <cellStyle name="Output 2 2 2 4 8 2 3" xfId="31217" xr:uid="{00000000-0005-0000-0000-00008D7A0000}"/>
    <cellStyle name="Output 2 2 2 4 8 2 4" xfId="31218" xr:uid="{00000000-0005-0000-0000-00008E7A0000}"/>
    <cellStyle name="Output 2 2 2 4 8 3" xfId="31219" xr:uid="{00000000-0005-0000-0000-00008F7A0000}"/>
    <cellStyle name="Output 2 2 2 4 8 4" xfId="31220" xr:uid="{00000000-0005-0000-0000-0000907A0000}"/>
    <cellStyle name="Output 2 2 2 4 9" xfId="31221" xr:uid="{00000000-0005-0000-0000-0000917A0000}"/>
    <cellStyle name="Output 2 2 2 4 9 2" xfId="31222" xr:uid="{00000000-0005-0000-0000-0000927A0000}"/>
    <cellStyle name="Output 2 2 2 4 9 3" xfId="31223" xr:uid="{00000000-0005-0000-0000-0000937A0000}"/>
    <cellStyle name="Output 2 2 2 5" xfId="391" xr:uid="{00000000-0005-0000-0000-0000947A0000}"/>
    <cellStyle name="Output 2 2 2 5 10" xfId="31224" xr:uid="{00000000-0005-0000-0000-0000957A0000}"/>
    <cellStyle name="Output 2 2 2 5 10 2" xfId="31225" xr:uid="{00000000-0005-0000-0000-0000967A0000}"/>
    <cellStyle name="Output 2 2 2 5 10 3" xfId="31226" xr:uid="{00000000-0005-0000-0000-0000977A0000}"/>
    <cellStyle name="Output 2 2 2 5 11" xfId="58482" xr:uid="{00000000-0005-0000-0000-0000987A0000}"/>
    <cellStyle name="Output 2 2 2 5 2" xfId="31227" xr:uid="{00000000-0005-0000-0000-0000997A0000}"/>
    <cellStyle name="Output 2 2 2 5 2 10" xfId="31228" xr:uid="{00000000-0005-0000-0000-00009A7A0000}"/>
    <cellStyle name="Output 2 2 2 5 2 10 10" xfId="31229" xr:uid="{00000000-0005-0000-0000-00009B7A0000}"/>
    <cellStyle name="Output 2 2 2 5 2 10 11" xfId="31230" xr:uid="{00000000-0005-0000-0000-00009C7A0000}"/>
    <cellStyle name="Output 2 2 2 5 2 10 12" xfId="31231" xr:uid="{00000000-0005-0000-0000-00009D7A0000}"/>
    <cellStyle name="Output 2 2 2 5 2 10 2" xfId="31232" xr:uid="{00000000-0005-0000-0000-00009E7A0000}"/>
    <cellStyle name="Output 2 2 2 5 2 10 2 2" xfId="31233" xr:uid="{00000000-0005-0000-0000-00009F7A0000}"/>
    <cellStyle name="Output 2 2 2 5 2 10 2 3" xfId="31234" xr:uid="{00000000-0005-0000-0000-0000A07A0000}"/>
    <cellStyle name="Output 2 2 2 5 2 10 3" xfId="31235" xr:uid="{00000000-0005-0000-0000-0000A17A0000}"/>
    <cellStyle name="Output 2 2 2 5 2 10 3 2" xfId="31236" xr:uid="{00000000-0005-0000-0000-0000A27A0000}"/>
    <cellStyle name="Output 2 2 2 5 2 10 3 3" xfId="31237" xr:uid="{00000000-0005-0000-0000-0000A37A0000}"/>
    <cellStyle name="Output 2 2 2 5 2 10 4" xfId="31238" xr:uid="{00000000-0005-0000-0000-0000A47A0000}"/>
    <cellStyle name="Output 2 2 2 5 2 10 4 2" xfId="31239" xr:uid="{00000000-0005-0000-0000-0000A57A0000}"/>
    <cellStyle name="Output 2 2 2 5 2 10 4 3" xfId="31240" xr:uid="{00000000-0005-0000-0000-0000A67A0000}"/>
    <cellStyle name="Output 2 2 2 5 2 10 5" xfId="31241" xr:uid="{00000000-0005-0000-0000-0000A77A0000}"/>
    <cellStyle name="Output 2 2 2 5 2 10 5 2" xfId="31242" xr:uid="{00000000-0005-0000-0000-0000A87A0000}"/>
    <cellStyle name="Output 2 2 2 5 2 10 5 3" xfId="31243" xr:uid="{00000000-0005-0000-0000-0000A97A0000}"/>
    <cellStyle name="Output 2 2 2 5 2 10 6" xfId="31244" xr:uid="{00000000-0005-0000-0000-0000AA7A0000}"/>
    <cellStyle name="Output 2 2 2 5 2 10 6 2" xfId="31245" xr:uid="{00000000-0005-0000-0000-0000AB7A0000}"/>
    <cellStyle name="Output 2 2 2 5 2 10 6 3" xfId="31246" xr:uid="{00000000-0005-0000-0000-0000AC7A0000}"/>
    <cellStyle name="Output 2 2 2 5 2 10 7" xfId="31247" xr:uid="{00000000-0005-0000-0000-0000AD7A0000}"/>
    <cellStyle name="Output 2 2 2 5 2 10 7 2" xfId="31248" xr:uid="{00000000-0005-0000-0000-0000AE7A0000}"/>
    <cellStyle name="Output 2 2 2 5 2 10 7 3" xfId="31249" xr:uid="{00000000-0005-0000-0000-0000AF7A0000}"/>
    <cellStyle name="Output 2 2 2 5 2 10 8" xfId="31250" xr:uid="{00000000-0005-0000-0000-0000B07A0000}"/>
    <cellStyle name="Output 2 2 2 5 2 10 8 2" xfId="31251" xr:uid="{00000000-0005-0000-0000-0000B17A0000}"/>
    <cellStyle name="Output 2 2 2 5 2 10 8 3" xfId="31252" xr:uid="{00000000-0005-0000-0000-0000B27A0000}"/>
    <cellStyle name="Output 2 2 2 5 2 10 9" xfId="31253" xr:uid="{00000000-0005-0000-0000-0000B37A0000}"/>
    <cellStyle name="Output 2 2 2 5 2 10 9 2" xfId="31254" xr:uid="{00000000-0005-0000-0000-0000B47A0000}"/>
    <cellStyle name="Output 2 2 2 5 2 10 9 3" xfId="31255" xr:uid="{00000000-0005-0000-0000-0000B57A0000}"/>
    <cellStyle name="Output 2 2 2 5 2 11" xfId="31256" xr:uid="{00000000-0005-0000-0000-0000B67A0000}"/>
    <cellStyle name="Output 2 2 2 5 2 11 2" xfId="31257" xr:uid="{00000000-0005-0000-0000-0000B77A0000}"/>
    <cellStyle name="Output 2 2 2 5 2 11 3" xfId="31258" xr:uid="{00000000-0005-0000-0000-0000B87A0000}"/>
    <cellStyle name="Output 2 2 2 5 2 12" xfId="31259" xr:uid="{00000000-0005-0000-0000-0000B97A0000}"/>
    <cellStyle name="Output 2 2 2 5 2 12 2" xfId="31260" xr:uid="{00000000-0005-0000-0000-0000BA7A0000}"/>
    <cellStyle name="Output 2 2 2 5 2 12 3" xfId="31261" xr:uid="{00000000-0005-0000-0000-0000BB7A0000}"/>
    <cellStyle name="Output 2 2 2 5 2 13" xfId="31262" xr:uid="{00000000-0005-0000-0000-0000BC7A0000}"/>
    <cellStyle name="Output 2 2 2 5 2 13 2" xfId="31263" xr:uid="{00000000-0005-0000-0000-0000BD7A0000}"/>
    <cellStyle name="Output 2 2 2 5 2 13 3" xfId="31264" xr:uid="{00000000-0005-0000-0000-0000BE7A0000}"/>
    <cellStyle name="Output 2 2 2 5 2 14" xfId="31265" xr:uid="{00000000-0005-0000-0000-0000BF7A0000}"/>
    <cellStyle name="Output 2 2 2 5 2 14 2" xfId="31266" xr:uid="{00000000-0005-0000-0000-0000C07A0000}"/>
    <cellStyle name="Output 2 2 2 5 2 14 3" xfId="31267" xr:uid="{00000000-0005-0000-0000-0000C17A0000}"/>
    <cellStyle name="Output 2 2 2 5 2 15" xfId="31268" xr:uid="{00000000-0005-0000-0000-0000C27A0000}"/>
    <cellStyle name="Output 2 2 2 5 2 15 2" xfId="31269" xr:uid="{00000000-0005-0000-0000-0000C37A0000}"/>
    <cellStyle name="Output 2 2 2 5 2 15 3" xfId="31270" xr:uid="{00000000-0005-0000-0000-0000C47A0000}"/>
    <cellStyle name="Output 2 2 2 5 2 16" xfId="31271" xr:uid="{00000000-0005-0000-0000-0000C57A0000}"/>
    <cellStyle name="Output 2 2 2 5 2 16 2" xfId="31272" xr:uid="{00000000-0005-0000-0000-0000C67A0000}"/>
    <cellStyle name="Output 2 2 2 5 2 16 3" xfId="31273" xr:uid="{00000000-0005-0000-0000-0000C77A0000}"/>
    <cellStyle name="Output 2 2 2 5 2 17" xfId="31274" xr:uid="{00000000-0005-0000-0000-0000C87A0000}"/>
    <cellStyle name="Output 2 2 2 5 2 17 2" xfId="31275" xr:uid="{00000000-0005-0000-0000-0000C97A0000}"/>
    <cellStyle name="Output 2 2 2 5 2 17 3" xfId="31276" xr:uid="{00000000-0005-0000-0000-0000CA7A0000}"/>
    <cellStyle name="Output 2 2 2 5 2 18" xfId="31277" xr:uid="{00000000-0005-0000-0000-0000CB7A0000}"/>
    <cellStyle name="Output 2 2 2 5 2 18 2" xfId="31278" xr:uid="{00000000-0005-0000-0000-0000CC7A0000}"/>
    <cellStyle name="Output 2 2 2 5 2 18 3" xfId="31279" xr:uid="{00000000-0005-0000-0000-0000CD7A0000}"/>
    <cellStyle name="Output 2 2 2 5 2 19" xfId="31280" xr:uid="{00000000-0005-0000-0000-0000CE7A0000}"/>
    <cellStyle name="Output 2 2 2 5 2 19 2" xfId="31281" xr:uid="{00000000-0005-0000-0000-0000CF7A0000}"/>
    <cellStyle name="Output 2 2 2 5 2 19 3" xfId="31282" xr:uid="{00000000-0005-0000-0000-0000D07A0000}"/>
    <cellStyle name="Output 2 2 2 5 2 2" xfId="31283" xr:uid="{00000000-0005-0000-0000-0000D17A0000}"/>
    <cellStyle name="Output 2 2 2 5 2 2 10" xfId="31284" xr:uid="{00000000-0005-0000-0000-0000D27A0000}"/>
    <cellStyle name="Output 2 2 2 5 2 2 11" xfId="31285" xr:uid="{00000000-0005-0000-0000-0000D37A0000}"/>
    <cellStyle name="Output 2 2 2 5 2 2 12" xfId="31286" xr:uid="{00000000-0005-0000-0000-0000D47A0000}"/>
    <cellStyle name="Output 2 2 2 5 2 2 2" xfId="31287" xr:uid="{00000000-0005-0000-0000-0000D57A0000}"/>
    <cellStyle name="Output 2 2 2 5 2 2 2 2" xfId="31288" xr:uid="{00000000-0005-0000-0000-0000D67A0000}"/>
    <cellStyle name="Output 2 2 2 5 2 2 2 3" xfId="31289" xr:uid="{00000000-0005-0000-0000-0000D77A0000}"/>
    <cellStyle name="Output 2 2 2 5 2 2 3" xfId="31290" xr:uid="{00000000-0005-0000-0000-0000D87A0000}"/>
    <cellStyle name="Output 2 2 2 5 2 2 3 2" xfId="31291" xr:uid="{00000000-0005-0000-0000-0000D97A0000}"/>
    <cellStyle name="Output 2 2 2 5 2 2 3 3" xfId="31292" xr:uid="{00000000-0005-0000-0000-0000DA7A0000}"/>
    <cellStyle name="Output 2 2 2 5 2 2 4" xfId="31293" xr:uid="{00000000-0005-0000-0000-0000DB7A0000}"/>
    <cellStyle name="Output 2 2 2 5 2 2 4 2" xfId="31294" xr:uid="{00000000-0005-0000-0000-0000DC7A0000}"/>
    <cellStyle name="Output 2 2 2 5 2 2 4 3" xfId="31295" xr:uid="{00000000-0005-0000-0000-0000DD7A0000}"/>
    <cellStyle name="Output 2 2 2 5 2 2 5" xfId="31296" xr:uid="{00000000-0005-0000-0000-0000DE7A0000}"/>
    <cellStyle name="Output 2 2 2 5 2 2 5 2" xfId="31297" xr:uid="{00000000-0005-0000-0000-0000DF7A0000}"/>
    <cellStyle name="Output 2 2 2 5 2 2 5 3" xfId="31298" xr:uid="{00000000-0005-0000-0000-0000E07A0000}"/>
    <cellStyle name="Output 2 2 2 5 2 2 6" xfId="31299" xr:uid="{00000000-0005-0000-0000-0000E17A0000}"/>
    <cellStyle name="Output 2 2 2 5 2 2 6 2" xfId="31300" xr:uid="{00000000-0005-0000-0000-0000E27A0000}"/>
    <cellStyle name="Output 2 2 2 5 2 2 6 3" xfId="31301" xr:uid="{00000000-0005-0000-0000-0000E37A0000}"/>
    <cellStyle name="Output 2 2 2 5 2 2 7" xfId="31302" xr:uid="{00000000-0005-0000-0000-0000E47A0000}"/>
    <cellStyle name="Output 2 2 2 5 2 2 7 2" xfId="31303" xr:uid="{00000000-0005-0000-0000-0000E57A0000}"/>
    <cellStyle name="Output 2 2 2 5 2 2 7 3" xfId="31304" xr:uid="{00000000-0005-0000-0000-0000E67A0000}"/>
    <cellStyle name="Output 2 2 2 5 2 2 8" xfId="31305" xr:uid="{00000000-0005-0000-0000-0000E77A0000}"/>
    <cellStyle name="Output 2 2 2 5 2 2 8 2" xfId="31306" xr:uid="{00000000-0005-0000-0000-0000E87A0000}"/>
    <cellStyle name="Output 2 2 2 5 2 2 8 3" xfId="31307" xr:uid="{00000000-0005-0000-0000-0000E97A0000}"/>
    <cellStyle name="Output 2 2 2 5 2 2 9" xfId="31308" xr:uid="{00000000-0005-0000-0000-0000EA7A0000}"/>
    <cellStyle name="Output 2 2 2 5 2 2 9 2" xfId="31309" xr:uid="{00000000-0005-0000-0000-0000EB7A0000}"/>
    <cellStyle name="Output 2 2 2 5 2 2 9 3" xfId="31310" xr:uid="{00000000-0005-0000-0000-0000EC7A0000}"/>
    <cellStyle name="Output 2 2 2 5 2 20" xfId="31311" xr:uid="{00000000-0005-0000-0000-0000ED7A0000}"/>
    <cellStyle name="Output 2 2 2 5 2 21" xfId="31312" xr:uid="{00000000-0005-0000-0000-0000EE7A0000}"/>
    <cellStyle name="Output 2 2 2 5 2 3" xfId="31313" xr:uid="{00000000-0005-0000-0000-0000EF7A0000}"/>
    <cellStyle name="Output 2 2 2 5 2 3 10" xfId="31314" xr:uid="{00000000-0005-0000-0000-0000F07A0000}"/>
    <cellStyle name="Output 2 2 2 5 2 3 11" xfId="31315" xr:uid="{00000000-0005-0000-0000-0000F17A0000}"/>
    <cellStyle name="Output 2 2 2 5 2 3 12" xfId="31316" xr:uid="{00000000-0005-0000-0000-0000F27A0000}"/>
    <cellStyle name="Output 2 2 2 5 2 3 2" xfId="31317" xr:uid="{00000000-0005-0000-0000-0000F37A0000}"/>
    <cellStyle name="Output 2 2 2 5 2 3 2 2" xfId="31318" xr:uid="{00000000-0005-0000-0000-0000F47A0000}"/>
    <cellStyle name="Output 2 2 2 5 2 3 2 3" xfId="31319" xr:uid="{00000000-0005-0000-0000-0000F57A0000}"/>
    <cellStyle name="Output 2 2 2 5 2 3 3" xfId="31320" xr:uid="{00000000-0005-0000-0000-0000F67A0000}"/>
    <cellStyle name="Output 2 2 2 5 2 3 3 2" xfId="31321" xr:uid="{00000000-0005-0000-0000-0000F77A0000}"/>
    <cellStyle name="Output 2 2 2 5 2 3 3 3" xfId="31322" xr:uid="{00000000-0005-0000-0000-0000F87A0000}"/>
    <cellStyle name="Output 2 2 2 5 2 3 4" xfId="31323" xr:uid="{00000000-0005-0000-0000-0000F97A0000}"/>
    <cellStyle name="Output 2 2 2 5 2 3 4 2" xfId="31324" xr:uid="{00000000-0005-0000-0000-0000FA7A0000}"/>
    <cellStyle name="Output 2 2 2 5 2 3 4 3" xfId="31325" xr:uid="{00000000-0005-0000-0000-0000FB7A0000}"/>
    <cellStyle name="Output 2 2 2 5 2 3 5" xfId="31326" xr:uid="{00000000-0005-0000-0000-0000FC7A0000}"/>
    <cellStyle name="Output 2 2 2 5 2 3 5 2" xfId="31327" xr:uid="{00000000-0005-0000-0000-0000FD7A0000}"/>
    <cellStyle name="Output 2 2 2 5 2 3 5 3" xfId="31328" xr:uid="{00000000-0005-0000-0000-0000FE7A0000}"/>
    <cellStyle name="Output 2 2 2 5 2 3 6" xfId="31329" xr:uid="{00000000-0005-0000-0000-0000FF7A0000}"/>
    <cellStyle name="Output 2 2 2 5 2 3 6 2" xfId="31330" xr:uid="{00000000-0005-0000-0000-0000007B0000}"/>
    <cellStyle name="Output 2 2 2 5 2 3 6 3" xfId="31331" xr:uid="{00000000-0005-0000-0000-0000017B0000}"/>
    <cellStyle name="Output 2 2 2 5 2 3 7" xfId="31332" xr:uid="{00000000-0005-0000-0000-0000027B0000}"/>
    <cellStyle name="Output 2 2 2 5 2 3 7 2" xfId="31333" xr:uid="{00000000-0005-0000-0000-0000037B0000}"/>
    <cellStyle name="Output 2 2 2 5 2 3 7 3" xfId="31334" xr:uid="{00000000-0005-0000-0000-0000047B0000}"/>
    <cellStyle name="Output 2 2 2 5 2 3 8" xfId="31335" xr:uid="{00000000-0005-0000-0000-0000057B0000}"/>
    <cellStyle name="Output 2 2 2 5 2 3 8 2" xfId="31336" xr:uid="{00000000-0005-0000-0000-0000067B0000}"/>
    <cellStyle name="Output 2 2 2 5 2 3 8 3" xfId="31337" xr:uid="{00000000-0005-0000-0000-0000077B0000}"/>
    <cellStyle name="Output 2 2 2 5 2 3 9" xfId="31338" xr:uid="{00000000-0005-0000-0000-0000087B0000}"/>
    <cellStyle name="Output 2 2 2 5 2 3 9 2" xfId="31339" xr:uid="{00000000-0005-0000-0000-0000097B0000}"/>
    <cellStyle name="Output 2 2 2 5 2 3 9 3" xfId="31340" xr:uid="{00000000-0005-0000-0000-00000A7B0000}"/>
    <cellStyle name="Output 2 2 2 5 2 4" xfId="31341" xr:uid="{00000000-0005-0000-0000-00000B7B0000}"/>
    <cellStyle name="Output 2 2 2 5 2 4 10" xfId="31342" xr:uid="{00000000-0005-0000-0000-00000C7B0000}"/>
    <cellStyle name="Output 2 2 2 5 2 4 11" xfId="31343" xr:uid="{00000000-0005-0000-0000-00000D7B0000}"/>
    <cellStyle name="Output 2 2 2 5 2 4 12" xfId="31344" xr:uid="{00000000-0005-0000-0000-00000E7B0000}"/>
    <cellStyle name="Output 2 2 2 5 2 4 2" xfId="31345" xr:uid="{00000000-0005-0000-0000-00000F7B0000}"/>
    <cellStyle name="Output 2 2 2 5 2 4 2 2" xfId="31346" xr:uid="{00000000-0005-0000-0000-0000107B0000}"/>
    <cellStyle name="Output 2 2 2 5 2 4 2 3" xfId="31347" xr:uid="{00000000-0005-0000-0000-0000117B0000}"/>
    <cellStyle name="Output 2 2 2 5 2 4 3" xfId="31348" xr:uid="{00000000-0005-0000-0000-0000127B0000}"/>
    <cellStyle name="Output 2 2 2 5 2 4 3 2" xfId="31349" xr:uid="{00000000-0005-0000-0000-0000137B0000}"/>
    <cellStyle name="Output 2 2 2 5 2 4 3 3" xfId="31350" xr:uid="{00000000-0005-0000-0000-0000147B0000}"/>
    <cellStyle name="Output 2 2 2 5 2 4 4" xfId="31351" xr:uid="{00000000-0005-0000-0000-0000157B0000}"/>
    <cellStyle name="Output 2 2 2 5 2 4 4 2" xfId="31352" xr:uid="{00000000-0005-0000-0000-0000167B0000}"/>
    <cellStyle name="Output 2 2 2 5 2 4 4 3" xfId="31353" xr:uid="{00000000-0005-0000-0000-0000177B0000}"/>
    <cellStyle name="Output 2 2 2 5 2 4 5" xfId="31354" xr:uid="{00000000-0005-0000-0000-0000187B0000}"/>
    <cellStyle name="Output 2 2 2 5 2 4 5 2" xfId="31355" xr:uid="{00000000-0005-0000-0000-0000197B0000}"/>
    <cellStyle name="Output 2 2 2 5 2 4 5 3" xfId="31356" xr:uid="{00000000-0005-0000-0000-00001A7B0000}"/>
    <cellStyle name="Output 2 2 2 5 2 4 6" xfId="31357" xr:uid="{00000000-0005-0000-0000-00001B7B0000}"/>
    <cellStyle name="Output 2 2 2 5 2 4 6 2" xfId="31358" xr:uid="{00000000-0005-0000-0000-00001C7B0000}"/>
    <cellStyle name="Output 2 2 2 5 2 4 6 3" xfId="31359" xr:uid="{00000000-0005-0000-0000-00001D7B0000}"/>
    <cellStyle name="Output 2 2 2 5 2 4 7" xfId="31360" xr:uid="{00000000-0005-0000-0000-00001E7B0000}"/>
    <cellStyle name="Output 2 2 2 5 2 4 7 2" xfId="31361" xr:uid="{00000000-0005-0000-0000-00001F7B0000}"/>
    <cellStyle name="Output 2 2 2 5 2 4 7 3" xfId="31362" xr:uid="{00000000-0005-0000-0000-0000207B0000}"/>
    <cellStyle name="Output 2 2 2 5 2 4 8" xfId="31363" xr:uid="{00000000-0005-0000-0000-0000217B0000}"/>
    <cellStyle name="Output 2 2 2 5 2 4 8 2" xfId="31364" xr:uid="{00000000-0005-0000-0000-0000227B0000}"/>
    <cellStyle name="Output 2 2 2 5 2 4 8 3" xfId="31365" xr:uid="{00000000-0005-0000-0000-0000237B0000}"/>
    <cellStyle name="Output 2 2 2 5 2 4 9" xfId="31366" xr:uid="{00000000-0005-0000-0000-0000247B0000}"/>
    <cellStyle name="Output 2 2 2 5 2 4 9 2" xfId="31367" xr:uid="{00000000-0005-0000-0000-0000257B0000}"/>
    <cellStyle name="Output 2 2 2 5 2 4 9 3" xfId="31368" xr:uid="{00000000-0005-0000-0000-0000267B0000}"/>
    <cellStyle name="Output 2 2 2 5 2 5" xfId="31369" xr:uid="{00000000-0005-0000-0000-0000277B0000}"/>
    <cellStyle name="Output 2 2 2 5 2 5 10" xfId="31370" xr:uid="{00000000-0005-0000-0000-0000287B0000}"/>
    <cellStyle name="Output 2 2 2 5 2 5 11" xfId="31371" xr:uid="{00000000-0005-0000-0000-0000297B0000}"/>
    <cellStyle name="Output 2 2 2 5 2 5 12" xfId="31372" xr:uid="{00000000-0005-0000-0000-00002A7B0000}"/>
    <cellStyle name="Output 2 2 2 5 2 5 2" xfId="31373" xr:uid="{00000000-0005-0000-0000-00002B7B0000}"/>
    <cellStyle name="Output 2 2 2 5 2 5 2 2" xfId="31374" xr:uid="{00000000-0005-0000-0000-00002C7B0000}"/>
    <cellStyle name="Output 2 2 2 5 2 5 2 3" xfId="31375" xr:uid="{00000000-0005-0000-0000-00002D7B0000}"/>
    <cellStyle name="Output 2 2 2 5 2 5 3" xfId="31376" xr:uid="{00000000-0005-0000-0000-00002E7B0000}"/>
    <cellStyle name="Output 2 2 2 5 2 5 3 2" xfId="31377" xr:uid="{00000000-0005-0000-0000-00002F7B0000}"/>
    <cellStyle name="Output 2 2 2 5 2 5 3 3" xfId="31378" xr:uid="{00000000-0005-0000-0000-0000307B0000}"/>
    <cellStyle name="Output 2 2 2 5 2 5 4" xfId="31379" xr:uid="{00000000-0005-0000-0000-0000317B0000}"/>
    <cellStyle name="Output 2 2 2 5 2 5 4 2" xfId="31380" xr:uid="{00000000-0005-0000-0000-0000327B0000}"/>
    <cellStyle name="Output 2 2 2 5 2 5 4 3" xfId="31381" xr:uid="{00000000-0005-0000-0000-0000337B0000}"/>
    <cellStyle name="Output 2 2 2 5 2 5 5" xfId="31382" xr:uid="{00000000-0005-0000-0000-0000347B0000}"/>
    <cellStyle name="Output 2 2 2 5 2 5 5 2" xfId="31383" xr:uid="{00000000-0005-0000-0000-0000357B0000}"/>
    <cellStyle name="Output 2 2 2 5 2 5 5 3" xfId="31384" xr:uid="{00000000-0005-0000-0000-0000367B0000}"/>
    <cellStyle name="Output 2 2 2 5 2 5 6" xfId="31385" xr:uid="{00000000-0005-0000-0000-0000377B0000}"/>
    <cellStyle name="Output 2 2 2 5 2 5 6 2" xfId="31386" xr:uid="{00000000-0005-0000-0000-0000387B0000}"/>
    <cellStyle name="Output 2 2 2 5 2 5 6 3" xfId="31387" xr:uid="{00000000-0005-0000-0000-0000397B0000}"/>
    <cellStyle name="Output 2 2 2 5 2 5 7" xfId="31388" xr:uid="{00000000-0005-0000-0000-00003A7B0000}"/>
    <cellStyle name="Output 2 2 2 5 2 5 7 2" xfId="31389" xr:uid="{00000000-0005-0000-0000-00003B7B0000}"/>
    <cellStyle name="Output 2 2 2 5 2 5 7 3" xfId="31390" xr:uid="{00000000-0005-0000-0000-00003C7B0000}"/>
    <cellStyle name="Output 2 2 2 5 2 5 8" xfId="31391" xr:uid="{00000000-0005-0000-0000-00003D7B0000}"/>
    <cellStyle name="Output 2 2 2 5 2 5 8 2" xfId="31392" xr:uid="{00000000-0005-0000-0000-00003E7B0000}"/>
    <cellStyle name="Output 2 2 2 5 2 5 8 3" xfId="31393" xr:uid="{00000000-0005-0000-0000-00003F7B0000}"/>
    <cellStyle name="Output 2 2 2 5 2 5 9" xfId="31394" xr:uid="{00000000-0005-0000-0000-0000407B0000}"/>
    <cellStyle name="Output 2 2 2 5 2 5 9 2" xfId="31395" xr:uid="{00000000-0005-0000-0000-0000417B0000}"/>
    <cellStyle name="Output 2 2 2 5 2 5 9 3" xfId="31396" xr:uid="{00000000-0005-0000-0000-0000427B0000}"/>
    <cellStyle name="Output 2 2 2 5 2 6" xfId="31397" xr:uid="{00000000-0005-0000-0000-0000437B0000}"/>
    <cellStyle name="Output 2 2 2 5 2 6 10" xfId="31398" xr:uid="{00000000-0005-0000-0000-0000447B0000}"/>
    <cellStyle name="Output 2 2 2 5 2 6 11" xfId="31399" xr:uid="{00000000-0005-0000-0000-0000457B0000}"/>
    <cellStyle name="Output 2 2 2 5 2 6 12" xfId="31400" xr:uid="{00000000-0005-0000-0000-0000467B0000}"/>
    <cellStyle name="Output 2 2 2 5 2 6 2" xfId="31401" xr:uid="{00000000-0005-0000-0000-0000477B0000}"/>
    <cellStyle name="Output 2 2 2 5 2 6 2 2" xfId="31402" xr:uid="{00000000-0005-0000-0000-0000487B0000}"/>
    <cellStyle name="Output 2 2 2 5 2 6 2 3" xfId="31403" xr:uid="{00000000-0005-0000-0000-0000497B0000}"/>
    <cellStyle name="Output 2 2 2 5 2 6 3" xfId="31404" xr:uid="{00000000-0005-0000-0000-00004A7B0000}"/>
    <cellStyle name="Output 2 2 2 5 2 6 3 2" xfId="31405" xr:uid="{00000000-0005-0000-0000-00004B7B0000}"/>
    <cellStyle name="Output 2 2 2 5 2 6 3 3" xfId="31406" xr:uid="{00000000-0005-0000-0000-00004C7B0000}"/>
    <cellStyle name="Output 2 2 2 5 2 6 4" xfId="31407" xr:uid="{00000000-0005-0000-0000-00004D7B0000}"/>
    <cellStyle name="Output 2 2 2 5 2 6 4 2" xfId="31408" xr:uid="{00000000-0005-0000-0000-00004E7B0000}"/>
    <cellStyle name="Output 2 2 2 5 2 6 4 3" xfId="31409" xr:uid="{00000000-0005-0000-0000-00004F7B0000}"/>
    <cellStyle name="Output 2 2 2 5 2 6 5" xfId="31410" xr:uid="{00000000-0005-0000-0000-0000507B0000}"/>
    <cellStyle name="Output 2 2 2 5 2 6 5 2" xfId="31411" xr:uid="{00000000-0005-0000-0000-0000517B0000}"/>
    <cellStyle name="Output 2 2 2 5 2 6 5 3" xfId="31412" xr:uid="{00000000-0005-0000-0000-0000527B0000}"/>
    <cellStyle name="Output 2 2 2 5 2 6 6" xfId="31413" xr:uid="{00000000-0005-0000-0000-0000537B0000}"/>
    <cellStyle name="Output 2 2 2 5 2 6 6 2" xfId="31414" xr:uid="{00000000-0005-0000-0000-0000547B0000}"/>
    <cellStyle name="Output 2 2 2 5 2 6 6 3" xfId="31415" xr:uid="{00000000-0005-0000-0000-0000557B0000}"/>
    <cellStyle name="Output 2 2 2 5 2 6 7" xfId="31416" xr:uid="{00000000-0005-0000-0000-0000567B0000}"/>
    <cellStyle name="Output 2 2 2 5 2 6 7 2" xfId="31417" xr:uid="{00000000-0005-0000-0000-0000577B0000}"/>
    <cellStyle name="Output 2 2 2 5 2 6 7 3" xfId="31418" xr:uid="{00000000-0005-0000-0000-0000587B0000}"/>
    <cellStyle name="Output 2 2 2 5 2 6 8" xfId="31419" xr:uid="{00000000-0005-0000-0000-0000597B0000}"/>
    <cellStyle name="Output 2 2 2 5 2 6 8 2" xfId="31420" xr:uid="{00000000-0005-0000-0000-00005A7B0000}"/>
    <cellStyle name="Output 2 2 2 5 2 6 8 3" xfId="31421" xr:uid="{00000000-0005-0000-0000-00005B7B0000}"/>
    <cellStyle name="Output 2 2 2 5 2 6 9" xfId="31422" xr:uid="{00000000-0005-0000-0000-00005C7B0000}"/>
    <cellStyle name="Output 2 2 2 5 2 6 9 2" xfId="31423" xr:uid="{00000000-0005-0000-0000-00005D7B0000}"/>
    <cellStyle name="Output 2 2 2 5 2 6 9 3" xfId="31424" xr:uid="{00000000-0005-0000-0000-00005E7B0000}"/>
    <cellStyle name="Output 2 2 2 5 2 7" xfId="31425" xr:uid="{00000000-0005-0000-0000-00005F7B0000}"/>
    <cellStyle name="Output 2 2 2 5 2 7 10" xfId="31426" xr:uid="{00000000-0005-0000-0000-0000607B0000}"/>
    <cellStyle name="Output 2 2 2 5 2 7 11" xfId="31427" xr:uid="{00000000-0005-0000-0000-0000617B0000}"/>
    <cellStyle name="Output 2 2 2 5 2 7 12" xfId="31428" xr:uid="{00000000-0005-0000-0000-0000627B0000}"/>
    <cellStyle name="Output 2 2 2 5 2 7 2" xfId="31429" xr:uid="{00000000-0005-0000-0000-0000637B0000}"/>
    <cellStyle name="Output 2 2 2 5 2 7 2 2" xfId="31430" xr:uid="{00000000-0005-0000-0000-0000647B0000}"/>
    <cellStyle name="Output 2 2 2 5 2 7 2 3" xfId="31431" xr:uid="{00000000-0005-0000-0000-0000657B0000}"/>
    <cellStyle name="Output 2 2 2 5 2 7 3" xfId="31432" xr:uid="{00000000-0005-0000-0000-0000667B0000}"/>
    <cellStyle name="Output 2 2 2 5 2 7 3 2" xfId="31433" xr:uid="{00000000-0005-0000-0000-0000677B0000}"/>
    <cellStyle name="Output 2 2 2 5 2 7 3 3" xfId="31434" xr:uid="{00000000-0005-0000-0000-0000687B0000}"/>
    <cellStyle name="Output 2 2 2 5 2 7 4" xfId="31435" xr:uid="{00000000-0005-0000-0000-0000697B0000}"/>
    <cellStyle name="Output 2 2 2 5 2 7 4 2" xfId="31436" xr:uid="{00000000-0005-0000-0000-00006A7B0000}"/>
    <cellStyle name="Output 2 2 2 5 2 7 4 3" xfId="31437" xr:uid="{00000000-0005-0000-0000-00006B7B0000}"/>
    <cellStyle name="Output 2 2 2 5 2 7 5" xfId="31438" xr:uid="{00000000-0005-0000-0000-00006C7B0000}"/>
    <cellStyle name="Output 2 2 2 5 2 7 5 2" xfId="31439" xr:uid="{00000000-0005-0000-0000-00006D7B0000}"/>
    <cellStyle name="Output 2 2 2 5 2 7 5 3" xfId="31440" xr:uid="{00000000-0005-0000-0000-00006E7B0000}"/>
    <cellStyle name="Output 2 2 2 5 2 7 6" xfId="31441" xr:uid="{00000000-0005-0000-0000-00006F7B0000}"/>
    <cellStyle name="Output 2 2 2 5 2 7 6 2" xfId="31442" xr:uid="{00000000-0005-0000-0000-0000707B0000}"/>
    <cellStyle name="Output 2 2 2 5 2 7 6 3" xfId="31443" xr:uid="{00000000-0005-0000-0000-0000717B0000}"/>
    <cellStyle name="Output 2 2 2 5 2 7 7" xfId="31444" xr:uid="{00000000-0005-0000-0000-0000727B0000}"/>
    <cellStyle name="Output 2 2 2 5 2 7 7 2" xfId="31445" xr:uid="{00000000-0005-0000-0000-0000737B0000}"/>
    <cellStyle name="Output 2 2 2 5 2 7 7 3" xfId="31446" xr:uid="{00000000-0005-0000-0000-0000747B0000}"/>
    <cellStyle name="Output 2 2 2 5 2 7 8" xfId="31447" xr:uid="{00000000-0005-0000-0000-0000757B0000}"/>
    <cellStyle name="Output 2 2 2 5 2 7 8 2" xfId="31448" xr:uid="{00000000-0005-0000-0000-0000767B0000}"/>
    <cellStyle name="Output 2 2 2 5 2 7 8 3" xfId="31449" xr:uid="{00000000-0005-0000-0000-0000777B0000}"/>
    <cellStyle name="Output 2 2 2 5 2 7 9" xfId="31450" xr:uid="{00000000-0005-0000-0000-0000787B0000}"/>
    <cellStyle name="Output 2 2 2 5 2 7 9 2" xfId="31451" xr:uid="{00000000-0005-0000-0000-0000797B0000}"/>
    <cellStyle name="Output 2 2 2 5 2 7 9 3" xfId="31452" xr:uid="{00000000-0005-0000-0000-00007A7B0000}"/>
    <cellStyle name="Output 2 2 2 5 2 8" xfId="31453" xr:uid="{00000000-0005-0000-0000-00007B7B0000}"/>
    <cellStyle name="Output 2 2 2 5 2 8 10" xfId="31454" xr:uid="{00000000-0005-0000-0000-00007C7B0000}"/>
    <cellStyle name="Output 2 2 2 5 2 8 11" xfId="31455" xr:uid="{00000000-0005-0000-0000-00007D7B0000}"/>
    <cellStyle name="Output 2 2 2 5 2 8 12" xfId="31456" xr:uid="{00000000-0005-0000-0000-00007E7B0000}"/>
    <cellStyle name="Output 2 2 2 5 2 8 2" xfId="31457" xr:uid="{00000000-0005-0000-0000-00007F7B0000}"/>
    <cellStyle name="Output 2 2 2 5 2 8 2 2" xfId="31458" xr:uid="{00000000-0005-0000-0000-0000807B0000}"/>
    <cellStyle name="Output 2 2 2 5 2 8 2 3" xfId="31459" xr:uid="{00000000-0005-0000-0000-0000817B0000}"/>
    <cellStyle name="Output 2 2 2 5 2 8 3" xfId="31460" xr:uid="{00000000-0005-0000-0000-0000827B0000}"/>
    <cellStyle name="Output 2 2 2 5 2 8 3 2" xfId="31461" xr:uid="{00000000-0005-0000-0000-0000837B0000}"/>
    <cellStyle name="Output 2 2 2 5 2 8 3 3" xfId="31462" xr:uid="{00000000-0005-0000-0000-0000847B0000}"/>
    <cellStyle name="Output 2 2 2 5 2 8 4" xfId="31463" xr:uid="{00000000-0005-0000-0000-0000857B0000}"/>
    <cellStyle name="Output 2 2 2 5 2 8 4 2" xfId="31464" xr:uid="{00000000-0005-0000-0000-0000867B0000}"/>
    <cellStyle name="Output 2 2 2 5 2 8 4 3" xfId="31465" xr:uid="{00000000-0005-0000-0000-0000877B0000}"/>
    <cellStyle name="Output 2 2 2 5 2 8 5" xfId="31466" xr:uid="{00000000-0005-0000-0000-0000887B0000}"/>
    <cellStyle name="Output 2 2 2 5 2 8 5 2" xfId="31467" xr:uid="{00000000-0005-0000-0000-0000897B0000}"/>
    <cellStyle name="Output 2 2 2 5 2 8 5 3" xfId="31468" xr:uid="{00000000-0005-0000-0000-00008A7B0000}"/>
    <cellStyle name="Output 2 2 2 5 2 8 6" xfId="31469" xr:uid="{00000000-0005-0000-0000-00008B7B0000}"/>
    <cellStyle name="Output 2 2 2 5 2 8 6 2" xfId="31470" xr:uid="{00000000-0005-0000-0000-00008C7B0000}"/>
    <cellStyle name="Output 2 2 2 5 2 8 6 3" xfId="31471" xr:uid="{00000000-0005-0000-0000-00008D7B0000}"/>
    <cellStyle name="Output 2 2 2 5 2 8 7" xfId="31472" xr:uid="{00000000-0005-0000-0000-00008E7B0000}"/>
    <cellStyle name="Output 2 2 2 5 2 8 7 2" xfId="31473" xr:uid="{00000000-0005-0000-0000-00008F7B0000}"/>
    <cellStyle name="Output 2 2 2 5 2 8 7 3" xfId="31474" xr:uid="{00000000-0005-0000-0000-0000907B0000}"/>
    <cellStyle name="Output 2 2 2 5 2 8 8" xfId="31475" xr:uid="{00000000-0005-0000-0000-0000917B0000}"/>
    <cellStyle name="Output 2 2 2 5 2 8 8 2" xfId="31476" xr:uid="{00000000-0005-0000-0000-0000927B0000}"/>
    <cellStyle name="Output 2 2 2 5 2 8 8 3" xfId="31477" xr:uid="{00000000-0005-0000-0000-0000937B0000}"/>
    <cellStyle name="Output 2 2 2 5 2 8 9" xfId="31478" xr:uid="{00000000-0005-0000-0000-0000947B0000}"/>
    <cellStyle name="Output 2 2 2 5 2 8 9 2" xfId="31479" xr:uid="{00000000-0005-0000-0000-0000957B0000}"/>
    <cellStyle name="Output 2 2 2 5 2 8 9 3" xfId="31480" xr:uid="{00000000-0005-0000-0000-0000967B0000}"/>
    <cellStyle name="Output 2 2 2 5 2 9" xfId="31481" xr:uid="{00000000-0005-0000-0000-0000977B0000}"/>
    <cellStyle name="Output 2 2 2 5 2 9 10" xfId="31482" xr:uid="{00000000-0005-0000-0000-0000987B0000}"/>
    <cellStyle name="Output 2 2 2 5 2 9 11" xfId="31483" xr:uid="{00000000-0005-0000-0000-0000997B0000}"/>
    <cellStyle name="Output 2 2 2 5 2 9 12" xfId="31484" xr:uid="{00000000-0005-0000-0000-00009A7B0000}"/>
    <cellStyle name="Output 2 2 2 5 2 9 2" xfId="31485" xr:uid="{00000000-0005-0000-0000-00009B7B0000}"/>
    <cellStyle name="Output 2 2 2 5 2 9 2 2" xfId="31486" xr:uid="{00000000-0005-0000-0000-00009C7B0000}"/>
    <cellStyle name="Output 2 2 2 5 2 9 2 3" xfId="31487" xr:uid="{00000000-0005-0000-0000-00009D7B0000}"/>
    <cellStyle name="Output 2 2 2 5 2 9 3" xfId="31488" xr:uid="{00000000-0005-0000-0000-00009E7B0000}"/>
    <cellStyle name="Output 2 2 2 5 2 9 3 2" xfId="31489" xr:uid="{00000000-0005-0000-0000-00009F7B0000}"/>
    <cellStyle name="Output 2 2 2 5 2 9 3 3" xfId="31490" xr:uid="{00000000-0005-0000-0000-0000A07B0000}"/>
    <cellStyle name="Output 2 2 2 5 2 9 4" xfId="31491" xr:uid="{00000000-0005-0000-0000-0000A17B0000}"/>
    <cellStyle name="Output 2 2 2 5 2 9 4 2" xfId="31492" xr:uid="{00000000-0005-0000-0000-0000A27B0000}"/>
    <cellStyle name="Output 2 2 2 5 2 9 4 3" xfId="31493" xr:uid="{00000000-0005-0000-0000-0000A37B0000}"/>
    <cellStyle name="Output 2 2 2 5 2 9 5" xfId="31494" xr:uid="{00000000-0005-0000-0000-0000A47B0000}"/>
    <cellStyle name="Output 2 2 2 5 2 9 5 2" xfId="31495" xr:uid="{00000000-0005-0000-0000-0000A57B0000}"/>
    <cellStyle name="Output 2 2 2 5 2 9 5 3" xfId="31496" xr:uid="{00000000-0005-0000-0000-0000A67B0000}"/>
    <cellStyle name="Output 2 2 2 5 2 9 6" xfId="31497" xr:uid="{00000000-0005-0000-0000-0000A77B0000}"/>
    <cellStyle name="Output 2 2 2 5 2 9 6 2" xfId="31498" xr:uid="{00000000-0005-0000-0000-0000A87B0000}"/>
    <cellStyle name="Output 2 2 2 5 2 9 6 3" xfId="31499" xr:uid="{00000000-0005-0000-0000-0000A97B0000}"/>
    <cellStyle name="Output 2 2 2 5 2 9 7" xfId="31500" xr:uid="{00000000-0005-0000-0000-0000AA7B0000}"/>
    <cellStyle name="Output 2 2 2 5 2 9 7 2" xfId="31501" xr:uid="{00000000-0005-0000-0000-0000AB7B0000}"/>
    <cellStyle name="Output 2 2 2 5 2 9 7 3" xfId="31502" xr:uid="{00000000-0005-0000-0000-0000AC7B0000}"/>
    <cellStyle name="Output 2 2 2 5 2 9 8" xfId="31503" xr:uid="{00000000-0005-0000-0000-0000AD7B0000}"/>
    <cellStyle name="Output 2 2 2 5 2 9 8 2" xfId="31504" xr:uid="{00000000-0005-0000-0000-0000AE7B0000}"/>
    <cellStyle name="Output 2 2 2 5 2 9 8 3" xfId="31505" xr:uid="{00000000-0005-0000-0000-0000AF7B0000}"/>
    <cellStyle name="Output 2 2 2 5 2 9 9" xfId="31506" xr:uid="{00000000-0005-0000-0000-0000B07B0000}"/>
    <cellStyle name="Output 2 2 2 5 2 9 9 2" xfId="31507" xr:uid="{00000000-0005-0000-0000-0000B17B0000}"/>
    <cellStyle name="Output 2 2 2 5 2 9 9 3" xfId="31508" xr:uid="{00000000-0005-0000-0000-0000B27B0000}"/>
    <cellStyle name="Output 2 2 2 5 3" xfId="31509" xr:uid="{00000000-0005-0000-0000-0000B37B0000}"/>
    <cellStyle name="Output 2 2 2 5 3 10" xfId="31510" xr:uid="{00000000-0005-0000-0000-0000B47B0000}"/>
    <cellStyle name="Output 2 2 2 5 3 10 2" xfId="31511" xr:uid="{00000000-0005-0000-0000-0000B57B0000}"/>
    <cellStyle name="Output 2 2 2 5 3 10 3" xfId="31512" xr:uid="{00000000-0005-0000-0000-0000B67B0000}"/>
    <cellStyle name="Output 2 2 2 5 3 11" xfId="31513" xr:uid="{00000000-0005-0000-0000-0000B77B0000}"/>
    <cellStyle name="Output 2 2 2 5 3 12" xfId="31514" xr:uid="{00000000-0005-0000-0000-0000B87B0000}"/>
    <cellStyle name="Output 2 2 2 5 3 2" xfId="31515" xr:uid="{00000000-0005-0000-0000-0000B97B0000}"/>
    <cellStyle name="Output 2 2 2 5 3 2 2" xfId="31516" xr:uid="{00000000-0005-0000-0000-0000BA7B0000}"/>
    <cellStyle name="Output 2 2 2 5 3 2 3" xfId="31517" xr:uid="{00000000-0005-0000-0000-0000BB7B0000}"/>
    <cellStyle name="Output 2 2 2 5 3 3" xfId="31518" xr:uid="{00000000-0005-0000-0000-0000BC7B0000}"/>
    <cellStyle name="Output 2 2 2 5 3 3 2" xfId="31519" xr:uid="{00000000-0005-0000-0000-0000BD7B0000}"/>
    <cellStyle name="Output 2 2 2 5 3 3 3" xfId="31520" xr:uid="{00000000-0005-0000-0000-0000BE7B0000}"/>
    <cellStyle name="Output 2 2 2 5 3 4" xfId="31521" xr:uid="{00000000-0005-0000-0000-0000BF7B0000}"/>
    <cellStyle name="Output 2 2 2 5 3 4 2" xfId="31522" xr:uid="{00000000-0005-0000-0000-0000C07B0000}"/>
    <cellStyle name="Output 2 2 2 5 3 4 3" xfId="31523" xr:uid="{00000000-0005-0000-0000-0000C17B0000}"/>
    <cellStyle name="Output 2 2 2 5 3 5" xfId="31524" xr:uid="{00000000-0005-0000-0000-0000C27B0000}"/>
    <cellStyle name="Output 2 2 2 5 3 5 2" xfId="31525" xr:uid="{00000000-0005-0000-0000-0000C37B0000}"/>
    <cellStyle name="Output 2 2 2 5 3 5 3" xfId="31526" xr:uid="{00000000-0005-0000-0000-0000C47B0000}"/>
    <cellStyle name="Output 2 2 2 5 3 6" xfId="31527" xr:uid="{00000000-0005-0000-0000-0000C57B0000}"/>
    <cellStyle name="Output 2 2 2 5 3 6 2" xfId="31528" xr:uid="{00000000-0005-0000-0000-0000C67B0000}"/>
    <cellStyle name="Output 2 2 2 5 3 6 3" xfId="31529" xr:uid="{00000000-0005-0000-0000-0000C77B0000}"/>
    <cellStyle name="Output 2 2 2 5 3 7" xfId="31530" xr:uid="{00000000-0005-0000-0000-0000C87B0000}"/>
    <cellStyle name="Output 2 2 2 5 3 7 2" xfId="31531" xr:uid="{00000000-0005-0000-0000-0000C97B0000}"/>
    <cellStyle name="Output 2 2 2 5 3 7 3" xfId="31532" xr:uid="{00000000-0005-0000-0000-0000CA7B0000}"/>
    <cellStyle name="Output 2 2 2 5 3 8" xfId="31533" xr:uid="{00000000-0005-0000-0000-0000CB7B0000}"/>
    <cellStyle name="Output 2 2 2 5 3 8 2" xfId="31534" xr:uid="{00000000-0005-0000-0000-0000CC7B0000}"/>
    <cellStyle name="Output 2 2 2 5 3 8 3" xfId="31535" xr:uid="{00000000-0005-0000-0000-0000CD7B0000}"/>
    <cellStyle name="Output 2 2 2 5 3 9" xfId="31536" xr:uid="{00000000-0005-0000-0000-0000CE7B0000}"/>
    <cellStyle name="Output 2 2 2 5 3 9 2" xfId="31537" xr:uid="{00000000-0005-0000-0000-0000CF7B0000}"/>
    <cellStyle name="Output 2 2 2 5 3 9 3" xfId="31538" xr:uid="{00000000-0005-0000-0000-0000D07B0000}"/>
    <cellStyle name="Output 2 2 2 5 4" xfId="31539" xr:uid="{00000000-0005-0000-0000-0000D17B0000}"/>
    <cellStyle name="Output 2 2 2 5 4 10" xfId="31540" xr:uid="{00000000-0005-0000-0000-0000D27B0000}"/>
    <cellStyle name="Output 2 2 2 5 4 10 2" xfId="31541" xr:uid="{00000000-0005-0000-0000-0000D37B0000}"/>
    <cellStyle name="Output 2 2 2 5 4 10 3" xfId="31542" xr:uid="{00000000-0005-0000-0000-0000D47B0000}"/>
    <cellStyle name="Output 2 2 2 5 4 11" xfId="31543" xr:uid="{00000000-0005-0000-0000-0000D57B0000}"/>
    <cellStyle name="Output 2 2 2 5 4 12" xfId="31544" xr:uid="{00000000-0005-0000-0000-0000D67B0000}"/>
    <cellStyle name="Output 2 2 2 5 4 2" xfId="31545" xr:uid="{00000000-0005-0000-0000-0000D77B0000}"/>
    <cellStyle name="Output 2 2 2 5 4 2 2" xfId="31546" xr:uid="{00000000-0005-0000-0000-0000D87B0000}"/>
    <cellStyle name="Output 2 2 2 5 4 2 3" xfId="31547" xr:uid="{00000000-0005-0000-0000-0000D97B0000}"/>
    <cellStyle name="Output 2 2 2 5 4 3" xfId="31548" xr:uid="{00000000-0005-0000-0000-0000DA7B0000}"/>
    <cellStyle name="Output 2 2 2 5 4 3 2" xfId="31549" xr:uid="{00000000-0005-0000-0000-0000DB7B0000}"/>
    <cellStyle name="Output 2 2 2 5 4 3 3" xfId="31550" xr:uid="{00000000-0005-0000-0000-0000DC7B0000}"/>
    <cellStyle name="Output 2 2 2 5 4 4" xfId="31551" xr:uid="{00000000-0005-0000-0000-0000DD7B0000}"/>
    <cellStyle name="Output 2 2 2 5 4 4 2" xfId="31552" xr:uid="{00000000-0005-0000-0000-0000DE7B0000}"/>
    <cellStyle name="Output 2 2 2 5 4 4 3" xfId="31553" xr:uid="{00000000-0005-0000-0000-0000DF7B0000}"/>
    <cellStyle name="Output 2 2 2 5 4 5" xfId="31554" xr:uid="{00000000-0005-0000-0000-0000E07B0000}"/>
    <cellStyle name="Output 2 2 2 5 4 5 2" xfId="31555" xr:uid="{00000000-0005-0000-0000-0000E17B0000}"/>
    <cellStyle name="Output 2 2 2 5 4 5 3" xfId="31556" xr:uid="{00000000-0005-0000-0000-0000E27B0000}"/>
    <cellStyle name="Output 2 2 2 5 4 6" xfId="31557" xr:uid="{00000000-0005-0000-0000-0000E37B0000}"/>
    <cellStyle name="Output 2 2 2 5 4 6 2" xfId="31558" xr:uid="{00000000-0005-0000-0000-0000E47B0000}"/>
    <cellStyle name="Output 2 2 2 5 4 6 3" xfId="31559" xr:uid="{00000000-0005-0000-0000-0000E57B0000}"/>
    <cellStyle name="Output 2 2 2 5 4 7" xfId="31560" xr:uid="{00000000-0005-0000-0000-0000E67B0000}"/>
    <cellStyle name="Output 2 2 2 5 4 7 2" xfId="31561" xr:uid="{00000000-0005-0000-0000-0000E77B0000}"/>
    <cellStyle name="Output 2 2 2 5 4 7 3" xfId="31562" xr:uid="{00000000-0005-0000-0000-0000E87B0000}"/>
    <cellStyle name="Output 2 2 2 5 4 8" xfId="31563" xr:uid="{00000000-0005-0000-0000-0000E97B0000}"/>
    <cellStyle name="Output 2 2 2 5 4 8 2" xfId="31564" xr:uid="{00000000-0005-0000-0000-0000EA7B0000}"/>
    <cellStyle name="Output 2 2 2 5 4 8 3" xfId="31565" xr:uid="{00000000-0005-0000-0000-0000EB7B0000}"/>
    <cellStyle name="Output 2 2 2 5 4 9" xfId="31566" xr:uid="{00000000-0005-0000-0000-0000EC7B0000}"/>
    <cellStyle name="Output 2 2 2 5 4 9 2" xfId="31567" xr:uid="{00000000-0005-0000-0000-0000ED7B0000}"/>
    <cellStyle name="Output 2 2 2 5 4 9 3" xfId="31568" xr:uid="{00000000-0005-0000-0000-0000EE7B0000}"/>
    <cellStyle name="Output 2 2 2 5 5" xfId="31569" xr:uid="{00000000-0005-0000-0000-0000EF7B0000}"/>
    <cellStyle name="Output 2 2 2 5 5 10" xfId="31570" xr:uid="{00000000-0005-0000-0000-0000F07B0000}"/>
    <cellStyle name="Output 2 2 2 5 5 10 2" xfId="31571" xr:uid="{00000000-0005-0000-0000-0000F17B0000}"/>
    <cellStyle name="Output 2 2 2 5 5 10 3" xfId="31572" xr:uid="{00000000-0005-0000-0000-0000F27B0000}"/>
    <cellStyle name="Output 2 2 2 5 5 11" xfId="31573" xr:uid="{00000000-0005-0000-0000-0000F37B0000}"/>
    <cellStyle name="Output 2 2 2 5 5 12" xfId="31574" xr:uid="{00000000-0005-0000-0000-0000F47B0000}"/>
    <cellStyle name="Output 2 2 2 5 5 2" xfId="31575" xr:uid="{00000000-0005-0000-0000-0000F57B0000}"/>
    <cellStyle name="Output 2 2 2 5 5 2 2" xfId="31576" xr:uid="{00000000-0005-0000-0000-0000F67B0000}"/>
    <cellStyle name="Output 2 2 2 5 5 2 3" xfId="31577" xr:uid="{00000000-0005-0000-0000-0000F77B0000}"/>
    <cellStyle name="Output 2 2 2 5 5 3" xfId="31578" xr:uid="{00000000-0005-0000-0000-0000F87B0000}"/>
    <cellStyle name="Output 2 2 2 5 5 3 2" xfId="31579" xr:uid="{00000000-0005-0000-0000-0000F97B0000}"/>
    <cellStyle name="Output 2 2 2 5 5 3 3" xfId="31580" xr:uid="{00000000-0005-0000-0000-0000FA7B0000}"/>
    <cellStyle name="Output 2 2 2 5 5 4" xfId="31581" xr:uid="{00000000-0005-0000-0000-0000FB7B0000}"/>
    <cellStyle name="Output 2 2 2 5 5 4 2" xfId="31582" xr:uid="{00000000-0005-0000-0000-0000FC7B0000}"/>
    <cellStyle name="Output 2 2 2 5 5 4 3" xfId="31583" xr:uid="{00000000-0005-0000-0000-0000FD7B0000}"/>
    <cellStyle name="Output 2 2 2 5 5 5" xfId="31584" xr:uid="{00000000-0005-0000-0000-0000FE7B0000}"/>
    <cellStyle name="Output 2 2 2 5 5 5 2" xfId="31585" xr:uid="{00000000-0005-0000-0000-0000FF7B0000}"/>
    <cellStyle name="Output 2 2 2 5 5 5 3" xfId="31586" xr:uid="{00000000-0005-0000-0000-0000007C0000}"/>
    <cellStyle name="Output 2 2 2 5 5 6" xfId="31587" xr:uid="{00000000-0005-0000-0000-0000017C0000}"/>
    <cellStyle name="Output 2 2 2 5 5 6 2" xfId="31588" xr:uid="{00000000-0005-0000-0000-0000027C0000}"/>
    <cellStyle name="Output 2 2 2 5 5 6 3" xfId="31589" xr:uid="{00000000-0005-0000-0000-0000037C0000}"/>
    <cellStyle name="Output 2 2 2 5 5 7" xfId="31590" xr:uid="{00000000-0005-0000-0000-0000047C0000}"/>
    <cellStyle name="Output 2 2 2 5 5 7 2" xfId="31591" xr:uid="{00000000-0005-0000-0000-0000057C0000}"/>
    <cellStyle name="Output 2 2 2 5 5 7 3" xfId="31592" xr:uid="{00000000-0005-0000-0000-0000067C0000}"/>
    <cellStyle name="Output 2 2 2 5 5 8" xfId="31593" xr:uid="{00000000-0005-0000-0000-0000077C0000}"/>
    <cellStyle name="Output 2 2 2 5 5 8 2" xfId="31594" xr:uid="{00000000-0005-0000-0000-0000087C0000}"/>
    <cellStyle name="Output 2 2 2 5 5 8 3" xfId="31595" xr:uid="{00000000-0005-0000-0000-0000097C0000}"/>
    <cellStyle name="Output 2 2 2 5 5 9" xfId="31596" xr:uid="{00000000-0005-0000-0000-00000A7C0000}"/>
    <cellStyle name="Output 2 2 2 5 5 9 2" xfId="31597" xr:uid="{00000000-0005-0000-0000-00000B7C0000}"/>
    <cellStyle name="Output 2 2 2 5 5 9 3" xfId="31598" xr:uid="{00000000-0005-0000-0000-00000C7C0000}"/>
    <cellStyle name="Output 2 2 2 5 6" xfId="31599" xr:uid="{00000000-0005-0000-0000-00000D7C0000}"/>
    <cellStyle name="Output 2 2 2 5 6 2" xfId="31600" xr:uid="{00000000-0005-0000-0000-00000E7C0000}"/>
    <cellStyle name="Output 2 2 2 5 6 2 2" xfId="31601" xr:uid="{00000000-0005-0000-0000-00000F7C0000}"/>
    <cellStyle name="Output 2 2 2 5 6 2 3" xfId="31602" xr:uid="{00000000-0005-0000-0000-0000107C0000}"/>
    <cellStyle name="Output 2 2 2 5 6 2 4" xfId="31603" xr:uid="{00000000-0005-0000-0000-0000117C0000}"/>
    <cellStyle name="Output 2 2 2 5 6 3" xfId="31604" xr:uid="{00000000-0005-0000-0000-0000127C0000}"/>
    <cellStyle name="Output 2 2 2 5 6 4" xfId="31605" xr:uid="{00000000-0005-0000-0000-0000137C0000}"/>
    <cellStyle name="Output 2 2 2 5 7" xfId="31606" xr:uid="{00000000-0005-0000-0000-0000147C0000}"/>
    <cellStyle name="Output 2 2 2 5 7 2" xfId="31607" xr:uid="{00000000-0005-0000-0000-0000157C0000}"/>
    <cellStyle name="Output 2 2 2 5 7 2 2" xfId="31608" xr:uid="{00000000-0005-0000-0000-0000167C0000}"/>
    <cellStyle name="Output 2 2 2 5 7 2 3" xfId="31609" xr:uid="{00000000-0005-0000-0000-0000177C0000}"/>
    <cellStyle name="Output 2 2 2 5 7 2 4" xfId="31610" xr:uid="{00000000-0005-0000-0000-0000187C0000}"/>
    <cellStyle name="Output 2 2 2 5 7 3" xfId="31611" xr:uid="{00000000-0005-0000-0000-0000197C0000}"/>
    <cellStyle name="Output 2 2 2 5 7 4" xfId="31612" xr:uid="{00000000-0005-0000-0000-00001A7C0000}"/>
    <cellStyle name="Output 2 2 2 5 8" xfId="31613" xr:uid="{00000000-0005-0000-0000-00001B7C0000}"/>
    <cellStyle name="Output 2 2 2 5 8 2" xfId="31614" xr:uid="{00000000-0005-0000-0000-00001C7C0000}"/>
    <cellStyle name="Output 2 2 2 5 8 2 2" xfId="31615" xr:uid="{00000000-0005-0000-0000-00001D7C0000}"/>
    <cellStyle name="Output 2 2 2 5 8 2 3" xfId="31616" xr:uid="{00000000-0005-0000-0000-00001E7C0000}"/>
    <cellStyle name="Output 2 2 2 5 8 2 4" xfId="31617" xr:uid="{00000000-0005-0000-0000-00001F7C0000}"/>
    <cellStyle name="Output 2 2 2 5 8 3" xfId="31618" xr:uid="{00000000-0005-0000-0000-0000207C0000}"/>
    <cellStyle name="Output 2 2 2 5 8 4" xfId="31619" xr:uid="{00000000-0005-0000-0000-0000217C0000}"/>
    <cellStyle name="Output 2 2 2 5 9" xfId="31620" xr:uid="{00000000-0005-0000-0000-0000227C0000}"/>
    <cellStyle name="Output 2 2 2 5 9 2" xfId="31621" xr:uid="{00000000-0005-0000-0000-0000237C0000}"/>
    <cellStyle name="Output 2 2 2 5 9 3" xfId="31622" xr:uid="{00000000-0005-0000-0000-0000247C0000}"/>
    <cellStyle name="Output 2 2 2 6" xfId="392" xr:uid="{00000000-0005-0000-0000-0000257C0000}"/>
    <cellStyle name="Output 2 2 2 6 10" xfId="31623" xr:uid="{00000000-0005-0000-0000-0000267C0000}"/>
    <cellStyle name="Output 2 2 2 6 10 2" xfId="31624" xr:uid="{00000000-0005-0000-0000-0000277C0000}"/>
    <cellStyle name="Output 2 2 2 6 10 3" xfId="31625" xr:uid="{00000000-0005-0000-0000-0000287C0000}"/>
    <cellStyle name="Output 2 2 2 6 11" xfId="58300" xr:uid="{00000000-0005-0000-0000-0000297C0000}"/>
    <cellStyle name="Output 2 2 2 6 2" xfId="31626" xr:uid="{00000000-0005-0000-0000-00002A7C0000}"/>
    <cellStyle name="Output 2 2 2 6 2 10" xfId="31627" xr:uid="{00000000-0005-0000-0000-00002B7C0000}"/>
    <cellStyle name="Output 2 2 2 6 2 10 10" xfId="31628" xr:uid="{00000000-0005-0000-0000-00002C7C0000}"/>
    <cellStyle name="Output 2 2 2 6 2 10 11" xfId="31629" xr:uid="{00000000-0005-0000-0000-00002D7C0000}"/>
    <cellStyle name="Output 2 2 2 6 2 10 12" xfId="31630" xr:uid="{00000000-0005-0000-0000-00002E7C0000}"/>
    <cellStyle name="Output 2 2 2 6 2 10 2" xfId="31631" xr:uid="{00000000-0005-0000-0000-00002F7C0000}"/>
    <cellStyle name="Output 2 2 2 6 2 10 2 2" xfId="31632" xr:uid="{00000000-0005-0000-0000-0000307C0000}"/>
    <cellStyle name="Output 2 2 2 6 2 10 2 3" xfId="31633" xr:uid="{00000000-0005-0000-0000-0000317C0000}"/>
    <cellStyle name="Output 2 2 2 6 2 10 3" xfId="31634" xr:uid="{00000000-0005-0000-0000-0000327C0000}"/>
    <cellStyle name="Output 2 2 2 6 2 10 3 2" xfId="31635" xr:uid="{00000000-0005-0000-0000-0000337C0000}"/>
    <cellStyle name="Output 2 2 2 6 2 10 3 3" xfId="31636" xr:uid="{00000000-0005-0000-0000-0000347C0000}"/>
    <cellStyle name="Output 2 2 2 6 2 10 4" xfId="31637" xr:uid="{00000000-0005-0000-0000-0000357C0000}"/>
    <cellStyle name="Output 2 2 2 6 2 10 4 2" xfId="31638" xr:uid="{00000000-0005-0000-0000-0000367C0000}"/>
    <cellStyle name="Output 2 2 2 6 2 10 4 3" xfId="31639" xr:uid="{00000000-0005-0000-0000-0000377C0000}"/>
    <cellStyle name="Output 2 2 2 6 2 10 5" xfId="31640" xr:uid="{00000000-0005-0000-0000-0000387C0000}"/>
    <cellStyle name="Output 2 2 2 6 2 10 5 2" xfId="31641" xr:uid="{00000000-0005-0000-0000-0000397C0000}"/>
    <cellStyle name="Output 2 2 2 6 2 10 5 3" xfId="31642" xr:uid="{00000000-0005-0000-0000-00003A7C0000}"/>
    <cellStyle name="Output 2 2 2 6 2 10 6" xfId="31643" xr:uid="{00000000-0005-0000-0000-00003B7C0000}"/>
    <cellStyle name="Output 2 2 2 6 2 10 6 2" xfId="31644" xr:uid="{00000000-0005-0000-0000-00003C7C0000}"/>
    <cellStyle name="Output 2 2 2 6 2 10 6 3" xfId="31645" xr:uid="{00000000-0005-0000-0000-00003D7C0000}"/>
    <cellStyle name="Output 2 2 2 6 2 10 7" xfId="31646" xr:uid="{00000000-0005-0000-0000-00003E7C0000}"/>
    <cellStyle name="Output 2 2 2 6 2 10 7 2" xfId="31647" xr:uid="{00000000-0005-0000-0000-00003F7C0000}"/>
    <cellStyle name="Output 2 2 2 6 2 10 7 3" xfId="31648" xr:uid="{00000000-0005-0000-0000-0000407C0000}"/>
    <cellStyle name="Output 2 2 2 6 2 10 8" xfId="31649" xr:uid="{00000000-0005-0000-0000-0000417C0000}"/>
    <cellStyle name="Output 2 2 2 6 2 10 8 2" xfId="31650" xr:uid="{00000000-0005-0000-0000-0000427C0000}"/>
    <cellStyle name="Output 2 2 2 6 2 10 8 3" xfId="31651" xr:uid="{00000000-0005-0000-0000-0000437C0000}"/>
    <cellStyle name="Output 2 2 2 6 2 10 9" xfId="31652" xr:uid="{00000000-0005-0000-0000-0000447C0000}"/>
    <cellStyle name="Output 2 2 2 6 2 10 9 2" xfId="31653" xr:uid="{00000000-0005-0000-0000-0000457C0000}"/>
    <cellStyle name="Output 2 2 2 6 2 10 9 3" xfId="31654" xr:uid="{00000000-0005-0000-0000-0000467C0000}"/>
    <cellStyle name="Output 2 2 2 6 2 11" xfId="31655" xr:uid="{00000000-0005-0000-0000-0000477C0000}"/>
    <cellStyle name="Output 2 2 2 6 2 11 2" xfId="31656" xr:uid="{00000000-0005-0000-0000-0000487C0000}"/>
    <cellStyle name="Output 2 2 2 6 2 11 3" xfId="31657" xr:uid="{00000000-0005-0000-0000-0000497C0000}"/>
    <cellStyle name="Output 2 2 2 6 2 12" xfId="31658" xr:uid="{00000000-0005-0000-0000-00004A7C0000}"/>
    <cellStyle name="Output 2 2 2 6 2 12 2" xfId="31659" xr:uid="{00000000-0005-0000-0000-00004B7C0000}"/>
    <cellStyle name="Output 2 2 2 6 2 12 3" xfId="31660" xr:uid="{00000000-0005-0000-0000-00004C7C0000}"/>
    <cellStyle name="Output 2 2 2 6 2 13" xfId="31661" xr:uid="{00000000-0005-0000-0000-00004D7C0000}"/>
    <cellStyle name="Output 2 2 2 6 2 13 2" xfId="31662" xr:uid="{00000000-0005-0000-0000-00004E7C0000}"/>
    <cellStyle name="Output 2 2 2 6 2 13 3" xfId="31663" xr:uid="{00000000-0005-0000-0000-00004F7C0000}"/>
    <cellStyle name="Output 2 2 2 6 2 14" xfId="31664" xr:uid="{00000000-0005-0000-0000-0000507C0000}"/>
    <cellStyle name="Output 2 2 2 6 2 14 2" xfId="31665" xr:uid="{00000000-0005-0000-0000-0000517C0000}"/>
    <cellStyle name="Output 2 2 2 6 2 14 3" xfId="31666" xr:uid="{00000000-0005-0000-0000-0000527C0000}"/>
    <cellStyle name="Output 2 2 2 6 2 15" xfId="31667" xr:uid="{00000000-0005-0000-0000-0000537C0000}"/>
    <cellStyle name="Output 2 2 2 6 2 15 2" xfId="31668" xr:uid="{00000000-0005-0000-0000-0000547C0000}"/>
    <cellStyle name="Output 2 2 2 6 2 15 3" xfId="31669" xr:uid="{00000000-0005-0000-0000-0000557C0000}"/>
    <cellStyle name="Output 2 2 2 6 2 16" xfId="31670" xr:uid="{00000000-0005-0000-0000-0000567C0000}"/>
    <cellStyle name="Output 2 2 2 6 2 16 2" xfId="31671" xr:uid="{00000000-0005-0000-0000-0000577C0000}"/>
    <cellStyle name="Output 2 2 2 6 2 16 3" xfId="31672" xr:uid="{00000000-0005-0000-0000-0000587C0000}"/>
    <cellStyle name="Output 2 2 2 6 2 17" xfId="31673" xr:uid="{00000000-0005-0000-0000-0000597C0000}"/>
    <cellStyle name="Output 2 2 2 6 2 17 2" xfId="31674" xr:uid="{00000000-0005-0000-0000-00005A7C0000}"/>
    <cellStyle name="Output 2 2 2 6 2 17 3" xfId="31675" xr:uid="{00000000-0005-0000-0000-00005B7C0000}"/>
    <cellStyle name="Output 2 2 2 6 2 18" xfId="31676" xr:uid="{00000000-0005-0000-0000-00005C7C0000}"/>
    <cellStyle name="Output 2 2 2 6 2 18 2" xfId="31677" xr:uid="{00000000-0005-0000-0000-00005D7C0000}"/>
    <cellStyle name="Output 2 2 2 6 2 18 3" xfId="31678" xr:uid="{00000000-0005-0000-0000-00005E7C0000}"/>
    <cellStyle name="Output 2 2 2 6 2 19" xfId="31679" xr:uid="{00000000-0005-0000-0000-00005F7C0000}"/>
    <cellStyle name="Output 2 2 2 6 2 19 2" xfId="31680" xr:uid="{00000000-0005-0000-0000-0000607C0000}"/>
    <cellStyle name="Output 2 2 2 6 2 19 3" xfId="31681" xr:uid="{00000000-0005-0000-0000-0000617C0000}"/>
    <cellStyle name="Output 2 2 2 6 2 2" xfId="31682" xr:uid="{00000000-0005-0000-0000-0000627C0000}"/>
    <cellStyle name="Output 2 2 2 6 2 2 10" xfId="31683" xr:uid="{00000000-0005-0000-0000-0000637C0000}"/>
    <cellStyle name="Output 2 2 2 6 2 2 11" xfId="31684" xr:uid="{00000000-0005-0000-0000-0000647C0000}"/>
    <cellStyle name="Output 2 2 2 6 2 2 12" xfId="31685" xr:uid="{00000000-0005-0000-0000-0000657C0000}"/>
    <cellStyle name="Output 2 2 2 6 2 2 2" xfId="31686" xr:uid="{00000000-0005-0000-0000-0000667C0000}"/>
    <cellStyle name="Output 2 2 2 6 2 2 2 2" xfId="31687" xr:uid="{00000000-0005-0000-0000-0000677C0000}"/>
    <cellStyle name="Output 2 2 2 6 2 2 2 3" xfId="31688" xr:uid="{00000000-0005-0000-0000-0000687C0000}"/>
    <cellStyle name="Output 2 2 2 6 2 2 3" xfId="31689" xr:uid="{00000000-0005-0000-0000-0000697C0000}"/>
    <cellStyle name="Output 2 2 2 6 2 2 3 2" xfId="31690" xr:uid="{00000000-0005-0000-0000-00006A7C0000}"/>
    <cellStyle name="Output 2 2 2 6 2 2 3 3" xfId="31691" xr:uid="{00000000-0005-0000-0000-00006B7C0000}"/>
    <cellStyle name="Output 2 2 2 6 2 2 4" xfId="31692" xr:uid="{00000000-0005-0000-0000-00006C7C0000}"/>
    <cellStyle name="Output 2 2 2 6 2 2 4 2" xfId="31693" xr:uid="{00000000-0005-0000-0000-00006D7C0000}"/>
    <cellStyle name="Output 2 2 2 6 2 2 4 3" xfId="31694" xr:uid="{00000000-0005-0000-0000-00006E7C0000}"/>
    <cellStyle name="Output 2 2 2 6 2 2 5" xfId="31695" xr:uid="{00000000-0005-0000-0000-00006F7C0000}"/>
    <cellStyle name="Output 2 2 2 6 2 2 5 2" xfId="31696" xr:uid="{00000000-0005-0000-0000-0000707C0000}"/>
    <cellStyle name="Output 2 2 2 6 2 2 5 3" xfId="31697" xr:uid="{00000000-0005-0000-0000-0000717C0000}"/>
    <cellStyle name="Output 2 2 2 6 2 2 6" xfId="31698" xr:uid="{00000000-0005-0000-0000-0000727C0000}"/>
    <cellStyle name="Output 2 2 2 6 2 2 6 2" xfId="31699" xr:uid="{00000000-0005-0000-0000-0000737C0000}"/>
    <cellStyle name="Output 2 2 2 6 2 2 6 3" xfId="31700" xr:uid="{00000000-0005-0000-0000-0000747C0000}"/>
    <cellStyle name="Output 2 2 2 6 2 2 7" xfId="31701" xr:uid="{00000000-0005-0000-0000-0000757C0000}"/>
    <cellStyle name="Output 2 2 2 6 2 2 7 2" xfId="31702" xr:uid="{00000000-0005-0000-0000-0000767C0000}"/>
    <cellStyle name="Output 2 2 2 6 2 2 7 3" xfId="31703" xr:uid="{00000000-0005-0000-0000-0000777C0000}"/>
    <cellStyle name="Output 2 2 2 6 2 2 8" xfId="31704" xr:uid="{00000000-0005-0000-0000-0000787C0000}"/>
    <cellStyle name="Output 2 2 2 6 2 2 8 2" xfId="31705" xr:uid="{00000000-0005-0000-0000-0000797C0000}"/>
    <cellStyle name="Output 2 2 2 6 2 2 8 3" xfId="31706" xr:uid="{00000000-0005-0000-0000-00007A7C0000}"/>
    <cellStyle name="Output 2 2 2 6 2 2 9" xfId="31707" xr:uid="{00000000-0005-0000-0000-00007B7C0000}"/>
    <cellStyle name="Output 2 2 2 6 2 2 9 2" xfId="31708" xr:uid="{00000000-0005-0000-0000-00007C7C0000}"/>
    <cellStyle name="Output 2 2 2 6 2 2 9 3" xfId="31709" xr:uid="{00000000-0005-0000-0000-00007D7C0000}"/>
    <cellStyle name="Output 2 2 2 6 2 20" xfId="31710" xr:uid="{00000000-0005-0000-0000-00007E7C0000}"/>
    <cellStyle name="Output 2 2 2 6 2 21" xfId="31711" xr:uid="{00000000-0005-0000-0000-00007F7C0000}"/>
    <cellStyle name="Output 2 2 2 6 2 3" xfId="31712" xr:uid="{00000000-0005-0000-0000-0000807C0000}"/>
    <cellStyle name="Output 2 2 2 6 2 3 10" xfId="31713" xr:uid="{00000000-0005-0000-0000-0000817C0000}"/>
    <cellStyle name="Output 2 2 2 6 2 3 11" xfId="31714" xr:uid="{00000000-0005-0000-0000-0000827C0000}"/>
    <cellStyle name="Output 2 2 2 6 2 3 12" xfId="31715" xr:uid="{00000000-0005-0000-0000-0000837C0000}"/>
    <cellStyle name="Output 2 2 2 6 2 3 2" xfId="31716" xr:uid="{00000000-0005-0000-0000-0000847C0000}"/>
    <cellStyle name="Output 2 2 2 6 2 3 2 2" xfId="31717" xr:uid="{00000000-0005-0000-0000-0000857C0000}"/>
    <cellStyle name="Output 2 2 2 6 2 3 2 3" xfId="31718" xr:uid="{00000000-0005-0000-0000-0000867C0000}"/>
    <cellStyle name="Output 2 2 2 6 2 3 3" xfId="31719" xr:uid="{00000000-0005-0000-0000-0000877C0000}"/>
    <cellStyle name="Output 2 2 2 6 2 3 3 2" xfId="31720" xr:uid="{00000000-0005-0000-0000-0000887C0000}"/>
    <cellStyle name="Output 2 2 2 6 2 3 3 3" xfId="31721" xr:uid="{00000000-0005-0000-0000-0000897C0000}"/>
    <cellStyle name="Output 2 2 2 6 2 3 4" xfId="31722" xr:uid="{00000000-0005-0000-0000-00008A7C0000}"/>
    <cellStyle name="Output 2 2 2 6 2 3 4 2" xfId="31723" xr:uid="{00000000-0005-0000-0000-00008B7C0000}"/>
    <cellStyle name="Output 2 2 2 6 2 3 4 3" xfId="31724" xr:uid="{00000000-0005-0000-0000-00008C7C0000}"/>
    <cellStyle name="Output 2 2 2 6 2 3 5" xfId="31725" xr:uid="{00000000-0005-0000-0000-00008D7C0000}"/>
    <cellStyle name="Output 2 2 2 6 2 3 5 2" xfId="31726" xr:uid="{00000000-0005-0000-0000-00008E7C0000}"/>
    <cellStyle name="Output 2 2 2 6 2 3 5 3" xfId="31727" xr:uid="{00000000-0005-0000-0000-00008F7C0000}"/>
    <cellStyle name="Output 2 2 2 6 2 3 6" xfId="31728" xr:uid="{00000000-0005-0000-0000-0000907C0000}"/>
    <cellStyle name="Output 2 2 2 6 2 3 6 2" xfId="31729" xr:uid="{00000000-0005-0000-0000-0000917C0000}"/>
    <cellStyle name="Output 2 2 2 6 2 3 6 3" xfId="31730" xr:uid="{00000000-0005-0000-0000-0000927C0000}"/>
    <cellStyle name="Output 2 2 2 6 2 3 7" xfId="31731" xr:uid="{00000000-0005-0000-0000-0000937C0000}"/>
    <cellStyle name="Output 2 2 2 6 2 3 7 2" xfId="31732" xr:uid="{00000000-0005-0000-0000-0000947C0000}"/>
    <cellStyle name="Output 2 2 2 6 2 3 7 3" xfId="31733" xr:uid="{00000000-0005-0000-0000-0000957C0000}"/>
    <cellStyle name="Output 2 2 2 6 2 3 8" xfId="31734" xr:uid="{00000000-0005-0000-0000-0000967C0000}"/>
    <cellStyle name="Output 2 2 2 6 2 3 8 2" xfId="31735" xr:uid="{00000000-0005-0000-0000-0000977C0000}"/>
    <cellStyle name="Output 2 2 2 6 2 3 8 3" xfId="31736" xr:uid="{00000000-0005-0000-0000-0000987C0000}"/>
    <cellStyle name="Output 2 2 2 6 2 3 9" xfId="31737" xr:uid="{00000000-0005-0000-0000-0000997C0000}"/>
    <cellStyle name="Output 2 2 2 6 2 3 9 2" xfId="31738" xr:uid="{00000000-0005-0000-0000-00009A7C0000}"/>
    <cellStyle name="Output 2 2 2 6 2 3 9 3" xfId="31739" xr:uid="{00000000-0005-0000-0000-00009B7C0000}"/>
    <cellStyle name="Output 2 2 2 6 2 4" xfId="31740" xr:uid="{00000000-0005-0000-0000-00009C7C0000}"/>
    <cellStyle name="Output 2 2 2 6 2 4 10" xfId="31741" xr:uid="{00000000-0005-0000-0000-00009D7C0000}"/>
    <cellStyle name="Output 2 2 2 6 2 4 11" xfId="31742" xr:uid="{00000000-0005-0000-0000-00009E7C0000}"/>
    <cellStyle name="Output 2 2 2 6 2 4 12" xfId="31743" xr:uid="{00000000-0005-0000-0000-00009F7C0000}"/>
    <cellStyle name="Output 2 2 2 6 2 4 2" xfId="31744" xr:uid="{00000000-0005-0000-0000-0000A07C0000}"/>
    <cellStyle name="Output 2 2 2 6 2 4 2 2" xfId="31745" xr:uid="{00000000-0005-0000-0000-0000A17C0000}"/>
    <cellStyle name="Output 2 2 2 6 2 4 2 3" xfId="31746" xr:uid="{00000000-0005-0000-0000-0000A27C0000}"/>
    <cellStyle name="Output 2 2 2 6 2 4 3" xfId="31747" xr:uid="{00000000-0005-0000-0000-0000A37C0000}"/>
    <cellStyle name="Output 2 2 2 6 2 4 3 2" xfId="31748" xr:uid="{00000000-0005-0000-0000-0000A47C0000}"/>
    <cellStyle name="Output 2 2 2 6 2 4 3 3" xfId="31749" xr:uid="{00000000-0005-0000-0000-0000A57C0000}"/>
    <cellStyle name="Output 2 2 2 6 2 4 4" xfId="31750" xr:uid="{00000000-0005-0000-0000-0000A67C0000}"/>
    <cellStyle name="Output 2 2 2 6 2 4 4 2" xfId="31751" xr:uid="{00000000-0005-0000-0000-0000A77C0000}"/>
    <cellStyle name="Output 2 2 2 6 2 4 4 3" xfId="31752" xr:uid="{00000000-0005-0000-0000-0000A87C0000}"/>
    <cellStyle name="Output 2 2 2 6 2 4 5" xfId="31753" xr:uid="{00000000-0005-0000-0000-0000A97C0000}"/>
    <cellStyle name="Output 2 2 2 6 2 4 5 2" xfId="31754" xr:uid="{00000000-0005-0000-0000-0000AA7C0000}"/>
    <cellStyle name="Output 2 2 2 6 2 4 5 3" xfId="31755" xr:uid="{00000000-0005-0000-0000-0000AB7C0000}"/>
    <cellStyle name="Output 2 2 2 6 2 4 6" xfId="31756" xr:uid="{00000000-0005-0000-0000-0000AC7C0000}"/>
    <cellStyle name="Output 2 2 2 6 2 4 6 2" xfId="31757" xr:uid="{00000000-0005-0000-0000-0000AD7C0000}"/>
    <cellStyle name="Output 2 2 2 6 2 4 6 3" xfId="31758" xr:uid="{00000000-0005-0000-0000-0000AE7C0000}"/>
    <cellStyle name="Output 2 2 2 6 2 4 7" xfId="31759" xr:uid="{00000000-0005-0000-0000-0000AF7C0000}"/>
    <cellStyle name="Output 2 2 2 6 2 4 7 2" xfId="31760" xr:uid="{00000000-0005-0000-0000-0000B07C0000}"/>
    <cellStyle name="Output 2 2 2 6 2 4 7 3" xfId="31761" xr:uid="{00000000-0005-0000-0000-0000B17C0000}"/>
    <cellStyle name="Output 2 2 2 6 2 4 8" xfId="31762" xr:uid="{00000000-0005-0000-0000-0000B27C0000}"/>
    <cellStyle name="Output 2 2 2 6 2 4 8 2" xfId="31763" xr:uid="{00000000-0005-0000-0000-0000B37C0000}"/>
    <cellStyle name="Output 2 2 2 6 2 4 8 3" xfId="31764" xr:uid="{00000000-0005-0000-0000-0000B47C0000}"/>
    <cellStyle name="Output 2 2 2 6 2 4 9" xfId="31765" xr:uid="{00000000-0005-0000-0000-0000B57C0000}"/>
    <cellStyle name="Output 2 2 2 6 2 4 9 2" xfId="31766" xr:uid="{00000000-0005-0000-0000-0000B67C0000}"/>
    <cellStyle name="Output 2 2 2 6 2 4 9 3" xfId="31767" xr:uid="{00000000-0005-0000-0000-0000B77C0000}"/>
    <cellStyle name="Output 2 2 2 6 2 5" xfId="31768" xr:uid="{00000000-0005-0000-0000-0000B87C0000}"/>
    <cellStyle name="Output 2 2 2 6 2 5 10" xfId="31769" xr:uid="{00000000-0005-0000-0000-0000B97C0000}"/>
    <cellStyle name="Output 2 2 2 6 2 5 11" xfId="31770" xr:uid="{00000000-0005-0000-0000-0000BA7C0000}"/>
    <cellStyle name="Output 2 2 2 6 2 5 12" xfId="31771" xr:uid="{00000000-0005-0000-0000-0000BB7C0000}"/>
    <cellStyle name="Output 2 2 2 6 2 5 2" xfId="31772" xr:uid="{00000000-0005-0000-0000-0000BC7C0000}"/>
    <cellStyle name="Output 2 2 2 6 2 5 2 2" xfId="31773" xr:uid="{00000000-0005-0000-0000-0000BD7C0000}"/>
    <cellStyle name="Output 2 2 2 6 2 5 2 3" xfId="31774" xr:uid="{00000000-0005-0000-0000-0000BE7C0000}"/>
    <cellStyle name="Output 2 2 2 6 2 5 3" xfId="31775" xr:uid="{00000000-0005-0000-0000-0000BF7C0000}"/>
    <cellStyle name="Output 2 2 2 6 2 5 3 2" xfId="31776" xr:uid="{00000000-0005-0000-0000-0000C07C0000}"/>
    <cellStyle name="Output 2 2 2 6 2 5 3 3" xfId="31777" xr:uid="{00000000-0005-0000-0000-0000C17C0000}"/>
    <cellStyle name="Output 2 2 2 6 2 5 4" xfId="31778" xr:uid="{00000000-0005-0000-0000-0000C27C0000}"/>
    <cellStyle name="Output 2 2 2 6 2 5 4 2" xfId="31779" xr:uid="{00000000-0005-0000-0000-0000C37C0000}"/>
    <cellStyle name="Output 2 2 2 6 2 5 4 3" xfId="31780" xr:uid="{00000000-0005-0000-0000-0000C47C0000}"/>
    <cellStyle name="Output 2 2 2 6 2 5 5" xfId="31781" xr:uid="{00000000-0005-0000-0000-0000C57C0000}"/>
    <cellStyle name="Output 2 2 2 6 2 5 5 2" xfId="31782" xr:uid="{00000000-0005-0000-0000-0000C67C0000}"/>
    <cellStyle name="Output 2 2 2 6 2 5 5 3" xfId="31783" xr:uid="{00000000-0005-0000-0000-0000C77C0000}"/>
    <cellStyle name="Output 2 2 2 6 2 5 6" xfId="31784" xr:uid="{00000000-0005-0000-0000-0000C87C0000}"/>
    <cellStyle name="Output 2 2 2 6 2 5 6 2" xfId="31785" xr:uid="{00000000-0005-0000-0000-0000C97C0000}"/>
    <cellStyle name="Output 2 2 2 6 2 5 6 3" xfId="31786" xr:uid="{00000000-0005-0000-0000-0000CA7C0000}"/>
    <cellStyle name="Output 2 2 2 6 2 5 7" xfId="31787" xr:uid="{00000000-0005-0000-0000-0000CB7C0000}"/>
    <cellStyle name="Output 2 2 2 6 2 5 7 2" xfId="31788" xr:uid="{00000000-0005-0000-0000-0000CC7C0000}"/>
    <cellStyle name="Output 2 2 2 6 2 5 7 3" xfId="31789" xr:uid="{00000000-0005-0000-0000-0000CD7C0000}"/>
    <cellStyle name="Output 2 2 2 6 2 5 8" xfId="31790" xr:uid="{00000000-0005-0000-0000-0000CE7C0000}"/>
    <cellStyle name="Output 2 2 2 6 2 5 8 2" xfId="31791" xr:uid="{00000000-0005-0000-0000-0000CF7C0000}"/>
    <cellStyle name="Output 2 2 2 6 2 5 8 3" xfId="31792" xr:uid="{00000000-0005-0000-0000-0000D07C0000}"/>
    <cellStyle name="Output 2 2 2 6 2 5 9" xfId="31793" xr:uid="{00000000-0005-0000-0000-0000D17C0000}"/>
    <cellStyle name="Output 2 2 2 6 2 5 9 2" xfId="31794" xr:uid="{00000000-0005-0000-0000-0000D27C0000}"/>
    <cellStyle name="Output 2 2 2 6 2 5 9 3" xfId="31795" xr:uid="{00000000-0005-0000-0000-0000D37C0000}"/>
    <cellStyle name="Output 2 2 2 6 2 6" xfId="31796" xr:uid="{00000000-0005-0000-0000-0000D47C0000}"/>
    <cellStyle name="Output 2 2 2 6 2 6 10" xfId="31797" xr:uid="{00000000-0005-0000-0000-0000D57C0000}"/>
    <cellStyle name="Output 2 2 2 6 2 6 11" xfId="31798" xr:uid="{00000000-0005-0000-0000-0000D67C0000}"/>
    <cellStyle name="Output 2 2 2 6 2 6 12" xfId="31799" xr:uid="{00000000-0005-0000-0000-0000D77C0000}"/>
    <cellStyle name="Output 2 2 2 6 2 6 2" xfId="31800" xr:uid="{00000000-0005-0000-0000-0000D87C0000}"/>
    <cellStyle name="Output 2 2 2 6 2 6 2 2" xfId="31801" xr:uid="{00000000-0005-0000-0000-0000D97C0000}"/>
    <cellStyle name="Output 2 2 2 6 2 6 2 3" xfId="31802" xr:uid="{00000000-0005-0000-0000-0000DA7C0000}"/>
    <cellStyle name="Output 2 2 2 6 2 6 3" xfId="31803" xr:uid="{00000000-0005-0000-0000-0000DB7C0000}"/>
    <cellStyle name="Output 2 2 2 6 2 6 3 2" xfId="31804" xr:uid="{00000000-0005-0000-0000-0000DC7C0000}"/>
    <cellStyle name="Output 2 2 2 6 2 6 3 3" xfId="31805" xr:uid="{00000000-0005-0000-0000-0000DD7C0000}"/>
    <cellStyle name="Output 2 2 2 6 2 6 4" xfId="31806" xr:uid="{00000000-0005-0000-0000-0000DE7C0000}"/>
    <cellStyle name="Output 2 2 2 6 2 6 4 2" xfId="31807" xr:uid="{00000000-0005-0000-0000-0000DF7C0000}"/>
    <cellStyle name="Output 2 2 2 6 2 6 4 3" xfId="31808" xr:uid="{00000000-0005-0000-0000-0000E07C0000}"/>
    <cellStyle name="Output 2 2 2 6 2 6 5" xfId="31809" xr:uid="{00000000-0005-0000-0000-0000E17C0000}"/>
    <cellStyle name="Output 2 2 2 6 2 6 5 2" xfId="31810" xr:uid="{00000000-0005-0000-0000-0000E27C0000}"/>
    <cellStyle name="Output 2 2 2 6 2 6 5 3" xfId="31811" xr:uid="{00000000-0005-0000-0000-0000E37C0000}"/>
    <cellStyle name="Output 2 2 2 6 2 6 6" xfId="31812" xr:uid="{00000000-0005-0000-0000-0000E47C0000}"/>
    <cellStyle name="Output 2 2 2 6 2 6 6 2" xfId="31813" xr:uid="{00000000-0005-0000-0000-0000E57C0000}"/>
    <cellStyle name="Output 2 2 2 6 2 6 6 3" xfId="31814" xr:uid="{00000000-0005-0000-0000-0000E67C0000}"/>
    <cellStyle name="Output 2 2 2 6 2 6 7" xfId="31815" xr:uid="{00000000-0005-0000-0000-0000E77C0000}"/>
    <cellStyle name="Output 2 2 2 6 2 6 7 2" xfId="31816" xr:uid="{00000000-0005-0000-0000-0000E87C0000}"/>
    <cellStyle name="Output 2 2 2 6 2 6 7 3" xfId="31817" xr:uid="{00000000-0005-0000-0000-0000E97C0000}"/>
    <cellStyle name="Output 2 2 2 6 2 6 8" xfId="31818" xr:uid="{00000000-0005-0000-0000-0000EA7C0000}"/>
    <cellStyle name="Output 2 2 2 6 2 6 8 2" xfId="31819" xr:uid="{00000000-0005-0000-0000-0000EB7C0000}"/>
    <cellStyle name="Output 2 2 2 6 2 6 8 3" xfId="31820" xr:uid="{00000000-0005-0000-0000-0000EC7C0000}"/>
    <cellStyle name="Output 2 2 2 6 2 6 9" xfId="31821" xr:uid="{00000000-0005-0000-0000-0000ED7C0000}"/>
    <cellStyle name="Output 2 2 2 6 2 6 9 2" xfId="31822" xr:uid="{00000000-0005-0000-0000-0000EE7C0000}"/>
    <cellStyle name="Output 2 2 2 6 2 6 9 3" xfId="31823" xr:uid="{00000000-0005-0000-0000-0000EF7C0000}"/>
    <cellStyle name="Output 2 2 2 6 2 7" xfId="31824" xr:uid="{00000000-0005-0000-0000-0000F07C0000}"/>
    <cellStyle name="Output 2 2 2 6 2 7 10" xfId="31825" xr:uid="{00000000-0005-0000-0000-0000F17C0000}"/>
    <cellStyle name="Output 2 2 2 6 2 7 11" xfId="31826" xr:uid="{00000000-0005-0000-0000-0000F27C0000}"/>
    <cellStyle name="Output 2 2 2 6 2 7 12" xfId="31827" xr:uid="{00000000-0005-0000-0000-0000F37C0000}"/>
    <cellStyle name="Output 2 2 2 6 2 7 2" xfId="31828" xr:uid="{00000000-0005-0000-0000-0000F47C0000}"/>
    <cellStyle name="Output 2 2 2 6 2 7 2 2" xfId="31829" xr:uid="{00000000-0005-0000-0000-0000F57C0000}"/>
    <cellStyle name="Output 2 2 2 6 2 7 2 3" xfId="31830" xr:uid="{00000000-0005-0000-0000-0000F67C0000}"/>
    <cellStyle name="Output 2 2 2 6 2 7 3" xfId="31831" xr:uid="{00000000-0005-0000-0000-0000F77C0000}"/>
    <cellStyle name="Output 2 2 2 6 2 7 3 2" xfId="31832" xr:uid="{00000000-0005-0000-0000-0000F87C0000}"/>
    <cellStyle name="Output 2 2 2 6 2 7 3 3" xfId="31833" xr:uid="{00000000-0005-0000-0000-0000F97C0000}"/>
    <cellStyle name="Output 2 2 2 6 2 7 4" xfId="31834" xr:uid="{00000000-0005-0000-0000-0000FA7C0000}"/>
    <cellStyle name="Output 2 2 2 6 2 7 4 2" xfId="31835" xr:uid="{00000000-0005-0000-0000-0000FB7C0000}"/>
    <cellStyle name="Output 2 2 2 6 2 7 4 3" xfId="31836" xr:uid="{00000000-0005-0000-0000-0000FC7C0000}"/>
    <cellStyle name="Output 2 2 2 6 2 7 5" xfId="31837" xr:uid="{00000000-0005-0000-0000-0000FD7C0000}"/>
    <cellStyle name="Output 2 2 2 6 2 7 5 2" xfId="31838" xr:uid="{00000000-0005-0000-0000-0000FE7C0000}"/>
    <cellStyle name="Output 2 2 2 6 2 7 5 3" xfId="31839" xr:uid="{00000000-0005-0000-0000-0000FF7C0000}"/>
    <cellStyle name="Output 2 2 2 6 2 7 6" xfId="31840" xr:uid="{00000000-0005-0000-0000-0000007D0000}"/>
    <cellStyle name="Output 2 2 2 6 2 7 6 2" xfId="31841" xr:uid="{00000000-0005-0000-0000-0000017D0000}"/>
    <cellStyle name="Output 2 2 2 6 2 7 6 3" xfId="31842" xr:uid="{00000000-0005-0000-0000-0000027D0000}"/>
    <cellStyle name="Output 2 2 2 6 2 7 7" xfId="31843" xr:uid="{00000000-0005-0000-0000-0000037D0000}"/>
    <cellStyle name="Output 2 2 2 6 2 7 7 2" xfId="31844" xr:uid="{00000000-0005-0000-0000-0000047D0000}"/>
    <cellStyle name="Output 2 2 2 6 2 7 7 3" xfId="31845" xr:uid="{00000000-0005-0000-0000-0000057D0000}"/>
    <cellStyle name="Output 2 2 2 6 2 7 8" xfId="31846" xr:uid="{00000000-0005-0000-0000-0000067D0000}"/>
    <cellStyle name="Output 2 2 2 6 2 7 8 2" xfId="31847" xr:uid="{00000000-0005-0000-0000-0000077D0000}"/>
    <cellStyle name="Output 2 2 2 6 2 7 8 3" xfId="31848" xr:uid="{00000000-0005-0000-0000-0000087D0000}"/>
    <cellStyle name="Output 2 2 2 6 2 7 9" xfId="31849" xr:uid="{00000000-0005-0000-0000-0000097D0000}"/>
    <cellStyle name="Output 2 2 2 6 2 7 9 2" xfId="31850" xr:uid="{00000000-0005-0000-0000-00000A7D0000}"/>
    <cellStyle name="Output 2 2 2 6 2 7 9 3" xfId="31851" xr:uid="{00000000-0005-0000-0000-00000B7D0000}"/>
    <cellStyle name="Output 2 2 2 6 2 8" xfId="31852" xr:uid="{00000000-0005-0000-0000-00000C7D0000}"/>
    <cellStyle name="Output 2 2 2 6 2 8 10" xfId="31853" xr:uid="{00000000-0005-0000-0000-00000D7D0000}"/>
    <cellStyle name="Output 2 2 2 6 2 8 11" xfId="31854" xr:uid="{00000000-0005-0000-0000-00000E7D0000}"/>
    <cellStyle name="Output 2 2 2 6 2 8 12" xfId="31855" xr:uid="{00000000-0005-0000-0000-00000F7D0000}"/>
    <cellStyle name="Output 2 2 2 6 2 8 2" xfId="31856" xr:uid="{00000000-0005-0000-0000-0000107D0000}"/>
    <cellStyle name="Output 2 2 2 6 2 8 2 2" xfId="31857" xr:uid="{00000000-0005-0000-0000-0000117D0000}"/>
    <cellStyle name="Output 2 2 2 6 2 8 2 3" xfId="31858" xr:uid="{00000000-0005-0000-0000-0000127D0000}"/>
    <cellStyle name="Output 2 2 2 6 2 8 3" xfId="31859" xr:uid="{00000000-0005-0000-0000-0000137D0000}"/>
    <cellStyle name="Output 2 2 2 6 2 8 3 2" xfId="31860" xr:uid="{00000000-0005-0000-0000-0000147D0000}"/>
    <cellStyle name="Output 2 2 2 6 2 8 3 3" xfId="31861" xr:uid="{00000000-0005-0000-0000-0000157D0000}"/>
    <cellStyle name="Output 2 2 2 6 2 8 4" xfId="31862" xr:uid="{00000000-0005-0000-0000-0000167D0000}"/>
    <cellStyle name="Output 2 2 2 6 2 8 4 2" xfId="31863" xr:uid="{00000000-0005-0000-0000-0000177D0000}"/>
    <cellStyle name="Output 2 2 2 6 2 8 4 3" xfId="31864" xr:uid="{00000000-0005-0000-0000-0000187D0000}"/>
    <cellStyle name="Output 2 2 2 6 2 8 5" xfId="31865" xr:uid="{00000000-0005-0000-0000-0000197D0000}"/>
    <cellStyle name="Output 2 2 2 6 2 8 5 2" xfId="31866" xr:uid="{00000000-0005-0000-0000-00001A7D0000}"/>
    <cellStyle name="Output 2 2 2 6 2 8 5 3" xfId="31867" xr:uid="{00000000-0005-0000-0000-00001B7D0000}"/>
    <cellStyle name="Output 2 2 2 6 2 8 6" xfId="31868" xr:uid="{00000000-0005-0000-0000-00001C7D0000}"/>
    <cellStyle name="Output 2 2 2 6 2 8 6 2" xfId="31869" xr:uid="{00000000-0005-0000-0000-00001D7D0000}"/>
    <cellStyle name="Output 2 2 2 6 2 8 6 3" xfId="31870" xr:uid="{00000000-0005-0000-0000-00001E7D0000}"/>
    <cellStyle name="Output 2 2 2 6 2 8 7" xfId="31871" xr:uid="{00000000-0005-0000-0000-00001F7D0000}"/>
    <cellStyle name="Output 2 2 2 6 2 8 7 2" xfId="31872" xr:uid="{00000000-0005-0000-0000-0000207D0000}"/>
    <cellStyle name="Output 2 2 2 6 2 8 7 3" xfId="31873" xr:uid="{00000000-0005-0000-0000-0000217D0000}"/>
    <cellStyle name="Output 2 2 2 6 2 8 8" xfId="31874" xr:uid="{00000000-0005-0000-0000-0000227D0000}"/>
    <cellStyle name="Output 2 2 2 6 2 8 8 2" xfId="31875" xr:uid="{00000000-0005-0000-0000-0000237D0000}"/>
    <cellStyle name="Output 2 2 2 6 2 8 8 3" xfId="31876" xr:uid="{00000000-0005-0000-0000-0000247D0000}"/>
    <cellStyle name="Output 2 2 2 6 2 8 9" xfId="31877" xr:uid="{00000000-0005-0000-0000-0000257D0000}"/>
    <cellStyle name="Output 2 2 2 6 2 8 9 2" xfId="31878" xr:uid="{00000000-0005-0000-0000-0000267D0000}"/>
    <cellStyle name="Output 2 2 2 6 2 8 9 3" xfId="31879" xr:uid="{00000000-0005-0000-0000-0000277D0000}"/>
    <cellStyle name="Output 2 2 2 6 2 9" xfId="31880" xr:uid="{00000000-0005-0000-0000-0000287D0000}"/>
    <cellStyle name="Output 2 2 2 6 2 9 10" xfId="31881" xr:uid="{00000000-0005-0000-0000-0000297D0000}"/>
    <cellStyle name="Output 2 2 2 6 2 9 11" xfId="31882" xr:uid="{00000000-0005-0000-0000-00002A7D0000}"/>
    <cellStyle name="Output 2 2 2 6 2 9 12" xfId="31883" xr:uid="{00000000-0005-0000-0000-00002B7D0000}"/>
    <cellStyle name="Output 2 2 2 6 2 9 2" xfId="31884" xr:uid="{00000000-0005-0000-0000-00002C7D0000}"/>
    <cellStyle name="Output 2 2 2 6 2 9 2 2" xfId="31885" xr:uid="{00000000-0005-0000-0000-00002D7D0000}"/>
    <cellStyle name="Output 2 2 2 6 2 9 2 3" xfId="31886" xr:uid="{00000000-0005-0000-0000-00002E7D0000}"/>
    <cellStyle name="Output 2 2 2 6 2 9 3" xfId="31887" xr:uid="{00000000-0005-0000-0000-00002F7D0000}"/>
    <cellStyle name="Output 2 2 2 6 2 9 3 2" xfId="31888" xr:uid="{00000000-0005-0000-0000-0000307D0000}"/>
    <cellStyle name="Output 2 2 2 6 2 9 3 3" xfId="31889" xr:uid="{00000000-0005-0000-0000-0000317D0000}"/>
    <cellStyle name="Output 2 2 2 6 2 9 4" xfId="31890" xr:uid="{00000000-0005-0000-0000-0000327D0000}"/>
    <cellStyle name="Output 2 2 2 6 2 9 4 2" xfId="31891" xr:uid="{00000000-0005-0000-0000-0000337D0000}"/>
    <cellStyle name="Output 2 2 2 6 2 9 4 3" xfId="31892" xr:uid="{00000000-0005-0000-0000-0000347D0000}"/>
    <cellStyle name="Output 2 2 2 6 2 9 5" xfId="31893" xr:uid="{00000000-0005-0000-0000-0000357D0000}"/>
    <cellStyle name="Output 2 2 2 6 2 9 5 2" xfId="31894" xr:uid="{00000000-0005-0000-0000-0000367D0000}"/>
    <cellStyle name="Output 2 2 2 6 2 9 5 3" xfId="31895" xr:uid="{00000000-0005-0000-0000-0000377D0000}"/>
    <cellStyle name="Output 2 2 2 6 2 9 6" xfId="31896" xr:uid="{00000000-0005-0000-0000-0000387D0000}"/>
    <cellStyle name="Output 2 2 2 6 2 9 6 2" xfId="31897" xr:uid="{00000000-0005-0000-0000-0000397D0000}"/>
    <cellStyle name="Output 2 2 2 6 2 9 6 3" xfId="31898" xr:uid="{00000000-0005-0000-0000-00003A7D0000}"/>
    <cellStyle name="Output 2 2 2 6 2 9 7" xfId="31899" xr:uid="{00000000-0005-0000-0000-00003B7D0000}"/>
    <cellStyle name="Output 2 2 2 6 2 9 7 2" xfId="31900" xr:uid="{00000000-0005-0000-0000-00003C7D0000}"/>
    <cellStyle name="Output 2 2 2 6 2 9 7 3" xfId="31901" xr:uid="{00000000-0005-0000-0000-00003D7D0000}"/>
    <cellStyle name="Output 2 2 2 6 2 9 8" xfId="31902" xr:uid="{00000000-0005-0000-0000-00003E7D0000}"/>
    <cellStyle name="Output 2 2 2 6 2 9 8 2" xfId="31903" xr:uid="{00000000-0005-0000-0000-00003F7D0000}"/>
    <cellStyle name="Output 2 2 2 6 2 9 8 3" xfId="31904" xr:uid="{00000000-0005-0000-0000-0000407D0000}"/>
    <cellStyle name="Output 2 2 2 6 2 9 9" xfId="31905" xr:uid="{00000000-0005-0000-0000-0000417D0000}"/>
    <cellStyle name="Output 2 2 2 6 2 9 9 2" xfId="31906" xr:uid="{00000000-0005-0000-0000-0000427D0000}"/>
    <cellStyle name="Output 2 2 2 6 2 9 9 3" xfId="31907" xr:uid="{00000000-0005-0000-0000-0000437D0000}"/>
    <cellStyle name="Output 2 2 2 6 3" xfId="31908" xr:uid="{00000000-0005-0000-0000-0000447D0000}"/>
    <cellStyle name="Output 2 2 2 6 3 10" xfId="31909" xr:uid="{00000000-0005-0000-0000-0000457D0000}"/>
    <cellStyle name="Output 2 2 2 6 3 10 2" xfId="31910" xr:uid="{00000000-0005-0000-0000-0000467D0000}"/>
    <cellStyle name="Output 2 2 2 6 3 10 3" xfId="31911" xr:uid="{00000000-0005-0000-0000-0000477D0000}"/>
    <cellStyle name="Output 2 2 2 6 3 11" xfId="31912" xr:uid="{00000000-0005-0000-0000-0000487D0000}"/>
    <cellStyle name="Output 2 2 2 6 3 12" xfId="31913" xr:uid="{00000000-0005-0000-0000-0000497D0000}"/>
    <cellStyle name="Output 2 2 2 6 3 2" xfId="31914" xr:uid="{00000000-0005-0000-0000-00004A7D0000}"/>
    <cellStyle name="Output 2 2 2 6 3 2 2" xfId="31915" xr:uid="{00000000-0005-0000-0000-00004B7D0000}"/>
    <cellStyle name="Output 2 2 2 6 3 2 3" xfId="31916" xr:uid="{00000000-0005-0000-0000-00004C7D0000}"/>
    <cellStyle name="Output 2 2 2 6 3 3" xfId="31917" xr:uid="{00000000-0005-0000-0000-00004D7D0000}"/>
    <cellStyle name="Output 2 2 2 6 3 3 2" xfId="31918" xr:uid="{00000000-0005-0000-0000-00004E7D0000}"/>
    <cellStyle name="Output 2 2 2 6 3 3 3" xfId="31919" xr:uid="{00000000-0005-0000-0000-00004F7D0000}"/>
    <cellStyle name="Output 2 2 2 6 3 4" xfId="31920" xr:uid="{00000000-0005-0000-0000-0000507D0000}"/>
    <cellStyle name="Output 2 2 2 6 3 4 2" xfId="31921" xr:uid="{00000000-0005-0000-0000-0000517D0000}"/>
    <cellStyle name="Output 2 2 2 6 3 4 3" xfId="31922" xr:uid="{00000000-0005-0000-0000-0000527D0000}"/>
    <cellStyle name="Output 2 2 2 6 3 5" xfId="31923" xr:uid="{00000000-0005-0000-0000-0000537D0000}"/>
    <cellStyle name="Output 2 2 2 6 3 5 2" xfId="31924" xr:uid="{00000000-0005-0000-0000-0000547D0000}"/>
    <cellStyle name="Output 2 2 2 6 3 5 3" xfId="31925" xr:uid="{00000000-0005-0000-0000-0000557D0000}"/>
    <cellStyle name="Output 2 2 2 6 3 6" xfId="31926" xr:uid="{00000000-0005-0000-0000-0000567D0000}"/>
    <cellStyle name="Output 2 2 2 6 3 6 2" xfId="31927" xr:uid="{00000000-0005-0000-0000-0000577D0000}"/>
    <cellStyle name="Output 2 2 2 6 3 6 3" xfId="31928" xr:uid="{00000000-0005-0000-0000-0000587D0000}"/>
    <cellStyle name="Output 2 2 2 6 3 7" xfId="31929" xr:uid="{00000000-0005-0000-0000-0000597D0000}"/>
    <cellStyle name="Output 2 2 2 6 3 7 2" xfId="31930" xr:uid="{00000000-0005-0000-0000-00005A7D0000}"/>
    <cellStyle name="Output 2 2 2 6 3 7 3" xfId="31931" xr:uid="{00000000-0005-0000-0000-00005B7D0000}"/>
    <cellStyle name="Output 2 2 2 6 3 8" xfId="31932" xr:uid="{00000000-0005-0000-0000-00005C7D0000}"/>
    <cellStyle name="Output 2 2 2 6 3 8 2" xfId="31933" xr:uid="{00000000-0005-0000-0000-00005D7D0000}"/>
    <cellStyle name="Output 2 2 2 6 3 8 3" xfId="31934" xr:uid="{00000000-0005-0000-0000-00005E7D0000}"/>
    <cellStyle name="Output 2 2 2 6 3 9" xfId="31935" xr:uid="{00000000-0005-0000-0000-00005F7D0000}"/>
    <cellStyle name="Output 2 2 2 6 3 9 2" xfId="31936" xr:uid="{00000000-0005-0000-0000-0000607D0000}"/>
    <cellStyle name="Output 2 2 2 6 3 9 3" xfId="31937" xr:uid="{00000000-0005-0000-0000-0000617D0000}"/>
    <cellStyle name="Output 2 2 2 6 4" xfId="31938" xr:uid="{00000000-0005-0000-0000-0000627D0000}"/>
    <cellStyle name="Output 2 2 2 6 4 10" xfId="31939" xr:uid="{00000000-0005-0000-0000-0000637D0000}"/>
    <cellStyle name="Output 2 2 2 6 4 10 2" xfId="31940" xr:uid="{00000000-0005-0000-0000-0000647D0000}"/>
    <cellStyle name="Output 2 2 2 6 4 10 3" xfId="31941" xr:uid="{00000000-0005-0000-0000-0000657D0000}"/>
    <cellStyle name="Output 2 2 2 6 4 11" xfId="31942" xr:uid="{00000000-0005-0000-0000-0000667D0000}"/>
    <cellStyle name="Output 2 2 2 6 4 12" xfId="31943" xr:uid="{00000000-0005-0000-0000-0000677D0000}"/>
    <cellStyle name="Output 2 2 2 6 4 2" xfId="31944" xr:uid="{00000000-0005-0000-0000-0000687D0000}"/>
    <cellStyle name="Output 2 2 2 6 4 2 2" xfId="31945" xr:uid="{00000000-0005-0000-0000-0000697D0000}"/>
    <cellStyle name="Output 2 2 2 6 4 2 3" xfId="31946" xr:uid="{00000000-0005-0000-0000-00006A7D0000}"/>
    <cellStyle name="Output 2 2 2 6 4 3" xfId="31947" xr:uid="{00000000-0005-0000-0000-00006B7D0000}"/>
    <cellStyle name="Output 2 2 2 6 4 3 2" xfId="31948" xr:uid="{00000000-0005-0000-0000-00006C7D0000}"/>
    <cellStyle name="Output 2 2 2 6 4 3 3" xfId="31949" xr:uid="{00000000-0005-0000-0000-00006D7D0000}"/>
    <cellStyle name="Output 2 2 2 6 4 4" xfId="31950" xr:uid="{00000000-0005-0000-0000-00006E7D0000}"/>
    <cellStyle name="Output 2 2 2 6 4 4 2" xfId="31951" xr:uid="{00000000-0005-0000-0000-00006F7D0000}"/>
    <cellStyle name="Output 2 2 2 6 4 4 3" xfId="31952" xr:uid="{00000000-0005-0000-0000-0000707D0000}"/>
    <cellStyle name="Output 2 2 2 6 4 5" xfId="31953" xr:uid="{00000000-0005-0000-0000-0000717D0000}"/>
    <cellStyle name="Output 2 2 2 6 4 5 2" xfId="31954" xr:uid="{00000000-0005-0000-0000-0000727D0000}"/>
    <cellStyle name="Output 2 2 2 6 4 5 3" xfId="31955" xr:uid="{00000000-0005-0000-0000-0000737D0000}"/>
    <cellStyle name="Output 2 2 2 6 4 6" xfId="31956" xr:uid="{00000000-0005-0000-0000-0000747D0000}"/>
    <cellStyle name="Output 2 2 2 6 4 6 2" xfId="31957" xr:uid="{00000000-0005-0000-0000-0000757D0000}"/>
    <cellStyle name="Output 2 2 2 6 4 6 3" xfId="31958" xr:uid="{00000000-0005-0000-0000-0000767D0000}"/>
    <cellStyle name="Output 2 2 2 6 4 7" xfId="31959" xr:uid="{00000000-0005-0000-0000-0000777D0000}"/>
    <cellStyle name="Output 2 2 2 6 4 7 2" xfId="31960" xr:uid="{00000000-0005-0000-0000-0000787D0000}"/>
    <cellStyle name="Output 2 2 2 6 4 7 3" xfId="31961" xr:uid="{00000000-0005-0000-0000-0000797D0000}"/>
    <cellStyle name="Output 2 2 2 6 4 8" xfId="31962" xr:uid="{00000000-0005-0000-0000-00007A7D0000}"/>
    <cellStyle name="Output 2 2 2 6 4 8 2" xfId="31963" xr:uid="{00000000-0005-0000-0000-00007B7D0000}"/>
    <cellStyle name="Output 2 2 2 6 4 8 3" xfId="31964" xr:uid="{00000000-0005-0000-0000-00007C7D0000}"/>
    <cellStyle name="Output 2 2 2 6 4 9" xfId="31965" xr:uid="{00000000-0005-0000-0000-00007D7D0000}"/>
    <cellStyle name="Output 2 2 2 6 4 9 2" xfId="31966" xr:uid="{00000000-0005-0000-0000-00007E7D0000}"/>
    <cellStyle name="Output 2 2 2 6 4 9 3" xfId="31967" xr:uid="{00000000-0005-0000-0000-00007F7D0000}"/>
    <cellStyle name="Output 2 2 2 6 5" xfId="31968" xr:uid="{00000000-0005-0000-0000-0000807D0000}"/>
    <cellStyle name="Output 2 2 2 6 5 10" xfId="31969" xr:uid="{00000000-0005-0000-0000-0000817D0000}"/>
    <cellStyle name="Output 2 2 2 6 5 10 2" xfId="31970" xr:uid="{00000000-0005-0000-0000-0000827D0000}"/>
    <cellStyle name="Output 2 2 2 6 5 10 3" xfId="31971" xr:uid="{00000000-0005-0000-0000-0000837D0000}"/>
    <cellStyle name="Output 2 2 2 6 5 11" xfId="31972" xr:uid="{00000000-0005-0000-0000-0000847D0000}"/>
    <cellStyle name="Output 2 2 2 6 5 12" xfId="31973" xr:uid="{00000000-0005-0000-0000-0000857D0000}"/>
    <cellStyle name="Output 2 2 2 6 5 2" xfId="31974" xr:uid="{00000000-0005-0000-0000-0000867D0000}"/>
    <cellStyle name="Output 2 2 2 6 5 2 2" xfId="31975" xr:uid="{00000000-0005-0000-0000-0000877D0000}"/>
    <cellStyle name="Output 2 2 2 6 5 2 3" xfId="31976" xr:uid="{00000000-0005-0000-0000-0000887D0000}"/>
    <cellStyle name="Output 2 2 2 6 5 3" xfId="31977" xr:uid="{00000000-0005-0000-0000-0000897D0000}"/>
    <cellStyle name="Output 2 2 2 6 5 3 2" xfId="31978" xr:uid="{00000000-0005-0000-0000-00008A7D0000}"/>
    <cellStyle name="Output 2 2 2 6 5 3 3" xfId="31979" xr:uid="{00000000-0005-0000-0000-00008B7D0000}"/>
    <cellStyle name="Output 2 2 2 6 5 4" xfId="31980" xr:uid="{00000000-0005-0000-0000-00008C7D0000}"/>
    <cellStyle name="Output 2 2 2 6 5 4 2" xfId="31981" xr:uid="{00000000-0005-0000-0000-00008D7D0000}"/>
    <cellStyle name="Output 2 2 2 6 5 4 3" xfId="31982" xr:uid="{00000000-0005-0000-0000-00008E7D0000}"/>
    <cellStyle name="Output 2 2 2 6 5 5" xfId="31983" xr:uid="{00000000-0005-0000-0000-00008F7D0000}"/>
    <cellStyle name="Output 2 2 2 6 5 5 2" xfId="31984" xr:uid="{00000000-0005-0000-0000-0000907D0000}"/>
    <cellStyle name="Output 2 2 2 6 5 5 3" xfId="31985" xr:uid="{00000000-0005-0000-0000-0000917D0000}"/>
    <cellStyle name="Output 2 2 2 6 5 6" xfId="31986" xr:uid="{00000000-0005-0000-0000-0000927D0000}"/>
    <cellStyle name="Output 2 2 2 6 5 6 2" xfId="31987" xr:uid="{00000000-0005-0000-0000-0000937D0000}"/>
    <cellStyle name="Output 2 2 2 6 5 6 3" xfId="31988" xr:uid="{00000000-0005-0000-0000-0000947D0000}"/>
    <cellStyle name="Output 2 2 2 6 5 7" xfId="31989" xr:uid="{00000000-0005-0000-0000-0000957D0000}"/>
    <cellStyle name="Output 2 2 2 6 5 7 2" xfId="31990" xr:uid="{00000000-0005-0000-0000-0000967D0000}"/>
    <cellStyle name="Output 2 2 2 6 5 7 3" xfId="31991" xr:uid="{00000000-0005-0000-0000-0000977D0000}"/>
    <cellStyle name="Output 2 2 2 6 5 8" xfId="31992" xr:uid="{00000000-0005-0000-0000-0000987D0000}"/>
    <cellStyle name="Output 2 2 2 6 5 8 2" xfId="31993" xr:uid="{00000000-0005-0000-0000-0000997D0000}"/>
    <cellStyle name="Output 2 2 2 6 5 8 3" xfId="31994" xr:uid="{00000000-0005-0000-0000-00009A7D0000}"/>
    <cellStyle name="Output 2 2 2 6 5 9" xfId="31995" xr:uid="{00000000-0005-0000-0000-00009B7D0000}"/>
    <cellStyle name="Output 2 2 2 6 5 9 2" xfId="31996" xr:uid="{00000000-0005-0000-0000-00009C7D0000}"/>
    <cellStyle name="Output 2 2 2 6 5 9 3" xfId="31997" xr:uid="{00000000-0005-0000-0000-00009D7D0000}"/>
    <cellStyle name="Output 2 2 2 6 6" xfId="31998" xr:uid="{00000000-0005-0000-0000-00009E7D0000}"/>
    <cellStyle name="Output 2 2 2 6 6 2" xfId="31999" xr:uid="{00000000-0005-0000-0000-00009F7D0000}"/>
    <cellStyle name="Output 2 2 2 6 6 2 2" xfId="32000" xr:uid="{00000000-0005-0000-0000-0000A07D0000}"/>
    <cellStyle name="Output 2 2 2 6 6 2 3" xfId="32001" xr:uid="{00000000-0005-0000-0000-0000A17D0000}"/>
    <cellStyle name="Output 2 2 2 6 6 2 4" xfId="32002" xr:uid="{00000000-0005-0000-0000-0000A27D0000}"/>
    <cellStyle name="Output 2 2 2 6 6 3" xfId="32003" xr:uid="{00000000-0005-0000-0000-0000A37D0000}"/>
    <cellStyle name="Output 2 2 2 6 6 4" xfId="32004" xr:uid="{00000000-0005-0000-0000-0000A47D0000}"/>
    <cellStyle name="Output 2 2 2 6 7" xfId="32005" xr:uid="{00000000-0005-0000-0000-0000A57D0000}"/>
    <cellStyle name="Output 2 2 2 6 7 2" xfId="32006" xr:uid="{00000000-0005-0000-0000-0000A67D0000}"/>
    <cellStyle name="Output 2 2 2 6 7 2 2" xfId="32007" xr:uid="{00000000-0005-0000-0000-0000A77D0000}"/>
    <cellStyle name="Output 2 2 2 6 7 2 3" xfId="32008" xr:uid="{00000000-0005-0000-0000-0000A87D0000}"/>
    <cellStyle name="Output 2 2 2 6 7 2 4" xfId="32009" xr:uid="{00000000-0005-0000-0000-0000A97D0000}"/>
    <cellStyle name="Output 2 2 2 6 7 3" xfId="32010" xr:uid="{00000000-0005-0000-0000-0000AA7D0000}"/>
    <cellStyle name="Output 2 2 2 6 7 4" xfId="32011" xr:uid="{00000000-0005-0000-0000-0000AB7D0000}"/>
    <cellStyle name="Output 2 2 2 6 8" xfId="32012" xr:uid="{00000000-0005-0000-0000-0000AC7D0000}"/>
    <cellStyle name="Output 2 2 2 6 8 2" xfId="32013" xr:uid="{00000000-0005-0000-0000-0000AD7D0000}"/>
    <cellStyle name="Output 2 2 2 6 8 2 2" xfId="32014" xr:uid="{00000000-0005-0000-0000-0000AE7D0000}"/>
    <cellStyle name="Output 2 2 2 6 8 2 3" xfId="32015" xr:uid="{00000000-0005-0000-0000-0000AF7D0000}"/>
    <cellStyle name="Output 2 2 2 6 8 2 4" xfId="32016" xr:uid="{00000000-0005-0000-0000-0000B07D0000}"/>
    <cellStyle name="Output 2 2 2 6 8 3" xfId="32017" xr:uid="{00000000-0005-0000-0000-0000B17D0000}"/>
    <cellStyle name="Output 2 2 2 6 8 4" xfId="32018" xr:uid="{00000000-0005-0000-0000-0000B27D0000}"/>
    <cellStyle name="Output 2 2 2 6 9" xfId="32019" xr:uid="{00000000-0005-0000-0000-0000B37D0000}"/>
    <cellStyle name="Output 2 2 2 6 9 2" xfId="32020" xr:uid="{00000000-0005-0000-0000-0000B47D0000}"/>
    <cellStyle name="Output 2 2 2 6 9 3" xfId="32021" xr:uid="{00000000-0005-0000-0000-0000B57D0000}"/>
    <cellStyle name="Output 2 2 2 7" xfId="393" xr:uid="{00000000-0005-0000-0000-0000B67D0000}"/>
    <cellStyle name="Output 2 2 2 7 2" xfId="32022" xr:uid="{00000000-0005-0000-0000-0000B77D0000}"/>
    <cellStyle name="Output 2 2 2 7 2 10" xfId="32023" xr:uid="{00000000-0005-0000-0000-0000B87D0000}"/>
    <cellStyle name="Output 2 2 2 7 2 10 10" xfId="32024" xr:uid="{00000000-0005-0000-0000-0000B97D0000}"/>
    <cellStyle name="Output 2 2 2 7 2 10 11" xfId="32025" xr:uid="{00000000-0005-0000-0000-0000BA7D0000}"/>
    <cellStyle name="Output 2 2 2 7 2 10 12" xfId="32026" xr:uid="{00000000-0005-0000-0000-0000BB7D0000}"/>
    <cellStyle name="Output 2 2 2 7 2 10 2" xfId="32027" xr:uid="{00000000-0005-0000-0000-0000BC7D0000}"/>
    <cellStyle name="Output 2 2 2 7 2 10 2 2" xfId="32028" xr:uid="{00000000-0005-0000-0000-0000BD7D0000}"/>
    <cellStyle name="Output 2 2 2 7 2 10 2 3" xfId="32029" xr:uid="{00000000-0005-0000-0000-0000BE7D0000}"/>
    <cellStyle name="Output 2 2 2 7 2 10 3" xfId="32030" xr:uid="{00000000-0005-0000-0000-0000BF7D0000}"/>
    <cellStyle name="Output 2 2 2 7 2 10 3 2" xfId="32031" xr:uid="{00000000-0005-0000-0000-0000C07D0000}"/>
    <cellStyle name="Output 2 2 2 7 2 10 3 3" xfId="32032" xr:uid="{00000000-0005-0000-0000-0000C17D0000}"/>
    <cellStyle name="Output 2 2 2 7 2 10 4" xfId="32033" xr:uid="{00000000-0005-0000-0000-0000C27D0000}"/>
    <cellStyle name="Output 2 2 2 7 2 10 4 2" xfId="32034" xr:uid="{00000000-0005-0000-0000-0000C37D0000}"/>
    <cellStyle name="Output 2 2 2 7 2 10 4 3" xfId="32035" xr:uid="{00000000-0005-0000-0000-0000C47D0000}"/>
    <cellStyle name="Output 2 2 2 7 2 10 5" xfId="32036" xr:uid="{00000000-0005-0000-0000-0000C57D0000}"/>
    <cellStyle name="Output 2 2 2 7 2 10 5 2" xfId="32037" xr:uid="{00000000-0005-0000-0000-0000C67D0000}"/>
    <cellStyle name="Output 2 2 2 7 2 10 5 3" xfId="32038" xr:uid="{00000000-0005-0000-0000-0000C77D0000}"/>
    <cellStyle name="Output 2 2 2 7 2 10 6" xfId="32039" xr:uid="{00000000-0005-0000-0000-0000C87D0000}"/>
    <cellStyle name="Output 2 2 2 7 2 10 6 2" xfId="32040" xr:uid="{00000000-0005-0000-0000-0000C97D0000}"/>
    <cellStyle name="Output 2 2 2 7 2 10 6 3" xfId="32041" xr:uid="{00000000-0005-0000-0000-0000CA7D0000}"/>
    <cellStyle name="Output 2 2 2 7 2 10 7" xfId="32042" xr:uid="{00000000-0005-0000-0000-0000CB7D0000}"/>
    <cellStyle name="Output 2 2 2 7 2 10 7 2" xfId="32043" xr:uid="{00000000-0005-0000-0000-0000CC7D0000}"/>
    <cellStyle name="Output 2 2 2 7 2 10 7 3" xfId="32044" xr:uid="{00000000-0005-0000-0000-0000CD7D0000}"/>
    <cellStyle name="Output 2 2 2 7 2 10 8" xfId="32045" xr:uid="{00000000-0005-0000-0000-0000CE7D0000}"/>
    <cellStyle name="Output 2 2 2 7 2 10 8 2" xfId="32046" xr:uid="{00000000-0005-0000-0000-0000CF7D0000}"/>
    <cellStyle name="Output 2 2 2 7 2 10 8 3" xfId="32047" xr:uid="{00000000-0005-0000-0000-0000D07D0000}"/>
    <cellStyle name="Output 2 2 2 7 2 10 9" xfId="32048" xr:uid="{00000000-0005-0000-0000-0000D17D0000}"/>
    <cellStyle name="Output 2 2 2 7 2 10 9 2" xfId="32049" xr:uid="{00000000-0005-0000-0000-0000D27D0000}"/>
    <cellStyle name="Output 2 2 2 7 2 10 9 3" xfId="32050" xr:uid="{00000000-0005-0000-0000-0000D37D0000}"/>
    <cellStyle name="Output 2 2 2 7 2 11" xfId="32051" xr:uid="{00000000-0005-0000-0000-0000D47D0000}"/>
    <cellStyle name="Output 2 2 2 7 2 11 2" xfId="32052" xr:uid="{00000000-0005-0000-0000-0000D57D0000}"/>
    <cellStyle name="Output 2 2 2 7 2 11 3" xfId="32053" xr:uid="{00000000-0005-0000-0000-0000D67D0000}"/>
    <cellStyle name="Output 2 2 2 7 2 12" xfId="32054" xr:uid="{00000000-0005-0000-0000-0000D77D0000}"/>
    <cellStyle name="Output 2 2 2 7 2 12 2" xfId="32055" xr:uid="{00000000-0005-0000-0000-0000D87D0000}"/>
    <cellStyle name="Output 2 2 2 7 2 12 3" xfId="32056" xr:uid="{00000000-0005-0000-0000-0000D97D0000}"/>
    <cellStyle name="Output 2 2 2 7 2 13" xfId="32057" xr:uid="{00000000-0005-0000-0000-0000DA7D0000}"/>
    <cellStyle name="Output 2 2 2 7 2 13 2" xfId="32058" xr:uid="{00000000-0005-0000-0000-0000DB7D0000}"/>
    <cellStyle name="Output 2 2 2 7 2 13 3" xfId="32059" xr:uid="{00000000-0005-0000-0000-0000DC7D0000}"/>
    <cellStyle name="Output 2 2 2 7 2 14" xfId="32060" xr:uid="{00000000-0005-0000-0000-0000DD7D0000}"/>
    <cellStyle name="Output 2 2 2 7 2 14 2" xfId="32061" xr:uid="{00000000-0005-0000-0000-0000DE7D0000}"/>
    <cellStyle name="Output 2 2 2 7 2 14 3" xfId="32062" xr:uid="{00000000-0005-0000-0000-0000DF7D0000}"/>
    <cellStyle name="Output 2 2 2 7 2 15" xfId="32063" xr:uid="{00000000-0005-0000-0000-0000E07D0000}"/>
    <cellStyle name="Output 2 2 2 7 2 15 2" xfId="32064" xr:uid="{00000000-0005-0000-0000-0000E17D0000}"/>
    <cellStyle name="Output 2 2 2 7 2 15 3" xfId="32065" xr:uid="{00000000-0005-0000-0000-0000E27D0000}"/>
    <cellStyle name="Output 2 2 2 7 2 16" xfId="32066" xr:uid="{00000000-0005-0000-0000-0000E37D0000}"/>
    <cellStyle name="Output 2 2 2 7 2 16 2" xfId="32067" xr:uid="{00000000-0005-0000-0000-0000E47D0000}"/>
    <cellStyle name="Output 2 2 2 7 2 16 3" xfId="32068" xr:uid="{00000000-0005-0000-0000-0000E57D0000}"/>
    <cellStyle name="Output 2 2 2 7 2 17" xfId="32069" xr:uid="{00000000-0005-0000-0000-0000E67D0000}"/>
    <cellStyle name="Output 2 2 2 7 2 17 2" xfId="32070" xr:uid="{00000000-0005-0000-0000-0000E77D0000}"/>
    <cellStyle name="Output 2 2 2 7 2 17 3" xfId="32071" xr:uid="{00000000-0005-0000-0000-0000E87D0000}"/>
    <cellStyle name="Output 2 2 2 7 2 18" xfId="32072" xr:uid="{00000000-0005-0000-0000-0000E97D0000}"/>
    <cellStyle name="Output 2 2 2 7 2 18 2" xfId="32073" xr:uid="{00000000-0005-0000-0000-0000EA7D0000}"/>
    <cellStyle name="Output 2 2 2 7 2 18 3" xfId="32074" xr:uid="{00000000-0005-0000-0000-0000EB7D0000}"/>
    <cellStyle name="Output 2 2 2 7 2 19" xfId="32075" xr:uid="{00000000-0005-0000-0000-0000EC7D0000}"/>
    <cellStyle name="Output 2 2 2 7 2 2" xfId="32076" xr:uid="{00000000-0005-0000-0000-0000ED7D0000}"/>
    <cellStyle name="Output 2 2 2 7 2 2 10" xfId="32077" xr:uid="{00000000-0005-0000-0000-0000EE7D0000}"/>
    <cellStyle name="Output 2 2 2 7 2 2 11" xfId="32078" xr:uid="{00000000-0005-0000-0000-0000EF7D0000}"/>
    <cellStyle name="Output 2 2 2 7 2 2 12" xfId="32079" xr:uid="{00000000-0005-0000-0000-0000F07D0000}"/>
    <cellStyle name="Output 2 2 2 7 2 2 2" xfId="32080" xr:uid="{00000000-0005-0000-0000-0000F17D0000}"/>
    <cellStyle name="Output 2 2 2 7 2 2 2 2" xfId="32081" xr:uid="{00000000-0005-0000-0000-0000F27D0000}"/>
    <cellStyle name="Output 2 2 2 7 2 2 2 3" xfId="32082" xr:uid="{00000000-0005-0000-0000-0000F37D0000}"/>
    <cellStyle name="Output 2 2 2 7 2 2 3" xfId="32083" xr:uid="{00000000-0005-0000-0000-0000F47D0000}"/>
    <cellStyle name="Output 2 2 2 7 2 2 3 2" xfId="32084" xr:uid="{00000000-0005-0000-0000-0000F57D0000}"/>
    <cellStyle name="Output 2 2 2 7 2 2 3 3" xfId="32085" xr:uid="{00000000-0005-0000-0000-0000F67D0000}"/>
    <cellStyle name="Output 2 2 2 7 2 2 4" xfId="32086" xr:uid="{00000000-0005-0000-0000-0000F77D0000}"/>
    <cellStyle name="Output 2 2 2 7 2 2 4 2" xfId="32087" xr:uid="{00000000-0005-0000-0000-0000F87D0000}"/>
    <cellStyle name="Output 2 2 2 7 2 2 4 3" xfId="32088" xr:uid="{00000000-0005-0000-0000-0000F97D0000}"/>
    <cellStyle name="Output 2 2 2 7 2 2 5" xfId="32089" xr:uid="{00000000-0005-0000-0000-0000FA7D0000}"/>
    <cellStyle name="Output 2 2 2 7 2 2 5 2" xfId="32090" xr:uid="{00000000-0005-0000-0000-0000FB7D0000}"/>
    <cellStyle name="Output 2 2 2 7 2 2 5 3" xfId="32091" xr:uid="{00000000-0005-0000-0000-0000FC7D0000}"/>
    <cellStyle name="Output 2 2 2 7 2 2 6" xfId="32092" xr:uid="{00000000-0005-0000-0000-0000FD7D0000}"/>
    <cellStyle name="Output 2 2 2 7 2 2 6 2" xfId="32093" xr:uid="{00000000-0005-0000-0000-0000FE7D0000}"/>
    <cellStyle name="Output 2 2 2 7 2 2 6 3" xfId="32094" xr:uid="{00000000-0005-0000-0000-0000FF7D0000}"/>
    <cellStyle name="Output 2 2 2 7 2 2 7" xfId="32095" xr:uid="{00000000-0005-0000-0000-0000007E0000}"/>
    <cellStyle name="Output 2 2 2 7 2 2 7 2" xfId="32096" xr:uid="{00000000-0005-0000-0000-0000017E0000}"/>
    <cellStyle name="Output 2 2 2 7 2 2 7 3" xfId="32097" xr:uid="{00000000-0005-0000-0000-0000027E0000}"/>
    <cellStyle name="Output 2 2 2 7 2 2 8" xfId="32098" xr:uid="{00000000-0005-0000-0000-0000037E0000}"/>
    <cellStyle name="Output 2 2 2 7 2 2 8 2" xfId="32099" xr:uid="{00000000-0005-0000-0000-0000047E0000}"/>
    <cellStyle name="Output 2 2 2 7 2 2 8 3" xfId="32100" xr:uid="{00000000-0005-0000-0000-0000057E0000}"/>
    <cellStyle name="Output 2 2 2 7 2 2 9" xfId="32101" xr:uid="{00000000-0005-0000-0000-0000067E0000}"/>
    <cellStyle name="Output 2 2 2 7 2 2 9 2" xfId="32102" xr:uid="{00000000-0005-0000-0000-0000077E0000}"/>
    <cellStyle name="Output 2 2 2 7 2 2 9 3" xfId="32103" xr:uid="{00000000-0005-0000-0000-0000087E0000}"/>
    <cellStyle name="Output 2 2 2 7 2 20" xfId="32104" xr:uid="{00000000-0005-0000-0000-0000097E0000}"/>
    <cellStyle name="Output 2 2 2 7 2 21" xfId="32105" xr:uid="{00000000-0005-0000-0000-00000A7E0000}"/>
    <cellStyle name="Output 2 2 2 7 2 3" xfId="32106" xr:uid="{00000000-0005-0000-0000-00000B7E0000}"/>
    <cellStyle name="Output 2 2 2 7 2 3 10" xfId="32107" xr:uid="{00000000-0005-0000-0000-00000C7E0000}"/>
    <cellStyle name="Output 2 2 2 7 2 3 11" xfId="32108" xr:uid="{00000000-0005-0000-0000-00000D7E0000}"/>
    <cellStyle name="Output 2 2 2 7 2 3 12" xfId="32109" xr:uid="{00000000-0005-0000-0000-00000E7E0000}"/>
    <cellStyle name="Output 2 2 2 7 2 3 2" xfId="32110" xr:uid="{00000000-0005-0000-0000-00000F7E0000}"/>
    <cellStyle name="Output 2 2 2 7 2 3 2 2" xfId="32111" xr:uid="{00000000-0005-0000-0000-0000107E0000}"/>
    <cellStyle name="Output 2 2 2 7 2 3 2 3" xfId="32112" xr:uid="{00000000-0005-0000-0000-0000117E0000}"/>
    <cellStyle name="Output 2 2 2 7 2 3 3" xfId="32113" xr:uid="{00000000-0005-0000-0000-0000127E0000}"/>
    <cellStyle name="Output 2 2 2 7 2 3 3 2" xfId="32114" xr:uid="{00000000-0005-0000-0000-0000137E0000}"/>
    <cellStyle name="Output 2 2 2 7 2 3 3 3" xfId="32115" xr:uid="{00000000-0005-0000-0000-0000147E0000}"/>
    <cellStyle name="Output 2 2 2 7 2 3 4" xfId="32116" xr:uid="{00000000-0005-0000-0000-0000157E0000}"/>
    <cellStyle name="Output 2 2 2 7 2 3 4 2" xfId="32117" xr:uid="{00000000-0005-0000-0000-0000167E0000}"/>
    <cellStyle name="Output 2 2 2 7 2 3 4 3" xfId="32118" xr:uid="{00000000-0005-0000-0000-0000177E0000}"/>
    <cellStyle name="Output 2 2 2 7 2 3 5" xfId="32119" xr:uid="{00000000-0005-0000-0000-0000187E0000}"/>
    <cellStyle name="Output 2 2 2 7 2 3 5 2" xfId="32120" xr:uid="{00000000-0005-0000-0000-0000197E0000}"/>
    <cellStyle name="Output 2 2 2 7 2 3 5 3" xfId="32121" xr:uid="{00000000-0005-0000-0000-00001A7E0000}"/>
    <cellStyle name="Output 2 2 2 7 2 3 6" xfId="32122" xr:uid="{00000000-0005-0000-0000-00001B7E0000}"/>
    <cellStyle name="Output 2 2 2 7 2 3 6 2" xfId="32123" xr:uid="{00000000-0005-0000-0000-00001C7E0000}"/>
    <cellStyle name="Output 2 2 2 7 2 3 6 3" xfId="32124" xr:uid="{00000000-0005-0000-0000-00001D7E0000}"/>
    <cellStyle name="Output 2 2 2 7 2 3 7" xfId="32125" xr:uid="{00000000-0005-0000-0000-00001E7E0000}"/>
    <cellStyle name="Output 2 2 2 7 2 3 7 2" xfId="32126" xr:uid="{00000000-0005-0000-0000-00001F7E0000}"/>
    <cellStyle name="Output 2 2 2 7 2 3 7 3" xfId="32127" xr:uid="{00000000-0005-0000-0000-0000207E0000}"/>
    <cellStyle name="Output 2 2 2 7 2 3 8" xfId="32128" xr:uid="{00000000-0005-0000-0000-0000217E0000}"/>
    <cellStyle name="Output 2 2 2 7 2 3 8 2" xfId="32129" xr:uid="{00000000-0005-0000-0000-0000227E0000}"/>
    <cellStyle name="Output 2 2 2 7 2 3 8 3" xfId="32130" xr:uid="{00000000-0005-0000-0000-0000237E0000}"/>
    <cellStyle name="Output 2 2 2 7 2 3 9" xfId="32131" xr:uid="{00000000-0005-0000-0000-0000247E0000}"/>
    <cellStyle name="Output 2 2 2 7 2 3 9 2" xfId="32132" xr:uid="{00000000-0005-0000-0000-0000257E0000}"/>
    <cellStyle name="Output 2 2 2 7 2 3 9 3" xfId="32133" xr:uid="{00000000-0005-0000-0000-0000267E0000}"/>
    <cellStyle name="Output 2 2 2 7 2 4" xfId="32134" xr:uid="{00000000-0005-0000-0000-0000277E0000}"/>
    <cellStyle name="Output 2 2 2 7 2 4 10" xfId="32135" xr:uid="{00000000-0005-0000-0000-0000287E0000}"/>
    <cellStyle name="Output 2 2 2 7 2 4 11" xfId="32136" xr:uid="{00000000-0005-0000-0000-0000297E0000}"/>
    <cellStyle name="Output 2 2 2 7 2 4 12" xfId="32137" xr:uid="{00000000-0005-0000-0000-00002A7E0000}"/>
    <cellStyle name="Output 2 2 2 7 2 4 2" xfId="32138" xr:uid="{00000000-0005-0000-0000-00002B7E0000}"/>
    <cellStyle name="Output 2 2 2 7 2 4 2 2" xfId="32139" xr:uid="{00000000-0005-0000-0000-00002C7E0000}"/>
    <cellStyle name="Output 2 2 2 7 2 4 2 3" xfId="32140" xr:uid="{00000000-0005-0000-0000-00002D7E0000}"/>
    <cellStyle name="Output 2 2 2 7 2 4 3" xfId="32141" xr:uid="{00000000-0005-0000-0000-00002E7E0000}"/>
    <cellStyle name="Output 2 2 2 7 2 4 3 2" xfId="32142" xr:uid="{00000000-0005-0000-0000-00002F7E0000}"/>
    <cellStyle name="Output 2 2 2 7 2 4 3 3" xfId="32143" xr:uid="{00000000-0005-0000-0000-0000307E0000}"/>
    <cellStyle name="Output 2 2 2 7 2 4 4" xfId="32144" xr:uid="{00000000-0005-0000-0000-0000317E0000}"/>
    <cellStyle name="Output 2 2 2 7 2 4 4 2" xfId="32145" xr:uid="{00000000-0005-0000-0000-0000327E0000}"/>
    <cellStyle name="Output 2 2 2 7 2 4 4 3" xfId="32146" xr:uid="{00000000-0005-0000-0000-0000337E0000}"/>
    <cellStyle name="Output 2 2 2 7 2 4 5" xfId="32147" xr:uid="{00000000-0005-0000-0000-0000347E0000}"/>
    <cellStyle name="Output 2 2 2 7 2 4 5 2" xfId="32148" xr:uid="{00000000-0005-0000-0000-0000357E0000}"/>
    <cellStyle name="Output 2 2 2 7 2 4 5 3" xfId="32149" xr:uid="{00000000-0005-0000-0000-0000367E0000}"/>
    <cellStyle name="Output 2 2 2 7 2 4 6" xfId="32150" xr:uid="{00000000-0005-0000-0000-0000377E0000}"/>
    <cellStyle name="Output 2 2 2 7 2 4 6 2" xfId="32151" xr:uid="{00000000-0005-0000-0000-0000387E0000}"/>
    <cellStyle name="Output 2 2 2 7 2 4 6 3" xfId="32152" xr:uid="{00000000-0005-0000-0000-0000397E0000}"/>
    <cellStyle name="Output 2 2 2 7 2 4 7" xfId="32153" xr:uid="{00000000-0005-0000-0000-00003A7E0000}"/>
    <cellStyle name="Output 2 2 2 7 2 4 7 2" xfId="32154" xr:uid="{00000000-0005-0000-0000-00003B7E0000}"/>
    <cellStyle name="Output 2 2 2 7 2 4 7 3" xfId="32155" xr:uid="{00000000-0005-0000-0000-00003C7E0000}"/>
    <cellStyle name="Output 2 2 2 7 2 4 8" xfId="32156" xr:uid="{00000000-0005-0000-0000-00003D7E0000}"/>
    <cellStyle name="Output 2 2 2 7 2 4 8 2" xfId="32157" xr:uid="{00000000-0005-0000-0000-00003E7E0000}"/>
    <cellStyle name="Output 2 2 2 7 2 4 8 3" xfId="32158" xr:uid="{00000000-0005-0000-0000-00003F7E0000}"/>
    <cellStyle name="Output 2 2 2 7 2 4 9" xfId="32159" xr:uid="{00000000-0005-0000-0000-0000407E0000}"/>
    <cellStyle name="Output 2 2 2 7 2 4 9 2" xfId="32160" xr:uid="{00000000-0005-0000-0000-0000417E0000}"/>
    <cellStyle name="Output 2 2 2 7 2 4 9 3" xfId="32161" xr:uid="{00000000-0005-0000-0000-0000427E0000}"/>
    <cellStyle name="Output 2 2 2 7 2 5" xfId="32162" xr:uid="{00000000-0005-0000-0000-0000437E0000}"/>
    <cellStyle name="Output 2 2 2 7 2 5 10" xfId="32163" xr:uid="{00000000-0005-0000-0000-0000447E0000}"/>
    <cellStyle name="Output 2 2 2 7 2 5 11" xfId="32164" xr:uid="{00000000-0005-0000-0000-0000457E0000}"/>
    <cellStyle name="Output 2 2 2 7 2 5 12" xfId="32165" xr:uid="{00000000-0005-0000-0000-0000467E0000}"/>
    <cellStyle name="Output 2 2 2 7 2 5 2" xfId="32166" xr:uid="{00000000-0005-0000-0000-0000477E0000}"/>
    <cellStyle name="Output 2 2 2 7 2 5 2 2" xfId="32167" xr:uid="{00000000-0005-0000-0000-0000487E0000}"/>
    <cellStyle name="Output 2 2 2 7 2 5 2 3" xfId="32168" xr:uid="{00000000-0005-0000-0000-0000497E0000}"/>
    <cellStyle name="Output 2 2 2 7 2 5 3" xfId="32169" xr:uid="{00000000-0005-0000-0000-00004A7E0000}"/>
    <cellStyle name="Output 2 2 2 7 2 5 3 2" xfId="32170" xr:uid="{00000000-0005-0000-0000-00004B7E0000}"/>
    <cellStyle name="Output 2 2 2 7 2 5 3 3" xfId="32171" xr:uid="{00000000-0005-0000-0000-00004C7E0000}"/>
    <cellStyle name="Output 2 2 2 7 2 5 4" xfId="32172" xr:uid="{00000000-0005-0000-0000-00004D7E0000}"/>
    <cellStyle name="Output 2 2 2 7 2 5 4 2" xfId="32173" xr:uid="{00000000-0005-0000-0000-00004E7E0000}"/>
    <cellStyle name="Output 2 2 2 7 2 5 4 3" xfId="32174" xr:uid="{00000000-0005-0000-0000-00004F7E0000}"/>
    <cellStyle name="Output 2 2 2 7 2 5 5" xfId="32175" xr:uid="{00000000-0005-0000-0000-0000507E0000}"/>
    <cellStyle name="Output 2 2 2 7 2 5 5 2" xfId="32176" xr:uid="{00000000-0005-0000-0000-0000517E0000}"/>
    <cellStyle name="Output 2 2 2 7 2 5 5 3" xfId="32177" xr:uid="{00000000-0005-0000-0000-0000527E0000}"/>
    <cellStyle name="Output 2 2 2 7 2 5 6" xfId="32178" xr:uid="{00000000-0005-0000-0000-0000537E0000}"/>
    <cellStyle name="Output 2 2 2 7 2 5 6 2" xfId="32179" xr:uid="{00000000-0005-0000-0000-0000547E0000}"/>
    <cellStyle name="Output 2 2 2 7 2 5 6 3" xfId="32180" xr:uid="{00000000-0005-0000-0000-0000557E0000}"/>
    <cellStyle name="Output 2 2 2 7 2 5 7" xfId="32181" xr:uid="{00000000-0005-0000-0000-0000567E0000}"/>
    <cellStyle name="Output 2 2 2 7 2 5 7 2" xfId="32182" xr:uid="{00000000-0005-0000-0000-0000577E0000}"/>
    <cellStyle name="Output 2 2 2 7 2 5 7 3" xfId="32183" xr:uid="{00000000-0005-0000-0000-0000587E0000}"/>
    <cellStyle name="Output 2 2 2 7 2 5 8" xfId="32184" xr:uid="{00000000-0005-0000-0000-0000597E0000}"/>
    <cellStyle name="Output 2 2 2 7 2 5 8 2" xfId="32185" xr:uid="{00000000-0005-0000-0000-00005A7E0000}"/>
    <cellStyle name="Output 2 2 2 7 2 5 8 3" xfId="32186" xr:uid="{00000000-0005-0000-0000-00005B7E0000}"/>
    <cellStyle name="Output 2 2 2 7 2 5 9" xfId="32187" xr:uid="{00000000-0005-0000-0000-00005C7E0000}"/>
    <cellStyle name="Output 2 2 2 7 2 5 9 2" xfId="32188" xr:uid="{00000000-0005-0000-0000-00005D7E0000}"/>
    <cellStyle name="Output 2 2 2 7 2 5 9 3" xfId="32189" xr:uid="{00000000-0005-0000-0000-00005E7E0000}"/>
    <cellStyle name="Output 2 2 2 7 2 6" xfId="32190" xr:uid="{00000000-0005-0000-0000-00005F7E0000}"/>
    <cellStyle name="Output 2 2 2 7 2 6 10" xfId="32191" xr:uid="{00000000-0005-0000-0000-0000607E0000}"/>
    <cellStyle name="Output 2 2 2 7 2 6 11" xfId="32192" xr:uid="{00000000-0005-0000-0000-0000617E0000}"/>
    <cellStyle name="Output 2 2 2 7 2 6 12" xfId="32193" xr:uid="{00000000-0005-0000-0000-0000627E0000}"/>
    <cellStyle name="Output 2 2 2 7 2 6 2" xfId="32194" xr:uid="{00000000-0005-0000-0000-0000637E0000}"/>
    <cellStyle name="Output 2 2 2 7 2 6 2 2" xfId="32195" xr:uid="{00000000-0005-0000-0000-0000647E0000}"/>
    <cellStyle name="Output 2 2 2 7 2 6 2 3" xfId="32196" xr:uid="{00000000-0005-0000-0000-0000657E0000}"/>
    <cellStyle name="Output 2 2 2 7 2 6 3" xfId="32197" xr:uid="{00000000-0005-0000-0000-0000667E0000}"/>
    <cellStyle name="Output 2 2 2 7 2 6 3 2" xfId="32198" xr:uid="{00000000-0005-0000-0000-0000677E0000}"/>
    <cellStyle name="Output 2 2 2 7 2 6 3 3" xfId="32199" xr:uid="{00000000-0005-0000-0000-0000687E0000}"/>
    <cellStyle name="Output 2 2 2 7 2 6 4" xfId="32200" xr:uid="{00000000-0005-0000-0000-0000697E0000}"/>
    <cellStyle name="Output 2 2 2 7 2 6 4 2" xfId="32201" xr:uid="{00000000-0005-0000-0000-00006A7E0000}"/>
    <cellStyle name="Output 2 2 2 7 2 6 4 3" xfId="32202" xr:uid="{00000000-0005-0000-0000-00006B7E0000}"/>
    <cellStyle name="Output 2 2 2 7 2 6 5" xfId="32203" xr:uid="{00000000-0005-0000-0000-00006C7E0000}"/>
    <cellStyle name="Output 2 2 2 7 2 6 5 2" xfId="32204" xr:uid="{00000000-0005-0000-0000-00006D7E0000}"/>
    <cellStyle name="Output 2 2 2 7 2 6 5 3" xfId="32205" xr:uid="{00000000-0005-0000-0000-00006E7E0000}"/>
    <cellStyle name="Output 2 2 2 7 2 6 6" xfId="32206" xr:uid="{00000000-0005-0000-0000-00006F7E0000}"/>
    <cellStyle name="Output 2 2 2 7 2 6 6 2" xfId="32207" xr:uid="{00000000-0005-0000-0000-0000707E0000}"/>
    <cellStyle name="Output 2 2 2 7 2 6 6 3" xfId="32208" xr:uid="{00000000-0005-0000-0000-0000717E0000}"/>
    <cellStyle name="Output 2 2 2 7 2 6 7" xfId="32209" xr:uid="{00000000-0005-0000-0000-0000727E0000}"/>
    <cellStyle name="Output 2 2 2 7 2 6 7 2" xfId="32210" xr:uid="{00000000-0005-0000-0000-0000737E0000}"/>
    <cellStyle name="Output 2 2 2 7 2 6 7 3" xfId="32211" xr:uid="{00000000-0005-0000-0000-0000747E0000}"/>
    <cellStyle name="Output 2 2 2 7 2 6 8" xfId="32212" xr:uid="{00000000-0005-0000-0000-0000757E0000}"/>
    <cellStyle name="Output 2 2 2 7 2 6 8 2" xfId="32213" xr:uid="{00000000-0005-0000-0000-0000767E0000}"/>
    <cellStyle name="Output 2 2 2 7 2 6 8 3" xfId="32214" xr:uid="{00000000-0005-0000-0000-0000777E0000}"/>
    <cellStyle name="Output 2 2 2 7 2 6 9" xfId="32215" xr:uid="{00000000-0005-0000-0000-0000787E0000}"/>
    <cellStyle name="Output 2 2 2 7 2 6 9 2" xfId="32216" xr:uid="{00000000-0005-0000-0000-0000797E0000}"/>
    <cellStyle name="Output 2 2 2 7 2 6 9 3" xfId="32217" xr:uid="{00000000-0005-0000-0000-00007A7E0000}"/>
    <cellStyle name="Output 2 2 2 7 2 7" xfId="32218" xr:uid="{00000000-0005-0000-0000-00007B7E0000}"/>
    <cellStyle name="Output 2 2 2 7 2 7 10" xfId="32219" xr:uid="{00000000-0005-0000-0000-00007C7E0000}"/>
    <cellStyle name="Output 2 2 2 7 2 7 11" xfId="32220" xr:uid="{00000000-0005-0000-0000-00007D7E0000}"/>
    <cellStyle name="Output 2 2 2 7 2 7 12" xfId="32221" xr:uid="{00000000-0005-0000-0000-00007E7E0000}"/>
    <cellStyle name="Output 2 2 2 7 2 7 2" xfId="32222" xr:uid="{00000000-0005-0000-0000-00007F7E0000}"/>
    <cellStyle name="Output 2 2 2 7 2 7 2 2" xfId="32223" xr:uid="{00000000-0005-0000-0000-0000807E0000}"/>
    <cellStyle name="Output 2 2 2 7 2 7 2 3" xfId="32224" xr:uid="{00000000-0005-0000-0000-0000817E0000}"/>
    <cellStyle name="Output 2 2 2 7 2 7 3" xfId="32225" xr:uid="{00000000-0005-0000-0000-0000827E0000}"/>
    <cellStyle name="Output 2 2 2 7 2 7 3 2" xfId="32226" xr:uid="{00000000-0005-0000-0000-0000837E0000}"/>
    <cellStyle name="Output 2 2 2 7 2 7 3 3" xfId="32227" xr:uid="{00000000-0005-0000-0000-0000847E0000}"/>
    <cellStyle name="Output 2 2 2 7 2 7 4" xfId="32228" xr:uid="{00000000-0005-0000-0000-0000857E0000}"/>
    <cellStyle name="Output 2 2 2 7 2 7 4 2" xfId="32229" xr:uid="{00000000-0005-0000-0000-0000867E0000}"/>
    <cellStyle name="Output 2 2 2 7 2 7 4 3" xfId="32230" xr:uid="{00000000-0005-0000-0000-0000877E0000}"/>
    <cellStyle name="Output 2 2 2 7 2 7 5" xfId="32231" xr:uid="{00000000-0005-0000-0000-0000887E0000}"/>
    <cellStyle name="Output 2 2 2 7 2 7 5 2" xfId="32232" xr:uid="{00000000-0005-0000-0000-0000897E0000}"/>
    <cellStyle name="Output 2 2 2 7 2 7 5 3" xfId="32233" xr:uid="{00000000-0005-0000-0000-00008A7E0000}"/>
    <cellStyle name="Output 2 2 2 7 2 7 6" xfId="32234" xr:uid="{00000000-0005-0000-0000-00008B7E0000}"/>
    <cellStyle name="Output 2 2 2 7 2 7 6 2" xfId="32235" xr:uid="{00000000-0005-0000-0000-00008C7E0000}"/>
    <cellStyle name="Output 2 2 2 7 2 7 6 3" xfId="32236" xr:uid="{00000000-0005-0000-0000-00008D7E0000}"/>
    <cellStyle name="Output 2 2 2 7 2 7 7" xfId="32237" xr:uid="{00000000-0005-0000-0000-00008E7E0000}"/>
    <cellStyle name="Output 2 2 2 7 2 7 7 2" xfId="32238" xr:uid="{00000000-0005-0000-0000-00008F7E0000}"/>
    <cellStyle name="Output 2 2 2 7 2 7 7 3" xfId="32239" xr:uid="{00000000-0005-0000-0000-0000907E0000}"/>
    <cellStyle name="Output 2 2 2 7 2 7 8" xfId="32240" xr:uid="{00000000-0005-0000-0000-0000917E0000}"/>
    <cellStyle name="Output 2 2 2 7 2 7 8 2" xfId="32241" xr:uid="{00000000-0005-0000-0000-0000927E0000}"/>
    <cellStyle name="Output 2 2 2 7 2 7 8 3" xfId="32242" xr:uid="{00000000-0005-0000-0000-0000937E0000}"/>
    <cellStyle name="Output 2 2 2 7 2 7 9" xfId="32243" xr:uid="{00000000-0005-0000-0000-0000947E0000}"/>
    <cellStyle name="Output 2 2 2 7 2 7 9 2" xfId="32244" xr:uid="{00000000-0005-0000-0000-0000957E0000}"/>
    <cellStyle name="Output 2 2 2 7 2 7 9 3" xfId="32245" xr:uid="{00000000-0005-0000-0000-0000967E0000}"/>
    <cellStyle name="Output 2 2 2 7 2 8" xfId="32246" xr:uid="{00000000-0005-0000-0000-0000977E0000}"/>
    <cellStyle name="Output 2 2 2 7 2 8 10" xfId="32247" xr:uid="{00000000-0005-0000-0000-0000987E0000}"/>
    <cellStyle name="Output 2 2 2 7 2 8 11" xfId="32248" xr:uid="{00000000-0005-0000-0000-0000997E0000}"/>
    <cellStyle name="Output 2 2 2 7 2 8 12" xfId="32249" xr:uid="{00000000-0005-0000-0000-00009A7E0000}"/>
    <cellStyle name="Output 2 2 2 7 2 8 2" xfId="32250" xr:uid="{00000000-0005-0000-0000-00009B7E0000}"/>
    <cellStyle name="Output 2 2 2 7 2 8 2 2" xfId="32251" xr:uid="{00000000-0005-0000-0000-00009C7E0000}"/>
    <cellStyle name="Output 2 2 2 7 2 8 2 3" xfId="32252" xr:uid="{00000000-0005-0000-0000-00009D7E0000}"/>
    <cellStyle name="Output 2 2 2 7 2 8 3" xfId="32253" xr:uid="{00000000-0005-0000-0000-00009E7E0000}"/>
    <cellStyle name="Output 2 2 2 7 2 8 3 2" xfId="32254" xr:uid="{00000000-0005-0000-0000-00009F7E0000}"/>
    <cellStyle name="Output 2 2 2 7 2 8 3 3" xfId="32255" xr:uid="{00000000-0005-0000-0000-0000A07E0000}"/>
    <cellStyle name="Output 2 2 2 7 2 8 4" xfId="32256" xr:uid="{00000000-0005-0000-0000-0000A17E0000}"/>
    <cellStyle name="Output 2 2 2 7 2 8 4 2" xfId="32257" xr:uid="{00000000-0005-0000-0000-0000A27E0000}"/>
    <cellStyle name="Output 2 2 2 7 2 8 4 3" xfId="32258" xr:uid="{00000000-0005-0000-0000-0000A37E0000}"/>
    <cellStyle name="Output 2 2 2 7 2 8 5" xfId="32259" xr:uid="{00000000-0005-0000-0000-0000A47E0000}"/>
    <cellStyle name="Output 2 2 2 7 2 8 5 2" xfId="32260" xr:uid="{00000000-0005-0000-0000-0000A57E0000}"/>
    <cellStyle name="Output 2 2 2 7 2 8 5 3" xfId="32261" xr:uid="{00000000-0005-0000-0000-0000A67E0000}"/>
    <cellStyle name="Output 2 2 2 7 2 8 6" xfId="32262" xr:uid="{00000000-0005-0000-0000-0000A77E0000}"/>
    <cellStyle name="Output 2 2 2 7 2 8 6 2" xfId="32263" xr:uid="{00000000-0005-0000-0000-0000A87E0000}"/>
    <cellStyle name="Output 2 2 2 7 2 8 6 3" xfId="32264" xr:uid="{00000000-0005-0000-0000-0000A97E0000}"/>
    <cellStyle name="Output 2 2 2 7 2 8 7" xfId="32265" xr:uid="{00000000-0005-0000-0000-0000AA7E0000}"/>
    <cellStyle name="Output 2 2 2 7 2 8 7 2" xfId="32266" xr:uid="{00000000-0005-0000-0000-0000AB7E0000}"/>
    <cellStyle name="Output 2 2 2 7 2 8 7 3" xfId="32267" xr:uid="{00000000-0005-0000-0000-0000AC7E0000}"/>
    <cellStyle name="Output 2 2 2 7 2 8 8" xfId="32268" xr:uid="{00000000-0005-0000-0000-0000AD7E0000}"/>
    <cellStyle name="Output 2 2 2 7 2 8 8 2" xfId="32269" xr:uid="{00000000-0005-0000-0000-0000AE7E0000}"/>
    <cellStyle name="Output 2 2 2 7 2 8 8 3" xfId="32270" xr:uid="{00000000-0005-0000-0000-0000AF7E0000}"/>
    <cellStyle name="Output 2 2 2 7 2 8 9" xfId="32271" xr:uid="{00000000-0005-0000-0000-0000B07E0000}"/>
    <cellStyle name="Output 2 2 2 7 2 8 9 2" xfId="32272" xr:uid="{00000000-0005-0000-0000-0000B17E0000}"/>
    <cellStyle name="Output 2 2 2 7 2 8 9 3" xfId="32273" xr:uid="{00000000-0005-0000-0000-0000B27E0000}"/>
    <cellStyle name="Output 2 2 2 7 2 9" xfId="32274" xr:uid="{00000000-0005-0000-0000-0000B37E0000}"/>
    <cellStyle name="Output 2 2 2 7 2 9 10" xfId="32275" xr:uid="{00000000-0005-0000-0000-0000B47E0000}"/>
    <cellStyle name="Output 2 2 2 7 2 9 11" xfId="32276" xr:uid="{00000000-0005-0000-0000-0000B57E0000}"/>
    <cellStyle name="Output 2 2 2 7 2 9 12" xfId="32277" xr:uid="{00000000-0005-0000-0000-0000B67E0000}"/>
    <cellStyle name="Output 2 2 2 7 2 9 2" xfId="32278" xr:uid="{00000000-0005-0000-0000-0000B77E0000}"/>
    <cellStyle name="Output 2 2 2 7 2 9 2 2" xfId="32279" xr:uid="{00000000-0005-0000-0000-0000B87E0000}"/>
    <cellStyle name="Output 2 2 2 7 2 9 2 3" xfId="32280" xr:uid="{00000000-0005-0000-0000-0000B97E0000}"/>
    <cellStyle name="Output 2 2 2 7 2 9 3" xfId="32281" xr:uid="{00000000-0005-0000-0000-0000BA7E0000}"/>
    <cellStyle name="Output 2 2 2 7 2 9 3 2" xfId="32282" xr:uid="{00000000-0005-0000-0000-0000BB7E0000}"/>
    <cellStyle name="Output 2 2 2 7 2 9 3 3" xfId="32283" xr:uid="{00000000-0005-0000-0000-0000BC7E0000}"/>
    <cellStyle name="Output 2 2 2 7 2 9 4" xfId="32284" xr:uid="{00000000-0005-0000-0000-0000BD7E0000}"/>
    <cellStyle name="Output 2 2 2 7 2 9 4 2" xfId="32285" xr:uid="{00000000-0005-0000-0000-0000BE7E0000}"/>
    <cellStyle name="Output 2 2 2 7 2 9 4 3" xfId="32286" xr:uid="{00000000-0005-0000-0000-0000BF7E0000}"/>
    <cellStyle name="Output 2 2 2 7 2 9 5" xfId="32287" xr:uid="{00000000-0005-0000-0000-0000C07E0000}"/>
    <cellStyle name="Output 2 2 2 7 2 9 5 2" xfId="32288" xr:uid="{00000000-0005-0000-0000-0000C17E0000}"/>
    <cellStyle name="Output 2 2 2 7 2 9 5 3" xfId="32289" xr:uid="{00000000-0005-0000-0000-0000C27E0000}"/>
    <cellStyle name="Output 2 2 2 7 2 9 6" xfId="32290" xr:uid="{00000000-0005-0000-0000-0000C37E0000}"/>
    <cellStyle name="Output 2 2 2 7 2 9 6 2" xfId="32291" xr:uid="{00000000-0005-0000-0000-0000C47E0000}"/>
    <cellStyle name="Output 2 2 2 7 2 9 6 3" xfId="32292" xr:uid="{00000000-0005-0000-0000-0000C57E0000}"/>
    <cellStyle name="Output 2 2 2 7 2 9 7" xfId="32293" xr:uid="{00000000-0005-0000-0000-0000C67E0000}"/>
    <cellStyle name="Output 2 2 2 7 2 9 7 2" xfId="32294" xr:uid="{00000000-0005-0000-0000-0000C77E0000}"/>
    <cellStyle name="Output 2 2 2 7 2 9 7 3" xfId="32295" xr:uid="{00000000-0005-0000-0000-0000C87E0000}"/>
    <cellStyle name="Output 2 2 2 7 2 9 8" xfId="32296" xr:uid="{00000000-0005-0000-0000-0000C97E0000}"/>
    <cellStyle name="Output 2 2 2 7 2 9 8 2" xfId="32297" xr:uid="{00000000-0005-0000-0000-0000CA7E0000}"/>
    <cellStyle name="Output 2 2 2 7 2 9 8 3" xfId="32298" xr:uid="{00000000-0005-0000-0000-0000CB7E0000}"/>
    <cellStyle name="Output 2 2 2 7 2 9 9" xfId="32299" xr:uid="{00000000-0005-0000-0000-0000CC7E0000}"/>
    <cellStyle name="Output 2 2 2 7 2 9 9 2" xfId="32300" xr:uid="{00000000-0005-0000-0000-0000CD7E0000}"/>
    <cellStyle name="Output 2 2 2 7 2 9 9 3" xfId="32301" xr:uid="{00000000-0005-0000-0000-0000CE7E0000}"/>
    <cellStyle name="Output 2 2 2 7 3" xfId="32302" xr:uid="{00000000-0005-0000-0000-0000CF7E0000}"/>
    <cellStyle name="Output 2 2 2 7 3 10" xfId="32303" xr:uid="{00000000-0005-0000-0000-0000D07E0000}"/>
    <cellStyle name="Output 2 2 2 7 3 11" xfId="32304" xr:uid="{00000000-0005-0000-0000-0000D17E0000}"/>
    <cellStyle name="Output 2 2 2 7 3 12" xfId="32305" xr:uid="{00000000-0005-0000-0000-0000D27E0000}"/>
    <cellStyle name="Output 2 2 2 7 3 2" xfId="32306" xr:uid="{00000000-0005-0000-0000-0000D37E0000}"/>
    <cellStyle name="Output 2 2 2 7 3 2 2" xfId="32307" xr:uid="{00000000-0005-0000-0000-0000D47E0000}"/>
    <cellStyle name="Output 2 2 2 7 3 2 3" xfId="32308" xr:uid="{00000000-0005-0000-0000-0000D57E0000}"/>
    <cellStyle name="Output 2 2 2 7 3 3" xfId="32309" xr:uid="{00000000-0005-0000-0000-0000D67E0000}"/>
    <cellStyle name="Output 2 2 2 7 3 3 2" xfId="32310" xr:uid="{00000000-0005-0000-0000-0000D77E0000}"/>
    <cellStyle name="Output 2 2 2 7 3 3 3" xfId="32311" xr:uid="{00000000-0005-0000-0000-0000D87E0000}"/>
    <cellStyle name="Output 2 2 2 7 3 4" xfId="32312" xr:uid="{00000000-0005-0000-0000-0000D97E0000}"/>
    <cellStyle name="Output 2 2 2 7 3 4 2" xfId="32313" xr:uid="{00000000-0005-0000-0000-0000DA7E0000}"/>
    <cellStyle name="Output 2 2 2 7 3 4 3" xfId="32314" xr:uid="{00000000-0005-0000-0000-0000DB7E0000}"/>
    <cellStyle name="Output 2 2 2 7 3 5" xfId="32315" xr:uid="{00000000-0005-0000-0000-0000DC7E0000}"/>
    <cellStyle name="Output 2 2 2 7 3 5 2" xfId="32316" xr:uid="{00000000-0005-0000-0000-0000DD7E0000}"/>
    <cellStyle name="Output 2 2 2 7 3 5 3" xfId="32317" xr:uid="{00000000-0005-0000-0000-0000DE7E0000}"/>
    <cellStyle name="Output 2 2 2 7 3 6" xfId="32318" xr:uid="{00000000-0005-0000-0000-0000DF7E0000}"/>
    <cellStyle name="Output 2 2 2 7 3 6 2" xfId="32319" xr:uid="{00000000-0005-0000-0000-0000E07E0000}"/>
    <cellStyle name="Output 2 2 2 7 3 6 3" xfId="32320" xr:uid="{00000000-0005-0000-0000-0000E17E0000}"/>
    <cellStyle name="Output 2 2 2 7 3 7" xfId="32321" xr:uid="{00000000-0005-0000-0000-0000E27E0000}"/>
    <cellStyle name="Output 2 2 2 7 3 7 2" xfId="32322" xr:uid="{00000000-0005-0000-0000-0000E37E0000}"/>
    <cellStyle name="Output 2 2 2 7 3 7 3" xfId="32323" xr:uid="{00000000-0005-0000-0000-0000E47E0000}"/>
    <cellStyle name="Output 2 2 2 7 3 8" xfId="32324" xr:uid="{00000000-0005-0000-0000-0000E57E0000}"/>
    <cellStyle name="Output 2 2 2 7 3 8 2" xfId="32325" xr:uid="{00000000-0005-0000-0000-0000E67E0000}"/>
    <cellStyle name="Output 2 2 2 7 3 8 3" xfId="32326" xr:uid="{00000000-0005-0000-0000-0000E77E0000}"/>
    <cellStyle name="Output 2 2 2 7 3 9" xfId="32327" xr:uid="{00000000-0005-0000-0000-0000E87E0000}"/>
    <cellStyle name="Output 2 2 2 7 3 9 2" xfId="32328" xr:uid="{00000000-0005-0000-0000-0000E97E0000}"/>
    <cellStyle name="Output 2 2 2 7 3 9 3" xfId="32329" xr:uid="{00000000-0005-0000-0000-0000EA7E0000}"/>
    <cellStyle name="Output 2 2 2 7 4" xfId="32330" xr:uid="{00000000-0005-0000-0000-0000EB7E0000}"/>
    <cellStyle name="Output 2 2 2 7 4 10" xfId="32331" xr:uid="{00000000-0005-0000-0000-0000EC7E0000}"/>
    <cellStyle name="Output 2 2 2 7 4 11" xfId="32332" xr:uid="{00000000-0005-0000-0000-0000ED7E0000}"/>
    <cellStyle name="Output 2 2 2 7 4 12" xfId="32333" xr:uid="{00000000-0005-0000-0000-0000EE7E0000}"/>
    <cellStyle name="Output 2 2 2 7 4 2" xfId="32334" xr:uid="{00000000-0005-0000-0000-0000EF7E0000}"/>
    <cellStyle name="Output 2 2 2 7 4 2 2" xfId="32335" xr:uid="{00000000-0005-0000-0000-0000F07E0000}"/>
    <cellStyle name="Output 2 2 2 7 4 2 3" xfId="32336" xr:uid="{00000000-0005-0000-0000-0000F17E0000}"/>
    <cellStyle name="Output 2 2 2 7 4 3" xfId="32337" xr:uid="{00000000-0005-0000-0000-0000F27E0000}"/>
    <cellStyle name="Output 2 2 2 7 4 3 2" xfId="32338" xr:uid="{00000000-0005-0000-0000-0000F37E0000}"/>
    <cellStyle name="Output 2 2 2 7 4 3 3" xfId="32339" xr:uid="{00000000-0005-0000-0000-0000F47E0000}"/>
    <cellStyle name="Output 2 2 2 7 4 4" xfId="32340" xr:uid="{00000000-0005-0000-0000-0000F57E0000}"/>
    <cellStyle name="Output 2 2 2 7 4 4 2" xfId="32341" xr:uid="{00000000-0005-0000-0000-0000F67E0000}"/>
    <cellStyle name="Output 2 2 2 7 4 4 3" xfId="32342" xr:uid="{00000000-0005-0000-0000-0000F77E0000}"/>
    <cellStyle name="Output 2 2 2 7 4 5" xfId="32343" xr:uid="{00000000-0005-0000-0000-0000F87E0000}"/>
    <cellStyle name="Output 2 2 2 7 4 5 2" xfId="32344" xr:uid="{00000000-0005-0000-0000-0000F97E0000}"/>
    <cellStyle name="Output 2 2 2 7 4 5 3" xfId="32345" xr:uid="{00000000-0005-0000-0000-0000FA7E0000}"/>
    <cellStyle name="Output 2 2 2 7 4 6" xfId="32346" xr:uid="{00000000-0005-0000-0000-0000FB7E0000}"/>
    <cellStyle name="Output 2 2 2 7 4 6 2" xfId="32347" xr:uid="{00000000-0005-0000-0000-0000FC7E0000}"/>
    <cellStyle name="Output 2 2 2 7 4 6 3" xfId="32348" xr:uid="{00000000-0005-0000-0000-0000FD7E0000}"/>
    <cellStyle name="Output 2 2 2 7 4 7" xfId="32349" xr:uid="{00000000-0005-0000-0000-0000FE7E0000}"/>
    <cellStyle name="Output 2 2 2 7 4 7 2" xfId="32350" xr:uid="{00000000-0005-0000-0000-0000FF7E0000}"/>
    <cellStyle name="Output 2 2 2 7 4 7 3" xfId="32351" xr:uid="{00000000-0005-0000-0000-0000007F0000}"/>
    <cellStyle name="Output 2 2 2 7 4 8" xfId="32352" xr:uid="{00000000-0005-0000-0000-0000017F0000}"/>
    <cellStyle name="Output 2 2 2 7 4 8 2" xfId="32353" xr:uid="{00000000-0005-0000-0000-0000027F0000}"/>
    <cellStyle name="Output 2 2 2 7 4 8 3" xfId="32354" xr:uid="{00000000-0005-0000-0000-0000037F0000}"/>
    <cellStyle name="Output 2 2 2 7 4 9" xfId="32355" xr:uid="{00000000-0005-0000-0000-0000047F0000}"/>
    <cellStyle name="Output 2 2 2 7 4 9 2" xfId="32356" xr:uid="{00000000-0005-0000-0000-0000057F0000}"/>
    <cellStyle name="Output 2 2 2 7 4 9 3" xfId="32357" xr:uid="{00000000-0005-0000-0000-0000067F0000}"/>
    <cellStyle name="Output 2 2 2 7 5" xfId="32358" xr:uid="{00000000-0005-0000-0000-0000077F0000}"/>
    <cellStyle name="Output 2 2 2 7 5 10" xfId="32359" xr:uid="{00000000-0005-0000-0000-0000087F0000}"/>
    <cellStyle name="Output 2 2 2 7 5 11" xfId="32360" xr:uid="{00000000-0005-0000-0000-0000097F0000}"/>
    <cellStyle name="Output 2 2 2 7 5 12" xfId="32361" xr:uid="{00000000-0005-0000-0000-00000A7F0000}"/>
    <cellStyle name="Output 2 2 2 7 5 2" xfId="32362" xr:uid="{00000000-0005-0000-0000-00000B7F0000}"/>
    <cellStyle name="Output 2 2 2 7 5 2 2" xfId="32363" xr:uid="{00000000-0005-0000-0000-00000C7F0000}"/>
    <cellStyle name="Output 2 2 2 7 5 2 3" xfId="32364" xr:uid="{00000000-0005-0000-0000-00000D7F0000}"/>
    <cellStyle name="Output 2 2 2 7 5 3" xfId="32365" xr:uid="{00000000-0005-0000-0000-00000E7F0000}"/>
    <cellStyle name="Output 2 2 2 7 5 3 2" xfId="32366" xr:uid="{00000000-0005-0000-0000-00000F7F0000}"/>
    <cellStyle name="Output 2 2 2 7 5 3 3" xfId="32367" xr:uid="{00000000-0005-0000-0000-0000107F0000}"/>
    <cellStyle name="Output 2 2 2 7 5 4" xfId="32368" xr:uid="{00000000-0005-0000-0000-0000117F0000}"/>
    <cellStyle name="Output 2 2 2 7 5 4 2" xfId="32369" xr:uid="{00000000-0005-0000-0000-0000127F0000}"/>
    <cellStyle name="Output 2 2 2 7 5 4 3" xfId="32370" xr:uid="{00000000-0005-0000-0000-0000137F0000}"/>
    <cellStyle name="Output 2 2 2 7 5 5" xfId="32371" xr:uid="{00000000-0005-0000-0000-0000147F0000}"/>
    <cellStyle name="Output 2 2 2 7 5 5 2" xfId="32372" xr:uid="{00000000-0005-0000-0000-0000157F0000}"/>
    <cellStyle name="Output 2 2 2 7 5 5 3" xfId="32373" xr:uid="{00000000-0005-0000-0000-0000167F0000}"/>
    <cellStyle name="Output 2 2 2 7 5 6" xfId="32374" xr:uid="{00000000-0005-0000-0000-0000177F0000}"/>
    <cellStyle name="Output 2 2 2 7 5 6 2" xfId="32375" xr:uid="{00000000-0005-0000-0000-0000187F0000}"/>
    <cellStyle name="Output 2 2 2 7 5 6 3" xfId="32376" xr:uid="{00000000-0005-0000-0000-0000197F0000}"/>
    <cellStyle name="Output 2 2 2 7 5 7" xfId="32377" xr:uid="{00000000-0005-0000-0000-00001A7F0000}"/>
    <cellStyle name="Output 2 2 2 7 5 7 2" xfId="32378" xr:uid="{00000000-0005-0000-0000-00001B7F0000}"/>
    <cellStyle name="Output 2 2 2 7 5 7 3" xfId="32379" xr:uid="{00000000-0005-0000-0000-00001C7F0000}"/>
    <cellStyle name="Output 2 2 2 7 5 8" xfId="32380" xr:uid="{00000000-0005-0000-0000-00001D7F0000}"/>
    <cellStyle name="Output 2 2 2 7 5 8 2" xfId="32381" xr:uid="{00000000-0005-0000-0000-00001E7F0000}"/>
    <cellStyle name="Output 2 2 2 7 5 8 3" xfId="32382" xr:uid="{00000000-0005-0000-0000-00001F7F0000}"/>
    <cellStyle name="Output 2 2 2 7 5 9" xfId="32383" xr:uid="{00000000-0005-0000-0000-0000207F0000}"/>
    <cellStyle name="Output 2 2 2 7 5 9 2" xfId="32384" xr:uid="{00000000-0005-0000-0000-0000217F0000}"/>
    <cellStyle name="Output 2 2 2 7 5 9 3" xfId="32385" xr:uid="{00000000-0005-0000-0000-0000227F0000}"/>
    <cellStyle name="Output 2 2 2 7 6" xfId="32386" xr:uid="{00000000-0005-0000-0000-0000237F0000}"/>
    <cellStyle name="Output 2 2 2 7 6 2" xfId="32387" xr:uid="{00000000-0005-0000-0000-0000247F0000}"/>
    <cellStyle name="Output 2 2 2 7 6 3" xfId="32388" xr:uid="{00000000-0005-0000-0000-0000257F0000}"/>
    <cellStyle name="Output 2 2 2 7 7" xfId="32389" xr:uid="{00000000-0005-0000-0000-0000267F0000}"/>
    <cellStyle name="Output 2 2 2 7 7 2" xfId="32390" xr:uid="{00000000-0005-0000-0000-0000277F0000}"/>
    <cellStyle name="Output 2 2 2 7 7 3" xfId="32391" xr:uid="{00000000-0005-0000-0000-0000287F0000}"/>
    <cellStyle name="Output 2 2 2 7 8" xfId="58485" xr:uid="{00000000-0005-0000-0000-0000297F0000}"/>
    <cellStyle name="Output 2 2 2 8" xfId="394" xr:uid="{00000000-0005-0000-0000-00002A7F0000}"/>
    <cellStyle name="Output 2 2 2 8 2" xfId="32392" xr:uid="{00000000-0005-0000-0000-00002B7F0000}"/>
    <cellStyle name="Output 2 2 2 8 2 10" xfId="32393" xr:uid="{00000000-0005-0000-0000-00002C7F0000}"/>
    <cellStyle name="Output 2 2 2 8 2 10 10" xfId="32394" xr:uid="{00000000-0005-0000-0000-00002D7F0000}"/>
    <cellStyle name="Output 2 2 2 8 2 10 11" xfId="32395" xr:uid="{00000000-0005-0000-0000-00002E7F0000}"/>
    <cellStyle name="Output 2 2 2 8 2 10 12" xfId="32396" xr:uid="{00000000-0005-0000-0000-00002F7F0000}"/>
    <cellStyle name="Output 2 2 2 8 2 10 2" xfId="32397" xr:uid="{00000000-0005-0000-0000-0000307F0000}"/>
    <cellStyle name="Output 2 2 2 8 2 10 2 2" xfId="32398" xr:uid="{00000000-0005-0000-0000-0000317F0000}"/>
    <cellStyle name="Output 2 2 2 8 2 10 2 3" xfId="32399" xr:uid="{00000000-0005-0000-0000-0000327F0000}"/>
    <cellStyle name="Output 2 2 2 8 2 10 3" xfId="32400" xr:uid="{00000000-0005-0000-0000-0000337F0000}"/>
    <cellStyle name="Output 2 2 2 8 2 10 3 2" xfId="32401" xr:uid="{00000000-0005-0000-0000-0000347F0000}"/>
    <cellStyle name="Output 2 2 2 8 2 10 3 3" xfId="32402" xr:uid="{00000000-0005-0000-0000-0000357F0000}"/>
    <cellStyle name="Output 2 2 2 8 2 10 4" xfId="32403" xr:uid="{00000000-0005-0000-0000-0000367F0000}"/>
    <cellStyle name="Output 2 2 2 8 2 10 4 2" xfId="32404" xr:uid="{00000000-0005-0000-0000-0000377F0000}"/>
    <cellStyle name="Output 2 2 2 8 2 10 4 3" xfId="32405" xr:uid="{00000000-0005-0000-0000-0000387F0000}"/>
    <cellStyle name="Output 2 2 2 8 2 10 5" xfId="32406" xr:uid="{00000000-0005-0000-0000-0000397F0000}"/>
    <cellStyle name="Output 2 2 2 8 2 10 5 2" xfId="32407" xr:uid="{00000000-0005-0000-0000-00003A7F0000}"/>
    <cellStyle name="Output 2 2 2 8 2 10 5 3" xfId="32408" xr:uid="{00000000-0005-0000-0000-00003B7F0000}"/>
    <cellStyle name="Output 2 2 2 8 2 10 6" xfId="32409" xr:uid="{00000000-0005-0000-0000-00003C7F0000}"/>
    <cellStyle name="Output 2 2 2 8 2 10 6 2" xfId="32410" xr:uid="{00000000-0005-0000-0000-00003D7F0000}"/>
    <cellStyle name="Output 2 2 2 8 2 10 6 3" xfId="32411" xr:uid="{00000000-0005-0000-0000-00003E7F0000}"/>
    <cellStyle name="Output 2 2 2 8 2 10 7" xfId="32412" xr:uid="{00000000-0005-0000-0000-00003F7F0000}"/>
    <cellStyle name="Output 2 2 2 8 2 10 7 2" xfId="32413" xr:uid="{00000000-0005-0000-0000-0000407F0000}"/>
    <cellStyle name="Output 2 2 2 8 2 10 7 3" xfId="32414" xr:uid="{00000000-0005-0000-0000-0000417F0000}"/>
    <cellStyle name="Output 2 2 2 8 2 10 8" xfId="32415" xr:uid="{00000000-0005-0000-0000-0000427F0000}"/>
    <cellStyle name="Output 2 2 2 8 2 10 8 2" xfId="32416" xr:uid="{00000000-0005-0000-0000-0000437F0000}"/>
    <cellStyle name="Output 2 2 2 8 2 10 8 3" xfId="32417" xr:uid="{00000000-0005-0000-0000-0000447F0000}"/>
    <cellStyle name="Output 2 2 2 8 2 10 9" xfId="32418" xr:uid="{00000000-0005-0000-0000-0000457F0000}"/>
    <cellStyle name="Output 2 2 2 8 2 10 9 2" xfId="32419" xr:uid="{00000000-0005-0000-0000-0000467F0000}"/>
    <cellStyle name="Output 2 2 2 8 2 10 9 3" xfId="32420" xr:uid="{00000000-0005-0000-0000-0000477F0000}"/>
    <cellStyle name="Output 2 2 2 8 2 11" xfId="32421" xr:uid="{00000000-0005-0000-0000-0000487F0000}"/>
    <cellStyle name="Output 2 2 2 8 2 11 2" xfId="32422" xr:uid="{00000000-0005-0000-0000-0000497F0000}"/>
    <cellStyle name="Output 2 2 2 8 2 11 3" xfId="32423" xr:uid="{00000000-0005-0000-0000-00004A7F0000}"/>
    <cellStyle name="Output 2 2 2 8 2 12" xfId="32424" xr:uid="{00000000-0005-0000-0000-00004B7F0000}"/>
    <cellStyle name="Output 2 2 2 8 2 12 2" xfId="32425" xr:uid="{00000000-0005-0000-0000-00004C7F0000}"/>
    <cellStyle name="Output 2 2 2 8 2 12 3" xfId="32426" xr:uid="{00000000-0005-0000-0000-00004D7F0000}"/>
    <cellStyle name="Output 2 2 2 8 2 13" xfId="32427" xr:uid="{00000000-0005-0000-0000-00004E7F0000}"/>
    <cellStyle name="Output 2 2 2 8 2 13 2" xfId="32428" xr:uid="{00000000-0005-0000-0000-00004F7F0000}"/>
    <cellStyle name="Output 2 2 2 8 2 13 3" xfId="32429" xr:uid="{00000000-0005-0000-0000-0000507F0000}"/>
    <cellStyle name="Output 2 2 2 8 2 14" xfId="32430" xr:uid="{00000000-0005-0000-0000-0000517F0000}"/>
    <cellStyle name="Output 2 2 2 8 2 14 2" xfId="32431" xr:uid="{00000000-0005-0000-0000-0000527F0000}"/>
    <cellStyle name="Output 2 2 2 8 2 14 3" xfId="32432" xr:uid="{00000000-0005-0000-0000-0000537F0000}"/>
    <cellStyle name="Output 2 2 2 8 2 15" xfId="32433" xr:uid="{00000000-0005-0000-0000-0000547F0000}"/>
    <cellStyle name="Output 2 2 2 8 2 15 2" xfId="32434" xr:uid="{00000000-0005-0000-0000-0000557F0000}"/>
    <cellStyle name="Output 2 2 2 8 2 15 3" xfId="32435" xr:uid="{00000000-0005-0000-0000-0000567F0000}"/>
    <cellStyle name="Output 2 2 2 8 2 16" xfId="32436" xr:uid="{00000000-0005-0000-0000-0000577F0000}"/>
    <cellStyle name="Output 2 2 2 8 2 16 2" xfId="32437" xr:uid="{00000000-0005-0000-0000-0000587F0000}"/>
    <cellStyle name="Output 2 2 2 8 2 16 3" xfId="32438" xr:uid="{00000000-0005-0000-0000-0000597F0000}"/>
    <cellStyle name="Output 2 2 2 8 2 17" xfId="32439" xr:uid="{00000000-0005-0000-0000-00005A7F0000}"/>
    <cellStyle name="Output 2 2 2 8 2 17 2" xfId="32440" xr:uid="{00000000-0005-0000-0000-00005B7F0000}"/>
    <cellStyle name="Output 2 2 2 8 2 17 3" xfId="32441" xr:uid="{00000000-0005-0000-0000-00005C7F0000}"/>
    <cellStyle name="Output 2 2 2 8 2 18" xfId="32442" xr:uid="{00000000-0005-0000-0000-00005D7F0000}"/>
    <cellStyle name="Output 2 2 2 8 2 18 2" xfId="32443" xr:uid="{00000000-0005-0000-0000-00005E7F0000}"/>
    <cellStyle name="Output 2 2 2 8 2 18 3" xfId="32444" xr:uid="{00000000-0005-0000-0000-00005F7F0000}"/>
    <cellStyle name="Output 2 2 2 8 2 19" xfId="32445" xr:uid="{00000000-0005-0000-0000-0000607F0000}"/>
    <cellStyle name="Output 2 2 2 8 2 2" xfId="32446" xr:uid="{00000000-0005-0000-0000-0000617F0000}"/>
    <cellStyle name="Output 2 2 2 8 2 2 10" xfId="32447" xr:uid="{00000000-0005-0000-0000-0000627F0000}"/>
    <cellStyle name="Output 2 2 2 8 2 2 11" xfId="32448" xr:uid="{00000000-0005-0000-0000-0000637F0000}"/>
    <cellStyle name="Output 2 2 2 8 2 2 12" xfId="32449" xr:uid="{00000000-0005-0000-0000-0000647F0000}"/>
    <cellStyle name="Output 2 2 2 8 2 2 2" xfId="32450" xr:uid="{00000000-0005-0000-0000-0000657F0000}"/>
    <cellStyle name="Output 2 2 2 8 2 2 2 2" xfId="32451" xr:uid="{00000000-0005-0000-0000-0000667F0000}"/>
    <cellStyle name="Output 2 2 2 8 2 2 2 3" xfId="32452" xr:uid="{00000000-0005-0000-0000-0000677F0000}"/>
    <cellStyle name="Output 2 2 2 8 2 2 3" xfId="32453" xr:uid="{00000000-0005-0000-0000-0000687F0000}"/>
    <cellStyle name="Output 2 2 2 8 2 2 3 2" xfId="32454" xr:uid="{00000000-0005-0000-0000-0000697F0000}"/>
    <cellStyle name="Output 2 2 2 8 2 2 3 3" xfId="32455" xr:uid="{00000000-0005-0000-0000-00006A7F0000}"/>
    <cellStyle name="Output 2 2 2 8 2 2 4" xfId="32456" xr:uid="{00000000-0005-0000-0000-00006B7F0000}"/>
    <cellStyle name="Output 2 2 2 8 2 2 4 2" xfId="32457" xr:uid="{00000000-0005-0000-0000-00006C7F0000}"/>
    <cellStyle name="Output 2 2 2 8 2 2 4 3" xfId="32458" xr:uid="{00000000-0005-0000-0000-00006D7F0000}"/>
    <cellStyle name="Output 2 2 2 8 2 2 5" xfId="32459" xr:uid="{00000000-0005-0000-0000-00006E7F0000}"/>
    <cellStyle name="Output 2 2 2 8 2 2 5 2" xfId="32460" xr:uid="{00000000-0005-0000-0000-00006F7F0000}"/>
    <cellStyle name="Output 2 2 2 8 2 2 5 3" xfId="32461" xr:uid="{00000000-0005-0000-0000-0000707F0000}"/>
    <cellStyle name="Output 2 2 2 8 2 2 6" xfId="32462" xr:uid="{00000000-0005-0000-0000-0000717F0000}"/>
    <cellStyle name="Output 2 2 2 8 2 2 6 2" xfId="32463" xr:uid="{00000000-0005-0000-0000-0000727F0000}"/>
    <cellStyle name="Output 2 2 2 8 2 2 6 3" xfId="32464" xr:uid="{00000000-0005-0000-0000-0000737F0000}"/>
    <cellStyle name="Output 2 2 2 8 2 2 7" xfId="32465" xr:uid="{00000000-0005-0000-0000-0000747F0000}"/>
    <cellStyle name="Output 2 2 2 8 2 2 7 2" xfId="32466" xr:uid="{00000000-0005-0000-0000-0000757F0000}"/>
    <cellStyle name="Output 2 2 2 8 2 2 7 3" xfId="32467" xr:uid="{00000000-0005-0000-0000-0000767F0000}"/>
    <cellStyle name="Output 2 2 2 8 2 2 8" xfId="32468" xr:uid="{00000000-0005-0000-0000-0000777F0000}"/>
    <cellStyle name="Output 2 2 2 8 2 2 8 2" xfId="32469" xr:uid="{00000000-0005-0000-0000-0000787F0000}"/>
    <cellStyle name="Output 2 2 2 8 2 2 8 3" xfId="32470" xr:uid="{00000000-0005-0000-0000-0000797F0000}"/>
    <cellStyle name="Output 2 2 2 8 2 2 9" xfId="32471" xr:uid="{00000000-0005-0000-0000-00007A7F0000}"/>
    <cellStyle name="Output 2 2 2 8 2 2 9 2" xfId="32472" xr:uid="{00000000-0005-0000-0000-00007B7F0000}"/>
    <cellStyle name="Output 2 2 2 8 2 2 9 3" xfId="32473" xr:uid="{00000000-0005-0000-0000-00007C7F0000}"/>
    <cellStyle name="Output 2 2 2 8 2 20" xfId="32474" xr:uid="{00000000-0005-0000-0000-00007D7F0000}"/>
    <cellStyle name="Output 2 2 2 8 2 21" xfId="32475" xr:uid="{00000000-0005-0000-0000-00007E7F0000}"/>
    <cellStyle name="Output 2 2 2 8 2 3" xfId="32476" xr:uid="{00000000-0005-0000-0000-00007F7F0000}"/>
    <cellStyle name="Output 2 2 2 8 2 3 10" xfId="32477" xr:uid="{00000000-0005-0000-0000-0000807F0000}"/>
    <cellStyle name="Output 2 2 2 8 2 3 11" xfId="32478" xr:uid="{00000000-0005-0000-0000-0000817F0000}"/>
    <cellStyle name="Output 2 2 2 8 2 3 12" xfId="32479" xr:uid="{00000000-0005-0000-0000-0000827F0000}"/>
    <cellStyle name="Output 2 2 2 8 2 3 2" xfId="32480" xr:uid="{00000000-0005-0000-0000-0000837F0000}"/>
    <cellStyle name="Output 2 2 2 8 2 3 2 2" xfId="32481" xr:uid="{00000000-0005-0000-0000-0000847F0000}"/>
    <cellStyle name="Output 2 2 2 8 2 3 2 3" xfId="32482" xr:uid="{00000000-0005-0000-0000-0000857F0000}"/>
    <cellStyle name="Output 2 2 2 8 2 3 3" xfId="32483" xr:uid="{00000000-0005-0000-0000-0000867F0000}"/>
    <cellStyle name="Output 2 2 2 8 2 3 3 2" xfId="32484" xr:uid="{00000000-0005-0000-0000-0000877F0000}"/>
    <cellStyle name="Output 2 2 2 8 2 3 3 3" xfId="32485" xr:uid="{00000000-0005-0000-0000-0000887F0000}"/>
    <cellStyle name="Output 2 2 2 8 2 3 4" xfId="32486" xr:uid="{00000000-0005-0000-0000-0000897F0000}"/>
    <cellStyle name="Output 2 2 2 8 2 3 4 2" xfId="32487" xr:uid="{00000000-0005-0000-0000-00008A7F0000}"/>
    <cellStyle name="Output 2 2 2 8 2 3 4 3" xfId="32488" xr:uid="{00000000-0005-0000-0000-00008B7F0000}"/>
    <cellStyle name="Output 2 2 2 8 2 3 5" xfId="32489" xr:uid="{00000000-0005-0000-0000-00008C7F0000}"/>
    <cellStyle name="Output 2 2 2 8 2 3 5 2" xfId="32490" xr:uid="{00000000-0005-0000-0000-00008D7F0000}"/>
    <cellStyle name="Output 2 2 2 8 2 3 5 3" xfId="32491" xr:uid="{00000000-0005-0000-0000-00008E7F0000}"/>
    <cellStyle name="Output 2 2 2 8 2 3 6" xfId="32492" xr:uid="{00000000-0005-0000-0000-00008F7F0000}"/>
    <cellStyle name="Output 2 2 2 8 2 3 6 2" xfId="32493" xr:uid="{00000000-0005-0000-0000-0000907F0000}"/>
    <cellStyle name="Output 2 2 2 8 2 3 6 3" xfId="32494" xr:uid="{00000000-0005-0000-0000-0000917F0000}"/>
    <cellStyle name="Output 2 2 2 8 2 3 7" xfId="32495" xr:uid="{00000000-0005-0000-0000-0000927F0000}"/>
    <cellStyle name="Output 2 2 2 8 2 3 7 2" xfId="32496" xr:uid="{00000000-0005-0000-0000-0000937F0000}"/>
    <cellStyle name="Output 2 2 2 8 2 3 7 3" xfId="32497" xr:uid="{00000000-0005-0000-0000-0000947F0000}"/>
    <cellStyle name="Output 2 2 2 8 2 3 8" xfId="32498" xr:uid="{00000000-0005-0000-0000-0000957F0000}"/>
    <cellStyle name="Output 2 2 2 8 2 3 8 2" xfId="32499" xr:uid="{00000000-0005-0000-0000-0000967F0000}"/>
    <cellStyle name="Output 2 2 2 8 2 3 8 3" xfId="32500" xr:uid="{00000000-0005-0000-0000-0000977F0000}"/>
    <cellStyle name="Output 2 2 2 8 2 3 9" xfId="32501" xr:uid="{00000000-0005-0000-0000-0000987F0000}"/>
    <cellStyle name="Output 2 2 2 8 2 3 9 2" xfId="32502" xr:uid="{00000000-0005-0000-0000-0000997F0000}"/>
    <cellStyle name="Output 2 2 2 8 2 3 9 3" xfId="32503" xr:uid="{00000000-0005-0000-0000-00009A7F0000}"/>
    <cellStyle name="Output 2 2 2 8 2 4" xfId="32504" xr:uid="{00000000-0005-0000-0000-00009B7F0000}"/>
    <cellStyle name="Output 2 2 2 8 2 4 10" xfId="32505" xr:uid="{00000000-0005-0000-0000-00009C7F0000}"/>
    <cellStyle name="Output 2 2 2 8 2 4 11" xfId="32506" xr:uid="{00000000-0005-0000-0000-00009D7F0000}"/>
    <cellStyle name="Output 2 2 2 8 2 4 12" xfId="32507" xr:uid="{00000000-0005-0000-0000-00009E7F0000}"/>
    <cellStyle name="Output 2 2 2 8 2 4 2" xfId="32508" xr:uid="{00000000-0005-0000-0000-00009F7F0000}"/>
    <cellStyle name="Output 2 2 2 8 2 4 2 2" xfId="32509" xr:uid="{00000000-0005-0000-0000-0000A07F0000}"/>
    <cellStyle name="Output 2 2 2 8 2 4 2 3" xfId="32510" xr:uid="{00000000-0005-0000-0000-0000A17F0000}"/>
    <cellStyle name="Output 2 2 2 8 2 4 3" xfId="32511" xr:uid="{00000000-0005-0000-0000-0000A27F0000}"/>
    <cellStyle name="Output 2 2 2 8 2 4 3 2" xfId="32512" xr:uid="{00000000-0005-0000-0000-0000A37F0000}"/>
    <cellStyle name="Output 2 2 2 8 2 4 3 3" xfId="32513" xr:uid="{00000000-0005-0000-0000-0000A47F0000}"/>
    <cellStyle name="Output 2 2 2 8 2 4 4" xfId="32514" xr:uid="{00000000-0005-0000-0000-0000A57F0000}"/>
    <cellStyle name="Output 2 2 2 8 2 4 4 2" xfId="32515" xr:uid="{00000000-0005-0000-0000-0000A67F0000}"/>
    <cellStyle name="Output 2 2 2 8 2 4 4 3" xfId="32516" xr:uid="{00000000-0005-0000-0000-0000A77F0000}"/>
    <cellStyle name="Output 2 2 2 8 2 4 5" xfId="32517" xr:uid="{00000000-0005-0000-0000-0000A87F0000}"/>
    <cellStyle name="Output 2 2 2 8 2 4 5 2" xfId="32518" xr:uid="{00000000-0005-0000-0000-0000A97F0000}"/>
    <cellStyle name="Output 2 2 2 8 2 4 5 3" xfId="32519" xr:uid="{00000000-0005-0000-0000-0000AA7F0000}"/>
    <cellStyle name="Output 2 2 2 8 2 4 6" xfId="32520" xr:uid="{00000000-0005-0000-0000-0000AB7F0000}"/>
    <cellStyle name="Output 2 2 2 8 2 4 6 2" xfId="32521" xr:uid="{00000000-0005-0000-0000-0000AC7F0000}"/>
    <cellStyle name="Output 2 2 2 8 2 4 6 3" xfId="32522" xr:uid="{00000000-0005-0000-0000-0000AD7F0000}"/>
    <cellStyle name="Output 2 2 2 8 2 4 7" xfId="32523" xr:uid="{00000000-0005-0000-0000-0000AE7F0000}"/>
    <cellStyle name="Output 2 2 2 8 2 4 7 2" xfId="32524" xr:uid="{00000000-0005-0000-0000-0000AF7F0000}"/>
    <cellStyle name="Output 2 2 2 8 2 4 7 3" xfId="32525" xr:uid="{00000000-0005-0000-0000-0000B07F0000}"/>
    <cellStyle name="Output 2 2 2 8 2 4 8" xfId="32526" xr:uid="{00000000-0005-0000-0000-0000B17F0000}"/>
    <cellStyle name="Output 2 2 2 8 2 4 8 2" xfId="32527" xr:uid="{00000000-0005-0000-0000-0000B27F0000}"/>
    <cellStyle name="Output 2 2 2 8 2 4 8 3" xfId="32528" xr:uid="{00000000-0005-0000-0000-0000B37F0000}"/>
    <cellStyle name="Output 2 2 2 8 2 4 9" xfId="32529" xr:uid="{00000000-0005-0000-0000-0000B47F0000}"/>
    <cellStyle name="Output 2 2 2 8 2 4 9 2" xfId="32530" xr:uid="{00000000-0005-0000-0000-0000B57F0000}"/>
    <cellStyle name="Output 2 2 2 8 2 4 9 3" xfId="32531" xr:uid="{00000000-0005-0000-0000-0000B67F0000}"/>
    <cellStyle name="Output 2 2 2 8 2 5" xfId="32532" xr:uid="{00000000-0005-0000-0000-0000B77F0000}"/>
    <cellStyle name="Output 2 2 2 8 2 5 10" xfId="32533" xr:uid="{00000000-0005-0000-0000-0000B87F0000}"/>
    <cellStyle name="Output 2 2 2 8 2 5 11" xfId="32534" xr:uid="{00000000-0005-0000-0000-0000B97F0000}"/>
    <cellStyle name="Output 2 2 2 8 2 5 12" xfId="32535" xr:uid="{00000000-0005-0000-0000-0000BA7F0000}"/>
    <cellStyle name="Output 2 2 2 8 2 5 2" xfId="32536" xr:uid="{00000000-0005-0000-0000-0000BB7F0000}"/>
    <cellStyle name="Output 2 2 2 8 2 5 2 2" xfId="32537" xr:uid="{00000000-0005-0000-0000-0000BC7F0000}"/>
    <cellStyle name="Output 2 2 2 8 2 5 2 3" xfId="32538" xr:uid="{00000000-0005-0000-0000-0000BD7F0000}"/>
    <cellStyle name="Output 2 2 2 8 2 5 3" xfId="32539" xr:uid="{00000000-0005-0000-0000-0000BE7F0000}"/>
    <cellStyle name="Output 2 2 2 8 2 5 3 2" xfId="32540" xr:uid="{00000000-0005-0000-0000-0000BF7F0000}"/>
    <cellStyle name="Output 2 2 2 8 2 5 3 3" xfId="32541" xr:uid="{00000000-0005-0000-0000-0000C07F0000}"/>
    <cellStyle name="Output 2 2 2 8 2 5 4" xfId="32542" xr:uid="{00000000-0005-0000-0000-0000C17F0000}"/>
    <cellStyle name="Output 2 2 2 8 2 5 4 2" xfId="32543" xr:uid="{00000000-0005-0000-0000-0000C27F0000}"/>
    <cellStyle name="Output 2 2 2 8 2 5 4 3" xfId="32544" xr:uid="{00000000-0005-0000-0000-0000C37F0000}"/>
    <cellStyle name="Output 2 2 2 8 2 5 5" xfId="32545" xr:uid="{00000000-0005-0000-0000-0000C47F0000}"/>
    <cellStyle name="Output 2 2 2 8 2 5 5 2" xfId="32546" xr:uid="{00000000-0005-0000-0000-0000C57F0000}"/>
    <cellStyle name="Output 2 2 2 8 2 5 5 3" xfId="32547" xr:uid="{00000000-0005-0000-0000-0000C67F0000}"/>
    <cellStyle name="Output 2 2 2 8 2 5 6" xfId="32548" xr:uid="{00000000-0005-0000-0000-0000C77F0000}"/>
    <cellStyle name="Output 2 2 2 8 2 5 6 2" xfId="32549" xr:uid="{00000000-0005-0000-0000-0000C87F0000}"/>
    <cellStyle name="Output 2 2 2 8 2 5 6 3" xfId="32550" xr:uid="{00000000-0005-0000-0000-0000C97F0000}"/>
    <cellStyle name="Output 2 2 2 8 2 5 7" xfId="32551" xr:uid="{00000000-0005-0000-0000-0000CA7F0000}"/>
    <cellStyle name="Output 2 2 2 8 2 5 7 2" xfId="32552" xr:uid="{00000000-0005-0000-0000-0000CB7F0000}"/>
    <cellStyle name="Output 2 2 2 8 2 5 7 3" xfId="32553" xr:uid="{00000000-0005-0000-0000-0000CC7F0000}"/>
    <cellStyle name="Output 2 2 2 8 2 5 8" xfId="32554" xr:uid="{00000000-0005-0000-0000-0000CD7F0000}"/>
    <cellStyle name="Output 2 2 2 8 2 5 8 2" xfId="32555" xr:uid="{00000000-0005-0000-0000-0000CE7F0000}"/>
    <cellStyle name="Output 2 2 2 8 2 5 8 3" xfId="32556" xr:uid="{00000000-0005-0000-0000-0000CF7F0000}"/>
    <cellStyle name="Output 2 2 2 8 2 5 9" xfId="32557" xr:uid="{00000000-0005-0000-0000-0000D07F0000}"/>
    <cellStyle name="Output 2 2 2 8 2 5 9 2" xfId="32558" xr:uid="{00000000-0005-0000-0000-0000D17F0000}"/>
    <cellStyle name="Output 2 2 2 8 2 5 9 3" xfId="32559" xr:uid="{00000000-0005-0000-0000-0000D27F0000}"/>
    <cellStyle name="Output 2 2 2 8 2 6" xfId="32560" xr:uid="{00000000-0005-0000-0000-0000D37F0000}"/>
    <cellStyle name="Output 2 2 2 8 2 6 10" xfId="32561" xr:uid="{00000000-0005-0000-0000-0000D47F0000}"/>
    <cellStyle name="Output 2 2 2 8 2 6 11" xfId="32562" xr:uid="{00000000-0005-0000-0000-0000D57F0000}"/>
    <cellStyle name="Output 2 2 2 8 2 6 12" xfId="32563" xr:uid="{00000000-0005-0000-0000-0000D67F0000}"/>
    <cellStyle name="Output 2 2 2 8 2 6 2" xfId="32564" xr:uid="{00000000-0005-0000-0000-0000D77F0000}"/>
    <cellStyle name="Output 2 2 2 8 2 6 2 2" xfId="32565" xr:uid="{00000000-0005-0000-0000-0000D87F0000}"/>
    <cellStyle name="Output 2 2 2 8 2 6 2 3" xfId="32566" xr:uid="{00000000-0005-0000-0000-0000D97F0000}"/>
    <cellStyle name="Output 2 2 2 8 2 6 3" xfId="32567" xr:uid="{00000000-0005-0000-0000-0000DA7F0000}"/>
    <cellStyle name="Output 2 2 2 8 2 6 3 2" xfId="32568" xr:uid="{00000000-0005-0000-0000-0000DB7F0000}"/>
    <cellStyle name="Output 2 2 2 8 2 6 3 3" xfId="32569" xr:uid="{00000000-0005-0000-0000-0000DC7F0000}"/>
    <cellStyle name="Output 2 2 2 8 2 6 4" xfId="32570" xr:uid="{00000000-0005-0000-0000-0000DD7F0000}"/>
    <cellStyle name="Output 2 2 2 8 2 6 4 2" xfId="32571" xr:uid="{00000000-0005-0000-0000-0000DE7F0000}"/>
    <cellStyle name="Output 2 2 2 8 2 6 4 3" xfId="32572" xr:uid="{00000000-0005-0000-0000-0000DF7F0000}"/>
    <cellStyle name="Output 2 2 2 8 2 6 5" xfId="32573" xr:uid="{00000000-0005-0000-0000-0000E07F0000}"/>
    <cellStyle name="Output 2 2 2 8 2 6 5 2" xfId="32574" xr:uid="{00000000-0005-0000-0000-0000E17F0000}"/>
    <cellStyle name="Output 2 2 2 8 2 6 5 3" xfId="32575" xr:uid="{00000000-0005-0000-0000-0000E27F0000}"/>
    <cellStyle name="Output 2 2 2 8 2 6 6" xfId="32576" xr:uid="{00000000-0005-0000-0000-0000E37F0000}"/>
    <cellStyle name="Output 2 2 2 8 2 6 6 2" xfId="32577" xr:uid="{00000000-0005-0000-0000-0000E47F0000}"/>
    <cellStyle name="Output 2 2 2 8 2 6 6 3" xfId="32578" xr:uid="{00000000-0005-0000-0000-0000E57F0000}"/>
    <cellStyle name="Output 2 2 2 8 2 6 7" xfId="32579" xr:uid="{00000000-0005-0000-0000-0000E67F0000}"/>
    <cellStyle name="Output 2 2 2 8 2 6 7 2" xfId="32580" xr:uid="{00000000-0005-0000-0000-0000E77F0000}"/>
    <cellStyle name="Output 2 2 2 8 2 6 7 3" xfId="32581" xr:uid="{00000000-0005-0000-0000-0000E87F0000}"/>
    <cellStyle name="Output 2 2 2 8 2 6 8" xfId="32582" xr:uid="{00000000-0005-0000-0000-0000E97F0000}"/>
    <cellStyle name="Output 2 2 2 8 2 6 8 2" xfId="32583" xr:uid="{00000000-0005-0000-0000-0000EA7F0000}"/>
    <cellStyle name="Output 2 2 2 8 2 6 8 3" xfId="32584" xr:uid="{00000000-0005-0000-0000-0000EB7F0000}"/>
    <cellStyle name="Output 2 2 2 8 2 6 9" xfId="32585" xr:uid="{00000000-0005-0000-0000-0000EC7F0000}"/>
    <cellStyle name="Output 2 2 2 8 2 6 9 2" xfId="32586" xr:uid="{00000000-0005-0000-0000-0000ED7F0000}"/>
    <cellStyle name="Output 2 2 2 8 2 6 9 3" xfId="32587" xr:uid="{00000000-0005-0000-0000-0000EE7F0000}"/>
    <cellStyle name="Output 2 2 2 8 2 7" xfId="32588" xr:uid="{00000000-0005-0000-0000-0000EF7F0000}"/>
    <cellStyle name="Output 2 2 2 8 2 7 10" xfId="32589" xr:uid="{00000000-0005-0000-0000-0000F07F0000}"/>
    <cellStyle name="Output 2 2 2 8 2 7 11" xfId="32590" xr:uid="{00000000-0005-0000-0000-0000F17F0000}"/>
    <cellStyle name="Output 2 2 2 8 2 7 12" xfId="32591" xr:uid="{00000000-0005-0000-0000-0000F27F0000}"/>
    <cellStyle name="Output 2 2 2 8 2 7 2" xfId="32592" xr:uid="{00000000-0005-0000-0000-0000F37F0000}"/>
    <cellStyle name="Output 2 2 2 8 2 7 2 2" xfId="32593" xr:uid="{00000000-0005-0000-0000-0000F47F0000}"/>
    <cellStyle name="Output 2 2 2 8 2 7 2 3" xfId="32594" xr:uid="{00000000-0005-0000-0000-0000F57F0000}"/>
    <cellStyle name="Output 2 2 2 8 2 7 3" xfId="32595" xr:uid="{00000000-0005-0000-0000-0000F67F0000}"/>
    <cellStyle name="Output 2 2 2 8 2 7 3 2" xfId="32596" xr:uid="{00000000-0005-0000-0000-0000F77F0000}"/>
    <cellStyle name="Output 2 2 2 8 2 7 3 3" xfId="32597" xr:uid="{00000000-0005-0000-0000-0000F87F0000}"/>
    <cellStyle name="Output 2 2 2 8 2 7 4" xfId="32598" xr:uid="{00000000-0005-0000-0000-0000F97F0000}"/>
    <cellStyle name="Output 2 2 2 8 2 7 4 2" xfId="32599" xr:uid="{00000000-0005-0000-0000-0000FA7F0000}"/>
    <cellStyle name="Output 2 2 2 8 2 7 4 3" xfId="32600" xr:uid="{00000000-0005-0000-0000-0000FB7F0000}"/>
    <cellStyle name="Output 2 2 2 8 2 7 5" xfId="32601" xr:uid="{00000000-0005-0000-0000-0000FC7F0000}"/>
    <cellStyle name="Output 2 2 2 8 2 7 5 2" xfId="32602" xr:uid="{00000000-0005-0000-0000-0000FD7F0000}"/>
    <cellStyle name="Output 2 2 2 8 2 7 5 3" xfId="32603" xr:uid="{00000000-0005-0000-0000-0000FE7F0000}"/>
    <cellStyle name="Output 2 2 2 8 2 7 6" xfId="32604" xr:uid="{00000000-0005-0000-0000-0000FF7F0000}"/>
    <cellStyle name="Output 2 2 2 8 2 7 6 2" xfId="32605" xr:uid="{00000000-0005-0000-0000-000000800000}"/>
    <cellStyle name="Output 2 2 2 8 2 7 6 3" xfId="32606" xr:uid="{00000000-0005-0000-0000-000001800000}"/>
    <cellStyle name="Output 2 2 2 8 2 7 7" xfId="32607" xr:uid="{00000000-0005-0000-0000-000002800000}"/>
    <cellStyle name="Output 2 2 2 8 2 7 7 2" xfId="32608" xr:uid="{00000000-0005-0000-0000-000003800000}"/>
    <cellStyle name="Output 2 2 2 8 2 7 7 3" xfId="32609" xr:uid="{00000000-0005-0000-0000-000004800000}"/>
    <cellStyle name="Output 2 2 2 8 2 7 8" xfId="32610" xr:uid="{00000000-0005-0000-0000-000005800000}"/>
    <cellStyle name="Output 2 2 2 8 2 7 8 2" xfId="32611" xr:uid="{00000000-0005-0000-0000-000006800000}"/>
    <cellStyle name="Output 2 2 2 8 2 7 8 3" xfId="32612" xr:uid="{00000000-0005-0000-0000-000007800000}"/>
    <cellStyle name="Output 2 2 2 8 2 7 9" xfId="32613" xr:uid="{00000000-0005-0000-0000-000008800000}"/>
    <cellStyle name="Output 2 2 2 8 2 7 9 2" xfId="32614" xr:uid="{00000000-0005-0000-0000-000009800000}"/>
    <cellStyle name="Output 2 2 2 8 2 7 9 3" xfId="32615" xr:uid="{00000000-0005-0000-0000-00000A800000}"/>
    <cellStyle name="Output 2 2 2 8 2 8" xfId="32616" xr:uid="{00000000-0005-0000-0000-00000B800000}"/>
    <cellStyle name="Output 2 2 2 8 2 8 10" xfId="32617" xr:uid="{00000000-0005-0000-0000-00000C800000}"/>
    <cellStyle name="Output 2 2 2 8 2 8 11" xfId="32618" xr:uid="{00000000-0005-0000-0000-00000D800000}"/>
    <cellStyle name="Output 2 2 2 8 2 8 12" xfId="32619" xr:uid="{00000000-0005-0000-0000-00000E800000}"/>
    <cellStyle name="Output 2 2 2 8 2 8 2" xfId="32620" xr:uid="{00000000-0005-0000-0000-00000F800000}"/>
    <cellStyle name="Output 2 2 2 8 2 8 2 2" xfId="32621" xr:uid="{00000000-0005-0000-0000-000010800000}"/>
    <cellStyle name="Output 2 2 2 8 2 8 2 3" xfId="32622" xr:uid="{00000000-0005-0000-0000-000011800000}"/>
    <cellStyle name="Output 2 2 2 8 2 8 3" xfId="32623" xr:uid="{00000000-0005-0000-0000-000012800000}"/>
    <cellStyle name="Output 2 2 2 8 2 8 3 2" xfId="32624" xr:uid="{00000000-0005-0000-0000-000013800000}"/>
    <cellStyle name="Output 2 2 2 8 2 8 3 3" xfId="32625" xr:uid="{00000000-0005-0000-0000-000014800000}"/>
    <cellStyle name="Output 2 2 2 8 2 8 4" xfId="32626" xr:uid="{00000000-0005-0000-0000-000015800000}"/>
    <cellStyle name="Output 2 2 2 8 2 8 4 2" xfId="32627" xr:uid="{00000000-0005-0000-0000-000016800000}"/>
    <cellStyle name="Output 2 2 2 8 2 8 4 3" xfId="32628" xr:uid="{00000000-0005-0000-0000-000017800000}"/>
    <cellStyle name="Output 2 2 2 8 2 8 5" xfId="32629" xr:uid="{00000000-0005-0000-0000-000018800000}"/>
    <cellStyle name="Output 2 2 2 8 2 8 5 2" xfId="32630" xr:uid="{00000000-0005-0000-0000-000019800000}"/>
    <cellStyle name="Output 2 2 2 8 2 8 5 3" xfId="32631" xr:uid="{00000000-0005-0000-0000-00001A800000}"/>
    <cellStyle name="Output 2 2 2 8 2 8 6" xfId="32632" xr:uid="{00000000-0005-0000-0000-00001B800000}"/>
    <cellStyle name="Output 2 2 2 8 2 8 6 2" xfId="32633" xr:uid="{00000000-0005-0000-0000-00001C800000}"/>
    <cellStyle name="Output 2 2 2 8 2 8 6 3" xfId="32634" xr:uid="{00000000-0005-0000-0000-00001D800000}"/>
    <cellStyle name="Output 2 2 2 8 2 8 7" xfId="32635" xr:uid="{00000000-0005-0000-0000-00001E800000}"/>
    <cellStyle name="Output 2 2 2 8 2 8 7 2" xfId="32636" xr:uid="{00000000-0005-0000-0000-00001F800000}"/>
    <cellStyle name="Output 2 2 2 8 2 8 7 3" xfId="32637" xr:uid="{00000000-0005-0000-0000-000020800000}"/>
    <cellStyle name="Output 2 2 2 8 2 8 8" xfId="32638" xr:uid="{00000000-0005-0000-0000-000021800000}"/>
    <cellStyle name="Output 2 2 2 8 2 8 8 2" xfId="32639" xr:uid="{00000000-0005-0000-0000-000022800000}"/>
    <cellStyle name="Output 2 2 2 8 2 8 8 3" xfId="32640" xr:uid="{00000000-0005-0000-0000-000023800000}"/>
    <cellStyle name="Output 2 2 2 8 2 8 9" xfId="32641" xr:uid="{00000000-0005-0000-0000-000024800000}"/>
    <cellStyle name="Output 2 2 2 8 2 8 9 2" xfId="32642" xr:uid="{00000000-0005-0000-0000-000025800000}"/>
    <cellStyle name="Output 2 2 2 8 2 8 9 3" xfId="32643" xr:uid="{00000000-0005-0000-0000-000026800000}"/>
    <cellStyle name="Output 2 2 2 8 2 9" xfId="32644" xr:uid="{00000000-0005-0000-0000-000027800000}"/>
    <cellStyle name="Output 2 2 2 8 2 9 10" xfId="32645" xr:uid="{00000000-0005-0000-0000-000028800000}"/>
    <cellStyle name="Output 2 2 2 8 2 9 11" xfId="32646" xr:uid="{00000000-0005-0000-0000-000029800000}"/>
    <cellStyle name="Output 2 2 2 8 2 9 12" xfId="32647" xr:uid="{00000000-0005-0000-0000-00002A800000}"/>
    <cellStyle name="Output 2 2 2 8 2 9 2" xfId="32648" xr:uid="{00000000-0005-0000-0000-00002B800000}"/>
    <cellStyle name="Output 2 2 2 8 2 9 2 2" xfId="32649" xr:uid="{00000000-0005-0000-0000-00002C800000}"/>
    <cellStyle name="Output 2 2 2 8 2 9 2 3" xfId="32650" xr:uid="{00000000-0005-0000-0000-00002D800000}"/>
    <cellStyle name="Output 2 2 2 8 2 9 3" xfId="32651" xr:uid="{00000000-0005-0000-0000-00002E800000}"/>
    <cellStyle name="Output 2 2 2 8 2 9 3 2" xfId="32652" xr:uid="{00000000-0005-0000-0000-00002F800000}"/>
    <cellStyle name="Output 2 2 2 8 2 9 3 3" xfId="32653" xr:uid="{00000000-0005-0000-0000-000030800000}"/>
    <cellStyle name="Output 2 2 2 8 2 9 4" xfId="32654" xr:uid="{00000000-0005-0000-0000-000031800000}"/>
    <cellStyle name="Output 2 2 2 8 2 9 4 2" xfId="32655" xr:uid="{00000000-0005-0000-0000-000032800000}"/>
    <cellStyle name="Output 2 2 2 8 2 9 4 3" xfId="32656" xr:uid="{00000000-0005-0000-0000-000033800000}"/>
    <cellStyle name="Output 2 2 2 8 2 9 5" xfId="32657" xr:uid="{00000000-0005-0000-0000-000034800000}"/>
    <cellStyle name="Output 2 2 2 8 2 9 5 2" xfId="32658" xr:uid="{00000000-0005-0000-0000-000035800000}"/>
    <cellStyle name="Output 2 2 2 8 2 9 5 3" xfId="32659" xr:uid="{00000000-0005-0000-0000-000036800000}"/>
    <cellStyle name="Output 2 2 2 8 2 9 6" xfId="32660" xr:uid="{00000000-0005-0000-0000-000037800000}"/>
    <cellStyle name="Output 2 2 2 8 2 9 6 2" xfId="32661" xr:uid="{00000000-0005-0000-0000-000038800000}"/>
    <cellStyle name="Output 2 2 2 8 2 9 6 3" xfId="32662" xr:uid="{00000000-0005-0000-0000-000039800000}"/>
    <cellStyle name="Output 2 2 2 8 2 9 7" xfId="32663" xr:uid="{00000000-0005-0000-0000-00003A800000}"/>
    <cellStyle name="Output 2 2 2 8 2 9 7 2" xfId="32664" xr:uid="{00000000-0005-0000-0000-00003B800000}"/>
    <cellStyle name="Output 2 2 2 8 2 9 7 3" xfId="32665" xr:uid="{00000000-0005-0000-0000-00003C800000}"/>
    <cellStyle name="Output 2 2 2 8 2 9 8" xfId="32666" xr:uid="{00000000-0005-0000-0000-00003D800000}"/>
    <cellStyle name="Output 2 2 2 8 2 9 8 2" xfId="32667" xr:uid="{00000000-0005-0000-0000-00003E800000}"/>
    <cellStyle name="Output 2 2 2 8 2 9 8 3" xfId="32668" xr:uid="{00000000-0005-0000-0000-00003F800000}"/>
    <cellStyle name="Output 2 2 2 8 2 9 9" xfId="32669" xr:uid="{00000000-0005-0000-0000-000040800000}"/>
    <cellStyle name="Output 2 2 2 8 2 9 9 2" xfId="32670" xr:uid="{00000000-0005-0000-0000-000041800000}"/>
    <cellStyle name="Output 2 2 2 8 2 9 9 3" xfId="32671" xr:uid="{00000000-0005-0000-0000-000042800000}"/>
    <cellStyle name="Output 2 2 2 8 3" xfId="32672" xr:uid="{00000000-0005-0000-0000-000043800000}"/>
    <cellStyle name="Output 2 2 2 8 3 10" xfId="32673" xr:uid="{00000000-0005-0000-0000-000044800000}"/>
    <cellStyle name="Output 2 2 2 8 3 11" xfId="32674" xr:uid="{00000000-0005-0000-0000-000045800000}"/>
    <cellStyle name="Output 2 2 2 8 3 12" xfId="32675" xr:uid="{00000000-0005-0000-0000-000046800000}"/>
    <cellStyle name="Output 2 2 2 8 3 2" xfId="32676" xr:uid="{00000000-0005-0000-0000-000047800000}"/>
    <cellStyle name="Output 2 2 2 8 3 2 2" xfId="32677" xr:uid="{00000000-0005-0000-0000-000048800000}"/>
    <cellStyle name="Output 2 2 2 8 3 2 3" xfId="32678" xr:uid="{00000000-0005-0000-0000-000049800000}"/>
    <cellStyle name="Output 2 2 2 8 3 3" xfId="32679" xr:uid="{00000000-0005-0000-0000-00004A800000}"/>
    <cellStyle name="Output 2 2 2 8 3 3 2" xfId="32680" xr:uid="{00000000-0005-0000-0000-00004B800000}"/>
    <cellStyle name="Output 2 2 2 8 3 3 3" xfId="32681" xr:uid="{00000000-0005-0000-0000-00004C800000}"/>
    <cellStyle name="Output 2 2 2 8 3 4" xfId="32682" xr:uid="{00000000-0005-0000-0000-00004D800000}"/>
    <cellStyle name="Output 2 2 2 8 3 4 2" xfId="32683" xr:uid="{00000000-0005-0000-0000-00004E800000}"/>
    <cellStyle name="Output 2 2 2 8 3 4 3" xfId="32684" xr:uid="{00000000-0005-0000-0000-00004F800000}"/>
    <cellStyle name="Output 2 2 2 8 3 5" xfId="32685" xr:uid="{00000000-0005-0000-0000-000050800000}"/>
    <cellStyle name="Output 2 2 2 8 3 5 2" xfId="32686" xr:uid="{00000000-0005-0000-0000-000051800000}"/>
    <cellStyle name="Output 2 2 2 8 3 5 3" xfId="32687" xr:uid="{00000000-0005-0000-0000-000052800000}"/>
    <cellStyle name="Output 2 2 2 8 3 6" xfId="32688" xr:uid="{00000000-0005-0000-0000-000053800000}"/>
    <cellStyle name="Output 2 2 2 8 3 6 2" xfId="32689" xr:uid="{00000000-0005-0000-0000-000054800000}"/>
    <cellStyle name="Output 2 2 2 8 3 6 3" xfId="32690" xr:uid="{00000000-0005-0000-0000-000055800000}"/>
    <cellStyle name="Output 2 2 2 8 3 7" xfId="32691" xr:uid="{00000000-0005-0000-0000-000056800000}"/>
    <cellStyle name="Output 2 2 2 8 3 7 2" xfId="32692" xr:uid="{00000000-0005-0000-0000-000057800000}"/>
    <cellStyle name="Output 2 2 2 8 3 7 3" xfId="32693" xr:uid="{00000000-0005-0000-0000-000058800000}"/>
    <cellStyle name="Output 2 2 2 8 3 8" xfId="32694" xr:uid="{00000000-0005-0000-0000-000059800000}"/>
    <cellStyle name="Output 2 2 2 8 3 8 2" xfId="32695" xr:uid="{00000000-0005-0000-0000-00005A800000}"/>
    <cellStyle name="Output 2 2 2 8 3 8 3" xfId="32696" xr:uid="{00000000-0005-0000-0000-00005B800000}"/>
    <cellStyle name="Output 2 2 2 8 3 9" xfId="32697" xr:uid="{00000000-0005-0000-0000-00005C800000}"/>
    <cellStyle name="Output 2 2 2 8 3 9 2" xfId="32698" xr:uid="{00000000-0005-0000-0000-00005D800000}"/>
    <cellStyle name="Output 2 2 2 8 3 9 3" xfId="32699" xr:uid="{00000000-0005-0000-0000-00005E800000}"/>
    <cellStyle name="Output 2 2 2 8 4" xfId="32700" xr:uid="{00000000-0005-0000-0000-00005F800000}"/>
    <cellStyle name="Output 2 2 2 8 4 10" xfId="32701" xr:uid="{00000000-0005-0000-0000-000060800000}"/>
    <cellStyle name="Output 2 2 2 8 4 11" xfId="32702" xr:uid="{00000000-0005-0000-0000-000061800000}"/>
    <cellStyle name="Output 2 2 2 8 4 12" xfId="32703" xr:uid="{00000000-0005-0000-0000-000062800000}"/>
    <cellStyle name="Output 2 2 2 8 4 2" xfId="32704" xr:uid="{00000000-0005-0000-0000-000063800000}"/>
    <cellStyle name="Output 2 2 2 8 4 2 2" xfId="32705" xr:uid="{00000000-0005-0000-0000-000064800000}"/>
    <cellStyle name="Output 2 2 2 8 4 2 3" xfId="32706" xr:uid="{00000000-0005-0000-0000-000065800000}"/>
    <cellStyle name="Output 2 2 2 8 4 3" xfId="32707" xr:uid="{00000000-0005-0000-0000-000066800000}"/>
    <cellStyle name="Output 2 2 2 8 4 3 2" xfId="32708" xr:uid="{00000000-0005-0000-0000-000067800000}"/>
    <cellStyle name="Output 2 2 2 8 4 3 3" xfId="32709" xr:uid="{00000000-0005-0000-0000-000068800000}"/>
    <cellStyle name="Output 2 2 2 8 4 4" xfId="32710" xr:uid="{00000000-0005-0000-0000-000069800000}"/>
    <cellStyle name="Output 2 2 2 8 4 4 2" xfId="32711" xr:uid="{00000000-0005-0000-0000-00006A800000}"/>
    <cellStyle name="Output 2 2 2 8 4 4 3" xfId="32712" xr:uid="{00000000-0005-0000-0000-00006B800000}"/>
    <cellStyle name="Output 2 2 2 8 4 5" xfId="32713" xr:uid="{00000000-0005-0000-0000-00006C800000}"/>
    <cellStyle name="Output 2 2 2 8 4 5 2" xfId="32714" xr:uid="{00000000-0005-0000-0000-00006D800000}"/>
    <cellStyle name="Output 2 2 2 8 4 5 3" xfId="32715" xr:uid="{00000000-0005-0000-0000-00006E800000}"/>
    <cellStyle name="Output 2 2 2 8 4 6" xfId="32716" xr:uid="{00000000-0005-0000-0000-00006F800000}"/>
    <cellStyle name="Output 2 2 2 8 4 6 2" xfId="32717" xr:uid="{00000000-0005-0000-0000-000070800000}"/>
    <cellStyle name="Output 2 2 2 8 4 6 3" xfId="32718" xr:uid="{00000000-0005-0000-0000-000071800000}"/>
    <cellStyle name="Output 2 2 2 8 4 7" xfId="32719" xr:uid="{00000000-0005-0000-0000-000072800000}"/>
    <cellStyle name="Output 2 2 2 8 4 7 2" xfId="32720" xr:uid="{00000000-0005-0000-0000-000073800000}"/>
    <cellStyle name="Output 2 2 2 8 4 7 3" xfId="32721" xr:uid="{00000000-0005-0000-0000-000074800000}"/>
    <cellStyle name="Output 2 2 2 8 4 8" xfId="32722" xr:uid="{00000000-0005-0000-0000-000075800000}"/>
    <cellStyle name="Output 2 2 2 8 4 8 2" xfId="32723" xr:uid="{00000000-0005-0000-0000-000076800000}"/>
    <cellStyle name="Output 2 2 2 8 4 8 3" xfId="32724" xr:uid="{00000000-0005-0000-0000-000077800000}"/>
    <cellStyle name="Output 2 2 2 8 4 9" xfId="32725" xr:uid="{00000000-0005-0000-0000-000078800000}"/>
    <cellStyle name="Output 2 2 2 8 4 9 2" xfId="32726" xr:uid="{00000000-0005-0000-0000-000079800000}"/>
    <cellStyle name="Output 2 2 2 8 4 9 3" xfId="32727" xr:uid="{00000000-0005-0000-0000-00007A800000}"/>
    <cellStyle name="Output 2 2 2 8 5" xfId="32728" xr:uid="{00000000-0005-0000-0000-00007B800000}"/>
    <cellStyle name="Output 2 2 2 8 5 10" xfId="32729" xr:uid="{00000000-0005-0000-0000-00007C800000}"/>
    <cellStyle name="Output 2 2 2 8 5 11" xfId="32730" xr:uid="{00000000-0005-0000-0000-00007D800000}"/>
    <cellStyle name="Output 2 2 2 8 5 12" xfId="32731" xr:uid="{00000000-0005-0000-0000-00007E800000}"/>
    <cellStyle name="Output 2 2 2 8 5 2" xfId="32732" xr:uid="{00000000-0005-0000-0000-00007F800000}"/>
    <cellStyle name="Output 2 2 2 8 5 2 2" xfId="32733" xr:uid="{00000000-0005-0000-0000-000080800000}"/>
    <cellStyle name="Output 2 2 2 8 5 2 3" xfId="32734" xr:uid="{00000000-0005-0000-0000-000081800000}"/>
    <cellStyle name="Output 2 2 2 8 5 3" xfId="32735" xr:uid="{00000000-0005-0000-0000-000082800000}"/>
    <cellStyle name="Output 2 2 2 8 5 3 2" xfId="32736" xr:uid="{00000000-0005-0000-0000-000083800000}"/>
    <cellStyle name="Output 2 2 2 8 5 3 3" xfId="32737" xr:uid="{00000000-0005-0000-0000-000084800000}"/>
    <cellStyle name="Output 2 2 2 8 5 4" xfId="32738" xr:uid="{00000000-0005-0000-0000-000085800000}"/>
    <cellStyle name="Output 2 2 2 8 5 4 2" xfId="32739" xr:uid="{00000000-0005-0000-0000-000086800000}"/>
    <cellStyle name="Output 2 2 2 8 5 4 3" xfId="32740" xr:uid="{00000000-0005-0000-0000-000087800000}"/>
    <cellStyle name="Output 2 2 2 8 5 5" xfId="32741" xr:uid="{00000000-0005-0000-0000-000088800000}"/>
    <cellStyle name="Output 2 2 2 8 5 5 2" xfId="32742" xr:uid="{00000000-0005-0000-0000-000089800000}"/>
    <cellStyle name="Output 2 2 2 8 5 5 3" xfId="32743" xr:uid="{00000000-0005-0000-0000-00008A800000}"/>
    <cellStyle name="Output 2 2 2 8 5 6" xfId="32744" xr:uid="{00000000-0005-0000-0000-00008B800000}"/>
    <cellStyle name="Output 2 2 2 8 5 6 2" xfId="32745" xr:uid="{00000000-0005-0000-0000-00008C800000}"/>
    <cellStyle name="Output 2 2 2 8 5 6 3" xfId="32746" xr:uid="{00000000-0005-0000-0000-00008D800000}"/>
    <cellStyle name="Output 2 2 2 8 5 7" xfId="32747" xr:uid="{00000000-0005-0000-0000-00008E800000}"/>
    <cellStyle name="Output 2 2 2 8 5 7 2" xfId="32748" xr:uid="{00000000-0005-0000-0000-00008F800000}"/>
    <cellStyle name="Output 2 2 2 8 5 7 3" xfId="32749" xr:uid="{00000000-0005-0000-0000-000090800000}"/>
    <cellStyle name="Output 2 2 2 8 5 8" xfId="32750" xr:uid="{00000000-0005-0000-0000-000091800000}"/>
    <cellStyle name="Output 2 2 2 8 5 8 2" xfId="32751" xr:uid="{00000000-0005-0000-0000-000092800000}"/>
    <cellStyle name="Output 2 2 2 8 5 8 3" xfId="32752" xr:uid="{00000000-0005-0000-0000-000093800000}"/>
    <cellStyle name="Output 2 2 2 8 5 9" xfId="32753" xr:uid="{00000000-0005-0000-0000-000094800000}"/>
    <cellStyle name="Output 2 2 2 8 5 9 2" xfId="32754" xr:uid="{00000000-0005-0000-0000-000095800000}"/>
    <cellStyle name="Output 2 2 2 8 5 9 3" xfId="32755" xr:uid="{00000000-0005-0000-0000-000096800000}"/>
    <cellStyle name="Output 2 2 2 8 6" xfId="32756" xr:uid="{00000000-0005-0000-0000-000097800000}"/>
    <cellStyle name="Output 2 2 2 8 6 2" xfId="32757" xr:uid="{00000000-0005-0000-0000-000098800000}"/>
    <cellStyle name="Output 2 2 2 8 6 3" xfId="32758" xr:uid="{00000000-0005-0000-0000-000099800000}"/>
    <cellStyle name="Output 2 2 2 8 7" xfId="32759" xr:uid="{00000000-0005-0000-0000-00009A800000}"/>
    <cellStyle name="Output 2 2 2 8 7 2" xfId="32760" xr:uid="{00000000-0005-0000-0000-00009B800000}"/>
    <cellStyle name="Output 2 2 2 8 7 3" xfId="32761" xr:uid="{00000000-0005-0000-0000-00009C800000}"/>
    <cellStyle name="Output 2 2 2 8 8" xfId="58310" xr:uid="{00000000-0005-0000-0000-00009D800000}"/>
    <cellStyle name="Output 2 2 2 9" xfId="395" xr:uid="{00000000-0005-0000-0000-00009E800000}"/>
    <cellStyle name="Output 2 2 2 9 2" xfId="32762" xr:uid="{00000000-0005-0000-0000-00009F800000}"/>
    <cellStyle name="Output 2 2 2 9 2 10" xfId="32763" xr:uid="{00000000-0005-0000-0000-0000A0800000}"/>
    <cellStyle name="Output 2 2 2 9 2 10 10" xfId="32764" xr:uid="{00000000-0005-0000-0000-0000A1800000}"/>
    <cellStyle name="Output 2 2 2 9 2 10 11" xfId="32765" xr:uid="{00000000-0005-0000-0000-0000A2800000}"/>
    <cellStyle name="Output 2 2 2 9 2 10 12" xfId="32766" xr:uid="{00000000-0005-0000-0000-0000A3800000}"/>
    <cellStyle name="Output 2 2 2 9 2 10 2" xfId="32767" xr:uid="{00000000-0005-0000-0000-0000A4800000}"/>
    <cellStyle name="Output 2 2 2 9 2 10 2 2" xfId="32768" xr:uid="{00000000-0005-0000-0000-0000A5800000}"/>
    <cellStyle name="Output 2 2 2 9 2 10 2 3" xfId="32769" xr:uid="{00000000-0005-0000-0000-0000A6800000}"/>
    <cellStyle name="Output 2 2 2 9 2 10 3" xfId="32770" xr:uid="{00000000-0005-0000-0000-0000A7800000}"/>
    <cellStyle name="Output 2 2 2 9 2 10 3 2" xfId="32771" xr:uid="{00000000-0005-0000-0000-0000A8800000}"/>
    <cellStyle name="Output 2 2 2 9 2 10 3 3" xfId="32772" xr:uid="{00000000-0005-0000-0000-0000A9800000}"/>
    <cellStyle name="Output 2 2 2 9 2 10 4" xfId="32773" xr:uid="{00000000-0005-0000-0000-0000AA800000}"/>
    <cellStyle name="Output 2 2 2 9 2 10 4 2" xfId="32774" xr:uid="{00000000-0005-0000-0000-0000AB800000}"/>
    <cellStyle name="Output 2 2 2 9 2 10 4 3" xfId="32775" xr:uid="{00000000-0005-0000-0000-0000AC800000}"/>
    <cellStyle name="Output 2 2 2 9 2 10 5" xfId="32776" xr:uid="{00000000-0005-0000-0000-0000AD800000}"/>
    <cellStyle name="Output 2 2 2 9 2 10 5 2" xfId="32777" xr:uid="{00000000-0005-0000-0000-0000AE800000}"/>
    <cellStyle name="Output 2 2 2 9 2 10 5 3" xfId="32778" xr:uid="{00000000-0005-0000-0000-0000AF800000}"/>
    <cellStyle name="Output 2 2 2 9 2 10 6" xfId="32779" xr:uid="{00000000-0005-0000-0000-0000B0800000}"/>
    <cellStyle name="Output 2 2 2 9 2 10 6 2" xfId="32780" xr:uid="{00000000-0005-0000-0000-0000B1800000}"/>
    <cellStyle name="Output 2 2 2 9 2 10 6 3" xfId="32781" xr:uid="{00000000-0005-0000-0000-0000B2800000}"/>
    <cellStyle name="Output 2 2 2 9 2 10 7" xfId="32782" xr:uid="{00000000-0005-0000-0000-0000B3800000}"/>
    <cellStyle name="Output 2 2 2 9 2 10 7 2" xfId="32783" xr:uid="{00000000-0005-0000-0000-0000B4800000}"/>
    <cellStyle name="Output 2 2 2 9 2 10 7 3" xfId="32784" xr:uid="{00000000-0005-0000-0000-0000B5800000}"/>
    <cellStyle name="Output 2 2 2 9 2 10 8" xfId="32785" xr:uid="{00000000-0005-0000-0000-0000B6800000}"/>
    <cellStyle name="Output 2 2 2 9 2 10 8 2" xfId="32786" xr:uid="{00000000-0005-0000-0000-0000B7800000}"/>
    <cellStyle name="Output 2 2 2 9 2 10 8 3" xfId="32787" xr:uid="{00000000-0005-0000-0000-0000B8800000}"/>
    <cellStyle name="Output 2 2 2 9 2 10 9" xfId="32788" xr:uid="{00000000-0005-0000-0000-0000B9800000}"/>
    <cellStyle name="Output 2 2 2 9 2 10 9 2" xfId="32789" xr:uid="{00000000-0005-0000-0000-0000BA800000}"/>
    <cellStyle name="Output 2 2 2 9 2 10 9 3" xfId="32790" xr:uid="{00000000-0005-0000-0000-0000BB800000}"/>
    <cellStyle name="Output 2 2 2 9 2 11" xfId="32791" xr:uid="{00000000-0005-0000-0000-0000BC800000}"/>
    <cellStyle name="Output 2 2 2 9 2 11 2" xfId="32792" xr:uid="{00000000-0005-0000-0000-0000BD800000}"/>
    <cellStyle name="Output 2 2 2 9 2 11 3" xfId="32793" xr:uid="{00000000-0005-0000-0000-0000BE800000}"/>
    <cellStyle name="Output 2 2 2 9 2 12" xfId="32794" xr:uid="{00000000-0005-0000-0000-0000BF800000}"/>
    <cellStyle name="Output 2 2 2 9 2 12 2" xfId="32795" xr:uid="{00000000-0005-0000-0000-0000C0800000}"/>
    <cellStyle name="Output 2 2 2 9 2 12 3" xfId="32796" xr:uid="{00000000-0005-0000-0000-0000C1800000}"/>
    <cellStyle name="Output 2 2 2 9 2 13" xfId="32797" xr:uid="{00000000-0005-0000-0000-0000C2800000}"/>
    <cellStyle name="Output 2 2 2 9 2 13 2" xfId="32798" xr:uid="{00000000-0005-0000-0000-0000C3800000}"/>
    <cellStyle name="Output 2 2 2 9 2 13 3" xfId="32799" xr:uid="{00000000-0005-0000-0000-0000C4800000}"/>
    <cellStyle name="Output 2 2 2 9 2 14" xfId="32800" xr:uid="{00000000-0005-0000-0000-0000C5800000}"/>
    <cellStyle name="Output 2 2 2 9 2 14 2" xfId="32801" xr:uid="{00000000-0005-0000-0000-0000C6800000}"/>
    <cellStyle name="Output 2 2 2 9 2 14 3" xfId="32802" xr:uid="{00000000-0005-0000-0000-0000C7800000}"/>
    <cellStyle name="Output 2 2 2 9 2 15" xfId="32803" xr:uid="{00000000-0005-0000-0000-0000C8800000}"/>
    <cellStyle name="Output 2 2 2 9 2 15 2" xfId="32804" xr:uid="{00000000-0005-0000-0000-0000C9800000}"/>
    <cellStyle name="Output 2 2 2 9 2 15 3" xfId="32805" xr:uid="{00000000-0005-0000-0000-0000CA800000}"/>
    <cellStyle name="Output 2 2 2 9 2 16" xfId="32806" xr:uid="{00000000-0005-0000-0000-0000CB800000}"/>
    <cellStyle name="Output 2 2 2 9 2 16 2" xfId="32807" xr:uid="{00000000-0005-0000-0000-0000CC800000}"/>
    <cellStyle name="Output 2 2 2 9 2 16 3" xfId="32808" xr:uid="{00000000-0005-0000-0000-0000CD800000}"/>
    <cellStyle name="Output 2 2 2 9 2 17" xfId="32809" xr:uid="{00000000-0005-0000-0000-0000CE800000}"/>
    <cellStyle name="Output 2 2 2 9 2 17 2" xfId="32810" xr:uid="{00000000-0005-0000-0000-0000CF800000}"/>
    <cellStyle name="Output 2 2 2 9 2 17 3" xfId="32811" xr:uid="{00000000-0005-0000-0000-0000D0800000}"/>
    <cellStyle name="Output 2 2 2 9 2 18" xfId="32812" xr:uid="{00000000-0005-0000-0000-0000D1800000}"/>
    <cellStyle name="Output 2 2 2 9 2 18 2" xfId="32813" xr:uid="{00000000-0005-0000-0000-0000D2800000}"/>
    <cellStyle name="Output 2 2 2 9 2 18 3" xfId="32814" xr:uid="{00000000-0005-0000-0000-0000D3800000}"/>
    <cellStyle name="Output 2 2 2 9 2 19" xfId="32815" xr:uid="{00000000-0005-0000-0000-0000D4800000}"/>
    <cellStyle name="Output 2 2 2 9 2 2" xfId="32816" xr:uid="{00000000-0005-0000-0000-0000D5800000}"/>
    <cellStyle name="Output 2 2 2 9 2 2 10" xfId="32817" xr:uid="{00000000-0005-0000-0000-0000D6800000}"/>
    <cellStyle name="Output 2 2 2 9 2 2 11" xfId="32818" xr:uid="{00000000-0005-0000-0000-0000D7800000}"/>
    <cellStyle name="Output 2 2 2 9 2 2 12" xfId="32819" xr:uid="{00000000-0005-0000-0000-0000D8800000}"/>
    <cellStyle name="Output 2 2 2 9 2 2 2" xfId="32820" xr:uid="{00000000-0005-0000-0000-0000D9800000}"/>
    <cellStyle name="Output 2 2 2 9 2 2 2 2" xfId="32821" xr:uid="{00000000-0005-0000-0000-0000DA800000}"/>
    <cellStyle name="Output 2 2 2 9 2 2 2 3" xfId="32822" xr:uid="{00000000-0005-0000-0000-0000DB800000}"/>
    <cellStyle name="Output 2 2 2 9 2 2 3" xfId="32823" xr:uid="{00000000-0005-0000-0000-0000DC800000}"/>
    <cellStyle name="Output 2 2 2 9 2 2 3 2" xfId="32824" xr:uid="{00000000-0005-0000-0000-0000DD800000}"/>
    <cellStyle name="Output 2 2 2 9 2 2 3 3" xfId="32825" xr:uid="{00000000-0005-0000-0000-0000DE800000}"/>
    <cellStyle name="Output 2 2 2 9 2 2 4" xfId="32826" xr:uid="{00000000-0005-0000-0000-0000DF800000}"/>
    <cellStyle name="Output 2 2 2 9 2 2 4 2" xfId="32827" xr:uid="{00000000-0005-0000-0000-0000E0800000}"/>
    <cellStyle name="Output 2 2 2 9 2 2 4 3" xfId="32828" xr:uid="{00000000-0005-0000-0000-0000E1800000}"/>
    <cellStyle name="Output 2 2 2 9 2 2 5" xfId="32829" xr:uid="{00000000-0005-0000-0000-0000E2800000}"/>
    <cellStyle name="Output 2 2 2 9 2 2 5 2" xfId="32830" xr:uid="{00000000-0005-0000-0000-0000E3800000}"/>
    <cellStyle name="Output 2 2 2 9 2 2 5 3" xfId="32831" xr:uid="{00000000-0005-0000-0000-0000E4800000}"/>
    <cellStyle name="Output 2 2 2 9 2 2 6" xfId="32832" xr:uid="{00000000-0005-0000-0000-0000E5800000}"/>
    <cellStyle name="Output 2 2 2 9 2 2 6 2" xfId="32833" xr:uid="{00000000-0005-0000-0000-0000E6800000}"/>
    <cellStyle name="Output 2 2 2 9 2 2 6 3" xfId="32834" xr:uid="{00000000-0005-0000-0000-0000E7800000}"/>
    <cellStyle name="Output 2 2 2 9 2 2 7" xfId="32835" xr:uid="{00000000-0005-0000-0000-0000E8800000}"/>
    <cellStyle name="Output 2 2 2 9 2 2 7 2" xfId="32836" xr:uid="{00000000-0005-0000-0000-0000E9800000}"/>
    <cellStyle name="Output 2 2 2 9 2 2 7 3" xfId="32837" xr:uid="{00000000-0005-0000-0000-0000EA800000}"/>
    <cellStyle name="Output 2 2 2 9 2 2 8" xfId="32838" xr:uid="{00000000-0005-0000-0000-0000EB800000}"/>
    <cellStyle name="Output 2 2 2 9 2 2 8 2" xfId="32839" xr:uid="{00000000-0005-0000-0000-0000EC800000}"/>
    <cellStyle name="Output 2 2 2 9 2 2 8 3" xfId="32840" xr:uid="{00000000-0005-0000-0000-0000ED800000}"/>
    <cellStyle name="Output 2 2 2 9 2 2 9" xfId="32841" xr:uid="{00000000-0005-0000-0000-0000EE800000}"/>
    <cellStyle name="Output 2 2 2 9 2 2 9 2" xfId="32842" xr:uid="{00000000-0005-0000-0000-0000EF800000}"/>
    <cellStyle name="Output 2 2 2 9 2 2 9 3" xfId="32843" xr:uid="{00000000-0005-0000-0000-0000F0800000}"/>
    <cellStyle name="Output 2 2 2 9 2 20" xfId="32844" xr:uid="{00000000-0005-0000-0000-0000F1800000}"/>
    <cellStyle name="Output 2 2 2 9 2 21" xfId="32845" xr:uid="{00000000-0005-0000-0000-0000F2800000}"/>
    <cellStyle name="Output 2 2 2 9 2 3" xfId="32846" xr:uid="{00000000-0005-0000-0000-0000F3800000}"/>
    <cellStyle name="Output 2 2 2 9 2 3 10" xfId="32847" xr:uid="{00000000-0005-0000-0000-0000F4800000}"/>
    <cellStyle name="Output 2 2 2 9 2 3 11" xfId="32848" xr:uid="{00000000-0005-0000-0000-0000F5800000}"/>
    <cellStyle name="Output 2 2 2 9 2 3 12" xfId="32849" xr:uid="{00000000-0005-0000-0000-0000F6800000}"/>
    <cellStyle name="Output 2 2 2 9 2 3 2" xfId="32850" xr:uid="{00000000-0005-0000-0000-0000F7800000}"/>
    <cellStyle name="Output 2 2 2 9 2 3 2 2" xfId="32851" xr:uid="{00000000-0005-0000-0000-0000F8800000}"/>
    <cellStyle name="Output 2 2 2 9 2 3 2 3" xfId="32852" xr:uid="{00000000-0005-0000-0000-0000F9800000}"/>
    <cellStyle name="Output 2 2 2 9 2 3 3" xfId="32853" xr:uid="{00000000-0005-0000-0000-0000FA800000}"/>
    <cellStyle name="Output 2 2 2 9 2 3 3 2" xfId="32854" xr:uid="{00000000-0005-0000-0000-0000FB800000}"/>
    <cellStyle name="Output 2 2 2 9 2 3 3 3" xfId="32855" xr:uid="{00000000-0005-0000-0000-0000FC800000}"/>
    <cellStyle name="Output 2 2 2 9 2 3 4" xfId="32856" xr:uid="{00000000-0005-0000-0000-0000FD800000}"/>
    <cellStyle name="Output 2 2 2 9 2 3 4 2" xfId="32857" xr:uid="{00000000-0005-0000-0000-0000FE800000}"/>
    <cellStyle name="Output 2 2 2 9 2 3 4 3" xfId="32858" xr:uid="{00000000-0005-0000-0000-0000FF800000}"/>
    <cellStyle name="Output 2 2 2 9 2 3 5" xfId="32859" xr:uid="{00000000-0005-0000-0000-000000810000}"/>
    <cellStyle name="Output 2 2 2 9 2 3 5 2" xfId="32860" xr:uid="{00000000-0005-0000-0000-000001810000}"/>
    <cellStyle name="Output 2 2 2 9 2 3 5 3" xfId="32861" xr:uid="{00000000-0005-0000-0000-000002810000}"/>
    <cellStyle name="Output 2 2 2 9 2 3 6" xfId="32862" xr:uid="{00000000-0005-0000-0000-000003810000}"/>
    <cellStyle name="Output 2 2 2 9 2 3 6 2" xfId="32863" xr:uid="{00000000-0005-0000-0000-000004810000}"/>
    <cellStyle name="Output 2 2 2 9 2 3 6 3" xfId="32864" xr:uid="{00000000-0005-0000-0000-000005810000}"/>
    <cellStyle name="Output 2 2 2 9 2 3 7" xfId="32865" xr:uid="{00000000-0005-0000-0000-000006810000}"/>
    <cellStyle name="Output 2 2 2 9 2 3 7 2" xfId="32866" xr:uid="{00000000-0005-0000-0000-000007810000}"/>
    <cellStyle name="Output 2 2 2 9 2 3 7 3" xfId="32867" xr:uid="{00000000-0005-0000-0000-000008810000}"/>
    <cellStyle name="Output 2 2 2 9 2 3 8" xfId="32868" xr:uid="{00000000-0005-0000-0000-000009810000}"/>
    <cellStyle name="Output 2 2 2 9 2 3 8 2" xfId="32869" xr:uid="{00000000-0005-0000-0000-00000A810000}"/>
    <cellStyle name="Output 2 2 2 9 2 3 8 3" xfId="32870" xr:uid="{00000000-0005-0000-0000-00000B810000}"/>
    <cellStyle name="Output 2 2 2 9 2 3 9" xfId="32871" xr:uid="{00000000-0005-0000-0000-00000C810000}"/>
    <cellStyle name="Output 2 2 2 9 2 3 9 2" xfId="32872" xr:uid="{00000000-0005-0000-0000-00000D810000}"/>
    <cellStyle name="Output 2 2 2 9 2 3 9 3" xfId="32873" xr:uid="{00000000-0005-0000-0000-00000E810000}"/>
    <cellStyle name="Output 2 2 2 9 2 4" xfId="32874" xr:uid="{00000000-0005-0000-0000-00000F810000}"/>
    <cellStyle name="Output 2 2 2 9 2 4 10" xfId="32875" xr:uid="{00000000-0005-0000-0000-000010810000}"/>
    <cellStyle name="Output 2 2 2 9 2 4 11" xfId="32876" xr:uid="{00000000-0005-0000-0000-000011810000}"/>
    <cellStyle name="Output 2 2 2 9 2 4 12" xfId="32877" xr:uid="{00000000-0005-0000-0000-000012810000}"/>
    <cellStyle name="Output 2 2 2 9 2 4 2" xfId="32878" xr:uid="{00000000-0005-0000-0000-000013810000}"/>
    <cellStyle name="Output 2 2 2 9 2 4 2 2" xfId="32879" xr:uid="{00000000-0005-0000-0000-000014810000}"/>
    <cellStyle name="Output 2 2 2 9 2 4 2 3" xfId="32880" xr:uid="{00000000-0005-0000-0000-000015810000}"/>
    <cellStyle name="Output 2 2 2 9 2 4 3" xfId="32881" xr:uid="{00000000-0005-0000-0000-000016810000}"/>
    <cellStyle name="Output 2 2 2 9 2 4 3 2" xfId="32882" xr:uid="{00000000-0005-0000-0000-000017810000}"/>
    <cellStyle name="Output 2 2 2 9 2 4 3 3" xfId="32883" xr:uid="{00000000-0005-0000-0000-000018810000}"/>
    <cellStyle name="Output 2 2 2 9 2 4 4" xfId="32884" xr:uid="{00000000-0005-0000-0000-000019810000}"/>
    <cellStyle name="Output 2 2 2 9 2 4 4 2" xfId="32885" xr:uid="{00000000-0005-0000-0000-00001A810000}"/>
    <cellStyle name="Output 2 2 2 9 2 4 4 3" xfId="32886" xr:uid="{00000000-0005-0000-0000-00001B810000}"/>
    <cellStyle name="Output 2 2 2 9 2 4 5" xfId="32887" xr:uid="{00000000-0005-0000-0000-00001C810000}"/>
    <cellStyle name="Output 2 2 2 9 2 4 5 2" xfId="32888" xr:uid="{00000000-0005-0000-0000-00001D810000}"/>
    <cellStyle name="Output 2 2 2 9 2 4 5 3" xfId="32889" xr:uid="{00000000-0005-0000-0000-00001E810000}"/>
    <cellStyle name="Output 2 2 2 9 2 4 6" xfId="32890" xr:uid="{00000000-0005-0000-0000-00001F810000}"/>
    <cellStyle name="Output 2 2 2 9 2 4 6 2" xfId="32891" xr:uid="{00000000-0005-0000-0000-000020810000}"/>
    <cellStyle name="Output 2 2 2 9 2 4 6 3" xfId="32892" xr:uid="{00000000-0005-0000-0000-000021810000}"/>
    <cellStyle name="Output 2 2 2 9 2 4 7" xfId="32893" xr:uid="{00000000-0005-0000-0000-000022810000}"/>
    <cellStyle name="Output 2 2 2 9 2 4 7 2" xfId="32894" xr:uid="{00000000-0005-0000-0000-000023810000}"/>
    <cellStyle name="Output 2 2 2 9 2 4 7 3" xfId="32895" xr:uid="{00000000-0005-0000-0000-000024810000}"/>
    <cellStyle name="Output 2 2 2 9 2 4 8" xfId="32896" xr:uid="{00000000-0005-0000-0000-000025810000}"/>
    <cellStyle name="Output 2 2 2 9 2 4 8 2" xfId="32897" xr:uid="{00000000-0005-0000-0000-000026810000}"/>
    <cellStyle name="Output 2 2 2 9 2 4 8 3" xfId="32898" xr:uid="{00000000-0005-0000-0000-000027810000}"/>
    <cellStyle name="Output 2 2 2 9 2 4 9" xfId="32899" xr:uid="{00000000-0005-0000-0000-000028810000}"/>
    <cellStyle name="Output 2 2 2 9 2 4 9 2" xfId="32900" xr:uid="{00000000-0005-0000-0000-000029810000}"/>
    <cellStyle name="Output 2 2 2 9 2 4 9 3" xfId="32901" xr:uid="{00000000-0005-0000-0000-00002A810000}"/>
    <cellStyle name="Output 2 2 2 9 2 5" xfId="32902" xr:uid="{00000000-0005-0000-0000-00002B810000}"/>
    <cellStyle name="Output 2 2 2 9 2 5 10" xfId="32903" xr:uid="{00000000-0005-0000-0000-00002C810000}"/>
    <cellStyle name="Output 2 2 2 9 2 5 11" xfId="32904" xr:uid="{00000000-0005-0000-0000-00002D810000}"/>
    <cellStyle name="Output 2 2 2 9 2 5 12" xfId="32905" xr:uid="{00000000-0005-0000-0000-00002E810000}"/>
    <cellStyle name="Output 2 2 2 9 2 5 2" xfId="32906" xr:uid="{00000000-0005-0000-0000-00002F810000}"/>
    <cellStyle name="Output 2 2 2 9 2 5 2 2" xfId="32907" xr:uid="{00000000-0005-0000-0000-000030810000}"/>
    <cellStyle name="Output 2 2 2 9 2 5 2 3" xfId="32908" xr:uid="{00000000-0005-0000-0000-000031810000}"/>
    <cellStyle name="Output 2 2 2 9 2 5 3" xfId="32909" xr:uid="{00000000-0005-0000-0000-000032810000}"/>
    <cellStyle name="Output 2 2 2 9 2 5 3 2" xfId="32910" xr:uid="{00000000-0005-0000-0000-000033810000}"/>
    <cellStyle name="Output 2 2 2 9 2 5 3 3" xfId="32911" xr:uid="{00000000-0005-0000-0000-000034810000}"/>
    <cellStyle name="Output 2 2 2 9 2 5 4" xfId="32912" xr:uid="{00000000-0005-0000-0000-000035810000}"/>
    <cellStyle name="Output 2 2 2 9 2 5 4 2" xfId="32913" xr:uid="{00000000-0005-0000-0000-000036810000}"/>
    <cellStyle name="Output 2 2 2 9 2 5 4 3" xfId="32914" xr:uid="{00000000-0005-0000-0000-000037810000}"/>
    <cellStyle name="Output 2 2 2 9 2 5 5" xfId="32915" xr:uid="{00000000-0005-0000-0000-000038810000}"/>
    <cellStyle name="Output 2 2 2 9 2 5 5 2" xfId="32916" xr:uid="{00000000-0005-0000-0000-000039810000}"/>
    <cellStyle name="Output 2 2 2 9 2 5 5 3" xfId="32917" xr:uid="{00000000-0005-0000-0000-00003A810000}"/>
    <cellStyle name="Output 2 2 2 9 2 5 6" xfId="32918" xr:uid="{00000000-0005-0000-0000-00003B810000}"/>
    <cellStyle name="Output 2 2 2 9 2 5 6 2" xfId="32919" xr:uid="{00000000-0005-0000-0000-00003C810000}"/>
    <cellStyle name="Output 2 2 2 9 2 5 6 3" xfId="32920" xr:uid="{00000000-0005-0000-0000-00003D810000}"/>
    <cellStyle name="Output 2 2 2 9 2 5 7" xfId="32921" xr:uid="{00000000-0005-0000-0000-00003E810000}"/>
    <cellStyle name="Output 2 2 2 9 2 5 7 2" xfId="32922" xr:uid="{00000000-0005-0000-0000-00003F810000}"/>
    <cellStyle name="Output 2 2 2 9 2 5 7 3" xfId="32923" xr:uid="{00000000-0005-0000-0000-000040810000}"/>
    <cellStyle name="Output 2 2 2 9 2 5 8" xfId="32924" xr:uid="{00000000-0005-0000-0000-000041810000}"/>
    <cellStyle name="Output 2 2 2 9 2 5 8 2" xfId="32925" xr:uid="{00000000-0005-0000-0000-000042810000}"/>
    <cellStyle name="Output 2 2 2 9 2 5 8 3" xfId="32926" xr:uid="{00000000-0005-0000-0000-000043810000}"/>
    <cellStyle name="Output 2 2 2 9 2 5 9" xfId="32927" xr:uid="{00000000-0005-0000-0000-000044810000}"/>
    <cellStyle name="Output 2 2 2 9 2 5 9 2" xfId="32928" xr:uid="{00000000-0005-0000-0000-000045810000}"/>
    <cellStyle name="Output 2 2 2 9 2 5 9 3" xfId="32929" xr:uid="{00000000-0005-0000-0000-000046810000}"/>
    <cellStyle name="Output 2 2 2 9 2 6" xfId="32930" xr:uid="{00000000-0005-0000-0000-000047810000}"/>
    <cellStyle name="Output 2 2 2 9 2 6 10" xfId="32931" xr:uid="{00000000-0005-0000-0000-000048810000}"/>
    <cellStyle name="Output 2 2 2 9 2 6 11" xfId="32932" xr:uid="{00000000-0005-0000-0000-000049810000}"/>
    <cellStyle name="Output 2 2 2 9 2 6 12" xfId="32933" xr:uid="{00000000-0005-0000-0000-00004A810000}"/>
    <cellStyle name="Output 2 2 2 9 2 6 2" xfId="32934" xr:uid="{00000000-0005-0000-0000-00004B810000}"/>
    <cellStyle name="Output 2 2 2 9 2 6 2 2" xfId="32935" xr:uid="{00000000-0005-0000-0000-00004C810000}"/>
    <cellStyle name="Output 2 2 2 9 2 6 2 3" xfId="32936" xr:uid="{00000000-0005-0000-0000-00004D810000}"/>
    <cellStyle name="Output 2 2 2 9 2 6 3" xfId="32937" xr:uid="{00000000-0005-0000-0000-00004E810000}"/>
    <cellStyle name="Output 2 2 2 9 2 6 3 2" xfId="32938" xr:uid="{00000000-0005-0000-0000-00004F810000}"/>
    <cellStyle name="Output 2 2 2 9 2 6 3 3" xfId="32939" xr:uid="{00000000-0005-0000-0000-000050810000}"/>
    <cellStyle name="Output 2 2 2 9 2 6 4" xfId="32940" xr:uid="{00000000-0005-0000-0000-000051810000}"/>
    <cellStyle name="Output 2 2 2 9 2 6 4 2" xfId="32941" xr:uid="{00000000-0005-0000-0000-000052810000}"/>
    <cellStyle name="Output 2 2 2 9 2 6 4 3" xfId="32942" xr:uid="{00000000-0005-0000-0000-000053810000}"/>
    <cellStyle name="Output 2 2 2 9 2 6 5" xfId="32943" xr:uid="{00000000-0005-0000-0000-000054810000}"/>
    <cellStyle name="Output 2 2 2 9 2 6 5 2" xfId="32944" xr:uid="{00000000-0005-0000-0000-000055810000}"/>
    <cellStyle name="Output 2 2 2 9 2 6 5 3" xfId="32945" xr:uid="{00000000-0005-0000-0000-000056810000}"/>
    <cellStyle name="Output 2 2 2 9 2 6 6" xfId="32946" xr:uid="{00000000-0005-0000-0000-000057810000}"/>
    <cellStyle name="Output 2 2 2 9 2 6 6 2" xfId="32947" xr:uid="{00000000-0005-0000-0000-000058810000}"/>
    <cellStyle name="Output 2 2 2 9 2 6 6 3" xfId="32948" xr:uid="{00000000-0005-0000-0000-000059810000}"/>
    <cellStyle name="Output 2 2 2 9 2 6 7" xfId="32949" xr:uid="{00000000-0005-0000-0000-00005A810000}"/>
    <cellStyle name="Output 2 2 2 9 2 6 7 2" xfId="32950" xr:uid="{00000000-0005-0000-0000-00005B810000}"/>
    <cellStyle name="Output 2 2 2 9 2 6 7 3" xfId="32951" xr:uid="{00000000-0005-0000-0000-00005C810000}"/>
    <cellStyle name="Output 2 2 2 9 2 6 8" xfId="32952" xr:uid="{00000000-0005-0000-0000-00005D810000}"/>
    <cellStyle name="Output 2 2 2 9 2 6 8 2" xfId="32953" xr:uid="{00000000-0005-0000-0000-00005E810000}"/>
    <cellStyle name="Output 2 2 2 9 2 6 8 3" xfId="32954" xr:uid="{00000000-0005-0000-0000-00005F810000}"/>
    <cellStyle name="Output 2 2 2 9 2 6 9" xfId="32955" xr:uid="{00000000-0005-0000-0000-000060810000}"/>
    <cellStyle name="Output 2 2 2 9 2 6 9 2" xfId="32956" xr:uid="{00000000-0005-0000-0000-000061810000}"/>
    <cellStyle name="Output 2 2 2 9 2 6 9 3" xfId="32957" xr:uid="{00000000-0005-0000-0000-000062810000}"/>
    <cellStyle name="Output 2 2 2 9 2 7" xfId="32958" xr:uid="{00000000-0005-0000-0000-000063810000}"/>
    <cellStyle name="Output 2 2 2 9 2 7 10" xfId="32959" xr:uid="{00000000-0005-0000-0000-000064810000}"/>
    <cellStyle name="Output 2 2 2 9 2 7 11" xfId="32960" xr:uid="{00000000-0005-0000-0000-000065810000}"/>
    <cellStyle name="Output 2 2 2 9 2 7 12" xfId="32961" xr:uid="{00000000-0005-0000-0000-000066810000}"/>
    <cellStyle name="Output 2 2 2 9 2 7 2" xfId="32962" xr:uid="{00000000-0005-0000-0000-000067810000}"/>
    <cellStyle name="Output 2 2 2 9 2 7 2 2" xfId="32963" xr:uid="{00000000-0005-0000-0000-000068810000}"/>
    <cellStyle name="Output 2 2 2 9 2 7 2 3" xfId="32964" xr:uid="{00000000-0005-0000-0000-000069810000}"/>
    <cellStyle name="Output 2 2 2 9 2 7 3" xfId="32965" xr:uid="{00000000-0005-0000-0000-00006A810000}"/>
    <cellStyle name="Output 2 2 2 9 2 7 3 2" xfId="32966" xr:uid="{00000000-0005-0000-0000-00006B810000}"/>
    <cellStyle name="Output 2 2 2 9 2 7 3 3" xfId="32967" xr:uid="{00000000-0005-0000-0000-00006C810000}"/>
    <cellStyle name="Output 2 2 2 9 2 7 4" xfId="32968" xr:uid="{00000000-0005-0000-0000-00006D810000}"/>
    <cellStyle name="Output 2 2 2 9 2 7 4 2" xfId="32969" xr:uid="{00000000-0005-0000-0000-00006E810000}"/>
    <cellStyle name="Output 2 2 2 9 2 7 4 3" xfId="32970" xr:uid="{00000000-0005-0000-0000-00006F810000}"/>
    <cellStyle name="Output 2 2 2 9 2 7 5" xfId="32971" xr:uid="{00000000-0005-0000-0000-000070810000}"/>
    <cellStyle name="Output 2 2 2 9 2 7 5 2" xfId="32972" xr:uid="{00000000-0005-0000-0000-000071810000}"/>
    <cellStyle name="Output 2 2 2 9 2 7 5 3" xfId="32973" xr:uid="{00000000-0005-0000-0000-000072810000}"/>
    <cellStyle name="Output 2 2 2 9 2 7 6" xfId="32974" xr:uid="{00000000-0005-0000-0000-000073810000}"/>
    <cellStyle name="Output 2 2 2 9 2 7 6 2" xfId="32975" xr:uid="{00000000-0005-0000-0000-000074810000}"/>
    <cellStyle name="Output 2 2 2 9 2 7 6 3" xfId="32976" xr:uid="{00000000-0005-0000-0000-000075810000}"/>
    <cellStyle name="Output 2 2 2 9 2 7 7" xfId="32977" xr:uid="{00000000-0005-0000-0000-000076810000}"/>
    <cellStyle name="Output 2 2 2 9 2 7 7 2" xfId="32978" xr:uid="{00000000-0005-0000-0000-000077810000}"/>
    <cellStyle name="Output 2 2 2 9 2 7 7 3" xfId="32979" xr:uid="{00000000-0005-0000-0000-000078810000}"/>
    <cellStyle name="Output 2 2 2 9 2 7 8" xfId="32980" xr:uid="{00000000-0005-0000-0000-000079810000}"/>
    <cellStyle name="Output 2 2 2 9 2 7 8 2" xfId="32981" xr:uid="{00000000-0005-0000-0000-00007A810000}"/>
    <cellStyle name="Output 2 2 2 9 2 7 8 3" xfId="32982" xr:uid="{00000000-0005-0000-0000-00007B810000}"/>
    <cellStyle name="Output 2 2 2 9 2 7 9" xfId="32983" xr:uid="{00000000-0005-0000-0000-00007C810000}"/>
    <cellStyle name="Output 2 2 2 9 2 7 9 2" xfId="32984" xr:uid="{00000000-0005-0000-0000-00007D810000}"/>
    <cellStyle name="Output 2 2 2 9 2 7 9 3" xfId="32985" xr:uid="{00000000-0005-0000-0000-00007E810000}"/>
    <cellStyle name="Output 2 2 2 9 2 8" xfId="32986" xr:uid="{00000000-0005-0000-0000-00007F810000}"/>
    <cellStyle name="Output 2 2 2 9 2 8 10" xfId="32987" xr:uid="{00000000-0005-0000-0000-000080810000}"/>
    <cellStyle name="Output 2 2 2 9 2 8 11" xfId="32988" xr:uid="{00000000-0005-0000-0000-000081810000}"/>
    <cellStyle name="Output 2 2 2 9 2 8 12" xfId="32989" xr:uid="{00000000-0005-0000-0000-000082810000}"/>
    <cellStyle name="Output 2 2 2 9 2 8 2" xfId="32990" xr:uid="{00000000-0005-0000-0000-000083810000}"/>
    <cellStyle name="Output 2 2 2 9 2 8 2 2" xfId="32991" xr:uid="{00000000-0005-0000-0000-000084810000}"/>
    <cellStyle name="Output 2 2 2 9 2 8 2 3" xfId="32992" xr:uid="{00000000-0005-0000-0000-000085810000}"/>
    <cellStyle name="Output 2 2 2 9 2 8 3" xfId="32993" xr:uid="{00000000-0005-0000-0000-000086810000}"/>
    <cellStyle name="Output 2 2 2 9 2 8 3 2" xfId="32994" xr:uid="{00000000-0005-0000-0000-000087810000}"/>
    <cellStyle name="Output 2 2 2 9 2 8 3 3" xfId="32995" xr:uid="{00000000-0005-0000-0000-000088810000}"/>
    <cellStyle name="Output 2 2 2 9 2 8 4" xfId="32996" xr:uid="{00000000-0005-0000-0000-000089810000}"/>
    <cellStyle name="Output 2 2 2 9 2 8 4 2" xfId="32997" xr:uid="{00000000-0005-0000-0000-00008A810000}"/>
    <cellStyle name="Output 2 2 2 9 2 8 4 3" xfId="32998" xr:uid="{00000000-0005-0000-0000-00008B810000}"/>
    <cellStyle name="Output 2 2 2 9 2 8 5" xfId="32999" xr:uid="{00000000-0005-0000-0000-00008C810000}"/>
    <cellStyle name="Output 2 2 2 9 2 8 5 2" xfId="33000" xr:uid="{00000000-0005-0000-0000-00008D810000}"/>
    <cellStyle name="Output 2 2 2 9 2 8 5 3" xfId="33001" xr:uid="{00000000-0005-0000-0000-00008E810000}"/>
    <cellStyle name="Output 2 2 2 9 2 8 6" xfId="33002" xr:uid="{00000000-0005-0000-0000-00008F810000}"/>
    <cellStyle name="Output 2 2 2 9 2 8 6 2" xfId="33003" xr:uid="{00000000-0005-0000-0000-000090810000}"/>
    <cellStyle name="Output 2 2 2 9 2 8 6 3" xfId="33004" xr:uid="{00000000-0005-0000-0000-000091810000}"/>
    <cellStyle name="Output 2 2 2 9 2 8 7" xfId="33005" xr:uid="{00000000-0005-0000-0000-000092810000}"/>
    <cellStyle name="Output 2 2 2 9 2 8 7 2" xfId="33006" xr:uid="{00000000-0005-0000-0000-000093810000}"/>
    <cellStyle name="Output 2 2 2 9 2 8 7 3" xfId="33007" xr:uid="{00000000-0005-0000-0000-000094810000}"/>
    <cellStyle name="Output 2 2 2 9 2 8 8" xfId="33008" xr:uid="{00000000-0005-0000-0000-000095810000}"/>
    <cellStyle name="Output 2 2 2 9 2 8 8 2" xfId="33009" xr:uid="{00000000-0005-0000-0000-000096810000}"/>
    <cellStyle name="Output 2 2 2 9 2 8 8 3" xfId="33010" xr:uid="{00000000-0005-0000-0000-000097810000}"/>
    <cellStyle name="Output 2 2 2 9 2 8 9" xfId="33011" xr:uid="{00000000-0005-0000-0000-000098810000}"/>
    <cellStyle name="Output 2 2 2 9 2 8 9 2" xfId="33012" xr:uid="{00000000-0005-0000-0000-000099810000}"/>
    <cellStyle name="Output 2 2 2 9 2 8 9 3" xfId="33013" xr:uid="{00000000-0005-0000-0000-00009A810000}"/>
    <cellStyle name="Output 2 2 2 9 2 9" xfId="33014" xr:uid="{00000000-0005-0000-0000-00009B810000}"/>
    <cellStyle name="Output 2 2 2 9 2 9 10" xfId="33015" xr:uid="{00000000-0005-0000-0000-00009C810000}"/>
    <cellStyle name="Output 2 2 2 9 2 9 11" xfId="33016" xr:uid="{00000000-0005-0000-0000-00009D810000}"/>
    <cellStyle name="Output 2 2 2 9 2 9 12" xfId="33017" xr:uid="{00000000-0005-0000-0000-00009E810000}"/>
    <cellStyle name="Output 2 2 2 9 2 9 2" xfId="33018" xr:uid="{00000000-0005-0000-0000-00009F810000}"/>
    <cellStyle name="Output 2 2 2 9 2 9 2 2" xfId="33019" xr:uid="{00000000-0005-0000-0000-0000A0810000}"/>
    <cellStyle name="Output 2 2 2 9 2 9 2 3" xfId="33020" xr:uid="{00000000-0005-0000-0000-0000A1810000}"/>
    <cellStyle name="Output 2 2 2 9 2 9 3" xfId="33021" xr:uid="{00000000-0005-0000-0000-0000A2810000}"/>
    <cellStyle name="Output 2 2 2 9 2 9 3 2" xfId="33022" xr:uid="{00000000-0005-0000-0000-0000A3810000}"/>
    <cellStyle name="Output 2 2 2 9 2 9 3 3" xfId="33023" xr:uid="{00000000-0005-0000-0000-0000A4810000}"/>
    <cellStyle name="Output 2 2 2 9 2 9 4" xfId="33024" xr:uid="{00000000-0005-0000-0000-0000A5810000}"/>
    <cellStyle name="Output 2 2 2 9 2 9 4 2" xfId="33025" xr:uid="{00000000-0005-0000-0000-0000A6810000}"/>
    <cellStyle name="Output 2 2 2 9 2 9 4 3" xfId="33026" xr:uid="{00000000-0005-0000-0000-0000A7810000}"/>
    <cellStyle name="Output 2 2 2 9 2 9 5" xfId="33027" xr:uid="{00000000-0005-0000-0000-0000A8810000}"/>
    <cellStyle name="Output 2 2 2 9 2 9 5 2" xfId="33028" xr:uid="{00000000-0005-0000-0000-0000A9810000}"/>
    <cellStyle name="Output 2 2 2 9 2 9 5 3" xfId="33029" xr:uid="{00000000-0005-0000-0000-0000AA810000}"/>
    <cellStyle name="Output 2 2 2 9 2 9 6" xfId="33030" xr:uid="{00000000-0005-0000-0000-0000AB810000}"/>
    <cellStyle name="Output 2 2 2 9 2 9 6 2" xfId="33031" xr:uid="{00000000-0005-0000-0000-0000AC810000}"/>
    <cellStyle name="Output 2 2 2 9 2 9 6 3" xfId="33032" xr:uid="{00000000-0005-0000-0000-0000AD810000}"/>
    <cellStyle name="Output 2 2 2 9 2 9 7" xfId="33033" xr:uid="{00000000-0005-0000-0000-0000AE810000}"/>
    <cellStyle name="Output 2 2 2 9 2 9 7 2" xfId="33034" xr:uid="{00000000-0005-0000-0000-0000AF810000}"/>
    <cellStyle name="Output 2 2 2 9 2 9 7 3" xfId="33035" xr:uid="{00000000-0005-0000-0000-0000B0810000}"/>
    <cellStyle name="Output 2 2 2 9 2 9 8" xfId="33036" xr:uid="{00000000-0005-0000-0000-0000B1810000}"/>
    <cellStyle name="Output 2 2 2 9 2 9 8 2" xfId="33037" xr:uid="{00000000-0005-0000-0000-0000B2810000}"/>
    <cellStyle name="Output 2 2 2 9 2 9 8 3" xfId="33038" xr:uid="{00000000-0005-0000-0000-0000B3810000}"/>
    <cellStyle name="Output 2 2 2 9 2 9 9" xfId="33039" xr:uid="{00000000-0005-0000-0000-0000B4810000}"/>
    <cellStyle name="Output 2 2 2 9 2 9 9 2" xfId="33040" xr:uid="{00000000-0005-0000-0000-0000B5810000}"/>
    <cellStyle name="Output 2 2 2 9 2 9 9 3" xfId="33041" xr:uid="{00000000-0005-0000-0000-0000B6810000}"/>
    <cellStyle name="Output 2 2 2 9 3" xfId="33042" xr:uid="{00000000-0005-0000-0000-0000B7810000}"/>
    <cellStyle name="Output 2 2 2 9 3 10" xfId="33043" xr:uid="{00000000-0005-0000-0000-0000B8810000}"/>
    <cellStyle name="Output 2 2 2 9 3 11" xfId="33044" xr:uid="{00000000-0005-0000-0000-0000B9810000}"/>
    <cellStyle name="Output 2 2 2 9 3 12" xfId="33045" xr:uid="{00000000-0005-0000-0000-0000BA810000}"/>
    <cellStyle name="Output 2 2 2 9 3 2" xfId="33046" xr:uid="{00000000-0005-0000-0000-0000BB810000}"/>
    <cellStyle name="Output 2 2 2 9 3 2 2" xfId="33047" xr:uid="{00000000-0005-0000-0000-0000BC810000}"/>
    <cellStyle name="Output 2 2 2 9 3 2 3" xfId="33048" xr:uid="{00000000-0005-0000-0000-0000BD810000}"/>
    <cellStyle name="Output 2 2 2 9 3 3" xfId="33049" xr:uid="{00000000-0005-0000-0000-0000BE810000}"/>
    <cellStyle name="Output 2 2 2 9 3 3 2" xfId="33050" xr:uid="{00000000-0005-0000-0000-0000BF810000}"/>
    <cellStyle name="Output 2 2 2 9 3 3 3" xfId="33051" xr:uid="{00000000-0005-0000-0000-0000C0810000}"/>
    <cellStyle name="Output 2 2 2 9 3 4" xfId="33052" xr:uid="{00000000-0005-0000-0000-0000C1810000}"/>
    <cellStyle name="Output 2 2 2 9 3 4 2" xfId="33053" xr:uid="{00000000-0005-0000-0000-0000C2810000}"/>
    <cellStyle name="Output 2 2 2 9 3 4 3" xfId="33054" xr:uid="{00000000-0005-0000-0000-0000C3810000}"/>
    <cellStyle name="Output 2 2 2 9 3 5" xfId="33055" xr:uid="{00000000-0005-0000-0000-0000C4810000}"/>
    <cellStyle name="Output 2 2 2 9 3 5 2" xfId="33056" xr:uid="{00000000-0005-0000-0000-0000C5810000}"/>
    <cellStyle name="Output 2 2 2 9 3 5 3" xfId="33057" xr:uid="{00000000-0005-0000-0000-0000C6810000}"/>
    <cellStyle name="Output 2 2 2 9 3 6" xfId="33058" xr:uid="{00000000-0005-0000-0000-0000C7810000}"/>
    <cellStyle name="Output 2 2 2 9 3 6 2" xfId="33059" xr:uid="{00000000-0005-0000-0000-0000C8810000}"/>
    <cellStyle name="Output 2 2 2 9 3 6 3" xfId="33060" xr:uid="{00000000-0005-0000-0000-0000C9810000}"/>
    <cellStyle name="Output 2 2 2 9 3 7" xfId="33061" xr:uid="{00000000-0005-0000-0000-0000CA810000}"/>
    <cellStyle name="Output 2 2 2 9 3 7 2" xfId="33062" xr:uid="{00000000-0005-0000-0000-0000CB810000}"/>
    <cellStyle name="Output 2 2 2 9 3 7 3" xfId="33063" xr:uid="{00000000-0005-0000-0000-0000CC810000}"/>
    <cellStyle name="Output 2 2 2 9 3 8" xfId="33064" xr:uid="{00000000-0005-0000-0000-0000CD810000}"/>
    <cellStyle name="Output 2 2 2 9 3 8 2" xfId="33065" xr:uid="{00000000-0005-0000-0000-0000CE810000}"/>
    <cellStyle name="Output 2 2 2 9 3 8 3" xfId="33066" xr:uid="{00000000-0005-0000-0000-0000CF810000}"/>
    <cellStyle name="Output 2 2 2 9 3 9" xfId="33067" xr:uid="{00000000-0005-0000-0000-0000D0810000}"/>
    <cellStyle name="Output 2 2 2 9 3 9 2" xfId="33068" xr:uid="{00000000-0005-0000-0000-0000D1810000}"/>
    <cellStyle name="Output 2 2 2 9 3 9 3" xfId="33069" xr:uid="{00000000-0005-0000-0000-0000D2810000}"/>
    <cellStyle name="Output 2 2 2 9 4" xfId="33070" xr:uid="{00000000-0005-0000-0000-0000D3810000}"/>
    <cellStyle name="Output 2 2 2 9 4 10" xfId="33071" xr:uid="{00000000-0005-0000-0000-0000D4810000}"/>
    <cellStyle name="Output 2 2 2 9 4 11" xfId="33072" xr:uid="{00000000-0005-0000-0000-0000D5810000}"/>
    <cellStyle name="Output 2 2 2 9 4 12" xfId="33073" xr:uid="{00000000-0005-0000-0000-0000D6810000}"/>
    <cellStyle name="Output 2 2 2 9 4 2" xfId="33074" xr:uid="{00000000-0005-0000-0000-0000D7810000}"/>
    <cellStyle name="Output 2 2 2 9 4 2 2" xfId="33075" xr:uid="{00000000-0005-0000-0000-0000D8810000}"/>
    <cellStyle name="Output 2 2 2 9 4 2 3" xfId="33076" xr:uid="{00000000-0005-0000-0000-0000D9810000}"/>
    <cellStyle name="Output 2 2 2 9 4 3" xfId="33077" xr:uid="{00000000-0005-0000-0000-0000DA810000}"/>
    <cellStyle name="Output 2 2 2 9 4 3 2" xfId="33078" xr:uid="{00000000-0005-0000-0000-0000DB810000}"/>
    <cellStyle name="Output 2 2 2 9 4 3 3" xfId="33079" xr:uid="{00000000-0005-0000-0000-0000DC810000}"/>
    <cellStyle name="Output 2 2 2 9 4 4" xfId="33080" xr:uid="{00000000-0005-0000-0000-0000DD810000}"/>
    <cellStyle name="Output 2 2 2 9 4 4 2" xfId="33081" xr:uid="{00000000-0005-0000-0000-0000DE810000}"/>
    <cellStyle name="Output 2 2 2 9 4 4 3" xfId="33082" xr:uid="{00000000-0005-0000-0000-0000DF810000}"/>
    <cellStyle name="Output 2 2 2 9 4 5" xfId="33083" xr:uid="{00000000-0005-0000-0000-0000E0810000}"/>
    <cellStyle name="Output 2 2 2 9 4 5 2" xfId="33084" xr:uid="{00000000-0005-0000-0000-0000E1810000}"/>
    <cellStyle name="Output 2 2 2 9 4 5 3" xfId="33085" xr:uid="{00000000-0005-0000-0000-0000E2810000}"/>
    <cellStyle name="Output 2 2 2 9 4 6" xfId="33086" xr:uid="{00000000-0005-0000-0000-0000E3810000}"/>
    <cellStyle name="Output 2 2 2 9 4 6 2" xfId="33087" xr:uid="{00000000-0005-0000-0000-0000E4810000}"/>
    <cellStyle name="Output 2 2 2 9 4 6 3" xfId="33088" xr:uid="{00000000-0005-0000-0000-0000E5810000}"/>
    <cellStyle name="Output 2 2 2 9 4 7" xfId="33089" xr:uid="{00000000-0005-0000-0000-0000E6810000}"/>
    <cellStyle name="Output 2 2 2 9 4 7 2" xfId="33090" xr:uid="{00000000-0005-0000-0000-0000E7810000}"/>
    <cellStyle name="Output 2 2 2 9 4 7 3" xfId="33091" xr:uid="{00000000-0005-0000-0000-0000E8810000}"/>
    <cellStyle name="Output 2 2 2 9 4 8" xfId="33092" xr:uid="{00000000-0005-0000-0000-0000E9810000}"/>
    <cellStyle name="Output 2 2 2 9 4 8 2" xfId="33093" xr:uid="{00000000-0005-0000-0000-0000EA810000}"/>
    <cellStyle name="Output 2 2 2 9 4 8 3" xfId="33094" xr:uid="{00000000-0005-0000-0000-0000EB810000}"/>
    <cellStyle name="Output 2 2 2 9 4 9" xfId="33095" xr:uid="{00000000-0005-0000-0000-0000EC810000}"/>
    <cellStyle name="Output 2 2 2 9 4 9 2" xfId="33096" xr:uid="{00000000-0005-0000-0000-0000ED810000}"/>
    <cellStyle name="Output 2 2 2 9 4 9 3" xfId="33097" xr:uid="{00000000-0005-0000-0000-0000EE810000}"/>
    <cellStyle name="Output 2 2 2 9 5" xfId="33098" xr:uid="{00000000-0005-0000-0000-0000EF810000}"/>
    <cellStyle name="Output 2 2 2 9 5 10" xfId="33099" xr:uid="{00000000-0005-0000-0000-0000F0810000}"/>
    <cellStyle name="Output 2 2 2 9 5 11" xfId="33100" xr:uid="{00000000-0005-0000-0000-0000F1810000}"/>
    <cellStyle name="Output 2 2 2 9 5 12" xfId="33101" xr:uid="{00000000-0005-0000-0000-0000F2810000}"/>
    <cellStyle name="Output 2 2 2 9 5 2" xfId="33102" xr:uid="{00000000-0005-0000-0000-0000F3810000}"/>
    <cellStyle name="Output 2 2 2 9 5 2 2" xfId="33103" xr:uid="{00000000-0005-0000-0000-0000F4810000}"/>
    <cellStyle name="Output 2 2 2 9 5 2 3" xfId="33104" xr:uid="{00000000-0005-0000-0000-0000F5810000}"/>
    <cellStyle name="Output 2 2 2 9 5 3" xfId="33105" xr:uid="{00000000-0005-0000-0000-0000F6810000}"/>
    <cellStyle name="Output 2 2 2 9 5 3 2" xfId="33106" xr:uid="{00000000-0005-0000-0000-0000F7810000}"/>
    <cellStyle name="Output 2 2 2 9 5 3 3" xfId="33107" xr:uid="{00000000-0005-0000-0000-0000F8810000}"/>
    <cellStyle name="Output 2 2 2 9 5 4" xfId="33108" xr:uid="{00000000-0005-0000-0000-0000F9810000}"/>
    <cellStyle name="Output 2 2 2 9 5 4 2" xfId="33109" xr:uid="{00000000-0005-0000-0000-0000FA810000}"/>
    <cellStyle name="Output 2 2 2 9 5 4 3" xfId="33110" xr:uid="{00000000-0005-0000-0000-0000FB810000}"/>
    <cellStyle name="Output 2 2 2 9 5 5" xfId="33111" xr:uid="{00000000-0005-0000-0000-0000FC810000}"/>
    <cellStyle name="Output 2 2 2 9 5 5 2" xfId="33112" xr:uid="{00000000-0005-0000-0000-0000FD810000}"/>
    <cellStyle name="Output 2 2 2 9 5 5 3" xfId="33113" xr:uid="{00000000-0005-0000-0000-0000FE810000}"/>
    <cellStyle name="Output 2 2 2 9 5 6" xfId="33114" xr:uid="{00000000-0005-0000-0000-0000FF810000}"/>
    <cellStyle name="Output 2 2 2 9 5 6 2" xfId="33115" xr:uid="{00000000-0005-0000-0000-000000820000}"/>
    <cellStyle name="Output 2 2 2 9 5 6 3" xfId="33116" xr:uid="{00000000-0005-0000-0000-000001820000}"/>
    <cellStyle name="Output 2 2 2 9 5 7" xfId="33117" xr:uid="{00000000-0005-0000-0000-000002820000}"/>
    <cellStyle name="Output 2 2 2 9 5 7 2" xfId="33118" xr:uid="{00000000-0005-0000-0000-000003820000}"/>
    <cellStyle name="Output 2 2 2 9 5 7 3" xfId="33119" xr:uid="{00000000-0005-0000-0000-000004820000}"/>
    <cellStyle name="Output 2 2 2 9 5 8" xfId="33120" xr:uid="{00000000-0005-0000-0000-000005820000}"/>
    <cellStyle name="Output 2 2 2 9 5 8 2" xfId="33121" xr:uid="{00000000-0005-0000-0000-000006820000}"/>
    <cellStyle name="Output 2 2 2 9 5 8 3" xfId="33122" xr:uid="{00000000-0005-0000-0000-000007820000}"/>
    <cellStyle name="Output 2 2 2 9 5 9" xfId="33123" xr:uid="{00000000-0005-0000-0000-000008820000}"/>
    <cellStyle name="Output 2 2 2 9 5 9 2" xfId="33124" xr:uid="{00000000-0005-0000-0000-000009820000}"/>
    <cellStyle name="Output 2 2 2 9 5 9 3" xfId="33125" xr:uid="{00000000-0005-0000-0000-00000A820000}"/>
    <cellStyle name="Output 2 2 2 9 6" xfId="33126" xr:uid="{00000000-0005-0000-0000-00000B820000}"/>
    <cellStyle name="Output 2 2 2 9 6 2" xfId="33127" xr:uid="{00000000-0005-0000-0000-00000C820000}"/>
    <cellStyle name="Output 2 2 2 9 6 3" xfId="33128" xr:uid="{00000000-0005-0000-0000-00000D820000}"/>
    <cellStyle name="Output 2 2 2 9 7" xfId="33129" xr:uid="{00000000-0005-0000-0000-00000E820000}"/>
    <cellStyle name="Output 2 2 2 9 7 2" xfId="33130" xr:uid="{00000000-0005-0000-0000-00000F820000}"/>
    <cellStyle name="Output 2 2 2 9 7 3" xfId="33131" xr:uid="{00000000-0005-0000-0000-000010820000}"/>
    <cellStyle name="Output 2 2 2 9 8" xfId="58309" xr:uid="{00000000-0005-0000-0000-000011820000}"/>
    <cellStyle name="Output 2 2 3" xfId="396" xr:uid="{00000000-0005-0000-0000-000012820000}"/>
    <cellStyle name="Output 2 2 3 10" xfId="33132" xr:uid="{00000000-0005-0000-0000-000013820000}"/>
    <cellStyle name="Output 2 2 3 10 2" xfId="33133" xr:uid="{00000000-0005-0000-0000-000014820000}"/>
    <cellStyle name="Output 2 2 3 10 3" xfId="33134" xr:uid="{00000000-0005-0000-0000-000015820000}"/>
    <cellStyle name="Output 2 2 3 11" xfId="58371" xr:uid="{00000000-0005-0000-0000-000016820000}"/>
    <cellStyle name="Output 2 2 3 2" xfId="33135" xr:uid="{00000000-0005-0000-0000-000017820000}"/>
    <cellStyle name="Output 2 2 3 2 10" xfId="33136" xr:uid="{00000000-0005-0000-0000-000018820000}"/>
    <cellStyle name="Output 2 2 3 2 10 10" xfId="33137" xr:uid="{00000000-0005-0000-0000-000019820000}"/>
    <cellStyle name="Output 2 2 3 2 10 11" xfId="33138" xr:uid="{00000000-0005-0000-0000-00001A820000}"/>
    <cellStyle name="Output 2 2 3 2 10 12" xfId="33139" xr:uid="{00000000-0005-0000-0000-00001B820000}"/>
    <cellStyle name="Output 2 2 3 2 10 2" xfId="33140" xr:uid="{00000000-0005-0000-0000-00001C820000}"/>
    <cellStyle name="Output 2 2 3 2 10 2 2" xfId="33141" xr:uid="{00000000-0005-0000-0000-00001D820000}"/>
    <cellStyle name="Output 2 2 3 2 10 2 3" xfId="33142" xr:uid="{00000000-0005-0000-0000-00001E820000}"/>
    <cellStyle name="Output 2 2 3 2 10 3" xfId="33143" xr:uid="{00000000-0005-0000-0000-00001F820000}"/>
    <cellStyle name="Output 2 2 3 2 10 3 2" xfId="33144" xr:uid="{00000000-0005-0000-0000-000020820000}"/>
    <cellStyle name="Output 2 2 3 2 10 3 3" xfId="33145" xr:uid="{00000000-0005-0000-0000-000021820000}"/>
    <cellStyle name="Output 2 2 3 2 10 4" xfId="33146" xr:uid="{00000000-0005-0000-0000-000022820000}"/>
    <cellStyle name="Output 2 2 3 2 10 4 2" xfId="33147" xr:uid="{00000000-0005-0000-0000-000023820000}"/>
    <cellStyle name="Output 2 2 3 2 10 4 3" xfId="33148" xr:uid="{00000000-0005-0000-0000-000024820000}"/>
    <cellStyle name="Output 2 2 3 2 10 5" xfId="33149" xr:uid="{00000000-0005-0000-0000-000025820000}"/>
    <cellStyle name="Output 2 2 3 2 10 5 2" xfId="33150" xr:uid="{00000000-0005-0000-0000-000026820000}"/>
    <cellStyle name="Output 2 2 3 2 10 5 3" xfId="33151" xr:uid="{00000000-0005-0000-0000-000027820000}"/>
    <cellStyle name="Output 2 2 3 2 10 6" xfId="33152" xr:uid="{00000000-0005-0000-0000-000028820000}"/>
    <cellStyle name="Output 2 2 3 2 10 6 2" xfId="33153" xr:uid="{00000000-0005-0000-0000-000029820000}"/>
    <cellStyle name="Output 2 2 3 2 10 6 3" xfId="33154" xr:uid="{00000000-0005-0000-0000-00002A820000}"/>
    <cellStyle name="Output 2 2 3 2 10 7" xfId="33155" xr:uid="{00000000-0005-0000-0000-00002B820000}"/>
    <cellStyle name="Output 2 2 3 2 10 7 2" xfId="33156" xr:uid="{00000000-0005-0000-0000-00002C820000}"/>
    <cellStyle name="Output 2 2 3 2 10 7 3" xfId="33157" xr:uid="{00000000-0005-0000-0000-00002D820000}"/>
    <cellStyle name="Output 2 2 3 2 10 8" xfId="33158" xr:uid="{00000000-0005-0000-0000-00002E820000}"/>
    <cellStyle name="Output 2 2 3 2 10 8 2" xfId="33159" xr:uid="{00000000-0005-0000-0000-00002F820000}"/>
    <cellStyle name="Output 2 2 3 2 10 8 3" xfId="33160" xr:uid="{00000000-0005-0000-0000-000030820000}"/>
    <cellStyle name="Output 2 2 3 2 10 9" xfId="33161" xr:uid="{00000000-0005-0000-0000-000031820000}"/>
    <cellStyle name="Output 2 2 3 2 10 9 2" xfId="33162" xr:uid="{00000000-0005-0000-0000-000032820000}"/>
    <cellStyle name="Output 2 2 3 2 10 9 3" xfId="33163" xr:uid="{00000000-0005-0000-0000-000033820000}"/>
    <cellStyle name="Output 2 2 3 2 11" xfId="33164" xr:uid="{00000000-0005-0000-0000-000034820000}"/>
    <cellStyle name="Output 2 2 3 2 11 2" xfId="33165" xr:uid="{00000000-0005-0000-0000-000035820000}"/>
    <cellStyle name="Output 2 2 3 2 11 3" xfId="33166" xr:uid="{00000000-0005-0000-0000-000036820000}"/>
    <cellStyle name="Output 2 2 3 2 12" xfId="33167" xr:uid="{00000000-0005-0000-0000-000037820000}"/>
    <cellStyle name="Output 2 2 3 2 12 2" xfId="33168" xr:uid="{00000000-0005-0000-0000-000038820000}"/>
    <cellStyle name="Output 2 2 3 2 12 3" xfId="33169" xr:uid="{00000000-0005-0000-0000-000039820000}"/>
    <cellStyle name="Output 2 2 3 2 13" xfId="33170" xr:uid="{00000000-0005-0000-0000-00003A820000}"/>
    <cellStyle name="Output 2 2 3 2 13 2" xfId="33171" xr:uid="{00000000-0005-0000-0000-00003B820000}"/>
    <cellStyle name="Output 2 2 3 2 13 3" xfId="33172" xr:uid="{00000000-0005-0000-0000-00003C820000}"/>
    <cellStyle name="Output 2 2 3 2 14" xfId="33173" xr:uid="{00000000-0005-0000-0000-00003D820000}"/>
    <cellStyle name="Output 2 2 3 2 14 2" xfId="33174" xr:uid="{00000000-0005-0000-0000-00003E820000}"/>
    <cellStyle name="Output 2 2 3 2 14 3" xfId="33175" xr:uid="{00000000-0005-0000-0000-00003F820000}"/>
    <cellStyle name="Output 2 2 3 2 15" xfId="33176" xr:uid="{00000000-0005-0000-0000-000040820000}"/>
    <cellStyle name="Output 2 2 3 2 15 2" xfId="33177" xr:uid="{00000000-0005-0000-0000-000041820000}"/>
    <cellStyle name="Output 2 2 3 2 15 3" xfId="33178" xr:uid="{00000000-0005-0000-0000-000042820000}"/>
    <cellStyle name="Output 2 2 3 2 16" xfId="33179" xr:uid="{00000000-0005-0000-0000-000043820000}"/>
    <cellStyle name="Output 2 2 3 2 16 2" xfId="33180" xr:uid="{00000000-0005-0000-0000-000044820000}"/>
    <cellStyle name="Output 2 2 3 2 16 3" xfId="33181" xr:uid="{00000000-0005-0000-0000-000045820000}"/>
    <cellStyle name="Output 2 2 3 2 17" xfId="33182" xr:uid="{00000000-0005-0000-0000-000046820000}"/>
    <cellStyle name="Output 2 2 3 2 17 2" xfId="33183" xr:uid="{00000000-0005-0000-0000-000047820000}"/>
    <cellStyle name="Output 2 2 3 2 17 3" xfId="33184" xr:uid="{00000000-0005-0000-0000-000048820000}"/>
    <cellStyle name="Output 2 2 3 2 18" xfId="33185" xr:uid="{00000000-0005-0000-0000-000049820000}"/>
    <cellStyle name="Output 2 2 3 2 18 2" xfId="33186" xr:uid="{00000000-0005-0000-0000-00004A820000}"/>
    <cellStyle name="Output 2 2 3 2 18 3" xfId="33187" xr:uid="{00000000-0005-0000-0000-00004B820000}"/>
    <cellStyle name="Output 2 2 3 2 19" xfId="33188" xr:uid="{00000000-0005-0000-0000-00004C820000}"/>
    <cellStyle name="Output 2 2 3 2 19 2" xfId="33189" xr:uid="{00000000-0005-0000-0000-00004D820000}"/>
    <cellStyle name="Output 2 2 3 2 19 3" xfId="33190" xr:uid="{00000000-0005-0000-0000-00004E820000}"/>
    <cellStyle name="Output 2 2 3 2 2" xfId="33191" xr:uid="{00000000-0005-0000-0000-00004F820000}"/>
    <cellStyle name="Output 2 2 3 2 2 10" xfId="33192" xr:uid="{00000000-0005-0000-0000-000050820000}"/>
    <cellStyle name="Output 2 2 3 2 2 11" xfId="33193" xr:uid="{00000000-0005-0000-0000-000051820000}"/>
    <cellStyle name="Output 2 2 3 2 2 12" xfId="33194" xr:uid="{00000000-0005-0000-0000-000052820000}"/>
    <cellStyle name="Output 2 2 3 2 2 2" xfId="33195" xr:uid="{00000000-0005-0000-0000-000053820000}"/>
    <cellStyle name="Output 2 2 3 2 2 2 2" xfId="33196" xr:uid="{00000000-0005-0000-0000-000054820000}"/>
    <cellStyle name="Output 2 2 3 2 2 2 3" xfId="33197" xr:uid="{00000000-0005-0000-0000-000055820000}"/>
    <cellStyle name="Output 2 2 3 2 2 3" xfId="33198" xr:uid="{00000000-0005-0000-0000-000056820000}"/>
    <cellStyle name="Output 2 2 3 2 2 3 2" xfId="33199" xr:uid="{00000000-0005-0000-0000-000057820000}"/>
    <cellStyle name="Output 2 2 3 2 2 3 3" xfId="33200" xr:uid="{00000000-0005-0000-0000-000058820000}"/>
    <cellStyle name="Output 2 2 3 2 2 4" xfId="33201" xr:uid="{00000000-0005-0000-0000-000059820000}"/>
    <cellStyle name="Output 2 2 3 2 2 4 2" xfId="33202" xr:uid="{00000000-0005-0000-0000-00005A820000}"/>
    <cellStyle name="Output 2 2 3 2 2 4 3" xfId="33203" xr:uid="{00000000-0005-0000-0000-00005B820000}"/>
    <cellStyle name="Output 2 2 3 2 2 5" xfId="33204" xr:uid="{00000000-0005-0000-0000-00005C820000}"/>
    <cellStyle name="Output 2 2 3 2 2 5 2" xfId="33205" xr:uid="{00000000-0005-0000-0000-00005D820000}"/>
    <cellStyle name="Output 2 2 3 2 2 5 3" xfId="33206" xr:uid="{00000000-0005-0000-0000-00005E820000}"/>
    <cellStyle name="Output 2 2 3 2 2 6" xfId="33207" xr:uid="{00000000-0005-0000-0000-00005F820000}"/>
    <cellStyle name="Output 2 2 3 2 2 6 2" xfId="33208" xr:uid="{00000000-0005-0000-0000-000060820000}"/>
    <cellStyle name="Output 2 2 3 2 2 6 3" xfId="33209" xr:uid="{00000000-0005-0000-0000-000061820000}"/>
    <cellStyle name="Output 2 2 3 2 2 7" xfId="33210" xr:uid="{00000000-0005-0000-0000-000062820000}"/>
    <cellStyle name="Output 2 2 3 2 2 7 2" xfId="33211" xr:uid="{00000000-0005-0000-0000-000063820000}"/>
    <cellStyle name="Output 2 2 3 2 2 7 3" xfId="33212" xr:uid="{00000000-0005-0000-0000-000064820000}"/>
    <cellStyle name="Output 2 2 3 2 2 8" xfId="33213" xr:uid="{00000000-0005-0000-0000-000065820000}"/>
    <cellStyle name="Output 2 2 3 2 2 8 2" xfId="33214" xr:uid="{00000000-0005-0000-0000-000066820000}"/>
    <cellStyle name="Output 2 2 3 2 2 8 3" xfId="33215" xr:uid="{00000000-0005-0000-0000-000067820000}"/>
    <cellStyle name="Output 2 2 3 2 2 9" xfId="33216" xr:uid="{00000000-0005-0000-0000-000068820000}"/>
    <cellStyle name="Output 2 2 3 2 2 9 2" xfId="33217" xr:uid="{00000000-0005-0000-0000-000069820000}"/>
    <cellStyle name="Output 2 2 3 2 2 9 3" xfId="33218" xr:uid="{00000000-0005-0000-0000-00006A820000}"/>
    <cellStyle name="Output 2 2 3 2 20" xfId="33219" xr:uid="{00000000-0005-0000-0000-00006B820000}"/>
    <cellStyle name="Output 2 2 3 2 21" xfId="33220" xr:uid="{00000000-0005-0000-0000-00006C820000}"/>
    <cellStyle name="Output 2 2 3 2 3" xfId="33221" xr:uid="{00000000-0005-0000-0000-00006D820000}"/>
    <cellStyle name="Output 2 2 3 2 3 10" xfId="33222" xr:uid="{00000000-0005-0000-0000-00006E820000}"/>
    <cellStyle name="Output 2 2 3 2 3 11" xfId="33223" xr:uid="{00000000-0005-0000-0000-00006F820000}"/>
    <cellStyle name="Output 2 2 3 2 3 12" xfId="33224" xr:uid="{00000000-0005-0000-0000-000070820000}"/>
    <cellStyle name="Output 2 2 3 2 3 2" xfId="33225" xr:uid="{00000000-0005-0000-0000-000071820000}"/>
    <cellStyle name="Output 2 2 3 2 3 2 2" xfId="33226" xr:uid="{00000000-0005-0000-0000-000072820000}"/>
    <cellStyle name="Output 2 2 3 2 3 2 3" xfId="33227" xr:uid="{00000000-0005-0000-0000-000073820000}"/>
    <cellStyle name="Output 2 2 3 2 3 3" xfId="33228" xr:uid="{00000000-0005-0000-0000-000074820000}"/>
    <cellStyle name="Output 2 2 3 2 3 3 2" xfId="33229" xr:uid="{00000000-0005-0000-0000-000075820000}"/>
    <cellStyle name="Output 2 2 3 2 3 3 3" xfId="33230" xr:uid="{00000000-0005-0000-0000-000076820000}"/>
    <cellStyle name="Output 2 2 3 2 3 4" xfId="33231" xr:uid="{00000000-0005-0000-0000-000077820000}"/>
    <cellStyle name="Output 2 2 3 2 3 4 2" xfId="33232" xr:uid="{00000000-0005-0000-0000-000078820000}"/>
    <cellStyle name="Output 2 2 3 2 3 4 3" xfId="33233" xr:uid="{00000000-0005-0000-0000-000079820000}"/>
    <cellStyle name="Output 2 2 3 2 3 5" xfId="33234" xr:uid="{00000000-0005-0000-0000-00007A820000}"/>
    <cellStyle name="Output 2 2 3 2 3 5 2" xfId="33235" xr:uid="{00000000-0005-0000-0000-00007B820000}"/>
    <cellStyle name="Output 2 2 3 2 3 5 3" xfId="33236" xr:uid="{00000000-0005-0000-0000-00007C820000}"/>
    <cellStyle name="Output 2 2 3 2 3 6" xfId="33237" xr:uid="{00000000-0005-0000-0000-00007D820000}"/>
    <cellStyle name="Output 2 2 3 2 3 6 2" xfId="33238" xr:uid="{00000000-0005-0000-0000-00007E820000}"/>
    <cellStyle name="Output 2 2 3 2 3 6 3" xfId="33239" xr:uid="{00000000-0005-0000-0000-00007F820000}"/>
    <cellStyle name="Output 2 2 3 2 3 7" xfId="33240" xr:uid="{00000000-0005-0000-0000-000080820000}"/>
    <cellStyle name="Output 2 2 3 2 3 7 2" xfId="33241" xr:uid="{00000000-0005-0000-0000-000081820000}"/>
    <cellStyle name="Output 2 2 3 2 3 7 3" xfId="33242" xr:uid="{00000000-0005-0000-0000-000082820000}"/>
    <cellStyle name="Output 2 2 3 2 3 8" xfId="33243" xr:uid="{00000000-0005-0000-0000-000083820000}"/>
    <cellStyle name="Output 2 2 3 2 3 8 2" xfId="33244" xr:uid="{00000000-0005-0000-0000-000084820000}"/>
    <cellStyle name="Output 2 2 3 2 3 8 3" xfId="33245" xr:uid="{00000000-0005-0000-0000-000085820000}"/>
    <cellStyle name="Output 2 2 3 2 3 9" xfId="33246" xr:uid="{00000000-0005-0000-0000-000086820000}"/>
    <cellStyle name="Output 2 2 3 2 3 9 2" xfId="33247" xr:uid="{00000000-0005-0000-0000-000087820000}"/>
    <cellStyle name="Output 2 2 3 2 3 9 3" xfId="33248" xr:uid="{00000000-0005-0000-0000-000088820000}"/>
    <cellStyle name="Output 2 2 3 2 4" xfId="33249" xr:uid="{00000000-0005-0000-0000-000089820000}"/>
    <cellStyle name="Output 2 2 3 2 4 10" xfId="33250" xr:uid="{00000000-0005-0000-0000-00008A820000}"/>
    <cellStyle name="Output 2 2 3 2 4 11" xfId="33251" xr:uid="{00000000-0005-0000-0000-00008B820000}"/>
    <cellStyle name="Output 2 2 3 2 4 12" xfId="33252" xr:uid="{00000000-0005-0000-0000-00008C820000}"/>
    <cellStyle name="Output 2 2 3 2 4 2" xfId="33253" xr:uid="{00000000-0005-0000-0000-00008D820000}"/>
    <cellStyle name="Output 2 2 3 2 4 2 2" xfId="33254" xr:uid="{00000000-0005-0000-0000-00008E820000}"/>
    <cellStyle name="Output 2 2 3 2 4 2 3" xfId="33255" xr:uid="{00000000-0005-0000-0000-00008F820000}"/>
    <cellStyle name="Output 2 2 3 2 4 3" xfId="33256" xr:uid="{00000000-0005-0000-0000-000090820000}"/>
    <cellStyle name="Output 2 2 3 2 4 3 2" xfId="33257" xr:uid="{00000000-0005-0000-0000-000091820000}"/>
    <cellStyle name="Output 2 2 3 2 4 3 3" xfId="33258" xr:uid="{00000000-0005-0000-0000-000092820000}"/>
    <cellStyle name="Output 2 2 3 2 4 4" xfId="33259" xr:uid="{00000000-0005-0000-0000-000093820000}"/>
    <cellStyle name="Output 2 2 3 2 4 4 2" xfId="33260" xr:uid="{00000000-0005-0000-0000-000094820000}"/>
    <cellStyle name="Output 2 2 3 2 4 4 3" xfId="33261" xr:uid="{00000000-0005-0000-0000-000095820000}"/>
    <cellStyle name="Output 2 2 3 2 4 5" xfId="33262" xr:uid="{00000000-0005-0000-0000-000096820000}"/>
    <cellStyle name="Output 2 2 3 2 4 5 2" xfId="33263" xr:uid="{00000000-0005-0000-0000-000097820000}"/>
    <cellStyle name="Output 2 2 3 2 4 5 3" xfId="33264" xr:uid="{00000000-0005-0000-0000-000098820000}"/>
    <cellStyle name="Output 2 2 3 2 4 6" xfId="33265" xr:uid="{00000000-0005-0000-0000-000099820000}"/>
    <cellStyle name="Output 2 2 3 2 4 6 2" xfId="33266" xr:uid="{00000000-0005-0000-0000-00009A820000}"/>
    <cellStyle name="Output 2 2 3 2 4 6 3" xfId="33267" xr:uid="{00000000-0005-0000-0000-00009B820000}"/>
    <cellStyle name="Output 2 2 3 2 4 7" xfId="33268" xr:uid="{00000000-0005-0000-0000-00009C820000}"/>
    <cellStyle name="Output 2 2 3 2 4 7 2" xfId="33269" xr:uid="{00000000-0005-0000-0000-00009D820000}"/>
    <cellStyle name="Output 2 2 3 2 4 7 3" xfId="33270" xr:uid="{00000000-0005-0000-0000-00009E820000}"/>
    <cellStyle name="Output 2 2 3 2 4 8" xfId="33271" xr:uid="{00000000-0005-0000-0000-00009F820000}"/>
    <cellStyle name="Output 2 2 3 2 4 8 2" xfId="33272" xr:uid="{00000000-0005-0000-0000-0000A0820000}"/>
    <cellStyle name="Output 2 2 3 2 4 8 3" xfId="33273" xr:uid="{00000000-0005-0000-0000-0000A1820000}"/>
    <cellStyle name="Output 2 2 3 2 4 9" xfId="33274" xr:uid="{00000000-0005-0000-0000-0000A2820000}"/>
    <cellStyle name="Output 2 2 3 2 4 9 2" xfId="33275" xr:uid="{00000000-0005-0000-0000-0000A3820000}"/>
    <cellStyle name="Output 2 2 3 2 4 9 3" xfId="33276" xr:uid="{00000000-0005-0000-0000-0000A4820000}"/>
    <cellStyle name="Output 2 2 3 2 5" xfId="33277" xr:uid="{00000000-0005-0000-0000-0000A5820000}"/>
    <cellStyle name="Output 2 2 3 2 5 10" xfId="33278" xr:uid="{00000000-0005-0000-0000-0000A6820000}"/>
    <cellStyle name="Output 2 2 3 2 5 11" xfId="33279" xr:uid="{00000000-0005-0000-0000-0000A7820000}"/>
    <cellStyle name="Output 2 2 3 2 5 12" xfId="33280" xr:uid="{00000000-0005-0000-0000-0000A8820000}"/>
    <cellStyle name="Output 2 2 3 2 5 2" xfId="33281" xr:uid="{00000000-0005-0000-0000-0000A9820000}"/>
    <cellStyle name="Output 2 2 3 2 5 2 2" xfId="33282" xr:uid="{00000000-0005-0000-0000-0000AA820000}"/>
    <cellStyle name="Output 2 2 3 2 5 2 3" xfId="33283" xr:uid="{00000000-0005-0000-0000-0000AB820000}"/>
    <cellStyle name="Output 2 2 3 2 5 3" xfId="33284" xr:uid="{00000000-0005-0000-0000-0000AC820000}"/>
    <cellStyle name="Output 2 2 3 2 5 3 2" xfId="33285" xr:uid="{00000000-0005-0000-0000-0000AD820000}"/>
    <cellStyle name="Output 2 2 3 2 5 3 3" xfId="33286" xr:uid="{00000000-0005-0000-0000-0000AE820000}"/>
    <cellStyle name="Output 2 2 3 2 5 4" xfId="33287" xr:uid="{00000000-0005-0000-0000-0000AF820000}"/>
    <cellStyle name="Output 2 2 3 2 5 4 2" xfId="33288" xr:uid="{00000000-0005-0000-0000-0000B0820000}"/>
    <cellStyle name="Output 2 2 3 2 5 4 3" xfId="33289" xr:uid="{00000000-0005-0000-0000-0000B1820000}"/>
    <cellStyle name="Output 2 2 3 2 5 5" xfId="33290" xr:uid="{00000000-0005-0000-0000-0000B2820000}"/>
    <cellStyle name="Output 2 2 3 2 5 5 2" xfId="33291" xr:uid="{00000000-0005-0000-0000-0000B3820000}"/>
    <cellStyle name="Output 2 2 3 2 5 5 3" xfId="33292" xr:uid="{00000000-0005-0000-0000-0000B4820000}"/>
    <cellStyle name="Output 2 2 3 2 5 6" xfId="33293" xr:uid="{00000000-0005-0000-0000-0000B5820000}"/>
    <cellStyle name="Output 2 2 3 2 5 6 2" xfId="33294" xr:uid="{00000000-0005-0000-0000-0000B6820000}"/>
    <cellStyle name="Output 2 2 3 2 5 6 3" xfId="33295" xr:uid="{00000000-0005-0000-0000-0000B7820000}"/>
    <cellStyle name="Output 2 2 3 2 5 7" xfId="33296" xr:uid="{00000000-0005-0000-0000-0000B8820000}"/>
    <cellStyle name="Output 2 2 3 2 5 7 2" xfId="33297" xr:uid="{00000000-0005-0000-0000-0000B9820000}"/>
    <cellStyle name="Output 2 2 3 2 5 7 3" xfId="33298" xr:uid="{00000000-0005-0000-0000-0000BA820000}"/>
    <cellStyle name="Output 2 2 3 2 5 8" xfId="33299" xr:uid="{00000000-0005-0000-0000-0000BB820000}"/>
    <cellStyle name="Output 2 2 3 2 5 8 2" xfId="33300" xr:uid="{00000000-0005-0000-0000-0000BC820000}"/>
    <cellStyle name="Output 2 2 3 2 5 8 3" xfId="33301" xr:uid="{00000000-0005-0000-0000-0000BD820000}"/>
    <cellStyle name="Output 2 2 3 2 5 9" xfId="33302" xr:uid="{00000000-0005-0000-0000-0000BE820000}"/>
    <cellStyle name="Output 2 2 3 2 5 9 2" xfId="33303" xr:uid="{00000000-0005-0000-0000-0000BF820000}"/>
    <cellStyle name="Output 2 2 3 2 5 9 3" xfId="33304" xr:uid="{00000000-0005-0000-0000-0000C0820000}"/>
    <cellStyle name="Output 2 2 3 2 6" xfId="33305" xr:uid="{00000000-0005-0000-0000-0000C1820000}"/>
    <cellStyle name="Output 2 2 3 2 6 10" xfId="33306" xr:uid="{00000000-0005-0000-0000-0000C2820000}"/>
    <cellStyle name="Output 2 2 3 2 6 11" xfId="33307" xr:uid="{00000000-0005-0000-0000-0000C3820000}"/>
    <cellStyle name="Output 2 2 3 2 6 12" xfId="33308" xr:uid="{00000000-0005-0000-0000-0000C4820000}"/>
    <cellStyle name="Output 2 2 3 2 6 2" xfId="33309" xr:uid="{00000000-0005-0000-0000-0000C5820000}"/>
    <cellStyle name="Output 2 2 3 2 6 2 2" xfId="33310" xr:uid="{00000000-0005-0000-0000-0000C6820000}"/>
    <cellStyle name="Output 2 2 3 2 6 2 3" xfId="33311" xr:uid="{00000000-0005-0000-0000-0000C7820000}"/>
    <cellStyle name="Output 2 2 3 2 6 3" xfId="33312" xr:uid="{00000000-0005-0000-0000-0000C8820000}"/>
    <cellStyle name="Output 2 2 3 2 6 3 2" xfId="33313" xr:uid="{00000000-0005-0000-0000-0000C9820000}"/>
    <cellStyle name="Output 2 2 3 2 6 3 3" xfId="33314" xr:uid="{00000000-0005-0000-0000-0000CA820000}"/>
    <cellStyle name="Output 2 2 3 2 6 4" xfId="33315" xr:uid="{00000000-0005-0000-0000-0000CB820000}"/>
    <cellStyle name="Output 2 2 3 2 6 4 2" xfId="33316" xr:uid="{00000000-0005-0000-0000-0000CC820000}"/>
    <cellStyle name="Output 2 2 3 2 6 4 3" xfId="33317" xr:uid="{00000000-0005-0000-0000-0000CD820000}"/>
    <cellStyle name="Output 2 2 3 2 6 5" xfId="33318" xr:uid="{00000000-0005-0000-0000-0000CE820000}"/>
    <cellStyle name="Output 2 2 3 2 6 5 2" xfId="33319" xr:uid="{00000000-0005-0000-0000-0000CF820000}"/>
    <cellStyle name="Output 2 2 3 2 6 5 3" xfId="33320" xr:uid="{00000000-0005-0000-0000-0000D0820000}"/>
    <cellStyle name="Output 2 2 3 2 6 6" xfId="33321" xr:uid="{00000000-0005-0000-0000-0000D1820000}"/>
    <cellStyle name="Output 2 2 3 2 6 6 2" xfId="33322" xr:uid="{00000000-0005-0000-0000-0000D2820000}"/>
    <cellStyle name="Output 2 2 3 2 6 6 3" xfId="33323" xr:uid="{00000000-0005-0000-0000-0000D3820000}"/>
    <cellStyle name="Output 2 2 3 2 6 7" xfId="33324" xr:uid="{00000000-0005-0000-0000-0000D4820000}"/>
    <cellStyle name="Output 2 2 3 2 6 7 2" xfId="33325" xr:uid="{00000000-0005-0000-0000-0000D5820000}"/>
    <cellStyle name="Output 2 2 3 2 6 7 3" xfId="33326" xr:uid="{00000000-0005-0000-0000-0000D6820000}"/>
    <cellStyle name="Output 2 2 3 2 6 8" xfId="33327" xr:uid="{00000000-0005-0000-0000-0000D7820000}"/>
    <cellStyle name="Output 2 2 3 2 6 8 2" xfId="33328" xr:uid="{00000000-0005-0000-0000-0000D8820000}"/>
    <cellStyle name="Output 2 2 3 2 6 8 3" xfId="33329" xr:uid="{00000000-0005-0000-0000-0000D9820000}"/>
    <cellStyle name="Output 2 2 3 2 6 9" xfId="33330" xr:uid="{00000000-0005-0000-0000-0000DA820000}"/>
    <cellStyle name="Output 2 2 3 2 6 9 2" xfId="33331" xr:uid="{00000000-0005-0000-0000-0000DB820000}"/>
    <cellStyle name="Output 2 2 3 2 6 9 3" xfId="33332" xr:uid="{00000000-0005-0000-0000-0000DC820000}"/>
    <cellStyle name="Output 2 2 3 2 7" xfId="33333" xr:uid="{00000000-0005-0000-0000-0000DD820000}"/>
    <cellStyle name="Output 2 2 3 2 7 10" xfId="33334" xr:uid="{00000000-0005-0000-0000-0000DE820000}"/>
    <cellStyle name="Output 2 2 3 2 7 11" xfId="33335" xr:uid="{00000000-0005-0000-0000-0000DF820000}"/>
    <cellStyle name="Output 2 2 3 2 7 12" xfId="33336" xr:uid="{00000000-0005-0000-0000-0000E0820000}"/>
    <cellStyle name="Output 2 2 3 2 7 2" xfId="33337" xr:uid="{00000000-0005-0000-0000-0000E1820000}"/>
    <cellStyle name="Output 2 2 3 2 7 2 2" xfId="33338" xr:uid="{00000000-0005-0000-0000-0000E2820000}"/>
    <cellStyle name="Output 2 2 3 2 7 2 3" xfId="33339" xr:uid="{00000000-0005-0000-0000-0000E3820000}"/>
    <cellStyle name="Output 2 2 3 2 7 3" xfId="33340" xr:uid="{00000000-0005-0000-0000-0000E4820000}"/>
    <cellStyle name="Output 2 2 3 2 7 3 2" xfId="33341" xr:uid="{00000000-0005-0000-0000-0000E5820000}"/>
    <cellStyle name="Output 2 2 3 2 7 3 3" xfId="33342" xr:uid="{00000000-0005-0000-0000-0000E6820000}"/>
    <cellStyle name="Output 2 2 3 2 7 4" xfId="33343" xr:uid="{00000000-0005-0000-0000-0000E7820000}"/>
    <cellStyle name="Output 2 2 3 2 7 4 2" xfId="33344" xr:uid="{00000000-0005-0000-0000-0000E8820000}"/>
    <cellStyle name="Output 2 2 3 2 7 4 3" xfId="33345" xr:uid="{00000000-0005-0000-0000-0000E9820000}"/>
    <cellStyle name="Output 2 2 3 2 7 5" xfId="33346" xr:uid="{00000000-0005-0000-0000-0000EA820000}"/>
    <cellStyle name="Output 2 2 3 2 7 5 2" xfId="33347" xr:uid="{00000000-0005-0000-0000-0000EB820000}"/>
    <cellStyle name="Output 2 2 3 2 7 5 3" xfId="33348" xr:uid="{00000000-0005-0000-0000-0000EC820000}"/>
    <cellStyle name="Output 2 2 3 2 7 6" xfId="33349" xr:uid="{00000000-0005-0000-0000-0000ED820000}"/>
    <cellStyle name="Output 2 2 3 2 7 6 2" xfId="33350" xr:uid="{00000000-0005-0000-0000-0000EE820000}"/>
    <cellStyle name="Output 2 2 3 2 7 6 3" xfId="33351" xr:uid="{00000000-0005-0000-0000-0000EF820000}"/>
    <cellStyle name="Output 2 2 3 2 7 7" xfId="33352" xr:uid="{00000000-0005-0000-0000-0000F0820000}"/>
    <cellStyle name="Output 2 2 3 2 7 7 2" xfId="33353" xr:uid="{00000000-0005-0000-0000-0000F1820000}"/>
    <cellStyle name="Output 2 2 3 2 7 7 3" xfId="33354" xr:uid="{00000000-0005-0000-0000-0000F2820000}"/>
    <cellStyle name="Output 2 2 3 2 7 8" xfId="33355" xr:uid="{00000000-0005-0000-0000-0000F3820000}"/>
    <cellStyle name="Output 2 2 3 2 7 8 2" xfId="33356" xr:uid="{00000000-0005-0000-0000-0000F4820000}"/>
    <cellStyle name="Output 2 2 3 2 7 8 3" xfId="33357" xr:uid="{00000000-0005-0000-0000-0000F5820000}"/>
    <cellStyle name="Output 2 2 3 2 7 9" xfId="33358" xr:uid="{00000000-0005-0000-0000-0000F6820000}"/>
    <cellStyle name="Output 2 2 3 2 7 9 2" xfId="33359" xr:uid="{00000000-0005-0000-0000-0000F7820000}"/>
    <cellStyle name="Output 2 2 3 2 7 9 3" xfId="33360" xr:uid="{00000000-0005-0000-0000-0000F8820000}"/>
    <cellStyle name="Output 2 2 3 2 8" xfId="33361" xr:uid="{00000000-0005-0000-0000-0000F9820000}"/>
    <cellStyle name="Output 2 2 3 2 8 10" xfId="33362" xr:uid="{00000000-0005-0000-0000-0000FA820000}"/>
    <cellStyle name="Output 2 2 3 2 8 11" xfId="33363" xr:uid="{00000000-0005-0000-0000-0000FB820000}"/>
    <cellStyle name="Output 2 2 3 2 8 12" xfId="33364" xr:uid="{00000000-0005-0000-0000-0000FC820000}"/>
    <cellStyle name="Output 2 2 3 2 8 2" xfId="33365" xr:uid="{00000000-0005-0000-0000-0000FD820000}"/>
    <cellStyle name="Output 2 2 3 2 8 2 2" xfId="33366" xr:uid="{00000000-0005-0000-0000-0000FE820000}"/>
    <cellStyle name="Output 2 2 3 2 8 2 3" xfId="33367" xr:uid="{00000000-0005-0000-0000-0000FF820000}"/>
    <cellStyle name="Output 2 2 3 2 8 3" xfId="33368" xr:uid="{00000000-0005-0000-0000-000000830000}"/>
    <cellStyle name="Output 2 2 3 2 8 3 2" xfId="33369" xr:uid="{00000000-0005-0000-0000-000001830000}"/>
    <cellStyle name="Output 2 2 3 2 8 3 3" xfId="33370" xr:uid="{00000000-0005-0000-0000-000002830000}"/>
    <cellStyle name="Output 2 2 3 2 8 4" xfId="33371" xr:uid="{00000000-0005-0000-0000-000003830000}"/>
    <cellStyle name="Output 2 2 3 2 8 4 2" xfId="33372" xr:uid="{00000000-0005-0000-0000-000004830000}"/>
    <cellStyle name="Output 2 2 3 2 8 4 3" xfId="33373" xr:uid="{00000000-0005-0000-0000-000005830000}"/>
    <cellStyle name="Output 2 2 3 2 8 5" xfId="33374" xr:uid="{00000000-0005-0000-0000-000006830000}"/>
    <cellStyle name="Output 2 2 3 2 8 5 2" xfId="33375" xr:uid="{00000000-0005-0000-0000-000007830000}"/>
    <cellStyle name="Output 2 2 3 2 8 5 3" xfId="33376" xr:uid="{00000000-0005-0000-0000-000008830000}"/>
    <cellStyle name="Output 2 2 3 2 8 6" xfId="33377" xr:uid="{00000000-0005-0000-0000-000009830000}"/>
    <cellStyle name="Output 2 2 3 2 8 6 2" xfId="33378" xr:uid="{00000000-0005-0000-0000-00000A830000}"/>
    <cellStyle name="Output 2 2 3 2 8 6 3" xfId="33379" xr:uid="{00000000-0005-0000-0000-00000B830000}"/>
    <cellStyle name="Output 2 2 3 2 8 7" xfId="33380" xr:uid="{00000000-0005-0000-0000-00000C830000}"/>
    <cellStyle name="Output 2 2 3 2 8 7 2" xfId="33381" xr:uid="{00000000-0005-0000-0000-00000D830000}"/>
    <cellStyle name="Output 2 2 3 2 8 7 3" xfId="33382" xr:uid="{00000000-0005-0000-0000-00000E830000}"/>
    <cellStyle name="Output 2 2 3 2 8 8" xfId="33383" xr:uid="{00000000-0005-0000-0000-00000F830000}"/>
    <cellStyle name="Output 2 2 3 2 8 8 2" xfId="33384" xr:uid="{00000000-0005-0000-0000-000010830000}"/>
    <cellStyle name="Output 2 2 3 2 8 8 3" xfId="33385" xr:uid="{00000000-0005-0000-0000-000011830000}"/>
    <cellStyle name="Output 2 2 3 2 8 9" xfId="33386" xr:uid="{00000000-0005-0000-0000-000012830000}"/>
    <cellStyle name="Output 2 2 3 2 8 9 2" xfId="33387" xr:uid="{00000000-0005-0000-0000-000013830000}"/>
    <cellStyle name="Output 2 2 3 2 8 9 3" xfId="33388" xr:uid="{00000000-0005-0000-0000-000014830000}"/>
    <cellStyle name="Output 2 2 3 2 9" xfId="33389" xr:uid="{00000000-0005-0000-0000-000015830000}"/>
    <cellStyle name="Output 2 2 3 2 9 10" xfId="33390" xr:uid="{00000000-0005-0000-0000-000016830000}"/>
    <cellStyle name="Output 2 2 3 2 9 11" xfId="33391" xr:uid="{00000000-0005-0000-0000-000017830000}"/>
    <cellStyle name="Output 2 2 3 2 9 12" xfId="33392" xr:uid="{00000000-0005-0000-0000-000018830000}"/>
    <cellStyle name="Output 2 2 3 2 9 2" xfId="33393" xr:uid="{00000000-0005-0000-0000-000019830000}"/>
    <cellStyle name="Output 2 2 3 2 9 2 2" xfId="33394" xr:uid="{00000000-0005-0000-0000-00001A830000}"/>
    <cellStyle name="Output 2 2 3 2 9 2 3" xfId="33395" xr:uid="{00000000-0005-0000-0000-00001B830000}"/>
    <cellStyle name="Output 2 2 3 2 9 3" xfId="33396" xr:uid="{00000000-0005-0000-0000-00001C830000}"/>
    <cellStyle name="Output 2 2 3 2 9 3 2" xfId="33397" xr:uid="{00000000-0005-0000-0000-00001D830000}"/>
    <cellStyle name="Output 2 2 3 2 9 3 3" xfId="33398" xr:uid="{00000000-0005-0000-0000-00001E830000}"/>
    <cellStyle name="Output 2 2 3 2 9 4" xfId="33399" xr:uid="{00000000-0005-0000-0000-00001F830000}"/>
    <cellStyle name="Output 2 2 3 2 9 4 2" xfId="33400" xr:uid="{00000000-0005-0000-0000-000020830000}"/>
    <cellStyle name="Output 2 2 3 2 9 4 3" xfId="33401" xr:uid="{00000000-0005-0000-0000-000021830000}"/>
    <cellStyle name="Output 2 2 3 2 9 5" xfId="33402" xr:uid="{00000000-0005-0000-0000-000022830000}"/>
    <cellStyle name="Output 2 2 3 2 9 5 2" xfId="33403" xr:uid="{00000000-0005-0000-0000-000023830000}"/>
    <cellStyle name="Output 2 2 3 2 9 5 3" xfId="33404" xr:uid="{00000000-0005-0000-0000-000024830000}"/>
    <cellStyle name="Output 2 2 3 2 9 6" xfId="33405" xr:uid="{00000000-0005-0000-0000-000025830000}"/>
    <cellStyle name="Output 2 2 3 2 9 6 2" xfId="33406" xr:uid="{00000000-0005-0000-0000-000026830000}"/>
    <cellStyle name="Output 2 2 3 2 9 6 3" xfId="33407" xr:uid="{00000000-0005-0000-0000-000027830000}"/>
    <cellStyle name="Output 2 2 3 2 9 7" xfId="33408" xr:uid="{00000000-0005-0000-0000-000028830000}"/>
    <cellStyle name="Output 2 2 3 2 9 7 2" xfId="33409" xr:uid="{00000000-0005-0000-0000-000029830000}"/>
    <cellStyle name="Output 2 2 3 2 9 7 3" xfId="33410" xr:uid="{00000000-0005-0000-0000-00002A830000}"/>
    <cellStyle name="Output 2 2 3 2 9 8" xfId="33411" xr:uid="{00000000-0005-0000-0000-00002B830000}"/>
    <cellStyle name="Output 2 2 3 2 9 8 2" xfId="33412" xr:uid="{00000000-0005-0000-0000-00002C830000}"/>
    <cellStyle name="Output 2 2 3 2 9 8 3" xfId="33413" xr:uid="{00000000-0005-0000-0000-00002D830000}"/>
    <cellStyle name="Output 2 2 3 2 9 9" xfId="33414" xr:uid="{00000000-0005-0000-0000-00002E830000}"/>
    <cellStyle name="Output 2 2 3 2 9 9 2" xfId="33415" xr:uid="{00000000-0005-0000-0000-00002F830000}"/>
    <cellStyle name="Output 2 2 3 2 9 9 3" xfId="33416" xr:uid="{00000000-0005-0000-0000-000030830000}"/>
    <cellStyle name="Output 2 2 3 3" xfId="33417" xr:uid="{00000000-0005-0000-0000-000031830000}"/>
    <cellStyle name="Output 2 2 3 3 10" xfId="33418" xr:uid="{00000000-0005-0000-0000-000032830000}"/>
    <cellStyle name="Output 2 2 3 3 10 2" xfId="33419" xr:uid="{00000000-0005-0000-0000-000033830000}"/>
    <cellStyle name="Output 2 2 3 3 10 3" xfId="33420" xr:uid="{00000000-0005-0000-0000-000034830000}"/>
    <cellStyle name="Output 2 2 3 3 11" xfId="33421" xr:uid="{00000000-0005-0000-0000-000035830000}"/>
    <cellStyle name="Output 2 2 3 3 12" xfId="33422" xr:uid="{00000000-0005-0000-0000-000036830000}"/>
    <cellStyle name="Output 2 2 3 3 2" xfId="33423" xr:uid="{00000000-0005-0000-0000-000037830000}"/>
    <cellStyle name="Output 2 2 3 3 2 2" xfId="33424" xr:uid="{00000000-0005-0000-0000-000038830000}"/>
    <cellStyle name="Output 2 2 3 3 2 3" xfId="33425" xr:uid="{00000000-0005-0000-0000-000039830000}"/>
    <cellStyle name="Output 2 2 3 3 3" xfId="33426" xr:uid="{00000000-0005-0000-0000-00003A830000}"/>
    <cellStyle name="Output 2 2 3 3 3 2" xfId="33427" xr:uid="{00000000-0005-0000-0000-00003B830000}"/>
    <cellStyle name="Output 2 2 3 3 3 3" xfId="33428" xr:uid="{00000000-0005-0000-0000-00003C830000}"/>
    <cellStyle name="Output 2 2 3 3 4" xfId="33429" xr:uid="{00000000-0005-0000-0000-00003D830000}"/>
    <cellStyle name="Output 2 2 3 3 4 2" xfId="33430" xr:uid="{00000000-0005-0000-0000-00003E830000}"/>
    <cellStyle name="Output 2 2 3 3 4 3" xfId="33431" xr:uid="{00000000-0005-0000-0000-00003F830000}"/>
    <cellStyle name="Output 2 2 3 3 5" xfId="33432" xr:uid="{00000000-0005-0000-0000-000040830000}"/>
    <cellStyle name="Output 2 2 3 3 5 2" xfId="33433" xr:uid="{00000000-0005-0000-0000-000041830000}"/>
    <cellStyle name="Output 2 2 3 3 5 3" xfId="33434" xr:uid="{00000000-0005-0000-0000-000042830000}"/>
    <cellStyle name="Output 2 2 3 3 6" xfId="33435" xr:uid="{00000000-0005-0000-0000-000043830000}"/>
    <cellStyle name="Output 2 2 3 3 6 2" xfId="33436" xr:uid="{00000000-0005-0000-0000-000044830000}"/>
    <cellStyle name="Output 2 2 3 3 6 3" xfId="33437" xr:uid="{00000000-0005-0000-0000-000045830000}"/>
    <cellStyle name="Output 2 2 3 3 7" xfId="33438" xr:uid="{00000000-0005-0000-0000-000046830000}"/>
    <cellStyle name="Output 2 2 3 3 7 2" xfId="33439" xr:uid="{00000000-0005-0000-0000-000047830000}"/>
    <cellStyle name="Output 2 2 3 3 7 3" xfId="33440" xr:uid="{00000000-0005-0000-0000-000048830000}"/>
    <cellStyle name="Output 2 2 3 3 8" xfId="33441" xr:uid="{00000000-0005-0000-0000-000049830000}"/>
    <cellStyle name="Output 2 2 3 3 8 2" xfId="33442" xr:uid="{00000000-0005-0000-0000-00004A830000}"/>
    <cellStyle name="Output 2 2 3 3 8 3" xfId="33443" xr:uid="{00000000-0005-0000-0000-00004B830000}"/>
    <cellStyle name="Output 2 2 3 3 9" xfId="33444" xr:uid="{00000000-0005-0000-0000-00004C830000}"/>
    <cellStyle name="Output 2 2 3 3 9 2" xfId="33445" xr:uid="{00000000-0005-0000-0000-00004D830000}"/>
    <cellStyle name="Output 2 2 3 3 9 3" xfId="33446" xr:uid="{00000000-0005-0000-0000-00004E830000}"/>
    <cellStyle name="Output 2 2 3 4" xfId="33447" xr:uid="{00000000-0005-0000-0000-00004F830000}"/>
    <cellStyle name="Output 2 2 3 4 10" xfId="33448" xr:uid="{00000000-0005-0000-0000-000050830000}"/>
    <cellStyle name="Output 2 2 3 4 10 2" xfId="33449" xr:uid="{00000000-0005-0000-0000-000051830000}"/>
    <cellStyle name="Output 2 2 3 4 10 3" xfId="33450" xr:uid="{00000000-0005-0000-0000-000052830000}"/>
    <cellStyle name="Output 2 2 3 4 11" xfId="33451" xr:uid="{00000000-0005-0000-0000-000053830000}"/>
    <cellStyle name="Output 2 2 3 4 12" xfId="33452" xr:uid="{00000000-0005-0000-0000-000054830000}"/>
    <cellStyle name="Output 2 2 3 4 2" xfId="33453" xr:uid="{00000000-0005-0000-0000-000055830000}"/>
    <cellStyle name="Output 2 2 3 4 2 2" xfId="33454" xr:uid="{00000000-0005-0000-0000-000056830000}"/>
    <cellStyle name="Output 2 2 3 4 2 3" xfId="33455" xr:uid="{00000000-0005-0000-0000-000057830000}"/>
    <cellStyle name="Output 2 2 3 4 3" xfId="33456" xr:uid="{00000000-0005-0000-0000-000058830000}"/>
    <cellStyle name="Output 2 2 3 4 3 2" xfId="33457" xr:uid="{00000000-0005-0000-0000-000059830000}"/>
    <cellStyle name="Output 2 2 3 4 3 3" xfId="33458" xr:uid="{00000000-0005-0000-0000-00005A830000}"/>
    <cellStyle name="Output 2 2 3 4 4" xfId="33459" xr:uid="{00000000-0005-0000-0000-00005B830000}"/>
    <cellStyle name="Output 2 2 3 4 4 2" xfId="33460" xr:uid="{00000000-0005-0000-0000-00005C830000}"/>
    <cellStyle name="Output 2 2 3 4 4 3" xfId="33461" xr:uid="{00000000-0005-0000-0000-00005D830000}"/>
    <cellStyle name="Output 2 2 3 4 5" xfId="33462" xr:uid="{00000000-0005-0000-0000-00005E830000}"/>
    <cellStyle name="Output 2 2 3 4 5 2" xfId="33463" xr:uid="{00000000-0005-0000-0000-00005F830000}"/>
    <cellStyle name="Output 2 2 3 4 5 3" xfId="33464" xr:uid="{00000000-0005-0000-0000-000060830000}"/>
    <cellStyle name="Output 2 2 3 4 6" xfId="33465" xr:uid="{00000000-0005-0000-0000-000061830000}"/>
    <cellStyle name="Output 2 2 3 4 6 2" xfId="33466" xr:uid="{00000000-0005-0000-0000-000062830000}"/>
    <cellStyle name="Output 2 2 3 4 6 3" xfId="33467" xr:uid="{00000000-0005-0000-0000-000063830000}"/>
    <cellStyle name="Output 2 2 3 4 7" xfId="33468" xr:uid="{00000000-0005-0000-0000-000064830000}"/>
    <cellStyle name="Output 2 2 3 4 7 2" xfId="33469" xr:uid="{00000000-0005-0000-0000-000065830000}"/>
    <cellStyle name="Output 2 2 3 4 7 3" xfId="33470" xr:uid="{00000000-0005-0000-0000-000066830000}"/>
    <cellStyle name="Output 2 2 3 4 8" xfId="33471" xr:uid="{00000000-0005-0000-0000-000067830000}"/>
    <cellStyle name="Output 2 2 3 4 8 2" xfId="33472" xr:uid="{00000000-0005-0000-0000-000068830000}"/>
    <cellStyle name="Output 2 2 3 4 8 3" xfId="33473" xr:uid="{00000000-0005-0000-0000-000069830000}"/>
    <cellStyle name="Output 2 2 3 4 9" xfId="33474" xr:uid="{00000000-0005-0000-0000-00006A830000}"/>
    <cellStyle name="Output 2 2 3 4 9 2" xfId="33475" xr:uid="{00000000-0005-0000-0000-00006B830000}"/>
    <cellStyle name="Output 2 2 3 4 9 3" xfId="33476" xr:uid="{00000000-0005-0000-0000-00006C830000}"/>
    <cellStyle name="Output 2 2 3 5" xfId="33477" xr:uid="{00000000-0005-0000-0000-00006D830000}"/>
    <cellStyle name="Output 2 2 3 5 10" xfId="33478" xr:uid="{00000000-0005-0000-0000-00006E830000}"/>
    <cellStyle name="Output 2 2 3 5 10 2" xfId="33479" xr:uid="{00000000-0005-0000-0000-00006F830000}"/>
    <cellStyle name="Output 2 2 3 5 10 3" xfId="33480" xr:uid="{00000000-0005-0000-0000-000070830000}"/>
    <cellStyle name="Output 2 2 3 5 11" xfId="33481" xr:uid="{00000000-0005-0000-0000-000071830000}"/>
    <cellStyle name="Output 2 2 3 5 12" xfId="33482" xr:uid="{00000000-0005-0000-0000-000072830000}"/>
    <cellStyle name="Output 2 2 3 5 2" xfId="33483" xr:uid="{00000000-0005-0000-0000-000073830000}"/>
    <cellStyle name="Output 2 2 3 5 2 2" xfId="33484" xr:uid="{00000000-0005-0000-0000-000074830000}"/>
    <cellStyle name="Output 2 2 3 5 2 3" xfId="33485" xr:uid="{00000000-0005-0000-0000-000075830000}"/>
    <cellStyle name="Output 2 2 3 5 3" xfId="33486" xr:uid="{00000000-0005-0000-0000-000076830000}"/>
    <cellStyle name="Output 2 2 3 5 3 2" xfId="33487" xr:uid="{00000000-0005-0000-0000-000077830000}"/>
    <cellStyle name="Output 2 2 3 5 3 3" xfId="33488" xr:uid="{00000000-0005-0000-0000-000078830000}"/>
    <cellStyle name="Output 2 2 3 5 4" xfId="33489" xr:uid="{00000000-0005-0000-0000-000079830000}"/>
    <cellStyle name="Output 2 2 3 5 4 2" xfId="33490" xr:uid="{00000000-0005-0000-0000-00007A830000}"/>
    <cellStyle name="Output 2 2 3 5 4 3" xfId="33491" xr:uid="{00000000-0005-0000-0000-00007B830000}"/>
    <cellStyle name="Output 2 2 3 5 5" xfId="33492" xr:uid="{00000000-0005-0000-0000-00007C830000}"/>
    <cellStyle name="Output 2 2 3 5 5 2" xfId="33493" xr:uid="{00000000-0005-0000-0000-00007D830000}"/>
    <cellStyle name="Output 2 2 3 5 5 3" xfId="33494" xr:uid="{00000000-0005-0000-0000-00007E830000}"/>
    <cellStyle name="Output 2 2 3 5 6" xfId="33495" xr:uid="{00000000-0005-0000-0000-00007F830000}"/>
    <cellStyle name="Output 2 2 3 5 6 2" xfId="33496" xr:uid="{00000000-0005-0000-0000-000080830000}"/>
    <cellStyle name="Output 2 2 3 5 6 3" xfId="33497" xr:uid="{00000000-0005-0000-0000-000081830000}"/>
    <cellStyle name="Output 2 2 3 5 7" xfId="33498" xr:uid="{00000000-0005-0000-0000-000082830000}"/>
    <cellStyle name="Output 2 2 3 5 7 2" xfId="33499" xr:uid="{00000000-0005-0000-0000-000083830000}"/>
    <cellStyle name="Output 2 2 3 5 7 3" xfId="33500" xr:uid="{00000000-0005-0000-0000-000084830000}"/>
    <cellStyle name="Output 2 2 3 5 8" xfId="33501" xr:uid="{00000000-0005-0000-0000-000085830000}"/>
    <cellStyle name="Output 2 2 3 5 8 2" xfId="33502" xr:uid="{00000000-0005-0000-0000-000086830000}"/>
    <cellStyle name="Output 2 2 3 5 8 3" xfId="33503" xr:uid="{00000000-0005-0000-0000-000087830000}"/>
    <cellStyle name="Output 2 2 3 5 9" xfId="33504" xr:uid="{00000000-0005-0000-0000-000088830000}"/>
    <cellStyle name="Output 2 2 3 5 9 2" xfId="33505" xr:uid="{00000000-0005-0000-0000-000089830000}"/>
    <cellStyle name="Output 2 2 3 5 9 3" xfId="33506" xr:uid="{00000000-0005-0000-0000-00008A830000}"/>
    <cellStyle name="Output 2 2 3 6" xfId="33507" xr:uid="{00000000-0005-0000-0000-00008B830000}"/>
    <cellStyle name="Output 2 2 3 6 2" xfId="33508" xr:uid="{00000000-0005-0000-0000-00008C830000}"/>
    <cellStyle name="Output 2 2 3 6 2 2" xfId="33509" xr:uid="{00000000-0005-0000-0000-00008D830000}"/>
    <cellStyle name="Output 2 2 3 6 2 3" xfId="33510" xr:uid="{00000000-0005-0000-0000-00008E830000}"/>
    <cellStyle name="Output 2 2 3 6 2 4" xfId="33511" xr:uid="{00000000-0005-0000-0000-00008F830000}"/>
    <cellStyle name="Output 2 2 3 6 3" xfId="33512" xr:uid="{00000000-0005-0000-0000-000090830000}"/>
    <cellStyle name="Output 2 2 3 6 4" xfId="33513" xr:uid="{00000000-0005-0000-0000-000091830000}"/>
    <cellStyle name="Output 2 2 3 7" xfId="33514" xr:uid="{00000000-0005-0000-0000-000092830000}"/>
    <cellStyle name="Output 2 2 3 7 2" xfId="33515" xr:uid="{00000000-0005-0000-0000-000093830000}"/>
    <cellStyle name="Output 2 2 3 7 2 2" xfId="33516" xr:uid="{00000000-0005-0000-0000-000094830000}"/>
    <cellStyle name="Output 2 2 3 7 2 3" xfId="33517" xr:uid="{00000000-0005-0000-0000-000095830000}"/>
    <cellStyle name="Output 2 2 3 7 2 4" xfId="33518" xr:uid="{00000000-0005-0000-0000-000096830000}"/>
    <cellStyle name="Output 2 2 3 7 3" xfId="33519" xr:uid="{00000000-0005-0000-0000-000097830000}"/>
    <cellStyle name="Output 2 2 3 7 4" xfId="33520" xr:uid="{00000000-0005-0000-0000-000098830000}"/>
    <cellStyle name="Output 2 2 3 8" xfId="33521" xr:uid="{00000000-0005-0000-0000-000099830000}"/>
    <cellStyle name="Output 2 2 3 8 2" xfId="33522" xr:uid="{00000000-0005-0000-0000-00009A830000}"/>
    <cellStyle name="Output 2 2 3 8 2 2" xfId="33523" xr:uid="{00000000-0005-0000-0000-00009B830000}"/>
    <cellStyle name="Output 2 2 3 8 2 3" xfId="33524" xr:uid="{00000000-0005-0000-0000-00009C830000}"/>
    <cellStyle name="Output 2 2 3 8 2 4" xfId="33525" xr:uid="{00000000-0005-0000-0000-00009D830000}"/>
    <cellStyle name="Output 2 2 3 8 3" xfId="33526" xr:uid="{00000000-0005-0000-0000-00009E830000}"/>
    <cellStyle name="Output 2 2 3 8 4" xfId="33527" xr:uid="{00000000-0005-0000-0000-00009F830000}"/>
    <cellStyle name="Output 2 2 3 9" xfId="33528" xr:uid="{00000000-0005-0000-0000-0000A0830000}"/>
    <cellStyle name="Output 2 2 3 9 2" xfId="33529" xr:uid="{00000000-0005-0000-0000-0000A1830000}"/>
    <cellStyle name="Output 2 2 3 9 3" xfId="33530" xr:uid="{00000000-0005-0000-0000-0000A2830000}"/>
    <cellStyle name="Output 2 2 4" xfId="397" xr:uid="{00000000-0005-0000-0000-0000A3830000}"/>
    <cellStyle name="Output 2 2 4 2" xfId="33531" xr:uid="{00000000-0005-0000-0000-0000A4830000}"/>
    <cellStyle name="Output 2 2 4 2 10" xfId="33532" xr:uid="{00000000-0005-0000-0000-0000A5830000}"/>
    <cellStyle name="Output 2 2 4 2 10 10" xfId="33533" xr:uid="{00000000-0005-0000-0000-0000A6830000}"/>
    <cellStyle name="Output 2 2 4 2 10 11" xfId="33534" xr:uid="{00000000-0005-0000-0000-0000A7830000}"/>
    <cellStyle name="Output 2 2 4 2 10 12" xfId="33535" xr:uid="{00000000-0005-0000-0000-0000A8830000}"/>
    <cellStyle name="Output 2 2 4 2 10 2" xfId="33536" xr:uid="{00000000-0005-0000-0000-0000A9830000}"/>
    <cellStyle name="Output 2 2 4 2 10 2 2" xfId="33537" xr:uid="{00000000-0005-0000-0000-0000AA830000}"/>
    <cellStyle name="Output 2 2 4 2 10 2 3" xfId="33538" xr:uid="{00000000-0005-0000-0000-0000AB830000}"/>
    <cellStyle name="Output 2 2 4 2 10 3" xfId="33539" xr:uid="{00000000-0005-0000-0000-0000AC830000}"/>
    <cellStyle name="Output 2 2 4 2 10 3 2" xfId="33540" xr:uid="{00000000-0005-0000-0000-0000AD830000}"/>
    <cellStyle name="Output 2 2 4 2 10 3 3" xfId="33541" xr:uid="{00000000-0005-0000-0000-0000AE830000}"/>
    <cellStyle name="Output 2 2 4 2 10 4" xfId="33542" xr:uid="{00000000-0005-0000-0000-0000AF830000}"/>
    <cellStyle name="Output 2 2 4 2 10 4 2" xfId="33543" xr:uid="{00000000-0005-0000-0000-0000B0830000}"/>
    <cellStyle name="Output 2 2 4 2 10 4 3" xfId="33544" xr:uid="{00000000-0005-0000-0000-0000B1830000}"/>
    <cellStyle name="Output 2 2 4 2 10 5" xfId="33545" xr:uid="{00000000-0005-0000-0000-0000B2830000}"/>
    <cellStyle name="Output 2 2 4 2 10 5 2" xfId="33546" xr:uid="{00000000-0005-0000-0000-0000B3830000}"/>
    <cellStyle name="Output 2 2 4 2 10 5 3" xfId="33547" xr:uid="{00000000-0005-0000-0000-0000B4830000}"/>
    <cellStyle name="Output 2 2 4 2 10 6" xfId="33548" xr:uid="{00000000-0005-0000-0000-0000B5830000}"/>
    <cellStyle name="Output 2 2 4 2 10 6 2" xfId="33549" xr:uid="{00000000-0005-0000-0000-0000B6830000}"/>
    <cellStyle name="Output 2 2 4 2 10 6 3" xfId="33550" xr:uid="{00000000-0005-0000-0000-0000B7830000}"/>
    <cellStyle name="Output 2 2 4 2 10 7" xfId="33551" xr:uid="{00000000-0005-0000-0000-0000B8830000}"/>
    <cellStyle name="Output 2 2 4 2 10 7 2" xfId="33552" xr:uid="{00000000-0005-0000-0000-0000B9830000}"/>
    <cellStyle name="Output 2 2 4 2 10 7 3" xfId="33553" xr:uid="{00000000-0005-0000-0000-0000BA830000}"/>
    <cellStyle name="Output 2 2 4 2 10 8" xfId="33554" xr:uid="{00000000-0005-0000-0000-0000BB830000}"/>
    <cellStyle name="Output 2 2 4 2 10 8 2" xfId="33555" xr:uid="{00000000-0005-0000-0000-0000BC830000}"/>
    <cellStyle name="Output 2 2 4 2 10 8 3" xfId="33556" xr:uid="{00000000-0005-0000-0000-0000BD830000}"/>
    <cellStyle name="Output 2 2 4 2 10 9" xfId="33557" xr:uid="{00000000-0005-0000-0000-0000BE830000}"/>
    <cellStyle name="Output 2 2 4 2 10 9 2" xfId="33558" xr:uid="{00000000-0005-0000-0000-0000BF830000}"/>
    <cellStyle name="Output 2 2 4 2 10 9 3" xfId="33559" xr:uid="{00000000-0005-0000-0000-0000C0830000}"/>
    <cellStyle name="Output 2 2 4 2 11" xfId="33560" xr:uid="{00000000-0005-0000-0000-0000C1830000}"/>
    <cellStyle name="Output 2 2 4 2 11 2" xfId="33561" xr:uid="{00000000-0005-0000-0000-0000C2830000}"/>
    <cellStyle name="Output 2 2 4 2 11 3" xfId="33562" xr:uid="{00000000-0005-0000-0000-0000C3830000}"/>
    <cellStyle name="Output 2 2 4 2 12" xfId="33563" xr:uid="{00000000-0005-0000-0000-0000C4830000}"/>
    <cellStyle name="Output 2 2 4 2 12 2" xfId="33564" xr:uid="{00000000-0005-0000-0000-0000C5830000}"/>
    <cellStyle name="Output 2 2 4 2 12 3" xfId="33565" xr:uid="{00000000-0005-0000-0000-0000C6830000}"/>
    <cellStyle name="Output 2 2 4 2 13" xfId="33566" xr:uid="{00000000-0005-0000-0000-0000C7830000}"/>
    <cellStyle name="Output 2 2 4 2 13 2" xfId="33567" xr:uid="{00000000-0005-0000-0000-0000C8830000}"/>
    <cellStyle name="Output 2 2 4 2 13 3" xfId="33568" xr:uid="{00000000-0005-0000-0000-0000C9830000}"/>
    <cellStyle name="Output 2 2 4 2 14" xfId="33569" xr:uid="{00000000-0005-0000-0000-0000CA830000}"/>
    <cellStyle name="Output 2 2 4 2 14 2" xfId="33570" xr:uid="{00000000-0005-0000-0000-0000CB830000}"/>
    <cellStyle name="Output 2 2 4 2 14 3" xfId="33571" xr:uid="{00000000-0005-0000-0000-0000CC830000}"/>
    <cellStyle name="Output 2 2 4 2 15" xfId="33572" xr:uid="{00000000-0005-0000-0000-0000CD830000}"/>
    <cellStyle name="Output 2 2 4 2 15 2" xfId="33573" xr:uid="{00000000-0005-0000-0000-0000CE830000}"/>
    <cellStyle name="Output 2 2 4 2 15 3" xfId="33574" xr:uid="{00000000-0005-0000-0000-0000CF830000}"/>
    <cellStyle name="Output 2 2 4 2 16" xfId="33575" xr:uid="{00000000-0005-0000-0000-0000D0830000}"/>
    <cellStyle name="Output 2 2 4 2 16 2" xfId="33576" xr:uid="{00000000-0005-0000-0000-0000D1830000}"/>
    <cellStyle name="Output 2 2 4 2 16 3" xfId="33577" xr:uid="{00000000-0005-0000-0000-0000D2830000}"/>
    <cellStyle name="Output 2 2 4 2 17" xfId="33578" xr:uid="{00000000-0005-0000-0000-0000D3830000}"/>
    <cellStyle name="Output 2 2 4 2 17 2" xfId="33579" xr:uid="{00000000-0005-0000-0000-0000D4830000}"/>
    <cellStyle name="Output 2 2 4 2 17 3" xfId="33580" xr:uid="{00000000-0005-0000-0000-0000D5830000}"/>
    <cellStyle name="Output 2 2 4 2 18" xfId="33581" xr:uid="{00000000-0005-0000-0000-0000D6830000}"/>
    <cellStyle name="Output 2 2 4 2 18 2" xfId="33582" xr:uid="{00000000-0005-0000-0000-0000D7830000}"/>
    <cellStyle name="Output 2 2 4 2 18 3" xfId="33583" xr:uid="{00000000-0005-0000-0000-0000D8830000}"/>
    <cellStyle name="Output 2 2 4 2 19" xfId="33584" xr:uid="{00000000-0005-0000-0000-0000D9830000}"/>
    <cellStyle name="Output 2 2 4 2 2" xfId="33585" xr:uid="{00000000-0005-0000-0000-0000DA830000}"/>
    <cellStyle name="Output 2 2 4 2 2 10" xfId="33586" xr:uid="{00000000-0005-0000-0000-0000DB830000}"/>
    <cellStyle name="Output 2 2 4 2 2 11" xfId="33587" xr:uid="{00000000-0005-0000-0000-0000DC830000}"/>
    <cellStyle name="Output 2 2 4 2 2 12" xfId="33588" xr:uid="{00000000-0005-0000-0000-0000DD830000}"/>
    <cellStyle name="Output 2 2 4 2 2 2" xfId="33589" xr:uid="{00000000-0005-0000-0000-0000DE830000}"/>
    <cellStyle name="Output 2 2 4 2 2 2 2" xfId="33590" xr:uid="{00000000-0005-0000-0000-0000DF830000}"/>
    <cellStyle name="Output 2 2 4 2 2 2 3" xfId="33591" xr:uid="{00000000-0005-0000-0000-0000E0830000}"/>
    <cellStyle name="Output 2 2 4 2 2 3" xfId="33592" xr:uid="{00000000-0005-0000-0000-0000E1830000}"/>
    <cellStyle name="Output 2 2 4 2 2 3 2" xfId="33593" xr:uid="{00000000-0005-0000-0000-0000E2830000}"/>
    <cellStyle name="Output 2 2 4 2 2 3 3" xfId="33594" xr:uid="{00000000-0005-0000-0000-0000E3830000}"/>
    <cellStyle name="Output 2 2 4 2 2 4" xfId="33595" xr:uid="{00000000-0005-0000-0000-0000E4830000}"/>
    <cellStyle name="Output 2 2 4 2 2 4 2" xfId="33596" xr:uid="{00000000-0005-0000-0000-0000E5830000}"/>
    <cellStyle name="Output 2 2 4 2 2 4 3" xfId="33597" xr:uid="{00000000-0005-0000-0000-0000E6830000}"/>
    <cellStyle name="Output 2 2 4 2 2 5" xfId="33598" xr:uid="{00000000-0005-0000-0000-0000E7830000}"/>
    <cellStyle name="Output 2 2 4 2 2 5 2" xfId="33599" xr:uid="{00000000-0005-0000-0000-0000E8830000}"/>
    <cellStyle name="Output 2 2 4 2 2 5 3" xfId="33600" xr:uid="{00000000-0005-0000-0000-0000E9830000}"/>
    <cellStyle name="Output 2 2 4 2 2 6" xfId="33601" xr:uid="{00000000-0005-0000-0000-0000EA830000}"/>
    <cellStyle name="Output 2 2 4 2 2 6 2" xfId="33602" xr:uid="{00000000-0005-0000-0000-0000EB830000}"/>
    <cellStyle name="Output 2 2 4 2 2 6 3" xfId="33603" xr:uid="{00000000-0005-0000-0000-0000EC830000}"/>
    <cellStyle name="Output 2 2 4 2 2 7" xfId="33604" xr:uid="{00000000-0005-0000-0000-0000ED830000}"/>
    <cellStyle name="Output 2 2 4 2 2 7 2" xfId="33605" xr:uid="{00000000-0005-0000-0000-0000EE830000}"/>
    <cellStyle name="Output 2 2 4 2 2 7 3" xfId="33606" xr:uid="{00000000-0005-0000-0000-0000EF830000}"/>
    <cellStyle name="Output 2 2 4 2 2 8" xfId="33607" xr:uid="{00000000-0005-0000-0000-0000F0830000}"/>
    <cellStyle name="Output 2 2 4 2 2 8 2" xfId="33608" xr:uid="{00000000-0005-0000-0000-0000F1830000}"/>
    <cellStyle name="Output 2 2 4 2 2 8 3" xfId="33609" xr:uid="{00000000-0005-0000-0000-0000F2830000}"/>
    <cellStyle name="Output 2 2 4 2 2 9" xfId="33610" xr:uid="{00000000-0005-0000-0000-0000F3830000}"/>
    <cellStyle name="Output 2 2 4 2 2 9 2" xfId="33611" xr:uid="{00000000-0005-0000-0000-0000F4830000}"/>
    <cellStyle name="Output 2 2 4 2 2 9 3" xfId="33612" xr:uid="{00000000-0005-0000-0000-0000F5830000}"/>
    <cellStyle name="Output 2 2 4 2 20" xfId="33613" xr:uid="{00000000-0005-0000-0000-0000F6830000}"/>
    <cellStyle name="Output 2 2 4 2 21" xfId="33614" xr:uid="{00000000-0005-0000-0000-0000F7830000}"/>
    <cellStyle name="Output 2 2 4 2 3" xfId="33615" xr:uid="{00000000-0005-0000-0000-0000F8830000}"/>
    <cellStyle name="Output 2 2 4 2 3 10" xfId="33616" xr:uid="{00000000-0005-0000-0000-0000F9830000}"/>
    <cellStyle name="Output 2 2 4 2 3 11" xfId="33617" xr:uid="{00000000-0005-0000-0000-0000FA830000}"/>
    <cellStyle name="Output 2 2 4 2 3 12" xfId="33618" xr:uid="{00000000-0005-0000-0000-0000FB830000}"/>
    <cellStyle name="Output 2 2 4 2 3 2" xfId="33619" xr:uid="{00000000-0005-0000-0000-0000FC830000}"/>
    <cellStyle name="Output 2 2 4 2 3 2 2" xfId="33620" xr:uid="{00000000-0005-0000-0000-0000FD830000}"/>
    <cellStyle name="Output 2 2 4 2 3 2 3" xfId="33621" xr:uid="{00000000-0005-0000-0000-0000FE830000}"/>
    <cellStyle name="Output 2 2 4 2 3 3" xfId="33622" xr:uid="{00000000-0005-0000-0000-0000FF830000}"/>
    <cellStyle name="Output 2 2 4 2 3 3 2" xfId="33623" xr:uid="{00000000-0005-0000-0000-000000840000}"/>
    <cellStyle name="Output 2 2 4 2 3 3 3" xfId="33624" xr:uid="{00000000-0005-0000-0000-000001840000}"/>
    <cellStyle name="Output 2 2 4 2 3 4" xfId="33625" xr:uid="{00000000-0005-0000-0000-000002840000}"/>
    <cellStyle name="Output 2 2 4 2 3 4 2" xfId="33626" xr:uid="{00000000-0005-0000-0000-000003840000}"/>
    <cellStyle name="Output 2 2 4 2 3 4 3" xfId="33627" xr:uid="{00000000-0005-0000-0000-000004840000}"/>
    <cellStyle name="Output 2 2 4 2 3 5" xfId="33628" xr:uid="{00000000-0005-0000-0000-000005840000}"/>
    <cellStyle name="Output 2 2 4 2 3 5 2" xfId="33629" xr:uid="{00000000-0005-0000-0000-000006840000}"/>
    <cellStyle name="Output 2 2 4 2 3 5 3" xfId="33630" xr:uid="{00000000-0005-0000-0000-000007840000}"/>
    <cellStyle name="Output 2 2 4 2 3 6" xfId="33631" xr:uid="{00000000-0005-0000-0000-000008840000}"/>
    <cellStyle name="Output 2 2 4 2 3 6 2" xfId="33632" xr:uid="{00000000-0005-0000-0000-000009840000}"/>
    <cellStyle name="Output 2 2 4 2 3 6 3" xfId="33633" xr:uid="{00000000-0005-0000-0000-00000A840000}"/>
    <cellStyle name="Output 2 2 4 2 3 7" xfId="33634" xr:uid="{00000000-0005-0000-0000-00000B840000}"/>
    <cellStyle name="Output 2 2 4 2 3 7 2" xfId="33635" xr:uid="{00000000-0005-0000-0000-00000C840000}"/>
    <cellStyle name="Output 2 2 4 2 3 7 3" xfId="33636" xr:uid="{00000000-0005-0000-0000-00000D840000}"/>
    <cellStyle name="Output 2 2 4 2 3 8" xfId="33637" xr:uid="{00000000-0005-0000-0000-00000E840000}"/>
    <cellStyle name="Output 2 2 4 2 3 8 2" xfId="33638" xr:uid="{00000000-0005-0000-0000-00000F840000}"/>
    <cellStyle name="Output 2 2 4 2 3 8 3" xfId="33639" xr:uid="{00000000-0005-0000-0000-000010840000}"/>
    <cellStyle name="Output 2 2 4 2 3 9" xfId="33640" xr:uid="{00000000-0005-0000-0000-000011840000}"/>
    <cellStyle name="Output 2 2 4 2 3 9 2" xfId="33641" xr:uid="{00000000-0005-0000-0000-000012840000}"/>
    <cellStyle name="Output 2 2 4 2 3 9 3" xfId="33642" xr:uid="{00000000-0005-0000-0000-000013840000}"/>
    <cellStyle name="Output 2 2 4 2 4" xfId="33643" xr:uid="{00000000-0005-0000-0000-000014840000}"/>
    <cellStyle name="Output 2 2 4 2 4 10" xfId="33644" xr:uid="{00000000-0005-0000-0000-000015840000}"/>
    <cellStyle name="Output 2 2 4 2 4 11" xfId="33645" xr:uid="{00000000-0005-0000-0000-000016840000}"/>
    <cellStyle name="Output 2 2 4 2 4 12" xfId="33646" xr:uid="{00000000-0005-0000-0000-000017840000}"/>
    <cellStyle name="Output 2 2 4 2 4 2" xfId="33647" xr:uid="{00000000-0005-0000-0000-000018840000}"/>
    <cellStyle name="Output 2 2 4 2 4 2 2" xfId="33648" xr:uid="{00000000-0005-0000-0000-000019840000}"/>
    <cellStyle name="Output 2 2 4 2 4 2 3" xfId="33649" xr:uid="{00000000-0005-0000-0000-00001A840000}"/>
    <cellStyle name="Output 2 2 4 2 4 3" xfId="33650" xr:uid="{00000000-0005-0000-0000-00001B840000}"/>
    <cellStyle name="Output 2 2 4 2 4 3 2" xfId="33651" xr:uid="{00000000-0005-0000-0000-00001C840000}"/>
    <cellStyle name="Output 2 2 4 2 4 3 3" xfId="33652" xr:uid="{00000000-0005-0000-0000-00001D840000}"/>
    <cellStyle name="Output 2 2 4 2 4 4" xfId="33653" xr:uid="{00000000-0005-0000-0000-00001E840000}"/>
    <cellStyle name="Output 2 2 4 2 4 4 2" xfId="33654" xr:uid="{00000000-0005-0000-0000-00001F840000}"/>
    <cellStyle name="Output 2 2 4 2 4 4 3" xfId="33655" xr:uid="{00000000-0005-0000-0000-000020840000}"/>
    <cellStyle name="Output 2 2 4 2 4 5" xfId="33656" xr:uid="{00000000-0005-0000-0000-000021840000}"/>
    <cellStyle name="Output 2 2 4 2 4 5 2" xfId="33657" xr:uid="{00000000-0005-0000-0000-000022840000}"/>
    <cellStyle name="Output 2 2 4 2 4 5 3" xfId="33658" xr:uid="{00000000-0005-0000-0000-000023840000}"/>
    <cellStyle name="Output 2 2 4 2 4 6" xfId="33659" xr:uid="{00000000-0005-0000-0000-000024840000}"/>
    <cellStyle name="Output 2 2 4 2 4 6 2" xfId="33660" xr:uid="{00000000-0005-0000-0000-000025840000}"/>
    <cellStyle name="Output 2 2 4 2 4 6 3" xfId="33661" xr:uid="{00000000-0005-0000-0000-000026840000}"/>
    <cellStyle name="Output 2 2 4 2 4 7" xfId="33662" xr:uid="{00000000-0005-0000-0000-000027840000}"/>
    <cellStyle name="Output 2 2 4 2 4 7 2" xfId="33663" xr:uid="{00000000-0005-0000-0000-000028840000}"/>
    <cellStyle name="Output 2 2 4 2 4 7 3" xfId="33664" xr:uid="{00000000-0005-0000-0000-000029840000}"/>
    <cellStyle name="Output 2 2 4 2 4 8" xfId="33665" xr:uid="{00000000-0005-0000-0000-00002A840000}"/>
    <cellStyle name="Output 2 2 4 2 4 8 2" xfId="33666" xr:uid="{00000000-0005-0000-0000-00002B840000}"/>
    <cellStyle name="Output 2 2 4 2 4 8 3" xfId="33667" xr:uid="{00000000-0005-0000-0000-00002C840000}"/>
    <cellStyle name="Output 2 2 4 2 4 9" xfId="33668" xr:uid="{00000000-0005-0000-0000-00002D840000}"/>
    <cellStyle name="Output 2 2 4 2 4 9 2" xfId="33669" xr:uid="{00000000-0005-0000-0000-00002E840000}"/>
    <cellStyle name="Output 2 2 4 2 4 9 3" xfId="33670" xr:uid="{00000000-0005-0000-0000-00002F840000}"/>
    <cellStyle name="Output 2 2 4 2 5" xfId="33671" xr:uid="{00000000-0005-0000-0000-000030840000}"/>
    <cellStyle name="Output 2 2 4 2 5 10" xfId="33672" xr:uid="{00000000-0005-0000-0000-000031840000}"/>
    <cellStyle name="Output 2 2 4 2 5 11" xfId="33673" xr:uid="{00000000-0005-0000-0000-000032840000}"/>
    <cellStyle name="Output 2 2 4 2 5 12" xfId="33674" xr:uid="{00000000-0005-0000-0000-000033840000}"/>
    <cellStyle name="Output 2 2 4 2 5 2" xfId="33675" xr:uid="{00000000-0005-0000-0000-000034840000}"/>
    <cellStyle name="Output 2 2 4 2 5 2 2" xfId="33676" xr:uid="{00000000-0005-0000-0000-000035840000}"/>
    <cellStyle name="Output 2 2 4 2 5 2 3" xfId="33677" xr:uid="{00000000-0005-0000-0000-000036840000}"/>
    <cellStyle name="Output 2 2 4 2 5 3" xfId="33678" xr:uid="{00000000-0005-0000-0000-000037840000}"/>
    <cellStyle name="Output 2 2 4 2 5 3 2" xfId="33679" xr:uid="{00000000-0005-0000-0000-000038840000}"/>
    <cellStyle name="Output 2 2 4 2 5 3 3" xfId="33680" xr:uid="{00000000-0005-0000-0000-000039840000}"/>
    <cellStyle name="Output 2 2 4 2 5 4" xfId="33681" xr:uid="{00000000-0005-0000-0000-00003A840000}"/>
    <cellStyle name="Output 2 2 4 2 5 4 2" xfId="33682" xr:uid="{00000000-0005-0000-0000-00003B840000}"/>
    <cellStyle name="Output 2 2 4 2 5 4 3" xfId="33683" xr:uid="{00000000-0005-0000-0000-00003C840000}"/>
    <cellStyle name="Output 2 2 4 2 5 5" xfId="33684" xr:uid="{00000000-0005-0000-0000-00003D840000}"/>
    <cellStyle name="Output 2 2 4 2 5 5 2" xfId="33685" xr:uid="{00000000-0005-0000-0000-00003E840000}"/>
    <cellStyle name="Output 2 2 4 2 5 5 3" xfId="33686" xr:uid="{00000000-0005-0000-0000-00003F840000}"/>
    <cellStyle name="Output 2 2 4 2 5 6" xfId="33687" xr:uid="{00000000-0005-0000-0000-000040840000}"/>
    <cellStyle name="Output 2 2 4 2 5 6 2" xfId="33688" xr:uid="{00000000-0005-0000-0000-000041840000}"/>
    <cellStyle name="Output 2 2 4 2 5 6 3" xfId="33689" xr:uid="{00000000-0005-0000-0000-000042840000}"/>
    <cellStyle name="Output 2 2 4 2 5 7" xfId="33690" xr:uid="{00000000-0005-0000-0000-000043840000}"/>
    <cellStyle name="Output 2 2 4 2 5 7 2" xfId="33691" xr:uid="{00000000-0005-0000-0000-000044840000}"/>
    <cellStyle name="Output 2 2 4 2 5 7 3" xfId="33692" xr:uid="{00000000-0005-0000-0000-000045840000}"/>
    <cellStyle name="Output 2 2 4 2 5 8" xfId="33693" xr:uid="{00000000-0005-0000-0000-000046840000}"/>
    <cellStyle name="Output 2 2 4 2 5 8 2" xfId="33694" xr:uid="{00000000-0005-0000-0000-000047840000}"/>
    <cellStyle name="Output 2 2 4 2 5 8 3" xfId="33695" xr:uid="{00000000-0005-0000-0000-000048840000}"/>
    <cellStyle name="Output 2 2 4 2 5 9" xfId="33696" xr:uid="{00000000-0005-0000-0000-000049840000}"/>
    <cellStyle name="Output 2 2 4 2 5 9 2" xfId="33697" xr:uid="{00000000-0005-0000-0000-00004A840000}"/>
    <cellStyle name="Output 2 2 4 2 5 9 3" xfId="33698" xr:uid="{00000000-0005-0000-0000-00004B840000}"/>
    <cellStyle name="Output 2 2 4 2 6" xfId="33699" xr:uid="{00000000-0005-0000-0000-00004C840000}"/>
    <cellStyle name="Output 2 2 4 2 6 10" xfId="33700" xr:uid="{00000000-0005-0000-0000-00004D840000}"/>
    <cellStyle name="Output 2 2 4 2 6 11" xfId="33701" xr:uid="{00000000-0005-0000-0000-00004E840000}"/>
    <cellStyle name="Output 2 2 4 2 6 12" xfId="33702" xr:uid="{00000000-0005-0000-0000-00004F840000}"/>
    <cellStyle name="Output 2 2 4 2 6 2" xfId="33703" xr:uid="{00000000-0005-0000-0000-000050840000}"/>
    <cellStyle name="Output 2 2 4 2 6 2 2" xfId="33704" xr:uid="{00000000-0005-0000-0000-000051840000}"/>
    <cellStyle name="Output 2 2 4 2 6 2 3" xfId="33705" xr:uid="{00000000-0005-0000-0000-000052840000}"/>
    <cellStyle name="Output 2 2 4 2 6 3" xfId="33706" xr:uid="{00000000-0005-0000-0000-000053840000}"/>
    <cellStyle name="Output 2 2 4 2 6 3 2" xfId="33707" xr:uid="{00000000-0005-0000-0000-000054840000}"/>
    <cellStyle name="Output 2 2 4 2 6 3 3" xfId="33708" xr:uid="{00000000-0005-0000-0000-000055840000}"/>
    <cellStyle name="Output 2 2 4 2 6 4" xfId="33709" xr:uid="{00000000-0005-0000-0000-000056840000}"/>
    <cellStyle name="Output 2 2 4 2 6 4 2" xfId="33710" xr:uid="{00000000-0005-0000-0000-000057840000}"/>
    <cellStyle name="Output 2 2 4 2 6 4 3" xfId="33711" xr:uid="{00000000-0005-0000-0000-000058840000}"/>
    <cellStyle name="Output 2 2 4 2 6 5" xfId="33712" xr:uid="{00000000-0005-0000-0000-000059840000}"/>
    <cellStyle name="Output 2 2 4 2 6 5 2" xfId="33713" xr:uid="{00000000-0005-0000-0000-00005A840000}"/>
    <cellStyle name="Output 2 2 4 2 6 5 3" xfId="33714" xr:uid="{00000000-0005-0000-0000-00005B840000}"/>
    <cellStyle name="Output 2 2 4 2 6 6" xfId="33715" xr:uid="{00000000-0005-0000-0000-00005C840000}"/>
    <cellStyle name="Output 2 2 4 2 6 6 2" xfId="33716" xr:uid="{00000000-0005-0000-0000-00005D840000}"/>
    <cellStyle name="Output 2 2 4 2 6 6 3" xfId="33717" xr:uid="{00000000-0005-0000-0000-00005E840000}"/>
    <cellStyle name="Output 2 2 4 2 6 7" xfId="33718" xr:uid="{00000000-0005-0000-0000-00005F840000}"/>
    <cellStyle name="Output 2 2 4 2 6 7 2" xfId="33719" xr:uid="{00000000-0005-0000-0000-000060840000}"/>
    <cellStyle name="Output 2 2 4 2 6 7 3" xfId="33720" xr:uid="{00000000-0005-0000-0000-000061840000}"/>
    <cellStyle name="Output 2 2 4 2 6 8" xfId="33721" xr:uid="{00000000-0005-0000-0000-000062840000}"/>
    <cellStyle name="Output 2 2 4 2 6 8 2" xfId="33722" xr:uid="{00000000-0005-0000-0000-000063840000}"/>
    <cellStyle name="Output 2 2 4 2 6 8 3" xfId="33723" xr:uid="{00000000-0005-0000-0000-000064840000}"/>
    <cellStyle name="Output 2 2 4 2 6 9" xfId="33724" xr:uid="{00000000-0005-0000-0000-000065840000}"/>
    <cellStyle name="Output 2 2 4 2 6 9 2" xfId="33725" xr:uid="{00000000-0005-0000-0000-000066840000}"/>
    <cellStyle name="Output 2 2 4 2 6 9 3" xfId="33726" xr:uid="{00000000-0005-0000-0000-000067840000}"/>
    <cellStyle name="Output 2 2 4 2 7" xfId="33727" xr:uid="{00000000-0005-0000-0000-000068840000}"/>
    <cellStyle name="Output 2 2 4 2 7 10" xfId="33728" xr:uid="{00000000-0005-0000-0000-000069840000}"/>
    <cellStyle name="Output 2 2 4 2 7 11" xfId="33729" xr:uid="{00000000-0005-0000-0000-00006A840000}"/>
    <cellStyle name="Output 2 2 4 2 7 12" xfId="33730" xr:uid="{00000000-0005-0000-0000-00006B840000}"/>
    <cellStyle name="Output 2 2 4 2 7 2" xfId="33731" xr:uid="{00000000-0005-0000-0000-00006C840000}"/>
    <cellStyle name="Output 2 2 4 2 7 2 2" xfId="33732" xr:uid="{00000000-0005-0000-0000-00006D840000}"/>
    <cellStyle name="Output 2 2 4 2 7 2 3" xfId="33733" xr:uid="{00000000-0005-0000-0000-00006E840000}"/>
    <cellStyle name="Output 2 2 4 2 7 3" xfId="33734" xr:uid="{00000000-0005-0000-0000-00006F840000}"/>
    <cellStyle name="Output 2 2 4 2 7 3 2" xfId="33735" xr:uid="{00000000-0005-0000-0000-000070840000}"/>
    <cellStyle name="Output 2 2 4 2 7 3 3" xfId="33736" xr:uid="{00000000-0005-0000-0000-000071840000}"/>
    <cellStyle name="Output 2 2 4 2 7 4" xfId="33737" xr:uid="{00000000-0005-0000-0000-000072840000}"/>
    <cellStyle name="Output 2 2 4 2 7 4 2" xfId="33738" xr:uid="{00000000-0005-0000-0000-000073840000}"/>
    <cellStyle name="Output 2 2 4 2 7 4 3" xfId="33739" xr:uid="{00000000-0005-0000-0000-000074840000}"/>
    <cellStyle name="Output 2 2 4 2 7 5" xfId="33740" xr:uid="{00000000-0005-0000-0000-000075840000}"/>
    <cellStyle name="Output 2 2 4 2 7 5 2" xfId="33741" xr:uid="{00000000-0005-0000-0000-000076840000}"/>
    <cellStyle name="Output 2 2 4 2 7 5 3" xfId="33742" xr:uid="{00000000-0005-0000-0000-000077840000}"/>
    <cellStyle name="Output 2 2 4 2 7 6" xfId="33743" xr:uid="{00000000-0005-0000-0000-000078840000}"/>
    <cellStyle name="Output 2 2 4 2 7 6 2" xfId="33744" xr:uid="{00000000-0005-0000-0000-000079840000}"/>
    <cellStyle name="Output 2 2 4 2 7 6 3" xfId="33745" xr:uid="{00000000-0005-0000-0000-00007A840000}"/>
    <cellStyle name="Output 2 2 4 2 7 7" xfId="33746" xr:uid="{00000000-0005-0000-0000-00007B840000}"/>
    <cellStyle name="Output 2 2 4 2 7 7 2" xfId="33747" xr:uid="{00000000-0005-0000-0000-00007C840000}"/>
    <cellStyle name="Output 2 2 4 2 7 7 3" xfId="33748" xr:uid="{00000000-0005-0000-0000-00007D840000}"/>
    <cellStyle name="Output 2 2 4 2 7 8" xfId="33749" xr:uid="{00000000-0005-0000-0000-00007E840000}"/>
    <cellStyle name="Output 2 2 4 2 7 8 2" xfId="33750" xr:uid="{00000000-0005-0000-0000-00007F840000}"/>
    <cellStyle name="Output 2 2 4 2 7 8 3" xfId="33751" xr:uid="{00000000-0005-0000-0000-000080840000}"/>
    <cellStyle name="Output 2 2 4 2 7 9" xfId="33752" xr:uid="{00000000-0005-0000-0000-000081840000}"/>
    <cellStyle name="Output 2 2 4 2 7 9 2" xfId="33753" xr:uid="{00000000-0005-0000-0000-000082840000}"/>
    <cellStyle name="Output 2 2 4 2 7 9 3" xfId="33754" xr:uid="{00000000-0005-0000-0000-000083840000}"/>
    <cellStyle name="Output 2 2 4 2 8" xfId="33755" xr:uid="{00000000-0005-0000-0000-000084840000}"/>
    <cellStyle name="Output 2 2 4 2 8 10" xfId="33756" xr:uid="{00000000-0005-0000-0000-000085840000}"/>
    <cellStyle name="Output 2 2 4 2 8 11" xfId="33757" xr:uid="{00000000-0005-0000-0000-000086840000}"/>
    <cellStyle name="Output 2 2 4 2 8 12" xfId="33758" xr:uid="{00000000-0005-0000-0000-000087840000}"/>
    <cellStyle name="Output 2 2 4 2 8 2" xfId="33759" xr:uid="{00000000-0005-0000-0000-000088840000}"/>
    <cellStyle name="Output 2 2 4 2 8 2 2" xfId="33760" xr:uid="{00000000-0005-0000-0000-000089840000}"/>
    <cellStyle name="Output 2 2 4 2 8 2 3" xfId="33761" xr:uid="{00000000-0005-0000-0000-00008A840000}"/>
    <cellStyle name="Output 2 2 4 2 8 3" xfId="33762" xr:uid="{00000000-0005-0000-0000-00008B840000}"/>
    <cellStyle name="Output 2 2 4 2 8 3 2" xfId="33763" xr:uid="{00000000-0005-0000-0000-00008C840000}"/>
    <cellStyle name="Output 2 2 4 2 8 3 3" xfId="33764" xr:uid="{00000000-0005-0000-0000-00008D840000}"/>
    <cellStyle name="Output 2 2 4 2 8 4" xfId="33765" xr:uid="{00000000-0005-0000-0000-00008E840000}"/>
    <cellStyle name="Output 2 2 4 2 8 4 2" xfId="33766" xr:uid="{00000000-0005-0000-0000-00008F840000}"/>
    <cellStyle name="Output 2 2 4 2 8 4 3" xfId="33767" xr:uid="{00000000-0005-0000-0000-000090840000}"/>
    <cellStyle name="Output 2 2 4 2 8 5" xfId="33768" xr:uid="{00000000-0005-0000-0000-000091840000}"/>
    <cellStyle name="Output 2 2 4 2 8 5 2" xfId="33769" xr:uid="{00000000-0005-0000-0000-000092840000}"/>
    <cellStyle name="Output 2 2 4 2 8 5 3" xfId="33770" xr:uid="{00000000-0005-0000-0000-000093840000}"/>
    <cellStyle name="Output 2 2 4 2 8 6" xfId="33771" xr:uid="{00000000-0005-0000-0000-000094840000}"/>
    <cellStyle name="Output 2 2 4 2 8 6 2" xfId="33772" xr:uid="{00000000-0005-0000-0000-000095840000}"/>
    <cellStyle name="Output 2 2 4 2 8 6 3" xfId="33773" xr:uid="{00000000-0005-0000-0000-000096840000}"/>
    <cellStyle name="Output 2 2 4 2 8 7" xfId="33774" xr:uid="{00000000-0005-0000-0000-000097840000}"/>
    <cellStyle name="Output 2 2 4 2 8 7 2" xfId="33775" xr:uid="{00000000-0005-0000-0000-000098840000}"/>
    <cellStyle name="Output 2 2 4 2 8 7 3" xfId="33776" xr:uid="{00000000-0005-0000-0000-000099840000}"/>
    <cellStyle name="Output 2 2 4 2 8 8" xfId="33777" xr:uid="{00000000-0005-0000-0000-00009A840000}"/>
    <cellStyle name="Output 2 2 4 2 8 8 2" xfId="33778" xr:uid="{00000000-0005-0000-0000-00009B840000}"/>
    <cellStyle name="Output 2 2 4 2 8 8 3" xfId="33779" xr:uid="{00000000-0005-0000-0000-00009C840000}"/>
    <cellStyle name="Output 2 2 4 2 8 9" xfId="33780" xr:uid="{00000000-0005-0000-0000-00009D840000}"/>
    <cellStyle name="Output 2 2 4 2 8 9 2" xfId="33781" xr:uid="{00000000-0005-0000-0000-00009E840000}"/>
    <cellStyle name="Output 2 2 4 2 8 9 3" xfId="33782" xr:uid="{00000000-0005-0000-0000-00009F840000}"/>
    <cellStyle name="Output 2 2 4 2 9" xfId="33783" xr:uid="{00000000-0005-0000-0000-0000A0840000}"/>
    <cellStyle name="Output 2 2 4 2 9 10" xfId="33784" xr:uid="{00000000-0005-0000-0000-0000A1840000}"/>
    <cellStyle name="Output 2 2 4 2 9 11" xfId="33785" xr:uid="{00000000-0005-0000-0000-0000A2840000}"/>
    <cellStyle name="Output 2 2 4 2 9 12" xfId="33786" xr:uid="{00000000-0005-0000-0000-0000A3840000}"/>
    <cellStyle name="Output 2 2 4 2 9 2" xfId="33787" xr:uid="{00000000-0005-0000-0000-0000A4840000}"/>
    <cellStyle name="Output 2 2 4 2 9 2 2" xfId="33788" xr:uid="{00000000-0005-0000-0000-0000A5840000}"/>
    <cellStyle name="Output 2 2 4 2 9 2 3" xfId="33789" xr:uid="{00000000-0005-0000-0000-0000A6840000}"/>
    <cellStyle name="Output 2 2 4 2 9 3" xfId="33790" xr:uid="{00000000-0005-0000-0000-0000A7840000}"/>
    <cellStyle name="Output 2 2 4 2 9 3 2" xfId="33791" xr:uid="{00000000-0005-0000-0000-0000A8840000}"/>
    <cellStyle name="Output 2 2 4 2 9 3 3" xfId="33792" xr:uid="{00000000-0005-0000-0000-0000A9840000}"/>
    <cellStyle name="Output 2 2 4 2 9 4" xfId="33793" xr:uid="{00000000-0005-0000-0000-0000AA840000}"/>
    <cellStyle name="Output 2 2 4 2 9 4 2" xfId="33794" xr:uid="{00000000-0005-0000-0000-0000AB840000}"/>
    <cellStyle name="Output 2 2 4 2 9 4 3" xfId="33795" xr:uid="{00000000-0005-0000-0000-0000AC840000}"/>
    <cellStyle name="Output 2 2 4 2 9 5" xfId="33796" xr:uid="{00000000-0005-0000-0000-0000AD840000}"/>
    <cellStyle name="Output 2 2 4 2 9 5 2" xfId="33797" xr:uid="{00000000-0005-0000-0000-0000AE840000}"/>
    <cellStyle name="Output 2 2 4 2 9 5 3" xfId="33798" xr:uid="{00000000-0005-0000-0000-0000AF840000}"/>
    <cellStyle name="Output 2 2 4 2 9 6" xfId="33799" xr:uid="{00000000-0005-0000-0000-0000B0840000}"/>
    <cellStyle name="Output 2 2 4 2 9 6 2" xfId="33800" xr:uid="{00000000-0005-0000-0000-0000B1840000}"/>
    <cellStyle name="Output 2 2 4 2 9 6 3" xfId="33801" xr:uid="{00000000-0005-0000-0000-0000B2840000}"/>
    <cellStyle name="Output 2 2 4 2 9 7" xfId="33802" xr:uid="{00000000-0005-0000-0000-0000B3840000}"/>
    <cellStyle name="Output 2 2 4 2 9 7 2" xfId="33803" xr:uid="{00000000-0005-0000-0000-0000B4840000}"/>
    <cellStyle name="Output 2 2 4 2 9 7 3" xfId="33804" xr:uid="{00000000-0005-0000-0000-0000B5840000}"/>
    <cellStyle name="Output 2 2 4 2 9 8" xfId="33805" xr:uid="{00000000-0005-0000-0000-0000B6840000}"/>
    <cellStyle name="Output 2 2 4 2 9 8 2" xfId="33806" xr:uid="{00000000-0005-0000-0000-0000B7840000}"/>
    <cellStyle name="Output 2 2 4 2 9 8 3" xfId="33807" xr:uid="{00000000-0005-0000-0000-0000B8840000}"/>
    <cellStyle name="Output 2 2 4 2 9 9" xfId="33808" xr:uid="{00000000-0005-0000-0000-0000B9840000}"/>
    <cellStyle name="Output 2 2 4 2 9 9 2" xfId="33809" xr:uid="{00000000-0005-0000-0000-0000BA840000}"/>
    <cellStyle name="Output 2 2 4 2 9 9 3" xfId="33810" xr:uid="{00000000-0005-0000-0000-0000BB840000}"/>
    <cellStyle name="Output 2 2 4 3" xfId="33811" xr:uid="{00000000-0005-0000-0000-0000BC840000}"/>
    <cellStyle name="Output 2 2 4 3 10" xfId="33812" xr:uid="{00000000-0005-0000-0000-0000BD840000}"/>
    <cellStyle name="Output 2 2 4 3 11" xfId="33813" xr:uid="{00000000-0005-0000-0000-0000BE840000}"/>
    <cellStyle name="Output 2 2 4 3 12" xfId="33814" xr:uid="{00000000-0005-0000-0000-0000BF840000}"/>
    <cellStyle name="Output 2 2 4 3 2" xfId="33815" xr:uid="{00000000-0005-0000-0000-0000C0840000}"/>
    <cellStyle name="Output 2 2 4 3 2 2" xfId="33816" xr:uid="{00000000-0005-0000-0000-0000C1840000}"/>
    <cellStyle name="Output 2 2 4 3 2 3" xfId="33817" xr:uid="{00000000-0005-0000-0000-0000C2840000}"/>
    <cellStyle name="Output 2 2 4 3 3" xfId="33818" xr:uid="{00000000-0005-0000-0000-0000C3840000}"/>
    <cellStyle name="Output 2 2 4 3 3 2" xfId="33819" xr:uid="{00000000-0005-0000-0000-0000C4840000}"/>
    <cellStyle name="Output 2 2 4 3 3 3" xfId="33820" xr:uid="{00000000-0005-0000-0000-0000C5840000}"/>
    <cellStyle name="Output 2 2 4 3 4" xfId="33821" xr:uid="{00000000-0005-0000-0000-0000C6840000}"/>
    <cellStyle name="Output 2 2 4 3 4 2" xfId="33822" xr:uid="{00000000-0005-0000-0000-0000C7840000}"/>
    <cellStyle name="Output 2 2 4 3 4 3" xfId="33823" xr:uid="{00000000-0005-0000-0000-0000C8840000}"/>
    <cellStyle name="Output 2 2 4 3 5" xfId="33824" xr:uid="{00000000-0005-0000-0000-0000C9840000}"/>
    <cellStyle name="Output 2 2 4 3 5 2" xfId="33825" xr:uid="{00000000-0005-0000-0000-0000CA840000}"/>
    <cellStyle name="Output 2 2 4 3 5 3" xfId="33826" xr:uid="{00000000-0005-0000-0000-0000CB840000}"/>
    <cellStyle name="Output 2 2 4 3 6" xfId="33827" xr:uid="{00000000-0005-0000-0000-0000CC840000}"/>
    <cellStyle name="Output 2 2 4 3 6 2" xfId="33828" xr:uid="{00000000-0005-0000-0000-0000CD840000}"/>
    <cellStyle name="Output 2 2 4 3 6 3" xfId="33829" xr:uid="{00000000-0005-0000-0000-0000CE840000}"/>
    <cellStyle name="Output 2 2 4 3 7" xfId="33830" xr:uid="{00000000-0005-0000-0000-0000CF840000}"/>
    <cellStyle name="Output 2 2 4 3 7 2" xfId="33831" xr:uid="{00000000-0005-0000-0000-0000D0840000}"/>
    <cellStyle name="Output 2 2 4 3 7 3" xfId="33832" xr:uid="{00000000-0005-0000-0000-0000D1840000}"/>
    <cellStyle name="Output 2 2 4 3 8" xfId="33833" xr:uid="{00000000-0005-0000-0000-0000D2840000}"/>
    <cellStyle name="Output 2 2 4 3 8 2" xfId="33834" xr:uid="{00000000-0005-0000-0000-0000D3840000}"/>
    <cellStyle name="Output 2 2 4 3 8 3" xfId="33835" xr:uid="{00000000-0005-0000-0000-0000D4840000}"/>
    <cellStyle name="Output 2 2 4 3 9" xfId="33836" xr:uid="{00000000-0005-0000-0000-0000D5840000}"/>
    <cellStyle name="Output 2 2 4 3 9 2" xfId="33837" xr:uid="{00000000-0005-0000-0000-0000D6840000}"/>
    <cellStyle name="Output 2 2 4 3 9 3" xfId="33838" xr:uid="{00000000-0005-0000-0000-0000D7840000}"/>
    <cellStyle name="Output 2 2 4 4" xfId="33839" xr:uid="{00000000-0005-0000-0000-0000D8840000}"/>
    <cellStyle name="Output 2 2 4 4 10" xfId="33840" xr:uid="{00000000-0005-0000-0000-0000D9840000}"/>
    <cellStyle name="Output 2 2 4 4 11" xfId="33841" xr:uid="{00000000-0005-0000-0000-0000DA840000}"/>
    <cellStyle name="Output 2 2 4 4 12" xfId="33842" xr:uid="{00000000-0005-0000-0000-0000DB840000}"/>
    <cellStyle name="Output 2 2 4 4 2" xfId="33843" xr:uid="{00000000-0005-0000-0000-0000DC840000}"/>
    <cellStyle name="Output 2 2 4 4 2 2" xfId="33844" xr:uid="{00000000-0005-0000-0000-0000DD840000}"/>
    <cellStyle name="Output 2 2 4 4 2 3" xfId="33845" xr:uid="{00000000-0005-0000-0000-0000DE840000}"/>
    <cellStyle name="Output 2 2 4 4 3" xfId="33846" xr:uid="{00000000-0005-0000-0000-0000DF840000}"/>
    <cellStyle name="Output 2 2 4 4 3 2" xfId="33847" xr:uid="{00000000-0005-0000-0000-0000E0840000}"/>
    <cellStyle name="Output 2 2 4 4 3 3" xfId="33848" xr:uid="{00000000-0005-0000-0000-0000E1840000}"/>
    <cellStyle name="Output 2 2 4 4 4" xfId="33849" xr:uid="{00000000-0005-0000-0000-0000E2840000}"/>
    <cellStyle name="Output 2 2 4 4 4 2" xfId="33850" xr:uid="{00000000-0005-0000-0000-0000E3840000}"/>
    <cellStyle name="Output 2 2 4 4 4 3" xfId="33851" xr:uid="{00000000-0005-0000-0000-0000E4840000}"/>
    <cellStyle name="Output 2 2 4 4 5" xfId="33852" xr:uid="{00000000-0005-0000-0000-0000E5840000}"/>
    <cellStyle name="Output 2 2 4 4 5 2" xfId="33853" xr:uid="{00000000-0005-0000-0000-0000E6840000}"/>
    <cellStyle name="Output 2 2 4 4 5 3" xfId="33854" xr:uid="{00000000-0005-0000-0000-0000E7840000}"/>
    <cellStyle name="Output 2 2 4 4 6" xfId="33855" xr:uid="{00000000-0005-0000-0000-0000E8840000}"/>
    <cellStyle name="Output 2 2 4 4 6 2" xfId="33856" xr:uid="{00000000-0005-0000-0000-0000E9840000}"/>
    <cellStyle name="Output 2 2 4 4 6 3" xfId="33857" xr:uid="{00000000-0005-0000-0000-0000EA840000}"/>
    <cellStyle name="Output 2 2 4 4 7" xfId="33858" xr:uid="{00000000-0005-0000-0000-0000EB840000}"/>
    <cellStyle name="Output 2 2 4 4 7 2" xfId="33859" xr:uid="{00000000-0005-0000-0000-0000EC840000}"/>
    <cellStyle name="Output 2 2 4 4 7 3" xfId="33860" xr:uid="{00000000-0005-0000-0000-0000ED840000}"/>
    <cellStyle name="Output 2 2 4 4 8" xfId="33861" xr:uid="{00000000-0005-0000-0000-0000EE840000}"/>
    <cellStyle name="Output 2 2 4 4 8 2" xfId="33862" xr:uid="{00000000-0005-0000-0000-0000EF840000}"/>
    <cellStyle name="Output 2 2 4 4 8 3" xfId="33863" xr:uid="{00000000-0005-0000-0000-0000F0840000}"/>
    <cellStyle name="Output 2 2 4 4 9" xfId="33864" xr:uid="{00000000-0005-0000-0000-0000F1840000}"/>
    <cellStyle name="Output 2 2 4 4 9 2" xfId="33865" xr:uid="{00000000-0005-0000-0000-0000F2840000}"/>
    <cellStyle name="Output 2 2 4 4 9 3" xfId="33866" xr:uid="{00000000-0005-0000-0000-0000F3840000}"/>
    <cellStyle name="Output 2 2 4 5" xfId="33867" xr:uid="{00000000-0005-0000-0000-0000F4840000}"/>
    <cellStyle name="Output 2 2 4 5 10" xfId="33868" xr:uid="{00000000-0005-0000-0000-0000F5840000}"/>
    <cellStyle name="Output 2 2 4 5 11" xfId="33869" xr:uid="{00000000-0005-0000-0000-0000F6840000}"/>
    <cellStyle name="Output 2 2 4 5 12" xfId="33870" xr:uid="{00000000-0005-0000-0000-0000F7840000}"/>
    <cellStyle name="Output 2 2 4 5 2" xfId="33871" xr:uid="{00000000-0005-0000-0000-0000F8840000}"/>
    <cellStyle name="Output 2 2 4 5 2 2" xfId="33872" xr:uid="{00000000-0005-0000-0000-0000F9840000}"/>
    <cellStyle name="Output 2 2 4 5 2 3" xfId="33873" xr:uid="{00000000-0005-0000-0000-0000FA840000}"/>
    <cellStyle name="Output 2 2 4 5 3" xfId="33874" xr:uid="{00000000-0005-0000-0000-0000FB840000}"/>
    <cellStyle name="Output 2 2 4 5 3 2" xfId="33875" xr:uid="{00000000-0005-0000-0000-0000FC840000}"/>
    <cellStyle name="Output 2 2 4 5 3 3" xfId="33876" xr:uid="{00000000-0005-0000-0000-0000FD840000}"/>
    <cellStyle name="Output 2 2 4 5 4" xfId="33877" xr:uid="{00000000-0005-0000-0000-0000FE840000}"/>
    <cellStyle name="Output 2 2 4 5 4 2" xfId="33878" xr:uid="{00000000-0005-0000-0000-0000FF840000}"/>
    <cellStyle name="Output 2 2 4 5 4 3" xfId="33879" xr:uid="{00000000-0005-0000-0000-000000850000}"/>
    <cellStyle name="Output 2 2 4 5 5" xfId="33880" xr:uid="{00000000-0005-0000-0000-000001850000}"/>
    <cellStyle name="Output 2 2 4 5 5 2" xfId="33881" xr:uid="{00000000-0005-0000-0000-000002850000}"/>
    <cellStyle name="Output 2 2 4 5 5 3" xfId="33882" xr:uid="{00000000-0005-0000-0000-000003850000}"/>
    <cellStyle name="Output 2 2 4 5 6" xfId="33883" xr:uid="{00000000-0005-0000-0000-000004850000}"/>
    <cellStyle name="Output 2 2 4 5 6 2" xfId="33884" xr:uid="{00000000-0005-0000-0000-000005850000}"/>
    <cellStyle name="Output 2 2 4 5 6 3" xfId="33885" xr:uid="{00000000-0005-0000-0000-000006850000}"/>
    <cellStyle name="Output 2 2 4 5 7" xfId="33886" xr:uid="{00000000-0005-0000-0000-000007850000}"/>
    <cellStyle name="Output 2 2 4 5 7 2" xfId="33887" xr:uid="{00000000-0005-0000-0000-000008850000}"/>
    <cellStyle name="Output 2 2 4 5 7 3" xfId="33888" xr:uid="{00000000-0005-0000-0000-000009850000}"/>
    <cellStyle name="Output 2 2 4 5 8" xfId="33889" xr:uid="{00000000-0005-0000-0000-00000A850000}"/>
    <cellStyle name="Output 2 2 4 5 8 2" xfId="33890" xr:uid="{00000000-0005-0000-0000-00000B850000}"/>
    <cellStyle name="Output 2 2 4 5 8 3" xfId="33891" xr:uid="{00000000-0005-0000-0000-00000C850000}"/>
    <cellStyle name="Output 2 2 4 5 9" xfId="33892" xr:uid="{00000000-0005-0000-0000-00000D850000}"/>
    <cellStyle name="Output 2 2 4 5 9 2" xfId="33893" xr:uid="{00000000-0005-0000-0000-00000E850000}"/>
    <cellStyle name="Output 2 2 4 5 9 3" xfId="33894" xr:uid="{00000000-0005-0000-0000-00000F850000}"/>
    <cellStyle name="Output 2 2 4 6" xfId="33895" xr:uid="{00000000-0005-0000-0000-000010850000}"/>
    <cellStyle name="Output 2 2 4 6 2" xfId="33896" xr:uid="{00000000-0005-0000-0000-000011850000}"/>
    <cellStyle name="Output 2 2 4 6 3" xfId="33897" xr:uid="{00000000-0005-0000-0000-000012850000}"/>
    <cellStyle name="Output 2 2 4 7" xfId="33898" xr:uid="{00000000-0005-0000-0000-000013850000}"/>
    <cellStyle name="Output 2 2 4 7 2" xfId="33899" xr:uid="{00000000-0005-0000-0000-000014850000}"/>
    <cellStyle name="Output 2 2 4 7 3" xfId="33900" xr:uid="{00000000-0005-0000-0000-000015850000}"/>
    <cellStyle name="Output 2 2 4 8" xfId="58341" xr:uid="{00000000-0005-0000-0000-000016850000}"/>
    <cellStyle name="Output 2 2 5" xfId="33901" xr:uid="{00000000-0005-0000-0000-000017850000}"/>
    <cellStyle name="Output 2 2 5 10" xfId="33902" xr:uid="{00000000-0005-0000-0000-000018850000}"/>
    <cellStyle name="Output 2 2 5 10 10" xfId="33903" xr:uid="{00000000-0005-0000-0000-000019850000}"/>
    <cellStyle name="Output 2 2 5 10 11" xfId="33904" xr:uid="{00000000-0005-0000-0000-00001A850000}"/>
    <cellStyle name="Output 2 2 5 10 12" xfId="33905" xr:uid="{00000000-0005-0000-0000-00001B850000}"/>
    <cellStyle name="Output 2 2 5 10 2" xfId="33906" xr:uid="{00000000-0005-0000-0000-00001C850000}"/>
    <cellStyle name="Output 2 2 5 10 2 2" xfId="33907" xr:uid="{00000000-0005-0000-0000-00001D850000}"/>
    <cellStyle name="Output 2 2 5 10 2 3" xfId="33908" xr:uid="{00000000-0005-0000-0000-00001E850000}"/>
    <cellStyle name="Output 2 2 5 10 3" xfId="33909" xr:uid="{00000000-0005-0000-0000-00001F850000}"/>
    <cellStyle name="Output 2 2 5 10 3 2" xfId="33910" xr:uid="{00000000-0005-0000-0000-000020850000}"/>
    <cellStyle name="Output 2 2 5 10 3 3" xfId="33911" xr:uid="{00000000-0005-0000-0000-000021850000}"/>
    <cellStyle name="Output 2 2 5 10 4" xfId="33912" xr:uid="{00000000-0005-0000-0000-000022850000}"/>
    <cellStyle name="Output 2 2 5 10 4 2" xfId="33913" xr:uid="{00000000-0005-0000-0000-000023850000}"/>
    <cellStyle name="Output 2 2 5 10 4 3" xfId="33914" xr:uid="{00000000-0005-0000-0000-000024850000}"/>
    <cellStyle name="Output 2 2 5 10 5" xfId="33915" xr:uid="{00000000-0005-0000-0000-000025850000}"/>
    <cellStyle name="Output 2 2 5 10 5 2" xfId="33916" xr:uid="{00000000-0005-0000-0000-000026850000}"/>
    <cellStyle name="Output 2 2 5 10 5 3" xfId="33917" xr:uid="{00000000-0005-0000-0000-000027850000}"/>
    <cellStyle name="Output 2 2 5 10 6" xfId="33918" xr:uid="{00000000-0005-0000-0000-000028850000}"/>
    <cellStyle name="Output 2 2 5 10 6 2" xfId="33919" xr:uid="{00000000-0005-0000-0000-000029850000}"/>
    <cellStyle name="Output 2 2 5 10 6 3" xfId="33920" xr:uid="{00000000-0005-0000-0000-00002A850000}"/>
    <cellStyle name="Output 2 2 5 10 7" xfId="33921" xr:uid="{00000000-0005-0000-0000-00002B850000}"/>
    <cellStyle name="Output 2 2 5 10 7 2" xfId="33922" xr:uid="{00000000-0005-0000-0000-00002C850000}"/>
    <cellStyle name="Output 2 2 5 10 7 3" xfId="33923" xr:uid="{00000000-0005-0000-0000-00002D850000}"/>
    <cellStyle name="Output 2 2 5 10 8" xfId="33924" xr:uid="{00000000-0005-0000-0000-00002E850000}"/>
    <cellStyle name="Output 2 2 5 10 8 2" xfId="33925" xr:uid="{00000000-0005-0000-0000-00002F850000}"/>
    <cellStyle name="Output 2 2 5 10 8 3" xfId="33926" xr:uid="{00000000-0005-0000-0000-000030850000}"/>
    <cellStyle name="Output 2 2 5 10 9" xfId="33927" xr:uid="{00000000-0005-0000-0000-000031850000}"/>
    <cellStyle name="Output 2 2 5 10 9 2" xfId="33928" xr:uid="{00000000-0005-0000-0000-000032850000}"/>
    <cellStyle name="Output 2 2 5 10 9 3" xfId="33929" xr:uid="{00000000-0005-0000-0000-000033850000}"/>
    <cellStyle name="Output 2 2 5 11" xfId="33930" xr:uid="{00000000-0005-0000-0000-000034850000}"/>
    <cellStyle name="Output 2 2 5 11 2" xfId="33931" xr:uid="{00000000-0005-0000-0000-000035850000}"/>
    <cellStyle name="Output 2 2 5 11 3" xfId="33932" xr:uid="{00000000-0005-0000-0000-000036850000}"/>
    <cellStyle name="Output 2 2 5 12" xfId="33933" xr:uid="{00000000-0005-0000-0000-000037850000}"/>
    <cellStyle name="Output 2 2 5 12 2" xfId="33934" xr:uid="{00000000-0005-0000-0000-000038850000}"/>
    <cellStyle name="Output 2 2 5 12 3" xfId="33935" xr:uid="{00000000-0005-0000-0000-000039850000}"/>
    <cellStyle name="Output 2 2 5 13" xfId="33936" xr:uid="{00000000-0005-0000-0000-00003A850000}"/>
    <cellStyle name="Output 2 2 5 13 2" xfId="33937" xr:uid="{00000000-0005-0000-0000-00003B850000}"/>
    <cellStyle name="Output 2 2 5 13 3" xfId="33938" xr:uid="{00000000-0005-0000-0000-00003C850000}"/>
    <cellStyle name="Output 2 2 5 14" xfId="33939" xr:uid="{00000000-0005-0000-0000-00003D850000}"/>
    <cellStyle name="Output 2 2 5 14 2" xfId="33940" xr:uid="{00000000-0005-0000-0000-00003E850000}"/>
    <cellStyle name="Output 2 2 5 14 3" xfId="33941" xr:uid="{00000000-0005-0000-0000-00003F850000}"/>
    <cellStyle name="Output 2 2 5 15" xfId="33942" xr:uid="{00000000-0005-0000-0000-000040850000}"/>
    <cellStyle name="Output 2 2 5 15 2" xfId="33943" xr:uid="{00000000-0005-0000-0000-000041850000}"/>
    <cellStyle name="Output 2 2 5 15 3" xfId="33944" xr:uid="{00000000-0005-0000-0000-000042850000}"/>
    <cellStyle name="Output 2 2 5 16" xfId="33945" xr:uid="{00000000-0005-0000-0000-000043850000}"/>
    <cellStyle name="Output 2 2 5 16 2" xfId="33946" xr:uid="{00000000-0005-0000-0000-000044850000}"/>
    <cellStyle name="Output 2 2 5 16 3" xfId="33947" xr:uid="{00000000-0005-0000-0000-000045850000}"/>
    <cellStyle name="Output 2 2 5 17" xfId="33948" xr:uid="{00000000-0005-0000-0000-000046850000}"/>
    <cellStyle name="Output 2 2 5 17 2" xfId="33949" xr:uid="{00000000-0005-0000-0000-000047850000}"/>
    <cellStyle name="Output 2 2 5 17 3" xfId="33950" xr:uid="{00000000-0005-0000-0000-000048850000}"/>
    <cellStyle name="Output 2 2 5 18" xfId="33951" xr:uid="{00000000-0005-0000-0000-000049850000}"/>
    <cellStyle name="Output 2 2 5 18 2" xfId="33952" xr:uid="{00000000-0005-0000-0000-00004A850000}"/>
    <cellStyle name="Output 2 2 5 18 3" xfId="33953" xr:uid="{00000000-0005-0000-0000-00004B850000}"/>
    <cellStyle name="Output 2 2 5 19" xfId="33954" xr:uid="{00000000-0005-0000-0000-00004C850000}"/>
    <cellStyle name="Output 2 2 5 19 2" xfId="33955" xr:uid="{00000000-0005-0000-0000-00004D850000}"/>
    <cellStyle name="Output 2 2 5 19 3" xfId="33956" xr:uid="{00000000-0005-0000-0000-00004E850000}"/>
    <cellStyle name="Output 2 2 5 2" xfId="33957" xr:uid="{00000000-0005-0000-0000-00004F850000}"/>
    <cellStyle name="Output 2 2 5 2 10" xfId="33958" xr:uid="{00000000-0005-0000-0000-000050850000}"/>
    <cellStyle name="Output 2 2 5 2 11" xfId="33959" xr:uid="{00000000-0005-0000-0000-000051850000}"/>
    <cellStyle name="Output 2 2 5 2 12" xfId="33960" xr:uid="{00000000-0005-0000-0000-000052850000}"/>
    <cellStyle name="Output 2 2 5 2 2" xfId="33961" xr:uid="{00000000-0005-0000-0000-000053850000}"/>
    <cellStyle name="Output 2 2 5 2 2 2" xfId="33962" xr:uid="{00000000-0005-0000-0000-000054850000}"/>
    <cellStyle name="Output 2 2 5 2 2 3" xfId="33963" xr:uid="{00000000-0005-0000-0000-000055850000}"/>
    <cellStyle name="Output 2 2 5 2 3" xfId="33964" xr:uid="{00000000-0005-0000-0000-000056850000}"/>
    <cellStyle name="Output 2 2 5 2 3 2" xfId="33965" xr:uid="{00000000-0005-0000-0000-000057850000}"/>
    <cellStyle name="Output 2 2 5 2 3 3" xfId="33966" xr:uid="{00000000-0005-0000-0000-000058850000}"/>
    <cellStyle name="Output 2 2 5 2 4" xfId="33967" xr:uid="{00000000-0005-0000-0000-000059850000}"/>
    <cellStyle name="Output 2 2 5 2 4 2" xfId="33968" xr:uid="{00000000-0005-0000-0000-00005A850000}"/>
    <cellStyle name="Output 2 2 5 2 4 3" xfId="33969" xr:uid="{00000000-0005-0000-0000-00005B850000}"/>
    <cellStyle name="Output 2 2 5 2 5" xfId="33970" xr:uid="{00000000-0005-0000-0000-00005C850000}"/>
    <cellStyle name="Output 2 2 5 2 5 2" xfId="33971" xr:uid="{00000000-0005-0000-0000-00005D850000}"/>
    <cellStyle name="Output 2 2 5 2 5 3" xfId="33972" xr:uid="{00000000-0005-0000-0000-00005E850000}"/>
    <cellStyle name="Output 2 2 5 2 6" xfId="33973" xr:uid="{00000000-0005-0000-0000-00005F850000}"/>
    <cellStyle name="Output 2 2 5 2 6 2" xfId="33974" xr:uid="{00000000-0005-0000-0000-000060850000}"/>
    <cellStyle name="Output 2 2 5 2 6 3" xfId="33975" xr:uid="{00000000-0005-0000-0000-000061850000}"/>
    <cellStyle name="Output 2 2 5 2 7" xfId="33976" xr:uid="{00000000-0005-0000-0000-000062850000}"/>
    <cellStyle name="Output 2 2 5 2 7 2" xfId="33977" xr:uid="{00000000-0005-0000-0000-000063850000}"/>
    <cellStyle name="Output 2 2 5 2 7 3" xfId="33978" xr:uid="{00000000-0005-0000-0000-000064850000}"/>
    <cellStyle name="Output 2 2 5 2 8" xfId="33979" xr:uid="{00000000-0005-0000-0000-000065850000}"/>
    <cellStyle name="Output 2 2 5 2 8 2" xfId="33980" xr:uid="{00000000-0005-0000-0000-000066850000}"/>
    <cellStyle name="Output 2 2 5 2 8 3" xfId="33981" xr:uid="{00000000-0005-0000-0000-000067850000}"/>
    <cellStyle name="Output 2 2 5 2 9" xfId="33982" xr:uid="{00000000-0005-0000-0000-000068850000}"/>
    <cellStyle name="Output 2 2 5 2 9 2" xfId="33983" xr:uid="{00000000-0005-0000-0000-000069850000}"/>
    <cellStyle name="Output 2 2 5 2 9 3" xfId="33984" xr:uid="{00000000-0005-0000-0000-00006A850000}"/>
    <cellStyle name="Output 2 2 5 20" xfId="33985" xr:uid="{00000000-0005-0000-0000-00006B850000}"/>
    <cellStyle name="Output 2 2 5 21" xfId="33986" xr:uid="{00000000-0005-0000-0000-00006C850000}"/>
    <cellStyle name="Output 2 2 5 3" xfId="33987" xr:uid="{00000000-0005-0000-0000-00006D850000}"/>
    <cellStyle name="Output 2 2 5 3 10" xfId="33988" xr:uid="{00000000-0005-0000-0000-00006E850000}"/>
    <cellStyle name="Output 2 2 5 3 11" xfId="33989" xr:uid="{00000000-0005-0000-0000-00006F850000}"/>
    <cellStyle name="Output 2 2 5 3 12" xfId="33990" xr:uid="{00000000-0005-0000-0000-000070850000}"/>
    <cellStyle name="Output 2 2 5 3 2" xfId="33991" xr:uid="{00000000-0005-0000-0000-000071850000}"/>
    <cellStyle name="Output 2 2 5 3 2 2" xfId="33992" xr:uid="{00000000-0005-0000-0000-000072850000}"/>
    <cellStyle name="Output 2 2 5 3 2 3" xfId="33993" xr:uid="{00000000-0005-0000-0000-000073850000}"/>
    <cellStyle name="Output 2 2 5 3 3" xfId="33994" xr:uid="{00000000-0005-0000-0000-000074850000}"/>
    <cellStyle name="Output 2 2 5 3 3 2" xfId="33995" xr:uid="{00000000-0005-0000-0000-000075850000}"/>
    <cellStyle name="Output 2 2 5 3 3 3" xfId="33996" xr:uid="{00000000-0005-0000-0000-000076850000}"/>
    <cellStyle name="Output 2 2 5 3 4" xfId="33997" xr:uid="{00000000-0005-0000-0000-000077850000}"/>
    <cellStyle name="Output 2 2 5 3 4 2" xfId="33998" xr:uid="{00000000-0005-0000-0000-000078850000}"/>
    <cellStyle name="Output 2 2 5 3 4 3" xfId="33999" xr:uid="{00000000-0005-0000-0000-000079850000}"/>
    <cellStyle name="Output 2 2 5 3 5" xfId="34000" xr:uid="{00000000-0005-0000-0000-00007A850000}"/>
    <cellStyle name="Output 2 2 5 3 5 2" xfId="34001" xr:uid="{00000000-0005-0000-0000-00007B850000}"/>
    <cellStyle name="Output 2 2 5 3 5 3" xfId="34002" xr:uid="{00000000-0005-0000-0000-00007C850000}"/>
    <cellStyle name="Output 2 2 5 3 6" xfId="34003" xr:uid="{00000000-0005-0000-0000-00007D850000}"/>
    <cellStyle name="Output 2 2 5 3 6 2" xfId="34004" xr:uid="{00000000-0005-0000-0000-00007E850000}"/>
    <cellStyle name="Output 2 2 5 3 6 3" xfId="34005" xr:uid="{00000000-0005-0000-0000-00007F850000}"/>
    <cellStyle name="Output 2 2 5 3 7" xfId="34006" xr:uid="{00000000-0005-0000-0000-000080850000}"/>
    <cellStyle name="Output 2 2 5 3 7 2" xfId="34007" xr:uid="{00000000-0005-0000-0000-000081850000}"/>
    <cellStyle name="Output 2 2 5 3 7 3" xfId="34008" xr:uid="{00000000-0005-0000-0000-000082850000}"/>
    <cellStyle name="Output 2 2 5 3 8" xfId="34009" xr:uid="{00000000-0005-0000-0000-000083850000}"/>
    <cellStyle name="Output 2 2 5 3 8 2" xfId="34010" xr:uid="{00000000-0005-0000-0000-000084850000}"/>
    <cellStyle name="Output 2 2 5 3 8 3" xfId="34011" xr:uid="{00000000-0005-0000-0000-000085850000}"/>
    <cellStyle name="Output 2 2 5 3 9" xfId="34012" xr:uid="{00000000-0005-0000-0000-000086850000}"/>
    <cellStyle name="Output 2 2 5 3 9 2" xfId="34013" xr:uid="{00000000-0005-0000-0000-000087850000}"/>
    <cellStyle name="Output 2 2 5 3 9 3" xfId="34014" xr:uid="{00000000-0005-0000-0000-000088850000}"/>
    <cellStyle name="Output 2 2 5 4" xfId="34015" xr:uid="{00000000-0005-0000-0000-000089850000}"/>
    <cellStyle name="Output 2 2 5 4 10" xfId="34016" xr:uid="{00000000-0005-0000-0000-00008A850000}"/>
    <cellStyle name="Output 2 2 5 4 11" xfId="34017" xr:uid="{00000000-0005-0000-0000-00008B850000}"/>
    <cellStyle name="Output 2 2 5 4 12" xfId="34018" xr:uid="{00000000-0005-0000-0000-00008C850000}"/>
    <cellStyle name="Output 2 2 5 4 2" xfId="34019" xr:uid="{00000000-0005-0000-0000-00008D850000}"/>
    <cellStyle name="Output 2 2 5 4 2 2" xfId="34020" xr:uid="{00000000-0005-0000-0000-00008E850000}"/>
    <cellStyle name="Output 2 2 5 4 2 3" xfId="34021" xr:uid="{00000000-0005-0000-0000-00008F850000}"/>
    <cellStyle name="Output 2 2 5 4 3" xfId="34022" xr:uid="{00000000-0005-0000-0000-000090850000}"/>
    <cellStyle name="Output 2 2 5 4 3 2" xfId="34023" xr:uid="{00000000-0005-0000-0000-000091850000}"/>
    <cellStyle name="Output 2 2 5 4 3 3" xfId="34024" xr:uid="{00000000-0005-0000-0000-000092850000}"/>
    <cellStyle name="Output 2 2 5 4 4" xfId="34025" xr:uid="{00000000-0005-0000-0000-000093850000}"/>
    <cellStyle name="Output 2 2 5 4 4 2" xfId="34026" xr:uid="{00000000-0005-0000-0000-000094850000}"/>
    <cellStyle name="Output 2 2 5 4 4 3" xfId="34027" xr:uid="{00000000-0005-0000-0000-000095850000}"/>
    <cellStyle name="Output 2 2 5 4 5" xfId="34028" xr:uid="{00000000-0005-0000-0000-000096850000}"/>
    <cellStyle name="Output 2 2 5 4 5 2" xfId="34029" xr:uid="{00000000-0005-0000-0000-000097850000}"/>
    <cellStyle name="Output 2 2 5 4 5 3" xfId="34030" xr:uid="{00000000-0005-0000-0000-000098850000}"/>
    <cellStyle name="Output 2 2 5 4 6" xfId="34031" xr:uid="{00000000-0005-0000-0000-000099850000}"/>
    <cellStyle name="Output 2 2 5 4 6 2" xfId="34032" xr:uid="{00000000-0005-0000-0000-00009A850000}"/>
    <cellStyle name="Output 2 2 5 4 6 3" xfId="34033" xr:uid="{00000000-0005-0000-0000-00009B850000}"/>
    <cellStyle name="Output 2 2 5 4 7" xfId="34034" xr:uid="{00000000-0005-0000-0000-00009C850000}"/>
    <cellStyle name="Output 2 2 5 4 7 2" xfId="34035" xr:uid="{00000000-0005-0000-0000-00009D850000}"/>
    <cellStyle name="Output 2 2 5 4 7 3" xfId="34036" xr:uid="{00000000-0005-0000-0000-00009E850000}"/>
    <cellStyle name="Output 2 2 5 4 8" xfId="34037" xr:uid="{00000000-0005-0000-0000-00009F850000}"/>
    <cellStyle name="Output 2 2 5 4 8 2" xfId="34038" xr:uid="{00000000-0005-0000-0000-0000A0850000}"/>
    <cellStyle name="Output 2 2 5 4 8 3" xfId="34039" xr:uid="{00000000-0005-0000-0000-0000A1850000}"/>
    <cellStyle name="Output 2 2 5 4 9" xfId="34040" xr:uid="{00000000-0005-0000-0000-0000A2850000}"/>
    <cellStyle name="Output 2 2 5 4 9 2" xfId="34041" xr:uid="{00000000-0005-0000-0000-0000A3850000}"/>
    <cellStyle name="Output 2 2 5 4 9 3" xfId="34042" xr:uid="{00000000-0005-0000-0000-0000A4850000}"/>
    <cellStyle name="Output 2 2 5 5" xfId="34043" xr:uid="{00000000-0005-0000-0000-0000A5850000}"/>
    <cellStyle name="Output 2 2 5 5 10" xfId="34044" xr:uid="{00000000-0005-0000-0000-0000A6850000}"/>
    <cellStyle name="Output 2 2 5 5 11" xfId="34045" xr:uid="{00000000-0005-0000-0000-0000A7850000}"/>
    <cellStyle name="Output 2 2 5 5 12" xfId="34046" xr:uid="{00000000-0005-0000-0000-0000A8850000}"/>
    <cellStyle name="Output 2 2 5 5 2" xfId="34047" xr:uid="{00000000-0005-0000-0000-0000A9850000}"/>
    <cellStyle name="Output 2 2 5 5 2 2" xfId="34048" xr:uid="{00000000-0005-0000-0000-0000AA850000}"/>
    <cellStyle name="Output 2 2 5 5 2 3" xfId="34049" xr:uid="{00000000-0005-0000-0000-0000AB850000}"/>
    <cellStyle name="Output 2 2 5 5 3" xfId="34050" xr:uid="{00000000-0005-0000-0000-0000AC850000}"/>
    <cellStyle name="Output 2 2 5 5 3 2" xfId="34051" xr:uid="{00000000-0005-0000-0000-0000AD850000}"/>
    <cellStyle name="Output 2 2 5 5 3 3" xfId="34052" xr:uid="{00000000-0005-0000-0000-0000AE850000}"/>
    <cellStyle name="Output 2 2 5 5 4" xfId="34053" xr:uid="{00000000-0005-0000-0000-0000AF850000}"/>
    <cellStyle name="Output 2 2 5 5 4 2" xfId="34054" xr:uid="{00000000-0005-0000-0000-0000B0850000}"/>
    <cellStyle name="Output 2 2 5 5 4 3" xfId="34055" xr:uid="{00000000-0005-0000-0000-0000B1850000}"/>
    <cellStyle name="Output 2 2 5 5 5" xfId="34056" xr:uid="{00000000-0005-0000-0000-0000B2850000}"/>
    <cellStyle name="Output 2 2 5 5 5 2" xfId="34057" xr:uid="{00000000-0005-0000-0000-0000B3850000}"/>
    <cellStyle name="Output 2 2 5 5 5 3" xfId="34058" xr:uid="{00000000-0005-0000-0000-0000B4850000}"/>
    <cellStyle name="Output 2 2 5 5 6" xfId="34059" xr:uid="{00000000-0005-0000-0000-0000B5850000}"/>
    <cellStyle name="Output 2 2 5 5 6 2" xfId="34060" xr:uid="{00000000-0005-0000-0000-0000B6850000}"/>
    <cellStyle name="Output 2 2 5 5 6 3" xfId="34061" xr:uid="{00000000-0005-0000-0000-0000B7850000}"/>
    <cellStyle name="Output 2 2 5 5 7" xfId="34062" xr:uid="{00000000-0005-0000-0000-0000B8850000}"/>
    <cellStyle name="Output 2 2 5 5 7 2" xfId="34063" xr:uid="{00000000-0005-0000-0000-0000B9850000}"/>
    <cellStyle name="Output 2 2 5 5 7 3" xfId="34064" xr:uid="{00000000-0005-0000-0000-0000BA850000}"/>
    <cellStyle name="Output 2 2 5 5 8" xfId="34065" xr:uid="{00000000-0005-0000-0000-0000BB850000}"/>
    <cellStyle name="Output 2 2 5 5 8 2" xfId="34066" xr:uid="{00000000-0005-0000-0000-0000BC850000}"/>
    <cellStyle name="Output 2 2 5 5 8 3" xfId="34067" xr:uid="{00000000-0005-0000-0000-0000BD850000}"/>
    <cellStyle name="Output 2 2 5 5 9" xfId="34068" xr:uid="{00000000-0005-0000-0000-0000BE850000}"/>
    <cellStyle name="Output 2 2 5 5 9 2" xfId="34069" xr:uid="{00000000-0005-0000-0000-0000BF850000}"/>
    <cellStyle name="Output 2 2 5 5 9 3" xfId="34070" xr:uid="{00000000-0005-0000-0000-0000C0850000}"/>
    <cellStyle name="Output 2 2 5 6" xfId="34071" xr:uid="{00000000-0005-0000-0000-0000C1850000}"/>
    <cellStyle name="Output 2 2 5 6 10" xfId="34072" xr:uid="{00000000-0005-0000-0000-0000C2850000}"/>
    <cellStyle name="Output 2 2 5 6 11" xfId="34073" xr:uid="{00000000-0005-0000-0000-0000C3850000}"/>
    <cellStyle name="Output 2 2 5 6 12" xfId="34074" xr:uid="{00000000-0005-0000-0000-0000C4850000}"/>
    <cellStyle name="Output 2 2 5 6 2" xfId="34075" xr:uid="{00000000-0005-0000-0000-0000C5850000}"/>
    <cellStyle name="Output 2 2 5 6 2 2" xfId="34076" xr:uid="{00000000-0005-0000-0000-0000C6850000}"/>
    <cellStyle name="Output 2 2 5 6 2 3" xfId="34077" xr:uid="{00000000-0005-0000-0000-0000C7850000}"/>
    <cellStyle name="Output 2 2 5 6 3" xfId="34078" xr:uid="{00000000-0005-0000-0000-0000C8850000}"/>
    <cellStyle name="Output 2 2 5 6 3 2" xfId="34079" xr:uid="{00000000-0005-0000-0000-0000C9850000}"/>
    <cellStyle name="Output 2 2 5 6 3 3" xfId="34080" xr:uid="{00000000-0005-0000-0000-0000CA850000}"/>
    <cellStyle name="Output 2 2 5 6 4" xfId="34081" xr:uid="{00000000-0005-0000-0000-0000CB850000}"/>
    <cellStyle name="Output 2 2 5 6 4 2" xfId="34082" xr:uid="{00000000-0005-0000-0000-0000CC850000}"/>
    <cellStyle name="Output 2 2 5 6 4 3" xfId="34083" xr:uid="{00000000-0005-0000-0000-0000CD850000}"/>
    <cellStyle name="Output 2 2 5 6 5" xfId="34084" xr:uid="{00000000-0005-0000-0000-0000CE850000}"/>
    <cellStyle name="Output 2 2 5 6 5 2" xfId="34085" xr:uid="{00000000-0005-0000-0000-0000CF850000}"/>
    <cellStyle name="Output 2 2 5 6 5 3" xfId="34086" xr:uid="{00000000-0005-0000-0000-0000D0850000}"/>
    <cellStyle name="Output 2 2 5 6 6" xfId="34087" xr:uid="{00000000-0005-0000-0000-0000D1850000}"/>
    <cellStyle name="Output 2 2 5 6 6 2" xfId="34088" xr:uid="{00000000-0005-0000-0000-0000D2850000}"/>
    <cellStyle name="Output 2 2 5 6 6 3" xfId="34089" xr:uid="{00000000-0005-0000-0000-0000D3850000}"/>
    <cellStyle name="Output 2 2 5 6 7" xfId="34090" xr:uid="{00000000-0005-0000-0000-0000D4850000}"/>
    <cellStyle name="Output 2 2 5 6 7 2" xfId="34091" xr:uid="{00000000-0005-0000-0000-0000D5850000}"/>
    <cellStyle name="Output 2 2 5 6 7 3" xfId="34092" xr:uid="{00000000-0005-0000-0000-0000D6850000}"/>
    <cellStyle name="Output 2 2 5 6 8" xfId="34093" xr:uid="{00000000-0005-0000-0000-0000D7850000}"/>
    <cellStyle name="Output 2 2 5 6 8 2" xfId="34094" xr:uid="{00000000-0005-0000-0000-0000D8850000}"/>
    <cellStyle name="Output 2 2 5 6 8 3" xfId="34095" xr:uid="{00000000-0005-0000-0000-0000D9850000}"/>
    <cellStyle name="Output 2 2 5 6 9" xfId="34096" xr:uid="{00000000-0005-0000-0000-0000DA850000}"/>
    <cellStyle name="Output 2 2 5 6 9 2" xfId="34097" xr:uid="{00000000-0005-0000-0000-0000DB850000}"/>
    <cellStyle name="Output 2 2 5 6 9 3" xfId="34098" xr:uid="{00000000-0005-0000-0000-0000DC850000}"/>
    <cellStyle name="Output 2 2 5 7" xfId="34099" xr:uid="{00000000-0005-0000-0000-0000DD850000}"/>
    <cellStyle name="Output 2 2 5 7 10" xfId="34100" xr:uid="{00000000-0005-0000-0000-0000DE850000}"/>
    <cellStyle name="Output 2 2 5 7 11" xfId="34101" xr:uid="{00000000-0005-0000-0000-0000DF850000}"/>
    <cellStyle name="Output 2 2 5 7 12" xfId="34102" xr:uid="{00000000-0005-0000-0000-0000E0850000}"/>
    <cellStyle name="Output 2 2 5 7 2" xfId="34103" xr:uid="{00000000-0005-0000-0000-0000E1850000}"/>
    <cellStyle name="Output 2 2 5 7 2 2" xfId="34104" xr:uid="{00000000-0005-0000-0000-0000E2850000}"/>
    <cellStyle name="Output 2 2 5 7 2 3" xfId="34105" xr:uid="{00000000-0005-0000-0000-0000E3850000}"/>
    <cellStyle name="Output 2 2 5 7 3" xfId="34106" xr:uid="{00000000-0005-0000-0000-0000E4850000}"/>
    <cellStyle name="Output 2 2 5 7 3 2" xfId="34107" xr:uid="{00000000-0005-0000-0000-0000E5850000}"/>
    <cellStyle name="Output 2 2 5 7 3 3" xfId="34108" xr:uid="{00000000-0005-0000-0000-0000E6850000}"/>
    <cellStyle name="Output 2 2 5 7 4" xfId="34109" xr:uid="{00000000-0005-0000-0000-0000E7850000}"/>
    <cellStyle name="Output 2 2 5 7 4 2" xfId="34110" xr:uid="{00000000-0005-0000-0000-0000E8850000}"/>
    <cellStyle name="Output 2 2 5 7 4 3" xfId="34111" xr:uid="{00000000-0005-0000-0000-0000E9850000}"/>
    <cellStyle name="Output 2 2 5 7 5" xfId="34112" xr:uid="{00000000-0005-0000-0000-0000EA850000}"/>
    <cellStyle name="Output 2 2 5 7 5 2" xfId="34113" xr:uid="{00000000-0005-0000-0000-0000EB850000}"/>
    <cellStyle name="Output 2 2 5 7 5 3" xfId="34114" xr:uid="{00000000-0005-0000-0000-0000EC850000}"/>
    <cellStyle name="Output 2 2 5 7 6" xfId="34115" xr:uid="{00000000-0005-0000-0000-0000ED850000}"/>
    <cellStyle name="Output 2 2 5 7 6 2" xfId="34116" xr:uid="{00000000-0005-0000-0000-0000EE850000}"/>
    <cellStyle name="Output 2 2 5 7 6 3" xfId="34117" xr:uid="{00000000-0005-0000-0000-0000EF850000}"/>
    <cellStyle name="Output 2 2 5 7 7" xfId="34118" xr:uid="{00000000-0005-0000-0000-0000F0850000}"/>
    <cellStyle name="Output 2 2 5 7 7 2" xfId="34119" xr:uid="{00000000-0005-0000-0000-0000F1850000}"/>
    <cellStyle name="Output 2 2 5 7 7 3" xfId="34120" xr:uid="{00000000-0005-0000-0000-0000F2850000}"/>
    <cellStyle name="Output 2 2 5 7 8" xfId="34121" xr:uid="{00000000-0005-0000-0000-0000F3850000}"/>
    <cellStyle name="Output 2 2 5 7 8 2" xfId="34122" xr:uid="{00000000-0005-0000-0000-0000F4850000}"/>
    <cellStyle name="Output 2 2 5 7 8 3" xfId="34123" xr:uid="{00000000-0005-0000-0000-0000F5850000}"/>
    <cellStyle name="Output 2 2 5 7 9" xfId="34124" xr:uid="{00000000-0005-0000-0000-0000F6850000}"/>
    <cellStyle name="Output 2 2 5 7 9 2" xfId="34125" xr:uid="{00000000-0005-0000-0000-0000F7850000}"/>
    <cellStyle name="Output 2 2 5 7 9 3" xfId="34126" xr:uid="{00000000-0005-0000-0000-0000F8850000}"/>
    <cellStyle name="Output 2 2 5 8" xfId="34127" xr:uid="{00000000-0005-0000-0000-0000F9850000}"/>
    <cellStyle name="Output 2 2 5 8 10" xfId="34128" xr:uid="{00000000-0005-0000-0000-0000FA850000}"/>
    <cellStyle name="Output 2 2 5 8 11" xfId="34129" xr:uid="{00000000-0005-0000-0000-0000FB850000}"/>
    <cellStyle name="Output 2 2 5 8 12" xfId="34130" xr:uid="{00000000-0005-0000-0000-0000FC850000}"/>
    <cellStyle name="Output 2 2 5 8 2" xfId="34131" xr:uid="{00000000-0005-0000-0000-0000FD850000}"/>
    <cellStyle name="Output 2 2 5 8 2 2" xfId="34132" xr:uid="{00000000-0005-0000-0000-0000FE850000}"/>
    <cellStyle name="Output 2 2 5 8 2 3" xfId="34133" xr:uid="{00000000-0005-0000-0000-0000FF850000}"/>
    <cellStyle name="Output 2 2 5 8 3" xfId="34134" xr:uid="{00000000-0005-0000-0000-000000860000}"/>
    <cellStyle name="Output 2 2 5 8 3 2" xfId="34135" xr:uid="{00000000-0005-0000-0000-000001860000}"/>
    <cellStyle name="Output 2 2 5 8 3 3" xfId="34136" xr:uid="{00000000-0005-0000-0000-000002860000}"/>
    <cellStyle name="Output 2 2 5 8 4" xfId="34137" xr:uid="{00000000-0005-0000-0000-000003860000}"/>
    <cellStyle name="Output 2 2 5 8 4 2" xfId="34138" xr:uid="{00000000-0005-0000-0000-000004860000}"/>
    <cellStyle name="Output 2 2 5 8 4 3" xfId="34139" xr:uid="{00000000-0005-0000-0000-000005860000}"/>
    <cellStyle name="Output 2 2 5 8 5" xfId="34140" xr:uid="{00000000-0005-0000-0000-000006860000}"/>
    <cellStyle name="Output 2 2 5 8 5 2" xfId="34141" xr:uid="{00000000-0005-0000-0000-000007860000}"/>
    <cellStyle name="Output 2 2 5 8 5 3" xfId="34142" xr:uid="{00000000-0005-0000-0000-000008860000}"/>
    <cellStyle name="Output 2 2 5 8 6" xfId="34143" xr:uid="{00000000-0005-0000-0000-000009860000}"/>
    <cellStyle name="Output 2 2 5 8 6 2" xfId="34144" xr:uid="{00000000-0005-0000-0000-00000A860000}"/>
    <cellStyle name="Output 2 2 5 8 6 3" xfId="34145" xr:uid="{00000000-0005-0000-0000-00000B860000}"/>
    <cellStyle name="Output 2 2 5 8 7" xfId="34146" xr:uid="{00000000-0005-0000-0000-00000C860000}"/>
    <cellStyle name="Output 2 2 5 8 7 2" xfId="34147" xr:uid="{00000000-0005-0000-0000-00000D860000}"/>
    <cellStyle name="Output 2 2 5 8 7 3" xfId="34148" xr:uid="{00000000-0005-0000-0000-00000E860000}"/>
    <cellStyle name="Output 2 2 5 8 8" xfId="34149" xr:uid="{00000000-0005-0000-0000-00000F860000}"/>
    <cellStyle name="Output 2 2 5 8 8 2" xfId="34150" xr:uid="{00000000-0005-0000-0000-000010860000}"/>
    <cellStyle name="Output 2 2 5 8 8 3" xfId="34151" xr:uid="{00000000-0005-0000-0000-000011860000}"/>
    <cellStyle name="Output 2 2 5 8 9" xfId="34152" xr:uid="{00000000-0005-0000-0000-000012860000}"/>
    <cellStyle name="Output 2 2 5 8 9 2" xfId="34153" xr:uid="{00000000-0005-0000-0000-000013860000}"/>
    <cellStyle name="Output 2 2 5 8 9 3" xfId="34154" xr:uid="{00000000-0005-0000-0000-000014860000}"/>
    <cellStyle name="Output 2 2 5 9" xfId="34155" xr:uid="{00000000-0005-0000-0000-000015860000}"/>
    <cellStyle name="Output 2 2 5 9 10" xfId="34156" xr:uid="{00000000-0005-0000-0000-000016860000}"/>
    <cellStyle name="Output 2 2 5 9 11" xfId="34157" xr:uid="{00000000-0005-0000-0000-000017860000}"/>
    <cellStyle name="Output 2 2 5 9 12" xfId="34158" xr:uid="{00000000-0005-0000-0000-000018860000}"/>
    <cellStyle name="Output 2 2 5 9 2" xfId="34159" xr:uid="{00000000-0005-0000-0000-000019860000}"/>
    <cellStyle name="Output 2 2 5 9 2 2" xfId="34160" xr:uid="{00000000-0005-0000-0000-00001A860000}"/>
    <cellStyle name="Output 2 2 5 9 2 3" xfId="34161" xr:uid="{00000000-0005-0000-0000-00001B860000}"/>
    <cellStyle name="Output 2 2 5 9 3" xfId="34162" xr:uid="{00000000-0005-0000-0000-00001C860000}"/>
    <cellStyle name="Output 2 2 5 9 3 2" xfId="34163" xr:uid="{00000000-0005-0000-0000-00001D860000}"/>
    <cellStyle name="Output 2 2 5 9 3 3" xfId="34164" xr:uid="{00000000-0005-0000-0000-00001E860000}"/>
    <cellStyle name="Output 2 2 5 9 4" xfId="34165" xr:uid="{00000000-0005-0000-0000-00001F860000}"/>
    <cellStyle name="Output 2 2 5 9 4 2" xfId="34166" xr:uid="{00000000-0005-0000-0000-000020860000}"/>
    <cellStyle name="Output 2 2 5 9 4 3" xfId="34167" xr:uid="{00000000-0005-0000-0000-000021860000}"/>
    <cellStyle name="Output 2 2 5 9 5" xfId="34168" xr:uid="{00000000-0005-0000-0000-000022860000}"/>
    <cellStyle name="Output 2 2 5 9 5 2" xfId="34169" xr:uid="{00000000-0005-0000-0000-000023860000}"/>
    <cellStyle name="Output 2 2 5 9 5 3" xfId="34170" xr:uid="{00000000-0005-0000-0000-000024860000}"/>
    <cellStyle name="Output 2 2 5 9 6" xfId="34171" xr:uid="{00000000-0005-0000-0000-000025860000}"/>
    <cellStyle name="Output 2 2 5 9 6 2" xfId="34172" xr:uid="{00000000-0005-0000-0000-000026860000}"/>
    <cellStyle name="Output 2 2 5 9 6 3" xfId="34173" xr:uid="{00000000-0005-0000-0000-000027860000}"/>
    <cellStyle name="Output 2 2 5 9 7" xfId="34174" xr:uid="{00000000-0005-0000-0000-000028860000}"/>
    <cellStyle name="Output 2 2 5 9 7 2" xfId="34175" xr:uid="{00000000-0005-0000-0000-000029860000}"/>
    <cellStyle name="Output 2 2 5 9 7 3" xfId="34176" xr:uid="{00000000-0005-0000-0000-00002A860000}"/>
    <cellStyle name="Output 2 2 5 9 8" xfId="34177" xr:uid="{00000000-0005-0000-0000-00002B860000}"/>
    <cellStyle name="Output 2 2 5 9 8 2" xfId="34178" xr:uid="{00000000-0005-0000-0000-00002C860000}"/>
    <cellStyle name="Output 2 2 5 9 8 3" xfId="34179" xr:uid="{00000000-0005-0000-0000-00002D860000}"/>
    <cellStyle name="Output 2 2 5 9 9" xfId="34180" xr:uid="{00000000-0005-0000-0000-00002E860000}"/>
    <cellStyle name="Output 2 2 5 9 9 2" xfId="34181" xr:uid="{00000000-0005-0000-0000-00002F860000}"/>
    <cellStyle name="Output 2 2 5 9 9 3" xfId="34182" xr:uid="{00000000-0005-0000-0000-000030860000}"/>
    <cellStyle name="Output 2 2 6" xfId="34183" xr:uid="{00000000-0005-0000-0000-000031860000}"/>
    <cellStyle name="Output 2 2 6 10" xfId="34184" xr:uid="{00000000-0005-0000-0000-000032860000}"/>
    <cellStyle name="Output 2 2 6 10 2" xfId="34185" xr:uid="{00000000-0005-0000-0000-000033860000}"/>
    <cellStyle name="Output 2 2 6 10 3" xfId="34186" xr:uid="{00000000-0005-0000-0000-000034860000}"/>
    <cellStyle name="Output 2 2 6 11" xfId="34187" xr:uid="{00000000-0005-0000-0000-000035860000}"/>
    <cellStyle name="Output 2 2 6 12" xfId="34188" xr:uid="{00000000-0005-0000-0000-000036860000}"/>
    <cellStyle name="Output 2 2 6 2" xfId="34189" xr:uid="{00000000-0005-0000-0000-000037860000}"/>
    <cellStyle name="Output 2 2 6 2 2" xfId="34190" xr:uid="{00000000-0005-0000-0000-000038860000}"/>
    <cellStyle name="Output 2 2 6 2 3" xfId="34191" xr:uid="{00000000-0005-0000-0000-000039860000}"/>
    <cellStyle name="Output 2 2 6 3" xfId="34192" xr:uid="{00000000-0005-0000-0000-00003A860000}"/>
    <cellStyle name="Output 2 2 6 3 2" xfId="34193" xr:uid="{00000000-0005-0000-0000-00003B860000}"/>
    <cellStyle name="Output 2 2 6 3 3" xfId="34194" xr:uid="{00000000-0005-0000-0000-00003C860000}"/>
    <cellStyle name="Output 2 2 6 4" xfId="34195" xr:uid="{00000000-0005-0000-0000-00003D860000}"/>
    <cellStyle name="Output 2 2 6 4 2" xfId="34196" xr:uid="{00000000-0005-0000-0000-00003E860000}"/>
    <cellStyle name="Output 2 2 6 4 3" xfId="34197" xr:uid="{00000000-0005-0000-0000-00003F860000}"/>
    <cellStyle name="Output 2 2 6 5" xfId="34198" xr:uid="{00000000-0005-0000-0000-000040860000}"/>
    <cellStyle name="Output 2 2 6 5 2" xfId="34199" xr:uid="{00000000-0005-0000-0000-000041860000}"/>
    <cellStyle name="Output 2 2 6 5 3" xfId="34200" xr:uid="{00000000-0005-0000-0000-000042860000}"/>
    <cellStyle name="Output 2 2 6 6" xfId="34201" xr:uid="{00000000-0005-0000-0000-000043860000}"/>
    <cellStyle name="Output 2 2 6 6 2" xfId="34202" xr:uid="{00000000-0005-0000-0000-000044860000}"/>
    <cellStyle name="Output 2 2 6 6 3" xfId="34203" xr:uid="{00000000-0005-0000-0000-000045860000}"/>
    <cellStyle name="Output 2 2 6 7" xfId="34204" xr:uid="{00000000-0005-0000-0000-000046860000}"/>
    <cellStyle name="Output 2 2 6 7 2" xfId="34205" xr:uid="{00000000-0005-0000-0000-000047860000}"/>
    <cellStyle name="Output 2 2 6 7 3" xfId="34206" xr:uid="{00000000-0005-0000-0000-000048860000}"/>
    <cellStyle name="Output 2 2 6 8" xfId="34207" xr:uid="{00000000-0005-0000-0000-000049860000}"/>
    <cellStyle name="Output 2 2 6 8 2" xfId="34208" xr:uid="{00000000-0005-0000-0000-00004A860000}"/>
    <cellStyle name="Output 2 2 6 8 3" xfId="34209" xr:uid="{00000000-0005-0000-0000-00004B860000}"/>
    <cellStyle name="Output 2 2 6 9" xfId="34210" xr:uid="{00000000-0005-0000-0000-00004C860000}"/>
    <cellStyle name="Output 2 2 6 9 2" xfId="34211" xr:uid="{00000000-0005-0000-0000-00004D860000}"/>
    <cellStyle name="Output 2 2 6 9 3" xfId="34212" xr:uid="{00000000-0005-0000-0000-00004E860000}"/>
    <cellStyle name="Output 2 2 7" xfId="34213" xr:uid="{00000000-0005-0000-0000-00004F860000}"/>
    <cellStyle name="Output 2 2 7 10" xfId="34214" xr:uid="{00000000-0005-0000-0000-000050860000}"/>
    <cellStyle name="Output 2 2 7 10 2" xfId="34215" xr:uid="{00000000-0005-0000-0000-000051860000}"/>
    <cellStyle name="Output 2 2 7 10 3" xfId="34216" xr:uid="{00000000-0005-0000-0000-000052860000}"/>
    <cellStyle name="Output 2 2 7 11" xfId="34217" xr:uid="{00000000-0005-0000-0000-000053860000}"/>
    <cellStyle name="Output 2 2 7 12" xfId="34218" xr:uid="{00000000-0005-0000-0000-000054860000}"/>
    <cellStyle name="Output 2 2 7 2" xfId="34219" xr:uid="{00000000-0005-0000-0000-000055860000}"/>
    <cellStyle name="Output 2 2 7 2 2" xfId="34220" xr:uid="{00000000-0005-0000-0000-000056860000}"/>
    <cellStyle name="Output 2 2 7 2 3" xfId="34221" xr:uid="{00000000-0005-0000-0000-000057860000}"/>
    <cellStyle name="Output 2 2 7 3" xfId="34222" xr:uid="{00000000-0005-0000-0000-000058860000}"/>
    <cellStyle name="Output 2 2 7 3 2" xfId="34223" xr:uid="{00000000-0005-0000-0000-000059860000}"/>
    <cellStyle name="Output 2 2 7 3 3" xfId="34224" xr:uid="{00000000-0005-0000-0000-00005A860000}"/>
    <cellStyle name="Output 2 2 7 4" xfId="34225" xr:uid="{00000000-0005-0000-0000-00005B860000}"/>
    <cellStyle name="Output 2 2 7 4 2" xfId="34226" xr:uid="{00000000-0005-0000-0000-00005C860000}"/>
    <cellStyle name="Output 2 2 7 4 3" xfId="34227" xr:uid="{00000000-0005-0000-0000-00005D860000}"/>
    <cellStyle name="Output 2 2 7 5" xfId="34228" xr:uid="{00000000-0005-0000-0000-00005E860000}"/>
    <cellStyle name="Output 2 2 7 5 2" xfId="34229" xr:uid="{00000000-0005-0000-0000-00005F860000}"/>
    <cellStyle name="Output 2 2 7 5 3" xfId="34230" xr:uid="{00000000-0005-0000-0000-000060860000}"/>
    <cellStyle name="Output 2 2 7 6" xfId="34231" xr:uid="{00000000-0005-0000-0000-000061860000}"/>
    <cellStyle name="Output 2 2 7 6 2" xfId="34232" xr:uid="{00000000-0005-0000-0000-000062860000}"/>
    <cellStyle name="Output 2 2 7 6 3" xfId="34233" xr:uid="{00000000-0005-0000-0000-000063860000}"/>
    <cellStyle name="Output 2 2 7 7" xfId="34234" xr:uid="{00000000-0005-0000-0000-000064860000}"/>
    <cellStyle name="Output 2 2 7 7 2" xfId="34235" xr:uid="{00000000-0005-0000-0000-000065860000}"/>
    <cellStyle name="Output 2 2 7 7 3" xfId="34236" xr:uid="{00000000-0005-0000-0000-000066860000}"/>
    <cellStyle name="Output 2 2 7 8" xfId="34237" xr:uid="{00000000-0005-0000-0000-000067860000}"/>
    <cellStyle name="Output 2 2 7 8 2" xfId="34238" xr:uid="{00000000-0005-0000-0000-000068860000}"/>
    <cellStyle name="Output 2 2 7 8 3" xfId="34239" xr:uid="{00000000-0005-0000-0000-000069860000}"/>
    <cellStyle name="Output 2 2 7 9" xfId="34240" xr:uid="{00000000-0005-0000-0000-00006A860000}"/>
    <cellStyle name="Output 2 2 7 9 2" xfId="34241" xr:uid="{00000000-0005-0000-0000-00006B860000}"/>
    <cellStyle name="Output 2 2 7 9 3" xfId="34242" xr:uid="{00000000-0005-0000-0000-00006C860000}"/>
    <cellStyle name="Output 2 2 8" xfId="34243" xr:uid="{00000000-0005-0000-0000-00006D860000}"/>
    <cellStyle name="Output 2 2 8 10" xfId="34244" xr:uid="{00000000-0005-0000-0000-00006E860000}"/>
    <cellStyle name="Output 2 2 8 10 2" xfId="34245" xr:uid="{00000000-0005-0000-0000-00006F860000}"/>
    <cellStyle name="Output 2 2 8 10 3" xfId="34246" xr:uid="{00000000-0005-0000-0000-000070860000}"/>
    <cellStyle name="Output 2 2 8 11" xfId="34247" xr:uid="{00000000-0005-0000-0000-000071860000}"/>
    <cellStyle name="Output 2 2 8 12" xfId="34248" xr:uid="{00000000-0005-0000-0000-000072860000}"/>
    <cellStyle name="Output 2 2 8 2" xfId="34249" xr:uid="{00000000-0005-0000-0000-000073860000}"/>
    <cellStyle name="Output 2 2 8 2 2" xfId="34250" xr:uid="{00000000-0005-0000-0000-000074860000}"/>
    <cellStyle name="Output 2 2 8 2 3" xfId="34251" xr:uid="{00000000-0005-0000-0000-000075860000}"/>
    <cellStyle name="Output 2 2 8 3" xfId="34252" xr:uid="{00000000-0005-0000-0000-000076860000}"/>
    <cellStyle name="Output 2 2 8 3 2" xfId="34253" xr:uid="{00000000-0005-0000-0000-000077860000}"/>
    <cellStyle name="Output 2 2 8 3 3" xfId="34254" xr:uid="{00000000-0005-0000-0000-000078860000}"/>
    <cellStyle name="Output 2 2 8 4" xfId="34255" xr:uid="{00000000-0005-0000-0000-000079860000}"/>
    <cellStyle name="Output 2 2 8 4 2" xfId="34256" xr:uid="{00000000-0005-0000-0000-00007A860000}"/>
    <cellStyle name="Output 2 2 8 4 3" xfId="34257" xr:uid="{00000000-0005-0000-0000-00007B860000}"/>
    <cellStyle name="Output 2 2 8 5" xfId="34258" xr:uid="{00000000-0005-0000-0000-00007C860000}"/>
    <cellStyle name="Output 2 2 8 5 2" xfId="34259" xr:uid="{00000000-0005-0000-0000-00007D860000}"/>
    <cellStyle name="Output 2 2 8 5 3" xfId="34260" xr:uid="{00000000-0005-0000-0000-00007E860000}"/>
    <cellStyle name="Output 2 2 8 6" xfId="34261" xr:uid="{00000000-0005-0000-0000-00007F860000}"/>
    <cellStyle name="Output 2 2 8 6 2" xfId="34262" xr:uid="{00000000-0005-0000-0000-000080860000}"/>
    <cellStyle name="Output 2 2 8 6 3" xfId="34263" xr:uid="{00000000-0005-0000-0000-000081860000}"/>
    <cellStyle name="Output 2 2 8 7" xfId="34264" xr:uid="{00000000-0005-0000-0000-000082860000}"/>
    <cellStyle name="Output 2 2 8 7 2" xfId="34265" xr:uid="{00000000-0005-0000-0000-000083860000}"/>
    <cellStyle name="Output 2 2 8 7 3" xfId="34266" xr:uid="{00000000-0005-0000-0000-000084860000}"/>
    <cellStyle name="Output 2 2 8 8" xfId="34267" xr:uid="{00000000-0005-0000-0000-000085860000}"/>
    <cellStyle name="Output 2 2 8 8 2" xfId="34268" xr:uid="{00000000-0005-0000-0000-000086860000}"/>
    <cellStyle name="Output 2 2 8 8 3" xfId="34269" xr:uid="{00000000-0005-0000-0000-000087860000}"/>
    <cellStyle name="Output 2 2 8 9" xfId="34270" xr:uid="{00000000-0005-0000-0000-000088860000}"/>
    <cellStyle name="Output 2 2 8 9 2" xfId="34271" xr:uid="{00000000-0005-0000-0000-000089860000}"/>
    <cellStyle name="Output 2 2 8 9 3" xfId="34272" xr:uid="{00000000-0005-0000-0000-00008A860000}"/>
    <cellStyle name="Output 2 2 9" xfId="34273" xr:uid="{00000000-0005-0000-0000-00008B860000}"/>
    <cellStyle name="Output 2 2 9 2" xfId="34274" xr:uid="{00000000-0005-0000-0000-00008C860000}"/>
    <cellStyle name="Output 2 2 9 2 2" xfId="34275" xr:uid="{00000000-0005-0000-0000-00008D860000}"/>
    <cellStyle name="Output 2 2 9 2 3" xfId="34276" xr:uid="{00000000-0005-0000-0000-00008E860000}"/>
    <cellStyle name="Output 2 2 9 2 4" xfId="34277" xr:uid="{00000000-0005-0000-0000-00008F860000}"/>
    <cellStyle name="Output 2 2 9 3" xfId="34278" xr:uid="{00000000-0005-0000-0000-000090860000}"/>
    <cellStyle name="Output 2 2 9 4" xfId="34279" xr:uid="{00000000-0005-0000-0000-000091860000}"/>
    <cellStyle name="Output 2 3" xfId="398" xr:uid="{00000000-0005-0000-0000-000092860000}"/>
    <cellStyle name="Output 2 3 10" xfId="34280" xr:uid="{00000000-0005-0000-0000-000093860000}"/>
    <cellStyle name="Output 2 3 10 2" xfId="34281" xr:uid="{00000000-0005-0000-0000-000094860000}"/>
    <cellStyle name="Output 2 3 10 2 2" xfId="34282" xr:uid="{00000000-0005-0000-0000-000095860000}"/>
    <cellStyle name="Output 2 3 10 2 3" xfId="34283" xr:uid="{00000000-0005-0000-0000-000096860000}"/>
    <cellStyle name="Output 2 3 10 2 4" xfId="34284" xr:uid="{00000000-0005-0000-0000-000097860000}"/>
    <cellStyle name="Output 2 3 10 3" xfId="34285" xr:uid="{00000000-0005-0000-0000-000098860000}"/>
    <cellStyle name="Output 2 3 10 4" xfId="34286" xr:uid="{00000000-0005-0000-0000-000099860000}"/>
    <cellStyle name="Output 2 3 11" xfId="34287" xr:uid="{00000000-0005-0000-0000-00009A860000}"/>
    <cellStyle name="Output 2 3 11 2" xfId="34288" xr:uid="{00000000-0005-0000-0000-00009B860000}"/>
    <cellStyle name="Output 2 3 11 3" xfId="34289" xr:uid="{00000000-0005-0000-0000-00009C860000}"/>
    <cellStyle name="Output 2 3 12" xfId="34290" xr:uid="{00000000-0005-0000-0000-00009D860000}"/>
    <cellStyle name="Output 2 3 12 2" xfId="34291" xr:uid="{00000000-0005-0000-0000-00009E860000}"/>
    <cellStyle name="Output 2 3 12 3" xfId="34292" xr:uid="{00000000-0005-0000-0000-00009F860000}"/>
    <cellStyle name="Output 2 3 13" xfId="58337" xr:uid="{00000000-0005-0000-0000-0000A0860000}"/>
    <cellStyle name="Output 2 3 2" xfId="399" xr:uid="{00000000-0005-0000-0000-0000A1860000}"/>
    <cellStyle name="Output 2 3 2 10" xfId="34293" xr:uid="{00000000-0005-0000-0000-0000A2860000}"/>
    <cellStyle name="Output 2 3 2 10 10" xfId="34294" xr:uid="{00000000-0005-0000-0000-0000A3860000}"/>
    <cellStyle name="Output 2 3 2 10 10 10" xfId="34295" xr:uid="{00000000-0005-0000-0000-0000A4860000}"/>
    <cellStyle name="Output 2 3 2 10 10 11" xfId="34296" xr:uid="{00000000-0005-0000-0000-0000A5860000}"/>
    <cellStyle name="Output 2 3 2 10 10 12" xfId="34297" xr:uid="{00000000-0005-0000-0000-0000A6860000}"/>
    <cellStyle name="Output 2 3 2 10 10 2" xfId="34298" xr:uid="{00000000-0005-0000-0000-0000A7860000}"/>
    <cellStyle name="Output 2 3 2 10 10 2 2" xfId="34299" xr:uid="{00000000-0005-0000-0000-0000A8860000}"/>
    <cellStyle name="Output 2 3 2 10 10 2 3" xfId="34300" xr:uid="{00000000-0005-0000-0000-0000A9860000}"/>
    <cellStyle name="Output 2 3 2 10 10 3" xfId="34301" xr:uid="{00000000-0005-0000-0000-0000AA860000}"/>
    <cellStyle name="Output 2 3 2 10 10 3 2" xfId="34302" xr:uid="{00000000-0005-0000-0000-0000AB860000}"/>
    <cellStyle name="Output 2 3 2 10 10 3 3" xfId="34303" xr:uid="{00000000-0005-0000-0000-0000AC860000}"/>
    <cellStyle name="Output 2 3 2 10 10 4" xfId="34304" xr:uid="{00000000-0005-0000-0000-0000AD860000}"/>
    <cellStyle name="Output 2 3 2 10 10 4 2" xfId="34305" xr:uid="{00000000-0005-0000-0000-0000AE860000}"/>
    <cellStyle name="Output 2 3 2 10 10 4 3" xfId="34306" xr:uid="{00000000-0005-0000-0000-0000AF860000}"/>
    <cellStyle name="Output 2 3 2 10 10 5" xfId="34307" xr:uid="{00000000-0005-0000-0000-0000B0860000}"/>
    <cellStyle name="Output 2 3 2 10 10 5 2" xfId="34308" xr:uid="{00000000-0005-0000-0000-0000B1860000}"/>
    <cellStyle name="Output 2 3 2 10 10 5 3" xfId="34309" xr:uid="{00000000-0005-0000-0000-0000B2860000}"/>
    <cellStyle name="Output 2 3 2 10 10 6" xfId="34310" xr:uid="{00000000-0005-0000-0000-0000B3860000}"/>
    <cellStyle name="Output 2 3 2 10 10 6 2" xfId="34311" xr:uid="{00000000-0005-0000-0000-0000B4860000}"/>
    <cellStyle name="Output 2 3 2 10 10 6 3" xfId="34312" xr:uid="{00000000-0005-0000-0000-0000B5860000}"/>
    <cellStyle name="Output 2 3 2 10 10 7" xfId="34313" xr:uid="{00000000-0005-0000-0000-0000B6860000}"/>
    <cellStyle name="Output 2 3 2 10 10 7 2" xfId="34314" xr:uid="{00000000-0005-0000-0000-0000B7860000}"/>
    <cellStyle name="Output 2 3 2 10 10 7 3" xfId="34315" xr:uid="{00000000-0005-0000-0000-0000B8860000}"/>
    <cellStyle name="Output 2 3 2 10 10 8" xfId="34316" xr:uid="{00000000-0005-0000-0000-0000B9860000}"/>
    <cellStyle name="Output 2 3 2 10 10 8 2" xfId="34317" xr:uid="{00000000-0005-0000-0000-0000BA860000}"/>
    <cellStyle name="Output 2 3 2 10 10 8 3" xfId="34318" xr:uid="{00000000-0005-0000-0000-0000BB860000}"/>
    <cellStyle name="Output 2 3 2 10 10 9" xfId="34319" xr:uid="{00000000-0005-0000-0000-0000BC860000}"/>
    <cellStyle name="Output 2 3 2 10 10 9 2" xfId="34320" xr:uid="{00000000-0005-0000-0000-0000BD860000}"/>
    <cellStyle name="Output 2 3 2 10 10 9 3" xfId="34321" xr:uid="{00000000-0005-0000-0000-0000BE860000}"/>
    <cellStyle name="Output 2 3 2 10 11" xfId="34322" xr:uid="{00000000-0005-0000-0000-0000BF860000}"/>
    <cellStyle name="Output 2 3 2 10 11 2" xfId="34323" xr:uid="{00000000-0005-0000-0000-0000C0860000}"/>
    <cellStyle name="Output 2 3 2 10 11 3" xfId="34324" xr:uid="{00000000-0005-0000-0000-0000C1860000}"/>
    <cellStyle name="Output 2 3 2 10 12" xfId="34325" xr:uid="{00000000-0005-0000-0000-0000C2860000}"/>
    <cellStyle name="Output 2 3 2 10 12 2" xfId="34326" xr:uid="{00000000-0005-0000-0000-0000C3860000}"/>
    <cellStyle name="Output 2 3 2 10 12 3" xfId="34327" xr:uid="{00000000-0005-0000-0000-0000C4860000}"/>
    <cellStyle name="Output 2 3 2 10 13" xfId="34328" xr:uid="{00000000-0005-0000-0000-0000C5860000}"/>
    <cellStyle name="Output 2 3 2 10 13 2" xfId="34329" xr:uid="{00000000-0005-0000-0000-0000C6860000}"/>
    <cellStyle name="Output 2 3 2 10 13 3" xfId="34330" xr:uid="{00000000-0005-0000-0000-0000C7860000}"/>
    <cellStyle name="Output 2 3 2 10 14" xfId="34331" xr:uid="{00000000-0005-0000-0000-0000C8860000}"/>
    <cellStyle name="Output 2 3 2 10 14 2" xfId="34332" xr:uid="{00000000-0005-0000-0000-0000C9860000}"/>
    <cellStyle name="Output 2 3 2 10 14 3" xfId="34333" xr:uid="{00000000-0005-0000-0000-0000CA860000}"/>
    <cellStyle name="Output 2 3 2 10 15" xfId="34334" xr:uid="{00000000-0005-0000-0000-0000CB860000}"/>
    <cellStyle name="Output 2 3 2 10 15 2" xfId="34335" xr:uid="{00000000-0005-0000-0000-0000CC860000}"/>
    <cellStyle name="Output 2 3 2 10 15 3" xfId="34336" xr:uid="{00000000-0005-0000-0000-0000CD860000}"/>
    <cellStyle name="Output 2 3 2 10 16" xfId="34337" xr:uid="{00000000-0005-0000-0000-0000CE860000}"/>
    <cellStyle name="Output 2 3 2 10 16 2" xfId="34338" xr:uid="{00000000-0005-0000-0000-0000CF860000}"/>
    <cellStyle name="Output 2 3 2 10 16 3" xfId="34339" xr:uid="{00000000-0005-0000-0000-0000D0860000}"/>
    <cellStyle name="Output 2 3 2 10 17" xfId="34340" xr:uid="{00000000-0005-0000-0000-0000D1860000}"/>
    <cellStyle name="Output 2 3 2 10 17 2" xfId="34341" xr:uid="{00000000-0005-0000-0000-0000D2860000}"/>
    <cellStyle name="Output 2 3 2 10 17 3" xfId="34342" xr:uid="{00000000-0005-0000-0000-0000D3860000}"/>
    <cellStyle name="Output 2 3 2 10 18" xfId="34343" xr:uid="{00000000-0005-0000-0000-0000D4860000}"/>
    <cellStyle name="Output 2 3 2 10 18 2" xfId="34344" xr:uid="{00000000-0005-0000-0000-0000D5860000}"/>
    <cellStyle name="Output 2 3 2 10 18 3" xfId="34345" xr:uid="{00000000-0005-0000-0000-0000D6860000}"/>
    <cellStyle name="Output 2 3 2 10 19" xfId="34346" xr:uid="{00000000-0005-0000-0000-0000D7860000}"/>
    <cellStyle name="Output 2 3 2 10 19 2" xfId="34347" xr:uid="{00000000-0005-0000-0000-0000D8860000}"/>
    <cellStyle name="Output 2 3 2 10 19 3" xfId="34348" xr:uid="{00000000-0005-0000-0000-0000D9860000}"/>
    <cellStyle name="Output 2 3 2 10 2" xfId="34349" xr:uid="{00000000-0005-0000-0000-0000DA860000}"/>
    <cellStyle name="Output 2 3 2 10 2 10" xfId="34350" xr:uid="{00000000-0005-0000-0000-0000DB860000}"/>
    <cellStyle name="Output 2 3 2 10 2 11" xfId="34351" xr:uid="{00000000-0005-0000-0000-0000DC860000}"/>
    <cellStyle name="Output 2 3 2 10 2 12" xfId="34352" xr:uid="{00000000-0005-0000-0000-0000DD860000}"/>
    <cellStyle name="Output 2 3 2 10 2 2" xfId="34353" xr:uid="{00000000-0005-0000-0000-0000DE860000}"/>
    <cellStyle name="Output 2 3 2 10 2 2 2" xfId="34354" xr:uid="{00000000-0005-0000-0000-0000DF860000}"/>
    <cellStyle name="Output 2 3 2 10 2 2 3" xfId="34355" xr:uid="{00000000-0005-0000-0000-0000E0860000}"/>
    <cellStyle name="Output 2 3 2 10 2 3" xfId="34356" xr:uid="{00000000-0005-0000-0000-0000E1860000}"/>
    <cellStyle name="Output 2 3 2 10 2 3 2" xfId="34357" xr:uid="{00000000-0005-0000-0000-0000E2860000}"/>
    <cellStyle name="Output 2 3 2 10 2 3 3" xfId="34358" xr:uid="{00000000-0005-0000-0000-0000E3860000}"/>
    <cellStyle name="Output 2 3 2 10 2 4" xfId="34359" xr:uid="{00000000-0005-0000-0000-0000E4860000}"/>
    <cellStyle name="Output 2 3 2 10 2 4 2" xfId="34360" xr:uid="{00000000-0005-0000-0000-0000E5860000}"/>
    <cellStyle name="Output 2 3 2 10 2 4 3" xfId="34361" xr:uid="{00000000-0005-0000-0000-0000E6860000}"/>
    <cellStyle name="Output 2 3 2 10 2 5" xfId="34362" xr:uid="{00000000-0005-0000-0000-0000E7860000}"/>
    <cellStyle name="Output 2 3 2 10 2 5 2" xfId="34363" xr:uid="{00000000-0005-0000-0000-0000E8860000}"/>
    <cellStyle name="Output 2 3 2 10 2 5 3" xfId="34364" xr:uid="{00000000-0005-0000-0000-0000E9860000}"/>
    <cellStyle name="Output 2 3 2 10 2 6" xfId="34365" xr:uid="{00000000-0005-0000-0000-0000EA860000}"/>
    <cellStyle name="Output 2 3 2 10 2 6 2" xfId="34366" xr:uid="{00000000-0005-0000-0000-0000EB860000}"/>
    <cellStyle name="Output 2 3 2 10 2 6 3" xfId="34367" xr:uid="{00000000-0005-0000-0000-0000EC860000}"/>
    <cellStyle name="Output 2 3 2 10 2 7" xfId="34368" xr:uid="{00000000-0005-0000-0000-0000ED860000}"/>
    <cellStyle name="Output 2 3 2 10 2 7 2" xfId="34369" xr:uid="{00000000-0005-0000-0000-0000EE860000}"/>
    <cellStyle name="Output 2 3 2 10 2 7 3" xfId="34370" xr:uid="{00000000-0005-0000-0000-0000EF860000}"/>
    <cellStyle name="Output 2 3 2 10 2 8" xfId="34371" xr:uid="{00000000-0005-0000-0000-0000F0860000}"/>
    <cellStyle name="Output 2 3 2 10 2 8 2" xfId="34372" xr:uid="{00000000-0005-0000-0000-0000F1860000}"/>
    <cellStyle name="Output 2 3 2 10 2 8 3" xfId="34373" xr:uid="{00000000-0005-0000-0000-0000F2860000}"/>
    <cellStyle name="Output 2 3 2 10 2 9" xfId="34374" xr:uid="{00000000-0005-0000-0000-0000F3860000}"/>
    <cellStyle name="Output 2 3 2 10 2 9 2" xfId="34375" xr:uid="{00000000-0005-0000-0000-0000F4860000}"/>
    <cellStyle name="Output 2 3 2 10 2 9 3" xfId="34376" xr:uid="{00000000-0005-0000-0000-0000F5860000}"/>
    <cellStyle name="Output 2 3 2 10 20" xfId="34377" xr:uid="{00000000-0005-0000-0000-0000F6860000}"/>
    <cellStyle name="Output 2 3 2 10 21" xfId="34378" xr:uid="{00000000-0005-0000-0000-0000F7860000}"/>
    <cellStyle name="Output 2 3 2 10 3" xfId="34379" xr:uid="{00000000-0005-0000-0000-0000F8860000}"/>
    <cellStyle name="Output 2 3 2 10 3 10" xfId="34380" xr:uid="{00000000-0005-0000-0000-0000F9860000}"/>
    <cellStyle name="Output 2 3 2 10 3 11" xfId="34381" xr:uid="{00000000-0005-0000-0000-0000FA860000}"/>
    <cellStyle name="Output 2 3 2 10 3 12" xfId="34382" xr:uid="{00000000-0005-0000-0000-0000FB860000}"/>
    <cellStyle name="Output 2 3 2 10 3 2" xfId="34383" xr:uid="{00000000-0005-0000-0000-0000FC860000}"/>
    <cellStyle name="Output 2 3 2 10 3 2 2" xfId="34384" xr:uid="{00000000-0005-0000-0000-0000FD860000}"/>
    <cellStyle name="Output 2 3 2 10 3 2 3" xfId="34385" xr:uid="{00000000-0005-0000-0000-0000FE860000}"/>
    <cellStyle name="Output 2 3 2 10 3 3" xfId="34386" xr:uid="{00000000-0005-0000-0000-0000FF860000}"/>
    <cellStyle name="Output 2 3 2 10 3 3 2" xfId="34387" xr:uid="{00000000-0005-0000-0000-000000870000}"/>
    <cellStyle name="Output 2 3 2 10 3 3 3" xfId="34388" xr:uid="{00000000-0005-0000-0000-000001870000}"/>
    <cellStyle name="Output 2 3 2 10 3 4" xfId="34389" xr:uid="{00000000-0005-0000-0000-000002870000}"/>
    <cellStyle name="Output 2 3 2 10 3 4 2" xfId="34390" xr:uid="{00000000-0005-0000-0000-000003870000}"/>
    <cellStyle name="Output 2 3 2 10 3 4 3" xfId="34391" xr:uid="{00000000-0005-0000-0000-000004870000}"/>
    <cellStyle name="Output 2 3 2 10 3 5" xfId="34392" xr:uid="{00000000-0005-0000-0000-000005870000}"/>
    <cellStyle name="Output 2 3 2 10 3 5 2" xfId="34393" xr:uid="{00000000-0005-0000-0000-000006870000}"/>
    <cellStyle name="Output 2 3 2 10 3 5 3" xfId="34394" xr:uid="{00000000-0005-0000-0000-000007870000}"/>
    <cellStyle name="Output 2 3 2 10 3 6" xfId="34395" xr:uid="{00000000-0005-0000-0000-000008870000}"/>
    <cellStyle name="Output 2 3 2 10 3 6 2" xfId="34396" xr:uid="{00000000-0005-0000-0000-000009870000}"/>
    <cellStyle name="Output 2 3 2 10 3 6 3" xfId="34397" xr:uid="{00000000-0005-0000-0000-00000A870000}"/>
    <cellStyle name="Output 2 3 2 10 3 7" xfId="34398" xr:uid="{00000000-0005-0000-0000-00000B870000}"/>
    <cellStyle name="Output 2 3 2 10 3 7 2" xfId="34399" xr:uid="{00000000-0005-0000-0000-00000C870000}"/>
    <cellStyle name="Output 2 3 2 10 3 7 3" xfId="34400" xr:uid="{00000000-0005-0000-0000-00000D870000}"/>
    <cellStyle name="Output 2 3 2 10 3 8" xfId="34401" xr:uid="{00000000-0005-0000-0000-00000E870000}"/>
    <cellStyle name="Output 2 3 2 10 3 8 2" xfId="34402" xr:uid="{00000000-0005-0000-0000-00000F870000}"/>
    <cellStyle name="Output 2 3 2 10 3 8 3" xfId="34403" xr:uid="{00000000-0005-0000-0000-000010870000}"/>
    <cellStyle name="Output 2 3 2 10 3 9" xfId="34404" xr:uid="{00000000-0005-0000-0000-000011870000}"/>
    <cellStyle name="Output 2 3 2 10 3 9 2" xfId="34405" xr:uid="{00000000-0005-0000-0000-000012870000}"/>
    <cellStyle name="Output 2 3 2 10 3 9 3" xfId="34406" xr:uid="{00000000-0005-0000-0000-000013870000}"/>
    <cellStyle name="Output 2 3 2 10 4" xfId="34407" xr:uid="{00000000-0005-0000-0000-000014870000}"/>
    <cellStyle name="Output 2 3 2 10 4 10" xfId="34408" xr:uid="{00000000-0005-0000-0000-000015870000}"/>
    <cellStyle name="Output 2 3 2 10 4 11" xfId="34409" xr:uid="{00000000-0005-0000-0000-000016870000}"/>
    <cellStyle name="Output 2 3 2 10 4 12" xfId="34410" xr:uid="{00000000-0005-0000-0000-000017870000}"/>
    <cellStyle name="Output 2 3 2 10 4 2" xfId="34411" xr:uid="{00000000-0005-0000-0000-000018870000}"/>
    <cellStyle name="Output 2 3 2 10 4 2 2" xfId="34412" xr:uid="{00000000-0005-0000-0000-000019870000}"/>
    <cellStyle name="Output 2 3 2 10 4 2 3" xfId="34413" xr:uid="{00000000-0005-0000-0000-00001A870000}"/>
    <cellStyle name="Output 2 3 2 10 4 3" xfId="34414" xr:uid="{00000000-0005-0000-0000-00001B870000}"/>
    <cellStyle name="Output 2 3 2 10 4 3 2" xfId="34415" xr:uid="{00000000-0005-0000-0000-00001C870000}"/>
    <cellStyle name="Output 2 3 2 10 4 3 3" xfId="34416" xr:uid="{00000000-0005-0000-0000-00001D870000}"/>
    <cellStyle name="Output 2 3 2 10 4 4" xfId="34417" xr:uid="{00000000-0005-0000-0000-00001E870000}"/>
    <cellStyle name="Output 2 3 2 10 4 4 2" xfId="34418" xr:uid="{00000000-0005-0000-0000-00001F870000}"/>
    <cellStyle name="Output 2 3 2 10 4 4 3" xfId="34419" xr:uid="{00000000-0005-0000-0000-000020870000}"/>
    <cellStyle name="Output 2 3 2 10 4 5" xfId="34420" xr:uid="{00000000-0005-0000-0000-000021870000}"/>
    <cellStyle name="Output 2 3 2 10 4 5 2" xfId="34421" xr:uid="{00000000-0005-0000-0000-000022870000}"/>
    <cellStyle name="Output 2 3 2 10 4 5 3" xfId="34422" xr:uid="{00000000-0005-0000-0000-000023870000}"/>
    <cellStyle name="Output 2 3 2 10 4 6" xfId="34423" xr:uid="{00000000-0005-0000-0000-000024870000}"/>
    <cellStyle name="Output 2 3 2 10 4 6 2" xfId="34424" xr:uid="{00000000-0005-0000-0000-000025870000}"/>
    <cellStyle name="Output 2 3 2 10 4 6 3" xfId="34425" xr:uid="{00000000-0005-0000-0000-000026870000}"/>
    <cellStyle name="Output 2 3 2 10 4 7" xfId="34426" xr:uid="{00000000-0005-0000-0000-000027870000}"/>
    <cellStyle name="Output 2 3 2 10 4 7 2" xfId="34427" xr:uid="{00000000-0005-0000-0000-000028870000}"/>
    <cellStyle name="Output 2 3 2 10 4 7 3" xfId="34428" xr:uid="{00000000-0005-0000-0000-000029870000}"/>
    <cellStyle name="Output 2 3 2 10 4 8" xfId="34429" xr:uid="{00000000-0005-0000-0000-00002A870000}"/>
    <cellStyle name="Output 2 3 2 10 4 8 2" xfId="34430" xr:uid="{00000000-0005-0000-0000-00002B870000}"/>
    <cellStyle name="Output 2 3 2 10 4 8 3" xfId="34431" xr:uid="{00000000-0005-0000-0000-00002C870000}"/>
    <cellStyle name="Output 2 3 2 10 4 9" xfId="34432" xr:uid="{00000000-0005-0000-0000-00002D870000}"/>
    <cellStyle name="Output 2 3 2 10 4 9 2" xfId="34433" xr:uid="{00000000-0005-0000-0000-00002E870000}"/>
    <cellStyle name="Output 2 3 2 10 4 9 3" xfId="34434" xr:uid="{00000000-0005-0000-0000-00002F870000}"/>
    <cellStyle name="Output 2 3 2 10 5" xfId="34435" xr:uid="{00000000-0005-0000-0000-000030870000}"/>
    <cellStyle name="Output 2 3 2 10 5 10" xfId="34436" xr:uid="{00000000-0005-0000-0000-000031870000}"/>
    <cellStyle name="Output 2 3 2 10 5 11" xfId="34437" xr:uid="{00000000-0005-0000-0000-000032870000}"/>
    <cellStyle name="Output 2 3 2 10 5 12" xfId="34438" xr:uid="{00000000-0005-0000-0000-000033870000}"/>
    <cellStyle name="Output 2 3 2 10 5 2" xfId="34439" xr:uid="{00000000-0005-0000-0000-000034870000}"/>
    <cellStyle name="Output 2 3 2 10 5 2 2" xfId="34440" xr:uid="{00000000-0005-0000-0000-000035870000}"/>
    <cellStyle name="Output 2 3 2 10 5 2 3" xfId="34441" xr:uid="{00000000-0005-0000-0000-000036870000}"/>
    <cellStyle name="Output 2 3 2 10 5 3" xfId="34442" xr:uid="{00000000-0005-0000-0000-000037870000}"/>
    <cellStyle name="Output 2 3 2 10 5 3 2" xfId="34443" xr:uid="{00000000-0005-0000-0000-000038870000}"/>
    <cellStyle name="Output 2 3 2 10 5 3 3" xfId="34444" xr:uid="{00000000-0005-0000-0000-000039870000}"/>
    <cellStyle name="Output 2 3 2 10 5 4" xfId="34445" xr:uid="{00000000-0005-0000-0000-00003A870000}"/>
    <cellStyle name="Output 2 3 2 10 5 4 2" xfId="34446" xr:uid="{00000000-0005-0000-0000-00003B870000}"/>
    <cellStyle name="Output 2 3 2 10 5 4 3" xfId="34447" xr:uid="{00000000-0005-0000-0000-00003C870000}"/>
    <cellStyle name="Output 2 3 2 10 5 5" xfId="34448" xr:uid="{00000000-0005-0000-0000-00003D870000}"/>
    <cellStyle name="Output 2 3 2 10 5 5 2" xfId="34449" xr:uid="{00000000-0005-0000-0000-00003E870000}"/>
    <cellStyle name="Output 2 3 2 10 5 5 3" xfId="34450" xr:uid="{00000000-0005-0000-0000-00003F870000}"/>
    <cellStyle name="Output 2 3 2 10 5 6" xfId="34451" xr:uid="{00000000-0005-0000-0000-000040870000}"/>
    <cellStyle name="Output 2 3 2 10 5 6 2" xfId="34452" xr:uid="{00000000-0005-0000-0000-000041870000}"/>
    <cellStyle name="Output 2 3 2 10 5 6 3" xfId="34453" xr:uid="{00000000-0005-0000-0000-000042870000}"/>
    <cellStyle name="Output 2 3 2 10 5 7" xfId="34454" xr:uid="{00000000-0005-0000-0000-000043870000}"/>
    <cellStyle name="Output 2 3 2 10 5 7 2" xfId="34455" xr:uid="{00000000-0005-0000-0000-000044870000}"/>
    <cellStyle name="Output 2 3 2 10 5 7 3" xfId="34456" xr:uid="{00000000-0005-0000-0000-000045870000}"/>
    <cellStyle name="Output 2 3 2 10 5 8" xfId="34457" xr:uid="{00000000-0005-0000-0000-000046870000}"/>
    <cellStyle name="Output 2 3 2 10 5 8 2" xfId="34458" xr:uid="{00000000-0005-0000-0000-000047870000}"/>
    <cellStyle name="Output 2 3 2 10 5 8 3" xfId="34459" xr:uid="{00000000-0005-0000-0000-000048870000}"/>
    <cellStyle name="Output 2 3 2 10 5 9" xfId="34460" xr:uid="{00000000-0005-0000-0000-000049870000}"/>
    <cellStyle name="Output 2 3 2 10 5 9 2" xfId="34461" xr:uid="{00000000-0005-0000-0000-00004A870000}"/>
    <cellStyle name="Output 2 3 2 10 5 9 3" xfId="34462" xr:uid="{00000000-0005-0000-0000-00004B870000}"/>
    <cellStyle name="Output 2 3 2 10 6" xfId="34463" xr:uid="{00000000-0005-0000-0000-00004C870000}"/>
    <cellStyle name="Output 2 3 2 10 6 10" xfId="34464" xr:uid="{00000000-0005-0000-0000-00004D870000}"/>
    <cellStyle name="Output 2 3 2 10 6 11" xfId="34465" xr:uid="{00000000-0005-0000-0000-00004E870000}"/>
    <cellStyle name="Output 2 3 2 10 6 12" xfId="34466" xr:uid="{00000000-0005-0000-0000-00004F870000}"/>
    <cellStyle name="Output 2 3 2 10 6 2" xfId="34467" xr:uid="{00000000-0005-0000-0000-000050870000}"/>
    <cellStyle name="Output 2 3 2 10 6 2 2" xfId="34468" xr:uid="{00000000-0005-0000-0000-000051870000}"/>
    <cellStyle name="Output 2 3 2 10 6 2 3" xfId="34469" xr:uid="{00000000-0005-0000-0000-000052870000}"/>
    <cellStyle name="Output 2 3 2 10 6 3" xfId="34470" xr:uid="{00000000-0005-0000-0000-000053870000}"/>
    <cellStyle name="Output 2 3 2 10 6 3 2" xfId="34471" xr:uid="{00000000-0005-0000-0000-000054870000}"/>
    <cellStyle name="Output 2 3 2 10 6 3 3" xfId="34472" xr:uid="{00000000-0005-0000-0000-000055870000}"/>
    <cellStyle name="Output 2 3 2 10 6 4" xfId="34473" xr:uid="{00000000-0005-0000-0000-000056870000}"/>
    <cellStyle name="Output 2 3 2 10 6 4 2" xfId="34474" xr:uid="{00000000-0005-0000-0000-000057870000}"/>
    <cellStyle name="Output 2 3 2 10 6 4 3" xfId="34475" xr:uid="{00000000-0005-0000-0000-000058870000}"/>
    <cellStyle name="Output 2 3 2 10 6 5" xfId="34476" xr:uid="{00000000-0005-0000-0000-000059870000}"/>
    <cellStyle name="Output 2 3 2 10 6 5 2" xfId="34477" xr:uid="{00000000-0005-0000-0000-00005A870000}"/>
    <cellStyle name="Output 2 3 2 10 6 5 3" xfId="34478" xr:uid="{00000000-0005-0000-0000-00005B870000}"/>
    <cellStyle name="Output 2 3 2 10 6 6" xfId="34479" xr:uid="{00000000-0005-0000-0000-00005C870000}"/>
    <cellStyle name="Output 2 3 2 10 6 6 2" xfId="34480" xr:uid="{00000000-0005-0000-0000-00005D870000}"/>
    <cellStyle name="Output 2 3 2 10 6 6 3" xfId="34481" xr:uid="{00000000-0005-0000-0000-00005E870000}"/>
    <cellStyle name="Output 2 3 2 10 6 7" xfId="34482" xr:uid="{00000000-0005-0000-0000-00005F870000}"/>
    <cellStyle name="Output 2 3 2 10 6 7 2" xfId="34483" xr:uid="{00000000-0005-0000-0000-000060870000}"/>
    <cellStyle name="Output 2 3 2 10 6 7 3" xfId="34484" xr:uid="{00000000-0005-0000-0000-000061870000}"/>
    <cellStyle name="Output 2 3 2 10 6 8" xfId="34485" xr:uid="{00000000-0005-0000-0000-000062870000}"/>
    <cellStyle name="Output 2 3 2 10 6 8 2" xfId="34486" xr:uid="{00000000-0005-0000-0000-000063870000}"/>
    <cellStyle name="Output 2 3 2 10 6 8 3" xfId="34487" xr:uid="{00000000-0005-0000-0000-000064870000}"/>
    <cellStyle name="Output 2 3 2 10 6 9" xfId="34488" xr:uid="{00000000-0005-0000-0000-000065870000}"/>
    <cellStyle name="Output 2 3 2 10 6 9 2" xfId="34489" xr:uid="{00000000-0005-0000-0000-000066870000}"/>
    <cellStyle name="Output 2 3 2 10 6 9 3" xfId="34490" xr:uid="{00000000-0005-0000-0000-000067870000}"/>
    <cellStyle name="Output 2 3 2 10 7" xfId="34491" xr:uid="{00000000-0005-0000-0000-000068870000}"/>
    <cellStyle name="Output 2 3 2 10 7 10" xfId="34492" xr:uid="{00000000-0005-0000-0000-000069870000}"/>
    <cellStyle name="Output 2 3 2 10 7 11" xfId="34493" xr:uid="{00000000-0005-0000-0000-00006A870000}"/>
    <cellStyle name="Output 2 3 2 10 7 12" xfId="34494" xr:uid="{00000000-0005-0000-0000-00006B870000}"/>
    <cellStyle name="Output 2 3 2 10 7 2" xfId="34495" xr:uid="{00000000-0005-0000-0000-00006C870000}"/>
    <cellStyle name="Output 2 3 2 10 7 2 2" xfId="34496" xr:uid="{00000000-0005-0000-0000-00006D870000}"/>
    <cellStyle name="Output 2 3 2 10 7 2 3" xfId="34497" xr:uid="{00000000-0005-0000-0000-00006E870000}"/>
    <cellStyle name="Output 2 3 2 10 7 3" xfId="34498" xr:uid="{00000000-0005-0000-0000-00006F870000}"/>
    <cellStyle name="Output 2 3 2 10 7 3 2" xfId="34499" xr:uid="{00000000-0005-0000-0000-000070870000}"/>
    <cellStyle name="Output 2 3 2 10 7 3 3" xfId="34500" xr:uid="{00000000-0005-0000-0000-000071870000}"/>
    <cellStyle name="Output 2 3 2 10 7 4" xfId="34501" xr:uid="{00000000-0005-0000-0000-000072870000}"/>
    <cellStyle name="Output 2 3 2 10 7 4 2" xfId="34502" xr:uid="{00000000-0005-0000-0000-000073870000}"/>
    <cellStyle name="Output 2 3 2 10 7 4 3" xfId="34503" xr:uid="{00000000-0005-0000-0000-000074870000}"/>
    <cellStyle name="Output 2 3 2 10 7 5" xfId="34504" xr:uid="{00000000-0005-0000-0000-000075870000}"/>
    <cellStyle name="Output 2 3 2 10 7 5 2" xfId="34505" xr:uid="{00000000-0005-0000-0000-000076870000}"/>
    <cellStyle name="Output 2 3 2 10 7 5 3" xfId="34506" xr:uid="{00000000-0005-0000-0000-000077870000}"/>
    <cellStyle name="Output 2 3 2 10 7 6" xfId="34507" xr:uid="{00000000-0005-0000-0000-000078870000}"/>
    <cellStyle name="Output 2 3 2 10 7 6 2" xfId="34508" xr:uid="{00000000-0005-0000-0000-000079870000}"/>
    <cellStyle name="Output 2 3 2 10 7 6 3" xfId="34509" xr:uid="{00000000-0005-0000-0000-00007A870000}"/>
    <cellStyle name="Output 2 3 2 10 7 7" xfId="34510" xr:uid="{00000000-0005-0000-0000-00007B870000}"/>
    <cellStyle name="Output 2 3 2 10 7 7 2" xfId="34511" xr:uid="{00000000-0005-0000-0000-00007C870000}"/>
    <cellStyle name="Output 2 3 2 10 7 7 3" xfId="34512" xr:uid="{00000000-0005-0000-0000-00007D870000}"/>
    <cellStyle name="Output 2 3 2 10 7 8" xfId="34513" xr:uid="{00000000-0005-0000-0000-00007E870000}"/>
    <cellStyle name="Output 2 3 2 10 7 8 2" xfId="34514" xr:uid="{00000000-0005-0000-0000-00007F870000}"/>
    <cellStyle name="Output 2 3 2 10 7 8 3" xfId="34515" xr:uid="{00000000-0005-0000-0000-000080870000}"/>
    <cellStyle name="Output 2 3 2 10 7 9" xfId="34516" xr:uid="{00000000-0005-0000-0000-000081870000}"/>
    <cellStyle name="Output 2 3 2 10 7 9 2" xfId="34517" xr:uid="{00000000-0005-0000-0000-000082870000}"/>
    <cellStyle name="Output 2 3 2 10 7 9 3" xfId="34518" xr:uid="{00000000-0005-0000-0000-000083870000}"/>
    <cellStyle name="Output 2 3 2 10 8" xfId="34519" xr:uid="{00000000-0005-0000-0000-000084870000}"/>
    <cellStyle name="Output 2 3 2 10 8 10" xfId="34520" xr:uid="{00000000-0005-0000-0000-000085870000}"/>
    <cellStyle name="Output 2 3 2 10 8 11" xfId="34521" xr:uid="{00000000-0005-0000-0000-000086870000}"/>
    <cellStyle name="Output 2 3 2 10 8 12" xfId="34522" xr:uid="{00000000-0005-0000-0000-000087870000}"/>
    <cellStyle name="Output 2 3 2 10 8 2" xfId="34523" xr:uid="{00000000-0005-0000-0000-000088870000}"/>
    <cellStyle name="Output 2 3 2 10 8 2 2" xfId="34524" xr:uid="{00000000-0005-0000-0000-000089870000}"/>
    <cellStyle name="Output 2 3 2 10 8 2 3" xfId="34525" xr:uid="{00000000-0005-0000-0000-00008A870000}"/>
    <cellStyle name="Output 2 3 2 10 8 3" xfId="34526" xr:uid="{00000000-0005-0000-0000-00008B870000}"/>
    <cellStyle name="Output 2 3 2 10 8 3 2" xfId="34527" xr:uid="{00000000-0005-0000-0000-00008C870000}"/>
    <cellStyle name="Output 2 3 2 10 8 3 3" xfId="34528" xr:uid="{00000000-0005-0000-0000-00008D870000}"/>
    <cellStyle name="Output 2 3 2 10 8 4" xfId="34529" xr:uid="{00000000-0005-0000-0000-00008E870000}"/>
    <cellStyle name="Output 2 3 2 10 8 4 2" xfId="34530" xr:uid="{00000000-0005-0000-0000-00008F870000}"/>
    <cellStyle name="Output 2 3 2 10 8 4 3" xfId="34531" xr:uid="{00000000-0005-0000-0000-000090870000}"/>
    <cellStyle name="Output 2 3 2 10 8 5" xfId="34532" xr:uid="{00000000-0005-0000-0000-000091870000}"/>
    <cellStyle name="Output 2 3 2 10 8 5 2" xfId="34533" xr:uid="{00000000-0005-0000-0000-000092870000}"/>
    <cellStyle name="Output 2 3 2 10 8 5 3" xfId="34534" xr:uid="{00000000-0005-0000-0000-000093870000}"/>
    <cellStyle name="Output 2 3 2 10 8 6" xfId="34535" xr:uid="{00000000-0005-0000-0000-000094870000}"/>
    <cellStyle name="Output 2 3 2 10 8 6 2" xfId="34536" xr:uid="{00000000-0005-0000-0000-000095870000}"/>
    <cellStyle name="Output 2 3 2 10 8 6 3" xfId="34537" xr:uid="{00000000-0005-0000-0000-000096870000}"/>
    <cellStyle name="Output 2 3 2 10 8 7" xfId="34538" xr:uid="{00000000-0005-0000-0000-000097870000}"/>
    <cellStyle name="Output 2 3 2 10 8 7 2" xfId="34539" xr:uid="{00000000-0005-0000-0000-000098870000}"/>
    <cellStyle name="Output 2 3 2 10 8 7 3" xfId="34540" xr:uid="{00000000-0005-0000-0000-000099870000}"/>
    <cellStyle name="Output 2 3 2 10 8 8" xfId="34541" xr:uid="{00000000-0005-0000-0000-00009A870000}"/>
    <cellStyle name="Output 2 3 2 10 8 8 2" xfId="34542" xr:uid="{00000000-0005-0000-0000-00009B870000}"/>
    <cellStyle name="Output 2 3 2 10 8 8 3" xfId="34543" xr:uid="{00000000-0005-0000-0000-00009C870000}"/>
    <cellStyle name="Output 2 3 2 10 8 9" xfId="34544" xr:uid="{00000000-0005-0000-0000-00009D870000}"/>
    <cellStyle name="Output 2 3 2 10 8 9 2" xfId="34545" xr:uid="{00000000-0005-0000-0000-00009E870000}"/>
    <cellStyle name="Output 2 3 2 10 8 9 3" xfId="34546" xr:uid="{00000000-0005-0000-0000-00009F870000}"/>
    <cellStyle name="Output 2 3 2 10 9" xfId="34547" xr:uid="{00000000-0005-0000-0000-0000A0870000}"/>
    <cellStyle name="Output 2 3 2 10 9 10" xfId="34548" xr:uid="{00000000-0005-0000-0000-0000A1870000}"/>
    <cellStyle name="Output 2 3 2 10 9 11" xfId="34549" xr:uid="{00000000-0005-0000-0000-0000A2870000}"/>
    <cellStyle name="Output 2 3 2 10 9 12" xfId="34550" xr:uid="{00000000-0005-0000-0000-0000A3870000}"/>
    <cellStyle name="Output 2 3 2 10 9 2" xfId="34551" xr:uid="{00000000-0005-0000-0000-0000A4870000}"/>
    <cellStyle name="Output 2 3 2 10 9 2 2" xfId="34552" xr:uid="{00000000-0005-0000-0000-0000A5870000}"/>
    <cellStyle name="Output 2 3 2 10 9 2 3" xfId="34553" xr:uid="{00000000-0005-0000-0000-0000A6870000}"/>
    <cellStyle name="Output 2 3 2 10 9 3" xfId="34554" xr:uid="{00000000-0005-0000-0000-0000A7870000}"/>
    <cellStyle name="Output 2 3 2 10 9 3 2" xfId="34555" xr:uid="{00000000-0005-0000-0000-0000A8870000}"/>
    <cellStyle name="Output 2 3 2 10 9 3 3" xfId="34556" xr:uid="{00000000-0005-0000-0000-0000A9870000}"/>
    <cellStyle name="Output 2 3 2 10 9 4" xfId="34557" xr:uid="{00000000-0005-0000-0000-0000AA870000}"/>
    <cellStyle name="Output 2 3 2 10 9 4 2" xfId="34558" xr:uid="{00000000-0005-0000-0000-0000AB870000}"/>
    <cellStyle name="Output 2 3 2 10 9 4 3" xfId="34559" xr:uid="{00000000-0005-0000-0000-0000AC870000}"/>
    <cellStyle name="Output 2 3 2 10 9 5" xfId="34560" xr:uid="{00000000-0005-0000-0000-0000AD870000}"/>
    <cellStyle name="Output 2 3 2 10 9 5 2" xfId="34561" xr:uid="{00000000-0005-0000-0000-0000AE870000}"/>
    <cellStyle name="Output 2 3 2 10 9 5 3" xfId="34562" xr:uid="{00000000-0005-0000-0000-0000AF870000}"/>
    <cellStyle name="Output 2 3 2 10 9 6" xfId="34563" xr:uid="{00000000-0005-0000-0000-0000B0870000}"/>
    <cellStyle name="Output 2 3 2 10 9 6 2" xfId="34564" xr:uid="{00000000-0005-0000-0000-0000B1870000}"/>
    <cellStyle name="Output 2 3 2 10 9 6 3" xfId="34565" xr:uid="{00000000-0005-0000-0000-0000B2870000}"/>
    <cellStyle name="Output 2 3 2 10 9 7" xfId="34566" xr:uid="{00000000-0005-0000-0000-0000B3870000}"/>
    <cellStyle name="Output 2 3 2 10 9 7 2" xfId="34567" xr:uid="{00000000-0005-0000-0000-0000B4870000}"/>
    <cellStyle name="Output 2 3 2 10 9 7 3" xfId="34568" xr:uid="{00000000-0005-0000-0000-0000B5870000}"/>
    <cellStyle name="Output 2 3 2 10 9 8" xfId="34569" xr:uid="{00000000-0005-0000-0000-0000B6870000}"/>
    <cellStyle name="Output 2 3 2 10 9 8 2" xfId="34570" xr:uid="{00000000-0005-0000-0000-0000B7870000}"/>
    <cellStyle name="Output 2 3 2 10 9 8 3" xfId="34571" xr:uid="{00000000-0005-0000-0000-0000B8870000}"/>
    <cellStyle name="Output 2 3 2 10 9 9" xfId="34572" xr:uid="{00000000-0005-0000-0000-0000B9870000}"/>
    <cellStyle name="Output 2 3 2 10 9 9 2" xfId="34573" xr:uid="{00000000-0005-0000-0000-0000BA870000}"/>
    <cellStyle name="Output 2 3 2 10 9 9 3" xfId="34574" xr:uid="{00000000-0005-0000-0000-0000BB870000}"/>
    <cellStyle name="Output 2 3 2 11" xfId="34575" xr:uid="{00000000-0005-0000-0000-0000BC870000}"/>
    <cellStyle name="Output 2 3 2 11 10" xfId="34576" xr:uid="{00000000-0005-0000-0000-0000BD870000}"/>
    <cellStyle name="Output 2 3 2 11 10 2" xfId="34577" xr:uid="{00000000-0005-0000-0000-0000BE870000}"/>
    <cellStyle name="Output 2 3 2 11 10 3" xfId="34578" xr:uid="{00000000-0005-0000-0000-0000BF870000}"/>
    <cellStyle name="Output 2 3 2 11 11" xfId="34579" xr:uid="{00000000-0005-0000-0000-0000C0870000}"/>
    <cellStyle name="Output 2 3 2 11 12" xfId="34580" xr:uid="{00000000-0005-0000-0000-0000C1870000}"/>
    <cellStyle name="Output 2 3 2 11 2" xfId="34581" xr:uid="{00000000-0005-0000-0000-0000C2870000}"/>
    <cellStyle name="Output 2 3 2 11 2 2" xfId="34582" xr:uid="{00000000-0005-0000-0000-0000C3870000}"/>
    <cellStyle name="Output 2 3 2 11 2 3" xfId="34583" xr:uid="{00000000-0005-0000-0000-0000C4870000}"/>
    <cellStyle name="Output 2 3 2 11 3" xfId="34584" xr:uid="{00000000-0005-0000-0000-0000C5870000}"/>
    <cellStyle name="Output 2 3 2 11 3 2" xfId="34585" xr:uid="{00000000-0005-0000-0000-0000C6870000}"/>
    <cellStyle name="Output 2 3 2 11 3 3" xfId="34586" xr:uid="{00000000-0005-0000-0000-0000C7870000}"/>
    <cellStyle name="Output 2 3 2 11 4" xfId="34587" xr:uid="{00000000-0005-0000-0000-0000C8870000}"/>
    <cellStyle name="Output 2 3 2 11 4 2" xfId="34588" xr:uid="{00000000-0005-0000-0000-0000C9870000}"/>
    <cellStyle name="Output 2 3 2 11 4 3" xfId="34589" xr:uid="{00000000-0005-0000-0000-0000CA870000}"/>
    <cellStyle name="Output 2 3 2 11 5" xfId="34590" xr:uid="{00000000-0005-0000-0000-0000CB870000}"/>
    <cellStyle name="Output 2 3 2 11 5 2" xfId="34591" xr:uid="{00000000-0005-0000-0000-0000CC870000}"/>
    <cellStyle name="Output 2 3 2 11 5 3" xfId="34592" xr:uid="{00000000-0005-0000-0000-0000CD870000}"/>
    <cellStyle name="Output 2 3 2 11 6" xfId="34593" xr:uid="{00000000-0005-0000-0000-0000CE870000}"/>
    <cellStyle name="Output 2 3 2 11 6 2" xfId="34594" xr:uid="{00000000-0005-0000-0000-0000CF870000}"/>
    <cellStyle name="Output 2 3 2 11 6 3" xfId="34595" xr:uid="{00000000-0005-0000-0000-0000D0870000}"/>
    <cellStyle name="Output 2 3 2 11 7" xfId="34596" xr:uid="{00000000-0005-0000-0000-0000D1870000}"/>
    <cellStyle name="Output 2 3 2 11 7 2" xfId="34597" xr:uid="{00000000-0005-0000-0000-0000D2870000}"/>
    <cellStyle name="Output 2 3 2 11 7 3" xfId="34598" xr:uid="{00000000-0005-0000-0000-0000D3870000}"/>
    <cellStyle name="Output 2 3 2 11 8" xfId="34599" xr:uid="{00000000-0005-0000-0000-0000D4870000}"/>
    <cellStyle name="Output 2 3 2 11 8 2" xfId="34600" xr:uid="{00000000-0005-0000-0000-0000D5870000}"/>
    <cellStyle name="Output 2 3 2 11 8 3" xfId="34601" xr:uid="{00000000-0005-0000-0000-0000D6870000}"/>
    <cellStyle name="Output 2 3 2 11 9" xfId="34602" xr:uid="{00000000-0005-0000-0000-0000D7870000}"/>
    <cellStyle name="Output 2 3 2 11 9 2" xfId="34603" xr:uid="{00000000-0005-0000-0000-0000D8870000}"/>
    <cellStyle name="Output 2 3 2 11 9 3" xfId="34604" xr:uid="{00000000-0005-0000-0000-0000D9870000}"/>
    <cellStyle name="Output 2 3 2 12" xfId="34605" xr:uid="{00000000-0005-0000-0000-0000DA870000}"/>
    <cellStyle name="Output 2 3 2 12 10" xfId="34606" xr:uid="{00000000-0005-0000-0000-0000DB870000}"/>
    <cellStyle name="Output 2 3 2 12 10 2" xfId="34607" xr:uid="{00000000-0005-0000-0000-0000DC870000}"/>
    <cellStyle name="Output 2 3 2 12 10 3" xfId="34608" xr:uid="{00000000-0005-0000-0000-0000DD870000}"/>
    <cellStyle name="Output 2 3 2 12 11" xfId="34609" xr:uid="{00000000-0005-0000-0000-0000DE870000}"/>
    <cellStyle name="Output 2 3 2 12 12" xfId="34610" xr:uid="{00000000-0005-0000-0000-0000DF870000}"/>
    <cellStyle name="Output 2 3 2 12 2" xfId="34611" xr:uid="{00000000-0005-0000-0000-0000E0870000}"/>
    <cellStyle name="Output 2 3 2 12 2 2" xfId="34612" xr:uid="{00000000-0005-0000-0000-0000E1870000}"/>
    <cellStyle name="Output 2 3 2 12 2 3" xfId="34613" xr:uid="{00000000-0005-0000-0000-0000E2870000}"/>
    <cellStyle name="Output 2 3 2 12 3" xfId="34614" xr:uid="{00000000-0005-0000-0000-0000E3870000}"/>
    <cellStyle name="Output 2 3 2 12 3 2" xfId="34615" xr:uid="{00000000-0005-0000-0000-0000E4870000}"/>
    <cellStyle name="Output 2 3 2 12 3 3" xfId="34616" xr:uid="{00000000-0005-0000-0000-0000E5870000}"/>
    <cellStyle name="Output 2 3 2 12 4" xfId="34617" xr:uid="{00000000-0005-0000-0000-0000E6870000}"/>
    <cellStyle name="Output 2 3 2 12 4 2" xfId="34618" xr:uid="{00000000-0005-0000-0000-0000E7870000}"/>
    <cellStyle name="Output 2 3 2 12 4 3" xfId="34619" xr:uid="{00000000-0005-0000-0000-0000E8870000}"/>
    <cellStyle name="Output 2 3 2 12 5" xfId="34620" xr:uid="{00000000-0005-0000-0000-0000E9870000}"/>
    <cellStyle name="Output 2 3 2 12 5 2" xfId="34621" xr:uid="{00000000-0005-0000-0000-0000EA870000}"/>
    <cellStyle name="Output 2 3 2 12 5 3" xfId="34622" xr:uid="{00000000-0005-0000-0000-0000EB870000}"/>
    <cellStyle name="Output 2 3 2 12 6" xfId="34623" xr:uid="{00000000-0005-0000-0000-0000EC870000}"/>
    <cellStyle name="Output 2 3 2 12 6 2" xfId="34624" xr:uid="{00000000-0005-0000-0000-0000ED870000}"/>
    <cellStyle name="Output 2 3 2 12 6 3" xfId="34625" xr:uid="{00000000-0005-0000-0000-0000EE870000}"/>
    <cellStyle name="Output 2 3 2 12 7" xfId="34626" xr:uid="{00000000-0005-0000-0000-0000EF870000}"/>
    <cellStyle name="Output 2 3 2 12 7 2" xfId="34627" xr:uid="{00000000-0005-0000-0000-0000F0870000}"/>
    <cellStyle name="Output 2 3 2 12 7 3" xfId="34628" xr:uid="{00000000-0005-0000-0000-0000F1870000}"/>
    <cellStyle name="Output 2 3 2 12 8" xfId="34629" xr:uid="{00000000-0005-0000-0000-0000F2870000}"/>
    <cellStyle name="Output 2 3 2 12 8 2" xfId="34630" xr:uid="{00000000-0005-0000-0000-0000F3870000}"/>
    <cellStyle name="Output 2 3 2 12 8 3" xfId="34631" xr:uid="{00000000-0005-0000-0000-0000F4870000}"/>
    <cellStyle name="Output 2 3 2 12 9" xfId="34632" xr:uid="{00000000-0005-0000-0000-0000F5870000}"/>
    <cellStyle name="Output 2 3 2 12 9 2" xfId="34633" xr:uid="{00000000-0005-0000-0000-0000F6870000}"/>
    <cellStyle name="Output 2 3 2 12 9 3" xfId="34634" xr:uid="{00000000-0005-0000-0000-0000F7870000}"/>
    <cellStyle name="Output 2 3 2 13" xfId="34635" xr:uid="{00000000-0005-0000-0000-0000F8870000}"/>
    <cellStyle name="Output 2 3 2 13 10" xfId="34636" xr:uid="{00000000-0005-0000-0000-0000F9870000}"/>
    <cellStyle name="Output 2 3 2 13 10 2" xfId="34637" xr:uid="{00000000-0005-0000-0000-0000FA870000}"/>
    <cellStyle name="Output 2 3 2 13 10 3" xfId="34638" xr:uid="{00000000-0005-0000-0000-0000FB870000}"/>
    <cellStyle name="Output 2 3 2 13 11" xfId="34639" xr:uid="{00000000-0005-0000-0000-0000FC870000}"/>
    <cellStyle name="Output 2 3 2 13 12" xfId="34640" xr:uid="{00000000-0005-0000-0000-0000FD870000}"/>
    <cellStyle name="Output 2 3 2 13 2" xfId="34641" xr:uid="{00000000-0005-0000-0000-0000FE870000}"/>
    <cellStyle name="Output 2 3 2 13 2 2" xfId="34642" xr:uid="{00000000-0005-0000-0000-0000FF870000}"/>
    <cellStyle name="Output 2 3 2 13 2 3" xfId="34643" xr:uid="{00000000-0005-0000-0000-000000880000}"/>
    <cellStyle name="Output 2 3 2 13 3" xfId="34644" xr:uid="{00000000-0005-0000-0000-000001880000}"/>
    <cellStyle name="Output 2 3 2 13 3 2" xfId="34645" xr:uid="{00000000-0005-0000-0000-000002880000}"/>
    <cellStyle name="Output 2 3 2 13 3 3" xfId="34646" xr:uid="{00000000-0005-0000-0000-000003880000}"/>
    <cellStyle name="Output 2 3 2 13 4" xfId="34647" xr:uid="{00000000-0005-0000-0000-000004880000}"/>
    <cellStyle name="Output 2 3 2 13 4 2" xfId="34648" xr:uid="{00000000-0005-0000-0000-000005880000}"/>
    <cellStyle name="Output 2 3 2 13 4 3" xfId="34649" xr:uid="{00000000-0005-0000-0000-000006880000}"/>
    <cellStyle name="Output 2 3 2 13 5" xfId="34650" xr:uid="{00000000-0005-0000-0000-000007880000}"/>
    <cellStyle name="Output 2 3 2 13 5 2" xfId="34651" xr:uid="{00000000-0005-0000-0000-000008880000}"/>
    <cellStyle name="Output 2 3 2 13 5 3" xfId="34652" xr:uid="{00000000-0005-0000-0000-000009880000}"/>
    <cellStyle name="Output 2 3 2 13 6" xfId="34653" xr:uid="{00000000-0005-0000-0000-00000A880000}"/>
    <cellStyle name="Output 2 3 2 13 6 2" xfId="34654" xr:uid="{00000000-0005-0000-0000-00000B880000}"/>
    <cellStyle name="Output 2 3 2 13 6 3" xfId="34655" xr:uid="{00000000-0005-0000-0000-00000C880000}"/>
    <cellStyle name="Output 2 3 2 13 7" xfId="34656" xr:uid="{00000000-0005-0000-0000-00000D880000}"/>
    <cellStyle name="Output 2 3 2 13 7 2" xfId="34657" xr:uid="{00000000-0005-0000-0000-00000E880000}"/>
    <cellStyle name="Output 2 3 2 13 7 3" xfId="34658" xr:uid="{00000000-0005-0000-0000-00000F880000}"/>
    <cellStyle name="Output 2 3 2 13 8" xfId="34659" xr:uid="{00000000-0005-0000-0000-000010880000}"/>
    <cellStyle name="Output 2 3 2 13 8 2" xfId="34660" xr:uid="{00000000-0005-0000-0000-000011880000}"/>
    <cellStyle name="Output 2 3 2 13 8 3" xfId="34661" xr:uid="{00000000-0005-0000-0000-000012880000}"/>
    <cellStyle name="Output 2 3 2 13 9" xfId="34662" xr:uid="{00000000-0005-0000-0000-000013880000}"/>
    <cellStyle name="Output 2 3 2 13 9 2" xfId="34663" xr:uid="{00000000-0005-0000-0000-000014880000}"/>
    <cellStyle name="Output 2 3 2 13 9 3" xfId="34664" xr:uid="{00000000-0005-0000-0000-000015880000}"/>
    <cellStyle name="Output 2 3 2 14" xfId="34665" xr:uid="{00000000-0005-0000-0000-000016880000}"/>
    <cellStyle name="Output 2 3 2 14 2" xfId="34666" xr:uid="{00000000-0005-0000-0000-000017880000}"/>
    <cellStyle name="Output 2 3 2 14 3" xfId="34667" xr:uid="{00000000-0005-0000-0000-000018880000}"/>
    <cellStyle name="Output 2 3 2 15" xfId="34668" xr:uid="{00000000-0005-0000-0000-000019880000}"/>
    <cellStyle name="Output 2 3 2 15 2" xfId="34669" xr:uid="{00000000-0005-0000-0000-00001A880000}"/>
    <cellStyle name="Output 2 3 2 15 3" xfId="34670" xr:uid="{00000000-0005-0000-0000-00001B880000}"/>
    <cellStyle name="Output 2 3 2 16" xfId="58242" xr:uid="{00000000-0005-0000-0000-00001C880000}"/>
    <cellStyle name="Output 2 3 2 2" xfId="400" xr:uid="{00000000-0005-0000-0000-00001D880000}"/>
    <cellStyle name="Output 2 3 2 2 10" xfId="34671" xr:uid="{00000000-0005-0000-0000-00001E880000}"/>
    <cellStyle name="Output 2 3 2 2 10 2" xfId="34672" xr:uid="{00000000-0005-0000-0000-00001F880000}"/>
    <cellStyle name="Output 2 3 2 2 10 2 2" xfId="34673" xr:uid="{00000000-0005-0000-0000-000020880000}"/>
    <cellStyle name="Output 2 3 2 2 10 2 3" xfId="34674" xr:uid="{00000000-0005-0000-0000-000021880000}"/>
    <cellStyle name="Output 2 3 2 2 10 2 4" xfId="34675" xr:uid="{00000000-0005-0000-0000-000022880000}"/>
    <cellStyle name="Output 2 3 2 2 10 3" xfId="34676" xr:uid="{00000000-0005-0000-0000-000023880000}"/>
    <cellStyle name="Output 2 3 2 2 10 4" xfId="34677" xr:uid="{00000000-0005-0000-0000-000024880000}"/>
    <cellStyle name="Output 2 3 2 2 11" xfId="34678" xr:uid="{00000000-0005-0000-0000-000025880000}"/>
    <cellStyle name="Output 2 3 2 2 11 2" xfId="34679" xr:uid="{00000000-0005-0000-0000-000026880000}"/>
    <cellStyle name="Output 2 3 2 2 11 3" xfId="34680" xr:uid="{00000000-0005-0000-0000-000027880000}"/>
    <cellStyle name="Output 2 3 2 2 12" xfId="34681" xr:uid="{00000000-0005-0000-0000-000028880000}"/>
    <cellStyle name="Output 2 3 2 2 12 2" xfId="34682" xr:uid="{00000000-0005-0000-0000-000029880000}"/>
    <cellStyle name="Output 2 3 2 2 12 3" xfId="34683" xr:uid="{00000000-0005-0000-0000-00002A880000}"/>
    <cellStyle name="Output 2 3 2 2 13" xfId="58219" xr:uid="{00000000-0005-0000-0000-00002B880000}"/>
    <cellStyle name="Output 2 3 2 2 2" xfId="34684" xr:uid="{00000000-0005-0000-0000-00002C880000}"/>
    <cellStyle name="Output 2 3 2 2 2 10" xfId="34685" xr:uid="{00000000-0005-0000-0000-00002D880000}"/>
    <cellStyle name="Output 2 3 2 2 2 10 10" xfId="34686" xr:uid="{00000000-0005-0000-0000-00002E880000}"/>
    <cellStyle name="Output 2 3 2 2 2 10 11" xfId="34687" xr:uid="{00000000-0005-0000-0000-00002F880000}"/>
    <cellStyle name="Output 2 3 2 2 2 10 12" xfId="34688" xr:uid="{00000000-0005-0000-0000-000030880000}"/>
    <cellStyle name="Output 2 3 2 2 2 10 2" xfId="34689" xr:uid="{00000000-0005-0000-0000-000031880000}"/>
    <cellStyle name="Output 2 3 2 2 2 10 2 2" xfId="34690" xr:uid="{00000000-0005-0000-0000-000032880000}"/>
    <cellStyle name="Output 2 3 2 2 2 10 2 3" xfId="34691" xr:uid="{00000000-0005-0000-0000-000033880000}"/>
    <cellStyle name="Output 2 3 2 2 2 10 3" xfId="34692" xr:uid="{00000000-0005-0000-0000-000034880000}"/>
    <cellStyle name="Output 2 3 2 2 2 10 3 2" xfId="34693" xr:uid="{00000000-0005-0000-0000-000035880000}"/>
    <cellStyle name="Output 2 3 2 2 2 10 3 3" xfId="34694" xr:uid="{00000000-0005-0000-0000-000036880000}"/>
    <cellStyle name="Output 2 3 2 2 2 10 4" xfId="34695" xr:uid="{00000000-0005-0000-0000-000037880000}"/>
    <cellStyle name="Output 2 3 2 2 2 10 4 2" xfId="34696" xr:uid="{00000000-0005-0000-0000-000038880000}"/>
    <cellStyle name="Output 2 3 2 2 2 10 4 3" xfId="34697" xr:uid="{00000000-0005-0000-0000-000039880000}"/>
    <cellStyle name="Output 2 3 2 2 2 10 5" xfId="34698" xr:uid="{00000000-0005-0000-0000-00003A880000}"/>
    <cellStyle name="Output 2 3 2 2 2 10 5 2" xfId="34699" xr:uid="{00000000-0005-0000-0000-00003B880000}"/>
    <cellStyle name="Output 2 3 2 2 2 10 5 3" xfId="34700" xr:uid="{00000000-0005-0000-0000-00003C880000}"/>
    <cellStyle name="Output 2 3 2 2 2 10 6" xfId="34701" xr:uid="{00000000-0005-0000-0000-00003D880000}"/>
    <cellStyle name="Output 2 3 2 2 2 10 6 2" xfId="34702" xr:uid="{00000000-0005-0000-0000-00003E880000}"/>
    <cellStyle name="Output 2 3 2 2 2 10 6 3" xfId="34703" xr:uid="{00000000-0005-0000-0000-00003F880000}"/>
    <cellStyle name="Output 2 3 2 2 2 10 7" xfId="34704" xr:uid="{00000000-0005-0000-0000-000040880000}"/>
    <cellStyle name="Output 2 3 2 2 2 10 7 2" xfId="34705" xr:uid="{00000000-0005-0000-0000-000041880000}"/>
    <cellStyle name="Output 2 3 2 2 2 10 7 3" xfId="34706" xr:uid="{00000000-0005-0000-0000-000042880000}"/>
    <cellStyle name="Output 2 3 2 2 2 10 8" xfId="34707" xr:uid="{00000000-0005-0000-0000-000043880000}"/>
    <cellStyle name="Output 2 3 2 2 2 10 8 2" xfId="34708" xr:uid="{00000000-0005-0000-0000-000044880000}"/>
    <cellStyle name="Output 2 3 2 2 2 10 8 3" xfId="34709" xr:uid="{00000000-0005-0000-0000-000045880000}"/>
    <cellStyle name="Output 2 3 2 2 2 10 9" xfId="34710" xr:uid="{00000000-0005-0000-0000-000046880000}"/>
    <cellStyle name="Output 2 3 2 2 2 10 9 2" xfId="34711" xr:uid="{00000000-0005-0000-0000-000047880000}"/>
    <cellStyle name="Output 2 3 2 2 2 10 9 3" xfId="34712" xr:uid="{00000000-0005-0000-0000-000048880000}"/>
    <cellStyle name="Output 2 3 2 2 2 11" xfId="34713" xr:uid="{00000000-0005-0000-0000-000049880000}"/>
    <cellStyle name="Output 2 3 2 2 2 11 2" xfId="34714" xr:uid="{00000000-0005-0000-0000-00004A880000}"/>
    <cellStyle name="Output 2 3 2 2 2 11 3" xfId="34715" xr:uid="{00000000-0005-0000-0000-00004B880000}"/>
    <cellStyle name="Output 2 3 2 2 2 12" xfId="34716" xr:uid="{00000000-0005-0000-0000-00004C880000}"/>
    <cellStyle name="Output 2 3 2 2 2 12 2" xfId="34717" xr:uid="{00000000-0005-0000-0000-00004D880000}"/>
    <cellStyle name="Output 2 3 2 2 2 12 3" xfId="34718" xr:uid="{00000000-0005-0000-0000-00004E880000}"/>
    <cellStyle name="Output 2 3 2 2 2 13" xfId="34719" xr:uid="{00000000-0005-0000-0000-00004F880000}"/>
    <cellStyle name="Output 2 3 2 2 2 13 2" xfId="34720" xr:uid="{00000000-0005-0000-0000-000050880000}"/>
    <cellStyle name="Output 2 3 2 2 2 13 3" xfId="34721" xr:uid="{00000000-0005-0000-0000-000051880000}"/>
    <cellStyle name="Output 2 3 2 2 2 14" xfId="34722" xr:uid="{00000000-0005-0000-0000-000052880000}"/>
    <cellStyle name="Output 2 3 2 2 2 14 2" xfId="34723" xr:uid="{00000000-0005-0000-0000-000053880000}"/>
    <cellStyle name="Output 2 3 2 2 2 14 3" xfId="34724" xr:uid="{00000000-0005-0000-0000-000054880000}"/>
    <cellStyle name="Output 2 3 2 2 2 15" xfId="34725" xr:uid="{00000000-0005-0000-0000-000055880000}"/>
    <cellStyle name="Output 2 3 2 2 2 15 2" xfId="34726" xr:uid="{00000000-0005-0000-0000-000056880000}"/>
    <cellStyle name="Output 2 3 2 2 2 15 3" xfId="34727" xr:uid="{00000000-0005-0000-0000-000057880000}"/>
    <cellStyle name="Output 2 3 2 2 2 16" xfId="34728" xr:uid="{00000000-0005-0000-0000-000058880000}"/>
    <cellStyle name="Output 2 3 2 2 2 16 2" xfId="34729" xr:uid="{00000000-0005-0000-0000-000059880000}"/>
    <cellStyle name="Output 2 3 2 2 2 16 3" xfId="34730" xr:uid="{00000000-0005-0000-0000-00005A880000}"/>
    <cellStyle name="Output 2 3 2 2 2 17" xfId="34731" xr:uid="{00000000-0005-0000-0000-00005B880000}"/>
    <cellStyle name="Output 2 3 2 2 2 17 2" xfId="34732" xr:uid="{00000000-0005-0000-0000-00005C880000}"/>
    <cellStyle name="Output 2 3 2 2 2 17 3" xfId="34733" xr:uid="{00000000-0005-0000-0000-00005D880000}"/>
    <cellStyle name="Output 2 3 2 2 2 18" xfId="34734" xr:uid="{00000000-0005-0000-0000-00005E880000}"/>
    <cellStyle name="Output 2 3 2 2 2 18 2" xfId="34735" xr:uid="{00000000-0005-0000-0000-00005F880000}"/>
    <cellStyle name="Output 2 3 2 2 2 18 3" xfId="34736" xr:uid="{00000000-0005-0000-0000-000060880000}"/>
    <cellStyle name="Output 2 3 2 2 2 19" xfId="34737" xr:uid="{00000000-0005-0000-0000-000061880000}"/>
    <cellStyle name="Output 2 3 2 2 2 19 2" xfId="34738" xr:uid="{00000000-0005-0000-0000-000062880000}"/>
    <cellStyle name="Output 2 3 2 2 2 19 3" xfId="34739" xr:uid="{00000000-0005-0000-0000-000063880000}"/>
    <cellStyle name="Output 2 3 2 2 2 2" xfId="34740" xr:uid="{00000000-0005-0000-0000-000064880000}"/>
    <cellStyle name="Output 2 3 2 2 2 2 10" xfId="34741" xr:uid="{00000000-0005-0000-0000-000065880000}"/>
    <cellStyle name="Output 2 3 2 2 2 2 10 2" xfId="34742" xr:uid="{00000000-0005-0000-0000-000066880000}"/>
    <cellStyle name="Output 2 3 2 2 2 2 10 3" xfId="34743" xr:uid="{00000000-0005-0000-0000-000067880000}"/>
    <cellStyle name="Output 2 3 2 2 2 2 11" xfId="34744" xr:uid="{00000000-0005-0000-0000-000068880000}"/>
    <cellStyle name="Output 2 3 2 2 2 2 12" xfId="34745" xr:uid="{00000000-0005-0000-0000-000069880000}"/>
    <cellStyle name="Output 2 3 2 2 2 2 2" xfId="34746" xr:uid="{00000000-0005-0000-0000-00006A880000}"/>
    <cellStyle name="Output 2 3 2 2 2 2 2 2" xfId="34747" xr:uid="{00000000-0005-0000-0000-00006B880000}"/>
    <cellStyle name="Output 2 3 2 2 2 2 2 3" xfId="34748" xr:uid="{00000000-0005-0000-0000-00006C880000}"/>
    <cellStyle name="Output 2 3 2 2 2 2 3" xfId="34749" xr:uid="{00000000-0005-0000-0000-00006D880000}"/>
    <cellStyle name="Output 2 3 2 2 2 2 3 2" xfId="34750" xr:uid="{00000000-0005-0000-0000-00006E880000}"/>
    <cellStyle name="Output 2 3 2 2 2 2 3 3" xfId="34751" xr:uid="{00000000-0005-0000-0000-00006F880000}"/>
    <cellStyle name="Output 2 3 2 2 2 2 4" xfId="34752" xr:uid="{00000000-0005-0000-0000-000070880000}"/>
    <cellStyle name="Output 2 3 2 2 2 2 4 2" xfId="34753" xr:uid="{00000000-0005-0000-0000-000071880000}"/>
    <cellStyle name="Output 2 3 2 2 2 2 4 3" xfId="34754" xr:uid="{00000000-0005-0000-0000-000072880000}"/>
    <cellStyle name="Output 2 3 2 2 2 2 5" xfId="34755" xr:uid="{00000000-0005-0000-0000-000073880000}"/>
    <cellStyle name="Output 2 3 2 2 2 2 5 2" xfId="34756" xr:uid="{00000000-0005-0000-0000-000074880000}"/>
    <cellStyle name="Output 2 3 2 2 2 2 5 3" xfId="34757" xr:uid="{00000000-0005-0000-0000-000075880000}"/>
    <cellStyle name="Output 2 3 2 2 2 2 6" xfId="34758" xr:uid="{00000000-0005-0000-0000-000076880000}"/>
    <cellStyle name="Output 2 3 2 2 2 2 6 2" xfId="34759" xr:uid="{00000000-0005-0000-0000-000077880000}"/>
    <cellStyle name="Output 2 3 2 2 2 2 6 3" xfId="34760" xr:uid="{00000000-0005-0000-0000-000078880000}"/>
    <cellStyle name="Output 2 3 2 2 2 2 7" xfId="34761" xr:uid="{00000000-0005-0000-0000-000079880000}"/>
    <cellStyle name="Output 2 3 2 2 2 2 7 2" xfId="34762" xr:uid="{00000000-0005-0000-0000-00007A880000}"/>
    <cellStyle name="Output 2 3 2 2 2 2 7 3" xfId="34763" xr:uid="{00000000-0005-0000-0000-00007B880000}"/>
    <cellStyle name="Output 2 3 2 2 2 2 8" xfId="34764" xr:uid="{00000000-0005-0000-0000-00007C880000}"/>
    <cellStyle name="Output 2 3 2 2 2 2 8 2" xfId="34765" xr:uid="{00000000-0005-0000-0000-00007D880000}"/>
    <cellStyle name="Output 2 3 2 2 2 2 8 3" xfId="34766" xr:uid="{00000000-0005-0000-0000-00007E880000}"/>
    <cellStyle name="Output 2 3 2 2 2 2 9" xfId="34767" xr:uid="{00000000-0005-0000-0000-00007F880000}"/>
    <cellStyle name="Output 2 3 2 2 2 2 9 2" xfId="34768" xr:uid="{00000000-0005-0000-0000-000080880000}"/>
    <cellStyle name="Output 2 3 2 2 2 2 9 3" xfId="34769" xr:uid="{00000000-0005-0000-0000-000081880000}"/>
    <cellStyle name="Output 2 3 2 2 2 20" xfId="34770" xr:uid="{00000000-0005-0000-0000-000082880000}"/>
    <cellStyle name="Output 2 3 2 2 2 21" xfId="34771" xr:uid="{00000000-0005-0000-0000-000083880000}"/>
    <cellStyle name="Output 2 3 2 2 2 3" xfId="34772" xr:uid="{00000000-0005-0000-0000-000084880000}"/>
    <cellStyle name="Output 2 3 2 2 2 3 10" xfId="34773" xr:uid="{00000000-0005-0000-0000-000085880000}"/>
    <cellStyle name="Output 2 3 2 2 2 3 10 2" xfId="34774" xr:uid="{00000000-0005-0000-0000-000086880000}"/>
    <cellStyle name="Output 2 3 2 2 2 3 10 3" xfId="34775" xr:uid="{00000000-0005-0000-0000-000087880000}"/>
    <cellStyle name="Output 2 3 2 2 2 3 11" xfId="34776" xr:uid="{00000000-0005-0000-0000-000088880000}"/>
    <cellStyle name="Output 2 3 2 2 2 3 12" xfId="34777" xr:uid="{00000000-0005-0000-0000-000089880000}"/>
    <cellStyle name="Output 2 3 2 2 2 3 2" xfId="34778" xr:uid="{00000000-0005-0000-0000-00008A880000}"/>
    <cellStyle name="Output 2 3 2 2 2 3 2 2" xfId="34779" xr:uid="{00000000-0005-0000-0000-00008B880000}"/>
    <cellStyle name="Output 2 3 2 2 2 3 2 3" xfId="34780" xr:uid="{00000000-0005-0000-0000-00008C880000}"/>
    <cellStyle name="Output 2 3 2 2 2 3 3" xfId="34781" xr:uid="{00000000-0005-0000-0000-00008D880000}"/>
    <cellStyle name="Output 2 3 2 2 2 3 3 2" xfId="34782" xr:uid="{00000000-0005-0000-0000-00008E880000}"/>
    <cellStyle name="Output 2 3 2 2 2 3 3 3" xfId="34783" xr:uid="{00000000-0005-0000-0000-00008F880000}"/>
    <cellStyle name="Output 2 3 2 2 2 3 4" xfId="34784" xr:uid="{00000000-0005-0000-0000-000090880000}"/>
    <cellStyle name="Output 2 3 2 2 2 3 4 2" xfId="34785" xr:uid="{00000000-0005-0000-0000-000091880000}"/>
    <cellStyle name="Output 2 3 2 2 2 3 4 3" xfId="34786" xr:uid="{00000000-0005-0000-0000-000092880000}"/>
    <cellStyle name="Output 2 3 2 2 2 3 5" xfId="34787" xr:uid="{00000000-0005-0000-0000-000093880000}"/>
    <cellStyle name="Output 2 3 2 2 2 3 5 2" xfId="34788" xr:uid="{00000000-0005-0000-0000-000094880000}"/>
    <cellStyle name="Output 2 3 2 2 2 3 5 3" xfId="34789" xr:uid="{00000000-0005-0000-0000-000095880000}"/>
    <cellStyle name="Output 2 3 2 2 2 3 6" xfId="34790" xr:uid="{00000000-0005-0000-0000-000096880000}"/>
    <cellStyle name="Output 2 3 2 2 2 3 6 2" xfId="34791" xr:uid="{00000000-0005-0000-0000-000097880000}"/>
    <cellStyle name="Output 2 3 2 2 2 3 6 3" xfId="34792" xr:uid="{00000000-0005-0000-0000-000098880000}"/>
    <cellStyle name="Output 2 3 2 2 2 3 7" xfId="34793" xr:uid="{00000000-0005-0000-0000-000099880000}"/>
    <cellStyle name="Output 2 3 2 2 2 3 7 2" xfId="34794" xr:uid="{00000000-0005-0000-0000-00009A880000}"/>
    <cellStyle name="Output 2 3 2 2 2 3 7 3" xfId="34795" xr:uid="{00000000-0005-0000-0000-00009B880000}"/>
    <cellStyle name="Output 2 3 2 2 2 3 8" xfId="34796" xr:uid="{00000000-0005-0000-0000-00009C880000}"/>
    <cellStyle name="Output 2 3 2 2 2 3 8 2" xfId="34797" xr:uid="{00000000-0005-0000-0000-00009D880000}"/>
    <cellStyle name="Output 2 3 2 2 2 3 8 3" xfId="34798" xr:uid="{00000000-0005-0000-0000-00009E880000}"/>
    <cellStyle name="Output 2 3 2 2 2 3 9" xfId="34799" xr:uid="{00000000-0005-0000-0000-00009F880000}"/>
    <cellStyle name="Output 2 3 2 2 2 3 9 2" xfId="34800" xr:uid="{00000000-0005-0000-0000-0000A0880000}"/>
    <cellStyle name="Output 2 3 2 2 2 3 9 3" xfId="34801" xr:uid="{00000000-0005-0000-0000-0000A1880000}"/>
    <cellStyle name="Output 2 3 2 2 2 4" xfId="34802" xr:uid="{00000000-0005-0000-0000-0000A2880000}"/>
    <cellStyle name="Output 2 3 2 2 2 4 10" xfId="34803" xr:uid="{00000000-0005-0000-0000-0000A3880000}"/>
    <cellStyle name="Output 2 3 2 2 2 4 10 2" xfId="34804" xr:uid="{00000000-0005-0000-0000-0000A4880000}"/>
    <cellStyle name="Output 2 3 2 2 2 4 10 3" xfId="34805" xr:uid="{00000000-0005-0000-0000-0000A5880000}"/>
    <cellStyle name="Output 2 3 2 2 2 4 11" xfId="34806" xr:uid="{00000000-0005-0000-0000-0000A6880000}"/>
    <cellStyle name="Output 2 3 2 2 2 4 12" xfId="34807" xr:uid="{00000000-0005-0000-0000-0000A7880000}"/>
    <cellStyle name="Output 2 3 2 2 2 4 2" xfId="34808" xr:uid="{00000000-0005-0000-0000-0000A8880000}"/>
    <cellStyle name="Output 2 3 2 2 2 4 2 2" xfId="34809" xr:uid="{00000000-0005-0000-0000-0000A9880000}"/>
    <cellStyle name="Output 2 3 2 2 2 4 2 3" xfId="34810" xr:uid="{00000000-0005-0000-0000-0000AA880000}"/>
    <cellStyle name="Output 2 3 2 2 2 4 3" xfId="34811" xr:uid="{00000000-0005-0000-0000-0000AB880000}"/>
    <cellStyle name="Output 2 3 2 2 2 4 3 2" xfId="34812" xr:uid="{00000000-0005-0000-0000-0000AC880000}"/>
    <cellStyle name="Output 2 3 2 2 2 4 3 3" xfId="34813" xr:uid="{00000000-0005-0000-0000-0000AD880000}"/>
    <cellStyle name="Output 2 3 2 2 2 4 4" xfId="34814" xr:uid="{00000000-0005-0000-0000-0000AE880000}"/>
    <cellStyle name="Output 2 3 2 2 2 4 4 2" xfId="34815" xr:uid="{00000000-0005-0000-0000-0000AF880000}"/>
    <cellStyle name="Output 2 3 2 2 2 4 4 3" xfId="34816" xr:uid="{00000000-0005-0000-0000-0000B0880000}"/>
    <cellStyle name="Output 2 3 2 2 2 4 5" xfId="34817" xr:uid="{00000000-0005-0000-0000-0000B1880000}"/>
    <cellStyle name="Output 2 3 2 2 2 4 5 2" xfId="34818" xr:uid="{00000000-0005-0000-0000-0000B2880000}"/>
    <cellStyle name="Output 2 3 2 2 2 4 5 3" xfId="34819" xr:uid="{00000000-0005-0000-0000-0000B3880000}"/>
    <cellStyle name="Output 2 3 2 2 2 4 6" xfId="34820" xr:uid="{00000000-0005-0000-0000-0000B4880000}"/>
    <cellStyle name="Output 2 3 2 2 2 4 6 2" xfId="34821" xr:uid="{00000000-0005-0000-0000-0000B5880000}"/>
    <cellStyle name="Output 2 3 2 2 2 4 6 3" xfId="34822" xr:uid="{00000000-0005-0000-0000-0000B6880000}"/>
    <cellStyle name="Output 2 3 2 2 2 4 7" xfId="34823" xr:uid="{00000000-0005-0000-0000-0000B7880000}"/>
    <cellStyle name="Output 2 3 2 2 2 4 7 2" xfId="34824" xr:uid="{00000000-0005-0000-0000-0000B8880000}"/>
    <cellStyle name="Output 2 3 2 2 2 4 7 3" xfId="34825" xr:uid="{00000000-0005-0000-0000-0000B9880000}"/>
    <cellStyle name="Output 2 3 2 2 2 4 8" xfId="34826" xr:uid="{00000000-0005-0000-0000-0000BA880000}"/>
    <cellStyle name="Output 2 3 2 2 2 4 8 2" xfId="34827" xr:uid="{00000000-0005-0000-0000-0000BB880000}"/>
    <cellStyle name="Output 2 3 2 2 2 4 8 3" xfId="34828" xr:uid="{00000000-0005-0000-0000-0000BC880000}"/>
    <cellStyle name="Output 2 3 2 2 2 4 9" xfId="34829" xr:uid="{00000000-0005-0000-0000-0000BD880000}"/>
    <cellStyle name="Output 2 3 2 2 2 4 9 2" xfId="34830" xr:uid="{00000000-0005-0000-0000-0000BE880000}"/>
    <cellStyle name="Output 2 3 2 2 2 4 9 3" xfId="34831" xr:uid="{00000000-0005-0000-0000-0000BF880000}"/>
    <cellStyle name="Output 2 3 2 2 2 5" xfId="34832" xr:uid="{00000000-0005-0000-0000-0000C0880000}"/>
    <cellStyle name="Output 2 3 2 2 2 5 10" xfId="34833" xr:uid="{00000000-0005-0000-0000-0000C1880000}"/>
    <cellStyle name="Output 2 3 2 2 2 5 10 2" xfId="34834" xr:uid="{00000000-0005-0000-0000-0000C2880000}"/>
    <cellStyle name="Output 2 3 2 2 2 5 10 3" xfId="34835" xr:uid="{00000000-0005-0000-0000-0000C3880000}"/>
    <cellStyle name="Output 2 3 2 2 2 5 11" xfId="34836" xr:uid="{00000000-0005-0000-0000-0000C4880000}"/>
    <cellStyle name="Output 2 3 2 2 2 5 12" xfId="34837" xr:uid="{00000000-0005-0000-0000-0000C5880000}"/>
    <cellStyle name="Output 2 3 2 2 2 5 2" xfId="34838" xr:uid="{00000000-0005-0000-0000-0000C6880000}"/>
    <cellStyle name="Output 2 3 2 2 2 5 2 2" xfId="34839" xr:uid="{00000000-0005-0000-0000-0000C7880000}"/>
    <cellStyle name="Output 2 3 2 2 2 5 2 3" xfId="34840" xr:uid="{00000000-0005-0000-0000-0000C8880000}"/>
    <cellStyle name="Output 2 3 2 2 2 5 3" xfId="34841" xr:uid="{00000000-0005-0000-0000-0000C9880000}"/>
    <cellStyle name="Output 2 3 2 2 2 5 3 2" xfId="34842" xr:uid="{00000000-0005-0000-0000-0000CA880000}"/>
    <cellStyle name="Output 2 3 2 2 2 5 3 3" xfId="34843" xr:uid="{00000000-0005-0000-0000-0000CB880000}"/>
    <cellStyle name="Output 2 3 2 2 2 5 4" xfId="34844" xr:uid="{00000000-0005-0000-0000-0000CC880000}"/>
    <cellStyle name="Output 2 3 2 2 2 5 4 2" xfId="34845" xr:uid="{00000000-0005-0000-0000-0000CD880000}"/>
    <cellStyle name="Output 2 3 2 2 2 5 4 3" xfId="34846" xr:uid="{00000000-0005-0000-0000-0000CE880000}"/>
    <cellStyle name="Output 2 3 2 2 2 5 5" xfId="34847" xr:uid="{00000000-0005-0000-0000-0000CF880000}"/>
    <cellStyle name="Output 2 3 2 2 2 5 5 2" xfId="34848" xr:uid="{00000000-0005-0000-0000-0000D0880000}"/>
    <cellStyle name="Output 2 3 2 2 2 5 5 3" xfId="34849" xr:uid="{00000000-0005-0000-0000-0000D1880000}"/>
    <cellStyle name="Output 2 3 2 2 2 5 6" xfId="34850" xr:uid="{00000000-0005-0000-0000-0000D2880000}"/>
    <cellStyle name="Output 2 3 2 2 2 5 6 2" xfId="34851" xr:uid="{00000000-0005-0000-0000-0000D3880000}"/>
    <cellStyle name="Output 2 3 2 2 2 5 6 3" xfId="34852" xr:uid="{00000000-0005-0000-0000-0000D4880000}"/>
    <cellStyle name="Output 2 3 2 2 2 5 7" xfId="34853" xr:uid="{00000000-0005-0000-0000-0000D5880000}"/>
    <cellStyle name="Output 2 3 2 2 2 5 7 2" xfId="34854" xr:uid="{00000000-0005-0000-0000-0000D6880000}"/>
    <cellStyle name="Output 2 3 2 2 2 5 7 3" xfId="34855" xr:uid="{00000000-0005-0000-0000-0000D7880000}"/>
    <cellStyle name="Output 2 3 2 2 2 5 8" xfId="34856" xr:uid="{00000000-0005-0000-0000-0000D8880000}"/>
    <cellStyle name="Output 2 3 2 2 2 5 8 2" xfId="34857" xr:uid="{00000000-0005-0000-0000-0000D9880000}"/>
    <cellStyle name="Output 2 3 2 2 2 5 8 3" xfId="34858" xr:uid="{00000000-0005-0000-0000-0000DA880000}"/>
    <cellStyle name="Output 2 3 2 2 2 5 9" xfId="34859" xr:uid="{00000000-0005-0000-0000-0000DB880000}"/>
    <cellStyle name="Output 2 3 2 2 2 5 9 2" xfId="34860" xr:uid="{00000000-0005-0000-0000-0000DC880000}"/>
    <cellStyle name="Output 2 3 2 2 2 5 9 3" xfId="34861" xr:uid="{00000000-0005-0000-0000-0000DD880000}"/>
    <cellStyle name="Output 2 3 2 2 2 6" xfId="34862" xr:uid="{00000000-0005-0000-0000-0000DE880000}"/>
    <cellStyle name="Output 2 3 2 2 2 6 10" xfId="34863" xr:uid="{00000000-0005-0000-0000-0000DF880000}"/>
    <cellStyle name="Output 2 3 2 2 2 6 10 2" xfId="34864" xr:uid="{00000000-0005-0000-0000-0000E0880000}"/>
    <cellStyle name="Output 2 3 2 2 2 6 10 3" xfId="34865" xr:uid="{00000000-0005-0000-0000-0000E1880000}"/>
    <cellStyle name="Output 2 3 2 2 2 6 11" xfId="34866" xr:uid="{00000000-0005-0000-0000-0000E2880000}"/>
    <cellStyle name="Output 2 3 2 2 2 6 12" xfId="34867" xr:uid="{00000000-0005-0000-0000-0000E3880000}"/>
    <cellStyle name="Output 2 3 2 2 2 6 2" xfId="34868" xr:uid="{00000000-0005-0000-0000-0000E4880000}"/>
    <cellStyle name="Output 2 3 2 2 2 6 2 2" xfId="34869" xr:uid="{00000000-0005-0000-0000-0000E5880000}"/>
    <cellStyle name="Output 2 3 2 2 2 6 2 3" xfId="34870" xr:uid="{00000000-0005-0000-0000-0000E6880000}"/>
    <cellStyle name="Output 2 3 2 2 2 6 3" xfId="34871" xr:uid="{00000000-0005-0000-0000-0000E7880000}"/>
    <cellStyle name="Output 2 3 2 2 2 6 3 2" xfId="34872" xr:uid="{00000000-0005-0000-0000-0000E8880000}"/>
    <cellStyle name="Output 2 3 2 2 2 6 3 3" xfId="34873" xr:uid="{00000000-0005-0000-0000-0000E9880000}"/>
    <cellStyle name="Output 2 3 2 2 2 6 4" xfId="34874" xr:uid="{00000000-0005-0000-0000-0000EA880000}"/>
    <cellStyle name="Output 2 3 2 2 2 6 4 2" xfId="34875" xr:uid="{00000000-0005-0000-0000-0000EB880000}"/>
    <cellStyle name="Output 2 3 2 2 2 6 4 3" xfId="34876" xr:uid="{00000000-0005-0000-0000-0000EC880000}"/>
    <cellStyle name="Output 2 3 2 2 2 6 5" xfId="34877" xr:uid="{00000000-0005-0000-0000-0000ED880000}"/>
    <cellStyle name="Output 2 3 2 2 2 6 5 2" xfId="34878" xr:uid="{00000000-0005-0000-0000-0000EE880000}"/>
    <cellStyle name="Output 2 3 2 2 2 6 5 3" xfId="34879" xr:uid="{00000000-0005-0000-0000-0000EF880000}"/>
    <cellStyle name="Output 2 3 2 2 2 6 6" xfId="34880" xr:uid="{00000000-0005-0000-0000-0000F0880000}"/>
    <cellStyle name="Output 2 3 2 2 2 6 6 2" xfId="34881" xr:uid="{00000000-0005-0000-0000-0000F1880000}"/>
    <cellStyle name="Output 2 3 2 2 2 6 6 3" xfId="34882" xr:uid="{00000000-0005-0000-0000-0000F2880000}"/>
    <cellStyle name="Output 2 3 2 2 2 6 7" xfId="34883" xr:uid="{00000000-0005-0000-0000-0000F3880000}"/>
    <cellStyle name="Output 2 3 2 2 2 6 7 2" xfId="34884" xr:uid="{00000000-0005-0000-0000-0000F4880000}"/>
    <cellStyle name="Output 2 3 2 2 2 6 7 3" xfId="34885" xr:uid="{00000000-0005-0000-0000-0000F5880000}"/>
    <cellStyle name="Output 2 3 2 2 2 6 8" xfId="34886" xr:uid="{00000000-0005-0000-0000-0000F6880000}"/>
    <cellStyle name="Output 2 3 2 2 2 6 8 2" xfId="34887" xr:uid="{00000000-0005-0000-0000-0000F7880000}"/>
    <cellStyle name="Output 2 3 2 2 2 6 8 3" xfId="34888" xr:uid="{00000000-0005-0000-0000-0000F8880000}"/>
    <cellStyle name="Output 2 3 2 2 2 6 9" xfId="34889" xr:uid="{00000000-0005-0000-0000-0000F9880000}"/>
    <cellStyle name="Output 2 3 2 2 2 6 9 2" xfId="34890" xr:uid="{00000000-0005-0000-0000-0000FA880000}"/>
    <cellStyle name="Output 2 3 2 2 2 6 9 3" xfId="34891" xr:uid="{00000000-0005-0000-0000-0000FB880000}"/>
    <cellStyle name="Output 2 3 2 2 2 7" xfId="34892" xr:uid="{00000000-0005-0000-0000-0000FC880000}"/>
    <cellStyle name="Output 2 3 2 2 2 7 10" xfId="34893" xr:uid="{00000000-0005-0000-0000-0000FD880000}"/>
    <cellStyle name="Output 2 3 2 2 2 7 10 2" xfId="34894" xr:uid="{00000000-0005-0000-0000-0000FE880000}"/>
    <cellStyle name="Output 2 3 2 2 2 7 10 3" xfId="34895" xr:uid="{00000000-0005-0000-0000-0000FF880000}"/>
    <cellStyle name="Output 2 3 2 2 2 7 11" xfId="34896" xr:uid="{00000000-0005-0000-0000-000000890000}"/>
    <cellStyle name="Output 2 3 2 2 2 7 12" xfId="34897" xr:uid="{00000000-0005-0000-0000-000001890000}"/>
    <cellStyle name="Output 2 3 2 2 2 7 2" xfId="34898" xr:uid="{00000000-0005-0000-0000-000002890000}"/>
    <cellStyle name="Output 2 3 2 2 2 7 2 2" xfId="34899" xr:uid="{00000000-0005-0000-0000-000003890000}"/>
    <cellStyle name="Output 2 3 2 2 2 7 2 3" xfId="34900" xr:uid="{00000000-0005-0000-0000-000004890000}"/>
    <cellStyle name="Output 2 3 2 2 2 7 3" xfId="34901" xr:uid="{00000000-0005-0000-0000-000005890000}"/>
    <cellStyle name="Output 2 3 2 2 2 7 3 2" xfId="34902" xr:uid="{00000000-0005-0000-0000-000006890000}"/>
    <cellStyle name="Output 2 3 2 2 2 7 3 3" xfId="34903" xr:uid="{00000000-0005-0000-0000-000007890000}"/>
    <cellStyle name="Output 2 3 2 2 2 7 4" xfId="34904" xr:uid="{00000000-0005-0000-0000-000008890000}"/>
    <cellStyle name="Output 2 3 2 2 2 7 4 2" xfId="34905" xr:uid="{00000000-0005-0000-0000-000009890000}"/>
    <cellStyle name="Output 2 3 2 2 2 7 4 3" xfId="34906" xr:uid="{00000000-0005-0000-0000-00000A890000}"/>
    <cellStyle name="Output 2 3 2 2 2 7 5" xfId="34907" xr:uid="{00000000-0005-0000-0000-00000B890000}"/>
    <cellStyle name="Output 2 3 2 2 2 7 5 2" xfId="34908" xr:uid="{00000000-0005-0000-0000-00000C890000}"/>
    <cellStyle name="Output 2 3 2 2 2 7 5 3" xfId="34909" xr:uid="{00000000-0005-0000-0000-00000D890000}"/>
    <cellStyle name="Output 2 3 2 2 2 7 6" xfId="34910" xr:uid="{00000000-0005-0000-0000-00000E890000}"/>
    <cellStyle name="Output 2 3 2 2 2 7 6 2" xfId="34911" xr:uid="{00000000-0005-0000-0000-00000F890000}"/>
    <cellStyle name="Output 2 3 2 2 2 7 6 3" xfId="34912" xr:uid="{00000000-0005-0000-0000-000010890000}"/>
    <cellStyle name="Output 2 3 2 2 2 7 7" xfId="34913" xr:uid="{00000000-0005-0000-0000-000011890000}"/>
    <cellStyle name="Output 2 3 2 2 2 7 7 2" xfId="34914" xr:uid="{00000000-0005-0000-0000-000012890000}"/>
    <cellStyle name="Output 2 3 2 2 2 7 7 3" xfId="34915" xr:uid="{00000000-0005-0000-0000-000013890000}"/>
    <cellStyle name="Output 2 3 2 2 2 7 8" xfId="34916" xr:uid="{00000000-0005-0000-0000-000014890000}"/>
    <cellStyle name="Output 2 3 2 2 2 7 8 2" xfId="34917" xr:uid="{00000000-0005-0000-0000-000015890000}"/>
    <cellStyle name="Output 2 3 2 2 2 7 8 3" xfId="34918" xr:uid="{00000000-0005-0000-0000-000016890000}"/>
    <cellStyle name="Output 2 3 2 2 2 7 9" xfId="34919" xr:uid="{00000000-0005-0000-0000-000017890000}"/>
    <cellStyle name="Output 2 3 2 2 2 7 9 2" xfId="34920" xr:uid="{00000000-0005-0000-0000-000018890000}"/>
    <cellStyle name="Output 2 3 2 2 2 7 9 3" xfId="34921" xr:uid="{00000000-0005-0000-0000-000019890000}"/>
    <cellStyle name="Output 2 3 2 2 2 8" xfId="34922" xr:uid="{00000000-0005-0000-0000-00001A890000}"/>
    <cellStyle name="Output 2 3 2 2 2 8 10" xfId="34923" xr:uid="{00000000-0005-0000-0000-00001B890000}"/>
    <cellStyle name="Output 2 3 2 2 2 8 10 2" xfId="34924" xr:uid="{00000000-0005-0000-0000-00001C890000}"/>
    <cellStyle name="Output 2 3 2 2 2 8 10 3" xfId="34925" xr:uid="{00000000-0005-0000-0000-00001D890000}"/>
    <cellStyle name="Output 2 3 2 2 2 8 11" xfId="34926" xr:uid="{00000000-0005-0000-0000-00001E890000}"/>
    <cellStyle name="Output 2 3 2 2 2 8 12" xfId="34927" xr:uid="{00000000-0005-0000-0000-00001F890000}"/>
    <cellStyle name="Output 2 3 2 2 2 8 2" xfId="34928" xr:uid="{00000000-0005-0000-0000-000020890000}"/>
    <cellStyle name="Output 2 3 2 2 2 8 2 2" xfId="34929" xr:uid="{00000000-0005-0000-0000-000021890000}"/>
    <cellStyle name="Output 2 3 2 2 2 8 2 3" xfId="34930" xr:uid="{00000000-0005-0000-0000-000022890000}"/>
    <cellStyle name="Output 2 3 2 2 2 8 3" xfId="34931" xr:uid="{00000000-0005-0000-0000-000023890000}"/>
    <cellStyle name="Output 2 3 2 2 2 8 3 2" xfId="34932" xr:uid="{00000000-0005-0000-0000-000024890000}"/>
    <cellStyle name="Output 2 3 2 2 2 8 3 3" xfId="34933" xr:uid="{00000000-0005-0000-0000-000025890000}"/>
    <cellStyle name="Output 2 3 2 2 2 8 4" xfId="34934" xr:uid="{00000000-0005-0000-0000-000026890000}"/>
    <cellStyle name="Output 2 3 2 2 2 8 4 2" xfId="34935" xr:uid="{00000000-0005-0000-0000-000027890000}"/>
    <cellStyle name="Output 2 3 2 2 2 8 4 3" xfId="34936" xr:uid="{00000000-0005-0000-0000-000028890000}"/>
    <cellStyle name="Output 2 3 2 2 2 8 5" xfId="34937" xr:uid="{00000000-0005-0000-0000-000029890000}"/>
    <cellStyle name="Output 2 3 2 2 2 8 5 2" xfId="34938" xr:uid="{00000000-0005-0000-0000-00002A890000}"/>
    <cellStyle name="Output 2 3 2 2 2 8 5 3" xfId="34939" xr:uid="{00000000-0005-0000-0000-00002B890000}"/>
    <cellStyle name="Output 2 3 2 2 2 8 6" xfId="34940" xr:uid="{00000000-0005-0000-0000-00002C890000}"/>
    <cellStyle name="Output 2 3 2 2 2 8 6 2" xfId="34941" xr:uid="{00000000-0005-0000-0000-00002D890000}"/>
    <cellStyle name="Output 2 3 2 2 2 8 6 3" xfId="34942" xr:uid="{00000000-0005-0000-0000-00002E890000}"/>
    <cellStyle name="Output 2 3 2 2 2 8 7" xfId="34943" xr:uid="{00000000-0005-0000-0000-00002F890000}"/>
    <cellStyle name="Output 2 3 2 2 2 8 7 2" xfId="34944" xr:uid="{00000000-0005-0000-0000-000030890000}"/>
    <cellStyle name="Output 2 3 2 2 2 8 7 3" xfId="34945" xr:uid="{00000000-0005-0000-0000-000031890000}"/>
    <cellStyle name="Output 2 3 2 2 2 8 8" xfId="34946" xr:uid="{00000000-0005-0000-0000-000032890000}"/>
    <cellStyle name="Output 2 3 2 2 2 8 8 2" xfId="34947" xr:uid="{00000000-0005-0000-0000-000033890000}"/>
    <cellStyle name="Output 2 3 2 2 2 8 8 3" xfId="34948" xr:uid="{00000000-0005-0000-0000-000034890000}"/>
    <cellStyle name="Output 2 3 2 2 2 8 9" xfId="34949" xr:uid="{00000000-0005-0000-0000-000035890000}"/>
    <cellStyle name="Output 2 3 2 2 2 8 9 2" xfId="34950" xr:uid="{00000000-0005-0000-0000-000036890000}"/>
    <cellStyle name="Output 2 3 2 2 2 8 9 3" xfId="34951" xr:uid="{00000000-0005-0000-0000-000037890000}"/>
    <cellStyle name="Output 2 3 2 2 2 9" xfId="34952" xr:uid="{00000000-0005-0000-0000-000038890000}"/>
    <cellStyle name="Output 2 3 2 2 2 9 10" xfId="34953" xr:uid="{00000000-0005-0000-0000-000039890000}"/>
    <cellStyle name="Output 2 3 2 2 2 9 11" xfId="34954" xr:uid="{00000000-0005-0000-0000-00003A890000}"/>
    <cellStyle name="Output 2 3 2 2 2 9 12" xfId="34955" xr:uid="{00000000-0005-0000-0000-00003B890000}"/>
    <cellStyle name="Output 2 3 2 2 2 9 2" xfId="34956" xr:uid="{00000000-0005-0000-0000-00003C890000}"/>
    <cellStyle name="Output 2 3 2 2 2 9 2 2" xfId="34957" xr:uid="{00000000-0005-0000-0000-00003D890000}"/>
    <cellStyle name="Output 2 3 2 2 2 9 2 3" xfId="34958" xr:uid="{00000000-0005-0000-0000-00003E890000}"/>
    <cellStyle name="Output 2 3 2 2 2 9 3" xfId="34959" xr:uid="{00000000-0005-0000-0000-00003F890000}"/>
    <cellStyle name="Output 2 3 2 2 2 9 3 2" xfId="34960" xr:uid="{00000000-0005-0000-0000-000040890000}"/>
    <cellStyle name="Output 2 3 2 2 2 9 3 3" xfId="34961" xr:uid="{00000000-0005-0000-0000-000041890000}"/>
    <cellStyle name="Output 2 3 2 2 2 9 4" xfId="34962" xr:uid="{00000000-0005-0000-0000-000042890000}"/>
    <cellStyle name="Output 2 3 2 2 2 9 4 2" xfId="34963" xr:uid="{00000000-0005-0000-0000-000043890000}"/>
    <cellStyle name="Output 2 3 2 2 2 9 4 3" xfId="34964" xr:uid="{00000000-0005-0000-0000-000044890000}"/>
    <cellStyle name="Output 2 3 2 2 2 9 5" xfId="34965" xr:uid="{00000000-0005-0000-0000-000045890000}"/>
    <cellStyle name="Output 2 3 2 2 2 9 5 2" xfId="34966" xr:uid="{00000000-0005-0000-0000-000046890000}"/>
    <cellStyle name="Output 2 3 2 2 2 9 5 3" xfId="34967" xr:uid="{00000000-0005-0000-0000-000047890000}"/>
    <cellStyle name="Output 2 3 2 2 2 9 6" xfId="34968" xr:uid="{00000000-0005-0000-0000-000048890000}"/>
    <cellStyle name="Output 2 3 2 2 2 9 6 2" xfId="34969" xr:uid="{00000000-0005-0000-0000-000049890000}"/>
    <cellStyle name="Output 2 3 2 2 2 9 6 3" xfId="34970" xr:uid="{00000000-0005-0000-0000-00004A890000}"/>
    <cellStyle name="Output 2 3 2 2 2 9 7" xfId="34971" xr:uid="{00000000-0005-0000-0000-00004B890000}"/>
    <cellStyle name="Output 2 3 2 2 2 9 7 2" xfId="34972" xr:uid="{00000000-0005-0000-0000-00004C890000}"/>
    <cellStyle name="Output 2 3 2 2 2 9 7 3" xfId="34973" xr:uid="{00000000-0005-0000-0000-00004D890000}"/>
    <cellStyle name="Output 2 3 2 2 2 9 8" xfId="34974" xr:uid="{00000000-0005-0000-0000-00004E890000}"/>
    <cellStyle name="Output 2 3 2 2 2 9 8 2" xfId="34975" xr:uid="{00000000-0005-0000-0000-00004F890000}"/>
    <cellStyle name="Output 2 3 2 2 2 9 8 3" xfId="34976" xr:uid="{00000000-0005-0000-0000-000050890000}"/>
    <cellStyle name="Output 2 3 2 2 2 9 9" xfId="34977" xr:uid="{00000000-0005-0000-0000-000051890000}"/>
    <cellStyle name="Output 2 3 2 2 2 9 9 2" xfId="34978" xr:uid="{00000000-0005-0000-0000-000052890000}"/>
    <cellStyle name="Output 2 3 2 2 2 9 9 3" xfId="34979" xr:uid="{00000000-0005-0000-0000-000053890000}"/>
    <cellStyle name="Output 2 3 2 2 3" xfId="34980" xr:uid="{00000000-0005-0000-0000-000054890000}"/>
    <cellStyle name="Output 2 3 2 2 3 10" xfId="34981" xr:uid="{00000000-0005-0000-0000-000055890000}"/>
    <cellStyle name="Output 2 3 2 2 3 10 2" xfId="34982" xr:uid="{00000000-0005-0000-0000-000056890000}"/>
    <cellStyle name="Output 2 3 2 2 3 10 3" xfId="34983" xr:uid="{00000000-0005-0000-0000-000057890000}"/>
    <cellStyle name="Output 2 3 2 2 3 11" xfId="34984" xr:uid="{00000000-0005-0000-0000-000058890000}"/>
    <cellStyle name="Output 2 3 2 2 3 11 2" xfId="34985" xr:uid="{00000000-0005-0000-0000-000059890000}"/>
    <cellStyle name="Output 2 3 2 2 3 11 3" xfId="34986" xr:uid="{00000000-0005-0000-0000-00005A890000}"/>
    <cellStyle name="Output 2 3 2 2 3 12" xfId="34987" xr:uid="{00000000-0005-0000-0000-00005B890000}"/>
    <cellStyle name="Output 2 3 2 2 3 12 2" xfId="34988" xr:uid="{00000000-0005-0000-0000-00005C890000}"/>
    <cellStyle name="Output 2 3 2 2 3 12 3" xfId="34989" xr:uid="{00000000-0005-0000-0000-00005D890000}"/>
    <cellStyle name="Output 2 3 2 2 3 13" xfId="34990" xr:uid="{00000000-0005-0000-0000-00005E890000}"/>
    <cellStyle name="Output 2 3 2 2 3 13 2" xfId="34991" xr:uid="{00000000-0005-0000-0000-00005F890000}"/>
    <cellStyle name="Output 2 3 2 2 3 13 3" xfId="34992" xr:uid="{00000000-0005-0000-0000-000060890000}"/>
    <cellStyle name="Output 2 3 2 2 3 14" xfId="34993" xr:uid="{00000000-0005-0000-0000-000061890000}"/>
    <cellStyle name="Output 2 3 2 2 3 14 2" xfId="34994" xr:uid="{00000000-0005-0000-0000-000062890000}"/>
    <cellStyle name="Output 2 3 2 2 3 14 3" xfId="34995" xr:uid="{00000000-0005-0000-0000-000063890000}"/>
    <cellStyle name="Output 2 3 2 2 3 15" xfId="34996" xr:uid="{00000000-0005-0000-0000-000064890000}"/>
    <cellStyle name="Output 2 3 2 2 3 15 2" xfId="34997" xr:uid="{00000000-0005-0000-0000-000065890000}"/>
    <cellStyle name="Output 2 3 2 2 3 15 3" xfId="34998" xr:uid="{00000000-0005-0000-0000-000066890000}"/>
    <cellStyle name="Output 2 3 2 2 3 16" xfId="34999" xr:uid="{00000000-0005-0000-0000-000067890000}"/>
    <cellStyle name="Output 2 3 2 2 3 16 2" xfId="35000" xr:uid="{00000000-0005-0000-0000-000068890000}"/>
    <cellStyle name="Output 2 3 2 2 3 16 3" xfId="35001" xr:uid="{00000000-0005-0000-0000-000069890000}"/>
    <cellStyle name="Output 2 3 2 2 3 17" xfId="35002" xr:uid="{00000000-0005-0000-0000-00006A890000}"/>
    <cellStyle name="Output 2 3 2 2 3 17 2" xfId="35003" xr:uid="{00000000-0005-0000-0000-00006B890000}"/>
    <cellStyle name="Output 2 3 2 2 3 17 3" xfId="35004" xr:uid="{00000000-0005-0000-0000-00006C890000}"/>
    <cellStyle name="Output 2 3 2 2 3 18" xfId="35005" xr:uid="{00000000-0005-0000-0000-00006D890000}"/>
    <cellStyle name="Output 2 3 2 2 3 19" xfId="35006" xr:uid="{00000000-0005-0000-0000-00006E890000}"/>
    <cellStyle name="Output 2 3 2 2 3 2" xfId="35007" xr:uid="{00000000-0005-0000-0000-00006F890000}"/>
    <cellStyle name="Output 2 3 2 2 3 2 2" xfId="35008" xr:uid="{00000000-0005-0000-0000-000070890000}"/>
    <cellStyle name="Output 2 3 2 2 3 2 2 2" xfId="35009" xr:uid="{00000000-0005-0000-0000-000071890000}"/>
    <cellStyle name="Output 2 3 2 2 3 2 2 3" xfId="35010" xr:uid="{00000000-0005-0000-0000-000072890000}"/>
    <cellStyle name="Output 2 3 2 2 3 2 2 4" xfId="35011" xr:uid="{00000000-0005-0000-0000-000073890000}"/>
    <cellStyle name="Output 2 3 2 2 3 2 3" xfId="35012" xr:uid="{00000000-0005-0000-0000-000074890000}"/>
    <cellStyle name="Output 2 3 2 2 3 2 4" xfId="35013" xr:uid="{00000000-0005-0000-0000-000075890000}"/>
    <cellStyle name="Output 2 3 2 2 3 3" xfId="35014" xr:uid="{00000000-0005-0000-0000-000076890000}"/>
    <cellStyle name="Output 2 3 2 2 3 3 2" xfId="35015" xr:uid="{00000000-0005-0000-0000-000077890000}"/>
    <cellStyle name="Output 2 3 2 2 3 3 2 2" xfId="35016" xr:uid="{00000000-0005-0000-0000-000078890000}"/>
    <cellStyle name="Output 2 3 2 2 3 3 2 3" xfId="35017" xr:uid="{00000000-0005-0000-0000-000079890000}"/>
    <cellStyle name="Output 2 3 2 2 3 3 2 4" xfId="35018" xr:uid="{00000000-0005-0000-0000-00007A890000}"/>
    <cellStyle name="Output 2 3 2 2 3 3 3" xfId="35019" xr:uid="{00000000-0005-0000-0000-00007B890000}"/>
    <cellStyle name="Output 2 3 2 2 3 3 4" xfId="35020" xr:uid="{00000000-0005-0000-0000-00007C890000}"/>
    <cellStyle name="Output 2 3 2 2 3 4" xfId="35021" xr:uid="{00000000-0005-0000-0000-00007D890000}"/>
    <cellStyle name="Output 2 3 2 2 3 4 2" xfId="35022" xr:uid="{00000000-0005-0000-0000-00007E890000}"/>
    <cellStyle name="Output 2 3 2 2 3 4 2 2" xfId="35023" xr:uid="{00000000-0005-0000-0000-00007F890000}"/>
    <cellStyle name="Output 2 3 2 2 3 4 2 3" xfId="35024" xr:uid="{00000000-0005-0000-0000-000080890000}"/>
    <cellStyle name="Output 2 3 2 2 3 4 2 4" xfId="35025" xr:uid="{00000000-0005-0000-0000-000081890000}"/>
    <cellStyle name="Output 2 3 2 2 3 4 3" xfId="35026" xr:uid="{00000000-0005-0000-0000-000082890000}"/>
    <cellStyle name="Output 2 3 2 2 3 4 4" xfId="35027" xr:uid="{00000000-0005-0000-0000-000083890000}"/>
    <cellStyle name="Output 2 3 2 2 3 5" xfId="35028" xr:uid="{00000000-0005-0000-0000-000084890000}"/>
    <cellStyle name="Output 2 3 2 2 3 5 2" xfId="35029" xr:uid="{00000000-0005-0000-0000-000085890000}"/>
    <cellStyle name="Output 2 3 2 2 3 5 2 2" xfId="35030" xr:uid="{00000000-0005-0000-0000-000086890000}"/>
    <cellStyle name="Output 2 3 2 2 3 5 2 3" xfId="35031" xr:uid="{00000000-0005-0000-0000-000087890000}"/>
    <cellStyle name="Output 2 3 2 2 3 5 2 4" xfId="35032" xr:uid="{00000000-0005-0000-0000-000088890000}"/>
    <cellStyle name="Output 2 3 2 2 3 5 3" xfId="35033" xr:uid="{00000000-0005-0000-0000-000089890000}"/>
    <cellStyle name="Output 2 3 2 2 3 5 4" xfId="35034" xr:uid="{00000000-0005-0000-0000-00008A890000}"/>
    <cellStyle name="Output 2 3 2 2 3 6" xfId="35035" xr:uid="{00000000-0005-0000-0000-00008B890000}"/>
    <cellStyle name="Output 2 3 2 2 3 6 2" xfId="35036" xr:uid="{00000000-0005-0000-0000-00008C890000}"/>
    <cellStyle name="Output 2 3 2 2 3 6 2 2" xfId="35037" xr:uid="{00000000-0005-0000-0000-00008D890000}"/>
    <cellStyle name="Output 2 3 2 2 3 6 2 3" xfId="35038" xr:uid="{00000000-0005-0000-0000-00008E890000}"/>
    <cellStyle name="Output 2 3 2 2 3 6 2 4" xfId="35039" xr:uid="{00000000-0005-0000-0000-00008F890000}"/>
    <cellStyle name="Output 2 3 2 2 3 6 3" xfId="35040" xr:uid="{00000000-0005-0000-0000-000090890000}"/>
    <cellStyle name="Output 2 3 2 2 3 6 4" xfId="35041" xr:uid="{00000000-0005-0000-0000-000091890000}"/>
    <cellStyle name="Output 2 3 2 2 3 7" xfId="35042" xr:uid="{00000000-0005-0000-0000-000092890000}"/>
    <cellStyle name="Output 2 3 2 2 3 7 2" xfId="35043" xr:uid="{00000000-0005-0000-0000-000093890000}"/>
    <cellStyle name="Output 2 3 2 2 3 7 2 2" xfId="35044" xr:uid="{00000000-0005-0000-0000-000094890000}"/>
    <cellStyle name="Output 2 3 2 2 3 7 2 3" xfId="35045" xr:uid="{00000000-0005-0000-0000-000095890000}"/>
    <cellStyle name="Output 2 3 2 2 3 7 2 4" xfId="35046" xr:uid="{00000000-0005-0000-0000-000096890000}"/>
    <cellStyle name="Output 2 3 2 2 3 7 3" xfId="35047" xr:uid="{00000000-0005-0000-0000-000097890000}"/>
    <cellStyle name="Output 2 3 2 2 3 7 4" xfId="35048" xr:uid="{00000000-0005-0000-0000-000098890000}"/>
    <cellStyle name="Output 2 3 2 2 3 8" xfId="35049" xr:uid="{00000000-0005-0000-0000-000099890000}"/>
    <cellStyle name="Output 2 3 2 2 3 8 2" xfId="35050" xr:uid="{00000000-0005-0000-0000-00009A890000}"/>
    <cellStyle name="Output 2 3 2 2 3 8 2 2" xfId="35051" xr:uid="{00000000-0005-0000-0000-00009B890000}"/>
    <cellStyle name="Output 2 3 2 2 3 8 2 3" xfId="35052" xr:uid="{00000000-0005-0000-0000-00009C890000}"/>
    <cellStyle name="Output 2 3 2 2 3 8 2 4" xfId="35053" xr:uid="{00000000-0005-0000-0000-00009D890000}"/>
    <cellStyle name="Output 2 3 2 2 3 8 3" xfId="35054" xr:uid="{00000000-0005-0000-0000-00009E890000}"/>
    <cellStyle name="Output 2 3 2 2 3 8 4" xfId="35055" xr:uid="{00000000-0005-0000-0000-00009F890000}"/>
    <cellStyle name="Output 2 3 2 2 3 9" xfId="35056" xr:uid="{00000000-0005-0000-0000-0000A0890000}"/>
    <cellStyle name="Output 2 3 2 2 3 9 2" xfId="35057" xr:uid="{00000000-0005-0000-0000-0000A1890000}"/>
    <cellStyle name="Output 2 3 2 2 3 9 3" xfId="35058" xr:uid="{00000000-0005-0000-0000-0000A2890000}"/>
    <cellStyle name="Output 2 3 2 2 4" xfId="35059" xr:uid="{00000000-0005-0000-0000-0000A3890000}"/>
    <cellStyle name="Output 2 3 2 2 4 10" xfId="35060" xr:uid="{00000000-0005-0000-0000-0000A4890000}"/>
    <cellStyle name="Output 2 3 2 2 4 10 2" xfId="35061" xr:uid="{00000000-0005-0000-0000-0000A5890000}"/>
    <cellStyle name="Output 2 3 2 2 4 10 3" xfId="35062" xr:uid="{00000000-0005-0000-0000-0000A6890000}"/>
    <cellStyle name="Output 2 3 2 2 4 11" xfId="35063" xr:uid="{00000000-0005-0000-0000-0000A7890000}"/>
    <cellStyle name="Output 2 3 2 2 4 12" xfId="35064" xr:uid="{00000000-0005-0000-0000-0000A8890000}"/>
    <cellStyle name="Output 2 3 2 2 4 2" xfId="35065" xr:uid="{00000000-0005-0000-0000-0000A9890000}"/>
    <cellStyle name="Output 2 3 2 2 4 2 2" xfId="35066" xr:uid="{00000000-0005-0000-0000-0000AA890000}"/>
    <cellStyle name="Output 2 3 2 2 4 2 3" xfId="35067" xr:uid="{00000000-0005-0000-0000-0000AB890000}"/>
    <cellStyle name="Output 2 3 2 2 4 3" xfId="35068" xr:uid="{00000000-0005-0000-0000-0000AC890000}"/>
    <cellStyle name="Output 2 3 2 2 4 3 2" xfId="35069" xr:uid="{00000000-0005-0000-0000-0000AD890000}"/>
    <cellStyle name="Output 2 3 2 2 4 3 3" xfId="35070" xr:uid="{00000000-0005-0000-0000-0000AE890000}"/>
    <cellStyle name="Output 2 3 2 2 4 4" xfId="35071" xr:uid="{00000000-0005-0000-0000-0000AF890000}"/>
    <cellStyle name="Output 2 3 2 2 4 4 2" xfId="35072" xr:uid="{00000000-0005-0000-0000-0000B0890000}"/>
    <cellStyle name="Output 2 3 2 2 4 4 3" xfId="35073" xr:uid="{00000000-0005-0000-0000-0000B1890000}"/>
    <cellStyle name="Output 2 3 2 2 4 5" xfId="35074" xr:uid="{00000000-0005-0000-0000-0000B2890000}"/>
    <cellStyle name="Output 2 3 2 2 4 5 2" xfId="35075" xr:uid="{00000000-0005-0000-0000-0000B3890000}"/>
    <cellStyle name="Output 2 3 2 2 4 5 3" xfId="35076" xr:uid="{00000000-0005-0000-0000-0000B4890000}"/>
    <cellStyle name="Output 2 3 2 2 4 6" xfId="35077" xr:uid="{00000000-0005-0000-0000-0000B5890000}"/>
    <cellStyle name="Output 2 3 2 2 4 6 2" xfId="35078" xr:uid="{00000000-0005-0000-0000-0000B6890000}"/>
    <cellStyle name="Output 2 3 2 2 4 6 3" xfId="35079" xr:uid="{00000000-0005-0000-0000-0000B7890000}"/>
    <cellStyle name="Output 2 3 2 2 4 7" xfId="35080" xr:uid="{00000000-0005-0000-0000-0000B8890000}"/>
    <cellStyle name="Output 2 3 2 2 4 7 2" xfId="35081" xr:uid="{00000000-0005-0000-0000-0000B9890000}"/>
    <cellStyle name="Output 2 3 2 2 4 7 3" xfId="35082" xr:uid="{00000000-0005-0000-0000-0000BA890000}"/>
    <cellStyle name="Output 2 3 2 2 4 8" xfId="35083" xr:uid="{00000000-0005-0000-0000-0000BB890000}"/>
    <cellStyle name="Output 2 3 2 2 4 8 2" xfId="35084" xr:uid="{00000000-0005-0000-0000-0000BC890000}"/>
    <cellStyle name="Output 2 3 2 2 4 8 3" xfId="35085" xr:uid="{00000000-0005-0000-0000-0000BD890000}"/>
    <cellStyle name="Output 2 3 2 2 4 9" xfId="35086" xr:uid="{00000000-0005-0000-0000-0000BE890000}"/>
    <cellStyle name="Output 2 3 2 2 4 9 2" xfId="35087" xr:uid="{00000000-0005-0000-0000-0000BF890000}"/>
    <cellStyle name="Output 2 3 2 2 4 9 3" xfId="35088" xr:uid="{00000000-0005-0000-0000-0000C0890000}"/>
    <cellStyle name="Output 2 3 2 2 5" xfId="35089" xr:uid="{00000000-0005-0000-0000-0000C1890000}"/>
    <cellStyle name="Output 2 3 2 2 5 10" xfId="35090" xr:uid="{00000000-0005-0000-0000-0000C2890000}"/>
    <cellStyle name="Output 2 3 2 2 5 10 2" xfId="35091" xr:uid="{00000000-0005-0000-0000-0000C3890000}"/>
    <cellStyle name="Output 2 3 2 2 5 10 3" xfId="35092" xr:uid="{00000000-0005-0000-0000-0000C4890000}"/>
    <cellStyle name="Output 2 3 2 2 5 11" xfId="35093" xr:uid="{00000000-0005-0000-0000-0000C5890000}"/>
    <cellStyle name="Output 2 3 2 2 5 12" xfId="35094" xr:uid="{00000000-0005-0000-0000-0000C6890000}"/>
    <cellStyle name="Output 2 3 2 2 5 2" xfId="35095" xr:uid="{00000000-0005-0000-0000-0000C7890000}"/>
    <cellStyle name="Output 2 3 2 2 5 2 2" xfId="35096" xr:uid="{00000000-0005-0000-0000-0000C8890000}"/>
    <cellStyle name="Output 2 3 2 2 5 2 3" xfId="35097" xr:uid="{00000000-0005-0000-0000-0000C9890000}"/>
    <cellStyle name="Output 2 3 2 2 5 3" xfId="35098" xr:uid="{00000000-0005-0000-0000-0000CA890000}"/>
    <cellStyle name="Output 2 3 2 2 5 3 2" xfId="35099" xr:uid="{00000000-0005-0000-0000-0000CB890000}"/>
    <cellStyle name="Output 2 3 2 2 5 3 3" xfId="35100" xr:uid="{00000000-0005-0000-0000-0000CC890000}"/>
    <cellStyle name="Output 2 3 2 2 5 4" xfId="35101" xr:uid="{00000000-0005-0000-0000-0000CD890000}"/>
    <cellStyle name="Output 2 3 2 2 5 4 2" xfId="35102" xr:uid="{00000000-0005-0000-0000-0000CE890000}"/>
    <cellStyle name="Output 2 3 2 2 5 4 3" xfId="35103" xr:uid="{00000000-0005-0000-0000-0000CF890000}"/>
    <cellStyle name="Output 2 3 2 2 5 5" xfId="35104" xr:uid="{00000000-0005-0000-0000-0000D0890000}"/>
    <cellStyle name="Output 2 3 2 2 5 5 2" xfId="35105" xr:uid="{00000000-0005-0000-0000-0000D1890000}"/>
    <cellStyle name="Output 2 3 2 2 5 5 3" xfId="35106" xr:uid="{00000000-0005-0000-0000-0000D2890000}"/>
    <cellStyle name="Output 2 3 2 2 5 6" xfId="35107" xr:uid="{00000000-0005-0000-0000-0000D3890000}"/>
    <cellStyle name="Output 2 3 2 2 5 6 2" xfId="35108" xr:uid="{00000000-0005-0000-0000-0000D4890000}"/>
    <cellStyle name="Output 2 3 2 2 5 6 3" xfId="35109" xr:uid="{00000000-0005-0000-0000-0000D5890000}"/>
    <cellStyle name="Output 2 3 2 2 5 7" xfId="35110" xr:uid="{00000000-0005-0000-0000-0000D6890000}"/>
    <cellStyle name="Output 2 3 2 2 5 7 2" xfId="35111" xr:uid="{00000000-0005-0000-0000-0000D7890000}"/>
    <cellStyle name="Output 2 3 2 2 5 7 3" xfId="35112" xr:uid="{00000000-0005-0000-0000-0000D8890000}"/>
    <cellStyle name="Output 2 3 2 2 5 8" xfId="35113" xr:uid="{00000000-0005-0000-0000-0000D9890000}"/>
    <cellStyle name="Output 2 3 2 2 5 8 2" xfId="35114" xr:uid="{00000000-0005-0000-0000-0000DA890000}"/>
    <cellStyle name="Output 2 3 2 2 5 8 3" xfId="35115" xr:uid="{00000000-0005-0000-0000-0000DB890000}"/>
    <cellStyle name="Output 2 3 2 2 5 9" xfId="35116" xr:uid="{00000000-0005-0000-0000-0000DC890000}"/>
    <cellStyle name="Output 2 3 2 2 5 9 2" xfId="35117" xr:uid="{00000000-0005-0000-0000-0000DD890000}"/>
    <cellStyle name="Output 2 3 2 2 5 9 3" xfId="35118" xr:uid="{00000000-0005-0000-0000-0000DE890000}"/>
    <cellStyle name="Output 2 3 2 2 6" xfId="35119" xr:uid="{00000000-0005-0000-0000-0000DF890000}"/>
    <cellStyle name="Output 2 3 2 2 6 2" xfId="35120" xr:uid="{00000000-0005-0000-0000-0000E0890000}"/>
    <cellStyle name="Output 2 3 2 2 6 2 2" xfId="35121" xr:uid="{00000000-0005-0000-0000-0000E1890000}"/>
    <cellStyle name="Output 2 3 2 2 6 2 3" xfId="35122" xr:uid="{00000000-0005-0000-0000-0000E2890000}"/>
    <cellStyle name="Output 2 3 2 2 6 2 4" xfId="35123" xr:uid="{00000000-0005-0000-0000-0000E3890000}"/>
    <cellStyle name="Output 2 3 2 2 6 3" xfId="35124" xr:uid="{00000000-0005-0000-0000-0000E4890000}"/>
    <cellStyle name="Output 2 3 2 2 6 4" xfId="35125" xr:uid="{00000000-0005-0000-0000-0000E5890000}"/>
    <cellStyle name="Output 2 3 2 2 7" xfId="35126" xr:uid="{00000000-0005-0000-0000-0000E6890000}"/>
    <cellStyle name="Output 2 3 2 2 7 2" xfId="35127" xr:uid="{00000000-0005-0000-0000-0000E7890000}"/>
    <cellStyle name="Output 2 3 2 2 7 2 2" xfId="35128" xr:uid="{00000000-0005-0000-0000-0000E8890000}"/>
    <cellStyle name="Output 2 3 2 2 7 2 3" xfId="35129" xr:uid="{00000000-0005-0000-0000-0000E9890000}"/>
    <cellStyle name="Output 2 3 2 2 7 2 4" xfId="35130" xr:uid="{00000000-0005-0000-0000-0000EA890000}"/>
    <cellStyle name="Output 2 3 2 2 7 3" xfId="35131" xr:uid="{00000000-0005-0000-0000-0000EB890000}"/>
    <cellStyle name="Output 2 3 2 2 7 4" xfId="35132" xr:uid="{00000000-0005-0000-0000-0000EC890000}"/>
    <cellStyle name="Output 2 3 2 2 8" xfId="35133" xr:uid="{00000000-0005-0000-0000-0000ED890000}"/>
    <cellStyle name="Output 2 3 2 2 8 2" xfId="35134" xr:uid="{00000000-0005-0000-0000-0000EE890000}"/>
    <cellStyle name="Output 2 3 2 2 8 2 2" xfId="35135" xr:uid="{00000000-0005-0000-0000-0000EF890000}"/>
    <cellStyle name="Output 2 3 2 2 8 2 3" xfId="35136" xr:uid="{00000000-0005-0000-0000-0000F0890000}"/>
    <cellStyle name="Output 2 3 2 2 8 2 4" xfId="35137" xr:uid="{00000000-0005-0000-0000-0000F1890000}"/>
    <cellStyle name="Output 2 3 2 2 8 3" xfId="35138" xr:uid="{00000000-0005-0000-0000-0000F2890000}"/>
    <cellStyle name="Output 2 3 2 2 8 4" xfId="35139" xr:uid="{00000000-0005-0000-0000-0000F3890000}"/>
    <cellStyle name="Output 2 3 2 2 9" xfId="35140" xr:uid="{00000000-0005-0000-0000-0000F4890000}"/>
    <cellStyle name="Output 2 3 2 2 9 2" xfId="35141" xr:uid="{00000000-0005-0000-0000-0000F5890000}"/>
    <cellStyle name="Output 2 3 2 2 9 2 2" xfId="35142" xr:uid="{00000000-0005-0000-0000-0000F6890000}"/>
    <cellStyle name="Output 2 3 2 2 9 2 3" xfId="35143" xr:uid="{00000000-0005-0000-0000-0000F7890000}"/>
    <cellStyle name="Output 2 3 2 2 9 2 4" xfId="35144" xr:uid="{00000000-0005-0000-0000-0000F8890000}"/>
    <cellStyle name="Output 2 3 2 2 9 3" xfId="35145" xr:uid="{00000000-0005-0000-0000-0000F9890000}"/>
    <cellStyle name="Output 2 3 2 2 9 4" xfId="35146" xr:uid="{00000000-0005-0000-0000-0000FA890000}"/>
    <cellStyle name="Output 2 3 2 3" xfId="401" xr:uid="{00000000-0005-0000-0000-0000FB890000}"/>
    <cellStyle name="Output 2 3 2 3 10" xfId="35147" xr:uid="{00000000-0005-0000-0000-0000FC890000}"/>
    <cellStyle name="Output 2 3 2 3 10 2" xfId="35148" xr:uid="{00000000-0005-0000-0000-0000FD890000}"/>
    <cellStyle name="Output 2 3 2 3 10 3" xfId="35149" xr:uid="{00000000-0005-0000-0000-0000FE890000}"/>
    <cellStyle name="Output 2 3 2 3 11" xfId="58307" xr:uid="{00000000-0005-0000-0000-0000FF890000}"/>
    <cellStyle name="Output 2 3 2 3 2" xfId="35150" xr:uid="{00000000-0005-0000-0000-0000008A0000}"/>
    <cellStyle name="Output 2 3 2 3 2 10" xfId="35151" xr:uid="{00000000-0005-0000-0000-0000018A0000}"/>
    <cellStyle name="Output 2 3 2 3 2 10 10" xfId="35152" xr:uid="{00000000-0005-0000-0000-0000028A0000}"/>
    <cellStyle name="Output 2 3 2 3 2 10 11" xfId="35153" xr:uid="{00000000-0005-0000-0000-0000038A0000}"/>
    <cellStyle name="Output 2 3 2 3 2 10 12" xfId="35154" xr:uid="{00000000-0005-0000-0000-0000048A0000}"/>
    <cellStyle name="Output 2 3 2 3 2 10 2" xfId="35155" xr:uid="{00000000-0005-0000-0000-0000058A0000}"/>
    <cellStyle name="Output 2 3 2 3 2 10 2 2" xfId="35156" xr:uid="{00000000-0005-0000-0000-0000068A0000}"/>
    <cellStyle name="Output 2 3 2 3 2 10 2 3" xfId="35157" xr:uid="{00000000-0005-0000-0000-0000078A0000}"/>
    <cellStyle name="Output 2 3 2 3 2 10 3" xfId="35158" xr:uid="{00000000-0005-0000-0000-0000088A0000}"/>
    <cellStyle name="Output 2 3 2 3 2 10 3 2" xfId="35159" xr:uid="{00000000-0005-0000-0000-0000098A0000}"/>
    <cellStyle name="Output 2 3 2 3 2 10 3 3" xfId="35160" xr:uid="{00000000-0005-0000-0000-00000A8A0000}"/>
    <cellStyle name="Output 2 3 2 3 2 10 4" xfId="35161" xr:uid="{00000000-0005-0000-0000-00000B8A0000}"/>
    <cellStyle name="Output 2 3 2 3 2 10 4 2" xfId="35162" xr:uid="{00000000-0005-0000-0000-00000C8A0000}"/>
    <cellStyle name="Output 2 3 2 3 2 10 4 3" xfId="35163" xr:uid="{00000000-0005-0000-0000-00000D8A0000}"/>
    <cellStyle name="Output 2 3 2 3 2 10 5" xfId="35164" xr:uid="{00000000-0005-0000-0000-00000E8A0000}"/>
    <cellStyle name="Output 2 3 2 3 2 10 5 2" xfId="35165" xr:uid="{00000000-0005-0000-0000-00000F8A0000}"/>
    <cellStyle name="Output 2 3 2 3 2 10 5 3" xfId="35166" xr:uid="{00000000-0005-0000-0000-0000108A0000}"/>
    <cellStyle name="Output 2 3 2 3 2 10 6" xfId="35167" xr:uid="{00000000-0005-0000-0000-0000118A0000}"/>
    <cellStyle name="Output 2 3 2 3 2 10 6 2" xfId="35168" xr:uid="{00000000-0005-0000-0000-0000128A0000}"/>
    <cellStyle name="Output 2 3 2 3 2 10 6 3" xfId="35169" xr:uid="{00000000-0005-0000-0000-0000138A0000}"/>
    <cellStyle name="Output 2 3 2 3 2 10 7" xfId="35170" xr:uid="{00000000-0005-0000-0000-0000148A0000}"/>
    <cellStyle name="Output 2 3 2 3 2 10 7 2" xfId="35171" xr:uid="{00000000-0005-0000-0000-0000158A0000}"/>
    <cellStyle name="Output 2 3 2 3 2 10 7 3" xfId="35172" xr:uid="{00000000-0005-0000-0000-0000168A0000}"/>
    <cellStyle name="Output 2 3 2 3 2 10 8" xfId="35173" xr:uid="{00000000-0005-0000-0000-0000178A0000}"/>
    <cellStyle name="Output 2 3 2 3 2 10 8 2" xfId="35174" xr:uid="{00000000-0005-0000-0000-0000188A0000}"/>
    <cellStyle name="Output 2 3 2 3 2 10 8 3" xfId="35175" xr:uid="{00000000-0005-0000-0000-0000198A0000}"/>
    <cellStyle name="Output 2 3 2 3 2 10 9" xfId="35176" xr:uid="{00000000-0005-0000-0000-00001A8A0000}"/>
    <cellStyle name="Output 2 3 2 3 2 10 9 2" xfId="35177" xr:uid="{00000000-0005-0000-0000-00001B8A0000}"/>
    <cellStyle name="Output 2 3 2 3 2 10 9 3" xfId="35178" xr:uid="{00000000-0005-0000-0000-00001C8A0000}"/>
    <cellStyle name="Output 2 3 2 3 2 11" xfId="35179" xr:uid="{00000000-0005-0000-0000-00001D8A0000}"/>
    <cellStyle name="Output 2 3 2 3 2 11 2" xfId="35180" xr:uid="{00000000-0005-0000-0000-00001E8A0000}"/>
    <cellStyle name="Output 2 3 2 3 2 11 3" xfId="35181" xr:uid="{00000000-0005-0000-0000-00001F8A0000}"/>
    <cellStyle name="Output 2 3 2 3 2 12" xfId="35182" xr:uid="{00000000-0005-0000-0000-0000208A0000}"/>
    <cellStyle name="Output 2 3 2 3 2 12 2" xfId="35183" xr:uid="{00000000-0005-0000-0000-0000218A0000}"/>
    <cellStyle name="Output 2 3 2 3 2 12 3" xfId="35184" xr:uid="{00000000-0005-0000-0000-0000228A0000}"/>
    <cellStyle name="Output 2 3 2 3 2 13" xfId="35185" xr:uid="{00000000-0005-0000-0000-0000238A0000}"/>
    <cellStyle name="Output 2 3 2 3 2 13 2" xfId="35186" xr:uid="{00000000-0005-0000-0000-0000248A0000}"/>
    <cellStyle name="Output 2 3 2 3 2 13 3" xfId="35187" xr:uid="{00000000-0005-0000-0000-0000258A0000}"/>
    <cellStyle name="Output 2 3 2 3 2 14" xfId="35188" xr:uid="{00000000-0005-0000-0000-0000268A0000}"/>
    <cellStyle name="Output 2 3 2 3 2 14 2" xfId="35189" xr:uid="{00000000-0005-0000-0000-0000278A0000}"/>
    <cellStyle name="Output 2 3 2 3 2 14 3" xfId="35190" xr:uid="{00000000-0005-0000-0000-0000288A0000}"/>
    <cellStyle name="Output 2 3 2 3 2 15" xfId="35191" xr:uid="{00000000-0005-0000-0000-0000298A0000}"/>
    <cellStyle name="Output 2 3 2 3 2 15 2" xfId="35192" xr:uid="{00000000-0005-0000-0000-00002A8A0000}"/>
    <cellStyle name="Output 2 3 2 3 2 15 3" xfId="35193" xr:uid="{00000000-0005-0000-0000-00002B8A0000}"/>
    <cellStyle name="Output 2 3 2 3 2 16" xfId="35194" xr:uid="{00000000-0005-0000-0000-00002C8A0000}"/>
    <cellStyle name="Output 2 3 2 3 2 16 2" xfId="35195" xr:uid="{00000000-0005-0000-0000-00002D8A0000}"/>
    <cellStyle name="Output 2 3 2 3 2 16 3" xfId="35196" xr:uid="{00000000-0005-0000-0000-00002E8A0000}"/>
    <cellStyle name="Output 2 3 2 3 2 17" xfId="35197" xr:uid="{00000000-0005-0000-0000-00002F8A0000}"/>
    <cellStyle name="Output 2 3 2 3 2 17 2" xfId="35198" xr:uid="{00000000-0005-0000-0000-0000308A0000}"/>
    <cellStyle name="Output 2 3 2 3 2 17 3" xfId="35199" xr:uid="{00000000-0005-0000-0000-0000318A0000}"/>
    <cellStyle name="Output 2 3 2 3 2 18" xfId="35200" xr:uid="{00000000-0005-0000-0000-0000328A0000}"/>
    <cellStyle name="Output 2 3 2 3 2 18 2" xfId="35201" xr:uid="{00000000-0005-0000-0000-0000338A0000}"/>
    <cellStyle name="Output 2 3 2 3 2 18 3" xfId="35202" xr:uid="{00000000-0005-0000-0000-0000348A0000}"/>
    <cellStyle name="Output 2 3 2 3 2 19" xfId="35203" xr:uid="{00000000-0005-0000-0000-0000358A0000}"/>
    <cellStyle name="Output 2 3 2 3 2 19 2" xfId="35204" xr:uid="{00000000-0005-0000-0000-0000368A0000}"/>
    <cellStyle name="Output 2 3 2 3 2 19 3" xfId="35205" xr:uid="{00000000-0005-0000-0000-0000378A0000}"/>
    <cellStyle name="Output 2 3 2 3 2 2" xfId="35206" xr:uid="{00000000-0005-0000-0000-0000388A0000}"/>
    <cellStyle name="Output 2 3 2 3 2 2 10" xfId="35207" xr:uid="{00000000-0005-0000-0000-0000398A0000}"/>
    <cellStyle name="Output 2 3 2 3 2 2 11" xfId="35208" xr:uid="{00000000-0005-0000-0000-00003A8A0000}"/>
    <cellStyle name="Output 2 3 2 3 2 2 12" xfId="35209" xr:uid="{00000000-0005-0000-0000-00003B8A0000}"/>
    <cellStyle name="Output 2 3 2 3 2 2 2" xfId="35210" xr:uid="{00000000-0005-0000-0000-00003C8A0000}"/>
    <cellStyle name="Output 2 3 2 3 2 2 2 2" xfId="35211" xr:uid="{00000000-0005-0000-0000-00003D8A0000}"/>
    <cellStyle name="Output 2 3 2 3 2 2 2 3" xfId="35212" xr:uid="{00000000-0005-0000-0000-00003E8A0000}"/>
    <cellStyle name="Output 2 3 2 3 2 2 3" xfId="35213" xr:uid="{00000000-0005-0000-0000-00003F8A0000}"/>
    <cellStyle name="Output 2 3 2 3 2 2 3 2" xfId="35214" xr:uid="{00000000-0005-0000-0000-0000408A0000}"/>
    <cellStyle name="Output 2 3 2 3 2 2 3 3" xfId="35215" xr:uid="{00000000-0005-0000-0000-0000418A0000}"/>
    <cellStyle name="Output 2 3 2 3 2 2 4" xfId="35216" xr:uid="{00000000-0005-0000-0000-0000428A0000}"/>
    <cellStyle name="Output 2 3 2 3 2 2 4 2" xfId="35217" xr:uid="{00000000-0005-0000-0000-0000438A0000}"/>
    <cellStyle name="Output 2 3 2 3 2 2 4 3" xfId="35218" xr:uid="{00000000-0005-0000-0000-0000448A0000}"/>
    <cellStyle name="Output 2 3 2 3 2 2 5" xfId="35219" xr:uid="{00000000-0005-0000-0000-0000458A0000}"/>
    <cellStyle name="Output 2 3 2 3 2 2 5 2" xfId="35220" xr:uid="{00000000-0005-0000-0000-0000468A0000}"/>
    <cellStyle name="Output 2 3 2 3 2 2 5 3" xfId="35221" xr:uid="{00000000-0005-0000-0000-0000478A0000}"/>
    <cellStyle name="Output 2 3 2 3 2 2 6" xfId="35222" xr:uid="{00000000-0005-0000-0000-0000488A0000}"/>
    <cellStyle name="Output 2 3 2 3 2 2 6 2" xfId="35223" xr:uid="{00000000-0005-0000-0000-0000498A0000}"/>
    <cellStyle name="Output 2 3 2 3 2 2 6 3" xfId="35224" xr:uid="{00000000-0005-0000-0000-00004A8A0000}"/>
    <cellStyle name="Output 2 3 2 3 2 2 7" xfId="35225" xr:uid="{00000000-0005-0000-0000-00004B8A0000}"/>
    <cellStyle name="Output 2 3 2 3 2 2 7 2" xfId="35226" xr:uid="{00000000-0005-0000-0000-00004C8A0000}"/>
    <cellStyle name="Output 2 3 2 3 2 2 7 3" xfId="35227" xr:uid="{00000000-0005-0000-0000-00004D8A0000}"/>
    <cellStyle name="Output 2 3 2 3 2 2 8" xfId="35228" xr:uid="{00000000-0005-0000-0000-00004E8A0000}"/>
    <cellStyle name="Output 2 3 2 3 2 2 8 2" xfId="35229" xr:uid="{00000000-0005-0000-0000-00004F8A0000}"/>
    <cellStyle name="Output 2 3 2 3 2 2 8 3" xfId="35230" xr:uid="{00000000-0005-0000-0000-0000508A0000}"/>
    <cellStyle name="Output 2 3 2 3 2 2 9" xfId="35231" xr:uid="{00000000-0005-0000-0000-0000518A0000}"/>
    <cellStyle name="Output 2 3 2 3 2 2 9 2" xfId="35232" xr:uid="{00000000-0005-0000-0000-0000528A0000}"/>
    <cellStyle name="Output 2 3 2 3 2 2 9 3" xfId="35233" xr:uid="{00000000-0005-0000-0000-0000538A0000}"/>
    <cellStyle name="Output 2 3 2 3 2 20" xfId="35234" xr:uid="{00000000-0005-0000-0000-0000548A0000}"/>
    <cellStyle name="Output 2 3 2 3 2 21" xfId="35235" xr:uid="{00000000-0005-0000-0000-0000558A0000}"/>
    <cellStyle name="Output 2 3 2 3 2 3" xfId="35236" xr:uid="{00000000-0005-0000-0000-0000568A0000}"/>
    <cellStyle name="Output 2 3 2 3 2 3 10" xfId="35237" xr:uid="{00000000-0005-0000-0000-0000578A0000}"/>
    <cellStyle name="Output 2 3 2 3 2 3 11" xfId="35238" xr:uid="{00000000-0005-0000-0000-0000588A0000}"/>
    <cellStyle name="Output 2 3 2 3 2 3 12" xfId="35239" xr:uid="{00000000-0005-0000-0000-0000598A0000}"/>
    <cellStyle name="Output 2 3 2 3 2 3 2" xfId="35240" xr:uid="{00000000-0005-0000-0000-00005A8A0000}"/>
    <cellStyle name="Output 2 3 2 3 2 3 2 2" xfId="35241" xr:uid="{00000000-0005-0000-0000-00005B8A0000}"/>
    <cellStyle name="Output 2 3 2 3 2 3 2 3" xfId="35242" xr:uid="{00000000-0005-0000-0000-00005C8A0000}"/>
    <cellStyle name="Output 2 3 2 3 2 3 3" xfId="35243" xr:uid="{00000000-0005-0000-0000-00005D8A0000}"/>
    <cellStyle name="Output 2 3 2 3 2 3 3 2" xfId="35244" xr:uid="{00000000-0005-0000-0000-00005E8A0000}"/>
    <cellStyle name="Output 2 3 2 3 2 3 3 3" xfId="35245" xr:uid="{00000000-0005-0000-0000-00005F8A0000}"/>
    <cellStyle name="Output 2 3 2 3 2 3 4" xfId="35246" xr:uid="{00000000-0005-0000-0000-0000608A0000}"/>
    <cellStyle name="Output 2 3 2 3 2 3 4 2" xfId="35247" xr:uid="{00000000-0005-0000-0000-0000618A0000}"/>
    <cellStyle name="Output 2 3 2 3 2 3 4 3" xfId="35248" xr:uid="{00000000-0005-0000-0000-0000628A0000}"/>
    <cellStyle name="Output 2 3 2 3 2 3 5" xfId="35249" xr:uid="{00000000-0005-0000-0000-0000638A0000}"/>
    <cellStyle name="Output 2 3 2 3 2 3 5 2" xfId="35250" xr:uid="{00000000-0005-0000-0000-0000648A0000}"/>
    <cellStyle name="Output 2 3 2 3 2 3 5 3" xfId="35251" xr:uid="{00000000-0005-0000-0000-0000658A0000}"/>
    <cellStyle name="Output 2 3 2 3 2 3 6" xfId="35252" xr:uid="{00000000-0005-0000-0000-0000668A0000}"/>
    <cellStyle name="Output 2 3 2 3 2 3 6 2" xfId="35253" xr:uid="{00000000-0005-0000-0000-0000678A0000}"/>
    <cellStyle name="Output 2 3 2 3 2 3 6 3" xfId="35254" xr:uid="{00000000-0005-0000-0000-0000688A0000}"/>
    <cellStyle name="Output 2 3 2 3 2 3 7" xfId="35255" xr:uid="{00000000-0005-0000-0000-0000698A0000}"/>
    <cellStyle name="Output 2 3 2 3 2 3 7 2" xfId="35256" xr:uid="{00000000-0005-0000-0000-00006A8A0000}"/>
    <cellStyle name="Output 2 3 2 3 2 3 7 3" xfId="35257" xr:uid="{00000000-0005-0000-0000-00006B8A0000}"/>
    <cellStyle name="Output 2 3 2 3 2 3 8" xfId="35258" xr:uid="{00000000-0005-0000-0000-00006C8A0000}"/>
    <cellStyle name="Output 2 3 2 3 2 3 8 2" xfId="35259" xr:uid="{00000000-0005-0000-0000-00006D8A0000}"/>
    <cellStyle name="Output 2 3 2 3 2 3 8 3" xfId="35260" xr:uid="{00000000-0005-0000-0000-00006E8A0000}"/>
    <cellStyle name="Output 2 3 2 3 2 3 9" xfId="35261" xr:uid="{00000000-0005-0000-0000-00006F8A0000}"/>
    <cellStyle name="Output 2 3 2 3 2 3 9 2" xfId="35262" xr:uid="{00000000-0005-0000-0000-0000708A0000}"/>
    <cellStyle name="Output 2 3 2 3 2 3 9 3" xfId="35263" xr:uid="{00000000-0005-0000-0000-0000718A0000}"/>
    <cellStyle name="Output 2 3 2 3 2 4" xfId="35264" xr:uid="{00000000-0005-0000-0000-0000728A0000}"/>
    <cellStyle name="Output 2 3 2 3 2 4 10" xfId="35265" xr:uid="{00000000-0005-0000-0000-0000738A0000}"/>
    <cellStyle name="Output 2 3 2 3 2 4 11" xfId="35266" xr:uid="{00000000-0005-0000-0000-0000748A0000}"/>
    <cellStyle name="Output 2 3 2 3 2 4 12" xfId="35267" xr:uid="{00000000-0005-0000-0000-0000758A0000}"/>
    <cellStyle name="Output 2 3 2 3 2 4 2" xfId="35268" xr:uid="{00000000-0005-0000-0000-0000768A0000}"/>
    <cellStyle name="Output 2 3 2 3 2 4 2 2" xfId="35269" xr:uid="{00000000-0005-0000-0000-0000778A0000}"/>
    <cellStyle name="Output 2 3 2 3 2 4 2 3" xfId="35270" xr:uid="{00000000-0005-0000-0000-0000788A0000}"/>
    <cellStyle name="Output 2 3 2 3 2 4 3" xfId="35271" xr:uid="{00000000-0005-0000-0000-0000798A0000}"/>
    <cellStyle name="Output 2 3 2 3 2 4 3 2" xfId="35272" xr:uid="{00000000-0005-0000-0000-00007A8A0000}"/>
    <cellStyle name="Output 2 3 2 3 2 4 3 3" xfId="35273" xr:uid="{00000000-0005-0000-0000-00007B8A0000}"/>
    <cellStyle name="Output 2 3 2 3 2 4 4" xfId="35274" xr:uid="{00000000-0005-0000-0000-00007C8A0000}"/>
    <cellStyle name="Output 2 3 2 3 2 4 4 2" xfId="35275" xr:uid="{00000000-0005-0000-0000-00007D8A0000}"/>
    <cellStyle name="Output 2 3 2 3 2 4 4 3" xfId="35276" xr:uid="{00000000-0005-0000-0000-00007E8A0000}"/>
    <cellStyle name="Output 2 3 2 3 2 4 5" xfId="35277" xr:uid="{00000000-0005-0000-0000-00007F8A0000}"/>
    <cellStyle name="Output 2 3 2 3 2 4 5 2" xfId="35278" xr:uid="{00000000-0005-0000-0000-0000808A0000}"/>
    <cellStyle name="Output 2 3 2 3 2 4 5 3" xfId="35279" xr:uid="{00000000-0005-0000-0000-0000818A0000}"/>
    <cellStyle name="Output 2 3 2 3 2 4 6" xfId="35280" xr:uid="{00000000-0005-0000-0000-0000828A0000}"/>
    <cellStyle name="Output 2 3 2 3 2 4 6 2" xfId="35281" xr:uid="{00000000-0005-0000-0000-0000838A0000}"/>
    <cellStyle name="Output 2 3 2 3 2 4 6 3" xfId="35282" xr:uid="{00000000-0005-0000-0000-0000848A0000}"/>
    <cellStyle name="Output 2 3 2 3 2 4 7" xfId="35283" xr:uid="{00000000-0005-0000-0000-0000858A0000}"/>
    <cellStyle name="Output 2 3 2 3 2 4 7 2" xfId="35284" xr:uid="{00000000-0005-0000-0000-0000868A0000}"/>
    <cellStyle name="Output 2 3 2 3 2 4 7 3" xfId="35285" xr:uid="{00000000-0005-0000-0000-0000878A0000}"/>
    <cellStyle name="Output 2 3 2 3 2 4 8" xfId="35286" xr:uid="{00000000-0005-0000-0000-0000888A0000}"/>
    <cellStyle name="Output 2 3 2 3 2 4 8 2" xfId="35287" xr:uid="{00000000-0005-0000-0000-0000898A0000}"/>
    <cellStyle name="Output 2 3 2 3 2 4 8 3" xfId="35288" xr:uid="{00000000-0005-0000-0000-00008A8A0000}"/>
    <cellStyle name="Output 2 3 2 3 2 4 9" xfId="35289" xr:uid="{00000000-0005-0000-0000-00008B8A0000}"/>
    <cellStyle name="Output 2 3 2 3 2 4 9 2" xfId="35290" xr:uid="{00000000-0005-0000-0000-00008C8A0000}"/>
    <cellStyle name="Output 2 3 2 3 2 4 9 3" xfId="35291" xr:uid="{00000000-0005-0000-0000-00008D8A0000}"/>
    <cellStyle name="Output 2 3 2 3 2 5" xfId="35292" xr:uid="{00000000-0005-0000-0000-00008E8A0000}"/>
    <cellStyle name="Output 2 3 2 3 2 5 10" xfId="35293" xr:uid="{00000000-0005-0000-0000-00008F8A0000}"/>
    <cellStyle name="Output 2 3 2 3 2 5 11" xfId="35294" xr:uid="{00000000-0005-0000-0000-0000908A0000}"/>
    <cellStyle name="Output 2 3 2 3 2 5 12" xfId="35295" xr:uid="{00000000-0005-0000-0000-0000918A0000}"/>
    <cellStyle name="Output 2 3 2 3 2 5 2" xfId="35296" xr:uid="{00000000-0005-0000-0000-0000928A0000}"/>
    <cellStyle name="Output 2 3 2 3 2 5 2 2" xfId="35297" xr:uid="{00000000-0005-0000-0000-0000938A0000}"/>
    <cellStyle name="Output 2 3 2 3 2 5 2 3" xfId="35298" xr:uid="{00000000-0005-0000-0000-0000948A0000}"/>
    <cellStyle name="Output 2 3 2 3 2 5 3" xfId="35299" xr:uid="{00000000-0005-0000-0000-0000958A0000}"/>
    <cellStyle name="Output 2 3 2 3 2 5 3 2" xfId="35300" xr:uid="{00000000-0005-0000-0000-0000968A0000}"/>
    <cellStyle name="Output 2 3 2 3 2 5 3 3" xfId="35301" xr:uid="{00000000-0005-0000-0000-0000978A0000}"/>
    <cellStyle name="Output 2 3 2 3 2 5 4" xfId="35302" xr:uid="{00000000-0005-0000-0000-0000988A0000}"/>
    <cellStyle name="Output 2 3 2 3 2 5 4 2" xfId="35303" xr:uid="{00000000-0005-0000-0000-0000998A0000}"/>
    <cellStyle name="Output 2 3 2 3 2 5 4 3" xfId="35304" xr:uid="{00000000-0005-0000-0000-00009A8A0000}"/>
    <cellStyle name="Output 2 3 2 3 2 5 5" xfId="35305" xr:uid="{00000000-0005-0000-0000-00009B8A0000}"/>
    <cellStyle name="Output 2 3 2 3 2 5 5 2" xfId="35306" xr:uid="{00000000-0005-0000-0000-00009C8A0000}"/>
    <cellStyle name="Output 2 3 2 3 2 5 5 3" xfId="35307" xr:uid="{00000000-0005-0000-0000-00009D8A0000}"/>
    <cellStyle name="Output 2 3 2 3 2 5 6" xfId="35308" xr:uid="{00000000-0005-0000-0000-00009E8A0000}"/>
    <cellStyle name="Output 2 3 2 3 2 5 6 2" xfId="35309" xr:uid="{00000000-0005-0000-0000-00009F8A0000}"/>
    <cellStyle name="Output 2 3 2 3 2 5 6 3" xfId="35310" xr:uid="{00000000-0005-0000-0000-0000A08A0000}"/>
    <cellStyle name="Output 2 3 2 3 2 5 7" xfId="35311" xr:uid="{00000000-0005-0000-0000-0000A18A0000}"/>
    <cellStyle name="Output 2 3 2 3 2 5 7 2" xfId="35312" xr:uid="{00000000-0005-0000-0000-0000A28A0000}"/>
    <cellStyle name="Output 2 3 2 3 2 5 7 3" xfId="35313" xr:uid="{00000000-0005-0000-0000-0000A38A0000}"/>
    <cellStyle name="Output 2 3 2 3 2 5 8" xfId="35314" xr:uid="{00000000-0005-0000-0000-0000A48A0000}"/>
    <cellStyle name="Output 2 3 2 3 2 5 8 2" xfId="35315" xr:uid="{00000000-0005-0000-0000-0000A58A0000}"/>
    <cellStyle name="Output 2 3 2 3 2 5 8 3" xfId="35316" xr:uid="{00000000-0005-0000-0000-0000A68A0000}"/>
    <cellStyle name="Output 2 3 2 3 2 5 9" xfId="35317" xr:uid="{00000000-0005-0000-0000-0000A78A0000}"/>
    <cellStyle name="Output 2 3 2 3 2 5 9 2" xfId="35318" xr:uid="{00000000-0005-0000-0000-0000A88A0000}"/>
    <cellStyle name="Output 2 3 2 3 2 5 9 3" xfId="35319" xr:uid="{00000000-0005-0000-0000-0000A98A0000}"/>
    <cellStyle name="Output 2 3 2 3 2 6" xfId="35320" xr:uid="{00000000-0005-0000-0000-0000AA8A0000}"/>
    <cellStyle name="Output 2 3 2 3 2 6 10" xfId="35321" xr:uid="{00000000-0005-0000-0000-0000AB8A0000}"/>
    <cellStyle name="Output 2 3 2 3 2 6 11" xfId="35322" xr:uid="{00000000-0005-0000-0000-0000AC8A0000}"/>
    <cellStyle name="Output 2 3 2 3 2 6 12" xfId="35323" xr:uid="{00000000-0005-0000-0000-0000AD8A0000}"/>
    <cellStyle name="Output 2 3 2 3 2 6 2" xfId="35324" xr:uid="{00000000-0005-0000-0000-0000AE8A0000}"/>
    <cellStyle name="Output 2 3 2 3 2 6 2 2" xfId="35325" xr:uid="{00000000-0005-0000-0000-0000AF8A0000}"/>
    <cellStyle name="Output 2 3 2 3 2 6 2 3" xfId="35326" xr:uid="{00000000-0005-0000-0000-0000B08A0000}"/>
    <cellStyle name="Output 2 3 2 3 2 6 3" xfId="35327" xr:uid="{00000000-0005-0000-0000-0000B18A0000}"/>
    <cellStyle name="Output 2 3 2 3 2 6 3 2" xfId="35328" xr:uid="{00000000-0005-0000-0000-0000B28A0000}"/>
    <cellStyle name="Output 2 3 2 3 2 6 3 3" xfId="35329" xr:uid="{00000000-0005-0000-0000-0000B38A0000}"/>
    <cellStyle name="Output 2 3 2 3 2 6 4" xfId="35330" xr:uid="{00000000-0005-0000-0000-0000B48A0000}"/>
    <cellStyle name="Output 2 3 2 3 2 6 4 2" xfId="35331" xr:uid="{00000000-0005-0000-0000-0000B58A0000}"/>
    <cellStyle name="Output 2 3 2 3 2 6 4 3" xfId="35332" xr:uid="{00000000-0005-0000-0000-0000B68A0000}"/>
    <cellStyle name="Output 2 3 2 3 2 6 5" xfId="35333" xr:uid="{00000000-0005-0000-0000-0000B78A0000}"/>
    <cellStyle name="Output 2 3 2 3 2 6 5 2" xfId="35334" xr:uid="{00000000-0005-0000-0000-0000B88A0000}"/>
    <cellStyle name="Output 2 3 2 3 2 6 5 3" xfId="35335" xr:uid="{00000000-0005-0000-0000-0000B98A0000}"/>
    <cellStyle name="Output 2 3 2 3 2 6 6" xfId="35336" xr:uid="{00000000-0005-0000-0000-0000BA8A0000}"/>
    <cellStyle name="Output 2 3 2 3 2 6 6 2" xfId="35337" xr:uid="{00000000-0005-0000-0000-0000BB8A0000}"/>
    <cellStyle name="Output 2 3 2 3 2 6 6 3" xfId="35338" xr:uid="{00000000-0005-0000-0000-0000BC8A0000}"/>
    <cellStyle name="Output 2 3 2 3 2 6 7" xfId="35339" xr:uid="{00000000-0005-0000-0000-0000BD8A0000}"/>
    <cellStyle name="Output 2 3 2 3 2 6 7 2" xfId="35340" xr:uid="{00000000-0005-0000-0000-0000BE8A0000}"/>
    <cellStyle name="Output 2 3 2 3 2 6 7 3" xfId="35341" xr:uid="{00000000-0005-0000-0000-0000BF8A0000}"/>
    <cellStyle name="Output 2 3 2 3 2 6 8" xfId="35342" xr:uid="{00000000-0005-0000-0000-0000C08A0000}"/>
    <cellStyle name="Output 2 3 2 3 2 6 8 2" xfId="35343" xr:uid="{00000000-0005-0000-0000-0000C18A0000}"/>
    <cellStyle name="Output 2 3 2 3 2 6 8 3" xfId="35344" xr:uid="{00000000-0005-0000-0000-0000C28A0000}"/>
    <cellStyle name="Output 2 3 2 3 2 6 9" xfId="35345" xr:uid="{00000000-0005-0000-0000-0000C38A0000}"/>
    <cellStyle name="Output 2 3 2 3 2 6 9 2" xfId="35346" xr:uid="{00000000-0005-0000-0000-0000C48A0000}"/>
    <cellStyle name="Output 2 3 2 3 2 6 9 3" xfId="35347" xr:uid="{00000000-0005-0000-0000-0000C58A0000}"/>
    <cellStyle name="Output 2 3 2 3 2 7" xfId="35348" xr:uid="{00000000-0005-0000-0000-0000C68A0000}"/>
    <cellStyle name="Output 2 3 2 3 2 7 10" xfId="35349" xr:uid="{00000000-0005-0000-0000-0000C78A0000}"/>
    <cellStyle name="Output 2 3 2 3 2 7 11" xfId="35350" xr:uid="{00000000-0005-0000-0000-0000C88A0000}"/>
    <cellStyle name="Output 2 3 2 3 2 7 12" xfId="35351" xr:uid="{00000000-0005-0000-0000-0000C98A0000}"/>
    <cellStyle name="Output 2 3 2 3 2 7 2" xfId="35352" xr:uid="{00000000-0005-0000-0000-0000CA8A0000}"/>
    <cellStyle name="Output 2 3 2 3 2 7 2 2" xfId="35353" xr:uid="{00000000-0005-0000-0000-0000CB8A0000}"/>
    <cellStyle name="Output 2 3 2 3 2 7 2 3" xfId="35354" xr:uid="{00000000-0005-0000-0000-0000CC8A0000}"/>
    <cellStyle name="Output 2 3 2 3 2 7 3" xfId="35355" xr:uid="{00000000-0005-0000-0000-0000CD8A0000}"/>
    <cellStyle name="Output 2 3 2 3 2 7 3 2" xfId="35356" xr:uid="{00000000-0005-0000-0000-0000CE8A0000}"/>
    <cellStyle name="Output 2 3 2 3 2 7 3 3" xfId="35357" xr:uid="{00000000-0005-0000-0000-0000CF8A0000}"/>
    <cellStyle name="Output 2 3 2 3 2 7 4" xfId="35358" xr:uid="{00000000-0005-0000-0000-0000D08A0000}"/>
    <cellStyle name="Output 2 3 2 3 2 7 4 2" xfId="35359" xr:uid="{00000000-0005-0000-0000-0000D18A0000}"/>
    <cellStyle name="Output 2 3 2 3 2 7 4 3" xfId="35360" xr:uid="{00000000-0005-0000-0000-0000D28A0000}"/>
    <cellStyle name="Output 2 3 2 3 2 7 5" xfId="35361" xr:uid="{00000000-0005-0000-0000-0000D38A0000}"/>
    <cellStyle name="Output 2 3 2 3 2 7 5 2" xfId="35362" xr:uid="{00000000-0005-0000-0000-0000D48A0000}"/>
    <cellStyle name="Output 2 3 2 3 2 7 5 3" xfId="35363" xr:uid="{00000000-0005-0000-0000-0000D58A0000}"/>
    <cellStyle name="Output 2 3 2 3 2 7 6" xfId="35364" xr:uid="{00000000-0005-0000-0000-0000D68A0000}"/>
    <cellStyle name="Output 2 3 2 3 2 7 6 2" xfId="35365" xr:uid="{00000000-0005-0000-0000-0000D78A0000}"/>
    <cellStyle name="Output 2 3 2 3 2 7 6 3" xfId="35366" xr:uid="{00000000-0005-0000-0000-0000D88A0000}"/>
    <cellStyle name="Output 2 3 2 3 2 7 7" xfId="35367" xr:uid="{00000000-0005-0000-0000-0000D98A0000}"/>
    <cellStyle name="Output 2 3 2 3 2 7 7 2" xfId="35368" xr:uid="{00000000-0005-0000-0000-0000DA8A0000}"/>
    <cellStyle name="Output 2 3 2 3 2 7 7 3" xfId="35369" xr:uid="{00000000-0005-0000-0000-0000DB8A0000}"/>
    <cellStyle name="Output 2 3 2 3 2 7 8" xfId="35370" xr:uid="{00000000-0005-0000-0000-0000DC8A0000}"/>
    <cellStyle name="Output 2 3 2 3 2 7 8 2" xfId="35371" xr:uid="{00000000-0005-0000-0000-0000DD8A0000}"/>
    <cellStyle name="Output 2 3 2 3 2 7 8 3" xfId="35372" xr:uid="{00000000-0005-0000-0000-0000DE8A0000}"/>
    <cellStyle name="Output 2 3 2 3 2 7 9" xfId="35373" xr:uid="{00000000-0005-0000-0000-0000DF8A0000}"/>
    <cellStyle name="Output 2 3 2 3 2 7 9 2" xfId="35374" xr:uid="{00000000-0005-0000-0000-0000E08A0000}"/>
    <cellStyle name="Output 2 3 2 3 2 7 9 3" xfId="35375" xr:uid="{00000000-0005-0000-0000-0000E18A0000}"/>
    <cellStyle name="Output 2 3 2 3 2 8" xfId="35376" xr:uid="{00000000-0005-0000-0000-0000E28A0000}"/>
    <cellStyle name="Output 2 3 2 3 2 8 10" xfId="35377" xr:uid="{00000000-0005-0000-0000-0000E38A0000}"/>
    <cellStyle name="Output 2 3 2 3 2 8 11" xfId="35378" xr:uid="{00000000-0005-0000-0000-0000E48A0000}"/>
    <cellStyle name="Output 2 3 2 3 2 8 12" xfId="35379" xr:uid="{00000000-0005-0000-0000-0000E58A0000}"/>
    <cellStyle name="Output 2 3 2 3 2 8 2" xfId="35380" xr:uid="{00000000-0005-0000-0000-0000E68A0000}"/>
    <cellStyle name="Output 2 3 2 3 2 8 2 2" xfId="35381" xr:uid="{00000000-0005-0000-0000-0000E78A0000}"/>
    <cellStyle name="Output 2 3 2 3 2 8 2 3" xfId="35382" xr:uid="{00000000-0005-0000-0000-0000E88A0000}"/>
    <cellStyle name="Output 2 3 2 3 2 8 3" xfId="35383" xr:uid="{00000000-0005-0000-0000-0000E98A0000}"/>
    <cellStyle name="Output 2 3 2 3 2 8 3 2" xfId="35384" xr:uid="{00000000-0005-0000-0000-0000EA8A0000}"/>
    <cellStyle name="Output 2 3 2 3 2 8 3 3" xfId="35385" xr:uid="{00000000-0005-0000-0000-0000EB8A0000}"/>
    <cellStyle name="Output 2 3 2 3 2 8 4" xfId="35386" xr:uid="{00000000-0005-0000-0000-0000EC8A0000}"/>
    <cellStyle name="Output 2 3 2 3 2 8 4 2" xfId="35387" xr:uid="{00000000-0005-0000-0000-0000ED8A0000}"/>
    <cellStyle name="Output 2 3 2 3 2 8 4 3" xfId="35388" xr:uid="{00000000-0005-0000-0000-0000EE8A0000}"/>
    <cellStyle name="Output 2 3 2 3 2 8 5" xfId="35389" xr:uid="{00000000-0005-0000-0000-0000EF8A0000}"/>
    <cellStyle name="Output 2 3 2 3 2 8 5 2" xfId="35390" xr:uid="{00000000-0005-0000-0000-0000F08A0000}"/>
    <cellStyle name="Output 2 3 2 3 2 8 5 3" xfId="35391" xr:uid="{00000000-0005-0000-0000-0000F18A0000}"/>
    <cellStyle name="Output 2 3 2 3 2 8 6" xfId="35392" xr:uid="{00000000-0005-0000-0000-0000F28A0000}"/>
    <cellStyle name="Output 2 3 2 3 2 8 6 2" xfId="35393" xr:uid="{00000000-0005-0000-0000-0000F38A0000}"/>
    <cellStyle name="Output 2 3 2 3 2 8 6 3" xfId="35394" xr:uid="{00000000-0005-0000-0000-0000F48A0000}"/>
    <cellStyle name="Output 2 3 2 3 2 8 7" xfId="35395" xr:uid="{00000000-0005-0000-0000-0000F58A0000}"/>
    <cellStyle name="Output 2 3 2 3 2 8 7 2" xfId="35396" xr:uid="{00000000-0005-0000-0000-0000F68A0000}"/>
    <cellStyle name="Output 2 3 2 3 2 8 7 3" xfId="35397" xr:uid="{00000000-0005-0000-0000-0000F78A0000}"/>
    <cellStyle name="Output 2 3 2 3 2 8 8" xfId="35398" xr:uid="{00000000-0005-0000-0000-0000F88A0000}"/>
    <cellStyle name="Output 2 3 2 3 2 8 8 2" xfId="35399" xr:uid="{00000000-0005-0000-0000-0000F98A0000}"/>
    <cellStyle name="Output 2 3 2 3 2 8 8 3" xfId="35400" xr:uid="{00000000-0005-0000-0000-0000FA8A0000}"/>
    <cellStyle name="Output 2 3 2 3 2 8 9" xfId="35401" xr:uid="{00000000-0005-0000-0000-0000FB8A0000}"/>
    <cellStyle name="Output 2 3 2 3 2 8 9 2" xfId="35402" xr:uid="{00000000-0005-0000-0000-0000FC8A0000}"/>
    <cellStyle name="Output 2 3 2 3 2 8 9 3" xfId="35403" xr:uid="{00000000-0005-0000-0000-0000FD8A0000}"/>
    <cellStyle name="Output 2 3 2 3 2 9" xfId="35404" xr:uid="{00000000-0005-0000-0000-0000FE8A0000}"/>
    <cellStyle name="Output 2 3 2 3 2 9 10" xfId="35405" xr:uid="{00000000-0005-0000-0000-0000FF8A0000}"/>
    <cellStyle name="Output 2 3 2 3 2 9 11" xfId="35406" xr:uid="{00000000-0005-0000-0000-0000008B0000}"/>
    <cellStyle name="Output 2 3 2 3 2 9 12" xfId="35407" xr:uid="{00000000-0005-0000-0000-0000018B0000}"/>
    <cellStyle name="Output 2 3 2 3 2 9 2" xfId="35408" xr:uid="{00000000-0005-0000-0000-0000028B0000}"/>
    <cellStyle name="Output 2 3 2 3 2 9 2 2" xfId="35409" xr:uid="{00000000-0005-0000-0000-0000038B0000}"/>
    <cellStyle name="Output 2 3 2 3 2 9 2 3" xfId="35410" xr:uid="{00000000-0005-0000-0000-0000048B0000}"/>
    <cellStyle name="Output 2 3 2 3 2 9 3" xfId="35411" xr:uid="{00000000-0005-0000-0000-0000058B0000}"/>
    <cellStyle name="Output 2 3 2 3 2 9 3 2" xfId="35412" xr:uid="{00000000-0005-0000-0000-0000068B0000}"/>
    <cellStyle name="Output 2 3 2 3 2 9 3 3" xfId="35413" xr:uid="{00000000-0005-0000-0000-0000078B0000}"/>
    <cellStyle name="Output 2 3 2 3 2 9 4" xfId="35414" xr:uid="{00000000-0005-0000-0000-0000088B0000}"/>
    <cellStyle name="Output 2 3 2 3 2 9 4 2" xfId="35415" xr:uid="{00000000-0005-0000-0000-0000098B0000}"/>
    <cellStyle name="Output 2 3 2 3 2 9 4 3" xfId="35416" xr:uid="{00000000-0005-0000-0000-00000A8B0000}"/>
    <cellStyle name="Output 2 3 2 3 2 9 5" xfId="35417" xr:uid="{00000000-0005-0000-0000-00000B8B0000}"/>
    <cellStyle name="Output 2 3 2 3 2 9 5 2" xfId="35418" xr:uid="{00000000-0005-0000-0000-00000C8B0000}"/>
    <cellStyle name="Output 2 3 2 3 2 9 5 3" xfId="35419" xr:uid="{00000000-0005-0000-0000-00000D8B0000}"/>
    <cellStyle name="Output 2 3 2 3 2 9 6" xfId="35420" xr:uid="{00000000-0005-0000-0000-00000E8B0000}"/>
    <cellStyle name="Output 2 3 2 3 2 9 6 2" xfId="35421" xr:uid="{00000000-0005-0000-0000-00000F8B0000}"/>
    <cellStyle name="Output 2 3 2 3 2 9 6 3" xfId="35422" xr:uid="{00000000-0005-0000-0000-0000108B0000}"/>
    <cellStyle name="Output 2 3 2 3 2 9 7" xfId="35423" xr:uid="{00000000-0005-0000-0000-0000118B0000}"/>
    <cellStyle name="Output 2 3 2 3 2 9 7 2" xfId="35424" xr:uid="{00000000-0005-0000-0000-0000128B0000}"/>
    <cellStyle name="Output 2 3 2 3 2 9 7 3" xfId="35425" xr:uid="{00000000-0005-0000-0000-0000138B0000}"/>
    <cellStyle name="Output 2 3 2 3 2 9 8" xfId="35426" xr:uid="{00000000-0005-0000-0000-0000148B0000}"/>
    <cellStyle name="Output 2 3 2 3 2 9 8 2" xfId="35427" xr:uid="{00000000-0005-0000-0000-0000158B0000}"/>
    <cellStyle name="Output 2 3 2 3 2 9 8 3" xfId="35428" xr:uid="{00000000-0005-0000-0000-0000168B0000}"/>
    <cellStyle name="Output 2 3 2 3 2 9 9" xfId="35429" xr:uid="{00000000-0005-0000-0000-0000178B0000}"/>
    <cellStyle name="Output 2 3 2 3 2 9 9 2" xfId="35430" xr:uid="{00000000-0005-0000-0000-0000188B0000}"/>
    <cellStyle name="Output 2 3 2 3 2 9 9 3" xfId="35431" xr:uid="{00000000-0005-0000-0000-0000198B0000}"/>
    <cellStyle name="Output 2 3 2 3 3" xfId="35432" xr:uid="{00000000-0005-0000-0000-00001A8B0000}"/>
    <cellStyle name="Output 2 3 2 3 3 10" xfId="35433" xr:uid="{00000000-0005-0000-0000-00001B8B0000}"/>
    <cellStyle name="Output 2 3 2 3 3 10 2" xfId="35434" xr:uid="{00000000-0005-0000-0000-00001C8B0000}"/>
    <cellStyle name="Output 2 3 2 3 3 10 3" xfId="35435" xr:uid="{00000000-0005-0000-0000-00001D8B0000}"/>
    <cellStyle name="Output 2 3 2 3 3 11" xfId="35436" xr:uid="{00000000-0005-0000-0000-00001E8B0000}"/>
    <cellStyle name="Output 2 3 2 3 3 12" xfId="35437" xr:uid="{00000000-0005-0000-0000-00001F8B0000}"/>
    <cellStyle name="Output 2 3 2 3 3 2" xfId="35438" xr:uid="{00000000-0005-0000-0000-0000208B0000}"/>
    <cellStyle name="Output 2 3 2 3 3 2 2" xfId="35439" xr:uid="{00000000-0005-0000-0000-0000218B0000}"/>
    <cellStyle name="Output 2 3 2 3 3 2 3" xfId="35440" xr:uid="{00000000-0005-0000-0000-0000228B0000}"/>
    <cellStyle name="Output 2 3 2 3 3 3" xfId="35441" xr:uid="{00000000-0005-0000-0000-0000238B0000}"/>
    <cellStyle name="Output 2 3 2 3 3 3 2" xfId="35442" xr:uid="{00000000-0005-0000-0000-0000248B0000}"/>
    <cellStyle name="Output 2 3 2 3 3 3 3" xfId="35443" xr:uid="{00000000-0005-0000-0000-0000258B0000}"/>
    <cellStyle name="Output 2 3 2 3 3 4" xfId="35444" xr:uid="{00000000-0005-0000-0000-0000268B0000}"/>
    <cellStyle name="Output 2 3 2 3 3 4 2" xfId="35445" xr:uid="{00000000-0005-0000-0000-0000278B0000}"/>
    <cellStyle name="Output 2 3 2 3 3 4 3" xfId="35446" xr:uid="{00000000-0005-0000-0000-0000288B0000}"/>
    <cellStyle name="Output 2 3 2 3 3 5" xfId="35447" xr:uid="{00000000-0005-0000-0000-0000298B0000}"/>
    <cellStyle name="Output 2 3 2 3 3 5 2" xfId="35448" xr:uid="{00000000-0005-0000-0000-00002A8B0000}"/>
    <cellStyle name="Output 2 3 2 3 3 5 3" xfId="35449" xr:uid="{00000000-0005-0000-0000-00002B8B0000}"/>
    <cellStyle name="Output 2 3 2 3 3 6" xfId="35450" xr:uid="{00000000-0005-0000-0000-00002C8B0000}"/>
    <cellStyle name="Output 2 3 2 3 3 6 2" xfId="35451" xr:uid="{00000000-0005-0000-0000-00002D8B0000}"/>
    <cellStyle name="Output 2 3 2 3 3 6 3" xfId="35452" xr:uid="{00000000-0005-0000-0000-00002E8B0000}"/>
    <cellStyle name="Output 2 3 2 3 3 7" xfId="35453" xr:uid="{00000000-0005-0000-0000-00002F8B0000}"/>
    <cellStyle name="Output 2 3 2 3 3 7 2" xfId="35454" xr:uid="{00000000-0005-0000-0000-0000308B0000}"/>
    <cellStyle name="Output 2 3 2 3 3 7 3" xfId="35455" xr:uid="{00000000-0005-0000-0000-0000318B0000}"/>
    <cellStyle name="Output 2 3 2 3 3 8" xfId="35456" xr:uid="{00000000-0005-0000-0000-0000328B0000}"/>
    <cellStyle name="Output 2 3 2 3 3 8 2" xfId="35457" xr:uid="{00000000-0005-0000-0000-0000338B0000}"/>
    <cellStyle name="Output 2 3 2 3 3 8 3" xfId="35458" xr:uid="{00000000-0005-0000-0000-0000348B0000}"/>
    <cellStyle name="Output 2 3 2 3 3 9" xfId="35459" xr:uid="{00000000-0005-0000-0000-0000358B0000}"/>
    <cellStyle name="Output 2 3 2 3 3 9 2" xfId="35460" xr:uid="{00000000-0005-0000-0000-0000368B0000}"/>
    <cellStyle name="Output 2 3 2 3 3 9 3" xfId="35461" xr:uid="{00000000-0005-0000-0000-0000378B0000}"/>
    <cellStyle name="Output 2 3 2 3 4" xfId="35462" xr:uid="{00000000-0005-0000-0000-0000388B0000}"/>
    <cellStyle name="Output 2 3 2 3 4 10" xfId="35463" xr:uid="{00000000-0005-0000-0000-0000398B0000}"/>
    <cellStyle name="Output 2 3 2 3 4 10 2" xfId="35464" xr:uid="{00000000-0005-0000-0000-00003A8B0000}"/>
    <cellStyle name="Output 2 3 2 3 4 10 3" xfId="35465" xr:uid="{00000000-0005-0000-0000-00003B8B0000}"/>
    <cellStyle name="Output 2 3 2 3 4 11" xfId="35466" xr:uid="{00000000-0005-0000-0000-00003C8B0000}"/>
    <cellStyle name="Output 2 3 2 3 4 12" xfId="35467" xr:uid="{00000000-0005-0000-0000-00003D8B0000}"/>
    <cellStyle name="Output 2 3 2 3 4 2" xfId="35468" xr:uid="{00000000-0005-0000-0000-00003E8B0000}"/>
    <cellStyle name="Output 2 3 2 3 4 2 2" xfId="35469" xr:uid="{00000000-0005-0000-0000-00003F8B0000}"/>
    <cellStyle name="Output 2 3 2 3 4 2 3" xfId="35470" xr:uid="{00000000-0005-0000-0000-0000408B0000}"/>
    <cellStyle name="Output 2 3 2 3 4 3" xfId="35471" xr:uid="{00000000-0005-0000-0000-0000418B0000}"/>
    <cellStyle name="Output 2 3 2 3 4 3 2" xfId="35472" xr:uid="{00000000-0005-0000-0000-0000428B0000}"/>
    <cellStyle name="Output 2 3 2 3 4 3 3" xfId="35473" xr:uid="{00000000-0005-0000-0000-0000438B0000}"/>
    <cellStyle name="Output 2 3 2 3 4 4" xfId="35474" xr:uid="{00000000-0005-0000-0000-0000448B0000}"/>
    <cellStyle name="Output 2 3 2 3 4 4 2" xfId="35475" xr:uid="{00000000-0005-0000-0000-0000458B0000}"/>
    <cellStyle name="Output 2 3 2 3 4 4 3" xfId="35476" xr:uid="{00000000-0005-0000-0000-0000468B0000}"/>
    <cellStyle name="Output 2 3 2 3 4 5" xfId="35477" xr:uid="{00000000-0005-0000-0000-0000478B0000}"/>
    <cellStyle name="Output 2 3 2 3 4 5 2" xfId="35478" xr:uid="{00000000-0005-0000-0000-0000488B0000}"/>
    <cellStyle name="Output 2 3 2 3 4 5 3" xfId="35479" xr:uid="{00000000-0005-0000-0000-0000498B0000}"/>
    <cellStyle name="Output 2 3 2 3 4 6" xfId="35480" xr:uid="{00000000-0005-0000-0000-00004A8B0000}"/>
    <cellStyle name="Output 2 3 2 3 4 6 2" xfId="35481" xr:uid="{00000000-0005-0000-0000-00004B8B0000}"/>
    <cellStyle name="Output 2 3 2 3 4 6 3" xfId="35482" xr:uid="{00000000-0005-0000-0000-00004C8B0000}"/>
    <cellStyle name="Output 2 3 2 3 4 7" xfId="35483" xr:uid="{00000000-0005-0000-0000-00004D8B0000}"/>
    <cellStyle name="Output 2 3 2 3 4 7 2" xfId="35484" xr:uid="{00000000-0005-0000-0000-00004E8B0000}"/>
    <cellStyle name="Output 2 3 2 3 4 7 3" xfId="35485" xr:uid="{00000000-0005-0000-0000-00004F8B0000}"/>
    <cellStyle name="Output 2 3 2 3 4 8" xfId="35486" xr:uid="{00000000-0005-0000-0000-0000508B0000}"/>
    <cellStyle name="Output 2 3 2 3 4 8 2" xfId="35487" xr:uid="{00000000-0005-0000-0000-0000518B0000}"/>
    <cellStyle name="Output 2 3 2 3 4 8 3" xfId="35488" xr:uid="{00000000-0005-0000-0000-0000528B0000}"/>
    <cellStyle name="Output 2 3 2 3 4 9" xfId="35489" xr:uid="{00000000-0005-0000-0000-0000538B0000}"/>
    <cellStyle name="Output 2 3 2 3 4 9 2" xfId="35490" xr:uid="{00000000-0005-0000-0000-0000548B0000}"/>
    <cellStyle name="Output 2 3 2 3 4 9 3" xfId="35491" xr:uid="{00000000-0005-0000-0000-0000558B0000}"/>
    <cellStyle name="Output 2 3 2 3 5" xfId="35492" xr:uid="{00000000-0005-0000-0000-0000568B0000}"/>
    <cellStyle name="Output 2 3 2 3 5 10" xfId="35493" xr:uid="{00000000-0005-0000-0000-0000578B0000}"/>
    <cellStyle name="Output 2 3 2 3 5 10 2" xfId="35494" xr:uid="{00000000-0005-0000-0000-0000588B0000}"/>
    <cellStyle name="Output 2 3 2 3 5 10 3" xfId="35495" xr:uid="{00000000-0005-0000-0000-0000598B0000}"/>
    <cellStyle name="Output 2 3 2 3 5 11" xfId="35496" xr:uid="{00000000-0005-0000-0000-00005A8B0000}"/>
    <cellStyle name="Output 2 3 2 3 5 12" xfId="35497" xr:uid="{00000000-0005-0000-0000-00005B8B0000}"/>
    <cellStyle name="Output 2 3 2 3 5 2" xfId="35498" xr:uid="{00000000-0005-0000-0000-00005C8B0000}"/>
    <cellStyle name="Output 2 3 2 3 5 2 2" xfId="35499" xr:uid="{00000000-0005-0000-0000-00005D8B0000}"/>
    <cellStyle name="Output 2 3 2 3 5 2 3" xfId="35500" xr:uid="{00000000-0005-0000-0000-00005E8B0000}"/>
    <cellStyle name="Output 2 3 2 3 5 3" xfId="35501" xr:uid="{00000000-0005-0000-0000-00005F8B0000}"/>
    <cellStyle name="Output 2 3 2 3 5 3 2" xfId="35502" xr:uid="{00000000-0005-0000-0000-0000608B0000}"/>
    <cellStyle name="Output 2 3 2 3 5 3 3" xfId="35503" xr:uid="{00000000-0005-0000-0000-0000618B0000}"/>
    <cellStyle name="Output 2 3 2 3 5 4" xfId="35504" xr:uid="{00000000-0005-0000-0000-0000628B0000}"/>
    <cellStyle name="Output 2 3 2 3 5 4 2" xfId="35505" xr:uid="{00000000-0005-0000-0000-0000638B0000}"/>
    <cellStyle name="Output 2 3 2 3 5 4 3" xfId="35506" xr:uid="{00000000-0005-0000-0000-0000648B0000}"/>
    <cellStyle name="Output 2 3 2 3 5 5" xfId="35507" xr:uid="{00000000-0005-0000-0000-0000658B0000}"/>
    <cellStyle name="Output 2 3 2 3 5 5 2" xfId="35508" xr:uid="{00000000-0005-0000-0000-0000668B0000}"/>
    <cellStyle name="Output 2 3 2 3 5 5 3" xfId="35509" xr:uid="{00000000-0005-0000-0000-0000678B0000}"/>
    <cellStyle name="Output 2 3 2 3 5 6" xfId="35510" xr:uid="{00000000-0005-0000-0000-0000688B0000}"/>
    <cellStyle name="Output 2 3 2 3 5 6 2" xfId="35511" xr:uid="{00000000-0005-0000-0000-0000698B0000}"/>
    <cellStyle name="Output 2 3 2 3 5 6 3" xfId="35512" xr:uid="{00000000-0005-0000-0000-00006A8B0000}"/>
    <cellStyle name="Output 2 3 2 3 5 7" xfId="35513" xr:uid="{00000000-0005-0000-0000-00006B8B0000}"/>
    <cellStyle name="Output 2 3 2 3 5 7 2" xfId="35514" xr:uid="{00000000-0005-0000-0000-00006C8B0000}"/>
    <cellStyle name="Output 2 3 2 3 5 7 3" xfId="35515" xr:uid="{00000000-0005-0000-0000-00006D8B0000}"/>
    <cellStyle name="Output 2 3 2 3 5 8" xfId="35516" xr:uid="{00000000-0005-0000-0000-00006E8B0000}"/>
    <cellStyle name="Output 2 3 2 3 5 8 2" xfId="35517" xr:uid="{00000000-0005-0000-0000-00006F8B0000}"/>
    <cellStyle name="Output 2 3 2 3 5 8 3" xfId="35518" xr:uid="{00000000-0005-0000-0000-0000708B0000}"/>
    <cellStyle name="Output 2 3 2 3 5 9" xfId="35519" xr:uid="{00000000-0005-0000-0000-0000718B0000}"/>
    <cellStyle name="Output 2 3 2 3 5 9 2" xfId="35520" xr:uid="{00000000-0005-0000-0000-0000728B0000}"/>
    <cellStyle name="Output 2 3 2 3 5 9 3" xfId="35521" xr:uid="{00000000-0005-0000-0000-0000738B0000}"/>
    <cellStyle name="Output 2 3 2 3 6" xfId="35522" xr:uid="{00000000-0005-0000-0000-0000748B0000}"/>
    <cellStyle name="Output 2 3 2 3 6 2" xfId="35523" xr:uid="{00000000-0005-0000-0000-0000758B0000}"/>
    <cellStyle name="Output 2 3 2 3 6 2 2" xfId="35524" xr:uid="{00000000-0005-0000-0000-0000768B0000}"/>
    <cellStyle name="Output 2 3 2 3 6 2 3" xfId="35525" xr:uid="{00000000-0005-0000-0000-0000778B0000}"/>
    <cellStyle name="Output 2 3 2 3 6 2 4" xfId="35526" xr:uid="{00000000-0005-0000-0000-0000788B0000}"/>
    <cellStyle name="Output 2 3 2 3 6 3" xfId="35527" xr:uid="{00000000-0005-0000-0000-0000798B0000}"/>
    <cellStyle name="Output 2 3 2 3 6 4" xfId="35528" xr:uid="{00000000-0005-0000-0000-00007A8B0000}"/>
    <cellStyle name="Output 2 3 2 3 7" xfId="35529" xr:uid="{00000000-0005-0000-0000-00007B8B0000}"/>
    <cellStyle name="Output 2 3 2 3 7 2" xfId="35530" xr:uid="{00000000-0005-0000-0000-00007C8B0000}"/>
    <cellStyle name="Output 2 3 2 3 7 2 2" xfId="35531" xr:uid="{00000000-0005-0000-0000-00007D8B0000}"/>
    <cellStyle name="Output 2 3 2 3 7 2 3" xfId="35532" xr:uid="{00000000-0005-0000-0000-00007E8B0000}"/>
    <cellStyle name="Output 2 3 2 3 7 2 4" xfId="35533" xr:uid="{00000000-0005-0000-0000-00007F8B0000}"/>
    <cellStyle name="Output 2 3 2 3 7 3" xfId="35534" xr:uid="{00000000-0005-0000-0000-0000808B0000}"/>
    <cellStyle name="Output 2 3 2 3 7 4" xfId="35535" xr:uid="{00000000-0005-0000-0000-0000818B0000}"/>
    <cellStyle name="Output 2 3 2 3 8" xfId="35536" xr:uid="{00000000-0005-0000-0000-0000828B0000}"/>
    <cellStyle name="Output 2 3 2 3 8 2" xfId="35537" xr:uid="{00000000-0005-0000-0000-0000838B0000}"/>
    <cellStyle name="Output 2 3 2 3 8 2 2" xfId="35538" xr:uid="{00000000-0005-0000-0000-0000848B0000}"/>
    <cellStyle name="Output 2 3 2 3 8 2 3" xfId="35539" xr:uid="{00000000-0005-0000-0000-0000858B0000}"/>
    <cellStyle name="Output 2 3 2 3 8 2 4" xfId="35540" xr:uid="{00000000-0005-0000-0000-0000868B0000}"/>
    <cellStyle name="Output 2 3 2 3 8 3" xfId="35541" xr:uid="{00000000-0005-0000-0000-0000878B0000}"/>
    <cellStyle name="Output 2 3 2 3 8 4" xfId="35542" xr:uid="{00000000-0005-0000-0000-0000888B0000}"/>
    <cellStyle name="Output 2 3 2 3 9" xfId="35543" xr:uid="{00000000-0005-0000-0000-0000898B0000}"/>
    <cellStyle name="Output 2 3 2 3 9 2" xfId="35544" xr:uid="{00000000-0005-0000-0000-00008A8B0000}"/>
    <cellStyle name="Output 2 3 2 3 9 3" xfId="35545" xr:uid="{00000000-0005-0000-0000-00008B8B0000}"/>
    <cellStyle name="Output 2 3 2 4" xfId="402" xr:uid="{00000000-0005-0000-0000-00008C8B0000}"/>
    <cellStyle name="Output 2 3 2 4 10" xfId="35546" xr:uid="{00000000-0005-0000-0000-00008D8B0000}"/>
    <cellStyle name="Output 2 3 2 4 10 2" xfId="35547" xr:uid="{00000000-0005-0000-0000-00008E8B0000}"/>
    <cellStyle name="Output 2 3 2 4 10 3" xfId="35548" xr:uid="{00000000-0005-0000-0000-00008F8B0000}"/>
    <cellStyle name="Output 2 3 2 4 11" xfId="58306" xr:uid="{00000000-0005-0000-0000-0000908B0000}"/>
    <cellStyle name="Output 2 3 2 4 2" xfId="35549" xr:uid="{00000000-0005-0000-0000-0000918B0000}"/>
    <cellStyle name="Output 2 3 2 4 2 10" xfId="35550" xr:uid="{00000000-0005-0000-0000-0000928B0000}"/>
    <cellStyle name="Output 2 3 2 4 2 10 10" xfId="35551" xr:uid="{00000000-0005-0000-0000-0000938B0000}"/>
    <cellStyle name="Output 2 3 2 4 2 10 11" xfId="35552" xr:uid="{00000000-0005-0000-0000-0000948B0000}"/>
    <cellStyle name="Output 2 3 2 4 2 10 12" xfId="35553" xr:uid="{00000000-0005-0000-0000-0000958B0000}"/>
    <cellStyle name="Output 2 3 2 4 2 10 2" xfId="35554" xr:uid="{00000000-0005-0000-0000-0000968B0000}"/>
    <cellStyle name="Output 2 3 2 4 2 10 2 2" xfId="35555" xr:uid="{00000000-0005-0000-0000-0000978B0000}"/>
    <cellStyle name="Output 2 3 2 4 2 10 2 3" xfId="35556" xr:uid="{00000000-0005-0000-0000-0000988B0000}"/>
    <cellStyle name="Output 2 3 2 4 2 10 3" xfId="35557" xr:uid="{00000000-0005-0000-0000-0000998B0000}"/>
    <cellStyle name="Output 2 3 2 4 2 10 3 2" xfId="35558" xr:uid="{00000000-0005-0000-0000-00009A8B0000}"/>
    <cellStyle name="Output 2 3 2 4 2 10 3 3" xfId="35559" xr:uid="{00000000-0005-0000-0000-00009B8B0000}"/>
    <cellStyle name="Output 2 3 2 4 2 10 4" xfId="35560" xr:uid="{00000000-0005-0000-0000-00009C8B0000}"/>
    <cellStyle name="Output 2 3 2 4 2 10 4 2" xfId="35561" xr:uid="{00000000-0005-0000-0000-00009D8B0000}"/>
    <cellStyle name="Output 2 3 2 4 2 10 4 3" xfId="35562" xr:uid="{00000000-0005-0000-0000-00009E8B0000}"/>
    <cellStyle name="Output 2 3 2 4 2 10 5" xfId="35563" xr:uid="{00000000-0005-0000-0000-00009F8B0000}"/>
    <cellStyle name="Output 2 3 2 4 2 10 5 2" xfId="35564" xr:uid="{00000000-0005-0000-0000-0000A08B0000}"/>
    <cellStyle name="Output 2 3 2 4 2 10 5 3" xfId="35565" xr:uid="{00000000-0005-0000-0000-0000A18B0000}"/>
    <cellStyle name="Output 2 3 2 4 2 10 6" xfId="35566" xr:uid="{00000000-0005-0000-0000-0000A28B0000}"/>
    <cellStyle name="Output 2 3 2 4 2 10 6 2" xfId="35567" xr:uid="{00000000-0005-0000-0000-0000A38B0000}"/>
    <cellStyle name="Output 2 3 2 4 2 10 6 3" xfId="35568" xr:uid="{00000000-0005-0000-0000-0000A48B0000}"/>
    <cellStyle name="Output 2 3 2 4 2 10 7" xfId="35569" xr:uid="{00000000-0005-0000-0000-0000A58B0000}"/>
    <cellStyle name="Output 2 3 2 4 2 10 7 2" xfId="35570" xr:uid="{00000000-0005-0000-0000-0000A68B0000}"/>
    <cellStyle name="Output 2 3 2 4 2 10 7 3" xfId="35571" xr:uid="{00000000-0005-0000-0000-0000A78B0000}"/>
    <cellStyle name="Output 2 3 2 4 2 10 8" xfId="35572" xr:uid="{00000000-0005-0000-0000-0000A88B0000}"/>
    <cellStyle name="Output 2 3 2 4 2 10 8 2" xfId="35573" xr:uid="{00000000-0005-0000-0000-0000A98B0000}"/>
    <cellStyle name="Output 2 3 2 4 2 10 8 3" xfId="35574" xr:uid="{00000000-0005-0000-0000-0000AA8B0000}"/>
    <cellStyle name="Output 2 3 2 4 2 10 9" xfId="35575" xr:uid="{00000000-0005-0000-0000-0000AB8B0000}"/>
    <cellStyle name="Output 2 3 2 4 2 10 9 2" xfId="35576" xr:uid="{00000000-0005-0000-0000-0000AC8B0000}"/>
    <cellStyle name="Output 2 3 2 4 2 10 9 3" xfId="35577" xr:uid="{00000000-0005-0000-0000-0000AD8B0000}"/>
    <cellStyle name="Output 2 3 2 4 2 11" xfId="35578" xr:uid="{00000000-0005-0000-0000-0000AE8B0000}"/>
    <cellStyle name="Output 2 3 2 4 2 11 2" xfId="35579" xr:uid="{00000000-0005-0000-0000-0000AF8B0000}"/>
    <cellStyle name="Output 2 3 2 4 2 11 3" xfId="35580" xr:uid="{00000000-0005-0000-0000-0000B08B0000}"/>
    <cellStyle name="Output 2 3 2 4 2 12" xfId="35581" xr:uid="{00000000-0005-0000-0000-0000B18B0000}"/>
    <cellStyle name="Output 2 3 2 4 2 12 2" xfId="35582" xr:uid="{00000000-0005-0000-0000-0000B28B0000}"/>
    <cellStyle name="Output 2 3 2 4 2 12 3" xfId="35583" xr:uid="{00000000-0005-0000-0000-0000B38B0000}"/>
    <cellStyle name="Output 2 3 2 4 2 13" xfId="35584" xr:uid="{00000000-0005-0000-0000-0000B48B0000}"/>
    <cellStyle name="Output 2 3 2 4 2 13 2" xfId="35585" xr:uid="{00000000-0005-0000-0000-0000B58B0000}"/>
    <cellStyle name="Output 2 3 2 4 2 13 3" xfId="35586" xr:uid="{00000000-0005-0000-0000-0000B68B0000}"/>
    <cellStyle name="Output 2 3 2 4 2 14" xfId="35587" xr:uid="{00000000-0005-0000-0000-0000B78B0000}"/>
    <cellStyle name="Output 2 3 2 4 2 14 2" xfId="35588" xr:uid="{00000000-0005-0000-0000-0000B88B0000}"/>
    <cellStyle name="Output 2 3 2 4 2 14 3" xfId="35589" xr:uid="{00000000-0005-0000-0000-0000B98B0000}"/>
    <cellStyle name="Output 2 3 2 4 2 15" xfId="35590" xr:uid="{00000000-0005-0000-0000-0000BA8B0000}"/>
    <cellStyle name="Output 2 3 2 4 2 15 2" xfId="35591" xr:uid="{00000000-0005-0000-0000-0000BB8B0000}"/>
    <cellStyle name="Output 2 3 2 4 2 15 3" xfId="35592" xr:uid="{00000000-0005-0000-0000-0000BC8B0000}"/>
    <cellStyle name="Output 2 3 2 4 2 16" xfId="35593" xr:uid="{00000000-0005-0000-0000-0000BD8B0000}"/>
    <cellStyle name="Output 2 3 2 4 2 16 2" xfId="35594" xr:uid="{00000000-0005-0000-0000-0000BE8B0000}"/>
    <cellStyle name="Output 2 3 2 4 2 16 3" xfId="35595" xr:uid="{00000000-0005-0000-0000-0000BF8B0000}"/>
    <cellStyle name="Output 2 3 2 4 2 17" xfId="35596" xr:uid="{00000000-0005-0000-0000-0000C08B0000}"/>
    <cellStyle name="Output 2 3 2 4 2 17 2" xfId="35597" xr:uid="{00000000-0005-0000-0000-0000C18B0000}"/>
    <cellStyle name="Output 2 3 2 4 2 17 3" xfId="35598" xr:uid="{00000000-0005-0000-0000-0000C28B0000}"/>
    <cellStyle name="Output 2 3 2 4 2 18" xfId="35599" xr:uid="{00000000-0005-0000-0000-0000C38B0000}"/>
    <cellStyle name="Output 2 3 2 4 2 18 2" xfId="35600" xr:uid="{00000000-0005-0000-0000-0000C48B0000}"/>
    <cellStyle name="Output 2 3 2 4 2 18 3" xfId="35601" xr:uid="{00000000-0005-0000-0000-0000C58B0000}"/>
    <cellStyle name="Output 2 3 2 4 2 19" xfId="35602" xr:uid="{00000000-0005-0000-0000-0000C68B0000}"/>
    <cellStyle name="Output 2 3 2 4 2 19 2" xfId="35603" xr:uid="{00000000-0005-0000-0000-0000C78B0000}"/>
    <cellStyle name="Output 2 3 2 4 2 19 3" xfId="35604" xr:uid="{00000000-0005-0000-0000-0000C88B0000}"/>
    <cellStyle name="Output 2 3 2 4 2 2" xfId="35605" xr:uid="{00000000-0005-0000-0000-0000C98B0000}"/>
    <cellStyle name="Output 2 3 2 4 2 2 10" xfId="35606" xr:uid="{00000000-0005-0000-0000-0000CA8B0000}"/>
    <cellStyle name="Output 2 3 2 4 2 2 11" xfId="35607" xr:uid="{00000000-0005-0000-0000-0000CB8B0000}"/>
    <cellStyle name="Output 2 3 2 4 2 2 12" xfId="35608" xr:uid="{00000000-0005-0000-0000-0000CC8B0000}"/>
    <cellStyle name="Output 2 3 2 4 2 2 2" xfId="35609" xr:uid="{00000000-0005-0000-0000-0000CD8B0000}"/>
    <cellStyle name="Output 2 3 2 4 2 2 2 2" xfId="35610" xr:uid="{00000000-0005-0000-0000-0000CE8B0000}"/>
    <cellStyle name="Output 2 3 2 4 2 2 2 3" xfId="35611" xr:uid="{00000000-0005-0000-0000-0000CF8B0000}"/>
    <cellStyle name="Output 2 3 2 4 2 2 3" xfId="35612" xr:uid="{00000000-0005-0000-0000-0000D08B0000}"/>
    <cellStyle name="Output 2 3 2 4 2 2 3 2" xfId="35613" xr:uid="{00000000-0005-0000-0000-0000D18B0000}"/>
    <cellStyle name="Output 2 3 2 4 2 2 3 3" xfId="35614" xr:uid="{00000000-0005-0000-0000-0000D28B0000}"/>
    <cellStyle name="Output 2 3 2 4 2 2 4" xfId="35615" xr:uid="{00000000-0005-0000-0000-0000D38B0000}"/>
    <cellStyle name="Output 2 3 2 4 2 2 4 2" xfId="35616" xr:uid="{00000000-0005-0000-0000-0000D48B0000}"/>
    <cellStyle name="Output 2 3 2 4 2 2 4 3" xfId="35617" xr:uid="{00000000-0005-0000-0000-0000D58B0000}"/>
    <cellStyle name="Output 2 3 2 4 2 2 5" xfId="35618" xr:uid="{00000000-0005-0000-0000-0000D68B0000}"/>
    <cellStyle name="Output 2 3 2 4 2 2 5 2" xfId="35619" xr:uid="{00000000-0005-0000-0000-0000D78B0000}"/>
    <cellStyle name="Output 2 3 2 4 2 2 5 3" xfId="35620" xr:uid="{00000000-0005-0000-0000-0000D88B0000}"/>
    <cellStyle name="Output 2 3 2 4 2 2 6" xfId="35621" xr:uid="{00000000-0005-0000-0000-0000D98B0000}"/>
    <cellStyle name="Output 2 3 2 4 2 2 6 2" xfId="35622" xr:uid="{00000000-0005-0000-0000-0000DA8B0000}"/>
    <cellStyle name="Output 2 3 2 4 2 2 6 3" xfId="35623" xr:uid="{00000000-0005-0000-0000-0000DB8B0000}"/>
    <cellStyle name="Output 2 3 2 4 2 2 7" xfId="35624" xr:uid="{00000000-0005-0000-0000-0000DC8B0000}"/>
    <cellStyle name="Output 2 3 2 4 2 2 7 2" xfId="35625" xr:uid="{00000000-0005-0000-0000-0000DD8B0000}"/>
    <cellStyle name="Output 2 3 2 4 2 2 7 3" xfId="35626" xr:uid="{00000000-0005-0000-0000-0000DE8B0000}"/>
    <cellStyle name="Output 2 3 2 4 2 2 8" xfId="35627" xr:uid="{00000000-0005-0000-0000-0000DF8B0000}"/>
    <cellStyle name="Output 2 3 2 4 2 2 8 2" xfId="35628" xr:uid="{00000000-0005-0000-0000-0000E08B0000}"/>
    <cellStyle name="Output 2 3 2 4 2 2 8 3" xfId="35629" xr:uid="{00000000-0005-0000-0000-0000E18B0000}"/>
    <cellStyle name="Output 2 3 2 4 2 2 9" xfId="35630" xr:uid="{00000000-0005-0000-0000-0000E28B0000}"/>
    <cellStyle name="Output 2 3 2 4 2 2 9 2" xfId="35631" xr:uid="{00000000-0005-0000-0000-0000E38B0000}"/>
    <cellStyle name="Output 2 3 2 4 2 2 9 3" xfId="35632" xr:uid="{00000000-0005-0000-0000-0000E48B0000}"/>
    <cellStyle name="Output 2 3 2 4 2 20" xfId="35633" xr:uid="{00000000-0005-0000-0000-0000E58B0000}"/>
    <cellStyle name="Output 2 3 2 4 2 21" xfId="35634" xr:uid="{00000000-0005-0000-0000-0000E68B0000}"/>
    <cellStyle name="Output 2 3 2 4 2 3" xfId="35635" xr:uid="{00000000-0005-0000-0000-0000E78B0000}"/>
    <cellStyle name="Output 2 3 2 4 2 3 10" xfId="35636" xr:uid="{00000000-0005-0000-0000-0000E88B0000}"/>
    <cellStyle name="Output 2 3 2 4 2 3 11" xfId="35637" xr:uid="{00000000-0005-0000-0000-0000E98B0000}"/>
    <cellStyle name="Output 2 3 2 4 2 3 12" xfId="35638" xr:uid="{00000000-0005-0000-0000-0000EA8B0000}"/>
    <cellStyle name="Output 2 3 2 4 2 3 2" xfId="35639" xr:uid="{00000000-0005-0000-0000-0000EB8B0000}"/>
    <cellStyle name="Output 2 3 2 4 2 3 2 2" xfId="35640" xr:uid="{00000000-0005-0000-0000-0000EC8B0000}"/>
    <cellStyle name="Output 2 3 2 4 2 3 2 3" xfId="35641" xr:uid="{00000000-0005-0000-0000-0000ED8B0000}"/>
    <cellStyle name="Output 2 3 2 4 2 3 3" xfId="35642" xr:uid="{00000000-0005-0000-0000-0000EE8B0000}"/>
    <cellStyle name="Output 2 3 2 4 2 3 3 2" xfId="35643" xr:uid="{00000000-0005-0000-0000-0000EF8B0000}"/>
    <cellStyle name="Output 2 3 2 4 2 3 3 3" xfId="35644" xr:uid="{00000000-0005-0000-0000-0000F08B0000}"/>
    <cellStyle name="Output 2 3 2 4 2 3 4" xfId="35645" xr:uid="{00000000-0005-0000-0000-0000F18B0000}"/>
    <cellStyle name="Output 2 3 2 4 2 3 4 2" xfId="35646" xr:uid="{00000000-0005-0000-0000-0000F28B0000}"/>
    <cellStyle name="Output 2 3 2 4 2 3 4 3" xfId="35647" xr:uid="{00000000-0005-0000-0000-0000F38B0000}"/>
    <cellStyle name="Output 2 3 2 4 2 3 5" xfId="35648" xr:uid="{00000000-0005-0000-0000-0000F48B0000}"/>
    <cellStyle name="Output 2 3 2 4 2 3 5 2" xfId="35649" xr:uid="{00000000-0005-0000-0000-0000F58B0000}"/>
    <cellStyle name="Output 2 3 2 4 2 3 5 3" xfId="35650" xr:uid="{00000000-0005-0000-0000-0000F68B0000}"/>
    <cellStyle name="Output 2 3 2 4 2 3 6" xfId="35651" xr:uid="{00000000-0005-0000-0000-0000F78B0000}"/>
    <cellStyle name="Output 2 3 2 4 2 3 6 2" xfId="35652" xr:uid="{00000000-0005-0000-0000-0000F88B0000}"/>
    <cellStyle name="Output 2 3 2 4 2 3 6 3" xfId="35653" xr:uid="{00000000-0005-0000-0000-0000F98B0000}"/>
    <cellStyle name="Output 2 3 2 4 2 3 7" xfId="35654" xr:uid="{00000000-0005-0000-0000-0000FA8B0000}"/>
    <cellStyle name="Output 2 3 2 4 2 3 7 2" xfId="35655" xr:uid="{00000000-0005-0000-0000-0000FB8B0000}"/>
    <cellStyle name="Output 2 3 2 4 2 3 7 3" xfId="35656" xr:uid="{00000000-0005-0000-0000-0000FC8B0000}"/>
    <cellStyle name="Output 2 3 2 4 2 3 8" xfId="35657" xr:uid="{00000000-0005-0000-0000-0000FD8B0000}"/>
    <cellStyle name="Output 2 3 2 4 2 3 8 2" xfId="35658" xr:uid="{00000000-0005-0000-0000-0000FE8B0000}"/>
    <cellStyle name="Output 2 3 2 4 2 3 8 3" xfId="35659" xr:uid="{00000000-0005-0000-0000-0000FF8B0000}"/>
    <cellStyle name="Output 2 3 2 4 2 3 9" xfId="35660" xr:uid="{00000000-0005-0000-0000-0000008C0000}"/>
    <cellStyle name="Output 2 3 2 4 2 3 9 2" xfId="35661" xr:uid="{00000000-0005-0000-0000-0000018C0000}"/>
    <cellStyle name="Output 2 3 2 4 2 3 9 3" xfId="35662" xr:uid="{00000000-0005-0000-0000-0000028C0000}"/>
    <cellStyle name="Output 2 3 2 4 2 4" xfId="35663" xr:uid="{00000000-0005-0000-0000-0000038C0000}"/>
    <cellStyle name="Output 2 3 2 4 2 4 10" xfId="35664" xr:uid="{00000000-0005-0000-0000-0000048C0000}"/>
    <cellStyle name="Output 2 3 2 4 2 4 11" xfId="35665" xr:uid="{00000000-0005-0000-0000-0000058C0000}"/>
    <cellStyle name="Output 2 3 2 4 2 4 12" xfId="35666" xr:uid="{00000000-0005-0000-0000-0000068C0000}"/>
    <cellStyle name="Output 2 3 2 4 2 4 2" xfId="35667" xr:uid="{00000000-0005-0000-0000-0000078C0000}"/>
    <cellStyle name="Output 2 3 2 4 2 4 2 2" xfId="35668" xr:uid="{00000000-0005-0000-0000-0000088C0000}"/>
    <cellStyle name="Output 2 3 2 4 2 4 2 3" xfId="35669" xr:uid="{00000000-0005-0000-0000-0000098C0000}"/>
    <cellStyle name="Output 2 3 2 4 2 4 3" xfId="35670" xr:uid="{00000000-0005-0000-0000-00000A8C0000}"/>
    <cellStyle name="Output 2 3 2 4 2 4 3 2" xfId="35671" xr:uid="{00000000-0005-0000-0000-00000B8C0000}"/>
    <cellStyle name="Output 2 3 2 4 2 4 3 3" xfId="35672" xr:uid="{00000000-0005-0000-0000-00000C8C0000}"/>
    <cellStyle name="Output 2 3 2 4 2 4 4" xfId="35673" xr:uid="{00000000-0005-0000-0000-00000D8C0000}"/>
    <cellStyle name="Output 2 3 2 4 2 4 4 2" xfId="35674" xr:uid="{00000000-0005-0000-0000-00000E8C0000}"/>
    <cellStyle name="Output 2 3 2 4 2 4 4 3" xfId="35675" xr:uid="{00000000-0005-0000-0000-00000F8C0000}"/>
    <cellStyle name="Output 2 3 2 4 2 4 5" xfId="35676" xr:uid="{00000000-0005-0000-0000-0000108C0000}"/>
    <cellStyle name="Output 2 3 2 4 2 4 5 2" xfId="35677" xr:uid="{00000000-0005-0000-0000-0000118C0000}"/>
    <cellStyle name="Output 2 3 2 4 2 4 5 3" xfId="35678" xr:uid="{00000000-0005-0000-0000-0000128C0000}"/>
    <cellStyle name="Output 2 3 2 4 2 4 6" xfId="35679" xr:uid="{00000000-0005-0000-0000-0000138C0000}"/>
    <cellStyle name="Output 2 3 2 4 2 4 6 2" xfId="35680" xr:uid="{00000000-0005-0000-0000-0000148C0000}"/>
    <cellStyle name="Output 2 3 2 4 2 4 6 3" xfId="35681" xr:uid="{00000000-0005-0000-0000-0000158C0000}"/>
    <cellStyle name="Output 2 3 2 4 2 4 7" xfId="35682" xr:uid="{00000000-0005-0000-0000-0000168C0000}"/>
    <cellStyle name="Output 2 3 2 4 2 4 7 2" xfId="35683" xr:uid="{00000000-0005-0000-0000-0000178C0000}"/>
    <cellStyle name="Output 2 3 2 4 2 4 7 3" xfId="35684" xr:uid="{00000000-0005-0000-0000-0000188C0000}"/>
    <cellStyle name="Output 2 3 2 4 2 4 8" xfId="35685" xr:uid="{00000000-0005-0000-0000-0000198C0000}"/>
    <cellStyle name="Output 2 3 2 4 2 4 8 2" xfId="35686" xr:uid="{00000000-0005-0000-0000-00001A8C0000}"/>
    <cellStyle name="Output 2 3 2 4 2 4 8 3" xfId="35687" xr:uid="{00000000-0005-0000-0000-00001B8C0000}"/>
    <cellStyle name="Output 2 3 2 4 2 4 9" xfId="35688" xr:uid="{00000000-0005-0000-0000-00001C8C0000}"/>
    <cellStyle name="Output 2 3 2 4 2 4 9 2" xfId="35689" xr:uid="{00000000-0005-0000-0000-00001D8C0000}"/>
    <cellStyle name="Output 2 3 2 4 2 4 9 3" xfId="35690" xr:uid="{00000000-0005-0000-0000-00001E8C0000}"/>
    <cellStyle name="Output 2 3 2 4 2 5" xfId="35691" xr:uid="{00000000-0005-0000-0000-00001F8C0000}"/>
    <cellStyle name="Output 2 3 2 4 2 5 10" xfId="35692" xr:uid="{00000000-0005-0000-0000-0000208C0000}"/>
    <cellStyle name="Output 2 3 2 4 2 5 11" xfId="35693" xr:uid="{00000000-0005-0000-0000-0000218C0000}"/>
    <cellStyle name="Output 2 3 2 4 2 5 12" xfId="35694" xr:uid="{00000000-0005-0000-0000-0000228C0000}"/>
    <cellStyle name="Output 2 3 2 4 2 5 2" xfId="35695" xr:uid="{00000000-0005-0000-0000-0000238C0000}"/>
    <cellStyle name="Output 2 3 2 4 2 5 2 2" xfId="35696" xr:uid="{00000000-0005-0000-0000-0000248C0000}"/>
    <cellStyle name="Output 2 3 2 4 2 5 2 3" xfId="35697" xr:uid="{00000000-0005-0000-0000-0000258C0000}"/>
    <cellStyle name="Output 2 3 2 4 2 5 3" xfId="35698" xr:uid="{00000000-0005-0000-0000-0000268C0000}"/>
    <cellStyle name="Output 2 3 2 4 2 5 3 2" xfId="35699" xr:uid="{00000000-0005-0000-0000-0000278C0000}"/>
    <cellStyle name="Output 2 3 2 4 2 5 3 3" xfId="35700" xr:uid="{00000000-0005-0000-0000-0000288C0000}"/>
    <cellStyle name="Output 2 3 2 4 2 5 4" xfId="35701" xr:uid="{00000000-0005-0000-0000-0000298C0000}"/>
    <cellStyle name="Output 2 3 2 4 2 5 4 2" xfId="35702" xr:uid="{00000000-0005-0000-0000-00002A8C0000}"/>
    <cellStyle name="Output 2 3 2 4 2 5 4 3" xfId="35703" xr:uid="{00000000-0005-0000-0000-00002B8C0000}"/>
    <cellStyle name="Output 2 3 2 4 2 5 5" xfId="35704" xr:uid="{00000000-0005-0000-0000-00002C8C0000}"/>
    <cellStyle name="Output 2 3 2 4 2 5 5 2" xfId="35705" xr:uid="{00000000-0005-0000-0000-00002D8C0000}"/>
    <cellStyle name="Output 2 3 2 4 2 5 5 3" xfId="35706" xr:uid="{00000000-0005-0000-0000-00002E8C0000}"/>
    <cellStyle name="Output 2 3 2 4 2 5 6" xfId="35707" xr:uid="{00000000-0005-0000-0000-00002F8C0000}"/>
    <cellStyle name="Output 2 3 2 4 2 5 6 2" xfId="35708" xr:uid="{00000000-0005-0000-0000-0000308C0000}"/>
    <cellStyle name="Output 2 3 2 4 2 5 6 3" xfId="35709" xr:uid="{00000000-0005-0000-0000-0000318C0000}"/>
    <cellStyle name="Output 2 3 2 4 2 5 7" xfId="35710" xr:uid="{00000000-0005-0000-0000-0000328C0000}"/>
    <cellStyle name="Output 2 3 2 4 2 5 7 2" xfId="35711" xr:uid="{00000000-0005-0000-0000-0000338C0000}"/>
    <cellStyle name="Output 2 3 2 4 2 5 7 3" xfId="35712" xr:uid="{00000000-0005-0000-0000-0000348C0000}"/>
    <cellStyle name="Output 2 3 2 4 2 5 8" xfId="35713" xr:uid="{00000000-0005-0000-0000-0000358C0000}"/>
    <cellStyle name="Output 2 3 2 4 2 5 8 2" xfId="35714" xr:uid="{00000000-0005-0000-0000-0000368C0000}"/>
    <cellStyle name="Output 2 3 2 4 2 5 8 3" xfId="35715" xr:uid="{00000000-0005-0000-0000-0000378C0000}"/>
    <cellStyle name="Output 2 3 2 4 2 5 9" xfId="35716" xr:uid="{00000000-0005-0000-0000-0000388C0000}"/>
    <cellStyle name="Output 2 3 2 4 2 5 9 2" xfId="35717" xr:uid="{00000000-0005-0000-0000-0000398C0000}"/>
    <cellStyle name="Output 2 3 2 4 2 5 9 3" xfId="35718" xr:uid="{00000000-0005-0000-0000-00003A8C0000}"/>
    <cellStyle name="Output 2 3 2 4 2 6" xfId="35719" xr:uid="{00000000-0005-0000-0000-00003B8C0000}"/>
    <cellStyle name="Output 2 3 2 4 2 6 10" xfId="35720" xr:uid="{00000000-0005-0000-0000-00003C8C0000}"/>
    <cellStyle name="Output 2 3 2 4 2 6 11" xfId="35721" xr:uid="{00000000-0005-0000-0000-00003D8C0000}"/>
    <cellStyle name="Output 2 3 2 4 2 6 12" xfId="35722" xr:uid="{00000000-0005-0000-0000-00003E8C0000}"/>
    <cellStyle name="Output 2 3 2 4 2 6 2" xfId="35723" xr:uid="{00000000-0005-0000-0000-00003F8C0000}"/>
    <cellStyle name="Output 2 3 2 4 2 6 2 2" xfId="35724" xr:uid="{00000000-0005-0000-0000-0000408C0000}"/>
    <cellStyle name="Output 2 3 2 4 2 6 2 3" xfId="35725" xr:uid="{00000000-0005-0000-0000-0000418C0000}"/>
    <cellStyle name="Output 2 3 2 4 2 6 3" xfId="35726" xr:uid="{00000000-0005-0000-0000-0000428C0000}"/>
    <cellStyle name="Output 2 3 2 4 2 6 3 2" xfId="35727" xr:uid="{00000000-0005-0000-0000-0000438C0000}"/>
    <cellStyle name="Output 2 3 2 4 2 6 3 3" xfId="35728" xr:uid="{00000000-0005-0000-0000-0000448C0000}"/>
    <cellStyle name="Output 2 3 2 4 2 6 4" xfId="35729" xr:uid="{00000000-0005-0000-0000-0000458C0000}"/>
    <cellStyle name="Output 2 3 2 4 2 6 4 2" xfId="35730" xr:uid="{00000000-0005-0000-0000-0000468C0000}"/>
    <cellStyle name="Output 2 3 2 4 2 6 4 3" xfId="35731" xr:uid="{00000000-0005-0000-0000-0000478C0000}"/>
    <cellStyle name="Output 2 3 2 4 2 6 5" xfId="35732" xr:uid="{00000000-0005-0000-0000-0000488C0000}"/>
    <cellStyle name="Output 2 3 2 4 2 6 5 2" xfId="35733" xr:uid="{00000000-0005-0000-0000-0000498C0000}"/>
    <cellStyle name="Output 2 3 2 4 2 6 5 3" xfId="35734" xr:uid="{00000000-0005-0000-0000-00004A8C0000}"/>
    <cellStyle name="Output 2 3 2 4 2 6 6" xfId="35735" xr:uid="{00000000-0005-0000-0000-00004B8C0000}"/>
    <cellStyle name="Output 2 3 2 4 2 6 6 2" xfId="35736" xr:uid="{00000000-0005-0000-0000-00004C8C0000}"/>
    <cellStyle name="Output 2 3 2 4 2 6 6 3" xfId="35737" xr:uid="{00000000-0005-0000-0000-00004D8C0000}"/>
    <cellStyle name="Output 2 3 2 4 2 6 7" xfId="35738" xr:uid="{00000000-0005-0000-0000-00004E8C0000}"/>
    <cellStyle name="Output 2 3 2 4 2 6 7 2" xfId="35739" xr:uid="{00000000-0005-0000-0000-00004F8C0000}"/>
    <cellStyle name="Output 2 3 2 4 2 6 7 3" xfId="35740" xr:uid="{00000000-0005-0000-0000-0000508C0000}"/>
    <cellStyle name="Output 2 3 2 4 2 6 8" xfId="35741" xr:uid="{00000000-0005-0000-0000-0000518C0000}"/>
    <cellStyle name="Output 2 3 2 4 2 6 8 2" xfId="35742" xr:uid="{00000000-0005-0000-0000-0000528C0000}"/>
    <cellStyle name="Output 2 3 2 4 2 6 8 3" xfId="35743" xr:uid="{00000000-0005-0000-0000-0000538C0000}"/>
    <cellStyle name="Output 2 3 2 4 2 6 9" xfId="35744" xr:uid="{00000000-0005-0000-0000-0000548C0000}"/>
    <cellStyle name="Output 2 3 2 4 2 6 9 2" xfId="35745" xr:uid="{00000000-0005-0000-0000-0000558C0000}"/>
    <cellStyle name="Output 2 3 2 4 2 6 9 3" xfId="35746" xr:uid="{00000000-0005-0000-0000-0000568C0000}"/>
    <cellStyle name="Output 2 3 2 4 2 7" xfId="35747" xr:uid="{00000000-0005-0000-0000-0000578C0000}"/>
    <cellStyle name="Output 2 3 2 4 2 7 10" xfId="35748" xr:uid="{00000000-0005-0000-0000-0000588C0000}"/>
    <cellStyle name="Output 2 3 2 4 2 7 11" xfId="35749" xr:uid="{00000000-0005-0000-0000-0000598C0000}"/>
    <cellStyle name="Output 2 3 2 4 2 7 12" xfId="35750" xr:uid="{00000000-0005-0000-0000-00005A8C0000}"/>
    <cellStyle name="Output 2 3 2 4 2 7 2" xfId="35751" xr:uid="{00000000-0005-0000-0000-00005B8C0000}"/>
    <cellStyle name="Output 2 3 2 4 2 7 2 2" xfId="35752" xr:uid="{00000000-0005-0000-0000-00005C8C0000}"/>
    <cellStyle name="Output 2 3 2 4 2 7 2 3" xfId="35753" xr:uid="{00000000-0005-0000-0000-00005D8C0000}"/>
    <cellStyle name="Output 2 3 2 4 2 7 3" xfId="35754" xr:uid="{00000000-0005-0000-0000-00005E8C0000}"/>
    <cellStyle name="Output 2 3 2 4 2 7 3 2" xfId="35755" xr:uid="{00000000-0005-0000-0000-00005F8C0000}"/>
    <cellStyle name="Output 2 3 2 4 2 7 3 3" xfId="35756" xr:uid="{00000000-0005-0000-0000-0000608C0000}"/>
    <cellStyle name="Output 2 3 2 4 2 7 4" xfId="35757" xr:uid="{00000000-0005-0000-0000-0000618C0000}"/>
    <cellStyle name="Output 2 3 2 4 2 7 4 2" xfId="35758" xr:uid="{00000000-0005-0000-0000-0000628C0000}"/>
    <cellStyle name="Output 2 3 2 4 2 7 4 3" xfId="35759" xr:uid="{00000000-0005-0000-0000-0000638C0000}"/>
    <cellStyle name="Output 2 3 2 4 2 7 5" xfId="35760" xr:uid="{00000000-0005-0000-0000-0000648C0000}"/>
    <cellStyle name="Output 2 3 2 4 2 7 5 2" xfId="35761" xr:uid="{00000000-0005-0000-0000-0000658C0000}"/>
    <cellStyle name="Output 2 3 2 4 2 7 5 3" xfId="35762" xr:uid="{00000000-0005-0000-0000-0000668C0000}"/>
    <cellStyle name="Output 2 3 2 4 2 7 6" xfId="35763" xr:uid="{00000000-0005-0000-0000-0000678C0000}"/>
    <cellStyle name="Output 2 3 2 4 2 7 6 2" xfId="35764" xr:uid="{00000000-0005-0000-0000-0000688C0000}"/>
    <cellStyle name="Output 2 3 2 4 2 7 6 3" xfId="35765" xr:uid="{00000000-0005-0000-0000-0000698C0000}"/>
    <cellStyle name="Output 2 3 2 4 2 7 7" xfId="35766" xr:uid="{00000000-0005-0000-0000-00006A8C0000}"/>
    <cellStyle name="Output 2 3 2 4 2 7 7 2" xfId="35767" xr:uid="{00000000-0005-0000-0000-00006B8C0000}"/>
    <cellStyle name="Output 2 3 2 4 2 7 7 3" xfId="35768" xr:uid="{00000000-0005-0000-0000-00006C8C0000}"/>
    <cellStyle name="Output 2 3 2 4 2 7 8" xfId="35769" xr:uid="{00000000-0005-0000-0000-00006D8C0000}"/>
    <cellStyle name="Output 2 3 2 4 2 7 8 2" xfId="35770" xr:uid="{00000000-0005-0000-0000-00006E8C0000}"/>
    <cellStyle name="Output 2 3 2 4 2 7 8 3" xfId="35771" xr:uid="{00000000-0005-0000-0000-00006F8C0000}"/>
    <cellStyle name="Output 2 3 2 4 2 7 9" xfId="35772" xr:uid="{00000000-0005-0000-0000-0000708C0000}"/>
    <cellStyle name="Output 2 3 2 4 2 7 9 2" xfId="35773" xr:uid="{00000000-0005-0000-0000-0000718C0000}"/>
    <cellStyle name="Output 2 3 2 4 2 7 9 3" xfId="35774" xr:uid="{00000000-0005-0000-0000-0000728C0000}"/>
    <cellStyle name="Output 2 3 2 4 2 8" xfId="35775" xr:uid="{00000000-0005-0000-0000-0000738C0000}"/>
    <cellStyle name="Output 2 3 2 4 2 8 10" xfId="35776" xr:uid="{00000000-0005-0000-0000-0000748C0000}"/>
    <cellStyle name="Output 2 3 2 4 2 8 11" xfId="35777" xr:uid="{00000000-0005-0000-0000-0000758C0000}"/>
    <cellStyle name="Output 2 3 2 4 2 8 12" xfId="35778" xr:uid="{00000000-0005-0000-0000-0000768C0000}"/>
    <cellStyle name="Output 2 3 2 4 2 8 2" xfId="35779" xr:uid="{00000000-0005-0000-0000-0000778C0000}"/>
    <cellStyle name="Output 2 3 2 4 2 8 2 2" xfId="35780" xr:uid="{00000000-0005-0000-0000-0000788C0000}"/>
    <cellStyle name="Output 2 3 2 4 2 8 2 3" xfId="35781" xr:uid="{00000000-0005-0000-0000-0000798C0000}"/>
    <cellStyle name="Output 2 3 2 4 2 8 3" xfId="35782" xr:uid="{00000000-0005-0000-0000-00007A8C0000}"/>
    <cellStyle name="Output 2 3 2 4 2 8 3 2" xfId="35783" xr:uid="{00000000-0005-0000-0000-00007B8C0000}"/>
    <cellStyle name="Output 2 3 2 4 2 8 3 3" xfId="35784" xr:uid="{00000000-0005-0000-0000-00007C8C0000}"/>
    <cellStyle name="Output 2 3 2 4 2 8 4" xfId="35785" xr:uid="{00000000-0005-0000-0000-00007D8C0000}"/>
    <cellStyle name="Output 2 3 2 4 2 8 4 2" xfId="35786" xr:uid="{00000000-0005-0000-0000-00007E8C0000}"/>
    <cellStyle name="Output 2 3 2 4 2 8 4 3" xfId="35787" xr:uid="{00000000-0005-0000-0000-00007F8C0000}"/>
    <cellStyle name="Output 2 3 2 4 2 8 5" xfId="35788" xr:uid="{00000000-0005-0000-0000-0000808C0000}"/>
    <cellStyle name="Output 2 3 2 4 2 8 5 2" xfId="35789" xr:uid="{00000000-0005-0000-0000-0000818C0000}"/>
    <cellStyle name="Output 2 3 2 4 2 8 5 3" xfId="35790" xr:uid="{00000000-0005-0000-0000-0000828C0000}"/>
    <cellStyle name="Output 2 3 2 4 2 8 6" xfId="35791" xr:uid="{00000000-0005-0000-0000-0000838C0000}"/>
    <cellStyle name="Output 2 3 2 4 2 8 6 2" xfId="35792" xr:uid="{00000000-0005-0000-0000-0000848C0000}"/>
    <cellStyle name="Output 2 3 2 4 2 8 6 3" xfId="35793" xr:uid="{00000000-0005-0000-0000-0000858C0000}"/>
    <cellStyle name="Output 2 3 2 4 2 8 7" xfId="35794" xr:uid="{00000000-0005-0000-0000-0000868C0000}"/>
    <cellStyle name="Output 2 3 2 4 2 8 7 2" xfId="35795" xr:uid="{00000000-0005-0000-0000-0000878C0000}"/>
    <cellStyle name="Output 2 3 2 4 2 8 7 3" xfId="35796" xr:uid="{00000000-0005-0000-0000-0000888C0000}"/>
    <cellStyle name="Output 2 3 2 4 2 8 8" xfId="35797" xr:uid="{00000000-0005-0000-0000-0000898C0000}"/>
    <cellStyle name="Output 2 3 2 4 2 8 8 2" xfId="35798" xr:uid="{00000000-0005-0000-0000-00008A8C0000}"/>
    <cellStyle name="Output 2 3 2 4 2 8 8 3" xfId="35799" xr:uid="{00000000-0005-0000-0000-00008B8C0000}"/>
    <cellStyle name="Output 2 3 2 4 2 8 9" xfId="35800" xr:uid="{00000000-0005-0000-0000-00008C8C0000}"/>
    <cellStyle name="Output 2 3 2 4 2 8 9 2" xfId="35801" xr:uid="{00000000-0005-0000-0000-00008D8C0000}"/>
    <cellStyle name="Output 2 3 2 4 2 8 9 3" xfId="35802" xr:uid="{00000000-0005-0000-0000-00008E8C0000}"/>
    <cellStyle name="Output 2 3 2 4 2 9" xfId="35803" xr:uid="{00000000-0005-0000-0000-00008F8C0000}"/>
    <cellStyle name="Output 2 3 2 4 2 9 10" xfId="35804" xr:uid="{00000000-0005-0000-0000-0000908C0000}"/>
    <cellStyle name="Output 2 3 2 4 2 9 11" xfId="35805" xr:uid="{00000000-0005-0000-0000-0000918C0000}"/>
    <cellStyle name="Output 2 3 2 4 2 9 12" xfId="35806" xr:uid="{00000000-0005-0000-0000-0000928C0000}"/>
    <cellStyle name="Output 2 3 2 4 2 9 2" xfId="35807" xr:uid="{00000000-0005-0000-0000-0000938C0000}"/>
    <cellStyle name="Output 2 3 2 4 2 9 2 2" xfId="35808" xr:uid="{00000000-0005-0000-0000-0000948C0000}"/>
    <cellStyle name="Output 2 3 2 4 2 9 2 3" xfId="35809" xr:uid="{00000000-0005-0000-0000-0000958C0000}"/>
    <cellStyle name="Output 2 3 2 4 2 9 3" xfId="35810" xr:uid="{00000000-0005-0000-0000-0000968C0000}"/>
    <cellStyle name="Output 2 3 2 4 2 9 3 2" xfId="35811" xr:uid="{00000000-0005-0000-0000-0000978C0000}"/>
    <cellStyle name="Output 2 3 2 4 2 9 3 3" xfId="35812" xr:uid="{00000000-0005-0000-0000-0000988C0000}"/>
    <cellStyle name="Output 2 3 2 4 2 9 4" xfId="35813" xr:uid="{00000000-0005-0000-0000-0000998C0000}"/>
    <cellStyle name="Output 2 3 2 4 2 9 4 2" xfId="35814" xr:uid="{00000000-0005-0000-0000-00009A8C0000}"/>
    <cellStyle name="Output 2 3 2 4 2 9 4 3" xfId="35815" xr:uid="{00000000-0005-0000-0000-00009B8C0000}"/>
    <cellStyle name="Output 2 3 2 4 2 9 5" xfId="35816" xr:uid="{00000000-0005-0000-0000-00009C8C0000}"/>
    <cellStyle name="Output 2 3 2 4 2 9 5 2" xfId="35817" xr:uid="{00000000-0005-0000-0000-00009D8C0000}"/>
    <cellStyle name="Output 2 3 2 4 2 9 5 3" xfId="35818" xr:uid="{00000000-0005-0000-0000-00009E8C0000}"/>
    <cellStyle name="Output 2 3 2 4 2 9 6" xfId="35819" xr:uid="{00000000-0005-0000-0000-00009F8C0000}"/>
    <cellStyle name="Output 2 3 2 4 2 9 6 2" xfId="35820" xr:uid="{00000000-0005-0000-0000-0000A08C0000}"/>
    <cellStyle name="Output 2 3 2 4 2 9 6 3" xfId="35821" xr:uid="{00000000-0005-0000-0000-0000A18C0000}"/>
    <cellStyle name="Output 2 3 2 4 2 9 7" xfId="35822" xr:uid="{00000000-0005-0000-0000-0000A28C0000}"/>
    <cellStyle name="Output 2 3 2 4 2 9 7 2" xfId="35823" xr:uid="{00000000-0005-0000-0000-0000A38C0000}"/>
    <cellStyle name="Output 2 3 2 4 2 9 7 3" xfId="35824" xr:uid="{00000000-0005-0000-0000-0000A48C0000}"/>
    <cellStyle name="Output 2 3 2 4 2 9 8" xfId="35825" xr:uid="{00000000-0005-0000-0000-0000A58C0000}"/>
    <cellStyle name="Output 2 3 2 4 2 9 8 2" xfId="35826" xr:uid="{00000000-0005-0000-0000-0000A68C0000}"/>
    <cellStyle name="Output 2 3 2 4 2 9 8 3" xfId="35827" xr:uid="{00000000-0005-0000-0000-0000A78C0000}"/>
    <cellStyle name="Output 2 3 2 4 2 9 9" xfId="35828" xr:uid="{00000000-0005-0000-0000-0000A88C0000}"/>
    <cellStyle name="Output 2 3 2 4 2 9 9 2" xfId="35829" xr:uid="{00000000-0005-0000-0000-0000A98C0000}"/>
    <cellStyle name="Output 2 3 2 4 2 9 9 3" xfId="35830" xr:uid="{00000000-0005-0000-0000-0000AA8C0000}"/>
    <cellStyle name="Output 2 3 2 4 3" xfId="35831" xr:uid="{00000000-0005-0000-0000-0000AB8C0000}"/>
    <cellStyle name="Output 2 3 2 4 3 10" xfId="35832" xr:uid="{00000000-0005-0000-0000-0000AC8C0000}"/>
    <cellStyle name="Output 2 3 2 4 3 10 2" xfId="35833" xr:uid="{00000000-0005-0000-0000-0000AD8C0000}"/>
    <cellStyle name="Output 2 3 2 4 3 10 3" xfId="35834" xr:uid="{00000000-0005-0000-0000-0000AE8C0000}"/>
    <cellStyle name="Output 2 3 2 4 3 11" xfId="35835" xr:uid="{00000000-0005-0000-0000-0000AF8C0000}"/>
    <cellStyle name="Output 2 3 2 4 3 12" xfId="35836" xr:uid="{00000000-0005-0000-0000-0000B08C0000}"/>
    <cellStyle name="Output 2 3 2 4 3 2" xfId="35837" xr:uid="{00000000-0005-0000-0000-0000B18C0000}"/>
    <cellStyle name="Output 2 3 2 4 3 2 2" xfId="35838" xr:uid="{00000000-0005-0000-0000-0000B28C0000}"/>
    <cellStyle name="Output 2 3 2 4 3 2 3" xfId="35839" xr:uid="{00000000-0005-0000-0000-0000B38C0000}"/>
    <cellStyle name="Output 2 3 2 4 3 3" xfId="35840" xr:uid="{00000000-0005-0000-0000-0000B48C0000}"/>
    <cellStyle name="Output 2 3 2 4 3 3 2" xfId="35841" xr:uid="{00000000-0005-0000-0000-0000B58C0000}"/>
    <cellStyle name="Output 2 3 2 4 3 3 3" xfId="35842" xr:uid="{00000000-0005-0000-0000-0000B68C0000}"/>
    <cellStyle name="Output 2 3 2 4 3 4" xfId="35843" xr:uid="{00000000-0005-0000-0000-0000B78C0000}"/>
    <cellStyle name="Output 2 3 2 4 3 4 2" xfId="35844" xr:uid="{00000000-0005-0000-0000-0000B88C0000}"/>
    <cellStyle name="Output 2 3 2 4 3 4 3" xfId="35845" xr:uid="{00000000-0005-0000-0000-0000B98C0000}"/>
    <cellStyle name="Output 2 3 2 4 3 5" xfId="35846" xr:uid="{00000000-0005-0000-0000-0000BA8C0000}"/>
    <cellStyle name="Output 2 3 2 4 3 5 2" xfId="35847" xr:uid="{00000000-0005-0000-0000-0000BB8C0000}"/>
    <cellStyle name="Output 2 3 2 4 3 5 3" xfId="35848" xr:uid="{00000000-0005-0000-0000-0000BC8C0000}"/>
    <cellStyle name="Output 2 3 2 4 3 6" xfId="35849" xr:uid="{00000000-0005-0000-0000-0000BD8C0000}"/>
    <cellStyle name="Output 2 3 2 4 3 6 2" xfId="35850" xr:uid="{00000000-0005-0000-0000-0000BE8C0000}"/>
    <cellStyle name="Output 2 3 2 4 3 6 3" xfId="35851" xr:uid="{00000000-0005-0000-0000-0000BF8C0000}"/>
    <cellStyle name="Output 2 3 2 4 3 7" xfId="35852" xr:uid="{00000000-0005-0000-0000-0000C08C0000}"/>
    <cellStyle name="Output 2 3 2 4 3 7 2" xfId="35853" xr:uid="{00000000-0005-0000-0000-0000C18C0000}"/>
    <cellStyle name="Output 2 3 2 4 3 7 3" xfId="35854" xr:uid="{00000000-0005-0000-0000-0000C28C0000}"/>
    <cellStyle name="Output 2 3 2 4 3 8" xfId="35855" xr:uid="{00000000-0005-0000-0000-0000C38C0000}"/>
    <cellStyle name="Output 2 3 2 4 3 8 2" xfId="35856" xr:uid="{00000000-0005-0000-0000-0000C48C0000}"/>
    <cellStyle name="Output 2 3 2 4 3 8 3" xfId="35857" xr:uid="{00000000-0005-0000-0000-0000C58C0000}"/>
    <cellStyle name="Output 2 3 2 4 3 9" xfId="35858" xr:uid="{00000000-0005-0000-0000-0000C68C0000}"/>
    <cellStyle name="Output 2 3 2 4 3 9 2" xfId="35859" xr:uid="{00000000-0005-0000-0000-0000C78C0000}"/>
    <cellStyle name="Output 2 3 2 4 3 9 3" xfId="35860" xr:uid="{00000000-0005-0000-0000-0000C88C0000}"/>
    <cellStyle name="Output 2 3 2 4 4" xfId="35861" xr:uid="{00000000-0005-0000-0000-0000C98C0000}"/>
    <cellStyle name="Output 2 3 2 4 4 10" xfId="35862" xr:uid="{00000000-0005-0000-0000-0000CA8C0000}"/>
    <cellStyle name="Output 2 3 2 4 4 10 2" xfId="35863" xr:uid="{00000000-0005-0000-0000-0000CB8C0000}"/>
    <cellStyle name="Output 2 3 2 4 4 10 3" xfId="35864" xr:uid="{00000000-0005-0000-0000-0000CC8C0000}"/>
    <cellStyle name="Output 2 3 2 4 4 11" xfId="35865" xr:uid="{00000000-0005-0000-0000-0000CD8C0000}"/>
    <cellStyle name="Output 2 3 2 4 4 12" xfId="35866" xr:uid="{00000000-0005-0000-0000-0000CE8C0000}"/>
    <cellStyle name="Output 2 3 2 4 4 2" xfId="35867" xr:uid="{00000000-0005-0000-0000-0000CF8C0000}"/>
    <cellStyle name="Output 2 3 2 4 4 2 2" xfId="35868" xr:uid="{00000000-0005-0000-0000-0000D08C0000}"/>
    <cellStyle name="Output 2 3 2 4 4 2 3" xfId="35869" xr:uid="{00000000-0005-0000-0000-0000D18C0000}"/>
    <cellStyle name="Output 2 3 2 4 4 3" xfId="35870" xr:uid="{00000000-0005-0000-0000-0000D28C0000}"/>
    <cellStyle name="Output 2 3 2 4 4 3 2" xfId="35871" xr:uid="{00000000-0005-0000-0000-0000D38C0000}"/>
    <cellStyle name="Output 2 3 2 4 4 3 3" xfId="35872" xr:uid="{00000000-0005-0000-0000-0000D48C0000}"/>
    <cellStyle name="Output 2 3 2 4 4 4" xfId="35873" xr:uid="{00000000-0005-0000-0000-0000D58C0000}"/>
    <cellStyle name="Output 2 3 2 4 4 4 2" xfId="35874" xr:uid="{00000000-0005-0000-0000-0000D68C0000}"/>
    <cellStyle name="Output 2 3 2 4 4 4 3" xfId="35875" xr:uid="{00000000-0005-0000-0000-0000D78C0000}"/>
    <cellStyle name="Output 2 3 2 4 4 5" xfId="35876" xr:uid="{00000000-0005-0000-0000-0000D88C0000}"/>
    <cellStyle name="Output 2 3 2 4 4 5 2" xfId="35877" xr:uid="{00000000-0005-0000-0000-0000D98C0000}"/>
    <cellStyle name="Output 2 3 2 4 4 5 3" xfId="35878" xr:uid="{00000000-0005-0000-0000-0000DA8C0000}"/>
    <cellStyle name="Output 2 3 2 4 4 6" xfId="35879" xr:uid="{00000000-0005-0000-0000-0000DB8C0000}"/>
    <cellStyle name="Output 2 3 2 4 4 6 2" xfId="35880" xr:uid="{00000000-0005-0000-0000-0000DC8C0000}"/>
    <cellStyle name="Output 2 3 2 4 4 6 3" xfId="35881" xr:uid="{00000000-0005-0000-0000-0000DD8C0000}"/>
    <cellStyle name="Output 2 3 2 4 4 7" xfId="35882" xr:uid="{00000000-0005-0000-0000-0000DE8C0000}"/>
    <cellStyle name="Output 2 3 2 4 4 7 2" xfId="35883" xr:uid="{00000000-0005-0000-0000-0000DF8C0000}"/>
    <cellStyle name="Output 2 3 2 4 4 7 3" xfId="35884" xr:uid="{00000000-0005-0000-0000-0000E08C0000}"/>
    <cellStyle name="Output 2 3 2 4 4 8" xfId="35885" xr:uid="{00000000-0005-0000-0000-0000E18C0000}"/>
    <cellStyle name="Output 2 3 2 4 4 8 2" xfId="35886" xr:uid="{00000000-0005-0000-0000-0000E28C0000}"/>
    <cellStyle name="Output 2 3 2 4 4 8 3" xfId="35887" xr:uid="{00000000-0005-0000-0000-0000E38C0000}"/>
    <cellStyle name="Output 2 3 2 4 4 9" xfId="35888" xr:uid="{00000000-0005-0000-0000-0000E48C0000}"/>
    <cellStyle name="Output 2 3 2 4 4 9 2" xfId="35889" xr:uid="{00000000-0005-0000-0000-0000E58C0000}"/>
    <cellStyle name="Output 2 3 2 4 4 9 3" xfId="35890" xr:uid="{00000000-0005-0000-0000-0000E68C0000}"/>
    <cellStyle name="Output 2 3 2 4 5" xfId="35891" xr:uid="{00000000-0005-0000-0000-0000E78C0000}"/>
    <cellStyle name="Output 2 3 2 4 5 10" xfId="35892" xr:uid="{00000000-0005-0000-0000-0000E88C0000}"/>
    <cellStyle name="Output 2 3 2 4 5 10 2" xfId="35893" xr:uid="{00000000-0005-0000-0000-0000E98C0000}"/>
    <cellStyle name="Output 2 3 2 4 5 10 3" xfId="35894" xr:uid="{00000000-0005-0000-0000-0000EA8C0000}"/>
    <cellStyle name="Output 2 3 2 4 5 11" xfId="35895" xr:uid="{00000000-0005-0000-0000-0000EB8C0000}"/>
    <cellStyle name="Output 2 3 2 4 5 12" xfId="35896" xr:uid="{00000000-0005-0000-0000-0000EC8C0000}"/>
    <cellStyle name="Output 2 3 2 4 5 2" xfId="35897" xr:uid="{00000000-0005-0000-0000-0000ED8C0000}"/>
    <cellStyle name="Output 2 3 2 4 5 2 2" xfId="35898" xr:uid="{00000000-0005-0000-0000-0000EE8C0000}"/>
    <cellStyle name="Output 2 3 2 4 5 2 3" xfId="35899" xr:uid="{00000000-0005-0000-0000-0000EF8C0000}"/>
    <cellStyle name="Output 2 3 2 4 5 3" xfId="35900" xr:uid="{00000000-0005-0000-0000-0000F08C0000}"/>
    <cellStyle name="Output 2 3 2 4 5 3 2" xfId="35901" xr:uid="{00000000-0005-0000-0000-0000F18C0000}"/>
    <cellStyle name="Output 2 3 2 4 5 3 3" xfId="35902" xr:uid="{00000000-0005-0000-0000-0000F28C0000}"/>
    <cellStyle name="Output 2 3 2 4 5 4" xfId="35903" xr:uid="{00000000-0005-0000-0000-0000F38C0000}"/>
    <cellStyle name="Output 2 3 2 4 5 4 2" xfId="35904" xr:uid="{00000000-0005-0000-0000-0000F48C0000}"/>
    <cellStyle name="Output 2 3 2 4 5 4 3" xfId="35905" xr:uid="{00000000-0005-0000-0000-0000F58C0000}"/>
    <cellStyle name="Output 2 3 2 4 5 5" xfId="35906" xr:uid="{00000000-0005-0000-0000-0000F68C0000}"/>
    <cellStyle name="Output 2 3 2 4 5 5 2" xfId="35907" xr:uid="{00000000-0005-0000-0000-0000F78C0000}"/>
    <cellStyle name="Output 2 3 2 4 5 5 3" xfId="35908" xr:uid="{00000000-0005-0000-0000-0000F88C0000}"/>
    <cellStyle name="Output 2 3 2 4 5 6" xfId="35909" xr:uid="{00000000-0005-0000-0000-0000F98C0000}"/>
    <cellStyle name="Output 2 3 2 4 5 6 2" xfId="35910" xr:uid="{00000000-0005-0000-0000-0000FA8C0000}"/>
    <cellStyle name="Output 2 3 2 4 5 6 3" xfId="35911" xr:uid="{00000000-0005-0000-0000-0000FB8C0000}"/>
    <cellStyle name="Output 2 3 2 4 5 7" xfId="35912" xr:uid="{00000000-0005-0000-0000-0000FC8C0000}"/>
    <cellStyle name="Output 2 3 2 4 5 7 2" xfId="35913" xr:uid="{00000000-0005-0000-0000-0000FD8C0000}"/>
    <cellStyle name="Output 2 3 2 4 5 7 3" xfId="35914" xr:uid="{00000000-0005-0000-0000-0000FE8C0000}"/>
    <cellStyle name="Output 2 3 2 4 5 8" xfId="35915" xr:uid="{00000000-0005-0000-0000-0000FF8C0000}"/>
    <cellStyle name="Output 2 3 2 4 5 8 2" xfId="35916" xr:uid="{00000000-0005-0000-0000-0000008D0000}"/>
    <cellStyle name="Output 2 3 2 4 5 8 3" xfId="35917" xr:uid="{00000000-0005-0000-0000-0000018D0000}"/>
    <cellStyle name="Output 2 3 2 4 5 9" xfId="35918" xr:uid="{00000000-0005-0000-0000-0000028D0000}"/>
    <cellStyle name="Output 2 3 2 4 5 9 2" xfId="35919" xr:uid="{00000000-0005-0000-0000-0000038D0000}"/>
    <cellStyle name="Output 2 3 2 4 5 9 3" xfId="35920" xr:uid="{00000000-0005-0000-0000-0000048D0000}"/>
    <cellStyle name="Output 2 3 2 4 6" xfId="35921" xr:uid="{00000000-0005-0000-0000-0000058D0000}"/>
    <cellStyle name="Output 2 3 2 4 6 2" xfId="35922" xr:uid="{00000000-0005-0000-0000-0000068D0000}"/>
    <cellStyle name="Output 2 3 2 4 6 2 2" xfId="35923" xr:uid="{00000000-0005-0000-0000-0000078D0000}"/>
    <cellStyle name="Output 2 3 2 4 6 2 3" xfId="35924" xr:uid="{00000000-0005-0000-0000-0000088D0000}"/>
    <cellStyle name="Output 2 3 2 4 6 2 4" xfId="35925" xr:uid="{00000000-0005-0000-0000-0000098D0000}"/>
    <cellStyle name="Output 2 3 2 4 6 3" xfId="35926" xr:uid="{00000000-0005-0000-0000-00000A8D0000}"/>
    <cellStyle name="Output 2 3 2 4 6 4" xfId="35927" xr:uid="{00000000-0005-0000-0000-00000B8D0000}"/>
    <cellStyle name="Output 2 3 2 4 7" xfId="35928" xr:uid="{00000000-0005-0000-0000-00000C8D0000}"/>
    <cellStyle name="Output 2 3 2 4 7 2" xfId="35929" xr:uid="{00000000-0005-0000-0000-00000D8D0000}"/>
    <cellStyle name="Output 2 3 2 4 7 2 2" xfId="35930" xr:uid="{00000000-0005-0000-0000-00000E8D0000}"/>
    <cellStyle name="Output 2 3 2 4 7 2 3" xfId="35931" xr:uid="{00000000-0005-0000-0000-00000F8D0000}"/>
    <cellStyle name="Output 2 3 2 4 7 2 4" xfId="35932" xr:uid="{00000000-0005-0000-0000-0000108D0000}"/>
    <cellStyle name="Output 2 3 2 4 7 3" xfId="35933" xr:uid="{00000000-0005-0000-0000-0000118D0000}"/>
    <cellStyle name="Output 2 3 2 4 7 4" xfId="35934" xr:uid="{00000000-0005-0000-0000-0000128D0000}"/>
    <cellStyle name="Output 2 3 2 4 8" xfId="35935" xr:uid="{00000000-0005-0000-0000-0000138D0000}"/>
    <cellStyle name="Output 2 3 2 4 8 2" xfId="35936" xr:uid="{00000000-0005-0000-0000-0000148D0000}"/>
    <cellStyle name="Output 2 3 2 4 8 2 2" xfId="35937" xr:uid="{00000000-0005-0000-0000-0000158D0000}"/>
    <cellStyle name="Output 2 3 2 4 8 2 3" xfId="35938" xr:uid="{00000000-0005-0000-0000-0000168D0000}"/>
    <cellStyle name="Output 2 3 2 4 8 2 4" xfId="35939" xr:uid="{00000000-0005-0000-0000-0000178D0000}"/>
    <cellStyle name="Output 2 3 2 4 8 3" xfId="35940" xr:uid="{00000000-0005-0000-0000-0000188D0000}"/>
    <cellStyle name="Output 2 3 2 4 8 4" xfId="35941" xr:uid="{00000000-0005-0000-0000-0000198D0000}"/>
    <cellStyle name="Output 2 3 2 4 9" xfId="35942" xr:uid="{00000000-0005-0000-0000-00001A8D0000}"/>
    <cellStyle name="Output 2 3 2 4 9 2" xfId="35943" xr:uid="{00000000-0005-0000-0000-00001B8D0000}"/>
    <cellStyle name="Output 2 3 2 4 9 3" xfId="35944" xr:uid="{00000000-0005-0000-0000-00001C8D0000}"/>
    <cellStyle name="Output 2 3 2 5" xfId="403" xr:uid="{00000000-0005-0000-0000-00001D8D0000}"/>
    <cellStyle name="Output 2 3 2 5 10" xfId="35945" xr:uid="{00000000-0005-0000-0000-00001E8D0000}"/>
    <cellStyle name="Output 2 3 2 5 10 2" xfId="35946" xr:uid="{00000000-0005-0000-0000-00001F8D0000}"/>
    <cellStyle name="Output 2 3 2 5 10 3" xfId="35947" xr:uid="{00000000-0005-0000-0000-0000208D0000}"/>
    <cellStyle name="Output 2 3 2 5 11" xfId="58218" xr:uid="{00000000-0005-0000-0000-0000218D0000}"/>
    <cellStyle name="Output 2 3 2 5 2" xfId="35948" xr:uid="{00000000-0005-0000-0000-0000228D0000}"/>
    <cellStyle name="Output 2 3 2 5 2 10" xfId="35949" xr:uid="{00000000-0005-0000-0000-0000238D0000}"/>
    <cellStyle name="Output 2 3 2 5 2 10 10" xfId="35950" xr:uid="{00000000-0005-0000-0000-0000248D0000}"/>
    <cellStyle name="Output 2 3 2 5 2 10 11" xfId="35951" xr:uid="{00000000-0005-0000-0000-0000258D0000}"/>
    <cellStyle name="Output 2 3 2 5 2 10 12" xfId="35952" xr:uid="{00000000-0005-0000-0000-0000268D0000}"/>
    <cellStyle name="Output 2 3 2 5 2 10 2" xfId="35953" xr:uid="{00000000-0005-0000-0000-0000278D0000}"/>
    <cellStyle name="Output 2 3 2 5 2 10 2 2" xfId="35954" xr:uid="{00000000-0005-0000-0000-0000288D0000}"/>
    <cellStyle name="Output 2 3 2 5 2 10 2 3" xfId="35955" xr:uid="{00000000-0005-0000-0000-0000298D0000}"/>
    <cellStyle name="Output 2 3 2 5 2 10 3" xfId="35956" xr:uid="{00000000-0005-0000-0000-00002A8D0000}"/>
    <cellStyle name="Output 2 3 2 5 2 10 3 2" xfId="35957" xr:uid="{00000000-0005-0000-0000-00002B8D0000}"/>
    <cellStyle name="Output 2 3 2 5 2 10 3 3" xfId="35958" xr:uid="{00000000-0005-0000-0000-00002C8D0000}"/>
    <cellStyle name="Output 2 3 2 5 2 10 4" xfId="35959" xr:uid="{00000000-0005-0000-0000-00002D8D0000}"/>
    <cellStyle name="Output 2 3 2 5 2 10 4 2" xfId="35960" xr:uid="{00000000-0005-0000-0000-00002E8D0000}"/>
    <cellStyle name="Output 2 3 2 5 2 10 4 3" xfId="35961" xr:uid="{00000000-0005-0000-0000-00002F8D0000}"/>
    <cellStyle name="Output 2 3 2 5 2 10 5" xfId="35962" xr:uid="{00000000-0005-0000-0000-0000308D0000}"/>
    <cellStyle name="Output 2 3 2 5 2 10 5 2" xfId="35963" xr:uid="{00000000-0005-0000-0000-0000318D0000}"/>
    <cellStyle name="Output 2 3 2 5 2 10 5 3" xfId="35964" xr:uid="{00000000-0005-0000-0000-0000328D0000}"/>
    <cellStyle name="Output 2 3 2 5 2 10 6" xfId="35965" xr:uid="{00000000-0005-0000-0000-0000338D0000}"/>
    <cellStyle name="Output 2 3 2 5 2 10 6 2" xfId="35966" xr:uid="{00000000-0005-0000-0000-0000348D0000}"/>
    <cellStyle name="Output 2 3 2 5 2 10 6 3" xfId="35967" xr:uid="{00000000-0005-0000-0000-0000358D0000}"/>
    <cellStyle name="Output 2 3 2 5 2 10 7" xfId="35968" xr:uid="{00000000-0005-0000-0000-0000368D0000}"/>
    <cellStyle name="Output 2 3 2 5 2 10 7 2" xfId="35969" xr:uid="{00000000-0005-0000-0000-0000378D0000}"/>
    <cellStyle name="Output 2 3 2 5 2 10 7 3" xfId="35970" xr:uid="{00000000-0005-0000-0000-0000388D0000}"/>
    <cellStyle name="Output 2 3 2 5 2 10 8" xfId="35971" xr:uid="{00000000-0005-0000-0000-0000398D0000}"/>
    <cellStyle name="Output 2 3 2 5 2 10 8 2" xfId="35972" xr:uid="{00000000-0005-0000-0000-00003A8D0000}"/>
    <cellStyle name="Output 2 3 2 5 2 10 8 3" xfId="35973" xr:uid="{00000000-0005-0000-0000-00003B8D0000}"/>
    <cellStyle name="Output 2 3 2 5 2 10 9" xfId="35974" xr:uid="{00000000-0005-0000-0000-00003C8D0000}"/>
    <cellStyle name="Output 2 3 2 5 2 10 9 2" xfId="35975" xr:uid="{00000000-0005-0000-0000-00003D8D0000}"/>
    <cellStyle name="Output 2 3 2 5 2 10 9 3" xfId="35976" xr:uid="{00000000-0005-0000-0000-00003E8D0000}"/>
    <cellStyle name="Output 2 3 2 5 2 11" xfId="35977" xr:uid="{00000000-0005-0000-0000-00003F8D0000}"/>
    <cellStyle name="Output 2 3 2 5 2 11 2" xfId="35978" xr:uid="{00000000-0005-0000-0000-0000408D0000}"/>
    <cellStyle name="Output 2 3 2 5 2 11 3" xfId="35979" xr:uid="{00000000-0005-0000-0000-0000418D0000}"/>
    <cellStyle name="Output 2 3 2 5 2 12" xfId="35980" xr:uid="{00000000-0005-0000-0000-0000428D0000}"/>
    <cellStyle name="Output 2 3 2 5 2 12 2" xfId="35981" xr:uid="{00000000-0005-0000-0000-0000438D0000}"/>
    <cellStyle name="Output 2 3 2 5 2 12 3" xfId="35982" xr:uid="{00000000-0005-0000-0000-0000448D0000}"/>
    <cellStyle name="Output 2 3 2 5 2 13" xfId="35983" xr:uid="{00000000-0005-0000-0000-0000458D0000}"/>
    <cellStyle name="Output 2 3 2 5 2 13 2" xfId="35984" xr:uid="{00000000-0005-0000-0000-0000468D0000}"/>
    <cellStyle name="Output 2 3 2 5 2 13 3" xfId="35985" xr:uid="{00000000-0005-0000-0000-0000478D0000}"/>
    <cellStyle name="Output 2 3 2 5 2 14" xfId="35986" xr:uid="{00000000-0005-0000-0000-0000488D0000}"/>
    <cellStyle name="Output 2 3 2 5 2 14 2" xfId="35987" xr:uid="{00000000-0005-0000-0000-0000498D0000}"/>
    <cellStyle name="Output 2 3 2 5 2 14 3" xfId="35988" xr:uid="{00000000-0005-0000-0000-00004A8D0000}"/>
    <cellStyle name="Output 2 3 2 5 2 15" xfId="35989" xr:uid="{00000000-0005-0000-0000-00004B8D0000}"/>
    <cellStyle name="Output 2 3 2 5 2 15 2" xfId="35990" xr:uid="{00000000-0005-0000-0000-00004C8D0000}"/>
    <cellStyle name="Output 2 3 2 5 2 15 3" xfId="35991" xr:uid="{00000000-0005-0000-0000-00004D8D0000}"/>
    <cellStyle name="Output 2 3 2 5 2 16" xfId="35992" xr:uid="{00000000-0005-0000-0000-00004E8D0000}"/>
    <cellStyle name="Output 2 3 2 5 2 16 2" xfId="35993" xr:uid="{00000000-0005-0000-0000-00004F8D0000}"/>
    <cellStyle name="Output 2 3 2 5 2 16 3" xfId="35994" xr:uid="{00000000-0005-0000-0000-0000508D0000}"/>
    <cellStyle name="Output 2 3 2 5 2 17" xfId="35995" xr:uid="{00000000-0005-0000-0000-0000518D0000}"/>
    <cellStyle name="Output 2 3 2 5 2 17 2" xfId="35996" xr:uid="{00000000-0005-0000-0000-0000528D0000}"/>
    <cellStyle name="Output 2 3 2 5 2 17 3" xfId="35997" xr:uid="{00000000-0005-0000-0000-0000538D0000}"/>
    <cellStyle name="Output 2 3 2 5 2 18" xfId="35998" xr:uid="{00000000-0005-0000-0000-0000548D0000}"/>
    <cellStyle name="Output 2 3 2 5 2 18 2" xfId="35999" xr:uid="{00000000-0005-0000-0000-0000558D0000}"/>
    <cellStyle name="Output 2 3 2 5 2 18 3" xfId="36000" xr:uid="{00000000-0005-0000-0000-0000568D0000}"/>
    <cellStyle name="Output 2 3 2 5 2 19" xfId="36001" xr:uid="{00000000-0005-0000-0000-0000578D0000}"/>
    <cellStyle name="Output 2 3 2 5 2 19 2" xfId="36002" xr:uid="{00000000-0005-0000-0000-0000588D0000}"/>
    <cellStyle name="Output 2 3 2 5 2 19 3" xfId="36003" xr:uid="{00000000-0005-0000-0000-0000598D0000}"/>
    <cellStyle name="Output 2 3 2 5 2 2" xfId="36004" xr:uid="{00000000-0005-0000-0000-00005A8D0000}"/>
    <cellStyle name="Output 2 3 2 5 2 2 10" xfId="36005" xr:uid="{00000000-0005-0000-0000-00005B8D0000}"/>
    <cellStyle name="Output 2 3 2 5 2 2 11" xfId="36006" xr:uid="{00000000-0005-0000-0000-00005C8D0000}"/>
    <cellStyle name="Output 2 3 2 5 2 2 12" xfId="36007" xr:uid="{00000000-0005-0000-0000-00005D8D0000}"/>
    <cellStyle name="Output 2 3 2 5 2 2 2" xfId="36008" xr:uid="{00000000-0005-0000-0000-00005E8D0000}"/>
    <cellStyle name="Output 2 3 2 5 2 2 2 2" xfId="36009" xr:uid="{00000000-0005-0000-0000-00005F8D0000}"/>
    <cellStyle name="Output 2 3 2 5 2 2 2 3" xfId="36010" xr:uid="{00000000-0005-0000-0000-0000608D0000}"/>
    <cellStyle name="Output 2 3 2 5 2 2 3" xfId="36011" xr:uid="{00000000-0005-0000-0000-0000618D0000}"/>
    <cellStyle name="Output 2 3 2 5 2 2 3 2" xfId="36012" xr:uid="{00000000-0005-0000-0000-0000628D0000}"/>
    <cellStyle name="Output 2 3 2 5 2 2 3 3" xfId="36013" xr:uid="{00000000-0005-0000-0000-0000638D0000}"/>
    <cellStyle name="Output 2 3 2 5 2 2 4" xfId="36014" xr:uid="{00000000-0005-0000-0000-0000648D0000}"/>
    <cellStyle name="Output 2 3 2 5 2 2 4 2" xfId="36015" xr:uid="{00000000-0005-0000-0000-0000658D0000}"/>
    <cellStyle name="Output 2 3 2 5 2 2 4 3" xfId="36016" xr:uid="{00000000-0005-0000-0000-0000668D0000}"/>
    <cellStyle name="Output 2 3 2 5 2 2 5" xfId="36017" xr:uid="{00000000-0005-0000-0000-0000678D0000}"/>
    <cellStyle name="Output 2 3 2 5 2 2 5 2" xfId="36018" xr:uid="{00000000-0005-0000-0000-0000688D0000}"/>
    <cellStyle name="Output 2 3 2 5 2 2 5 3" xfId="36019" xr:uid="{00000000-0005-0000-0000-0000698D0000}"/>
    <cellStyle name="Output 2 3 2 5 2 2 6" xfId="36020" xr:uid="{00000000-0005-0000-0000-00006A8D0000}"/>
    <cellStyle name="Output 2 3 2 5 2 2 6 2" xfId="36021" xr:uid="{00000000-0005-0000-0000-00006B8D0000}"/>
    <cellStyle name="Output 2 3 2 5 2 2 6 3" xfId="36022" xr:uid="{00000000-0005-0000-0000-00006C8D0000}"/>
    <cellStyle name="Output 2 3 2 5 2 2 7" xfId="36023" xr:uid="{00000000-0005-0000-0000-00006D8D0000}"/>
    <cellStyle name="Output 2 3 2 5 2 2 7 2" xfId="36024" xr:uid="{00000000-0005-0000-0000-00006E8D0000}"/>
    <cellStyle name="Output 2 3 2 5 2 2 7 3" xfId="36025" xr:uid="{00000000-0005-0000-0000-00006F8D0000}"/>
    <cellStyle name="Output 2 3 2 5 2 2 8" xfId="36026" xr:uid="{00000000-0005-0000-0000-0000708D0000}"/>
    <cellStyle name="Output 2 3 2 5 2 2 8 2" xfId="36027" xr:uid="{00000000-0005-0000-0000-0000718D0000}"/>
    <cellStyle name="Output 2 3 2 5 2 2 8 3" xfId="36028" xr:uid="{00000000-0005-0000-0000-0000728D0000}"/>
    <cellStyle name="Output 2 3 2 5 2 2 9" xfId="36029" xr:uid="{00000000-0005-0000-0000-0000738D0000}"/>
    <cellStyle name="Output 2 3 2 5 2 2 9 2" xfId="36030" xr:uid="{00000000-0005-0000-0000-0000748D0000}"/>
    <cellStyle name="Output 2 3 2 5 2 2 9 3" xfId="36031" xr:uid="{00000000-0005-0000-0000-0000758D0000}"/>
    <cellStyle name="Output 2 3 2 5 2 20" xfId="36032" xr:uid="{00000000-0005-0000-0000-0000768D0000}"/>
    <cellStyle name="Output 2 3 2 5 2 21" xfId="36033" xr:uid="{00000000-0005-0000-0000-0000778D0000}"/>
    <cellStyle name="Output 2 3 2 5 2 3" xfId="36034" xr:uid="{00000000-0005-0000-0000-0000788D0000}"/>
    <cellStyle name="Output 2 3 2 5 2 3 10" xfId="36035" xr:uid="{00000000-0005-0000-0000-0000798D0000}"/>
    <cellStyle name="Output 2 3 2 5 2 3 11" xfId="36036" xr:uid="{00000000-0005-0000-0000-00007A8D0000}"/>
    <cellStyle name="Output 2 3 2 5 2 3 12" xfId="36037" xr:uid="{00000000-0005-0000-0000-00007B8D0000}"/>
    <cellStyle name="Output 2 3 2 5 2 3 2" xfId="36038" xr:uid="{00000000-0005-0000-0000-00007C8D0000}"/>
    <cellStyle name="Output 2 3 2 5 2 3 2 2" xfId="36039" xr:uid="{00000000-0005-0000-0000-00007D8D0000}"/>
    <cellStyle name="Output 2 3 2 5 2 3 2 3" xfId="36040" xr:uid="{00000000-0005-0000-0000-00007E8D0000}"/>
    <cellStyle name="Output 2 3 2 5 2 3 3" xfId="36041" xr:uid="{00000000-0005-0000-0000-00007F8D0000}"/>
    <cellStyle name="Output 2 3 2 5 2 3 3 2" xfId="36042" xr:uid="{00000000-0005-0000-0000-0000808D0000}"/>
    <cellStyle name="Output 2 3 2 5 2 3 3 3" xfId="36043" xr:uid="{00000000-0005-0000-0000-0000818D0000}"/>
    <cellStyle name="Output 2 3 2 5 2 3 4" xfId="36044" xr:uid="{00000000-0005-0000-0000-0000828D0000}"/>
    <cellStyle name="Output 2 3 2 5 2 3 4 2" xfId="36045" xr:uid="{00000000-0005-0000-0000-0000838D0000}"/>
    <cellStyle name="Output 2 3 2 5 2 3 4 3" xfId="36046" xr:uid="{00000000-0005-0000-0000-0000848D0000}"/>
    <cellStyle name="Output 2 3 2 5 2 3 5" xfId="36047" xr:uid="{00000000-0005-0000-0000-0000858D0000}"/>
    <cellStyle name="Output 2 3 2 5 2 3 5 2" xfId="36048" xr:uid="{00000000-0005-0000-0000-0000868D0000}"/>
    <cellStyle name="Output 2 3 2 5 2 3 5 3" xfId="36049" xr:uid="{00000000-0005-0000-0000-0000878D0000}"/>
    <cellStyle name="Output 2 3 2 5 2 3 6" xfId="36050" xr:uid="{00000000-0005-0000-0000-0000888D0000}"/>
    <cellStyle name="Output 2 3 2 5 2 3 6 2" xfId="36051" xr:uid="{00000000-0005-0000-0000-0000898D0000}"/>
    <cellStyle name="Output 2 3 2 5 2 3 6 3" xfId="36052" xr:uid="{00000000-0005-0000-0000-00008A8D0000}"/>
    <cellStyle name="Output 2 3 2 5 2 3 7" xfId="36053" xr:uid="{00000000-0005-0000-0000-00008B8D0000}"/>
    <cellStyle name="Output 2 3 2 5 2 3 7 2" xfId="36054" xr:uid="{00000000-0005-0000-0000-00008C8D0000}"/>
    <cellStyle name="Output 2 3 2 5 2 3 7 3" xfId="36055" xr:uid="{00000000-0005-0000-0000-00008D8D0000}"/>
    <cellStyle name="Output 2 3 2 5 2 3 8" xfId="36056" xr:uid="{00000000-0005-0000-0000-00008E8D0000}"/>
    <cellStyle name="Output 2 3 2 5 2 3 8 2" xfId="36057" xr:uid="{00000000-0005-0000-0000-00008F8D0000}"/>
    <cellStyle name="Output 2 3 2 5 2 3 8 3" xfId="36058" xr:uid="{00000000-0005-0000-0000-0000908D0000}"/>
    <cellStyle name="Output 2 3 2 5 2 3 9" xfId="36059" xr:uid="{00000000-0005-0000-0000-0000918D0000}"/>
    <cellStyle name="Output 2 3 2 5 2 3 9 2" xfId="36060" xr:uid="{00000000-0005-0000-0000-0000928D0000}"/>
    <cellStyle name="Output 2 3 2 5 2 3 9 3" xfId="36061" xr:uid="{00000000-0005-0000-0000-0000938D0000}"/>
    <cellStyle name="Output 2 3 2 5 2 4" xfId="36062" xr:uid="{00000000-0005-0000-0000-0000948D0000}"/>
    <cellStyle name="Output 2 3 2 5 2 4 10" xfId="36063" xr:uid="{00000000-0005-0000-0000-0000958D0000}"/>
    <cellStyle name="Output 2 3 2 5 2 4 11" xfId="36064" xr:uid="{00000000-0005-0000-0000-0000968D0000}"/>
    <cellStyle name="Output 2 3 2 5 2 4 12" xfId="36065" xr:uid="{00000000-0005-0000-0000-0000978D0000}"/>
    <cellStyle name="Output 2 3 2 5 2 4 2" xfId="36066" xr:uid="{00000000-0005-0000-0000-0000988D0000}"/>
    <cellStyle name="Output 2 3 2 5 2 4 2 2" xfId="36067" xr:uid="{00000000-0005-0000-0000-0000998D0000}"/>
    <cellStyle name="Output 2 3 2 5 2 4 2 3" xfId="36068" xr:uid="{00000000-0005-0000-0000-00009A8D0000}"/>
    <cellStyle name="Output 2 3 2 5 2 4 3" xfId="36069" xr:uid="{00000000-0005-0000-0000-00009B8D0000}"/>
    <cellStyle name="Output 2 3 2 5 2 4 3 2" xfId="36070" xr:uid="{00000000-0005-0000-0000-00009C8D0000}"/>
    <cellStyle name="Output 2 3 2 5 2 4 3 3" xfId="36071" xr:uid="{00000000-0005-0000-0000-00009D8D0000}"/>
    <cellStyle name="Output 2 3 2 5 2 4 4" xfId="36072" xr:uid="{00000000-0005-0000-0000-00009E8D0000}"/>
    <cellStyle name="Output 2 3 2 5 2 4 4 2" xfId="36073" xr:uid="{00000000-0005-0000-0000-00009F8D0000}"/>
    <cellStyle name="Output 2 3 2 5 2 4 4 3" xfId="36074" xr:uid="{00000000-0005-0000-0000-0000A08D0000}"/>
    <cellStyle name="Output 2 3 2 5 2 4 5" xfId="36075" xr:uid="{00000000-0005-0000-0000-0000A18D0000}"/>
    <cellStyle name="Output 2 3 2 5 2 4 5 2" xfId="36076" xr:uid="{00000000-0005-0000-0000-0000A28D0000}"/>
    <cellStyle name="Output 2 3 2 5 2 4 5 3" xfId="36077" xr:uid="{00000000-0005-0000-0000-0000A38D0000}"/>
    <cellStyle name="Output 2 3 2 5 2 4 6" xfId="36078" xr:uid="{00000000-0005-0000-0000-0000A48D0000}"/>
    <cellStyle name="Output 2 3 2 5 2 4 6 2" xfId="36079" xr:uid="{00000000-0005-0000-0000-0000A58D0000}"/>
    <cellStyle name="Output 2 3 2 5 2 4 6 3" xfId="36080" xr:uid="{00000000-0005-0000-0000-0000A68D0000}"/>
    <cellStyle name="Output 2 3 2 5 2 4 7" xfId="36081" xr:uid="{00000000-0005-0000-0000-0000A78D0000}"/>
    <cellStyle name="Output 2 3 2 5 2 4 7 2" xfId="36082" xr:uid="{00000000-0005-0000-0000-0000A88D0000}"/>
    <cellStyle name="Output 2 3 2 5 2 4 7 3" xfId="36083" xr:uid="{00000000-0005-0000-0000-0000A98D0000}"/>
    <cellStyle name="Output 2 3 2 5 2 4 8" xfId="36084" xr:uid="{00000000-0005-0000-0000-0000AA8D0000}"/>
    <cellStyle name="Output 2 3 2 5 2 4 8 2" xfId="36085" xr:uid="{00000000-0005-0000-0000-0000AB8D0000}"/>
    <cellStyle name="Output 2 3 2 5 2 4 8 3" xfId="36086" xr:uid="{00000000-0005-0000-0000-0000AC8D0000}"/>
    <cellStyle name="Output 2 3 2 5 2 4 9" xfId="36087" xr:uid="{00000000-0005-0000-0000-0000AD8D0000}"/>
    <cellStyle name="Output 2 3 2 5 2 4 9 2" xfId="36088" xr:uid="{00000000-0005-0000-0000-0000AE8D0000}"/>
    <cellStyle name="Output 2 3 2 5 2 4 9 3" xfId="36089" xr:uid="{00000000-0005-0000-0000-0000AF8D0000}"/>
    <cellStyle name="Output 2 3 2 5 2 5" xfId="36090" xr:uid="{00000000-0005-0000-0000-0000B08D0000}"/>
    <cellStyle name="Output 2 3 2 5 2 5 10" xfId="36091" xr:uid="{00000000-0005-0000-0000-0000B18D0000}"/>
    <cellStyle name="Output 2 3 2 5 2 5 11" xfId="36092" xr:uid="{00000000-0005-0000-0000-0000B28D0000}"/>
    <cellStyle name="Output 2 3 2 5 2 5 12" xfId="36093" xr:uid="{00000000-0005-0000-0000-0000B38D0000}"/>
    <cellStyle name="Output 2 3 2 5 2 5 2" xfId="36094" xr:uid="{00000000-0005-0000-0000-0000B48D0000}"/>
    <cellStyle name="Output 2 3 2 5 2 5 2 2" xfId="36095" xr:uid="{00000000-0005-0000-0000-0000B58D0000}"/>
    <cellStyle name="Output 2 3 2 5 2 5 2 3" xfId="36096" xr:uid="{00000000-0005-0000-0000-0000B68D0000}"/>
    <cellStyle name="Output 2 3 2 5 2 5 3" xfId="36097" xr:uid="{00000000-0005-0000-0000-0000B78D0000}"/>
    <cellStyle name="Output 2 3 2 5 2 5 3 2" xfId="36098" xr:uid="{00000000-0005-0000-0000-0000B88D0000}"/>
    <cellStyle name="Output 2 3 2 5 2 5 3 3" xfId="36099" xr:uid="{00000000-0005-0000-0000-0000B98D0000}"/>
    <cellStyle name="Output 2 3 2 5 2 5 4" xfId="36100" xr:uid="{00000000-0005-0000-0000-0000BA8D0000}"/>
    <cellStyle name="Output 2 3 2 5 2 5 4 2" xfId="36101" xr:uid="{00000000-0005-0000-0000-0000BB8D0000}"/>
    <cellStyle name="Output 2 3 2 5 2 5 4 3" xfId="36102" xr:uid="{00000000-0005-0000-0000-0000BC8D0000}"/>
    <cellStyle name="Output 2 3 2 5 2 5 5" xfId="36103" xr:uid="{00000000-0005-0000-0000-0000BD8D0000}"/>
    <cellStyle name="Output 2 3 2 5 2 5 5 2" xfId="36104" xr:uid="{00000000-0005-0000-0000-0000BE8D0000}"/>
    <cellStyle name="Output 2 3 2 5 2 5 5 3" xfId="36105" xr:uid="{00000000-0005-0000-0000-0000BF8D0000}"/>
    <cellStyle name="Output 2 3 2 5 2 5 6" xfId="36106" xr:uid="{00000000-0005-0000-0000-0000C08D0000}"/>
    <cellStyle name="Output 2 3 2 5 2 5 6 2" xfId="36107" xr:uid="{00000000-0005-0000-0000-0000C18D0000}"/>
    <cellStyle name="Output 2 3 2 5 2 5 6 3" xfId="36108" xr:uid="{00000000-0005-0000-0000-0000C28D0000}"/>
    <cellStyle name="Output 2 3 2 5 2 5 7" xfId="36109" xr:uid="{00000000-0005-0000-0000-0000C38D0000}"/>
    <cellStyle name="Output 2 3 2 5 2 5 7 2" xfId="36110" xr:uid="{00000000-0005-0000-0000-0000C48D0000}"/>
    <cellStyle name="Output 2 3 2 5 2 5 7 3" xfId="36111" xr:uid="{00000000-0005-0000-0000-0000C58D0000}"/>
    <cellStyle name="Output 2 3 2 5 2 5 8" xfId="36112" xr:uid="{00000000-0005-0000-0000-0000C68D0000}"/>
    <cellStyle name="Output 2 3 2 5 2 5 8 2" xfId="36113" xr:uid="{00000000-0005-0000-0000-0000C78D0000}"/>
    <cellStyle name="Output 2 3 2 5 2 5 8 3" xfId="36114" xr:uid="{00000000-0005-0000-0000-0000C88D0000}"/>
    <cellStyle name="Output 2 3 2 5 2 5 9" xfId="36115" xr:uid="{00000000-0005-0000-0000-0000C98D0000}"/>
    <cellStyle name="Output 2 3 2 5 2 5 9 2" xfId="36116" xr:uid="{00000000-0005-0000-0000-0000CA8D0000}"/>
    <cellStyle name="Output 2 3 2 5 2 5 9 3" xfId="36117" xr:uid="{00000000-0005-0000-0000-0000CB8D0000}"/>
    <cellStyle name="Output 2 3 2 5 2 6" xfId="36118" xr:uid="{00000000-0005-0000-0000-0000CC8D0000}"/>
    <cellStyle name="Output 2 3 2 5 2 6 10" xfId="36119" xr:uid="{00000000-0005-0000-0000-0000CD8D0000}"/>
    <cellStyle name="Output 2 3 2 5 2 6 11" xfId="36120" xr:uid="{00000000-0005-0000-0000-0000CE8D0000}"/>
    <cellStyle name="Output 2 3 2 5 2 6 12" xfId="36121" xr:uid="{00000000-0005-0000-0000-0000CF8D0000}"/>
    <cellStyle name="Output 2 3 2 5 2 6 2" xfId="36122" xr:uid="{00000000-0005-0000-0000-0000D08D0000}"/>
    <cellStyle name="Output 2 3 2 5 2 6 2 2" xfId="36123" xr:uid="{00000000-0005-0000-0000-0000D18D0000}"/>
    <cellStyle name="Output 2 3 2 5 2 6 2 3" xfId="36124" xr:uid="{00000000-0005-0000-0000-0000D28D0000}"/>
    <cellStyle name="Output 2 3 2 5 2 6 3" xfId="36125" xr:uid="{00000000-0005-0000-0000-0000D38D0000}"/>
    <cellStyle name="Output 2 3 2 5 2 6 3 2" xfId="36126" xr:uid="{00000000-0005-0000-0000-0000D48D0000}"/>
    <cellStyle name="Output 2 3 2 5 2 6 3 3" xfId="36127" xr:uid="{00000000-0005-0000-0000-0000D58D0000}"/>
    <cellStyle name="Output 2 3 2 5 2 6 4" xfId="36128" xr:uid="{00000000-0005-0000-0000-0000D68D0000}"/>
    <cellStyle name="Output 2 3 2 5 2 6 4 2" xfId="36129" xr:uid="{00000000-0005-0000-0000-0000D78D0000}"/>
    <cellStyle name="Output 2 3 2 5 2 6 4 3" xfId="36130" xr:uid="{00000000-0005-0000-0000-0000D88D0000}"/>
    <cellStyle name="Output 2 3 2 5 2 6 5" xfId="36131" xr:uid="{00000000-0005-0000-0000-0000D98D0000}"/>
    <cellStyle name="Output 2 3 2 5 2 6 5 2" xfId="36132" xr:uid="{00000000-0005-0000-0000-0000DA8D0000}"/>
    <cellStyle name="Output 2 3 2 5 2 6 5 3" xfId="36133" xr:uid="{00000000-0005-0000-0000-0000DB8D0000}"/>
    <cellStyle name="Output 2 3 2 5 2 6 6" xfId="36134" xr:uid="{00000000-0005-0000-0000-0000DC8D0000}"/>
    <cellStyle name="Output 2 3 2 5 2 6 6 2" xfId="36135" xr:uid="{00000000-0005-0000-0000-0000DD8D0000}"/>
    <cellStyle name="Output 2 3 2 5 2 6 6 3" xfId="36136" xr:uid="{00000000-0005-0000-0000-0000DE8D0000}"/>
    <cellStyle name="Output 2 3 2 5 2 6 7" xfId="36137" xr:uid="{00000000-0005-0000-0000-0000DF8D0000}"/>
    <cellStyle name="Output 2 3 2 5 2 6 7 2" xfId="36138" xr:uid="{00000000-0005-0000-0000-0000E08D0000}"/>
    <cellStyle name="Output 2 3 2 5 2 6 7 3" xfId="36139" xr:uid="{00000000-0005-0000-0000-0000E18D0000}"/>
    <cellStyle name="Output 2 3 2 5 2 6 8" xfId="36140" xr:uid="{00000000-0005-0000-0000-0000E28D0000}"/>
    <cellStyle name="Output 2 3 2 5 2 6 8 2" xfId="36141" xr:uid="{00000000-0005-0000-0000-0000E38D0000}"/>
    <cellStyle name="Output 2 3 2 5 2 6 8 3" xfId="36142" xr:uid="{00000000-0005-0000-0000-0000E48D0000}"/>
    <cellStyle name="Output 2 3 2 5 2 6 9" xfId="36143" xr:uid="{00000000-0005-0000-0000-0000E58D0000}"/>
    <cellStyle name="Output 2 3 2 5 2 6 9 2" xfId="36144" xr:uid="{00000000-0005-0000-0000-0000E68D0000}"/>
    <cellStyle name="Output 2 3 2 5 2 6 9 3" xfId="36145" xr:uid="{00000000-0005-0000-0000-0000E78D0000}"/>
    <cellStyle name="Output 2 3 2 5 2 7" xfId="36146" xr:uid="{00000000-0005-0000-0000-0000E88D0000}"/>
    <cellStyle name="Output 2 3 2 5 2 7 10" xfId="36147" xr:uid="{00000000-0005-0000-0000-0000E98D0000}"/>
    <cellStyle name="Output 2 3 2 5 2 7 11" xfId="36148" xr:uid="{00000000-0005-0000-0000-0000EA8D0000}"/>
    <cellStyle name="Output 2 3 2 5 2 7 12" xfId="36149" xr:uid="{00000000-0005-0000-0000-0000EB8D0000}"/>
    <cellStyle name="Output 2 3 2 5 2 7 2" xfId="36150" xr:uid="{00000000-0005-0000-0000-0000EC8D0000}"/>
    <cellStyle name="Output 2 3 2 5 2 7 2 2" xfId="36151" xr:uid="{00000000-0005-0000-0000-0000ED8D0000}"/>
    <cellStyle name="Output 2 3 2 5 2 7 2 3" xfId="36152" xr:uid="{00000000-0005-0000-0000-0000EE8D0000}"/>
    <cellStyle name="Output 2 3 2 5 2 7 3" xfId="36153" xr:uid="{00000000-0005-0000-0000-0000EF8D0000}"/>
    <cellStyle name="Output 2 3 2 5 2 7 3 2" xfId="36154" xr:uid="{00000000-0005-0000-0000-0000F08D0000}"/>
    <cellStyle name="Output 2 3 2 5 2 7 3 3" xfId="36155" xr:uid="{00000000-0005-0000-0000-0000F18D0000}"/>
    <cellStyle name="Output 2 3 2 5 2 7 4" xfId="36156" xr:uid="{00000000-0005-0000-0000-0000F28D0000}"/>
    <cellStyle name="Output 2 3 2 5 2 7 4 2" xfId="36157" xr:uid="{00000000-0005-0000-0000-0000F38D0000}"/>
    <cellStyle name="Output 2 3 2 5 2 7 4 3" xfId="36158" xr:uid="{00000000-0005-0000-0000-0000F48D0000}"/>
    <cellStyle name="Output 2 3 2 5 2 7 5" xfId="36159" xr:uid="{00000000-0005-0000-0000-0000F58D0000}"/>
    <cellStyle name="Output 2 3 2 5 2 7 5 2" xfId="36160" xr:uid="{00000000-0005-0000-0000-0000F68D0000}"/>
    <cellStyle name="Output 2 3 2 5 2 7 5 3" xfId="36161" xr:uid="{00000000-0005-0000-0000-0000F78D0000}"/>
    <cellStyle name="Output 2 3 2 5 2 7 6" xfId="36162" xr:uid="{00000000-0005-0000-0000-0000F88D0000}"/>
    <cellStyle name="Output 2 3 2 5 2 7 6 2" xfId="36163" xr:uid="{00000000-0005-0000-0000-0000F98D0000}"/>
    <cellStyle name="Output 2 3 2 5 2 7 6 3" xfId="36164" xr:uid="{00000000-0005-0000-0000-0000FA8D0000}"/>
    <cellStyle name="Output 2 3 2 5 2 7 7" xfId="36165" xr:uid="{00000000-0005-0000-0000-0000FB8D0000}"/>
    <cellStyle name="Output 2 3 2 5 2 7 7 2" xfId="36166" xr:uid="{00000000-0005-0000-0000-0000FC8D0000}"/>
    <cellStyle name="Output 2 3 2 5 2 7 7 3" xfId="36167" xr:uid="{00000000-0005-0000-0000-0000FD8D0000}"/>
    <cellStyle name="Output 2 3 2 5 2 7 8" xfId="36168" xr:uid="{00000000-0005-0000-0000-0000FE8D0000}"/>
    <cellStyle name="Output 2 3 2 5 2 7 8 2" xfId="36169" xr:uid="{00000000-0005-0000-0000-0000FF8D0000}"/>
    <cellStyle name="Output 2 3 2 5 2 7 8 3" xfId="36170" xr:uid="{00000000-0005-0000-0000-0000008E0000}"/>
    <cellStyle name="Output 2 3 2 5 2 7 9" xfId="36171" xr:uid="{00000000-0005-0000-0000-0000018E0000}"/>
    <cellStyle name="Output 2 3 2 5 2 7 9 2" xfId="36172" xr:uid="{00000000-0005-0000-0000-0000028E0000}"/>
    <cellStyle name="Output 2 3 2 5 2 7 9 3" xfId="36173" xr:uid="{00000000-0005-0000-0000-0000038E0000}"/>
    <cellStyle name="Output 2 3 2 5 2 8" xfId="36174" xr:uid="{00000000-0005-0000-0000-0000048E0000}"/>
    <cellStyle name="Output 2 3 2 5 2 8 10" xfId="36175" xr:uid="{00000000-0005-0000-0000-0000058E0000}"/>
    <cellStyle name="Output 2 3 2 5 2 8 11" xfId="36176" xr:uid="{00000000-0005-0000-0000-0000068E0000}"/>
    <cellStyle name="Output 2 3 2 5 2 8 12" xfId="36177" xr:uid="{00000000-0005-0000-0000-0000078E0000}"/>
    <cellStyle name="Output 2 3 2 5 2 8 2" xfId="36178" xr:uid="{00000000-0005-0000-0000-0000088E0000}"/>
    <cellStyle name="Output 2 3 2 5 2 8 2 2" xfId="36179" xr:uid="{00000000-0005-0000-0000-0000098E0000}"/>
    <cellStyle name="Output 2 3 2 5 2 8 2 3" xfId="36180" xr:uid="{00000000-0005-0000-0000-00000A8E0000}"/>
    <cellStyle name="Output 2 3 2 5 2 8 3" xfId="36181" xr:uid="{00000000-0005-0000-0000-00000B8E0000}"/>
    <cellStyle name="Output 2 3 2 5 2 8 3 2" xfId="36182" xr:uid="{00000000-0005-0000-0000-00000C8E0000}"/>
    <cellStyle name="Output 2 3 2 5 2 8 3 3" xfId="36183" xr:uid="{00000000-0005-0000-0000-00000D8E0000}"/>
    <cellStyle name="Output 2 3 2 5 2 8 4" xfId="36184" xr:uid="{00000000-0005-0000-0000-00000E8E0000}"/>
    <cellStyle name="Output 2 3 2 5 2 8 4 2" xfId="36185" xr:uid="{00000000-0005-0000-0000-00000F8E0000}"/>
    <cellStyle name="Output 2 3 2 5 2 8 4 3" xfId="36186" xr:uid="{00000000-0005-0000-0000-0000108E0000}"/>
    <cellStyle name="Output 2 3 2 5 2 8 5" xfId="36187" xr:uid="{00000000-0005-0000-0000-0000118E0000}"/>
    <cellStyle name="Output 2 3 2 5 2 8 5 2" xfId="36188" xr:uid="{00000000-0005-0000-0000-0000128E0000}"/>
    <cellStyle name="Output 2 3 2 5 2 8 5 3" xfId="36189" xr:uid="{00000000-0005-0000-0000-0000138E0000}"/>
    <cellStyle name="Output 2 3 2 5 2 8 6" xfId="36190" xr:uid="{00000000-0005-0000-0000-0000148E0000}"/>
    <cellStyle name="Output 2 3 2 5 2 8 6 2" xfId="36191" xr:uid="{00000000-0005-0000-0000-0000158E0000}"/>
    <cellStyle name="Output 2 3 2 5 2 8 6 3" xfId="36192" xr:uid="{00000000-0005-0000-0000-0000168E0000}"/>
    <cellStyle name="Output 2 3 2 5 2 8 7" xfId="36193" xr:uid="{00000000-0005-0000-0000-0000178E0000}"/>
    <cellStyle name="Output 2 3 2 5 2 8 7 2" xfId="36194" xr:uid="{00000000-0005-0000-0000-0000188E0000}"/>
    <cellStyle name="Output 2 3 2 5 2 8 7 3" xfId="36195" xr:uid="{00000000-0005-0000-0000-0000198E0000}"/>
    <cellStyle name="Output 2 3 2 5 2 8 8" xfId="36196" xr:uid="{00000000-0005-0000-0000-00001A8E0000}"/>
    <cellStyle name="Output 2 3 2 5 2 8 8 2" xfId="36197" xr:uid="{00000000-0005-0000-0000-00001B8E0000}"/>
    <cellStyle name="Output 2 3 2 5 2 8 8 3" xfId="36198" xr:uid="{00000000-0005-0000-0000-00001C8E0000}"/>
    <cellStyle name="Output 2 3 2 5 2 8 9" xfId="36199" xr:uid="{00000000-0005-0000-0000-00001D8E0000}"/>
    <cellStyle name="Output 2 3 2 5 2 8 9 2" xfId="36200" xr:uid="{00000000-0005-0000-0000-00001E8E0000}"/>
    <cellStyle name="Output 2 3 2 5 2 8 9 3" xfId="36201" xr:uid="{00000000-0005-0000-0000-00001F8E0000}"/>
    <cellStyle name="Output 2 3 2 5 2 9" xfId="36202" xr:uid="{00000000-0005-0000-0000-0000208E0000}"/>
    <cellStyle name="Output 2 3 2 5 2 9 10" xfId="36203" xr:uid="{00000000-0005-0000-0000-0000218E0000}"/>
    <cellStyle name="Output 2 3 2 5 2 9 11" xfId="36204" xr:uid="{00000000-0005-0000-0000-0000228E0000}"/>
    <cellStyle name="Output 2 3 2 5 2 9 12" xfId="36205" xr:uid="{00000000-0005-0000-0000-0000238E0000}"/>
    <cellStyle name="Output 2 3 2 5 2 9 2" xfId="36206" xr:uid="{00000000-0005-0000-0000-0000248E0000}"/>
    <cellStyle name="Output 2 3 2 5 2 9 2 2" xfId="36207" xr:uid="{00000000-0005-0000-0000-0000258E0000}"/>
    <cellStyle name="Output 2 3 2 5 2 9 2 3" xfId="36208" xr:uid="{00000000-0005-0000-0000-0000268E0000}"/>
    <cellStyle name="Output 2 3 2 5 2 9 3" xfId="36209" xr:uid="{00000000-0005-0000-0000-0000278E0000}"/>
    <cellStyle name="Output 2 3 2 5 2 9 3 2" xfId="36210" xr:uid="{00000000-0005-0000-0000-0000288E0000}"/>
    <cellStyle name="Output 2 3 2 5 2 9 3 3" xfId="36211" xr:uid="{00000000-0005-0000-0000-0000298E0000}"/>
    <cellStyle name="Output 2 3 2 5 2 9 4" xfId="36212" xr:uid="{00000000-0005-0000-0000-00002A8E0000}"/>
    <cellStyle name="Output 2 3 2 5 2 9 4 2" xfId="36213" xr:uid="{00000000-0005-0000-0000-00002B8E0000}"/>
    <cellStyle name="Output 2 3 2 5 2 9 4 3" xfId="36214" xr:uid="{00000000-0005-0000-0000-00002C8E0000}"/>
    <cellStyle name="Output 2 3 2 5 2 9 5" xfId="36215" xr:uid="{00000000-0005-0000-0000-00002D8E0000}"/>
    <cellStyle name="Output 2 3 2 5 2 9 5 2" xfId="36216" xr:uid="{00000000-0005-0000-0000-00002E8E0000}"/>
    <cellStyle name="Output 2 3 2 5 2 9 5 3" xfId="36217" xr:uid="{00000000-0005-0000-0000-00002F8E0000}"/>
    <cellStyle name="Output 2 3 2 5 2 9 6" xfId="36218" xr:uid="{00000000-0005-0000-0000-0000308E0000}"/>
    <cellStyle name="Output 2 3 2 5 2 9 6 2" xfId="36219" xr:uid="{00000000-0005-0000-0000-0000318E0000}"/>
    <cellStyle name="Output 2 3 2 5 2 9 6 3" xfId="36220" xr:uid="{00000000-0005-0000-0000-0000328E0000}"/>
    <cellStyle name="Output 2 3 2 5 2 9 7" xfId="36221" xr:uid="{00000000-0005-0000-0000-0000338E0000}"/>
    <cellStyle name="Output 2 3 2 5 2 9 7 2" xfId="36222" xr:uid="{00000000-0005-0000-0000-0000348E0000}"/>
    <cellStyle name="Output 2 3 2 5 2 9 7 3" xfId="36223" xr:uid="{00000000-0005-0000-0000-0000358E0000}"/>
    <cellStyle name="Output 2 3 2 5 2 9 8" xfId="36224" xr:uid="{00000000-0005-0000-0000-0000368E0000}"/>
    <cellStyle name="Output 2 3 2 5 2 9 8 2" xfId="36225" xr:uid="{00000000-0005-0000-0000-0000378E0000}"/>
    <cellStyle name="Output 2 3 2 5 2 9 8 3" xfId="36226" xr:uid="{00000000-0005-0000-0000-0000388E0000}"/>
    <cellStyle name="Output 2 3 2 5 2 9 9" xfId="36227" xr:uid="{00000000-0005-0000-0000-0000398E0000}"/>
    <cellStyle name="Output 2 3 2 5 2 9 9 2" xfId="36228" xr:uid="{00000000-0005-0000-0000-00003A8E0000}"/>
    <cellStyle name="Output 2 3 2 5 2 9 9 3" xfId="36229" xr:uid="{00000000-0005-0000-0000-00003B8E0000}"/>
    <cellStyle name="Output 2 3 2 5 3" xfId="36230" xr:uid="{00000000-0005-0000-0000-00003C8E0000}"/>
    <cellStyle name="Output 2 3 2 5 3 10" xfId="36231" xr:uid="{00000000-0005-0000-0000-00003D8E0000}"/>
    <cellStyle name="Output 2 3 2 5 3 10 2" xfId="36232" xr:uid="{00000000-0005-0000-0000-00003E8E0000}"/>
    <cellStyle name="Output 2 3 2 5 3 10 3" xfId="36233" xr:uid="{00000000-0005-0000-0000-00003F8E0000}"/>
    <cellStyle name="Output 2 3 2 5 3 11" xfId="36234" xr:uid="{00000000-0005-0000-0000-0000408E0000}"/>
    <cellStyle name="Output 2 3 2 5 3 12" xfId="36235" xr:uid="{00000000-0005-0000-0000-0000418E0000}"/>
    <cellStyle name="Output 2 3 2 5 3 2" xfId="36236" xr:uid="{00000000-0005-0000-0000-0000428E0000}"/>
    <cellStyle name="Output 2 3 2 5 3 2 2" xfId="36237" xr:uid="{00000000-0005-0000-0000-0000438E0000}"/>
    <cellStyle name="Output 2 3 2 5 3 2 3" xfId="36238" xr:uid="{00000000-0005-0000-0000-0000448E0000}"/>
    <cellStyle name="Output 2 3 2 5 3 3" xfId="36239" xr:uid="{00000000-0005-0000-0000-0000458E0000}"/>
    <cellStyle name="Output 2 3 2 5 3 3 2" xfId="36240" xr:uid="{00000000-0005-0000-0000-0000468E0000}"/>
    <cellStyle name="Output 2 3 2 5 3 3 3" xfId="36241" xr:uid="{00000000-0005-0000-0000-0000478E0000}"/>
    <cellStyle name="Output 2 3 2 5 3 4" xfId="36242" xr:uid="{00000000-0005-0000-0000-0000488E0000}"/>
    <cellStyle name="Output 2 3 2 5 3 4 2" xfId="36243" xr:uid="{00000000-0005-0000-0000-0000498E0000}"/>
    <cellStyle name="Output 2 3 2 5 3 4 3" xfId="36244" xr:uid="{00000000-0005-0000-0000-00004A8E0000}"/>
    <cellStyle name="Output 2 3 2 5 3 5" xfId="36245" xr:uid="{00000000-0005-0000-0000-00004B8E0000}"/>
    <cellStyle name="Output 2 3 2 5 3 5 2" xfId="36246" xr:uid="{00000000-0005-0000-0000-00004C8E0000}"/>
    <cellStyle name="Output 2 3 2 5 3 5 3" xfId="36247" xr:uid="{00000000-0005-0000-0000-00004D8E0000}"/>
    <cellStyle name="Output 2 3 2 5 3 6" xfId="36248" xr:uid="{00000000-0005-0000-0000-00004E8E0000}"/>
    <cellStyle name="Output 2 3 2 5 3 6 2" xfId="36249" xr:uid="{00000000-0005-0000-0000-00004F8E0000}"/>
    <cellStyle name="Output 2 3 2 5 3 6 3" xfId="36250" xr:uid="{00000000-0005-0000-0000-0000508E0000}"/>
    <cellStyle name="Output 2 3 2 5 3 7" xfId="36251" xr:uid="{00000000-0005-0000-0000-0000518E0000}"/>
    <cellStyle name="Output 2 3 2 5 3 7 2" xfId="36252" xr:uid="{00000000-0005-0000-0000-0000528E0000}"/>
    <cellStyle name="Output 2 3 2 5 3 7 3" xfId="36253" xr:uid="{00000000-0005-0000-0000-0000538E0000}"/>
    <cellStyle name="Output 2 3 2 5 3 8" xfId="36254" xr:uid="{00000000-0005-0000-0000-0000548E0000}"/>
    <cellStyle name="Output 2 3 2 5 3 8 2" xfId="36255" xr:uid="{00000000-0005-0000-0000-0000558E0000}"/>
    <cellStyle name="Output 2 3 2 5 3 8 3" xfId="36256" xr:uid="{00000000-0005-0000-0000-0000568E0000}"/>
    <cellStyle name="Output 2 3 2 5 3 9" xfId="36257" xr:uid="{00000000-0005-0000-0000-0000578E0000}"/>
    <cellStyle name="Output 2 3 2 5 3 9 2" xfId="36258" xr:uid="{00000000-0005-0000-0000-0000588E0000}"/>
    <cellStyle name="Output 2 3 2 5 3 9 3" xfId="36259" xr:uid="{00000000-0005-0000-0000-0000598E0000}"/>
    <cellStyle name="Output 2 3 2 5 4" xfId="36260" xr:uid="{00000000-0005-0000-0000-00005A8E0000}"/>
    <cellStyle name="Output 2 3 2 5 4 10" xfId="36261" xr:uid="{00000000-0005-0000-0000-00005B8E0000}"/>
    <cellStyle name="Output 2 3 2 5 4 10 2" xfId="36262" xr:uid="{00000000-0005-0000-0000-00005C8E0000}"/>
    <cellStyle name="Output 2 3 2 5 4 10 3" xfId="36263" xr:uid="{00000000-0005-0000-0000-00005D8E0000}"/>
    <cellStyle name="Output 2 3 2 5 4 11" xfId="36264" xr:uid="{00000000-0005-0000-0000-00005E8E0000}"/>
    <cellStyle name="Output 2 3 2 5 4 12" xfId="36265" xr:uid="{00000000-0005-0000-0000-00005F8E0000}"/>
    <cellStyle name="Output 2 3 2 5 4 2" xfId="36266" xr:uid="{00000000-0005-0000-0000-0000608E0000}"/>
    <cellStyle name="Output 2 3 2 5 4 2 2" xfId="36267" xr:uid="{00000000-0005-0000-0000-0000618E0000}"/>
    <cellStyle name="Output 2 3 2 5 4 2 3" xfId="36268" xr:uid="{00000000-0005-0000-0000-0000628E0000}"/>
    <cellStyle name="Output 2 3 2 5 4 3" xfId="36269" xr:uid="{00000000-0005-0000-0000-0000638E0000}"/>
    <cellStyle name="Output 2 3 2 5 4 3 2" xfId="36270" xr:uid="{00000000-0005-0000-0000-0000648E0000}"/>
    <cellStyle name="Output 2 3 2 5 4 3 3" xfId="36271" xr:uid="{00000000-0005-0000-0000-0000658E0000}"/>
    <cellStyle name="Output 2 3 2 5 4 4" xfId="36272" xr:uid="{00000000-0005-0000-0000-0000668E0000}"/>
    <cellStyle name="Output 2 3 2 5 4 4 2" xfId="36273" xr:uid="{00000000-0005-0000-0000-0000678E0000}"/>
    <cellStyle name="Output 2 3 2 5 4 4 3" xfId="36274" xr:uid="{00000000-0005-0000-0000-0000688E0000}"/>
    <cellStyle name="Output 2 3 2 5 4 5" xfId="36275" xr:uid="{00000000-0005-0000-0000-0000698E0000}"/>
    <cellStyle name="Output 2 3 2 5 4 5 2" xfId="36276" xr:uid="{00000000-0005-0000-0000-00006A8E0000}"/>
    <cellStyle name="Output 2 3 2 5 4 5 3" xfId="36277" xr:uid="{00000000-0005-0000-0000-00006B8E0000}"/>
    <cellStyle name="Output 2 3 2 5 4 6" xfId="36278" xr:uid="{00000000-0005-0000-0000-00006C8E0000}"/>
    <cellStyle name="Output 2 3 2 5 4 6 2" xfId="36279" xr:uid="{00000000-0005-0000-0000-00006D8E0000}"/>
    <cellStyle name="Output 2 3 2 5 4 6 3" xfId="36280" xr:uid="{00000000-0005-0000-0000-00006E8E0000}"/>
    <cellStyle name="Output 2 3 2 5 4 7" xfId="36281" xr:uid="{00000000-0005-0000-0000-00006F8E0000}"/>
    <cellStyle name="Output 2 3 2 5 4 7 2" xfId="36282" xr:uid="{00000000-0005-0000-0000-0000708E0000}"/>
    <cellStyle name="Output 2 3 2 5 4 7 3" xfId="36283" xr:uid="{00000000-0005-0000-0000-0000718E0000}"/>
    <cellStyle name="Output 2 3 2 5 4 8" xfId="36284" xr:uid="{00000000-0005-0000-0000-0000728E0000}"/>
    <cellStyle name="Output 2 3 2 5 4 8 2" xfId="36285" xr:uid="{00000000-0005-0000-0000-0000738E0000}"/>
    <cellStyle name="Output 2 3 2 5 4 8 3" xfId="36286" xr:uid="{00000000-0005-0000-0000-0000748E0000}"/>
    <cellStyle name="Output 2 3 2 5 4 9" xfId="36287" xr:uid="{00000000-0005-0000-0000-0000758E0000}"/>
    <cellStyle name="Output 2 3 2 5 4 9 2" xfId="36288" xr:uid="{00000000-0005-0000-0000-0000768E0000}"/>
    <cellStyle name="Output 2 3 2 5 4 9 3" xfId="36289" xr:uid="{00000000-0005-0000-0000-0000778E0000}"/>
    <cellStyle name="Output 2 3 2 5 5" xfId="36290" xr:uid="{00000000-0005-0000-0000-0000788E0000}"/>
    <cellStyle name="Output 2 3 2 5 5 10" xfId="36291" xr:uid="{00000000-0005-0000-0000-0000798E0000}"/>
    <cellStyle name="Output 2 3 2 5 5 10 2" xfId="36292" xr:uid="{00000000-0005-0000-0000-00007A8E0000}"/>
    <cellStyle name="Output 2 3 2 5 5 10 3" xfId="36293" xr:uid="{00000000-0005-0000-0000-00007B8E0000}"/>
    <cellStyle name="Output 2 3 2 5 5 11" xfId="36294" xr:uid="{00000000-0005-0000-0000-00007C8E0000}"/>
    <cellStyle name="Output 2 3 2 5 5 12" xfId="36295" xr:uid="{00000000-0005-0000-0000-00007D8E0000}"/>
    <cellStyle name="Output 2 3 2 5 5 2" xfId="36296" xr:uid="{00000000-0005-0000-0000-00007E8E0000}"/>
    <cellStyle name="Output 2 3 2 5 5 2 2" xfId="36297" xr:uid="{00000000-0005-0000-0000-00007F8E0000}"/>
    <cellStyle name="Output 2 3 2 5 5 2 3" xfId="36298" xr:uid="{00000000-0005-0000-0000-0000808E0000}"/>
    <cellStyle name="Output 2 3 2 5 5 3" xfId="36299" xr:uid="{00000000-0005-0000-0000-0000818E0000}"/>
    <cellStyle name="Output 2 3 2 5 5 3 2" xfId="36300" xr:uid="{00000000-0005-0000-0000-0000828E0000}"/>
    <cellStyle name="Output 2 3 2 5 5 3 3" xfId="36301" xr:uid="{00000000-0005-0000-0000-0000838E0000}"/>
    <cellStyle name="Output 2 3 2 5 5 4" xfId="36302" xr:uid="{00000000-0005-0000-0000-0000848E0000}"/>
    <cellStyle name="Output 2 3 2 5 5 4 2" xfId="36303" xr:uid="{00000000-0005-0000-0000-0000858E0000}"/>
    <cellStyle name="Output 2 3 2 5 5 4 3" xfId="36304" xr:uid="{00000000-0005-0000-0000-0000868E0000}"/>
    <cellStyle name="Output 2 3 2 5 5 5" xfId="36305" xr:uid="{00000000-0005-0000-0000-0000878E0000}"/>
    <cellStyle name="Output 2 3 2 5 5 5 2" xfId="36306" xr:uid="{00000000-0005-0000-0000-0000888E0000}"/>
    <cellStyle name="Output 2 3 2 5 5 5 3" xfId="36307" xr:uid="{00000000-0005-0000-0000-0000898E0000}"/>
    <cellStyle name="Output 2 3 2 5 5 6" xfId="36308" xr:uid="{00000000-0005-0000-0000-00008A8E0000}"/>
    <cellStyle name="Output 2 3 2 5 5 6 2" xfId="36309" xr:uid="{00000000-0005-0000-0000-00008B8E0000}"/>
    <cellStyle name="Output 2 3 2 5 5 6 3" xfId="36310" xr:uid="{00000000-0005-0000-0000-00008C8E0000}"/>
    <cellStyle name="Output 2 3 2 5 5 7" xfId="36311" xr:uid="{00000000-0005-0000-0000-00008D8E0000}"/>
    <cellStyle name="Output 2 3 2 5 5 7 2" xfId="36312" xr:uid="{00000000-0005-0000-0000-00008E8E0000}"/>
    <cellStyle name="Output 2 3 2 5 5 7 3" xfId="36313" xr:uid="{00000000-0005-0000-0000-00008F8E0000}"/>
    <cellStyle name="Output 2 3 2 5 5 8" xfId="36314" xr:uid="{00000000-0005-0000-0000-0000908E0000}"/>
    <cellStyle name="Output 2 3 2 5 5 8 2" xfId="36315" xr:uid="{00000000-0005-0000-0000-0000918E0000}"/>
    <cellStyle name="Output 2 3 2 5 5 8 3" xfId="36316" xr:uid="{00000000-0005-0000-0000-0000928E0000}"/>
    <cellStyle name="Output 2 3 2 5 5 9" xfId="36317" xr:uid="{00000000-0005-0000-0000-0000938E0000}"/>
    <cellStyle name="Output 2 3 2 5 5 9 2" xfId="36318" xr:uid="{00000000-0005-0000-0000-0000948E0000}"/>
    <cellStyle name="Output 2 3 2 5 5 9 3" xfId="36319" xr:uid="{00000000-0005-0000-0000-0000958E0000}"/>
    <cellStyle name="Output 2 3 2 5 6" xfId="36320" xr:uid="{00000000-0005-0000-0000-0000968E0000}"/>
    <cellStyle name="Output 2 3 2 5 6 2" xfId="36321" xr:uid="{00000000-0005-0000-0000-0000978E0000}"/>
    <cellStyle name="Output 2 3 2 5 6 2 2" xfId="36322" xr:uid="{00000000-0005-0000-0000-0000988E0000}"/>
    <cellStyle name="Output 2 3 2 5 6 2 3" xfId="36323" xr:uid="{00000000-0005-0000-0000-0000998E0000}"/>
    <cellStyle name="Output 2 3 2 5 6 2 4" xfId="36324" xr:uid="{00000000-0005-0000-0000-00009A8E0000}"/>
    <cellStyle name="Output 2 3 2 5 6 3" xfId="36325" xr:uid="{00000000-0005-0000-0000-00009B8E0000}"/>
    <cellStyle name="Output 2 3 2 5 6 4" xfId="36326" xr:uid="{00000000-0005-0000-0000-00009C8E0000}"/>
    <cellStyle name="Output 2 3 2 5 7" xfId="36327" xr:uid="{00000000-0005-0000-0000-00009D8E0000}"/>
    <cellStyle name="Output 2 3 2 5 7 2" xfId="36328" xr:uid="{00000000-0005-0000-0000-00009E8E0000}"/>
    <cellStyle name="Output 2 3 2 5 7 2 2" xfId="36329" xr:uid="{00000000-0005-0000-0000-00009F8E0000}"/>
    <cellStyle name="Output 2 3 2 5 7 2 3" xfId="36330" xr:uid="{00000000-0005-0000-0000-0000A08E0000}"/>
    <cellStyle name="Output 2 3 2 5 7 2 4" xfId="36331" xr:uid="{00000000-0005-0000-0000-0000A18E0000}"/>
    <cellStyle name="Output 2 3 2 5 7 3" xfId="36332" xr:uid="{00000000-0005-0000-0000-0000A28E0000}"/>
    <cellStyle name="Output 2 3 2 5 7 4" xfId="36333" xr:uid="{00000000-0005-0000-0000-0000A38E0000}"/>
    <cellStyle name="Output 2 3 2 5 8" xfId="36334" xr:uid="{00000000-0005-0000-0000-0000A48E0000}"/>
    <cellStyle name="Output 2 3 2 5 8 2" xfId="36335" xr:uid="{00000000-0005-0000-0000-0000A58E0000}"/>
    <cellStyle name="Output 2 3 2 5 8 2 2" xfId="36336" xr:uid="{00000000-0005-0000-0000-0000A68E0000}"/>
    <cellStyle name="Output 2 3 2 5 8 2 3" xfId="36337" xr:uid="{00000000-0005-0000-0000-0000A78E0000}"/>
    <cellStyle name="Output 2 3 2 5 8 2 4" xfId="36338" xr:uid="{00000000-0005-0000-0000-0000A88E0000}"/>
    <cellStyle name="Output 2 3 2 5 8 3" xfId="36339" xr:uid="{00000000-0005-0000-0000-0000A98E0000}"/>
    <cellStyle name="Output 2 3 2 5 8 4" xfId="36340" xr:uid="{00000000-0005-0000-0000-0000AA8E0000}"/>
    <cellStyle name="Output 2 3 2 5 9" xfId="36341" xr:uid="{00000000-0005-0000-0000-0000AB8E0000}"/>
    <cellStyle name="Output 2 3 2 5 9 2" xfId="36342" xr:uid="{00000000-0005-0000-0000-0000AC8E0000}"/>
    <cellStyle name="Output 2 3 2 5 9 3" xfId="36343" xr:uid="{00000000-0005-0000-0000-0000AD8E0000}"/>
    <cellStyle name="Output 2 3 2 6" xfId="404" xr:uid="{00000000-0005-0000-0000-0000AE8E0000}"/>
    <cellStyle name="Output 2 3 2 6 10" xfId="36344" xr:uid="{00000000-0005-0000-0000-0000AF8E0000}"/>
    <cellStyle name="Output 2 3 2 6 10 2" xfId="36345" xr:uid="{00000000-0005-0000-0000-0000B08E0000}"/>
    <cellStyle name="Output 2 3 2 6 10 3" xfId="36346" xr:uid="{00000000-0005-0000-0000-0000B18E0000}"/>
    <cellStyle name="Output 2 3 2 6 11" xfId="58212" xr:uid="{00000000-0005-0000-0000-0000B28E0000}"/>
    <cellStyle name="Output 2 3 2 6 2" xfId="36347" xr:uid="{00000000-0005-0000-0000-0000B38E0000}"/>
    <cellStyle name="Output 2 3 2 6 2 10" xfId="36348" xr:uid="{00000000-0005-0000-0000-0000B48E0000}"/>
    <cellStyle name="Output 2 3 2 6 2 10 10" xfId="36349" xr:uid="{00000000-0005-0000-0000-0000B58E0000}"/>
    <cellStyle name="Output 2 3 2 6 2 10 11" xfId="36350" xr:uid="{00000000-0005-0000-0000-0000B68E0000}"/>
    <cellStyle name="Output 2 3 2 6 2 10 12" xfId="36351" xr:uid="{00000000-0005-0000-0000-0000B78E0000}"/>
    <cellStyle name="Output 2 3 2 6 2 10 2" xfId="36352" xr:uid="{00000000-0005-0000-0000-0000B88E0000}"/>
    <cellStyle name="Output 2 3 2 6 2 10 2 2" xfId="36353" xr:uid="{00000000-0005-0000-0000-0000B98E0000}"/>
    <cellStyle name="Output 2 3 2 6 2 10 2 3" xfId="36354" xr:uid="{00000000-0005-0000-0000-0000BA8E0000}"/>
    <cellStyle name="Output 2 3 2 6 2 10 3" xfId="36355" xr:uid="{00000000-0005-0000-0000-0000BB8E0000}"/>
    <cellStyle name="Output 2 3 2 6 2 10 3 2" xfId="36356" xr:uid="{00000000-0005-0000-0000-0000BC8E0000}"/>
    <cellStyle name="Output 2 3 2 6 2 10 3 3" xfId="36357" xr:uid="{00000000-0005-0000-0000-0000BD8E0000}"/>
    <cellStyle name="Output 2 3 2 6 2 10 4" xfId="36358" xr:uid="{00000000-0005-0000-0000-0000BE8E0000}"/>
    <cellStyle name="Output 2 3 2 6 2 10 4 2" xfId="36359" xr:uid="{00000000-0005-0000-0000-0000BF8E0000}"/>
    <cellStyle name="Output 2 3 2 6 2 10 4 3" xfId="36360" xr:uid="{00000000-0005-0000-0000-0000C08E0000}"/>
    <cellStyle name="Output 2 3 2 6 2 10 5" xfId="36361" xr:uid="{00000000-0005-0000-0000-0000C18E0000}"/>
    <cellStyle name="Output 2 3 2 6 2 10 5 2" xfId="36362" xr:uid="{00000000-0005-0000-0000-0000C28E0000}"/>
    <cellStyle name="Output 2 3 2 6 2 10 5 3" xfId="36363" xr:uid="{00000000-0005-0000-0000-0000C38E0000}"/>
    <cellStyle name="Output 2 3 2 6 2 10 6" xfId="36364" xr:uid="{00000000-0005-0000-0000-0000C48E0000}"/>
    <cellStyle name="Output 2 3 2 6 2 10 6 2" xfId="36365" xr:uid="{00000000-0005-0000-0000-0000C58E0000}"/>
    <cellStyle name="Output 2 3 2 6 2 10 6 3" xfId="36366" xr:uid="{00000000-0005-0000-0000-0000C68E0000}"/>
    <cellStyle name="Output 2 3 2 6 2 10 7" xfId="36367" xr:uid="{00000000-0005-0000-0000-0000C78E0000}"/>
    <cellStyle name="Output 2 3 2 6 2 10 7 2" xfId="36368" xr:uid="{00000000-0005-0000-0000-0000C88E0000}"/>
    <cellStyle name="Output 2 3 2 6 2 10 7 3" xfId="36369" xr:uid="{00000000-0005-0000-0000-0000C98E0000}"/>
    <cellStyle name="Output 2 3 2 6 2 10 8" xfId="36370" xr:uid="{00000000-0005-0000-0000-0000CA8E0000}"/>
    <cellStyle name="Output 2 3 2 6 2 10 8 2" xfId="36371" xr:uid="{00000000-0005-0000-0000-0000CB8E0000}"/>
    <cellStyle name="Output 2 3 2 6 2 10 8 3" xfId="36372" xr:uid="{00000000-0005-0000-0000-0000CC8E0000}"/>
    <cellStyle name="Output 2 3 2 6 2 10 9" xfId="36373" xr:uid="{00000000-0005-0000-0000-0000CD8E0000}"/>
    <cellStyle name="Output 2 3 2 6 2 10 9 2" xfId="36374" xr:uid="{00000000-0005-0000-0000-0000CE8E0000}"/>
    <cellStyle name="Output 2 3 2 6 2 10 9 3" xfId="36375" xr:uid="{00000000-0005-0000-0000-0000CF8E0000}"/>
    <cellStyle name="Output 2 3 2 6 2 11" xfId="36376" xr:uid="{00000000-0005-0000-0000-0000D08E0000}"/>
    <cellStyle name="Output 2 3 2 6 2 11 2" xfId="36377" xr:uid="{00000000-0005-0000-0000-0000D18E0000}"/>
    <cellStyle name="Output 2 3 2 6 2 11 3" xfId="36378" xr:uid="{00000000-0005-0000-0000-0000D28E0000}"/>
    <cellStyle name="Output 2 3 2 6 2 12" xfId="36379" xr:uid="{00000000-0005-0000-0000-0000D38E0000}"/>
    <cellStyle name="Output 2 3 2 6 2 12 2" xfId="36380" xr:uid="{00000000-0005-0000-0000-0000D48E0000}"/>
    <cellStyle name="Output 2 3 2 6 2 12 3" xfId="36381" xr:uid="{00000000-0005-0000-0000-0000D58E0000}"/>
    <cellStyle name="Output 2 3 2 6 2 13" xfId="36382" xr:uid="{00000000-0005-0000-0000-0000D68E0000}"/>
    <cellStyle name="Output 2 3 2 6 2 13 2" xfId="36383" xr:uid="{00000000-0005-0000-0000-0000D78E0000}"/>
    <cellStyle name="Output 2 3 2 6 2 13 3" xfId="36384" xr:uid="{00000000-0005-0000-0000-0000D88E0000}"/>
    <cellStyle name="Output 2 3 2 6 2 14" xfId="36385" xr:uid="{00000000-0005-0000-0000-0000D98E0000}"/>
    <cellStyle name="Output 2 3 2 6 2 14 2" xfId="36386" xr:uid="{00000000-0005-0000-0000-0000DA8E0000}"/>
    <cellStyle name="Output 2 3 2 6 2 14 3" xfId="36387" xr:uid="{00000000-0005-0000-0000-0000DB8E0000}"/>
    <cellStyle name="Output 2 3 2 6 2 15" xfId="36388" xr:uid="{00000000-0005-0000-0000-0000DC8E0000}"/>
    <cellStyle name="Output 2 3 2 6 2 15 2" xfId="36389" xr:uid="{00000000-0005-0000-0000-0000DD8E0000}"/>
    <cellStyle name="Output 2 3 2 6 2 15 3" xfId="36390" xr:uid="{00000000-0005-0000-0000-0000DE8E0000}"/>
    <cellStyle name="Output 2 3 2 6 2 16" xfId="36391" xr:uid="{00000000-0005-0000-0000-0000DF8E0000}"/>
    <cellStyle name="Output 2 3 2 6 2 16 2" xfId="36392" xr:uid="{00000000-0005-0000-0000-0000E08E0000}"/>
    <cellStyle name="Output 2 3 2 6 2 16 3" xfId="36393" xr:uid="{00000000-0005-0000-0000-0000E18E0000}"/>
    <cellStyle name="Output 2 3 2 6 2 17" xfId="36394" xr:uid="{00000000-0005-0000-0000-0000E28E0000}"/>
    <cellStyle name="Output 2 3 2 6 2 17 2" xfId="36395" xr:uid="{00000000-0005-0000-0000-0000E38E0000}"/>
    <cellStyle name="Output 2 3 2 6 2 17 3" xfId="36396" xr:uid="{00000000-0005-0000-0000-0000E48E0000}"/>
    <cellStyle name="Output 2 3 2 6 2 18" xfId="36397" xr:uid="{00000000-0005-0000-0000-0000E58E0000}"/>
    <cellStyle name="Output 2 3 2 6 2 18 2" xfId="36398" xr:uid="{00000000-0005-0000-0000-0000E68E0000}"/>
    <cellStyle name="Output 2 3 2 6 2 18 3" xfId="36399" xr:uid="{00000000-0005-0000-0000-0000E78E0000}"/>
    <cellStyle name="Output 2 3 2 6 2 19" xfId="36400" xr:uid="{00000000-0005-0000-0000-0000E88E0000}"/>
    <cellStyle name="Output 2 3 2 6 2 19 2" xfId="36401" xr:uid="{00000000-0005-0000-0000-0000E98E0000}"/>
    <cellStyle name="Output 2 3 2 6 2 19 3" xfId="36402" xr:uid="{00000000-0005-0000-0000-0000EA8E0000}"/>
    <cellStyle name="Output 2 3 2 6 2 2" xfId="36403" xr:uid="{00000000-0005-0000-0000-0000EB8E0000}"/>
    <cellStyle name="Output 2 3 2 6 2 2 10" xfId="36404" xr:uid="{00000000-0005-0000-0000-0000EC8E0000}"/>
    <cellStyle name="Output 2 3 2 6 2 2 11" xfId="36405" xr:uid="{00000000-0005-0000-0000-0000ED8E0000}"/>
    <cellStyle name="Output 2 3 2 6 2 2 12" xfId="36406" xr:uid="{00000000-0005-0000-0000-0000EE8E0000}"/>
    <cellStyle name="Output 2 3 2 6 2 2 2" xfId="36407" xr:uid="{00000000-0005-0000-0000-0000EF8E0000}"/>
    <cellStyle name="Output 2 3 2 6 2 2 2 2" xfId="36408" xr:uid="{00000000-0005-0000-0000-0000F08E0000}"/>
    <cellStyle name="Output 2 3 2 6 2 2 2 3" xfId="36409" xr:uid="{00000000-0005-0000-0000-0000F18E0000}"/>
    <cellStyle name="Output 2 3 2 6 2 2 3" xfId="36410" xr:uid="{00000000-0005-0000-0000-0000F28E0000}"/>
    <cellStyle name="Output 2 3 2 6 2 2 3 2" xfId="36411" xr:uid="{00000000-0005-0000-0000-0000F38E0000}"/>
    <cellStyle name="Output 2 3 2 6 2 2 3 3" xfId="36412" xr:uid="{00000000-0005-0000-0000-0000F48E0000}"/>
    <cellStyle name="Output 2 3 2 6 2 2 4" xfId="36413" xr:uid="{00000000-0005-0000-0000-0000F58E0000}"/>
    <cellStyle name="Output 2 3 2 6 2 2 4 2" xfId="36414" xr:uid="{00000000-0005-0000-0000-0000F68E0000}"/>
    <cellStyle name="Output 2 3 2 6 2 2 4 3" xfId="36415" xr:uid="{00000000-0005-0000-0000-0000F78E0000}"/>
    <cellStyle name="Output 2 3 2 6 2 2 5" xfId="36416" xr:uid="{00000000-0005-0000-0000-0000F88E0000}"/>
    <cellStyle name="Output 2 3 2 6 2 2 5 2" xfId="36417" xr:uid="{00000000-0005-0000-0000-0000F98E0000}"/>
    <cellStyle name="Output 2 3 2 6 2 2 5 3" xfId="36418" xr:uid="{00000000-0005-0000-0000-0000FA8E0000}"/>
    <cellStyle name="Output 2 3 2 6 2 2 6" xfId="36419" xr:uid="{00000000-0005-0000-0000-0000FB8E0000}"/>
    <cellStyle name="Output 2 3 2 6 2 2 6 2" xfId="36420" xr:uid="{00000000-0005-0000-0000-0000FC8E0000}"/>
    <cellStyle name="Output 2 3 2 6 2 2 6 3" xfId="36421" xr:uid="{00000000-0005-0000-0000-0000FD8E0000}"/>
    <cellStyle name="Output 2 3 2 6 2 2 7" xfId="36422" xr:uid="{00000000-0005-0000-0000-0000FE8E0000}"/>
    <cellStyle name="Output 2 3 2 6 2 2 7 2" xfId="36423" xr:uid="{00000000-0005-0000-0000-0000FF8E0000}"/>
    <cellStyle name="Output 2 3 2 6 2 2 7 3" xfId="36424" xr:uid="{00000000-0005-0000-0000-0000008F0000}"/>
    <cellStyle name="Output 2 3 2 6 2 2 8" xfId="36425" xr:uid="{00000000-0005-0000-0000-0000018F0000}"/>
    <cellStyle name="Output 2 3 2 6 2 2 8 2" xfId="36426" xr:uid="{00000000-0005-0000-0000-0000028F0000}"/>
    <cellStyle name="Output 2 3 2 6 2 2 8 3" xfId="36427" xr:uid="{00000000-0005-0000-0000-0000038F0000}"/>
    <cellStyle name="Output 2 3 2 6 2 2 9" xfId="36428" xr:uid="{00000000-0005-0000-0000-0000048F0000}"/>
    <cellStyle name="Output 2 3 2 6 2 2 9 2" xfId="36429" xr:uid="{00000000-0005-0000-0000-0000058F0000}"/>
    <cellStyle name="Output 2 3 2 6 2 2 9 3" xfId="36430" xr:uid="{00000000-0005-0000-0000-0000068F0000}"/>
    <cellStyle name="Output 2 3 2 6 2 20" xfId="36431" xr:uid="{00000000-0005-0000-0000-0000078F0000}"/>
    <cellStyle name="Output 2 3 2 6 2 21" xfId="36432" xr:uid="{00000000-0005-0000-0000-0000088F0000}"/>
    <cellStyle name="Output 2 3 2 6 2 3" xfId="36433" xr:uid="{00000000-0005-0000-0000-0000098F0000}"/>
    <cellStyle name="Output 2 3 2 6 2 3 10" xfId="36434" xr:uid="{00000000-0005-0000-0000-00000A8F0000}"/>
    <cellStyle name="Output 2 3 2 6 2 3 11" xfId="36435" xr:uid="{00000000-0005-0000-0000-00000B8F0000}"/>
    <cellStyle name="Output 2 3 2 6 2 3 12" xfId="36436" xr:uid="{00000000-0005-0000-0000-00000C8F0000}"/>
    <cellStyle name="Output 2 3 2 6 2 3 2" xfId="36437" xr:uid="{00000000-0005-0000-0000-00000D8F0000}"/>
    <cellStyle name="Output 2 3 2 6 2 3 2 2" xfId="36438" xr:uid="{00000000-0005-0000-0000-00000E8F0000}"/>
    <cellStyle name="Output 2 3 2 6 2 3 2 3" xfId="36439" xr:uid="{00000000-0005-0000-0000-00000F8F0000}"/>
    <cellStyle name="Output 2 3 2 6 2 3 3" xfId="36440" xr:uid="{00000000-0005-0000-0000-0000108F0000}"/>
    <cellStyle name="Output 2 3 2 6 2 3 3 2" xfId="36441" xr:uid="{00000000-0005-0000-0000-0000118F0000}"/>
    <cellStyle name="Output 2 3 2 6 2 3 3 3" xfId="36442" xr:uid="{00000000-0005-0000-0000-0000128F0000}"/>
    <cellStyle name="Output 2 3 2 6 2 3 4" xfId="36443" xr:uid="{00000000-0005-0000-0000-0000138F0000}"/>
    <cellStyle name="Output 2 3 2 6 2 3 4 2" xfId="36444" xr:uid="{00000000-0005-0000-0000-0000148F0000}"/>
    <cellStyle name="Output 2 3 2 6 2 3 4 3" xfId="36445" xr:uid="{00000000-0005-0000-0000-0000158F0000}"/>
    <cellStyle name="Output 2 3 2 6 2 3 5" xfId="36446" xr:uid="{00000000-0005-0000-0000-0000168F0000}"/>
    <cellStyle name="Output 2 3 2 6 2 3 5 2" xfId="36447" xr:uid="{00000000-0005-0000-0000-0000178F0000}"/>
    <cellStyle name="Output 2 3 2 6 2 3 5 3" xfId="36448" xr:uid="{00000000-0005-0000-0000-0000188F0000}"/>
    <cellStyle name="Output 2 3 2 6 2 3 6" xfId="36449" xr:uid="{00000000-0005-0000-0000-0000198F0000}"/>
    <cellStyle name="Output 2 3 2 6 2 3 6 2" xfId="36450" xr:uid="{00000000-0005-0000-0000-00001A8F0000}"/>
    <cellStyle name="Output 2 3 2 6 2 3 6 3" xfId="36451" xr:uid="{00000000-0005-0000-0000-00001B8F0000}"/>
    <cellStyle name="Output 2 3 2 6 2 3 7" xfId="36452" xr:uid="{00000000-0005-0000-0000-00001C8F0000}"/>
    <cellStyle name="Output 2 3 2 6 2 3 7 2" xfId="36453" xr:uid="{00000000-0005-0000-0000-00001D8F0000}"/>
    <cellStyle name="Output 2 3 2 6 2 3 7 3" xfId="36454" xr:uid="{00000000-0005-0000-0000-00001E8F0000}"/>
    <cellStyle name="Output 2 3 2 6 2 3 8" xfId="36455" xr:uid="{00000000-0005-0000-0000-00001F8F0000}"/>
    <cellStyle name="Output 2 3 2 6 2 3 8 2" xfId="36456" xr:uid="{00000000-0005-0000-0000-0000208F0000}"/>
    <cellStyle name="Output 2 3 2 6 2 3 8 3" xfId="36457" xr:uid="{00000000-0005-0000-0000-0000218F0000}"/>
    <cellStyle name="Output 2 3 2 6 2 3 9" xfId="36458" xr:uid="{00000000-0005-0000-0000-0000228F0000}"/>
    <cellStyle name="Output 2 3 2 6 2 3 9 2" xfId="36459" xr:uid="{00000000-0005-0000-0000-0000238F0000}"/>
    <cellStyle name="Output 2 3 2 6 2 3 9 3" xfId="36460" xr:uid="{00000000-0005-0000-0000-0000248F0000}"/>
    <cellStyle name="Output 2 3 2 6 2 4" xfId="36461" xr:uid="{00000000-0005-0000-0000-0000258F0000}"/>
    <cellStyle name="Output 2 3 2 6 2 4 10" xfId="36462" xr:uid="{00000000-0005-0000-0000-0000268F0000}"/>
    <cellStyle name="Output 2 3 2 6 2 4 11" xfId="36463" xr:uid="{00000000-0005-0000-0000-0000278F0000}"/>
    <cellStyle name="Output 2 3 2 6 2 4 12" xfId="36464" xr:uid="{00000000-0005-0000-0000-0000288F0000}"/>
    <cellStyle name="Output 2 3 2 6 2 4 2" xfId="36465" xr:uid="{00000000-0005-0000-0000-0000298F0000}"/>
    <cellStyle name="Output 2 3 2 6 2 4 2 2" xfId="36466" xr:uid="{00000000-0005-0000-0000-00002A8F0000}"/>
    <cellStyle name="Output 2 3 2 6 2 4 2 3" xfId="36467" xr:uid="{00000000-0005-0000-0000-00002B8F0000}"/>
    <cellStyle name="Output 2 3 2 6 2 4 3" xfId="36468" xr:uid="{00000000-0005-0000-0000-00002C8F0000}"/>
    <cellStyle name="Output 2 3 2 6 2 4 3 2" xfId="36469" xr:uid="{00000000-0005-0000-0000-00002D8F0000}"/>
    <cellStyle name="Output 2 3 2 6 2 4 3 3" xfId="36470" xr:uid="{00000000-0005-0000-0000-00002E8F0000}"/>
    <cellStyle name="Output 2 3 2 6 2 4 4" xfId="36471" xr:uid="{00000000-0005-0000-0000-00002F8F0000}"/>
    <cellStyle name="Output 2 3 2 6 2 4 4 2" xfId="36472" xr:uid="{00000000-0005-0000-0000-0000308F0000}"/>
    <cellStyle name="Output 2 3 2 6 2 4 4 3" xfId="36473" xr:uid="{00000000-0005-0000-0000-0000318F0000}"/>
    <cellStyle name="Output 2 3 2 6 2 4 5" xfId="36474" xr:uid="{00000000-0005-0000-0000-0000328F0000}"/>
    <cellStyle name="Output 2 3 2 6 2 4 5 2" xfId="36475" xr:uid="{00000000-0005-0000-0000-0000338F0000}"/>
    <cellStyle name="Output 2 3 2 6 2 4 5 3" xfId="36476" xr:uid="{00000000-0005-0000-0000-0000348F0000}"/>
    <cellStyle name="Output 2 3 2 6 2 4 6" xfId="36477" xr:uid="{00000000-0005-0000-0000-0000358F0000}"/>
    <cellStyle name="Output 2 3 2 6 2 4 6 2" xfId="36478" xr:uid="{00000000-0005-0000-0000-0000368F0000}"/>
    <cellStyle name="Output 2 3 2 6 2 4 6 3" xfId="36479" xr:uid="{00000000-0005-0000-0000-0000378F0000}"/>
    <cellStyle name="Output 2 3 2 6 2 4 7" xfId="36480" xr:uid="{00000000-0005-0000-0000-0000388F0000}"/>
    <cellStyle name="Output 2 3 2 6 2 4 7 2" xfId="36481" xr:uid="{00000000-0005-0000-0000-0000398F0000}"/>
    <cellStyle name="Output 2 3 2 6 2 4 7 3" xfId="36482" xr:uid="{00000000-0005-0000-0000-00003A8F0000}"/>
    <cellStyle name="Output 2 3 2 6 2 4 8" xfId="36483" xr:uid="{00000000-0005-0000-0000-00003B8F0000}"/>
    <cellStyle name="Output 2 3 2 6 2 4 8 2" xfId="36484" xr:uid="{00000000-0005-0000-0000-00003C8F0000}"/>
    <cellStyle name="Output 2 3 2 6 2 4 8 3" xfId="36485" xr:uid="{00000000-0005-0000-0000-00003D8F0000}"/>
    <cellStyle name="Output 2 3 2 6 2 4 9" xfId="36486" xr:uid="{00000000-0005-0000-0000-00003E8F0000}"/>
    <cellStyle name="Output 2 3 2 6 2 4 9 2" xfId="36487" xr:uid="{00000000-0005-0000-0000-00003F8F0000}"/>
    <cellStyle name="Output 2 3 2 6 2 4 9 3" xfId="36488" xr:uid="{00000000-0005-0000-0000-0000408F0000}"/>
    <cellStyle name="Output 2 3 2 6 2 5" xfId="36489" xr:uid="{00000000-0005-0000-0000-0000418F0000}"/>
    <cellStyle name="Output 2 3 2 6 2 5 10" xfId="36490" xr:uid="{00000000-0005-0000-0000-0000428F0000}"/>
    <cellStyle name="Output 2 3 2 6 2 5 11" xfId="36491" xr:uid="{00000000-0005-0000-0000-0000438F0000}"/>
    <cellStyle name="Output 2 3 2 6 2 5 12" xfId="36492" xr:uid="{00000000-0005-0000-0000-0000448F0000}"/>
    <cellStyle name="Output 2 3 2 6 2 5 2" xfId="36493" xr:uid="{00000000-0005-0000-0000-0000458F0000}"/>
    <cellStyle name="Output 2 3 2 6 2 5 2 2" xfId="36494" xr:uid="{00000000-0005-0000-0000-0000468F0000}"/>
    <cellStyle name="Output 2 3 2 6 2 5 2 3" xfId="36495" xr:uid="{00000000-0005-0000-0000-0000478F0000}"/>
    <cellStyle name="Output 2 3 2 6 2 5 3" xfId="36496" xr:uid="{00000000-0005-0000-0000-0000488F0000}"/>
    <cellStyle name="Output 2 3 2 6 2 5 3 2" xfId="36497" xr:uid="{00000000-0005-0000-0000-0000498F0000}"/>
    <cellStyle name="Output 2 3 2 6 2 5 3 3" xfId="36498" xr:uid="{00000000-0005-0000-0000-00004A8F0000}"/>
    <cellStyle name="Output 2 3 2 6 2 5 4" xfId="36499" xr:uid="{00000000-0005-0000-0000-00004B8F0000}"/>
    <cellStyle name="Output 2 3 2 6 2 5 4 2" xfId="36500" xr:uid="{00000000-0005-0000-0000-00004C8F0000}"/>
    <cellStyle name="Output 2 3 2 6 2 5 4 3" xfId="36501" xr:uid="{00000000-0005-0000-0000-00004D8F0000}"/>
    <cellStyle name="Output 2 3 2 6 2 5 5" xfId="36502" xr:uid="{00000000-0005-0000-0000-00004E8F0000}"/>
    <cellStyle name="Output 2 3 2 6 2 5 5 2" xfId="36503" xr:uid="{00000000-0005-0000-0000-00004F8F0000}"/>
    <cellStyle name="Output 2 3 2 6 2 5 5 3" xfId="36504" xr:uid="{00000000-0005-0000-0000-0000508F0000}"/>
    <cellStyle name="Output 2 3 2 6 2 5 6" xfId="36505" xr:uid="{00000000-0005-0000-0000-0000518F0000}"/>
    <cellStyle name="Output 2 3 2 6 2 5 6 2" xfId="36506" xr:uid="{00000000-0005-0000-0000-0000528F0000}"/>
    <cellStyle name="Output 2 3 2 6 2 5 6 3" xfId="36507" xr:uid="{00000000-0005-0000-0000-0000538F0000}"/>
    <cellStyle name="Output 2 3 2 6 2 5 7" xfId="36508" xr:uid="{00000000-0005-0000-0000-0000548F0000}"/>
    <cellStyle name="Output 2 3 2 6 2 5 7 2" xfId="36509" xr:uid="{00000000-0005-0000-0000-0000558F0000}"/>
    <cellStyle name="Output 2 3 2 6 2 5 7 3" xfId="36510" xr:uid="{00000000-0005-0000-0000-0000568F0000}"/>
    <cellStyle name="Output 2 3 2 6 2 5 8" xfId="36511" xr:uid="{00000000-0005-0000-0000-0000578F0000}"/>
    <cellStyle name="Output 2 3 2 6 2 5 8 2" xfId="36512" xr:uid="{00000000-0005-0000-0000-0000588F0000}"/>
    <cellStyle name="Output 2 3 2 6 2 5 8 3" xfId="36513" xr:uid="{00000000-0005-0000-0000-0000598F0000}"/>
    <cellStyle name="Output 2 3 2 6 2 5 9" xfId="36514" xr:uid="{00000000-0005-0000-0000-00005A8F0000}"/>
    <cellStyle name="Output 2 3 2 6 2 5 9 2" xfId="36515" xr:uid="{00000000-0005-0000-0000-00005B8F0000}"/>
    <cellStyle name="Output 2 3 2 6 2 5 9 3" xfId="36516" xr:uid="{00000000-0005-0000-0000-00005C8F0000}"/>
    <cellStyle name="Output 2 3 2 6 2 6" xfId="36517" xr:uid="{00000000-0005-0000-0000-00005D8F0000}"/>
    <cellStyle name="Output 2 3 2 6 2 6 10" xfId="36518" xr:uid="{00000000-0005-0000-0000-00005E8F0000}"/>
    <cellStyle name="Output 2 3 2 6 2 6 11" xfId="36519" xr:uid="{00000000-0005-0000-0000-00005F8F0000}"/>
    <cellStyle name="Output 2 3 2 6 2 6 12" xfId="36520" xr:uid="{00000000-0005-0000-0000-0000608F0000}"/>
    <cellStyle name="Output 2 3 2 6 2 6 2" xfId="36521" xr:uid="{00000000-0005-0000-0000-0000618F0000}"/>
    <cellStyle name="Output 2 3 2 6 2 6 2 2" xfId="36522" xr:uid="{00000000-0005-0000-0000-0000628F0000}"/>
    <cellStyle name="Output 2 3 2 6 2 6 2 3" xfId="36523" xr:uid="{00000000-0005-0000-0000-0000638F0000}"/>
    <cellStyle name="Output 2 3 2 6 2 6 3" xfId="36524" xr:uid="{00000000-0005-0000-0000-0000648F0000}"/>
    <cellStyle name="Output 2 3 2 6 2 6 3 2" xfId="36525" xr:uid="{00000000-0005-0000-0000-0000658F0000}"/>
    <cellStyle name="Output 2 3 2 6 2 6 3 3" xfId="36526" xr:uid="{00000000-0005-0000-0000-0000668F0000}"/>
    <cellStyle name="Output 2 3 2 6 2 6 4" xfId="36527" xr:uid="{00000000-0005-0000-0000-0000678F0000}"/>
    <cellStyle name="Output 2 3 2 6 2 6 4 2" xfId="36528" xr:uid="{00000000-0005-0000-0000-0000688F0000}"/>
    <cellStyle name="Output 2 3 2 6 2 6 4 3" xfId="36529" xr:uid="{00000000-0005-0000-0000-0000698F0000}"/>
    <cellStyle name="Output 2 3 2 6 2 6 5" xfId="36530" xr:uid="{00000000-0005-0000-0000-00006A8F0000}"/>
    <cellStyle name="Output 2 3 2 6 2 6 5 2" xfId="36531" xr:uid="{00000000-0005-0000-0000-00006B8F0000}"/>
    <cellStyle name="Output 2 3 2 6 2 6 5 3" xfId="36532" xr:uid="{00000000-0005-0000-0000-00006C8F0000}"/>
    <cellStyle name="Output 2 3 2 6 2 6 6" xfId="36533" xr:uid="{00000000-0005-0000-0000-00006D8F0000}"/>
    <cellStyle name="Output 2 3 2 6 2 6 6 2" xfId="36534" xr:uid="{00000000-0005-0000-0000-00006E8F0000}"/>
    <cellStyle name="Output 2 3 2 6 2 6 6 3" xfId="36535" xr:uid="{00000000-0005-0000-0000-00006F8F0000}"/>
    <cellStyle name="Output 2 3 2 6 2 6 7" xfId="36536" xr:uid="{00000000-0005-0000-0000-0000708F0000}"/>
    <cellStyle name="Output 2 3 2 6 2 6 7 2" xfId="36537" xr:uid="{00000000-0005-0000-0000-0000718F0000}"/>
    <cellStyle name="Output 2 3 2 6 2 6 7 3" xfId="36538" xr:uid="{00000000-0005-0000-0000-0000728F0000}"/>
    <cellStyle name="Output 2 3 2 6 2 6 8" xfId="36539" xr:uid="{00000000-0005-0000-0000-0000738F0000}"/>
    <cellStyle name="Output 2 3 2 6 2 6 8 2" xfId="36540" xr:uid="{00000000-0005-0000-0000-0000748F0000}"/>
    <cellStyle name="Output 2 3 2 6 2 6 8 3" xfId="36541" xr:uid="{00000000-0005-0000-0000-0000758F0000}"/>
    <cellStyle name="Output 2 3 2 6 2 6 9" xfId="36542" xr:uid="{00000000-0005-0000-0000-0000768F0000}"/>
    <cellStyle name="Output 2 3 2 6 2 6 9 2" xfId="36543" xr:uid="{00000000-0005-0000-0000-0000778F0000}"/>
    <cellStyle name="Output 2 3 2 6 2 6 9 3" xfId="36544" xr:uid="{00000000-0005-0000-0000-0000788F0000}"/>
    <cellStyle name="Output 2 3 2 6 2 7" xfId="36545" xr:uid="{00000000-0005-0000-0000-0000798F0000}"/>
    <cellStyle name="Output 2 3 2 6 2 7 10" xfId="36546" xr:uid="{00000000-0005-0000-0000-00007A8F0000}"/>
    <cellStyle name="Output 2 3 2 6 2 7 11" xfId="36547" xr:uid="{00000000-0005-0000-0000-00007B8F0000}"/>
    <cellStyle name="Output 2 3 2 6 2 7 12" xfId="36548" xr:uid="{00000000-0005-0000-0000-00007C8F0000}"/>
    <cellStyle name="Output 2 3 2 6 2 7 2" xfId="36549" xr:uid="{00000000-0005-0000-0000-00007D8F0000}"/>
    <cellStyle name="Output 2 3 2 6 2 7 2 2" xfId="36550" xr:uid="{00000000-0005-0000-0000-00007E8F0000}"/>
    <cellStyle name="Output 2 3 2 6 2 7 2 3" xfId="36551" xr:uid="{00000000-0005-0000-0000-00007F8F0000}"/>
    <cellStyle name="Output 2 3 2 6 2 7 3" xfId="36552" xr:uid="{00000000-0005-0000-0000-0000808F0000}"/>
    <cellStyle name="Output 2 3 2 6 2 7 3 2" xfId="36553" xr:uid="{00000000-0005-0000-0000-0000818F0000}"/>
    <cellStyle name="Output 2 3 2 6 2 7 3 3" xfId="36554" xr:uid="{00000000-0005-0000-0000-0000828F0000}"/>
    <cellStyle name="Output 2 3 2 6 2 7 4" xfId="36555" xr:uid="{00000000-0005-0000-0000-0000838F0000}"/>
    <cellStyle name="Output 2 3 2 6 2 7 4 2" xfId="36556" xr:uid="{00000000-0005-0000-0000-0000848F0000}"/>
    <cellStyle name="Output 2 3 2 6 2 7 4 3" xfId="36557" xr:uid="{00000000-0005-0000-0000-0000858F0000}"/>
    <cellStyle name="Output 2 3 2 6 2 7 5" xfId="36558" xr:uid="{00000000-0005-0000-0000-0000868F0000}"/>
    <cellStyle name="Output 2 3 2 6 2 7 5 2" xfId="36559" xr:uid="{00000000-0005-0000-0000-0000878F0000}"/>
    <cellStyle name="Output 2 3 2 6 2 7 5 3" xfId="36560" xr:uid="{00000000-0005-0000-0000-0000888F0000}"/>
    <cellStyle name="Output 2 3 2 6 2 7 6" xfId="36561" xr:uid="{00000000-0005-0000-0000-0000898F0000}"/>
    <cellStyle name="Output 2 3 2 6 2 7 6 2" xfId="36562" xr:uid="{00000000-0005-0000-0000-00008A8F0000}"/>
    <cellStyle name="Output 2 3 2 6 2 7 6 3" xfId="36563" xr:uid="{00000000-0005-0000-0000-00008B8F0000}"/>
    <cellStyle name="Output 2 3 2 6 2 7 7" xfId="36564" xr:uid="{00000000-0005-0000-0000-00008C8F0000}"/>
    <cellStyle name="Output 2 3 2 6 2 7 7 2" xfId="36565" xr:uid="{00000000-0005-0000-0000-00008D8F0000}"/>
    <cellStyle name="Output 2 3 2 6 2 7 7 3" xfId="36566" xr:uid="{00000000-0005-0000-0000-00008E8F0000}"/>
    <cellStyle name="Output 2 3 2 6 2 7 8" xfId="36567" xr:uid="{00000000-0005-0000-0000-00008F8F0000}"/>
    <cellStyle name="Output 2 3 2 6 2 7 8 2" xfId="36568" xr:uid="{00000000-0005-0000-0000-0000908F0000}"/>
    <cellStyle name="Output 2 3 2 6 2 7 8 3" xfId="36569" xr:uid="{00000000-0005-0000-0000-0000918F0000}"/>
    <cellStyle name="Output 2 3 2 6 2 7 9" xfId="36570" xr:uid="{00000000-0005-0000-0000-0000928F0000}"/>
    <cellStyle name="Output 2 3 2 6 2 7 9 2" xfId="36571" xr:uid="{00000000-0005-0000-0000-0000938F0000}"/>
    <cellStyle name="Output 2 3 2 6 2 7 9 3" xfId="36572" xr:uid="{00000000-0005-0000-0000-0000948F0000}"/>
    <cellStyle name="Output 2 3 2 6 2 8" xfId="36573" xr:uid="{00000000-0005-0000-0000-0000958F0000}"/>
    <cellStyle name="Output 2 3 2 6 2 8 10" xfId="36574" xr:uid="{00000000-0005-0000-0000-0000968F0000}"/>
    <cellStyle name="Output 2 3 2 6 2 8 11" xfId="36575" xr:uid="{00000000-0005-0000-0000-0000978F0000}"/>
    <cellStyle name="Output 2 3 2 6 2 8 12" xfId="36576" xr:uid="{00000000-0005-0000-0000-0000988F0000}"/>
    <cellStyle name="Output 2 3 2 6 2 8 2" xfId="36577" xr:uid="{00000000-0005-0000-0000-0000998F0000}"/>
    <cellStyle name="Output 2 3 2 6 2 8 2 2" xfId="36578" xr:uid="{00000000-0005-0000-0000-00009A8F0000}"/>
    <cellStyle name="Output 2 3 2 6 2 8 2 3" xfId="36579" xr:uid="{00000000-0005-0000-0000-00009B8F0000}"/>
    <cellStyle name="Output 2 3 2 6 2 8 3" xfId="36580" xr:uid="{00000000-0005-0000-0000-00009C8F0000}"/>
    <cellStyle name="Output 2 3 2 6 2 8 3 2" xfId="36581" xr:uid="{00000000-0005-0000-0000-00009D8F0000}"/>
    <cellStyle name="Output 2 3 2 6 2 8 3 3" xfId="36582" xr:uid="{00000000-0005-0000-0000-00009E8F0000}"/>
    <cellStyle name="Output 2 3 2 6 2 8 4" xfId="36583" xr:uid="{00000000-0005-0000-0000-00009F8F0000}"/>
    <cellStyle name="Output 2 3 2 6 2 8 4 2" xfId="36584" xr:uid="{00000000-0005-0000-0000-0000A08F0000}"/>
    <cellStyle name="Output 2 3 2 6 2 8 4 3" xfId="36585" xr:uid="{00000000-0005-0000-0000-0000A18F0000}"/>
    <cellStyle name="Output 2 3 2 6 2 8 5" xfId="36586" xr:uid="{00000000-0005-0000-0000-0000A28F0000}"/>
    <cellStyle name="Output 2 3 2 6 2 8 5 2" xfId="36587" xr:uid="{00000000-0005-0000-0000-0000A38F0000}"/>
    <cellStyle name="Output 2 3 2 6 2 8 5 3" xfId="36588" xr:uid="{00000000-0005-0000-0000-0000A48F0000}"/>
    <cellStyle name="Output 2 3 2 6 2 8 6" xfId="36589" xr:uid="{00000000-0005-0000-0000-0000A58F0000}"/>
    <cellStyle name="Output 2 3 2 6 2 8 6 2" xfId="36590" xr:uid="{00000000-0005-0000-0000-0000A68F0000}"/>
    <cellStyle name="Output 2 3 2 6 2 8 6 3" xfId="36591" xr:uid="{00000000-0005-0000-0000-0000A78F0000}"/>
    <cellStyle name="Output 2 3 2 6 2 8 7" xfId="36592" xr:uid="{00000000-0005-0000-0000-0000A88F0000}"/>
    <cellStyle name="Output 2 3 2 6 2 8 7 2" xfId="36593" xr:uid="{00000000-0005-0000-0000-0000A98F0000}"/>
    <cellStyle name="Output 2 3 2 6 2 8 7 3" xfId="36594" xr:uid="{00000000-0005-0000-0000-0000AA8F0000}"/>
    <cellStyle name="Output 2 3 2 6 2 8 8" xfId="36595" xr:uid="{00000000-0005-0000-0000-0000AB8F0000}"/>
    <cellStyle name="Output 2 3 2 6 2 8 8 2" xfId="36596" xr:uid="{00000000-0005-0000-0000-0000AC8F0000}"/>
    <cellStyle name="Output 2 3 2 6 2 8 8 3" xfId="36597" xr:uid="{00000000-0005-0000-0000-0000AD8F0000}"/>
    <cellStyle name="Output 2 3 2 6 2 8 9" xfId="36598" xr:uid="{00000000-0005-0000-0000-0000AE8F0000}"/>
    <cellStyle name="Output 2 3 2 6 2 8 9 2" xfId="36599" xr:uid="{00000000-0005-0000-0000-0000AF8F0000}"/>
    <cellStyle name="Output 2 3 2 6 2 8 9 3" xfId="36600" xr:uid="{00000000-0005-0000-0000-0000B08F0000}"/>
    <cellStyle name="Output 2 3 2 6 2 9" xfId="36601" xr:uid="{00000000-0005-0000-0000-0000B18F0000}"/>
    <cellStyle name="Output 2 3 2 6 2 9 10" xfId="36602" xr:uid="{00000000-0005-0000-0000-0000B28F0000}"/>
    <cellStyle name="Output 2 3 2 6 2 9 11" xfId="36603" xr:uid="{00000000-0005-0000-0000-0000B38F0000}"/>
    <cellStyle name="Output 2 3 2 6 2 9 12" xfId="36604" xr:uid="{00000000-0005-0000-0000-0000B48F0000}"/>
    <cellStyle name="Output 2 3 2 6 2 9 2" xfId="36605" xr:uid="{00000000-0005-0000-0000-0000B58F0000}"/>
    <cellStyle name="Output 2 3 2 6 2 9 2 2" xfId="36606" xr:uid="{00000000-0005-0000-0000-0000B68F0000}"/>
    <cellStyle name="Output 2 3 2 6 2 9 2 3" xfId="36607" xr:uid="{00000000-0005-0000-0000-0000B78F0000}"/>
    <cellStyle name="Output 2 3 2 6 2 9 3" xfId="36608" xr:uid="{00000000-0005-0000-0000-0000B88F0000}"/>
    <cellStyle name="Output 2 3 2 6 2 9 3 2" xfId="36609" xr:uid="{00000000-0005-0000-0000-0000B98F0000}"/>
    <cellStyle name="Output 2 3 2 6 2 9 3 3" xfId="36610" xr:uid="{00000000-0005-0000-0000-0000BA8F0000}"/>
    <cellStyle name="Output 2 3 2 6 2 9 4" xfId="36611" xr:uid="{00000000-0005-0000-0000-0000BB8F0000}"/>
    <cellStyle name="Output 2 3 2 6 2 9 4 2" xfId="36612" xr:uid="{00000000-0005-0000-0000-0000BC8F0000}"/>
    <cellStyle name="Output 2 3 2 6 2 9 4 3" xfId="36613" xr:uid="{00000000-0005-0000-0000-0000BD8F0000}"/>
    <cellStyle name="Output 2 3 2 6 2 9 5" xfId="36614" xr:uid="{00000000-0005-0000-0000-0000BE8F0000}"/>
    <cellStyle name="Output 2 3 2 6 2 9 5 2" xfId="36615" xr:uid="{00000000-0005-0000-0000-0000BF8F0000}"/>
    <cellStyle name="Output 2 3 2 6 2 9 5 3" xfId="36616" xr:uid="{00000000-0005-0000-0000-0000C08F0000}"/>
    <cellStyle name="Output 2 3 2 6 2 9 6" xfId="36617" xr:uid="{00000000-0005-0000-0000-0000C18F0000}"/>
    <cellStyle name="Output 2 3 2 6 2 9 6 2" xfId="36618" xr:uid="{00000000-0005-0000-0000-0000C28F0000}"/>
    <cellStyle name="Output 2 3 2 6 2 9 6 3" xfId="36619" xr:uid="{00000000-0005-0000-0000-0000C38F0000}"/>
    <cellStyle name="Output 2 3 2 6 2 9 7" xfId="36620" xr:uid="{00000000-0005-0000-0000-0000C48F0000}"/>
    <cellStyle name="Output 2 3 2 6 2 9 7 2" xfId="36621" xr:uid="{00000000-0005-0000-0000-0000C58F0000}"/>
    <cellStyle name="Output 2 3 2 6 2 9 7 3" xfId="36622" xr:uid="{00000000-0005-0000-0000-0000C68F0000}"/>
    <cellStyle name="Output 2 3 2 6 2 9 8" xfId="36623" xr:uid="{00000000-0005-0000-0000-0000C78F0000}"/>
    <cellStyle name="Output 2 3 2 6 2 9 8 2" xfId="36624" xr:uid="{00000000-0005-0000-0000-0000C88F0000}"/>
    <cellStyle name="Output 2 3 2 6 2 9 8 3" xfId="36625" xr:uid="{00000000-0005-0000-0000-0000C98F0000}"/>
    <cellStyle name="Output 2 3 2 6 2 9 9" xfId="36626" xr:uid="{00000000-0005-0000-0000-0000CA8F0000}"/>
    <cellStyle name="Output 2 3 2 6 2 9 9 2" xfId="36627" xr:uid="{00000000-0005-0000-0000-0000CB8F0000}"/>
    <cellStyle name="Output 2 3 2 6 2 9 9 3" xfId="36628" xr:uid="{00000000-0005-0000-0000-0000CC8F0000}"/>
    <cellStyle name="Output 2 3 2 6 3" xfId="36629" xr:uid="{00000000-0005-0000-0000-0000CD8F0000}"/>
    <cellStyle name="Output 2 3 2 6 3 10" xfId="36630" xr:uid="{00000000-0005-0000-0000-0000CE8F0000}"/>
    <cellStyle name="Output 2 3 2 6 3 10 2" xfId="36631" xr:uid="{00000000-0005-0000-0000-0000CF8F0000}"/>
    <cellStyle name="Output 2 3 2 6 3 10 3" xfId="36632" xr:uid="{00000000-0005-0000-0000-0000D08F0000}"/>
    <cellStyle name="Output 2 3 2 6 3 11" xfId="36633" xr:uid="{00000000-0005-0000-0000-0000D18F0000}"/>
    <cellStyle name="Output 2 3 2 6 3 12" xfId="36634" xr:uid="{00000000-0005-0000-0000-0000D28F0000}"/>
    <cellStyle name="Output 2 3 2 6 3 2" xfId="36635" xr:uid="{00000000-0005-0000-0000-0000D38F0000}"/>
    <cellStyle name="Output 2 3 2 6 3 2 2" xfId="36636" xr:uid="{00000000-0005-0000-0000-0000D48F0000}"/>
    <cellStyle name="Output 2 3 2 6 3 2 3" xfId="36637" xr:uid="{00000000-0005-0000-0000-0000D58F0000}"/>
    <cellStyle name="Output 2 3 2 6 3 3" xfId="36638" xr:uid="{00000000-0005-0000-0000-0000D68F0000}"/>
    <cellStyle name="Output 2 3 2 6 3 3 2" xfId="36639" xr:uid="{00000000-0005-0000-0000-0000D78F0000}"/>
    <cellStyle name="Output 2 3 2 6 3 3 3" xfId="36640" xr:uid="{00000000-0005-0000-0000-0000D88F0000}"/>
    <cellStyle name="Output 2 3 2 6 3 4" xfId="36641" xr:uid="{00000000-0005-0000-0000-0000D98F0000}"/>
    <cellStyle name="Output 2 3 2 6 3 4 2" xfId="36642" xr:uid="{00000000-0005-0000-0000-0000DA8F0000}"/>
    <cellStyle name="Output 2 3 2 6 3 4 3" xfId="36643" xr:uid="{00000000-0005-0000-0000-0000DB8F0000}"/>
    <cellStyle name="Output 2 3 2 6 3 5" xfId="36644" xr:uid="{00000000-0005-0000-0000-0000DC8F0000}"/>
    <cellStyle name="Output 2 3 2 6 3 5 2" xfId="36645" xr:uid="{00000000-0005-0000-0000-0000DD8F0000}"/>
    <cellStyle name="Output 2 3 2 6 3 5 3" xfId="36646" xr:uid="{00000000-0005-0000-0000-0000DE8F0000}"/>
    <cellStyle name="Output 2 3 2 6 3 6" xfId="36647" xr:uid="{00000000-0005-0000-0000-0000DF8F0000}"/>
    <cellStyle name="Output 2 3 2 6 3 6 2" xfId="36648" xr:uid="{00000000-0005-0000-0000-0000E08F0000}"/>
    <cellStyle name="Output 2 3 2 6 3 6 3" xfId="36649" xr:uid="{00000000-0005-0000-0000-0000E18F0000}"/>
    <cellStyle name="Output 2 3 2 6 3 7" xfId="36650" xr:uid="{00000000-0005-0000-0000-0000E28F0000}"/>
    <cellStyle name="Output 2 3 2 6 3 7 2" xfId="36651" xr:uid="{00000000-0005-0000-0000-0000E38F0000}"/>
    <cellStyle name="Output 2 3 2 6 3 7 3" xfId="36652" xr:uid="{00000000-0005-0000-0000-0000E48F0000}"/>
    <cellStyle name="Output 2 3 2 6 3 8" xfId="36653" xr:uid="{00000000-0005-0000-0000-0000E58F0000}"/>
    <cellStyle name="Output 2 3 2 6 3 8 2" xfId="36654" xr:uid="{00000000-0005-0000-0000-0000E68F0000}"/>
    <cellStyle name="Output 2 3 2 6 3 8 3" xfId="36655" xr:uid="{00000000-0005-0000-0000-0000E78F0000}"/>
    <cellStyle name="Output 2 3 2 6 3 9" xfId="36656" xr:uid="{00000000-0005-0000-0000-0000E88F0000}"/>
    <cellStyle name="Output 2 3 2 6 3 9 2" xfId="36657" xr:uid="{00000000-0005-0000-0000-0000E98F0000}"/>
    <cellStyle name="Output 2 3 2 6 3 9 3" xfId="36658" xr:uid="{00000000-0005-0000-0000-0000EA8F0000}"/>
    <cellStyle name="Output 2 3 2 6 4" xfId="36659" xr:uid="{00000000-0005-0000-0000-0000EB8F0000}"/>
    <cellStyle name="Output 2 3 2 6 4 10" xfId="36660" xr:uid="{00000000-0005-0000-0000-0000EC8F0000}"/>
    <cellStyle name="Output 2 3 2 6 4 10 2" xfId="36661" xr:uid="{00000000-0005-0000-0000-0000ED8F0000}"/>
    <cellStyle name="Output 2 3 2 6 4 10 3" xfId="36662" xr:uid="{00000000-0005-0000-0000-0000EE8F0000}"/>
    <cellStyle name="Output 2 3 2 6 4 11" xfId="36663" xr:uid="{00000000-0005-0000-0000-0000EF8F0000}"/>
    <cellStyle name="Output 2 3 2 6 4 12" xfId="36664" xr:uid="{00000000-0005-0000-0000-0000F08F0000}"/>
    <cellStyle name="Output 2 3 2 6 4 2" xfId="36665" xr:uid="{00000000-0005-0000-0000-0000F18F0000}"/>
    <cellStyle name="Output 2 3 2 6 4 2 2" xfId="36666" xr:uid="{00000000-0005-0000-0000-0000F28F0000}"/>
    <cellStyle name="Output 2 3 2 6 4 2 3" xfId="36667" xr:uid="{00000000-0005-0000-0000-0000F38F0000}"/>
    <cellStyle name="Output 2 3 2 6 4 3" xfId="36668" xr:uid="{00000000-0005-0000-0000-0000F48F0000}"/>
    <cellStyle name="Output 2 3 2 6 4 3 2" xfId="36669" xr:uid="{00000000-0005-0000-0000-0000F58F0000}"/>
    <cellStyle name="Output 2 3 2 6 4 3 3" xfId="36670" xr:uid="{00000000-0005-0000-0000-0000F68F0000}"/>
    <cellStyle name="Output 2 3 2 6 4 4" xfId="36671" xr:uid="{00000000-0005-0000-0000-0000F78F0000}"/>
    <cellStyle name="Output 2 3 2 6 4 4 2" xfId="36672" xr:uid="{00000000-0005-0000-0000-0000F88F0000}"/>
    <cellStyle name="Output 2 3 2 6 4 4 3" xfId="36673" xr:uid="{00000000-0005-0000-0000-0000F98F0000}"/>
    <cellStyle name="Output 2 3 2 6 4 5" xfId="36674" xr:uid="{00000000-0005-0000-0000-0000FA8F0000}"/>
    <cellStyle name="Output 2 3 2 6 4 5 2" xfId="36675" xr:uid="{00000000-0005-0000-0000-0000FB8F0000}"/>
    <cellStyle name="Output 2 3 2 6 4 5 3" xfId="36676" xr:uid="{00000000-0005-0000-0000-0000FC8F0000}"/>
    <cellStyle name="Output 2 3 2 6 4 6" xfId="36677" xr:uid="{00000000-0005-0000-0000-0000FD8F0000}"/>
    <cellStyle name="Output 2 3 2 6 4 6 2" xfId="36678" xr:uid="{00000000-0005-0000-0000-0000FE8F0000}"/>
    <cellStyle name="Output 2 3 2 6 4 6 3" xfId="36679" xr:uid="{00000000-0005-0000-0000-0000FF8F0000}"/>
    <cellStyle name="Output 2 3 2 6 4 7" xfId="36680" xr:uid="{00000000-0005-0000-0000-000000900000}"/>
    <cellStyle name="Output 2 3 2 6 4 7 2" xfId="36681" xr:uid="{00000000-0005-0000-0000-000001900000}"/>
    <cellStyle name="Output 2 3 2 6 4 7 3" xfId="36682" xr:uid="{00000000-0005-0000-0000-000002900000}"/>
    <cellStyle name="Output 2 3 2 6 4 8" xfId="36683" xr:uid="{00000000-0005-0000-0000-000003900000}"/>
    <cellStyle name="Output 2 3 2 6 4 8 2" xfId="36684" xr:uid="{00000000-0005-0000-0000-000004900000}"/>
    <cellStyle name="Output 2 3 2 6 4 8 3" xfId="36685" xr:uid="{00000000-0005-0000-0000-000005900000}"/>
    <cellStyle name="Output 2 3 2 6 4 9" xfId="36686" xr:uid="{00000000-0005-0000-0000-000006900000}"/>
    <cellStyle name="Output 2 3 2 6 4 9 2" xfId="36687" xr:uid="{00000000-0005-0000-0000-000007900000}"/>
    <cellStyle name="Output 2 3 2 6 4 9 3" xfId="36688" xr:uid="{00000000-0005-0000-0000-000008900000}"/>
    <cellStyle name="Output 2 3 2 6 5" xfId="36689" xr:uid="{00000000-0005-0000-0000-000009900000}"/>
    <cellStyle name="Output 2 3 2 6 5 10" xfId="36690" xr:uid="{00000000-0005-0000-0000-00000A900000}"/>
    <cellStyle name="Output 2 3 2 6 5 10 2" xfId="36691" xr:uid="{00000000-0005-0000-0000-00000B900000}"/>
    <cellStyle name="Output 2 3 2 6 5 10 3" xfId="36692" xr:uid="{00000000-0005-0000-0000-00000C900000}"/>
    <cellStyle name="Output 2 3 2 6 5 11" xfId="36693" xr:uid="{00000000-0005-0000-0000-00000D900000}"/>
    <cellStyle name="Output 2 3 2 6 5 12" xfId="36694" xr:uid="{00000000-0005-0000-0000-00000E900000}"/>
    <cellStyle name="Output 2 3 2 6 5 2" xfId="36695" xr:uid="{00000000-0005-0000-0000-00000F900000}"/>
    <cellStyle name="Output 2 3 2 6 5 2 2" xfId="36696" xr:uid="{00000000-0005-0000-0000-000010900000}"/>
    <cellStyle name="Output 2 3 2 6 5 2 3" xfId="36697" xr:uid="{00000000-0005-0000-0000-000011900000}"/>
    <cellStyle name="Output 2 3 2 6 5 3" xfId="36698" xr:uid="{00000000-0005-0000-0000-000012900000}"/>
    <cellStyle name="Output 2 3 2 6 5 3 2" xfId="36699" xr:uid="{00000000-0005-0000-0000-000013900000}"/>
    <cellStyle name="Output 2 3 2 6 5 3 3" xfId="36700" xr:uid="{00000000-0005-0000-0000-000014900000}"/>
    <cellStyle name="Output 2 3 2 6 5 4" xfId="36701" xr:uid="{00000000-0005-0000-0000-000015900000}"/>
    <cellStyle name="Output 2 3 2 6 5 4 2" xfId="36702" xr:uid="{00000000-0005-0000-0000-000016900000}"/>
    <cellStyle name="Output 2 3 2 6 5 4 3" xfId="36703" xr:uid="{00000000-0005-0000-0000-000017900000}"/>
    <cellStyle name="Output 2 3 2 6 5 5" xfId="36704" xr:uid="{00000000-0005-0000-0000-000018900000}"/>
    <cellStyle name="Output 2 3 2 6 5 5 2" xfId="36705" xr:uid="{00000000-0005-0000-0000-000019900000}"/>
    <cellStyle name="Output 2 3 2 6 5 5 3" xfId="36706" xr:uid="{00000000-0005-0000-0000-00001A900000}"/>
    <cellStyle name="Output 2 3 2 6 5 6" xfId="36707" xr:uid="{00000000-0005-0000-0000-00001B900000}"/>
    <cellStyle name="Output 2 3 2 6 5 6 2" xfId="36708" xr:uid="{00000000-0005-0000-0000-00001C900000}"/>
    <cellStyle name="Output 2 3 2 6 5 6 3" xfId="36709" xr:uid="{00000000-0005-0000-0000-00001D900000}"/>
    <cellStyle name="Output 2 3 2 6 5 7" xfId="36710" xr:uid="{00000000-0005-0000-0000-00001E900000}"/>
    <cellStyle name="Output 2 3 2 6 5 7 2" xfId="36711" xr:uid="{00000000-0005-0000-0000-00001F900000}"/>
    <cellStyle name="Output 2 3 2 6 5 7 3" xfId="36712" xr:uid="{00000000-0005-0000-0000-000020900000}"/>
    <cellStyle name="Output 2 3 2 6 5 8" xfId="36713" xr:uid="{00000000-0005-0000-0000-000021900000}"/>
    <cellStyle name="Output 2 3 2 6 5 8 2" xfId="36714" xr:uid="{00000000-0005-0000-0000-000022900000}"/>
    <cellStyle name="Output 2 3 2 6 5 8 3" xfId="36715" xr:uid="{00000000-0005-0000-0000-000023900000}"/>
    <cellStyle name="Output 2 3 2 6 5 9" xfId="36716" xr:uid="{00000000-0005-0000-0000-000024900000}"/>
    <cellStyle name="Output 2 3 2 6 5 9 2" xfId="36717" xr:uid="{00000000-0005-0000-0000-000025900000}"/>
    <cellStyle name="Output 2 3 2 6 5 9 3" xfId="36718" xr:uid="{00000000-0005-0000-0000-000026900000}"/>
    <cellStyle name="Output 2 3 2 6 6" xfId="36719" xr:uid="{00000000-0005-0000-0000-000027900000}"/>
    <cellStyle name="Output 2 3 2 6 6 2" xfId="36720" xr:uid="{00000000-0005-0000-0000-000028900000}"/>
    <cellStyle name="Output 2 3 2 6 6 2 2" xfId="36721" xr:uid="{00000000-0005-0000-0000-000029900000}"/>
    <cellStyle name="Output 2 3 2 6 6 2 3" xfId="36722" xr:uid="{00000000-0005-0000-0000-00002A900000}"/>
    <cellStyle name="Output 2 3 2 6 6 2 4" xfId="36723" xr:uid="{00000000-0005-0000-0000-00002B900000}"/>
    <cellStyle name="Output 2 3 2 6 6 3" xfId="36724" xr:uid="{00000000-0005-0000-0000-00002C900000}"/>
    <cellStyle name="Output 2 3 2 6 6 4" xfId="36725" xr:uid="{00000000-0005-0000-0000-00002D900000}"/>
    <cellStyle name="Output 2 3 2 6 7" xfId="36726" xr:uid="{00000000-0005-0000-0000-00002E900000}"/>
    <cellStyle name="Output 2 3 2 6 7 2" xfId="36727" xr:uid="{00000000-0005-0000-0000-00002F900000}"/>
    <cellStyle name="Output 2 3 2 6 7 2 2" xfId="36728" xr:uid="{00000000-0005-0000-0000-000030900000}"/>
    <cellStyle name="Output 2 3 2 6 7 2 3" xfId="36729" xr:uid="{00000000-0005-0000-0000-000031900000}"/>
    <cellStyle name="Output 2 3 2 6 7 2 4" xfId="36730" xr:uid="{00000000-0005-0000-0000-000032900000}"/>
    <cellStyle name="Output 2 3 2 6 7 3" xfId="36731" xr:uid="{00000000-0005-0000-0000-000033900000}"/>
    <cellStyle name="Output 2 3 2 6 7 4" xfId="36732" xr:uid="{00000000-0005-0000-0000-000034900000}"/>
    <cellStyle name="Output 2 3 2 6 8" xfId="36733" xr:uid="{00000000-0005-0000-0000-000035900000}"/>
    <cellStyle name="Output 2 3 2 6 8 2" xfId="36734" xr:uid="{00000000-0005-0000-0000-000036900000}"/>
    <cellStyle name="Output 2 3 2 6 8 2 2" xfId="36735" xr:uid="{00000000-0005-0000-0000-000037900000}"/>
    <cellStyle name="Output 2 3 2 6 8 2 3" xfId="36736" xr:uid="{00000000-0005-0000-0000-000038900000}"/>
    <cellStyle name="Output 2 3 2 6 8 2 4" xfId="36737" xr:uid="{00000000-0005-0000-0000-000039900000}"/>
    <cellStyle name="Output 2 3 2 6 8 3" xfId="36738" xr:uid="{00000000-0005-0000-0000-00003A900000}"/>
    <cellStyle name="Output 2 3 2 6 8 4" xfId="36739" xr:uid="{00000000-0005-0000-0000-00003B900000}"/>
    <cellStyle name="Output 2 3 2 6 9" xfId="36740" xr:uid="{00000000-0005-0000-0000-00003C900000}"/>
    <cellStyle name="Output 2 3 2 6 9 2" xfId="36741" xr:uid="{00000000-0005-0000-0000-00003D900000}"/>
    <cellStyle name="Output 2 3 2 6 9 3" xfId="36742" xr:uid="{00000000-0005-0000-0000-00003E900000}"/>
    <cellStyle name="Output 2 3 2 7" xfId="405" xr:uid="{00000000-0005-0000-0000-00003F900000}"/>
    <cellStyle name="Output 2 3 2 7 2" xfId="36743" xr:uid="{00000000-0005-0000-0000-000040900000}"/>
    <cellStyle name="Output 2 3 2 7 2 10" xfId="36744" xr:uid="{00000000-0005-0000-0000-000041900000}"/>
    <cellStyle name="Output 2 3 2 7 2 10 10" xfId="36745" xr:uid="{00000000-0005-0000-0000-000042900000}"/>
    <cellStyle name="Output 2 3 2 7 2 10 11" xfId="36746" xr:uid="{00000000-0005-0000-0000-000043900000}"/>
    <cellStyle name="Output 2 3 2 7 2 10 12" xfId="36747" xr:uid="{00000000-0005-0000-0000-000044900000}"/>
    <cellStyle name="Output 2 3 2 7 2 10 2" xfId="36748" xr:uid="{00000000-0005-0000-0000-000045900000}"/>
    <cellStyle name="Output 2 3 2 7 2 10 2 2" xfId="36749" xr:uid="{00000000-0005-0000-0000-000046900000}"/>
    <cellStyle name="Output 2 3 2 7 2 10 2 3" xfId="36750" xr:uid="{00000000-0005-0000-0000-000047900000}"/>
    <cellStyle name="Output 2 3 2 7 2 10 3" xfId="36751" xr:uid="{00000000-0005-0000-0000-000048900000}"/>
    <cellStyle name="Output 2 3 2 7 2 10 3 2" xfId="36752" xr:uid="{00000000-0005-0000-0000-000049900000}"/>
    <cellStyle name="Output 2 3 2 7 2 10 3 3" xfId="36753" xr:uid="{00000000-0005-0000-0000-00004A900000}"/>
    <cellStyle name="Output 2 3 2 7 2 10 4" xfId="36754" xr:uid="{00000000-0005-0000-0000-00004B900000}"/>
    <cellStyle name="Output 2 3 2 7 2 10 4 2" xfId="36755" xr:uid="{00000000-0005-0000-0000-00004C900000}"/>
    <cellStyle name="Output 2 3 2 7 2 10 4 3" xfId="36756" xr:uid="{00000000-0005-0000-0000-00004D900000}"/>
    <cellStyle name="Output 2 3 2 7 2 10 5" xfId="36757" xr:uid="{00000000-0005-0000-0000-00004E900000}"/>
    <cellStyle name="Output 2 3 2 7 2 10 5 2" xfId="36758" xr:uid="{00000000-0005-0000-0000-00004F900000}"/>
    <cellStyle name="Output 2 3 2 7 2 10 5 3" xfId="36759" xr:uid="{00000000-0005-0000-0000-000050900000}"/>
    <cellStyle name="Output 2 3 2 7 2 10 6" xfId="36760" xr:uid="{00000000-0005-0000-0000-000051900000}"/>
    <cellStyle name="Output 2 3 2 7 2 10 6 2" xfId="36761" xr:uid="{00000000-0005-0000-0000-000052900000}"/>
    <cellStyle name="Output 2 3 2 7 2 10 6 3" xfId="36762" xr:uid="{00000000-0005-0000-0000-000053900000}"/>
    <cellStyle name="Output 2 3 2 7 2 10 7" xfId="36763" xr:uid="{00000000-0005-0000-0000-000054900000}"/>
    <cellStyle name="Output 2 3 2 7 2 10 7 2" xfId="36764" xr:uid="{00000000-0005-0000-0000-000055900000}"/>
    <cellStyle name="Output 2 3 2 7 2 10 7 3" xfId="36765" xr:uid="{00000000-0005-0000-0000-000056900000}"/>
    <cellStyle name="Output 2 3 2 7 2 10 8" xfId="36766" xr:uid="{00000000-0005-0000-0000-000057900000}"/>
    <cellStyle name="Output 2 3 2 7 2 10 8 2" xfId="36767" xr:uid="{00000000-0005-0000-0000-000058900000}"/>
    <cellStyle name="Output 2 3 2 7 2 10 8 3" xfId="36768" xr:uid="{00000000-0005-0000-0000-000059900000}"/>
    <cellStyle name="Output 2 3 2 7 2 10 9" xfId="36769" xr:uid="{00000000-0005-0000-0000-00005A900000}"/>
    <cellStyle name="Output 2 3 2 7 2 10 9 2" xfId="36770" xr:uid="{00000000-0005-0000-0000-00005B900000}"/>
    <cellStyle name="Output 2 3 2 7 2 10 9 3" xfId="36771" xr:uid="{00000000-0005-0000-0000-00005C900000}"/>
    <cellStyle name="Output 2 3 2 7 2 11" xfId="36772" xr:uid="{00000000-0005-0000-0000-00005D900000}"/>
    <cellStyle name="Output 2 3 2 7 2 11 2" xfId="36773" xr:uid="{00000000-0005-0000-0000-00005E900000}"/>
    <cellStyle name="Output 2 3 2 7 2 11 3" xfId="36774" xr:uid="{00000000-0005-0000-0000-00005F900000}"/>
    <cellStyle name="Output 2 3 2 7 2 12" xfId="36775" xr:uid="{00000000-0005-0000-0000-000060900000}"/>
    <cellStyle name="Output 2 3 2 7 2 12 2" xfId="36776" xr:uid="{00000000-0005-0000-0000-000061900000}"/>
    <cellStyle name="Output 2 3 2 7 2 12 3" xfId="36777" xr:uid="{00000000-0005-0000-0000-000062900000}"/>
    <cellStyle name="Output 2 3 2 7 2 13" xfId="36778" xr:uid="{00000000-0005-0000-0000-000063900000}"/>
    <cellStyle name="Output 2 3 2 7 2 13 2" xfId="36779" xr:uid="{00000000-0005-0000-0000-000064900000}"/>
    <cellStyle name="Output 2 3 2 7 2 13 3" xfId="36780" xr:uid="{00000000-0005-0000-0000-000065900000}"/>
    <cellStyle name="Output 2 3 2 7 2 14" xfId="36781" xr:uid="{00000000-0005-0000-0000-000066900000}"/>
    <cellStyle name="Output 2 3 2 7 2 14 2" xfId="36782" xr:uid="{00000000-0005-0000-0000-000067900000}"/>
    <cellStyle name="Output 2 3 2 7 2 14 3" xfId="36783" xr:uid="{00000000-0005-0000-0000-000068900000}"/>
    <cellStyle name="Output 2 3 2 7 2 15" xfId="36784" xr:uid="{00000000-0005-0000-0000-000069900000}"/>
    <cellStyle name="Output 2 3 2 7 2 15 2" xfId="36785" xr:uid="{00000000-0005-0000-0000-00006A900000}"/>
    <cellStyle name="Output 2 3 2 7 2 15 3" xfId="36786" xr:uid="{00000000-0005-0000-0000-00006B900000}"/>
    <cellStyle name="Output 2 3 2 7 2 16" xfId="36787" xr:uid="{00000000-0005-0000-0000-00006C900000}"/>
    <cellStyle name="Output 2 3 2 7 2 16 2" xfId="36788" xr:uid="{00000000-0005-0000-0000-00006D900000}"/>
    <cellStyle name="Output 2 3 2 7 2 16 3" xfId="36789" xr:uid="{00000000-0005-0000-0000-00006E900000}"/>
    <cellStyle name="Output 2 3 2 7 2 17" xfId="36790" xr:uid="{00000000-0005-0000-0000-00006F900000}"/>
    <cellStyle name="Output 2 3 2 7 2 17 2" xfId="36791" xr:uid="{00000000-0005-0000-0000-000070900000}"/>
    <cellStyle name="Output 2 3 2 7 2 17 3" xfId="36792" xr:uid="{00000000-0005-0000-0000-000071900000}"/>
    <cellStyle name="Output 2 3 2 7 2 18" xfId="36793" xr:uid="{00000000-0005-0000-0000-000072900000}"/>
    <cellStyle name="Output 2 3 2 7 2 18 2" xfId="36794" xr:uid="{00000000-0005-0000-0000-000073900000}"/>
    <cellStyle name="Output 2 3 2 7 2 18 3" xfId="36795" xr:uid="{00000000-0005-0000-0000-000074900000}"/>
    <cellStyle name="Output 2 3 2 7 2 19" xfId="36796" xr:uid="{00000000-0005-0000-0000-000075900000}"/>
    <cellStyle name="Output 2 3 2 7 2 2" xfId="36797" xr:uid="{00000000-0005-0000-0000-000076900000}"/>
    <cellStyle name="Output 2 3 2 7 2 2 10" xfId="36798" xr:uid="{00000000-0005-0000-0000-000077900000}"/>
    <cellStyle name="Output 2 3 2 7 2 2 11" xfId="36799" xr:uid="{00000000-0005-0000-0000-000078900000}"/>
    <cellStyle name="Output 2 3 2 7 2 2 12" xfId="36800" xr:uid="{00000000-0005-0000-0000-000079900000}"/>
    <cellStyle name="Output 2 3 2 7 2 2 2" xfId="36801" xr:uid="{00000000-0005-0000-0000-00007A900000}"/>
    <cellStyle name="Output 2 3 2 7 2 2 2 2" xfId="36802" xr:uid="{00000000-0005-0000-0000-00007B900000}"/>
    <cellStyle name="Output 2 3 2 7 2 2 2 3" xfId="36803" xr:uid="{00000000-0005-0000-0000-00007C900000}"/>
    <cellStyle name="Output 2 3 2 7 2 2 3" xfId="36804" xr:uid="{00000000-0005-0000-0000-00007D900000}"/>
    <cellStyle name="Output 2 3 2 7 2 2 3 2" xfId="36805" xr:uid="{00000000-0005-0000-0000-00007E900000}"/>
    <cellStyle name="Output 2 3 2 7 2 2 3 3" xfId="36806" xr:uid="{00000000-0005-0000-0000-00007F900000}"/>
    <cellStyle name="Output 2 3 2 7 2 2 4" xfId="36807" xr:uid="{00000000-0005-0000-0000-000080900000}"/>
    <cellStyle name="Output 2 3 2 7 2 2 4 2" xfId="36808" xr:uid="{00000000-0005-0000-0000-000081900000}"/>
    <cellStyle name="Output 2 3 2 7 2 2 4 3" xfId="36809" xr:uid="{00000000-0005-0000-0000-000082900000}"/>
    <cellStyle name="Output 2 3 2 7 2 2 5" xfId="36810" xr:uid="{00000000-0005-0000-0000-000083900000}"/>
    <cellStyle name="Output 2 3 2 7 2 2 5 2" xfId="36811" xr:uid="{00000000-0005-0000-0000-000084900000}"/>
    <cellStyle name="Output 2 3 2 7 2 2 5 3" xfId="36812" xr:uid="{00000000-0005-0000-0000-000085900000}"/>
    <cellStyle name="Output 2 3 2 7 2 2 6" xfId="36813" xr:uid="{00000000-0005-0000-0000-000086900000}"/>
    <cellStyle name="Output 2 3 2 7 2 2 6 2" xfId="36814" xr:uid="{00000000-0005-0000-0000-000087900000}"/>
    <cellStyle name="Output 2 3 2 7 2 2 6 3" xfId="36815" xr:uid="{00000000-0005-0000-0000-000088900000}"/>
    <cellStyle name="Output 2 3 2 7 2 2 7" xfId="36816" xr:uid="{00000000-0005-0000-0000-000089900000}"/>
    <cellStyle name="Output 2 3 2 7 2 2 7 2" xfId="36817" xr:uid="{00000000-0005-0000-0000-00008A900000}"/>
    <cellStyle name="Output 2 3 2 7 2 2 7 3" xfId="36818" xr:uid="{00000000-0005-0000-0000-00008B900000}"/>
    <cellStyle name="Output 2 3 2 7 2 2 8" xfId="36819" xr:uid="{00000000-0005-0000-0000-00008C900000}"/>
    <cellStyle name="Output 2 3 2 7 2 2 8 2" xfId="36820" xr:uid="{00000000-0005-0000-0000-00008D900000}"/>
    <cellStyle name="Output 2 3 2 7 2 2 8 3" xfId="36821" xr:uid="{00000000-0005-0000-0000-00008E900000}"/>
    <cellStyle name="Output 2 3 2 7 2 2 9" xfId="36822" xr:uid="{00000000-0005-0000-0000-00008F900000}"/>
    <cellStyle name="Output 2 3 2 7 2 2 9 2" xfId="36823" xr:uid="{00000000-0005-0000-0000-000090900000}"/>
    <cellStyle name="Output 2 3 2 7 2 2 9 3" xfId="36824" xr:uid="{00000000-0005-0000-0000-000091900000}"/>
    <cellStyle name="Output 2 3 2 7 2 20" xfId="36825" xr:uid="{00000000-0005-0000-0000-000092900000}"/>
    <cellStyle name="Output 2 3 2 7 2 21" xfId="36826" xr:uid="{00000000-0005-0000-0000-000093900000}"/>
    <cellStyle name="Output 2 3 2 7 2 3" xfId="36827" xr:uid="{00000000-0005-0000-0000-000094900000}"/>
    <cellStyle name="Output 2 3 2 7 2 3 10" xfId="36828" xr:uid="{00000000-0005-0000-0000-000095900000}"/>
    <cellStyle name="Output 2 3 2 7 2 3 11" xfId="36829" xr:uid="{00000000-0005-0000-0000-000096900000}"/>
    <cellStyle name="Output 2 3 2 7 2 3 12" xfId="36830" xr:uid="{00000000-0005-0000-0000-000097900000}"/>
    <cellStyle name="Output 2 3 2 7 2 3 2" xfId="36831" xr:uid="{00000000-0005-0000-0000-000098900000}"/>
    <cellStyle name="Output 2 3 2 7 2 3 2 2" xfId="36832" xr:uid="{00000000-0005-0000-0000-000099900000}"/>
    <cellStyle name="Output 2 3 2 7 2 3 2 3" xfId="36833" xr:uid="{00000000-0005-0000-0000-00009A900000}"/>
    <cellStyle name="Output 2 3 2 7 2 3 3" xfId="36834" xr:uid="{00000000-0005-0000-0000-00009B900000}"/>
    <cellStyle name="Output 2 3 2 7 2 3 3 2" xfId="36835" xr:uid="{00000000-0005-0000-0000-00009C900000}"/>
    <cellStyle name="Output 2 3 2 7 2 3 3 3" xfId="36836" xr:uid="{00000000-0005-0000-0000-00009D900000}"/>
    <cellStyle name="Output 2 3 2 7 2 3 4" xfId="36837" xr:uid="{00000000-0005-0000-0000-00009E900000}"/>
    <cellStyle name="Output 2 3 2 7 2 3 4 2" xfId="36838" xr:uid="{00000000-0005-0000-0000-00009F900000}"/>
    <cellStyle name="Output 2 3 2 7 2 3 4 3" xfId="36839" xr:uid="{00000000-0005-0000-0000-0000A0900000}"/>
    <cellStyle name="Output 2 3 2 7 2 3 5" xfId="36840" xr:uid="{00000000-0005-0000-0000-0000A1900000}"/>
    <cellStyle name="Output 2 3 2 7 2 3 5 2" xfId="36841" xr:uid="{00000000-0005-0000-0000-0000A2900000}"/>
    <cellStyle name="Output 2 3 2 7 2 3 5 3" xfId="36842" xr:uid="{00000000-0005-0000-0000-0000A3900000}"/>
    <cellStyle name="Output 2 3 2 7 2 3 6" xfId="36843" xr:uid="{00000000-0005-0000-0000-0000A4900000}"/>
    <cellStyle name="Output 2 3 2 7 2 3 6 2" xfId="36844" xr:uid="{00000000-0005-0000-0000-0000A5900000}"/>
    <cellStyle name="Output 2 3 2 7 2 3 6 3" xfId="36845" xr:uid="{00000000-0005-0000-0000-0000A6900000}"/>
    <cellStyle name="Output 2 3 2 7 2 3 7" xfId="36846" xr:uid="{00000000-0005-0000-0000-0000A7900000}"/>
    <cellStyle name="Output 2 3 2 7 2 3 7 2" xfId="36847" xr:uid="{00000000-0005-0000-0000-0000A8900000}"/>
    <cellStyle name="Output 2 3 2 7 2 3 7 3" xfId="36848" xr:uid="{00000000-0005-0000-0000-0000A9900000}"/>
    <cellStyle name="Output 2 3 2 7 2 3 8" xfId="36849" xr:uid="{00000000-0005-0000-0000-0000AA900000}"/>
    <cellStyle name="Output 2 3 2 7 2 3 8 2" xfId="36850" xr:uid="{00000000-0005-0000-0000-0000AB900000}"/>
    <cellStyle name="Output 2 3 2 7 2 3 8 3" xfId="36851" xr:uid="{00000000-0005-0000-0000-0000AC900000}"/>
    <cellStyle name="Output 2 3 2 7 2 3 9" xfId="36852" xr:uid="{00000000-0005-0000-0000-0000AD900000}"/>
    <cellStyle name="Output 2 3 2 7 2 3 9 2" xfId="36853" xr:uid="{00000000-0005-0000-0000-0000AE900000}"/>
    <cellStyle name="Output 2 3 2 7 2 3 9 3" xfId="36854" xr:uid="{00000000-0005-0000-0000-0000AF900000}"/>
    <cellStyle name="Output 2 3 2 7 2 4" xfId="36855" xr:uid="{00000000-0005-0000-0000-0000B0900000}"/>
    <cellStyle name="Output 2 3 2 7 2 4 10" xfId="36856" xr:uid="{00000000-0005-0000-0000-0000B1900000}"/>
    <cellStyle name="Output 2 3 2 7 2 4 11" xfId="36857" xr:uid="{00000000-0005-0000-0000-0000B2900000}"/>
    <cellStyle name="Output 2 3 2 7 2 4 12" xfId="36858" xr:uid="{00000000-0005-0000-0000-0000B3900000}"/>
    <cellStyle name="Output 2 3 2 7 2 4 2" xfId="36859" xr:uid="{00000000-0005-0000-0000-0000B4900000}"/>
    <cellStyle name="Output 2 3 2 7 2 4 2 2" xfId="36860" xr:uid="{00000000-0005-0000-0000-0000B5900000}"/>
    <cellStyle name="Output 2 3 2 7 2 4 2 3" xfId="36861" xr:uid="{00000000-0005-0000-0000-0000B6900000}"/>
    <cellStyle name="Output 2 3 2 7 2 4 3" xfId="36862" xr:uid="{00000000-0005-0000-0000-0000B7900000}"/>
    <cellStyle name="Output 2 3 2 7 2 4 3 2" xfId="36863" xr:uid="{00000000-0005-0000-0000-0000B8900000}"/>
    <cellStyle name="Output 2 3 2 7 2 4 3 3" xfId="36864" xr:uid="{00000000-0005-0000-0000-0000B9900000}"/>
    <cellStyle name="Output 2 3 2 7 2 4 4" xfId="36865" xr:uid="{00000000-0005-0000-0000-0000BA900000}"/>
    <cellStyle name="Output 2 3 2 7 2 4 4 2" xfId="36866" xr:uid="{00000000-0005-0000-0000-0000BB900000}"/>
    <cellStyle name="Output 2 3 2 7 2 4 4 3" xfId="36867" xr:uid="{00000000-0005-0000-0000-0000BC900000}"/>
    <cellStyle name="Output 2 3 2 7 2 4 5" xfId="36868" xr:uid="{00000000-0005-0000-0000-0000BD900000}"/>
    <cellStyle name="Output 2 3 2 7 2 4 5 2" xfId="36869" xr:uid="{00000000-0005-0000-0000-0000BE900000}"/>
    <cellStyle name="Output 2 3 2 7 2 4 5 3" xfId="36870" xr:uid="{00000000-0005-0000-0000-0000BF900000}"/>
    <cellStyle name="Output 2 3 2 7 2 4 6" xfId="36871" xr:uid="{00000000-0005-0000-0000-0000C0900000}"/>
    <cellStyle name="Output 2 3 2 7 2 4 6 2" xfId="36872" xr:uid="{00000000-0005-0000-0000-0000C1900000}"/>
    <cellStyle name="Output 2 3 2 7 2 4 6 3" xfId="36873" xr:uid="{00000000-0005-0000-0000-0000C2900000}"/>
    <cellStyle name="Output 2 3 2 7 2 4 7" xfId="36874" xr:uid="{00000000-0005-0000-0000-0000C3900000}"/>
    <cellStyle name="Output 2 3 2 7 2 4 7 2" xfId="36875" xr:uid="{00000000-0005-0000-0000-0000C4900000}"/>
    <cellStyle name="Output 2 3 2 7 2 4 7 3" xfId="36876" xr:uid="{00000000-0005-0000-0000-0000C5900000}"/>
    <cellStyle name="Output 2 3 2 7 2 4 8" xfId="36877" xr:uid="{00000000-0005-0000-0000-0000C6900000}"/>
    <cellStyle name="Output 2 3 2 7 2 4 8 2" xfId="36878" xr:uid="{00000000-0005-0000-0000-0000C7900000}"/>
    <cellStyle name="Output 2 3 2 7 2 4 8 3" xfId="36879" xr:uid="{00000000-0005-0000-0000-0000C8900000}"/>
    <cellStyle name="Output 2 3 2 7 2 4 9" xfId="36880" xr:uid="{00000000-0005-0000-0000-0000C9900000}"/>
    <cellStyle name="Output 2 3 2 7 2 4 9 2" xfId="36881" xr:uid="{00000000-0005-0000-0000-0000CA900000}"/>
    <cellStyle name="Output 2 3 2 7 2 4 9 3" xfId="36882" xr:uid="{00000000-0005-0000-0000-0000CB900000}"/>
    <cellStyle name="Output 2 3 2 7 2 5" xfId="36883" xr:uid="{00000000-0005-0000-0000-0000CC900000}"/>
    <cellStyle name="Output 2 3 2 7 2 5 10" xfId="36884" xr:uid="{00000000-0005-0000-0000-0000CD900000}"/>
    <cellStyle name="Output 2 3 2 7 2 5 11" xfId="36885" xr:uid="{00000000-0005-0000-0000-0000CE900000}"/>
    <cellStyle name="Output 2 3 2 7 2 5 12" xfId="36886" xr:uid="{00000000-0005-0000-0000-0000CF900000}"/>
    <cellStyle name="Output 2 3 2 7 2 5 2" xfId="36887" xr:uid="{00000000-0005-0000-0000-0000D0900000}"/>
    <cellStyle name="Output 2 3 2 7 2 5 2 2" xfId="36888" xr:uid="{00000000-0005-0000-0000-0000D1900000}"/>
    <cellStyle name="Output 2 3 2 7 2 5 2 3" xfId="36889" xr:uid="{00000000-0005-0000-0000-0000D2900000}"/>
    <cellStyle name="Output 2 3 2 7 2 5 3" xfId="36890" xr:uid="{00000000-0005-0000-0000-0000D3900000}"/>
    <cellStyle name="Output 2 3 2 7 2 5 3 2" xfId="36891" xr:uid="{00000000-0005-0000-0000-0000D4900000}"/>
    <cellStyle name="Output 2 3 2 7 2 5 3 3" xfId="36892" xr:uid="{00000000-0005-0000-0000-0000D5900000}"/>
    <cellStyle name="Output 2 3 2 7 2 5 4" xfId="36893" xr:uid="{00000000-0005-0000-0000-0000D6900000}"/>
    <cellStyle name="Output 2 3 2 7 2 5 4 2" xfId="36894" xr:uid="{00000000-0005-0000-0000-0000D7900000}"/>
    <cellStyle name="Output 2 3 2 7 2 5 4 3" xfId="36895" xr:uid="{00000000-0005-0000-0000-0000D8900000}"/>
    <cellStyle name="Output 2 3 2 7 2 5 5" xfId="36896" xr:uid="{00000000-0005-0000-0000-0000D9900000}"/>
    <cellStyle name="Output 2 3 2 7 2 5 5 2" xfId="36897" xr:uid="{00000000-0005-0000-0000-0000DA900000}"/>
    <cellStyle name="Output 2 3 2 7 2 5 5 3" xfId="36898" xr:uid="{00000000-0005-0000-0000-0000DB900000}"/>
    <cellStyle name="Output 2 3 2 7 2 5 6" xfId="36899" xr:uid="{00000000-0005-0000-0000-0000DC900000}"/>
    <cellStyle name="Output 2 3 2 7 2 5 6 2" xfId="36900" xr:uid="{00000000-0005-0000-0000-0000DD900000}"/>
    <cellStyle name="Output 2 3 2 7 2 5 6 3" xfId="36901" xr:uid="{00000000-0005-0000-0000-0000DE900000}"/>
    <cellStyle name="Output 2 3 2 7 2 5 7" xfId="36902" xr:uid="{00000000-0005-0000-0000-0000DF900000}"/>
    <cellStyle name="Output 2 3 2 7 2 5 7 2" xfId="36903" xr:uid="{00000000-0005-0000-0000-0000E0900000}"/>
    <cellStyle name="Output 2 3 2 7 2 5 7 3" xfId="36904" xr:uid="{00000000-0005-0000-0000-0000E1900000}"/>
    <cellStyle name="Output 2 3 2 7 2 5 8" xfId="36905" xr:uid="{00000000-0005-0000-0000-0000E2900000}"/>
    <cellStyle name="Output 2 3 2 7 2 5 8 2" xfId="36906" xr:uid="{00000000-0005-0000-0000-0000E3900000}"/>
    <cellStyle name="Output 2 3 2 7 2 5 8 3" xfId="36907" xr:uid="{00000000-0005-0000-0000-0000E4900000}"/>
    <cellStyle name="Output 2 3 2 7 2 5 9" xfId="36908" xr:uid="{00000000-0005-0000-0000-0000E5900000}"/>
    <cellStyle name="Output 2 3 2 7 2 5 9 2" xfId="36909" xr:uid="{00000000-0005-0000-0000-0000E6900000}"/>
    <cellStyle name="Output 2 3 2 7 2 5 9 3" xfId="36910" xr:uid="{00000000-0005-0000-0000-0000E7900000}"/>
    <cellStyle name="Output 2 3 2 7 2 6" xfId="36911" xr:uid="{00000000-0005-0000-0000-0000E8900000}"/>
    <cellStyle name="Output 2 3 2 7 2 6 10" xfId="36912" xr:uid="{00000000-0005-0000-0000-0000E9900000}"/>
    <cellStyle name="Output 2 3 2 7 2 6 11" xfId="36913" xr:uid="{00000000-0005-0000-0000-0000EA900000}"/>
    <cellStyle name="Output 2 3 2 7 2 6 12" xfId="36914" xr:uid="{00000000-0005-0000-0000-0000EB900000}"/>
    <cellStyle name="Output 2 3 2 7 2 6 2" xfId="36915" xr:uid="{00000000-0005-0000-0000-0000EC900000}"/>
    <cellStyle name="Output 2 3 2 7 2 6 2 2" xfId="36916" xr:uid="{00000000-0005-0000-0000-0000ED900000}"/>
    <cellStyle name="Output 2 3 2 7 2 6 2 3" xfId="36917" xr:uid="{00000000-0005-0000-0000-0000EE900000}"/>
    <cellStyle name="Output 2 3 2 7 2 6 3" xfId="36918" xr:uid="{00000000-0005-0000-0000-0000EF900000}"/>
    <cellStyle name="Output 2 3 2 7 2 6 3 2" xfId="36919" xr:uid="{00000000-0005-0000-0000-0000F0900000}"/>
    <cellStyle name="Output 2 3 2 7 2 6 3 3" xfId="36920" xr:uid="{00000000-0005-0000-0000-0000F1900000}"/>
    <cellStyle name="Output 2 3 2 7 2 6 4" xfId="36921" xr:uid="{00000000-0005-0000-0000-0000F2900000}"/>
    <cellStyle name="Output 2 3 2 7 2 6 4 2" xfId="36922" xr:uid="{00000000-0005-0000-0000-0000F3900000}"/>
    <cellStyle name="Output 2 3 2 7 2 6 4 3" xfId="36923" xr:uid="{00000000-0005-0000-0000-0000F4900000}"/>
    <cellStyle name="Output 2 3 2 7 2 6 5" xfId="36924" xr:uid="{00000000-0005-0000-0000-0000F5900000}"/>
    <cellStyle name="Output 2 3 2 7 2 6 5 2" xfId="36925" xr:uid="{00000000-0005-0000-0000-0000F6900000}"/>
    <cellStyle name="Output 2 3 2 7 2 6 5 3" xfId="36926" xr:uid="{00000000-0005-0000-0000-0000F7900000}"/>
    <cellStyle name="Output 2 3 2 7 2 6 6" xfId="36927" xr:uid="{00000000-0005-0000-0000-0000F8900000}"/>
    <cellStyle name="Output 2 3 2 7 2 6 6 2" xfId="36928" xr:uid="{00000000-0005-0000-0000-0000F9900000}"/>
    <cellStyle name="Output 2 3 2 7 2 6 6 3" xfId="36929" xr:uid="{00000000-0005-0000-0000-0000FA900000}"/>
    <cellStyle name="Output 2 3 2 7 2 6 7" xfId="36930" xr:uid="{00000000-0005-0000-0000-0000FB900000}"/>
    <cellStyle name="Output 2 3 2 7 2 6 7 2" xfId="36931" xr:uid="{00000000-0005-0000-0000-0000FC900000}"/>
    <cellStyle name="Output 2 3 2 7 2 6 7 3" xfId="36932" xr:uid="{00000000-0005-0000-0000-0000FD900000}"/>
    <cellStyle name="Output 2 3 2 7 2 6 8" xfId="36933" xr:uid="{00000000-0005-0000-0000-0000FE900000}"/>
    <cellStyle name="Output 2 3 2 7 2 6 8 2" xfId="36934" xr:uid="{00000000-0005-0000-0000-0000FF900000}"/>
    <cellStyle name="Output 2 3 2 7 2 6 8 3" xfId="36935" xr:uid="{00000000-0005-0000-0000-000000910000}"/>
    <cellStyle name="Output 2 3 2 7 2 6 9" xfId="36936" xr:uid="{00000000-0005-0000-0000-000001910000}"/>
    <cellStyle name="Output 2 3 2 7 2 6 9 2" xfId="36937" xr:uid="{00000000-0005-0000-0000-000002910000}"/>
    <cellStyle name="Output 2 3 2 7 2 6 9 3" xfId="36938" xr:uid="{00000000-0005-0000-0000-000003910000}"/>
    <cellStyle name="Output 2 3 2 7 2 7" xfId="36939" xr:uid="{00000000-0005-0000-0000-000004910000}"/>
    <cellStyle name="Output 2 3 2 7 2 7 10" xfId="36940" xr:uid="{00000000-0005-0000-0000-000005910000}"/>
    <cellStyle name="Output 2 3 2 7 2 7 11" xfId="36941" xr:uid="{00000000-0005-0000-0000-000006910000}"/>
    <cellStyle name="Output 2 3 2 7 2 7 12" xfId="36942" xr:uid="{00000000-0005-0000-0000-000007910000}"/>
    <cellStyle name="Output 2 3 2 7 2 7 2" xfId="36943" xr:uid="{00000000-0005-0000-0000-000008910000}"/>
    <cellStyle name="Output 2 3 2 7 2 7 2 2" xfId="36944" xr:uid="{00000000-0005-0000-0000-000009910000}"/>
    <cellStyle name="Output 2 3 2 7 2 7 2 3" xfId="36945" xr:uid="{00000000-0005-0000-0000-00000A910000}"/>
    <cellStyle name="Output 2 3 2 7 2 7 3" xfId="36946" xr:uid="{00000000-0005-0000-0000-00000B910000}"/>
    <cellStyle name="Output 2 3 2 7 2 7 3 2" xfId="36947" xr:uid="{00000000-0005-0000-0000-00000C910000}"/>
    <cellStyle name="Output 2 3 2 7 2 7 3 3" xfId="36948" xr:uid="{00000000-0005-0000-0000-00000D910000}"/>
    <cellStyle name="Output 2 3 2 7 2 7 4" xfId="36949" xr:uid="{00000000-0005-0000-0000-00000E910000}"/>
    <cellStyle name="Output 2 3 2 7 2 7 4 2" xfId="36950" xr:uid="{00000000-0005-0000-0000-00000F910000}"/>
    <cellStyle name="Output 2 3 2 7 2 7 4 3" xfId="36951" xr:uid="{00000000-0005-0000-0000-000010910000}"/>
    <cellStyle name="Output 2 3 2 7 2 7 5" xfId="36952" xr:uid="{00000000-0005-0000-0000-000011910000}"/>
    <cellStyle name="Output 2 3 2 7 2 7 5 2" xfId="36953" xr:uid="{00000000-0005-0000-0000-000012910000}"/>
    <cellStyle name="Output 2 3 2 7 2 7 5 3" xfId="36954" xr:uid="{00000000-0005-0000-0000-000013910000}"/>
    <cellStyle name="Output 2 3 2 7 2 7 6" xfId="36955" xr:uid="{00000000-0005-0000-0000-000014910000}"/>
    <cellStyle name="Output 2 3 2 7 2 7 6 2" xfId="36956" xr:uid="{00000000-0005-0000-0000-000015910000}"/>
    <cellStyle name="Output 2 3 2 7 2 7 6 3" xfId="36957" xr:uid="{00000000-0005-0000-0000-000016910000}"/>
    <cellStyle name="Output 2 3 2 7 2 7 7" xfId="36958" xr:uid="{00000000-0005-0000-0000-000017910000}"/>
    <cellStyle name="Output 2 3 2 7 2 7 7 2" xfId="36959" xr:uid="{00000000-0005-0000-0000-000018910000}"/>
    <cellStyle name="Output 2 3 2 7 2 7 7 3" xfId="36960" xr:uid="{00000000-0005-0000-0000-000019910000}"/>
    <cellStyle name="Output 2 3 2 7 2 7 8" xfId="36961" xr:uid="{00000000-0005-0000-0000-00001A910000}"/>
    <cellStyle name="Output 2 3 2 7 2 7 8 2" xfId="36962" xr:uid="{00000000-0005-0000-0000-00001B910000}"/>
    <cellStyle name="Output 2 3 2 7 2 7 8 3" xfId="36963" xr:uid="{00000000-0005-0000-0000-00001C910000}"/>
    <cellStyle name="Output 2 3 2 7 2 7 9" xfId="36964" xr:uid="{00000000-0005-0000-0000-00001D910000}"/>
    <cellStyle name="Output 2 3 2 7 2 7 9 2" xfId="36965" xr:uid="{00000000-0005-0000-0000-00001E910000}"/>
    <cellStyle name="Output 2 3 2 7 2 7 9 3" xfId="36966" xr:uid="{00000000-0005-0000-0000-00001F910000}"/>
    <cellStyle name="Output 2 3 2 7 2 8" xfId="36967" xr:uid="{00000000-0005-0000-0000-000020910000}"/>
    <cellStyle name="Output 2 3 2 7 2 8 10" xfId="36968" xr:uid="{00000000-0005-0000-0000-000021910000}"/>
    <cellStyle name="Output 2 3 2 7 2 8 11" xfId="36969" xr:uid="{00000000-0005-0000-0000-000022910000}"/>
    <cellStyle name="Output 2 3 2 7 2 8 12" xfId="36970" xr:uid="{00000000-0005-0000-0000-000023910000}"/>
    <cellStyle name="Output 2 3 2 7 2 8 2" xfId="36971" xr:uid="{00000000-0005-0000-0000-000024910000}"/>
    <cellStyle name="Output 2 3 2 7 2 8 2 2" xfId="36972" xr:uid="{00000000-0005-0000-0000-000025910000}"/>
    <cellStyle name="Output 2 3 2 7 2 8 2 3" xfId="36973" xr:uid="{00000000-0005-0000-0000-000026910000}"/>
    <cellStyle name="Output 2 3 2 7 2 8 3" xfId="36974" xr:uid="{00000000-0005-0000-0000-000027910000}"/>
    <cellStyle name="Output 2 3 2 7 2 8 3 2" xfId="36975" xr:uid="{00000000-0005-0000-0000-000028910000}"/>
    <cellStyle name="Output 2 3 2 7 2 8 3 3" xfId="36976" xr:uid="{00000000-0005-0000-0000-000029910000}"/>
    <cellStyle name="Output 2 3 2 7 2 8 4" xfId="36977" xr:uid="{00000000-0005-0000-0000-00002A910000}"/>
    <cellStyle name="Output 2 3 2 7 2 8 4 2" xfId="36978" xr:uid="{00000000-0005-0000-0000-00002B910000}"/>
    <cellStyle name="Output 2 3 2 7 2 8 4 3" xfId="36979" xr:uid="{00000000-0005-0000-0000-00002C910000}"/>
    <cellStyle name="Output 2 3 2 7 2 8 5" xfId="36980" xr:uid="{00000000-0005-0000-0000-00002D910000}"/>
    <cellStyle name="Output 2 3 2 7 2 8 5 2" xfId="36981" xr:uid="{00000000-0005-0000-0000-00002E910000}"/>
    <cellStyle name="Output 2 3 2 7 2 8 5 3" xfId="36982" xr:uid="{00000000-0005-0000-0000-00002F910000}"/>
    <cellStyle name="Output 2 3 2 7 2 8 6" xfId="36983" xr:uid="{00000000-0005-0000-0000-000030910000}"/>
    <cellStyle name="Output 2 3 2 7 2 8 6 2" xfId="36984" xr:uid="{00000000-0005-0000-0000-000031910000}"/>
    <cellStyle name="Output 2 3 2 7 2 8 6 3" xfId="36985" xr:uid="{00000000-0005-0000-0000-000032910000}"/>
    <cellStyle name="Output 2 3 2 7 2 8 7" xfId="36986" xr:uid="{00000000-0005-0000-0000-000033910000}"/>
    <cellStyle name="Output 2 3 2 7 2 8 7 2" xfId="36987" xr:uid="{00000000-0005-0000-0000-000034910000}"/>
    <cellStyle name="Output 2 3 2 7 2 8 7 3" xfId="36988" xr:uid="{00000000-0005-0000-0000-000035910000}"/>
    <cellStyle name="Output 2 3 2 7 2 8 8" xfId="36989" xr:uid="{00000000-0005-0000-0000-000036910000}"/>
    <cellStyle name="Output 2 3 2 7 2 8 8 2" xfId="36990" xr:uid="{00000000-0005-0000-0000-000037910000}"/>
    <cellStyle name="Output 2 3 2 7 2 8 8 3" xfId="36991" xr:uid="{00000000-0005-0000-0000-000038910000}"/>
    <cellStyle name="Output 2 3 2 7 2 8 9" xfId="36992" xr:uid="{00000000-0005-0000-0000-000039910000}"/>
    <cellStyle name="Output 2 3 2 7 2 8 9 2" xfId="36993" xr:uid="{00000000-0005-0000-0000-00003A910000}"/>
    <cellStyle name="Output 2 3 2 7 2 8 9 3" xfId="36994" xr:uid="{00000000-0005-0000-0000-00003B910000}"/>
    <cellStyle name="Output 2 3 2 7 2 9" xfId="36995" xr:uid="{00000000-0005-0000-0000-00003C910000}"/>
    <cellStyle name="Output 2 3 2 7 2 9 10" xfId="36996" xr:uid="{00000000-0005-0000-0000-00003D910000}"/>
    <cellStyle name="Output 2 3 2 7 2 9 11" xfId="36997" xr:uid="{00000000-0005-0000-0000-00003E910000}"/>
    <cellStyle name="Output 2 3 2 7 2 9 12" xfId="36998" xr:uid="{00000000-0005-0000-0000-00003F910000}"/>
    <cellStyle name="Output 2 3 2 7 2 9 2" xfId="36999" xr:uid="{00000000-0005-0000-0000-000040910000}"/>
    <cellStyle name="Output 2 3 2 7 2 9 2 2" xfId="37000" xr:uid="{00000000-0005-0000-0000-000041910000}"/>
    <cellStyle name="Output 2 3 2 7 2 9 2 3" xfId="37001" xr:uid="{00000000-0005-0000-0000-000042910000}"/>
    <cellStyle name="Output 2 3 2 7 2 9 3" xfId="37002" xr:uid="{00000000-0005-0000-0000-000043910000}"/>
    <cellStyle name="Output 2 3 2 7 2 9 3 2" xfId="37003" xr:uid="{00000000-0005-0000-0000-000044910000}"/>
    <cellStyle name="Output 2 3 2 7 2 9 3 3" xfId="37004" xr:uid="{00000000-0005-0000-0000-000045910000}"/>
    <cellStyle name="Output 2 3 2 7 2 9 4" xfId="37005" xr:uid="{00000000-0005-0000-0000-000046910000}"/>
    <cellStyle name="Output 2 3 2 7 2 9 4 2" xfId="37006" xr:uid="{00000000-0005-0000-0000-000047910000}"/>
    <cellStyle name="Output 2 3 2 7 2 9 4 3" xfId="37007" xr:uid="{00000000-0005-0000-0000-000048910000}"/>
    <cellStyle name="Output 2 3 2 7 2 9 5" xfId="37008" xr:uid="{00000000-0005-0000-0000-000049910000}"/>
    <cellStyle name="Output 2 3 2 7 2 9 5 2" xfId="37009" xr:uid="{00000000-0005-0000-0000-00004A910000}"/>
    <cellStyle name="Output 2 3 2 7 2 9 5 3" xfId="37010" xr:uid="{00000000-0005-0000-0000-00004B910000}"/>
    <cellStyle name="Output 2 3 2 7 2 9 6" xfId="37011" xr:uid="{00000000-0005-0000-0000-00004C910000}"/>
    <cellStyle name="Output 2 3 2 7 2 9 6 2" xfId="37012" xr:uid="{00000000-0005-0000-0000-00004D910000}"/>
    <cellStyle name="Output 2 3 2 7 2 9 6 3" xfId="37013" xr:uid="{00000000-0005-0000-0000-00004E910000}"/>
    <cellStyle name="Output 2 3 2 7 2 9 7" xfId="37014" xr:uid="{00000000-0005-0000-0000-00004F910000}"/>
    <cellStyle name="Output 2 3 2 7 2 9 7 2" xfId="37015" xr:uid="{00000000-0005-0000-0000-000050910000}"/>
    <cellStyle name="Output 2 3 2 7 2 9 7 3" xfId="37016" xr:uid="{00000000-0005-0000-0000-000051910000}"/>
    <cellStyle name="Output 2 3 2 7 2 9 8" xfId="37017" xr:uid="{00000000-0005-0000-0000-000052910000}"/>
    <cellStyle name="Output 2 3 2 7 2 9 8 2" xfId="37018" xr:uid="{00000000-0005-0000-0000-000053910000}"/>
    <cellStyle name="Output 2 3 2 7 2 9 8 3" xfId="37019" xr:uid="{00000000-0005-0000-0000-000054910000}"/>
    <cellStyle name="Output 2 3 2 7 2 9 9" xfId="37020" xr:uid="{00000000-0005-0000-0000-000055910000}"/>
    <cellStyle name="Output 2 3 2 7 2 9 9 2" xfId="37021" xr:uid="{00000000-0005-0000-0000-000056910000}"/>
    <cellStyle name="Output 2 3 2 7 2 9 9 3" xfId="37022" xr:uid="{00000000-0005-0000-0000-000057910000}"/>
    <cellStyle name="Output 2 3 2 7 3" xfId="37023" xr:uid="{00000000-0005-0000-0000-000058910000}"/>
    <cellStyle name="Output 2 3 2 7 3 10" xfId="37024" xr:uid="{00000000-0005-0000-0000-000059910000}"/>
    <cellStyle name="Output 2 3 2 7 3 11" xfId="37025" xr:uid="{00000000-0005-0000-0000-00005A910000}"/>
    <cellStyle name="Output 2 3 2 7 3 12" xfId="37026" xr:uid="{00000000-0005-0000-0000-00005B910000}"/>
    <cellStyle name="Output 2 3 2 7 3 2" xfId="37027" xr:uid="{00000000-0005-0000-0000-00005C910000}"/>
    <cellStyle name="Output 2 3 2 7 3 2 2" xfId="37028" xr:uid="{00000000-0005-0000-0000-00005D910000}"/>
    <cellStyle name="Output 2 3 2 7 3 2 3" xfId="37029" xr:uid="{00000000-0005-0000-0000-00005E910000}"/>
    <cellStyle name="Output 2 3 2 7 3 3" xfId="37030" xr:uid="{00000000-0005-0000-0000-00005F910000}"/>
    <cellStyle name="Output 2 3 2 7 3 3 2" xfId="37031" xr:uid="{00000000-0005-0000-0000-000060910000}"/>
    <cellStyle name="Output 2 3 2 7 3 3 3" xfId="37032" xr:uid="{00000000-0005-0000-0000-000061910000}"/>
    <cellStyle name="Output 2 3 2 7 3 4" xfId="37033" xr:uid="{00000000-0005-0000-0000-000062910000}"/>
    <cellStyle name="Output 2 3 2 7 3 4 2" xfId="37034" xr:uid="{00000000-0005-0000-0000-000063910000}"/>
    <cellStyle name="Output 2 3 2 7 3 4 3" xfId="37035" xr:uid="{00000000-0005-0000-0000-000064910000}"/>
    <cellStyle name="Output 2 3 2 7 3 5" xfId="37036" xr:uid="{00000000-0005-0000-0000-000065910000}"/>
    <cellStyle name="Output 2 3 2 7 3 5 2" xfId="37037" xr:uid="{00000000-0005-0000-0000-000066910000}"/>
    <cellStyle name="Output 2 3 2 7 3 5 3" xfId="37038" xr:uid="{00000000-0005-0000-0000-000067910000}"/>
    <cellStyle name="Output 2 3 2 7 3 6" xfId="37039" xr:uid="{00000000-0005-0000-0000-000068910000}"/>
    <cellStyle name="Output 2 3 2 7 3 6 2" xfId="37040" xr:uid="{00000000-0005-0000-0000-000069910000}"/>
    <cellStyle name="Output 2 3 2 7 3 6 3" xfId="37041" xr:uid="{00000000-0005-0000-0000-00006A910000}"/>
    <cellStyle name="Output 2 3 2 7 3 7" xfId="37042" xr:uid="{00000000-0005-0000-0000-00006B910000}"/>
    <cellStyle name="Output 2 3 2 7 3 7 2" xfId="37043" xr:uid="{00000000-0005-0000-0000-00006C910000}"/>
    <cellStyle name="Output 2 3 2 7 3 7 3" xfId="37044" xr:uid="{00000000-0005-0000-0000-00006D910000}"/>
    <cellStyle name="Output 2 3 2 7 3 8" xfId="37045" xr:uid="{00000000-0005-0000-0000-00006E910000}"/>
    <cellStyle name="Output 2 3 2 7 3 8 2" xfId="37046" xr:uid="{00000000-0005-0000-0000-00006F910000}"/>
    <cellStyle name="Output 2 3 2 7 3 8 3" xfId="37047" xr:uid="{00000000-0005-0000-0000-000070910000}"/>
    <cellStyle name="Output 2 3 2 7 3 9" xfId="37048" xr:uid="{00000000-0005-0000-0000-000071910000}"/>
    <cellStyle name="Output 2 3 2 7 3 9 2" xfId="37049" xr:uid="{00000000-0005-0000-0000-000072910000}"/>
    <cellStyle name="Output 2 3 2 7 3 9 3" xfId="37050" xr:uid="{00000000-0005-0000-0000-000073910000}"/>
    <cellStyle name="Output 2 3 2 7 4" xfId="37051" xr:uid="{00000000-0005-0000-0000-000074910000}"/>
    <cellStyle name="Output 2 3 2 7 4 10" xfId="37052" xr:uid="{00000000-0005-0000-0000-000075910000}"/>
    <cellStyle name="Output 2 3 2 7 4 11" xfId="37053" xr:uid="{00000000-0005-0000-0000-000076910000}"/>
    <cellStyle name="Output 2 3 2 7 4 12" xfId="37054" xr:uid="{00000000-0005-0000-0000-000077910000}"/>
    <cellStyle name="Output 2 3 2 7 4 2" xfId="37055" xr:uid="{00000000-0005-0000-0000-000078910000}"/>
    <cellStyle name="Output 2 3 2 7 4 2 2" xfId="37056" xr:uid="{00000000-0005-0000-0000-000079910000}"/>
    <cellStyle name="Output 2 3 2 7 4 2 3" xfId="37057" xr:uid="{00000000-0005-0000-0000-00007A910000}"/>
    <cellStyle name="Output 2 3 2 7 4 3" xfId="37058" xr:uid="{00000000-0005-0000-0000-00007B910000}"/>
    <cellStyle name="Output 2 3 2 7 4 3 2" xfId="37059" xr:uid="{00000000-0005-0000-0000-00007C910000}"/>
    <cellStyle name="Output 2 3 2 7 4 3 3" xfId="37060" xr:uid="{00000000-0005-0000-0000-00007D910000}"/>
    <cellStyle name="Output 2 3 2 7 4 4" xfId="37061" xr:uid="{00000000-0005-0000-0000-00007E910000}"/>
    <cellStyle name="Output 2 3 2 7 4 4 2" xfId="37062" xr:uid="{00000000-0005-0000-0000-00007F910000}"/>
    <cellStyle name="Output 2 3 2 7 4 4 3" xfId="37063" xr:uid="{00000000-0005-0000-0000-000080910000}"/>
    <cellStyle name="Output 2 3 2 7 4 5" xfId="37064" xr:uid="{00000000-0005-0000-0000-000081910000}"/>
    <cellStyle name="Output 2 3 2 7 4 5 2" xfId="37065" xr:uid="{00000000-0005-0000-0000-000082910000}"/>
    <cellStyle name="Output 2 3 2 7 4 5 3" xfId="37066" xr:uid="{00000000-0005-0000-0000-000083910000}"/>
    <cellStyle name="Output 2 3 2 7 4 6" xfId="37067" xr:uid="{00000000-0005-0000-0000-000084910000}"/>
    <cellStyle name="Output 2 3 2 7 4 6 2" xfId="37068" xr:uid="{00000000-0005-0000-0000-000085910000}"/>
    <cellStyle name="Output 2 3 2 7 4 6 3" xfId="37069" xr:uid="{00000000-0005-0000-0000-000086910000}"/>
    <cellStyle name="Output 2 3 2 7 4 7" xfId="37070" xr:uid="{00000000-0005-0000-0000-000087910000}"/>
    <cellStyle name="Output 2 3 2 7 4 7 2" xfId="37071" xr:uid="{00000000-0005-0000-0000-000088910000}"/>
    <cellStyle name="Output 2 3 2 7 4 7 3" xfId="37072" xr:uid="{00000000-0005-0000-0000-000089910000}"/>
    <cellStyle name="Output 2 3 2 7 4 8" xfId="37073" xr:uid="{00000000-0005-0000-0000-00008A910000}"/>
    <cellStyle name="Output 2 3 2 7 4 8 2" xfId="37074" xr:uid="{00000000-0005-0000-0000-00008B910000}"/>
    <cellStyle name="Output 2 3 2 7 4 8 3" xfId="37075" xr:uid="{00000000-0005-0000-0000-00008C910000}"/>
    <cellStyle name="Output 2 3 2 7 4 9" xfId="37076" xr:uid="{00000000-0005-0000-0000-00008D910000}"/>
    <cellStyle name="Output 2 3 2 7 4 9 2" xfId="37077" xr:uid="{00000000-0005-0000-0000-00008E910000}"/>
    <cellStyle name="Output 2 3 2 7 4 9 3" xfId="37078" xr:uid="{00000000-0005-0000-0000-00008F910000}"/>
    <cellStyle name="Output 2 3 2 7 5" xfId="37079" xr:uid="{00000000-0005-0000-0000-000090910000}"/>
    <cellStyle name="Output 2 3 2 7 5 10" xfId="37080" xr:uid="{00000000-0005-0000-0000-000091910000}"/>
    <cellStyle name="Output 2 3 2 7 5 11" xfId="37081" xr:uid="{00000000-0005-0000-0000-000092910000}"/>
    <cellStyle name="Output 2 3 2 7 5 12" xfId="37082" xr:uid="{00000000-0005-0000-0000-000093910000}"/>
    <cellStyle name="Output 2 3 2 7 5 2" xfId="37083" xr:uid="{00000000-0005-0000-0000-000094910000}"/>
    <cellStyle name="Output 2 3 2 7 5 2 2" xfId="37084" xr:uid="{00000000-0005-0000-0000-000095910000}"/>
    <cellStyle name="Output 2 3 2 7 5 2 3" xfId="37085" xr:uid="{00000000-0005-0000-0000-000096910000}"/>
    <cellStyle name="Output 2 3 2 7 5 3" xfId="37086" xr:uid="{00000000-0005-0000-0000-000097910000}"/>
    <cellStyle name="Output 2 3 2 7 5 3 2" xfId="37087" xr:uid="{00000000-0005-0000-0000-000098910000}"/>
    <cellStyle name="Output 2 3 2 7 5 3 3" xfId="37088" xr:uid="{00000000-0005-0000-0000-000099910000}"/>
    <cellStyle name="Output 2 3 2 7 5 4" xfId="37089" xr:uid="{00000000-0005-0000-0000-00009A910000}"/>
    <cellStyle name="Output 2 3 2 7 5 4 2" xfId="37090" xr:uid="{00000000-0005-0000-0000-00009B910000}"/>
    <cellStyle name="Output 2 3 2 7 5 4 3" xfId="37091" xr:uid="{00000000-0005-0000-0000-00009C910000}"/>
    <cellStyle name="Output 2 3 2 7 5 5" xfId="37092" xr:uid="{00000000-0005-0000-0000-00009D910000}"/>
    <cellStyle name="Output 2 3 2 7 5 5 2" xfId="37093" xr:uid="{00000000-0005-0000-0000-00009E910000}"/>
    <cellStyle name="Output 2 3 2 7 5 5 3" xfId="37094" xr:uid="{00000000-0005-0000-0000-00009F910000}"/>
    <cellStyle name="Output 2 3 2 7 5 6" xfId="37095" xr:uid="{00000000-0005-0000-0000-0000A0910000}"/>
    <cellStyle name="Output 2 3 2 7 5 6 2" xfId="37096" xr:uid="{00000000-0005-0000-0000-0000A1910000}"/>
    <cellStyle name="Output 2 3 2 7 5 6 3" xfId="37097" xr:uid="{00000000-0005-0000-0000-0000A2910000}"/>
    <cellStyle name="Output 2 3 2 7 5 7" xfId="37098" xr:uid="{00000000-0005-0000-0000-0000A3910000}"/>
    <cellStyle name="Output 2 3 2 7 5 7 2" xfId="37099" xr:uid="{00000000-0005-0000-0000-0000A4910000}"/>
    <cellStyle name="Output 2 3 2 7 5 7 3" xfId="37100" xr:uid="{00000000-0005-0000-0000-0000A5910000}"/>
    <cellStyle name="Output 2 3 2 7 5 8" xfId="37101" xr:uid="{00000000-0005-0000-0000-0000A6910000}"/>
    <cellStyle name="Output 2 3 2 7 5 8 2" xfId="37102" xr:uid="{00000000-0005-0000-0000-0000A7910000}"/>
    <cellStyle name="Output 2 3 2 7 5 8 3" xfId="37103" xr:uid="{00000000-0005-0000-0000-0000A8910000}"/>
    <cellStyle name="Output 2 3 2 7 5 9" xfId="37104" xr:uid="{00000000-0005-0000-0000-0000A9910000}"/>
    <cellStyle name="Output 2 3 2 7 5 9 2" xfId="37105" xr:uid="{00000000-0005-0000-0000-0000AA910000}"/>
    <cellStyle name="Output 2 3 2 7 5 9 3" xfId="37106" xr:uid="{00000000-0005-0000-0000-0000AB910000}"/>
    <cellStyle name="Output 2 3 2 7 6" xfId="37107" xr:uid="{00000000-0005-0000-0000-0000AC910000}"/>
    <cellStyle name="Output 2 3 2 7 6 2" xfId="37108" xr:uid="{00000000-0005-0000-0000-0000AD910000}"/>
    <cellStyle name="Output 2 3 2 7 6 3" xfId="37109" xr:uid="{00000000-0005-0000-0000-0000AE910000}"/>
    <cellStyle name="Output 2 3 2 7 7" xfId="37110" xr:uid="{00000000-0005-0000-0000-0000AF910000}"/>
    <cellStyle name="Output 2 3 2 7 7 2" xfId="37111" xr:uid="{00000000-0005-0000-0000-0000B0910000}"/>
    <cellStyle name="Output 2 3 2 7 7 3" xfId="37112" xr:uid="{00000000-0005-0000-0000-0000B1910000}"/>
    <cellStyle name="Output 2 3 2 7 8" xfId="58336" xr:uid="{00000000-0005-0000-0000-0000B2910000}"/>
    <cellStyle name="Output 2 3 2 8" xfId="406" xr:uid="{00000000-0005-0000-0000-0000B3910000}"/>
    <cellStyle name="Output 2 3 2 8 2" xfId="37113" xr:uid="{00000000-0005-0000-0000-0000B4910000}"/>
    <cellStyle name="Output 2 3 2 8 2 10" xfId="37114" xr:uid="{00000000-0005-0000-0000-0000B5910000}"/>
    <cellStyle name="Output 2 3 2 8 2 10 10" xfId="37115" xr:uid="{00000000-0005-0000-0000-0000B6910000}"/>
    <cellStyle name="Output 2 3 2 8 2 10 11" xfId="37116" xr:uid="{00000000-0005-0000-0000-0000B7910000}"/>
    <cellStyle name="Output 2 3 2 8 2 10 12" xfId="37117" xr:uid="{00000000-0005-0000-0000-0000B8910000}"/>
    <cellStyle name="Output 2 3 2 8 2 10 2" xfId="37118" xr:uid="{00000000-0005-0000-0000-0000B9910000}"/>
    <cellStyle name="Output 2 3 2 8 2 10 2 2" xfId="37119" xr:uid="{00000000-0005-0000-0000-0000BA910000}"/>
    <cellStyle name="Output 2 3 2 8 2 10 2 3" xfId="37120" xr:uid="{00000000-0005-0000-0000-0000BB910000}"/>
    <cellStyle name="Output 2 3 2 8 2 10 3" xfId="37121" xr:uid="{00000000-0005-0000-0000-0000BC910000}"/>
    <cellStyle name="Output 2 3 2 8 2 10 3 2" xfId="37122" xr:uid="{00000000-0005-0000-0000-0000BD910000}"/>
    <cellStyle name="Output 2 3 2 8 2 10 3 3" xfId="37123" xr:uid="{00000000-0005-0000-0000-0000BE910000}"/>
    <cellStyle name="Output 2 3 2 8 2 10 4" xfId="37124" xr:uid="{00000000-0005-0000-0000-0000BF910000}"/>
    <cellStyle name="Output 2 3 2 8 2 10 4 2" xfId="37125" xr:uid="{00000000-0005-0000-0000-0000C0910000}"/>
    <cellStyle name="Output 2 3 2 8 2 10 4 3" xfId="37126" xr:uid="{00000000-0005-0000-0000-0000C1910000}"/>
    <cellStyle name="Output 2 3 2 8 2 10 5" xfId="37127" xr:uid="{00000000-0005-0000-0000-0000C2910000}"/>
    <cellStyle name="Output 2 3 2 8 2 10 5 2" xfId="37128" xr:uid="{00000000-0005-0000-0000-0000C3910000}"/>
    <cellStyle name="Output 2 3 2 8 2 10 5 3" xfId="37129" xr:uid="{00000000-0005-0000-0000-0000C4910000}"/>
    <cellStyle name="Output 2 3 2 8 2 10 6" xfId="37130" xr:uid="{00000000-0005-0000-0000-0000C5910000}"/>
    <cellStyle name="Output 2 3 2 8 2 10 6 2" xfId="37131" xr:uid="{00000000-0005-0000-0000-0000C6910000}"/>
    <cellStyle name="Output 2 3 2 8 2 10 6 3" xfId="37132" xr:uid="{00000000-0005-0000-0000-0000C7910000}"/>
    <cellStyle name="Output 2 3 2 8 2 10 7" xfId="37133" xr:uid="{00000000-0005-0000-0000-0000C8910000}"/>
    <cellStyle name="Output 2 3 2 8 2 10 7 2" xfId="37134" xr:uid="{00000000-0005-0000-0000-0000C9910000}"/>
    <cellStyle name="Output 2 3 2 8 2 10 7 3" xfId="37135" xr:uid="{00000000-0005-0000-0000-0000CA910000}"/>
    <cellStyle name="Output 2 3 2 8 2 10 8" xfId="37136" xr:uid="{00000000-0005-0000-0000-0000CB910000}"/>
    <cellStyle name="Output 2 3 2 8 2 10 8 2" xfId="37137" xr:uid="{00000000-0005-0000-0000-0000CC910000}"/>
    <cellStyle name="Output 2 3 2 8 2 10 8 3" xfId="37138" xr:uid="{00000000-0005-0000-0000-0000CD910000}"/>
    <cellStyle name="Output 2 3 2 8 2 10 9" xfId="37139" xr:uid="{00000000-0005-0000-0000-0000CE910000}"/>
    <cellStyle name="Output 2 3 2 8 2 10 9 2" xfId="37140" xr:uid="{00000000-0005-0000-0000-0000CF910000}"/>
    <cellStyle name="Output 2 3 2 8 2 10 9 3" xfId="37141" xr:uid="{00000000-0005-0000-0000-0000D0910000}"/>
    <cellStyle name="Output 2 3 2 8 2 11" xfId="37142" xr:uid="{00000000-0005-0000-0000-0000D1910000}"/>
    <cellStyle name="Output 2 3 2 8 2 11 2" xfId="37143" xr:uid="{00000000-0005-0000-0000-0000D2910000}"/>
    <cellStyle name="Output 2 3 2 8 2 11 3" xfId="37144" xr:uid="{00000000-0005-0000-0000-0000D3910000}"/>
    <cellStyle name="Output 2 3 2 8 2 12" xfId="37145" xr:uid="{00000000-0005-0000-0000-0000D4910000}"/>
    <cellStyle name="Output 2 3 2 8 2 12 2" xfId="37146" xr:uid="{00000000-0005-0000-0000-0000D5910000}"/>
    <cellStyle name="Output 2 3 2 8 2 12 3" xfId="37147" xr:uid="{00000000-0005-0000-0000-0000D6910000}"/>
    <cellStyle name="Output 2 3 2 8 2 13" xfId="37148" xr:uid="{00000000-0005-0000-0000-0000D7910000}"/>
    <cellStyle name="Output 2 3 2 8 2 13 2" xfId="37149" xr:uid="{00000000-0005-0000-0000-0000D8910000}"/>
    <cellStyle name="Output 2 3 2 8 2 13 3" xfId="37150" xr:uid="{00000000-0005-0000-0000-0000D9910000}"/>
    <cellStyle name="Output 2 3 2 8 2 14" xfId="37151" xr:uid="{00000000-0005-0000-0000-0000DA910000}"/>
    <cellStyle name="Output 2 3 2 8 2 14 2" xfId="37152" xr:uid="{00000000-0005-0000-0000-0000DB910000}"/>
    <cellStyle name="Output 2 3 2 8 2 14 3" xfId="37153" xr:uid="{00000000-0005-0000-0000-0000DC910000}"/>
    <cellStyle name="Output 2 3 2 8 2 15" xfId="37154" xr:uid="{00000000-0005-0000-0000-0000DD910000}"/>
    <cellStyle name="Output 2 3 2 8 2 15 2" xfId="37155" xr:uid="{00000000-0005-0000-0000-0000DE910000}"/>
    <cellStyle name="Output 2 3 2 8 2 15 3" xfId="37156" xr:uid="{00000000-0005-0000-0000-0000DF910000}"/>
    <cellStyle name="Output 2 3 2 8 2 16" xfId="37157" xr:uid="{00000000-0005-0000-0000-0000E0910000}"/>
    <cellStyle name="Output 2 3 2 8 2 16 2" xfId="37158" xr:uid="{00000000-0005-0000-0000-0000E1910000}"/>
    <cellStyle name="Output 2 3 2 8 2 16 3" xfId="37159" xr:uid="{00000000-0005-0000-0000-0000E2910000}"/>
    <cellStyle name="Output 2 3 2 8 2 17" xfId="37160" xr:uid="{00000000-0005-0000-0000-0000E3910000}"/>
    <cellStyle name="Output 2 3 2 8 2 17 2" xfId="37161" xr:uid="{00000000-0005-0000-0000-0000E4910000}"/>
    <cellStyle name="Output 2 3 2 8 2 17 3" xfId="37162" xr:uid="{00000000-0005-0000-0000-0000E5910000}"/>
    <cellStyle name="Output 2 3 2 8 2 18" xfId="37163" xr:uid="{00000000-0005-0000-0000-0000E6910000}"/>
    <cellStyle name="Output 2 3 2 8 2 18 2" xfId="37164" xr:uid="{00000000-0005-0000-0000-0000E7910000}"/>
    <cellStyle name="Output 2 3 2 8 2 18 3" xfId="37165" xr:uid="{00000000-0005-0000-0000-0000E8910000}"/>
    <cellStyle name="Output 2 3 2 8 2 19" xfId="37166" xr:uid="{00000000-0005-0000-0000-0000E9910000}"/>
    <cellStyle name="Output 2 3 2 8 2 2" xfId="37167" xr:uid="{00000000-0005-0000-0000-0000EA910000}"/>
    <cellStyle name="Output 2 3 2 8 2 2 10" xfId="37168" xr:uid="{00000000-0005-0000-0000-0000EB910000}"/>
    <cellStyle name="Output 2 3 2 8 2 2 11" xfId="37169" xr:uid="{00000000-0005-0000-0000-0000EC910000}"/>
    <cellStyle name="Output 2 3 2 8 2 2 12" xfId="37170" xr:uid="{00000000-0005-0000-0000-0000ED910000}"/>
    <cellStyle name="Output 2 3 2 8 2 2 2" xfId="37171" xr:uid="{00000000-0005-0000-0000-0000EE910000}"/>
    <cellStyle name="Output 2 3 2 8 2 2 2 2" xfId="37172" xr:uid="{00000000-0005-0000-0000-0000EF910000}"/>
    <cellStyle name="Output 2 3 2 8 2 2 2 3" xfId="37173" xr:uid="{00000000-0005-0000-0000-0000F0910000}"/>
    <cellStyle name="Output 2 3 2 8 2 2 3" xfId="37174" xr:uid="{00000000-0005-0000-0000-0000F1910000}"/>
    <cellStyle name="Output 2 3 2 8 2 2 3 2" xfId="37175" xr:uid="{00000000-0005-0000-0000-0000F2910000}"/>
    <cellStyle name="Output 2 3 2 8 2 2 3 3" xfId="37176" xr:uid="{00000000-0005-0000-0000-0000F3910000}"/>
    <cellStyle name="Output 2 3 2 8 2 2 4" xfId="37177" xr:uid="{00000000-0005-0000-0000-0000F4910000}"/>
    <cellStyle name="Output 2 3 2 8 2 2 4 2" xfId="37178" xr:uid="{00000000-0005-0000-0000-0000F5910000}"/>
    <cellStyle name="Output 2 3 2 8 2 2 4 3" xfId="37179" xr:uid="{00000000-0005-0000-0000-0000F6910000}"/>
    <cellStyle name="Output 2 3 2 8 2 2 5" xfId="37180" xr:uid="{00000000-0005-0000-0000-0000F7910000}"/>
    <cellStyle name="Output 2 3 2 8 2 2 5 2" xfId="37181" xr:uid="{00000000-0005-0000-0000-0000F8910000}"/>
    <cellStyle name="Output 2 3 2 8 2 2 5 3" xfId="37182" xr:uid="{00000000-0005-0000-0000-0000F9910000}"/>
    <cellStyle name="Output 2 3 2 8 2 2 6" xfId="37183" xr:uid="{00000000-0005-0000-0000-0000FA910000}"/>
    <cellStyle name="Output 2 3 2 8 2 2 6 2" xfId="37184" xr:uid="{00000000-0005-0000-0000-0000FB910000}"/>
    <cellStyle name="Output 2 3 2 8 2 2 6 3" xfId="37185" xr:uid="{00000000-0005-0000-0000-0000FC910000}"/>
    <cellStyle name="Output 2 3 2 8 2 2 7" xfId="37186" xr:uid="{00000000-0005-0000-0000-0000FD910000}"/>
    <cellStyle name="Output 2 3 2 8 2 2 7 2" xfId="37187" xr:uid="{00000000-0005-0000-0000-0000FE910000}"/>
    <cellStyle name="Output 2 3 2 8 2 2 7 3" xfId="37188" xr:uid="{00000000-0005-0000-0000-0000FF910000}"/>
    <cellStyle name="Output 2 3 2 8 2 2 8" xfId="37189" xr:uid="{00000000-0005-0000-0000-000000920000}"/>
    <cellStyle name="Output 2 3 2 8 2 2 8 2" xfId="37190" xr:uid="{00000000-0005-0000-0000-000001920000}"/>
    <cellStyle name="Output 2 3 2 8 2 2 8 3" xfId="37191" xr:uid="{00000000-0005-0000-0000-000002920000}"/>
    <cellStyle name="Output 2 3 2 8 2 2 9" xfId="37192" xr:uid="{00000000-0005-0000-0000-000003920000}"/>
    <cellStyle name="Output 2 3 2 8 2 2 9 2" xfId="37193" xr:uid="{00000000-0005-0000-0000-000004920000}"/>
    <cellStyle name="Output 2 3 2 8 2 2 9 3" xfId="37194" xr:uid="{00000000-0005-0000-0000-000005920000}"/>
    <cellStyle name="Output 2 3 2 8 2 20" xfId="37195" xr:uid="{00000000-0005-0000-0000-000006920000}"/>
    <cellStyle name="Output 2 3 2 8 2 21" xfId="37196" xr:uid="{00000000-0005-0000-0000-000007920000}"/>
    <cellStyle name="Output 2 3 2 8 2 3" xfId="37197" xr:uid="{00000000-0005-0000-0000-000008920000}"/>
    <cellStyle name="Output 2 3 2 8 2 3 10" xfId="37198" xr:uid="{00000000-0005-0000-0000-000009920000}"/>
    <cellStyle name="Output 2 3 2 8 2 3 11" xfId="37199" xr:uid="{00000000-0005-0000-0000-00000A920000}"/>
    <cellStyle name="Output 2 3 2 8 2 3 12" xfId="37200" xr:uid="{00000000-0005-0000-0000-00000B920000}"/>
    <cellStyle name="Output 2 3 2 8 2 3 2" xfId="37201" xr:uid="{00000000-0005-0000-0000-00000C920000}"/>
    <cellStyle name="Output 2 3 2 8 2 3 2 2" xfId="37202" xr:uid="{00000000-0005-0000-0000-00000D920000}"/>
    <cellStyle name="Output 2 3 2 8 2 3 2 3" xfId="37203" xr:uid="{00000000-0005-0000-0000-00000E920000}"/>
    <cellStyle name="Output 2 3 2 8 2 3 3" xfId="37204" xr:uid="{00000000-0005-0000-0000-00000F920000}"/>
    <cellStyle name="Output 2 3 2 8 2 3 3 2" xfId="37205" xr:uid="{00000000-0005-0000-0000-000010920000}"/>
    <cellStyle name="Output 2 3 2 8 2 3 3 3" xfId="37206" xr:uid="{00000000-0005-0000-0000-000011920000}"/>
    <cellStyle name="Output 2 3 2 8 2 3 4" xfId="37207" xr:uid="{00000000-0005-0000-0000-000012920000}"/>
    <cellStyle name="Output 2 3 2 8 2 3 4 2" xfId="37208" xr:uid="{00000000-0005-0000-0000-000013920000}"/>
    <cellStyle name="Output 2 3 2 8 2 3 4 3" xfId="37209" xr:uid="{00000000-0005-0000-0000-000014920000}"/>
    <cellStyle name="Output 2 3 2 8 2 3 5" xfId="37210" xr:uid="{00000000-0005-0000-0000-000015920000}"/>
    <cellStyle name="Output 2 3 2 8 2 3 5 2" xfId="37211" xr:uid="{00000000-0005-0000-0000-000016920000}"/>
    <cellStyle name="Output 2 3 2 8 2 3 5 3" xfId="37212" xr:uid="{00000000-0005-0000-0000-000017920000}"/>
    <cellStyle name="Output 2 3 2 8 2 3 6" xfId="37213" xr:uid="{00000000-0005-0000-0000-000018920000}"/>
    <cellStyle name="Output 2 3 2 8 2 3 6 2" xfId="37214" xr:uid="{00000000-0005-0000-0000-000019920000}"/>
    <cellStyle name="Output 2 3 2 8 2 3 6 3" xfId="37215" xr:uid="{00000000-0005-0000-0000-00001A920000}"/>
    <cellStyle name="Output 2 3 2 8 2 3 7" xfId="37216" xr:uid="{00000000-0005-0000-0000-00001B920000}"/>
    <cellStyle name="Output 2 3 2 8 2 3 7 2" xfId="37217" xr:uid="{00000000-0005-0000-0000-00001C920000}"/>
    <cellStyle name="Output 2 3 2 8 2 3 7 3" xfId="37218" xr:uid="{00000000-0005-0000-0000-00001D920000}"/>
    <cellStyle name="Output 2 3 2 8 2 3 8" xfId="37219" xr:uid="{00000000-0005-0000-0000-00001E920000}"/>
    <cellStyle name="Output 2 3 2 8 2 3 8 2" xfId="37220" xr:uid="{00000000-0005-0000-0000-00001F920000}"/>
    <cellStyle name="Output 2 3 2 8 2 3 8 3" xfId="37221" xr:uid="{00000000-0005-0000-0000-000020920000}"/>
    <cellStyle name="Output 2 3 2 8 2 3 9" xfId="37222" xr:uid="{00000000-0005-0000-0000-000021920000}"/>
    <cellStyle name="Output 2 3 2 8 2 3 9 2" xfId="37223" xr:uid="{00000000-0005-0000-0000-000022920000}"/>
    <cellStyle name="Output 2 3 2 8 2 3 9 3" xfId="37224" xr:uid="{00000000-0005-0000-0000-000023920000}"/>
    <cellStyle name="Output 2 3 2 8 2 4" xfId="37225" xr:uid="{00000000-0005-0000-0000-000024920000}"/>
    <cellStyle name="Output 2 3 2 8 2 4 10" xfId="37226" xr:uid="{00000000-0005-0000-0000-000025920000}"/>
    <cellStyle name="Output 2 3 2 8 2 4 11" xfId="37227" xr:uid="{00000000-0005-0000-0000-000026920000}"/>
    <cellStyle name="Output 2 3 2 8 2 4 12" xfId="37228" xr:uid="{00000000-0005-0000-0000-000027920000}"/>
    <cellStyle name="Output 2 3 2 8 2 4 2" xfId="37229" xr:uid="{00000000-0005-0000-0000-000028920000}"/>
    <cellStyle name="Output 2 3 2 8 2 4 2 2" xfId="37230" xr:uid="{00000000-0005-0000-0000-000029920000}"/>
    <cellStyle name="Output 2 3 2 8 2 4 2 3" xfId="37231" xr:uid="{00000000-0005-0000-0000-00002A920000}"/>
    <cellStyle name="Output 2 3 2 8 2 4 3" xfId="37232" xr:uid="{00000000-0005-0000-0000-00002B920000}"/>
    <cellStyle name="Output 2 3 2 8 2 4 3 2" xfId="37233" xr:uid="{00000000-0005-0000-0000-00002C920000}"/>
    <cellStyle name="Output 2 3 2 8 2 4 3 3" xfId="37234" xr:uid="{00000000-0005-0000-0000-00002D920000}"/>
    <cellStyle name="Output 2 3 2 8 2 4 4" xfId="37235" xr:uid="{00000000-0005-0000-0000-00002E920000}"/>
    <cellStyle name="Output 2 3 2 8 2 4 4 2" xfId="37236" xr:uid="{00000000-0005-0000-0000-00002F920000}"/>
    <cellStyle name="Output 2 3 2 8 2 4 4 3" xfId="37237" xr:uid="{00000000-0005-0000-0000-000030920000}"/>
    <cellStyle name="Output 2 3 2 8 2 4 5" xfId="37238" xr:uid="{00000000-0005-0000-0000-000031920000}"/>
    <cellStyle name="Output 2 3 2 8 2 4 5 2" xfId="37239" xr:uid="{00000000-0005-0000-0000-000032920000}"/>
    <cellStyle name="Output 2 3 2 8 2 4 5 3" xfId="37240" xr:uid="{00000000-0005-0000-0000-000033920000}"/>
    <cellStyle name="Output 2 3 2 8 2 4 6" xfId="37241" xr:uid="{00000000-0005-0000-0000-000034920000}"/>
    <cellStyle name="Output 2 3 2 8 2 4 6 2" xfId="37242" xr:uid="{00000000-0005-0000-0000-000035920000}"/>
    <cellStyle name="Output 2 3 2 8 2 4 6 3" xfId="37243" xr:uid="{00000000-0005-0000-0000-000036920000}"/>
    <cellStyle name="Output 2 3 2 8 2 4 7" xfId="37244" xr:uid="{00000000-0005-0000-0000-000037920000}"/>
    <cellStyle name="Output 2 3 2 8 2 4 7 2" xfId="37245" xr:uid="{00000000-0005-0000-0000-000038920000}"/>
    <cellStyle name="Output 2 3 2 8 2 4 7 3" xfId="37246" xr:uid="{00000000-0005-0000-0000-000039920000}"/>
    <cellStyle name="Output 2 3 2 8 2 4 8" xfId="37247" xr:uid="{00000000-0005-0000-0000-00003A920000}"/>
    <cellStyle name="Output 2 3 2 8 2 4 8 2" xfId="37248" xr:uid="{00000000-0005-0000-0000-00003B920000}"/>
    <cellStyle name="Output 2 3 2 8 2 4 8 3" xfId="37249" xr:uid="{00000000-0005-0000-0000-00003C920000}"/>
    <cellStyle name="Output 2 3 2 8 2 4 9" xfId="37250" xr:uid="{00000000-0005-0000-0000-00003D920000}"/>
    <cellStyle name="Output 2 3 2 8 2 4 9 2" xfId="37251" xr:uid="{00000000-0005-0000-0000-00003E920000}"/>
    <cellStyle name="Output 2 3 2 8 2 4 9 3" xfId="37252" xr:uid="{00000000-0005-0000-0000-00003F920000}"/>
    <cellStyle name="Output 2 3 2 8 2 5" xfId="37253" xr:uid="{00000000-0005-0000-0000-000040920000}"/>
    <cellStyle name="Output 2 3 2 8 2 5 10" xfId="37254" xr:uid="{00000000-0005-0000-0000-000041920000}"/>
    <cellStyle name="Output 2 3 2 8 2 5 11" xfId="37255" xr:uid="{00000000-0005-0000-0000-000042920000}"/>
    <cellStyle name="Output 2 3 2 8 2 5 12" xfId="37256" xr:uid="{00000000-0005-0000-0000-000043920000}"/>
    <cellStyle name="Output 2 3 2 8 2 5 2" xfId="37257" xr:uid="{00000000-0005-0000-0000-000044920000}"/>
    <cellStyle name="Output 2 3 2 8 2 5 2 2" xfId="37258" xr:uid="{00000000-0005-0000-0000-000045920000}"/>
    <cellStyle name="Output 2 3 2 8 2 5 2 3" xfId="37259" xr:uid="{00000000-0005-0000-0000-000046920000}"/>
    <cellStyle name="Output 2 3 2 8 2 5 3" xfId="37260" xr:uid="{00000000-0005-0000-0000-000047920000}"/>
    <cellStyle name="Output 2 3 2 8 2 5 3 2" xfId="37261" xr:uid="{00000000-0005-0000-0000-000048920000}"/>
    <cellStyle name="Output 2 3 2 8 2 5 3 3" xfId="37262" xr:uid="{00000000-0005-0000-0000-000049920000}"/>
    <cellStyle name="Output 2 3 2 8 2 5 4" xfId="37263" xr:uid="{00000000-0005-0000-0000-00004A920000}"/>
    <cellStyle name="Output 2 3 2 8 2 5 4 2" xfId="37264" xr:uid="{00000000-0005-0000-0000-00004B920000}"/>
    <cellStyle name="Output 2 3 2 8 2 5 4 3" xfId="37265" xr:uid="{00000000-0005-0000-0000-00004C920000}"/>
    <cellStyle name="Output 2 3 2 8 2 5 5" xfId="37266" xr:uid="{00000000-0005-0000-0000-00004D920000}"/>
    <cellStyle name="Output 2 3 2 8 2 5 5 2" xfId="37267" xr:uid="{00000000-0005-0000-0000-00004E920000}"/>
    <cellStyle name="Output 2 3 2 8 2 5 5 3" xfId="37268" xr:uid="{00000000-0005-0000-0000-00004F920000}"/>
    <cellStyle name="Output 2 3 2 8 2 5 6" xfId="37269" xr:uid="{00000000-0005-0000-0000-000050920000}"/>
    <cellStyle name="Output 2 3 2 8 2 5 6 2" xfId="37270" xr:uid="{00000000-0005-0000-0000-000051920000}"/>
    <cellStyle name="Output 2 3 2 8 2 5 6 3" xfId="37271" xr:uid="{00000000-0005-0000-0000-000052920000}"/>
    <cellStyle name="Output 2 3 2 8 2 5 7" xfId="37272" xr:uid="{00000000-0005-0000-0000-000053920000}"/>
    <cellStyle name="Output 2 3 2 8 2 5 7 2" xfId="37273" xr:uid="{00000000-0005-0000-0000-000054920000}"/>
    <cellStyle name="Output 2 3 2 8 2 5 7 3" xfId="37274" xr:uid="{00000000-0005-0000-0000-000055920000}"/>
    <cellStyle name="Output 2 3 2 8 2 5 8" xfId="37275" xr:uid="{00000000-0005-0000-0000-000056920000}"/>
    <cellStyle name="Output 2 3 2 8 2 5 8 2" xfId="37276" xr:uid="{00000000-0005-0000-0000-000057920000}"/>
    <cellStyle name="Output 2 3 2 8 2 5 8 3" xfId="37277" xr:uid="{00000000-0005-0000-0000-000058920000}"/>
    <cellStyle name="Output 2 3 2 8 2 5 9" xfId="37278" xr:uid="{00000000-0005-0000-0000-000059920000}"/>
    <cellStyle name="Output 2 3 2 8 2 5 9 2" xfId="37279" xr:uid="{00000000-0005-0000-0000-00005A920000}"/>
    <cellStyle name="Output 2 3 2 8 2 5 9 3" xfId="37280" xr:uid="{00000000-0005-0000-0000-00005B920000}"/>
    <cellStyle name="Output 2 3 2 8 2 6" xfId="37281" xr:uid="{00000000-0005-0000-0000-00005C920000}"/>
    <cellStyle name="Output 2 3 2 8 2 6 10" xfId="37282" xr:uid="{00000000-0005-0000-0000-00005D920000}"/>
    <cellStyle name="Output 2 3 2 8 2 6 11" xfId="37283" xr:uid="{00000000-0005-0000-0000-00005E920000}"/>
    <cellStyle name="Output 2 3 2 8 2 6 12" xfId="37284" xr:uid="{00000000-0005-0000-0000-00005F920000}"/>
    <cellStyle name="Output 2 3 2 8 2 6 2" xfId="37285" xr:uid="{00000000-0005-0000-0000-000060920000}"/>
    <cellStyle name="Output 2 3 2 8 2 6 2 2" xfId="37286" xr:uid="{00000000-0005-0000-0000-000061920000}"/>
    <cellStyle name="Output 2 3 2 8 2 6 2 3" xfId="37287" xr:uid="{00000000-0005-0000-0000-000062920000}"/>
    <cellStyle name="Output 2 3 2 8 2 6 3" xfId="37288" xr:uid="{00000000-0005-0000-0000-000063920000}"/>
    <cellStyle name="Output 2 3 2 8 2 6 3 2" xfId="37289" xr:uid="{00000000-0005-0000-0000-000064920000}"/>
    <cellStyle name="Output 2 3 2 8 2 6 3 3" xfId="37290" xr:uid="{00000000-0005-0000-0000-000065920000}"/>
    <cellStyle name="Output 2 3 2 8 2 6 4" xfId="37291" xr:uid="{00000000-0005-0000-0000-000066920000}"/>
    <cellStyle name="Output 2 3 2 8 2 6 4 2" xfId="37292" xr:uid="{00000000-0005-0000-0000-000067920000}"/>
    <cellStyle name="Output 2 3 2 8 2 6 4 3" xfId="37293" xr:uid="{00000000-0005-0000-0000-000068920000}"/>
    <cellStyle name="Output 2 3 2 8 2 6 5" xfId="37294" xr:uid="{00000000-0005-0000-0000-000069920000}"/>
    <cellStyle name="Output 2 3 2 8 2 6 5 2" xfId="37295" xr:uid="{00000000-0005-0000-0000-00006A920000}"/>
    <cellStyle name="Output 2 3 2 8 2 6 5 3" xfId="37296" xr:uid="{00000000-0005-0000-0000-00006B920000}"/>
    <cellStyle name="Output 2 3 2 8 2 6 6" xfId="37297" xr:uid="{00000000-0005-0000-0000-00006C920000}"/>
    <cellStyle name="Output 2 3 2 8 2 6 6 2" xfId="37298" xr:uid="{00000000-0005-0000-0000-00006D920000}"/>
    <cellStyle name="Output 2 3 2 8 2 6 6 3" xfId="37299" xr:uid="{00000000-0005-0000-0000-00006E920000}"/>
    <cellStyle name="Output 2 3 2 8 2 6 7" xfId="37300" xr:uid="{00000000-0005-0000-0000-00006F920000}"/>
    <cellStyle name="Output 2 3 2 8 2 6 7 2" xfId="37301" xr:uid="{00000000-0005-0000-0000-000070920000}"/>
    <cellStyle name="Output 2 3 2 8 2 6 7 3" xfId="37302" xr:uid="{00000000-0005-0000-0000-000071920000}"/>
    <cellStyle name="Output 2 3 2 8 2 6 8" xfId="37303" xr:uid="{00000000-0005-0000-0000-000072920000}"/>
    <cellStyle name="Output 2 3 2 8 2 6 8 2" xfId="37304" xr:uid="{00000000-0005-0000-0000-000073920000}"/>
    <cellStyle name="Output 2 3 2 8 2 6 8 3" xfId="37305" xr:uid="{00000000-0005-0000-0000-000074920000}"/>
    <cellStyle name="Output 2 3 2 8 2 6 9" xfId="37306" xr:uid="{00000000-0005-0000-0000-000075920000}"/>
    <cellStyle name="Output 2 3 2 8 2 6 9 2" xfId="37307" xr:uid="{00000000-0005-0000-0000-000076920000}"/>
    <cellStyle name="Output 2 3 2 8 2 6 9 3" xfId="37308" xr:uid="{00000000-0005-0000-0000-000077920000}"/>
    <cellStyle name="Output 2 3 2 8 2 7" xfId="37309" xr:uid="{00000000-0005-0000-0000-000078920000}"/>
    <cellStyle name="Output 2 3 2 8 2 7 10" xfId="37310" xr:uid="{00000000-0005-0000-0000-000079920000}"/>
    <cellStyle name="Output 2 3 2 8 2 7 11" xfId="37311" xr:uid="{00000000-0005-0000-0000-00007A920000}"/>
    <cellStyle name="Output 2 3 2 8 2 7 12" xfId="37312" xr:uid="{00000000-0005-0000-0000-00007B920000}"/>
    <cellStyle name="Output 2 3 2 8 2 7 2" xfId="37313" xr:uid="{00000000-0005-0000-0000-00007C920000}"/>
    <cellStyle name="Output 2 3 2 8 2 7 2 2" xfId="37314" xr:uid="{00000000-0005-0000-0000-00007D920000}"/>
    <cellStyle name="Output 2 3 2 8 2 7 2 3" xfId="37315" xr:uid="{00000000-0005-0000-0000-00007E920000}"/>
    <cellStyle name="Output 2 3 2 8 2 7 3" xfId="37316" xr:uid="{00000000-0005-0000-0000-00007F920000}"/>
    <cellStyle name="Output 2 3 2 8 2 7 3 2" xfId="37317" xr:uid="{00000000-0005-0000-0000-000080920000}"/>
    <cellStyle name="Output 2 3 2 8 2 7 3 3" xfId="37318" xr:uid="{00000000-0005-0000-0000-000081920000}"/>
    <cellStyle name="Output 2 3 2 8 2 7 4" xfId="37319" xr:uid="{00000000-0005-0000-0000-000082920000}"/>
    <cellStyle name="Output 2 3 2 8 2 7 4 2" xfId="37320" xr:uid="{00000000-0005-0000-0000-000083920000}"/>
    <cellStyle name="Output 2 3 2 8 2 7 4 3" xfId="37321" xr:uid="{00000000-0005-0000-0000-000084920000}"/>
    <cellStyle name="Output 2 3 2 8 2 7 5" xfId="37322" xr:uid="{00000000-0005-0000-0000-000085920000}"/>
    <cellStyle name="Output 2 3 2 8 2 7 5 2" xfId="37323" xr:uid="{00000000-0005-0000-0000-000086920000}"/>
    <cellStyle name="Output 2 3 2 8 2 7 5 3" xfId="37324" xr:uid="{00000000-0005-0000-0000-000087920000}"/>
    <cellStyle name="Output 2 3 2 8 2 7 6" xfId="37325" xr:uid="{00000000-0005-0000-0000-000088920000}"/>
    <cellStyle name="Output 2 3 2 8 2 7 6 2" xfId="37326" xr:uid="{00000000-0005-0000-0000-000089920000}"/>
    <cellStyle name="Output 2 3 2 8 2 7 6 3" xfId="37327" xr:uid="{00000000-0005-0000-0000-00008A920000}"/>
    <cellStyle name="Output 2 3 2 8 2 7 7" xfId="37328" xr:uid="{00000000-0005-0000-0000-00008B920000}"/>
    <cellStyle name="Output 2 3 2 8 2 7 7 2" xfId="37329" xr:uid="{00000000-0005-0000-0000-00008C920000}"/>
    <cellStyle name="Output 2 3 2 8 2 7 7 3" xfId="37330" xr:uid="{00000000-0005-0000-0000-00008D920000}"/>
    <cellStyle name="Output 2 3 2 8 2 7 8" xfId="37331" xr:uid="{00000000-0005-0000-0000-00008E920000}"/>
    <cellStyle name="Output 2 3 2 8 2 7 8 2" xfId="37332" xr:uid="{00000000-0005-0000-0000-00008F920000}"/>
    <cellStyle name="Output 2 3 2 8 2 7 8 3" xfId="37333" xr:uid="{00000000-0005-0000-0000-000090920000}"/>
    <cellStyle name="Output 2 3 2 8 2 7 9" xfId="37334" xr:uid="{00000000-0005-0000-0000-000091920000}"/>
    <cellStyle name="Output 2 3 2 8 2 7 9 2" xfId="37335" xr:uid="{00000000-0005-0000-0000-000092920000}"/>
    <cellStyle name="Output 2 3 2 8 2 7 9 3" xfId="37336" xr:uid="{00000000-0005-0000-0000-000093920000}"/>
    <cellStyle name="Output 2 3 2 8 2 8" xfId="37337" xr:uid="{00000000-0005-0000-0000-000094920000}"/>
    <cellStyle name="Output 2 3 2 8 2 8 10" xfId="37338" xr:uid="{00000000-0005-0000-0000-000095920000}"/>
    <cellStyle name="Output 2 3 2 8 2 8 11" xfId="37339" xr:uid="{00000000-0005-0000-0000-000096920000}"/>
    <cellStyle name="Output 2 3 2 8 2 8 12" xfId="37340" xr:uid="{00000000-0005-0000-0000-000097920000}"/>
    <cellStyle name="Output 2 3 2 8 2 8 2" xfId="37341" xr:uid="{00000000-0005-0000-0000-000098920000}"/>
    <cellStyle name="Output 2 3 2 8 2 8 2 2" xfId="37342" xr:uid="{00000000-0005-0000-0000-000099920000}"/>
    <cellStyle name="Output 2 3 2 8 2 8 2 3" xfId="37343" xr:uid="{00000000-0005-0000-0000-00009A920000}"/>
    <cellStyle name="Output 2 3 2 8 2 8 3" xfId="37344" xr:uid="{00000000-0005-0000-0000-00009B920000}"/>
    <cellStyle name="Output 2 3 2 8 2 8 3 2" xfId="37345" xr:uid="{00000000-0005-0000-0000-00009C920000}"/>
    <cellStyle name="Output 2 3 2 8 2 8 3 3" xfId="37346" xr:uid="{00000000-0005-0000-0000-00009D920000}"/>
    <cellStyle name="Output 2 3 2 8 2 8 4" xfId="37347" xr:uid="{00000000-0005-0000-0000-00009E920000}"/>
    <cellStyle name="Output 2 3 2 8 2 8 4 2" xfId="37348" xr:uid="{00000000-0005-0000-0000-00009F920000}"/>
    <cellStyle name="Output 2 3 2 8 2 8 4 3" xfId="37349" xr:uid="{00000000-0005-0000-0000-0000A0920000}"/>
    <cellStyle name="Output 2 3 2 8 2 8 5" xfId="37350" xr:uid="{00000000-0005-0000-0000-0000A1920000}"/>
    <cellStyle name="Output 2 3 2 8 2 8 5 2" xfId="37351" xr:uid="{00000000-0005-0000-0000-0000A2920000}"/>
    <cellStyle name="Output 2 3 2 8 2 8 5 3" xfId="37352" xr:uid="{00000000-0005-0000-0000-0000A3920000}"/>
    <cellStyle name="Output 2 3 2 8 2 8 6" xfId="37353" xr:uid="{00000000-0005-0000-0000-0000A4920000}"/>
    <cellStyle name="Output 2 3 2 8 2 8 6 2" xfId="37354" xr:uid="{00000000-0005-0000-0000-0000A5920000}"/>
    <cellStyle name="Output 2 3 2 8 2 8 6 3" xfId="37355" xr:uid="{00000000-0005-0000-0000-0000A6920000}"/>
    <cellStyle name="Output 2 3 2 8 2 8 7" xfId="37356" xr:uid="{00000000-0005-0000-0000-0000A7920000}"/>
    <cellStyle name="Output 2 3 2 8 2 8 7 2" xfId="37357" xr:uid="{00000000-0005-0000-0000-0000A8920000}"/>
    <cellStyle name="Output 2 3 2 8 2 8 7 3" xfId="37358" xr:uid="{00000000-0005-0000-0000-0000A9920000}"/>
    <cellStyle name="Output 2 3 2 8 2 8 8" xfId="37359" xr:uid="{00000000-0005-0000-0000-0000AA920000}"/>
    <cellStyle name="Output 2 3 2 8 2 8 8 2" xfId="37360" xr:uid="{00000000-0005-0000-0000-0000AB920000}"/>
    <cellStyle name="Output 2 3 2 8 2 8 8 3" xfId="37361" xr:uid="{00000000-0005-0000-0000-0000AC920000}"/>
    <cellStyle name="Output 2 3 2 8 2 8 9" xfId="37362" xr:uid="{00000000-0005-0000-0000-0000AD920000}"/>
    <cellStyle name="Output 2 3 2 8 2 8 9 2" xfId="37363" xr:uid="{00000000-0005-0000-0000-0000AE920000}"/>
    <cellStyle name="Output 2 3 2 8 2 8 9 3" xfId="37364" xr:uid="{00000000-0005-0000-0000-0000AF920000}"/>
    <cellStyle name="Output 2 3 2 8 2 9" xfId="37365" xr:uid="{00000000-0005-0000-0000-0000B0920000}"/>
    <cellStyle name="Output 2 3 2 8 2 9 10" xfId="37366" xr:uid="{00000000-0005-0000-0000-0000B1920000}"/>
    <cellStyle name="Output 2 3 2 8 2 9 11" xfId="37367" xr:uid="{00000000-0005-0000-0000-0000B2920000}"/>
    <cellStyle name="Output 2 3 2 8 2 9 12" xfId="37368" xr:uid="{00000000-0005-0000-0000-0000B3920000}"/>
    <cellStyle name="Output 2 3 2 8 2 9 2" xfId="37369" xr:uid="{00000000-0005-0000-0000-0000B4920000}"/>
    <cellStyle name="Output 2 3 2 8 2 9 2 2" xfId="37370" xr:uid="{00000000-0005-0000-0000-0000B5920000}"/>
    <cellStyle name="Output 2 3 2 8 2 9 2 3" xfId="37371" xr:uid="{00000000-0005-0000-0000-0000B6920000}"/>
    <cellStyle name="Output 2 3 2 8 2 9 3" xfId="37372" xr:uid="{00000000-0005-0000-0000-0000B7920000}"/>
    <cellStyle name="Output 2 3 2 8 2 9 3 2" xfId="37373" xr:uid="{00000000-0005-0000-0000-0000B8920000}"/>
    <cellStyle name="Output 2 3 2 8 2 9 3 3" xfId="37374" xr:uid="{00000000-0005-0000-0000-0000B9920000}"/>
    <cellStyle name="Output 2 3 2 8 2 9 4" xfId="37375" xr:uid="{00000000-0005-0000-0000-0000BA920000}"/>
    <cellStyle name="Output 2 3 2 8 2 9 4 2" xfId="37376" xr:uid="{00000000-0005-0000-0000-0000BB920000}"/>
    <cellStyle name="Output 2 3 2 8 2 9 4 3" xfId="37377" xr:uid="{00000000-0005-0000-0000-0000BC920000}"/>
    <cellStyle name="Output 2 3 2 8 2 9 5" xfId="37378" xr:uid="{00000000-0005-0000-0000-0000BD920000}"/>
    <cellStyle name="Output 2 3 2 8 2 9 5 2" xfId="37379" xr:uid="{00000000-0005-0000-0000-0000BE920000}"/>
    <cellStyle name="Output 2 3 2 8 2 9 5 3" xfId="37380" xr:uid="{00000000-0005-0000-0000-0000BF920000}"/>
    <cellStyle name="Output 2 3 2 8 2 9 6" xfId="37381" xr:uid="{00000000-0005-0000-0000-0000C0920000}"/>
    <cellStyle name="Output 2 3 2 8 2 9 6 2" xfId="37382" xr:uid="{00000000-0005-0000-0000-0000C1920000}"/>
    <cellStyle name="Output 2 3 2 8 2 9 6 3" xfId="37383" xr:uid="{00000000-0005-0000-0000-0000C2920000}"/>
    <cellStyle name="Output 2 3 2 8 2 9 7" xfId="37384" xr:uid="{00000000-0005-0000-0000-0000C3920000}"/>
    <cellStyle name="Output 2 3 2 8 2 9 7 2" xfId="37385" xr:uid="{00000000-0005-0000-0000-0000C4920000}"/>
    <cellStyle name="Output 2 3 2 8 2 9 7 3" xfId="37386" xr:uid="{00000000-0005-0000-0000-0000C5920000}"/>
    <cellStyle name="Output 2 3 2 8 2 9 8" xfId="37387" xr:uid="{00000000-0005-0000-0000-0000C6920000}"/>
    <cellStyle name="Output 2 3 2 8 2 9 8 2" xfId="37388" xr:uid="{00000000-0005-0000-0000-0000C7920000}"/>
    <cellStyle name="Output 2 3 2 8 2 9 8 3" xfId="37389" xr:uid="{00000000-0005-0000-0000-0000C8920000}"/>
    <cellStyle name="Output 2 3 2 8 2 9 9" xfId="37390" xr:uid="{00000000-0005-0000-0000-0000C9920000}"/>
    <cellStyle name="Output 2 3 2 8 2 9 9 2" xfId="37391" xr:uid="{00000000-0005-0000-0000-0000CA920000}"/>
    <cellStyle name="Output 2 3 2 8 2 9 9 3" xfId="37392" xr:uid="{00000000-0005-0000-0000-0000CB920000}"/>
    <cellStyle name="Output 2 3 2 8 3" xfId="37393" xr:uid="{00000000-0005-0000-0000-0000CC920000}"/>
    <cellStyle name="Output 2 3 2 8 3 10" xfId="37394" xr:uid="{00000000-0005-0000-0000-0000CD920000}"/>
    <cellStyle name="Output 2 3 2 8 3 11" xfId="37395" xr:uid="{00000000-0005-0000-0000-0000CE920000}"/>
    <cellStyle name="Output 2 3 2 8 3 12" xfId="37396" xr:uid="{00000000-0005-0000-0000-0000CF920000}"/>
    <cellStyle name="Output 2 3 2 8 3 2" xfId="37397" xr:uid="{00000000-0005-0000-0000-0000D0920000}"/>
    <cellStyle name="Output 2 3 2 8 3 2 2" xfId="37398" xr:uid="{00000000-0005-0000-0000-0000D1920000}"/>
    <cellStyle name="Output 2 3 2 8 3 2 3" xfId="37399" xr:uid="{00000000-0005-0000-0000-0000D2920000}"/>
    <cellStyle name="Output 2 3 2 8 3 3" xfId="37400" xr:uid="{00000000-0005-0000-0000-0000D3920000}"/>
    <cellStyle name="Output 2 3 2 8 3 3 2" xfId="37401" xr:uid="{00000000-0005-0000-0000-0000D4920000}"/>
    <cellStyle name="Output 2 3 2 8 3 3 3" xfId="37402" xr:uid="{00000000-0005-0000-0000-0000D5920000}"/>
    <cellStyle name="Output 2 3 2 8 3 4" xfId="37403" xr:uid="{00000000-0005-0000-0000-0000D6920000}"/>
    <cellStyle name="Output 2 3 2 8 3 4 2" xfId="37404" xr:uid="{00000000-0005-0000-0000-0000D7920000}"/>
    <cellStyle name="Output 2 3 2 8 3 4 3" xfId="37405" xr:uid="{00000000-0005-0000-0000-0000D8920000}"/>
    <cellStyle name="Output 2 3 2 8 3 5" xfId="37406" xr:uid="{00000000-0005-0000-0000-0000D9920000}"/>
    <cellStyle name="Output 2 3 2 8 3 5 2" xfId="37407" xr:uid="{00000000-0005-0000-0000-0000DA920000}"/>
    <cellStyle name="Output 2 3 2 8 3 5 3" xfId="37408" xr:uid="{00000000-0005-0000-0000-0000DB920000}"/>
    <cellStyle name="Output 2 3 2 8 3 6" xfId="37409" xr:uid="{00000000-0005-0000-0000-0000DC920000}"/>
    <cellStyle name="Output 2 3 2 8 3 6 2" xfId="37410" xr:uid="{00000000-0005-0000-0000-0000DD920000}"/>
    <cellStyle name="Output 2 3 2 8 3 6 3" xfId="37411" xr:uid="{00000000-0005-0000-0000-0000DE920000}"/>
    <cellStyle name="Output 2 3 2 8 3 7" xfId="37412" xr:uid="{00000000-0005-0000-0000-0000DF920000}"/>
    <cellStyle name="Output 2 3 2 8 3 7 2" xfId="37413" xr:uid="{00000000-0005-0000-0000-0000E0920000}"/>
    <cellStyle name="Output 2 3 2 8 3 7 3" xfId="37414" xr:uid="{00000000-0005-0000-0000-0000E1920000}"/>
    <cellStyle name="Output 2 3 2 8 3 8" xfId="37415" xr:uid="{00000000-0005-0000-0000-0000E2920000}"/>
    <cellStyle name="Output 2 3 2 8 3 8 2" xfId="37416" xr:uid="{00000000-0005-0000-0000-0000E3920000}"/>
    <cellStyle name="Output 2 3 2 8 3 8 3" xfId="37417" xr:uid="{00000000-0005-0000-0000-0000E4920000}"/>
    <cellStyle name="Output 2 3 2 8 3 9" xfId="37418" xr:uid="{00000000-0005-0000-0000-0000E5920000}"/>
    <cellStyle name="Output 2 3 2 8 3 9 2" xfId="37419" xr:uid="{00000000-0005-0000-0000-0000E6920000}"/>
    <cellStyle name="Output 2 3 2 8 3 9 3" xfId="37420" xr:uid="{00000000-0005-0000-0000-0000E7920000}"/>
    <cellStyle name="Output 2 3 2 8 4" xfId="37421" xr:uid="{00000000-0005-0000-0000-0000E8920000}"/>
    <cellStyle name="Output 2 3 2 8 4 10" xfId="37422" xr:uid="{00000000-0005-0000-0000-0000E9920000}"/>
    <cellStyle name="Output 2 3 2 8 4 11" xfId="37423" xr:uid="{00000000-0005-0000-0000-0000EA920000}"/>
    <cellStyle name="Output 2 3 2 8 4 12" xfId="37424" xr:uid="{00000000-0005-0000-0000-0000EB920000}"/>
    <cellStyle name="Output 2 3 2 8 4 2" xfId="37425" xr:uid="{00000000-0005-0000-0000-0000EC920000}"/>
    <cellStyle name="Output 2 3 2 8 4 2 2" xfId="37426" xr:uid="{00000000-0005-0000-0000-0000ED920000}"/>
    <cellStyle name="Output 2 3 2 8 4 2 3" xfId="37427" xr:uid="{00000000-0005-0000-0000-0000EE920000}"/>
    <cellStyle name="Output 2 3 2 8 4 3" xfId="37428" xr:uid="{00000000-0005-0000-0000-0000EF920000}"/>
    <cellStyle name="Output 2 3 2 8 4 3 2" xfId="37429" xr:uid="{00000000-0005-0000-0000-0000F0920000}"/>
    <cellStyle name="Output 2 3 2 8 4 3 3" xfId="37430" xr:uid="{00000000-0005-0000-0000-0000F1920000}"/>
    <cellStyle name="Output 2 3 2 8 4 4" xfId="37431" xr:uid="{00000000-0005-0000-0000-0000F2920000}"/>
    <cellStyle name="Output 2 3 2 8 4 4 2" xfId="37432" xr:uid="{00000000-0005-0000-0000-0000F3920000}"/>
    <cellStyle name="Output 2 3 2 8 4 4 3" xfId="37433" xr:uid="{00000000-0005-0000-0000-0000F4920000}"/>
    <cellStyle name="Output 2 3 2 8 4 5" xfId="37434" xr:uid="{00000000-0005-0000-0000-0000F5920000}"/>
    <cellStyle name="Output 2 3 2 8 4 5 2" xfId="37435" xr:uid="{00000000-0005-0000-0000-0000F6920000}"/>
    <cellStyle name="Output 2 3 2 8 4 5 3" xfId="37436" xr:uid="{00000000-0005-0000-0000-0000F7920000}"/>
    <cellStyle name="Output 2 3 2 8 4 6" xfId="37437" xr:uid="{00000000-0005-0000-0000-0000F8920000}"/>
    <cellStyle name="Output 2 3 2 8 4 6 2" xfId="37438" xr:uid="{00000000-0005-0000-0000-0000F9920000}"/>
    <cellStyle name="Output 2 3 2 8 4 6 3" xfId="37439" xr:uid="{00000000-0005-0000-0000-0000FA920000}"/>
    <cellStyle name="Output 2 3 2 8 4 7" xfId="37440" xr:uid="{00000000-0005-0000-0000-0000FB920000}"/>
    <cellStyle name="Output 2 3 2 8 4 7 2" xfId="37441" xr:uid="{00000000-0005-0000-0000-0000FC920000}"/>
    <cellStyle name="Output 2 3 2 8 4 7 3" xfId="37442" xr:uid="{00000000-0005-0000-0000-0000FD920000}"/>
    <cellStyle name="Output 2 3 2 8 4 8" xfId="37443" xr:uid="{00000000-0005-0000-0000-0000FE920000}"/>
    <cellStyle name="Output 2 3 2 8 4 8 2" xfId="37444" xr:uid="{00000000-0005-0000-0000-0000FF920000}"/>
    <cellStyle name="Output 2 3 2 8 4 8 3" xfId="37445" xr:uid="{00000000-0005-0000-0000-000000930000}"/>
    <cellStyle name="Output 2 3 2 8 4 9" xfId="37446" xr:uid="{00000000-0005-0000-0000-000001930000}"/>
    <cellStyle name="Output 2 3 2 8 4 9 2" xfId="37447" xr:uid="{00000000-0005-0000-0000-000002930000}"/>
    <cellStyle name="Output 2 3 2 8 4 9 3" xfId="37448" xr:uid="{00000000-0005-0000-0000-000003930000}"/>
    <cellStyle name="Output 2 3 2 8 5" xfId="37449" xr:uid="{00000000-0005-0000-0000-000004930000}"/>
    <cellStyle name="Output 2 3 2 8 5 10" xfId="37450" xr:uid="{00000000-0005-0000-0000-000005930000}"/>
    <cellStyle name="Output 2 3 2 8 5 11" xfId="37451" xr:uid="{00000000-0005-0000-0000-000006930000}"/>
    <cellStyle name="Output 2 3 2 8 5 12" xfId="37452" xr:uid="{00000000-0005-0000-0000-000007930000}"/>
    <cellStyle name="Output 2 3 2 8 5 2" xfId="37453" xr:uid="{00000000-0005-0000-0000-000008930000}"/>
    <cellStyle name="Output 2 3 2 8 5 2 2" xfId="37454" xr:uid="{00000000-0005-0000-0000-000009930000}"/>
    <cellStyle name="Output 2 3 2 8 5 2 3" xfId="37455" xr:uid="{00000000-0005-0000-0000-00000A930000}"/>
    <cellStyle name="Output 2 3 2 8 5 3" xfId="37456" xr:uid="{00000000-0005-0000-0000-00000B930000}"/>
    <cellStyle name="Output 2 3 2 8 5 3 2" xfId="37457" xr:uid="{00000000-0005-0000-0000-00000C930000}"/>
    <cellStyle name="Output 2 3 2 8 5 3 3" xfId="37458" xr:uid="{00000000-0005-0000-0000-00000D930000}"/>
    <cellStyle name="Output 2 3 2 8 5 4" xfId="37459" xr:uid="{00000000-0005-0000-0000-00000E930000}"/>
    <cellStyle name="Output 2 3 2 8 5 4 2" xfId="37460" xr:uid="{00000000-0005-0000-0000-00000F930000}"/>
    <cellStyle name="Output 2 3 2 8 5 4 3" xfId="37461" xr:uid="{00000000-0005-0000-0000-000010930000}"/>
    <cellStyle name="Output 2 3 2 8 5 5" xfId="37462" xr:uid="{00000000-0005-0000-0000-000011930000}"/>
    <cellStyle name="Output 2 3 2 8 5 5 2" xfId="37463" xr:uid="{00000000-0005-0000-0000-000012930000}"/>
    <cellStyle name="Output 2 3 2 8 5 5 3" xfId="37464" xr:uid="{00000000-0005-0000-0000-000013930000}"/>
    <cellStyle name="Output 2 3 2 8 5 6" xfId="37465" xr:uid="{00000000-0005-0000-0000-000014930000}"/>
    <cellStyle name="Output 2 3 2 8 5 6 2" xfId="37466" xr:uid="{00000000-0005-0000-0000-000015930000}"/>
    <cellStyle name="Output 2 3 2 8 5 6 3" xfId="37467" xr:uid="{00000000-0005-0000-0000-000016930000}"/>
    <cellStyle name="Output 2 3 2 8 5 7" xfId="37468" xr:uid="{00000000-0005-0000-0000-000017930000}"/>
    <cellStyle name="Output 2 3 2 8 5 7 2" xfId="37469" xr:uid="{00000000-0005-0000-0000-000018930000}"/>
    <cellStyle name="Output 2 3 2 8 5 7 3" xfId="37470" xr:uid="{00000000-0005-0000-0000-000019930000}"/>
    <cellStyle name="Output 2 3 2 8 5 8" xfId="37471" xr:uid="{00000000-0005-0000-0000-00001A930000}"/>
    <cellStyle name="Output 2 3 2 8 5 8 2" xfId="37472" xr:uid="{00000000-0005-0000-0000-00001B930000}"/>
    <cellStyle name="Output 2 3 2 8 5 8 3" xfId="37473" xr:uid="{00000000-0005-0000-0000-00001C930000}"/>
    <cellStyle name="Output 2 3 2 8 5 9" xfId="37474" xr:uid="{00000000-0005-0000-0000-00001D930000}"/>
    <cellStyle name="Output 2 3 2 8 5 9 2" xfId="37475" xr:uid="{00000000-0005-0000-0000-00001E930000}"/>
    <cellStyle name="Output 2 3 2 8 5 9 3" xfId="37476" xr:uid="{00000000-0005-0000-0000-00001F930000}"/>
    <cellStyle name="Output 2 3 2 8 6" xfId="37477" xr:uid="{00000000-0005-0000-0000-000020930000}"/>
    <cellStyle name="Output 2 3 2 8 6 2" xfId="37478" xr:uid="{00000000-0005-0000-0000-000021930000}"/>
    <cellStyle name="Output 2 3 2 8 6 3" xfId="37479" xr:uid="{00000000-0005-0000-0000-000022930000}"/>
    <cellStyle name="Output 2 3 2 8 7" xfId="37480" xr:uid="{00000000-0005-0000-0000-000023930000}"/>
    <cellStyle name="Output 2 3 2 8 7 2" xfId="37481" xr:uid="{00000000-0005-0000-0000-000024930000}"/>
    <cellStyle name="Output 2 3 2 8 7 3" xfId="37482" xr:uid="{00000000-0005-0000-0000-000025930000}"/>
    <cellStyle name="Output 2 3 2 8 8" xfId="58304" xr:uid="{00000000-0005-0000-0000-000026930000}"/>
    <cellStyle name="Output 2 3 2 9" xfId="407" xr:uid="{00000000-0005-0000-0000-000027930000}"/>
    <cellStyle name="Output 2 3 2 9 2" xfId="37483" xr:uid="{00000000-0005-0000-0000-000028930000}"/>
    <cellStyle name="Output 2 3 2 9 2 10" xfId="37484" xr:uid="{00000000-0005-0000-0000-000029930000}"/>
    <cellStyle name="Output 2 3 2 9 2 10 10" xfId="37485" xr:uid="{00000000-0005-0000-0000-00002A930000}"/>
    <cellStyle name="Output 2 3 2 9 2 10 11" xfId="37486" xr:uid="{00000000-0005-0000-0000-00002B930000}"/>
    <cellStyle name="Output 2 3 2 9 2 10 12" xfId="37487" xr:uid="{00000000-0005-0000-0000-00002C930000}"/>
    <cellStyle name="Output 2 3 2 9 2 10 2" xfId="37488" xr:uid="{00000000-0005-0000-0000-00002D930000}"/>
    <cellStyle name="Output 2 3 2 9 2 10 2 2" xfId="37489" xr:uid="{00000000-0005-0000-0000-00002E930000}"/>
    <cellStyle name="Output 2 3 2 9 2 10 2 3" xfId="37490" xr:uid="{00000000-0005-0000-0000-00002F930000}"/>
    <cellStyle name="Output 2 3 2 9 2 10 3" xfId="37491" xr:uid="{00000000-0005-0000-0000-000030930000}"/>
    <cellStyle name="Output 2 3 2 9 2 10 3 2" xfId="37492" xr:uid="{00000000-0005-0000-0000-000031930000}"/>
    <cellStyle name="Output 2 3 2 9 2 10 3 3" xfId="37493" xr:uid="{00000000-0005-0000-0000-000032930000}"/>
    <cellStyle name="Output 2 3 2 9 2 10 4" xfId="37494" xr:uid="{00000000-0005-0000-0000-000033930000}"/>
    <cellStyle name="Output 2 3 2 9 2 10 4 2" xfId="37495" xr:uid="{00000000-0005-0000-0000-000034930000}"/>
    <cellStyle name="Output 2 3 2 9 2 10 4 3" xfId="37496" xr:uid="{00000000-0005-0000-0000-000035930000}"/>
    <cellStyle name="Output 2 3 2 9 2 10 5" xfId="37497" xr:uid="{00000000-0005-0000-0000-000036930000}"/>
    <cellStyle name="Output 2 3 2 9 2 10 5 2" xfId="37498" xr:uid="{00000000-0005-0000-0000-000037930000}"/>
    <cellStyle name="Output 2 3 2 9 2 10 5 3" xfId="37499" xr:uid="{00000000-0005-0000-0000-000038930000}"/>
    <cellStyle name="Output 2 3 2 9 2 10 6" xfId="37500" xr:uid="{00000000-0005-0000-0000-000039930000}"/>
    <cellStyle name="Output 2 3 2 9 2 10 6 2" xfId="37501" xr:uid="{00000000-0005-0000-0000-00003A930000}"/>
    <cellStyle name="Output 2 3 2 9 2 10 6 3" xfId="37502" xr:uid="{00000000-0005-0000-0000-00003B930000}"/>
    <cellStyle name="Output 2 3 2 9 2 10 7" xfId="37503" xr:uid="{00000000-0005-0000-0000-00003C930000}"/>
    <cellStyle name="Output 2 3 2 9 2 10 7 2" xfId="37504" xr:uid="{00000000-0005-0000-0000-00003D930000}"/>
    <cellStyle name="Output 2 3 2 9 2 10 7 3" xfId="37505" xr:uid="{00000000-0005-0000-0000-00003E930000}"/>
    <cellStyle name="Output 2 3 2 9 2 10 8" xfId="37506" xr:uid="{00000000-0005-0000-0000-00003F930000}"/>
    <cellStyle name="Output 2 3 2 9 2 10 8 2" xfId="37507" xr:uid="{00000000-0005-0000-0000-000040930000}"/>
    <cellStyle name="Output 2 3 2 9 2 10 8 3" xfId="37508" xr:uid="{00000000-0005-0000-0000-000041930000}"/>
    <cellStyle name="Output 2 3 2 9 2 10 9" xfId="37509" xr:uid="{00000000-0005-0000-0000-000042930000}"/>
    <cellStyle name="Output 2 3 2 9 2 10 9 2" xfId="37510" xr:uid="{00000000-0005-0000-0000-000043930000}"/>
    <cellStyle name="Output 2 3 2 9 2 10 9 3" xfId="37511" xr:uid="{00000000-0005-0000-0000-000044930000}"/>
    <cellStyle name="Output 2 3 2 9 2 11" xfId="37512" xr:uid="{00000000-0005-0000-0000-000045930000}"/>
    <cellStyle name="Output 2 3 2 9 2 11 2" xfId="37513" xr:uid="{00000000-0005-0000-0000-000046930000}"/>
    <cellStyle name="Output 2 3 2 9 2 11 3" xfId="37514" xr:uid="{00000000-0005-0000-0000-000047930000}"/>
    <cellStyle name="Output 2 3 2 9 2 12" xfId="37515" xr:uid="{00000000-0005-0000-0000-000048930000}"/>
    <cellStyle name="Output 2 3 2 9 2 12 2" xfId="37516" xr:uid="{00000000-0005-0000-0000-000049930000}"/>
    <cellStyle name="Output 2 3 2 9 2 12 3" xfId="37517" xr:uid="{00000000-0005-0000-0000-00004A930000}"/>
    <cellStyle name="Output 2 3 2 9 2 13" xfId="37518" xr:uid="{00000000-0005-0000-0000-00004B930000}"/>
    <cellStyle name="Output 2 3 2 9 2 13 2" xfId="37519" xr:uid="{00000000-0005-0000-0000-00004C930000}"/>
    <cellStyle name="Output 2 3 2 9 2 13 3" xfId="37520" xr:uid="{00000000-0005-0000-0000-00004D930000}"/>
    <cellStyle name="Output 2 3 2 9 2 14" xfId="37521" xr:uid="{00000000-0005-0000-0000-00004E930000}"/>
    <cellStyle name="Output 2 3 2 9 2 14 2" xfId="37522" xr:uid="{00000000-0005-0000-0000-00004F930000}"/>
    <cellStyle name="Output 2 3 2 9 2 14 3" xfId="37523" xr:uid="{00000000-0005-0000-0000-000050930000}"/>
    <cellStyle name="Output 2 3 2 9 2 15" xfId="37524" xr:uid="{00000000-0005-0000-0000-000051930000}"/>
    <cellStyle name="Output 2 3 2 9 2 15 2" xfId="37525" xr:uid="{00000000-0005-0000-0000-000052930000}"/>
    <cellStyle name="Output 2 3 2 9 2 15 3" xfId="37526" xr:uid="{00000000-0005-0000-0000-000053930000}"/>
    <cellStyle name="Output 2 3 2 9 2 16" xfId="37527" xr:uid="{00000000-0005-0000-0000-000054930000}"/>
    <cellStyle name="Output 2 3 2 9 2 16 2" xfId="37528" xr:uid="{00000000-0005-0000-0000-000055930000}"/>
    <cellStyle name="Output 2 3 2 9 2 16 3" xfId="37529" xr:uid="{00000000-0005-0000-0000-000056930000}"/>
    <cellStyle name="Output 2 3 2 9 2 17" xfId="37530" xr:uid="{00000000-0005-0000-0000-000057930000}"/>
    <cellStyle name="Output 2 3 2 9 2 17 2" xfId="37531" xr:uid="{00000000-0005-0000-0000-000058930000}"/>
    <cellStyle name="Output 2 3 2 9 2 17 3" xfId="37532" xr:uid="{00000000-0005-0000-0000-000059930000}"/>
    <cellStyle name="Output 2 3 2 9 2 18" xfId="37533" xr:uid="{00000000-0005-0000-0000-00005A930000}"/>
    <cellStyle name="Output 2 3 2 9 2 18 2" xfId="37534" xr:uid="{00000000-0005-0000-0000-00005B930000}"/>
    <cellStyle name="Output 2 3 2 9 2 18 3" xfId="37535" xr:uid="{00000000-0005-0000-0000-00005C930000}"/>
    <cellStyle name="Output 2 3 2 9 2 19" xfId="37536" xr:uid="{00000000-0005-0000-0000-00005D930000}"/>
    <cellStyle name="Output 2 3 2 9 2 2" xfId="37537" xr:uid="{00000000-0005-0000-0000-00005E930000}"/>
    <cellStyle name="Output 2 3 2 9 2 2 10" xfId="37538" xr:uid="{00000000-0005-0000-0000-00005F930000}"/>
    <cellStyle name="Output 2 3 2 9 2 2 11" xfId="37539" xr:uid="{00000000-0005-0000-0000-000060930000}"/>
    <cellStyle name="Output 2 3 2 9 2 2 12" xfId="37540" xr:uid="{00000000-0005-0000-0000-000061930000}"/>
    <cellStyle name="Output 2 3 2 9 2 2 2" xfId="37541" xr:uid="{00000000-0005-0000-0000-000062930000}"/>
    <cellStyle name="Output 2 3 2 9 2 2 2 2" xfId="37542" xr:uid="{00000000-0005-0000-0000-000063930000}"/>
    <cellStyle name="Output 2 3 2 9 2 2 2 3" xfId="37543" xr:uid="{00000000-0005-0000-0000-000064930000}"/>
    <cellStyle name="Output 2 3 2 9 2 2 3" xfId="37544" xr:uid="{00000000-0005-0000-0000-000065930000}"/>
    <cellStyle name="Output 2 3 2 9 2 2 3 2" xfId="37545" xr:uid="{00000000-0005-0000-0000-000066930000}"/>
    <cellStyle name="Output 2 3 2 9 2 2 3 3" xfId="37546" xr:uid="{00000000-0005-0000-0000-000067930000}"/>
    <cellStyle name="Output 2 3 2 9 2 2 4" xfId="37547" xr:uid="{00000000-0005-0000-0000-000068930000}"/>
    <cellStyle name="Output 2 3 2 9 2 2 4 2" xfId="37548" xr:uid="{00000000-0005-0000-0000-000069930000}"/>
    <cellStyle name="Output 2 3 2 9 2 2 4 3" xfId="37549" xr:uid="{00000000-0005-0000-0000-00006A930000}"/>
    <cellStyle name="Output 2 3 2 9 2 2 5" xfId="37550" xr:uid="{00000000-0005-0000-0000-00006B930000}"/>
    <cellStyle name="Output 2 3 2 9 2 2 5 2" xfId="37551" xr:uid="{00000000-0005-0000-0000-00006C930000}"/>
    <cellStyle name="Output 2 3 2 9 2 2 5 3" xfId="37552" xr:uid="{00000000-0005-0000-0000-00006D930000}"/>
    <cellStyle name="Output 2 3 2 9 2 2 6" xfId="37553" xr:uid="{00000000-0005-0000-0000-00006E930000}"/>
    <cellStyle name="Output 2 3 2 9 2 2 6 2" xfId="37554" xr:uid="{00000000-0005-0000-0000-00006F930000}"/>
    <cellStyle name="Output 2 3 2 9 2 2 6 3" xfId="37555" xr:uid="{00000000-0005-0000-0000-000070930000}"/>
    <cellStyle name="Output 2 3 2 9 2 2 7" xfId="37556" xr:uid="{00000000-0005-0000-0000-000071930000}"/>
    <cellStyle name="Output 2 3 2 9 2 2 7 2" xfId="37557" xr:uid="{00000000-0005-0000-0000-000072930000}"/>
    <cellStyle name="Output 2 3 2 9 2 2 7 3" xfId="37558" xr:uid="{00000000-0005-0000-0000-000073930000}"/>
    <cellStyle name="Output 2 3 2 9 2 2 8" xfId="37559" xr:uid="{00000000-0005-0000-0000-000074930000}"/>
    <cellStyle name="Output 2 3 2 9 2 2 8 2" xfId="37560" xr:uid="{00000000-0005-0000-0000-000075930000}"/>
    <cellStyle name="Output 2 3 2 9 2 2 8 3" xfId="37561" xr:uid="{00000000-0005-0000-0000-000076930000}"/>
    <cellStyle name="Output 2 3 2 9 2 2 9" xfId="37562" xr:uid="{00000000-0005-0000-0000-000077930000}"/>
    <cellStyle name="Output 2 3 2 9 2 2 9 2" xfId="37563" xr:uid="{00000000-0005-0000-0000-000078930000}"/>
    <cellStyle name="Output 2 3 2 9 2 2 9 3" xfId="37564" xr:uid="{00000000-0005-0000-0000-000079930000}"/>
    <cellStyle name="Output 2 3 2 9 2 20" xfId="37565" xr:uid="{00000000-0005-0000-0000-00007A930000}"/>
    <cellStyle name="Output 2 3 2 9 2 21" xfId="37566" xr:uid="{00000000-0005-0000-0000-00007B930000}"/>
    <cellStyle name="Output 2 3 2 9 2 3" xfId="37567" xr:uid="{00000000-0005-0000-0000-00007C930000}"/>
    <cellStyle name="Output 2 3 2 9 2 3 10" xfId="37568" xr:uid="{00000000-0005-0000-0000-00007D930000}"/>
    <cellStyle name="Output 2 3 2 9 2 3 11" xfId="37569" xr:uid="{00000000-0005-0000-0000-00007E930000}"/>
    <cellStyle name="Output 2 3 2 9 2 3 12" xfId="37570" xr:uid="{00000000-0005-0000-0000-00007F930000}"/>
    <cellStyle name="Output 2 3 2 9 2 3 2" xfId="37571" xr:uid="{00000000-0005-0000-0000-000080930000}"/>
    <cellStyle name="Output 2 3 2 9 2 3 2 2" xfId="37572" xr:uid="{00000000-0005-0000-0000-000081930000}"/>
    <cellStyle name="Output 2 3 2 9 2 3 2 3" xfId="37573" xr:uid="{00000000-0005-0000-0000-000082930000}"/>
    <cellStyle name="Output 2 3 2 9 2 3 3" xfId="37574" xr:uid="{00000000-0005-0000-0000-000083930000}"/>
    <cellStyle name="Output 2 3 2 9 2 3 3 2" xfId="37575" xr:uid="{00000000-0005-0000-0000-000084930000}"/>
    <cellStyle name="Output 2 3 2 9 2 3 3 3" xfId="37576" xr:uid="{00000000-0005-0000-0000-000085930000}"/>
    <cellStyle name="Output 2 3 2 9 2 3 4" xfId="37577" xr:uid="{00000000-0005-0000-0000-000086930000}"/>
    <cellStyle name="Output 2 3 2 9 2 3 4 2" xfId="37578" xr:uid="{00000000-0005-0000-0000-000087930000}"/>
    <cellStyle name="Output 2 3 2 9 2 3 4 3" xfId="37579" xr:uid="{00000000-0005-0000-0000-000088930000}"/>
    <cellStyle name="Output 2 3 2 9 2 3 5" xfId="37580" xr:uid="{00000000-0005-0000-0000-000089930000}"/>
    <cellStyle name="Output 2 3 2 9 2 3 5 2" xfId="37581" xr:uid="{00000000-0005-0000-0000-00008A930000}"/>
    <cellStyle name="Output 2 3 2 9 2 3 5 3" xfId="37582" xr:uid="{00000000-0005-0000-0000-00008B930000}"/>
    <cellStyle name="Output 2 3 2 9 2 3 6" xfId="37583" xr:uid="{00000000-0005-0000-0000-00008C930000}"/>
    <cellStyle name="Output 2 3 2 9 2 3 6 2" xfId="37584" xr:uid="{00000000-0005-0000-0000-00008D930000}"/>
    <cellStyle name="Output 2 3 2 9 2 3 6 3" xfId="37585" xr:uid="{00000000-0005-0000-0000-00008E930000}"/>
    <cellStyle name="Output 2 3 2 9 2 3 7" xfId="37586" xr:uid="{00000000-0005-0000-0000-00008F930000}"/>
    <cellStyle name="Output 2 3 2 9 2 3 7 2" xfId="37587" xr:uid="{00000000-0005-0000-0000-000090930000}"/>
    <cellStyle name="Output 2 3 2 9 2 3 7 3" xfId="37588" xr:uid="{00000000-0005-0000-0000-000091930000}"/>
    <cellStyle name="Output 2 3 2 9 2 3 8" xfId="37589" xr:uid="{00000000-0005-0000-0000-000092930000}"/>
    <cellStyle name="Output 2 3 2 9 2 3 8 2" xfId="37590" xr:uid="{00000000-0005-0000-0000-000093930000}"/>
    <cellStyle name="Output 2 3 2 9 2 3 8 3" xfId="37591" xr:uid="{00000000-0005-0000-0000-000094930000}"/>
    <cellStyle name="Output 2 3 2 9 2 3 9" xfId="37592" xr:uid="{00000000-0005-0000-0000-000095930000}"/>
    <cellStyle name="Output 2 3 2 9 2 3 9 2" xfId="37593" xr:uid="{00000000-0005-0000-0000-000096930000}"/>
    <cellStyle name="Output 2 3 2 9 2 3 9 3" xfId="37594" xr:uid="{00000000-0005-0000-0000-000097930000}"/>
    <cellStyle name="Output 2 3 2 9 2 4" xfId="37595" xr:uid="{00000000-0005-0000-0000-000098930000}"/>
    <cellStyle name="Output 2 3 2 9 2 4 10" xfId="37596" xr:uid="{00000000-0005-0000-0000-000099930000}"/>
    <cellStyle name="Output 2 3 2 9 2 4 11" xfId="37597" xr:uid="{00000000-0005-0000-0000-00009A930000}"/>
    <cellStyle name="Output 2 3 2 9 2 4 12" xfId="37598" xr:uid="{00000000-0005-0000-0000-00009B930000}"/>
    <cellStyle name="Output 2 3 2 9 2 4 2" xfId="37599" xr:uid="{00000000-0005-0000-0000-00009C930000}"/>
    <cellStyle name="Output 2 3 2 9 2 4 2 2" xfId="37600" xr:uid="{00000000-0005-0000-0000-00009D930000}"/>
    <cellStyle name="Output 2 3 2 9 2 4 2 3" xfId="37601" xr:uid="{00000000-0005-0000-0000-00009E930000}"/>
    <cellStyle name="Output 2 3 2 9 2 4 3" xfId="37602" xr:uid="{00000000-0005-0000-0000-00009F930000}"/>
    <cellStyle name="Output 2 3 2 9 2 4 3 2" xfId="37603" xr:uid="{00000000-0005-0000-0000-0000A0930000}"/>
    <cellStyle name="Output 2 3 2 9 2 4 3 3" xfId="37604" xr:uid="{00000000-0005-0000-0000-0000A1930000}"/>
    <cellStyle name="Output 2 3 2 9 2 4 4" xfId="37605" xr:uid="{00000000-0005-0000-0000-0000A2930000}"/>
    <cellStyle name="Output 2 3 2 9 2 4 4 2" xfId="37606" xr:uid="{00000000-0005-0000-0000-0000A3930000}"/>
    <cellStyle name="Output 2 3 2 9 2 4 4 3" xfId="37607" xr:uid="{00000000-0005-0000-0000-0000A4930000}"/>
    <cellStyle name="Output 2 3 2 9 2 4 5" xfId="37608" xr:uid="{00000000-0005-0000-0000-0000A5930000}"/>
    <cellStyle name="Output 2 3 2 9 2 4 5 2" xfId="37609" xr:uid="{00000000-0005-0000-0000-0000A6930000}"/>
    <cellStyle name="Output 2 3 2 9 2 4 5 3" xfId="37610" xr:uid="{00000000-0005-0000-0000-0000A7930000}"/>
    <cellStyle name="Output 2 3 2 9 2 4 6" xfId="37611" xr:uid="{00000000-0005-0000-0000-0000A8930000}"/>
    <cellStyle name="Output 2 3 2 9 2 4 6 2" xfId="37612" xr:uid="{00000000-0005-0000-0000-0000A9930000}"/>
    <cellStyle name="Output 2 3 2 9 2 4 6 3" xfId="37613" xr:uid="{00000000-0005-0000-0000-0000AA930000}"/>
    <cellStyle name="Output 2 3 2 9 2 4 7" xfId="37614" xr:uid="{00000000-0005-0000-0000-0000AB930000}"/>
    <cellStyle name="Output 2 3 2 9 2 4 7 2" xfId="37615" xr:uid="{00000000-0005-0000-0000-0000AC930000}"/>
    <cellStyle name="Output 2 3 2 9 2 4 7 3" xfId="37616" xr:uid="{00000000-0005-0000-0000-0000AD930000}"/>
    <cellStyle name="Output 2 3 2 9 2 4 8" xfId="37617" xr:uid="{00000000-0005-0000-0000-0000AE930000}"/>
    <cellStyle name="Output 2 3 2 9 2 4 8 2" xfId="37618" xr:uid="{00000000-0005-0000-0000-0000AF930000}"/>
    <cellStyle name="Output 2 3 2 9 2 4 8 3" xfId="37619" xr:uid="{00000000-0005-0000-0000-0000B0930000}"/>
    <cellStyle name="Output 2 3 2 9 2 4 9" xfId="37620" xr:uid="{00000000-0005-0000-0000-0000B1930000}"/>
    <cellStyle name="Output 2 3 2 9 2 4 9 2" xfId="37621" xr:uid="{00000000-0005-0000-0000-0000B2930000}"/>
    <cellStyle name="Output 2 3 2 9 2 4 9 3" xfId="37622" xr:uid="{00000000-0005-0000-0000-0000B3930000}"/>
    <cellStyle name="Output 2 3 2 9 2 5" xfId="37623" xr:uid="{00000000-0005-0000-0000-0000B4930000}"/>
    <cellStyle name="Output 2 3 2 9 2 5 10" xfId="37624" xr:uid="{00000000-0005-0000-0000-0000B5930000}"/>
    <cellStyle name="Output 2 3 2 9 2 5 11" xfId="37625" xr:uid="{00000000-0005-0000-0000-0000B6930000}"/>
    <cellStyle name="Output 2 3 2 9 2 5 12" xfId="37626" xr:uid="{00000000-0005-0000-0000-0000B7930000}"/>
    <cellStyle name="Output 2 3 2 9 2 5 2" xfId="37627" xr:uid="{00000000-0005-0000-0000-0000B8930000}"/>
    <cellStyle name="Output 2 3 2 9 2 5 2 2" xfId="37628" xr:uid="{00000000-0005-0000-0000-0000B9930000}"/>
    <cellStyle name="Output 2 3 2 9 2 5 2 3" xfId="37629" xr:uid="{00000000-0005-0000-0000-0000BA930000}"/>
    <cellStyle name="Output 2 3 2 9 2 5 3" xfId="37630" xr:uid="{00000000-0005-0000-0000-0000BB930000}"/>
    <cellStyle name="Output 2 3 2 9 2 5 3 2" xfId="37631" xr:uid="{00000000-0005-0000-0000-0000BC930000}"/>
    <cellStyle name="Output 2 3 2 9 2 5 3 3" xfId="37632" xr:uid="{00000000-0005-0000-0000-0000BD930000}"/>
    <cellStyle name="Output 2 3 2 9 2 5 4" xfId="37633" xr:uid="{00000000-0005-0000-0000-0000BE930000}"/>
    <cellStyle name="Output 2 3 2 9 2 5 4 2" xfId="37634" xr:uid="{00000000-0005-0000-0000-0000BF930000}"/>
    <cellStyle name="Output 2 3 2 9 2 5 4 3" xfId="37635" xr:uid="{00000000-0005-0000-0000-0000C0930000}"/>
    <cellStyle name="Output 2 3 2 9 2 5 5" xfId="37636" xr:uid="{00000000-0005-0000-0000-0000C1930000}"/>
    <cellStyle name="Output 2 3 2 9 2 5 5 2" xfId="37637" xr:uid="{00000000-0005-0000-0000-0000C2930000}"/>
    <cellStyle name="Output 2 3 2 9 2 5 5 3" xfId="37638" xr:uid="{00000000-0005-0000-0000-0000C3930000}"/>
    <cellStyle name="Output 2 3 2 9 2 5 6" xfId="37639" xr:uid="{00000000-0005-0000-0000-0000C4930000}"/>
    <cellStyle name="Output 2 3 2 9 2 5 6 2" xfId="37640" xr:uid="{00000000-0005-0000-0000-0000C5930000}"/>
    <cellStyle name="Output 2 3 2 9 2 5 6 3" xfId="37641" xr:uid="{00000000-0005-0000-0000-0000C6930000}"/>
    <cellStyle name="Output 2 3 2 9 2 5 7" xfId="37642" xr:uid="{00000000-0005-0000-0000-0000C7930000}"/>
    <cellStyle name="Output 2 3 2 9 2 5 7 2" xfId="37643" xr:uid="{00000000-0005-0000-0000-0000C8930000}"/>
    <cellStyle name="Output 2 3 2 9 2 5 7 3" xfId="37644" xr:uid="{00000000-0005-0000-0000-0000C9930000}"/>
    <cellStyle name="Output 2 3 2 9 2 5 8" xfId="37645" xr:uid="{00000000-0005-0000-0000-0000CA930000}"/>
    <cellStyle name="Output 2 3 2 9 2 5 8 2" xfId="37646" xr:uid="{00000000-0005-0000-0000-0000CB930000}"/>
    <cellStyle name="Output 2 3 2 9 2 5 8 3" xfId="37647" xr:uid="{00000000-0005-0000-0000-0000CC930000}"/>
    <cellStyle name="Output 2 3 2 9 2 5 9" xfId="37648" xr:uid="{00000000-0005-0000-0000-0000CD930000}"/>
    <cellStyle name="Output 2 3 2 9 2 5 9 2" xfId="37649" xr:uid="{00000000-0005-0000-0000-0000CE930000}"/>
    <cellStyle name="Output 2 3 2 9 2 5 9 3" xfId="37650" xr:uid="{00000000-0005-0000-0000-0000CF930000}"/>
    <cellStyle name="Output 2 3 2 9 2 6" xfId="37651" xr:uid="{00000000-0005-0000-0000-0000D0930000}"/>
    <cellStyle name="Output 2 3 2 9 2 6 10" xfId="37652" xr:uid="{00000000-0005-0000-0000-0000D1930000}"/>
    <cellStyle name="Output 2 3 2 9 2 6 11" xfId="37653" xr:uid="{00000000-0005-0000-0000-0000D2930000}"/>
    <cellStyle name="Output 2 3 2 9 2 6 12" xfId="37654" xr:uid="{00000000-0005-0000-0000-0000D3930000}"/>
    <cellStyle name="Output 2 3 2 9 2 6 2" xfId="37655" xr:uid="{00000000-0005-0000-0000-0000D4930000}"/>
    <cellStyle name="Output 2 3 2 9 2 6 2 2" xfId="37656" xr:uid="{00000000-0005-0000-0000-0000D5930000}"/>
    <cellStyle name="Output 2 3 2 9 2 6 2 3" xfId="37657" xr:uid="{00000000-0005-0000-0000-0000D6930000}"/>
    <cellStyle name="Output 2 3 2 9 2 6 3" xfId="37658" xr:uid="{00000000-0005-0000-0000-0000D7930000}"/>
    <cellStyle name="Output 2 3 2 9 2 6 3 2" xfId="37659" xr:uid="{00000000-0005-0000-0000-0000D8930000}"/>
    <cellStyle name="Output 2 3 2 9 2 6 3 3" xfId="37660" xr:uid="{00000000-0005-0000-0000-0000D9930000}"/>
    <cellStyle name="Output 2 3 2 9 2 6 4" xfId="37661" xr:uid="{00000000-0005-0000-0000-0000DA930000}"/>
    <cellStyle name="Output 2 3 2 9 2 6 4 2" xfId="37662" xr:uid="{00000000-0005-0000-0000-0000DB930000}"/>
    <cellStyle name="Output 2 3 2 9 2 6 4 3" xfId="37663" xr:uid="{00000000-0005-0000-0000-0000DC930000}"/>
    <cellStyle name="Output 2 3 2 9 2 6 5" xfId="37664" xr:uid="{00000000-0005-0000-0000-0000DD930000}"/>
    <cellStyle name="Output 2 3 2 9 2 6 5 2" xfId="37665" xr:uid="{00000000-0005-0000-0000-0000DE930000}"/>
    <cellStyle name="Output 2 3 2 9 2 6 5 3" xfId="37666" xr:uid="{00000000-0005-0000-0000-0000DF930000}"/>
    <cellStyle name="Output 2 3 2 9 2 6 6" xfId="37667" xr:uid="{00000000-0005-0000-0000-0000E0930000}"/>
    <cellStyle name="Output 2 3 2 9 2 6 6 2" xfId="37668" xr:uid="{00000000-0005-0000-0000-0000E1930000}"/>
    <cellStyle name="Output 2 3 2 9 2 6 6 3" xfId="37669" xr:uid="{00000000-0005-0000-0000-0000E2930000}"/>
    <cellStyle name="Output 2 3 2 9 2 6 7" xfId="37670" xr:uid="{00000000-0005-0000-0000-0000E3930000}"/>
    <cellStyle name="Output 2 3 2 9 2 6 7 2" xfId="37671" xr:uid="{00000000-0005-0000-0000-0000E4930000}"/>
    <cellStyle name="Output 2 3 2 9 2 6 7 3" xfId="37672" xr:uid="{00000000-0005-0000-0000-0000E5930000}"/>
    <cellStyle name="Output 2 3 2 9 2 6 8" xfId="37673" xr:uid="{00000000-0005-0000-0000-0000E6930000}"/>
    <cellStyle name="Output 2 3 2 9 2 6 8 2" xfId="37674" xr:uid="{00000000-0005-0000-0000-0000E7930000}"/>
    <cellStyle name="Output 2 3 2 9 2 6 8 3" xfId="37675" xr:uid="{00000000-0005-0000-0000-0000E8930000}"/>
    <cellStyle name="Output 2 3 2 9 2 6 9" xfId="37676" xr:uid="{00000000-0005-0000-0000-0000E9930000}"/>
    <cellStyle name="Output 2 3 2 9 2 6 9 2" xfId="37677" xr:uid="{00000000-0005-0000-0000-0000EA930000}"/>
    <cellStyle name="Output 2 3 2 9 2 6 9 3" xfId="37678" xr:uid="{00000000-0005-0000-0000-0000EB930000}"/>
    <cellStyle name="Output 2 3 2 9 2 7" xfId="37679" xr:uid="{00000000-0005-0000-0000-0000EC930000}"/>
    <cellStyle name="Output 2 3 2 9 2 7 10" xfId="37680" xr:uid="{00000000-0005-0000-0000-0000ED930000}"/>
    <cellStyle name="Output 2 3 2 9 2 7 11" xfId="37681" xr:uid="{00000000-0005-0000-0000-0000EE930000}"/>
    <cellStyle name="Output 2 3 2 9 2 7 12" xfId="37682" xr:uid="{00000000-0005-0000-0000-0000EF930000}"/>
    <cellStyle name="Output 2 3 2 9 2 7 2" xfId="37683" xr:uid="{00000000-0005-0000-0000-0000F0930000}"/>
    <cellStyle name="Output 2 3 2 9 2 7 2 2" xfId="37684" xr:uid="{00000000-0005-0000-0000-0000F1930000}"/>
    <cellStyle name="Output 2 3 2 9 2 7 2 3" xfId="37685" xr:uid="{00000000-0005-0000-0000-0000F2930000}"/>
    <cellStyle name="Output 2 3 2 9 2 7 3" xfId="37686" xr:uid="{00000000-0005-0000-0000-0000F3930000}"/>
    <cellStyle name="Output 2 3 2 9 2 7 3 2" xfId="37687" xr:uid="{00000000-0005-0000-0000-0000F4930000}"/>
    <cellStyle name="Output 2 3 2 9 2 7 3 3" xfId="37688" xr:uid="{00000000-0005-0000-0000-0000F5930000}"/>
    <cellStyle name="Output 2 3 2 9 2 7 4" xfId="37689" xr:uid="{00000000-0005-0000-0000-0000F6930000}"/>
    <cellStyle name="Output 2 3 2 9 2 7 4 2" xfId="37690" xr:uid="{00000000-0005-0000-0000-0000F7930000}"/>
    <cellStyle name="Output 2 3 2 9 2 7 4 3" xfId="37691" xr:uid="{00000000-0005-0000-0000-0000F8930000}"/>
    <cellStyle name="Output 2 3 2 9 2 7 5" xfId="37692" xr:uid="{00000000-0005-0000-0000-0000F9930000}"/>
    <cellStyle name="Output 2 3 2 9 2 7 5 2" xfId="37693" xr:uid="{00000000-0005-0000-0000-0000FA930000}"/>
    <cellStyle name="Output 2 3 2 9 2 7 5 3" xfId="37694" xr:uid="{00000000-0005-0000-0000-0000FB930000}"/>
    <cellStyle name="Output 2 3 2 9 2 7 6" xfId="37695" xr:uid="{00000000-0005-0000-0000-0000FC930000}"/>
    <cellStyle name="Output 2 3 2 9 2 7 6 2" xfId="37696" xr:uid="{00000000-0005-0000-0000-0000FD930000}"/>
    <cellStyle name="Output 2 3 2 9 2 7 6 3" xfId="37697" xr:uid="{00000000-0005-0000-0000-0000FE930000}"/>
    <cellStyle name="Output 2 3 2 9 2 7 7" xfId="37698" xr:uid="{00000000-0005-0000-0000-0000FF930000}"/>
    <cellStyle name="Output 2 3 2 9 2 7 7 2" xfId="37699" xr:uid="{00000000-0005-0000-0000-000000940000}"/>
    <cellStyle name="Output 2 3 2 9 2 7 7 3" xfId="37700" xr:uid="{00000000-0005-0000-0000-000001940000}"/>
    <cellStyle name="Output 2 3 2 9 2 7 8" xfId="37701" xr:uid="{00000000-0005-0000-0000-000002940000}"/>
    <cellStyle name="Output 2 3 2 9 2 7 8 2" xfId="37702" xr:uid="{00000000-0005-0000-0000-000003940000}"/>
    <cellStyle name="Output 2 3 2 9 2 7 8 3" xfId="37703" xr:uid="{00000000-0005-0000-0000-000004940000}"/>
    <cellStyle name="Output 2 3 2 9 2 7 9" xfId="37704" xr:uid="{00000000-0005-0000-0000-000005940000}"/>
    <cellStyle name="Output 2 3 2 9 2 7 9 2" xfId="37705" xr:uid="{00000000-0005-0000-0000-000006940000}"/>
    <cellStyle name="Output 2 3 2 9 2 7 9 3" xfId="37706" xr:uid="{00000000-0005-0000-0000-000007940000}"/>
    <cellStyle name="Output 2 3 2 9 2 8" xfId="37707" xr:uid="{00000000-0005-0000-0000-000008940000}"/>
    <cellStyle name="Output 2 3 2 9 2 8 10" xfId="37708" xr:uid="{00000000-0005-0000-0000-000009940000}"/>
    <cellStyle name="Output 2 3 2 9 2 8 11" xfId="37709" xr:uid="{00000000-0005-0000-0000-00000A940000}"/>
    <cellStyle name="Output 2 3 2 9 2 8 12" xfId="37710" xr:uid="{00000000-0005-0000-0000-00000B940000}"/>
    <cellStyle name="Output 2 3 2 9 2 8 2" xfId="37711" xr:uid="{00000000-0005-0000-0000-00000C940000}"/>
    <cellStyle name="Output 2 3 2 9 2 8 2 2" xfId="37712" xr:uid="{00000000-0005-0000-0000-00000D940000}"/>
    <cellStyle name="Output 2 3 2 9 2 8 2 3" xfId="37713" xr:uid="{00000000-0005-0000-0000-00000E940000}"/>
    <cellStyle name="Output 2 3 2 9 2 8 3" xfId="37714" xr:uid="{00000000-0005-0000-0000-00000F940000}"/>
    <cellStyle name="Output 2 3 2 9 2 8 3 2" xfId="37715" xr:uid="{00000000-0005-0000-0000-000010940000}"/>
    <cellStyle name="Output 2 3 2 9 2 8 3 3" xfId="37716" xr:uid="{00000000-0005-0000-0000-000011940000}"/>
    <cellStyle name="Output 2 3 2 9 2 8 4" xfId="37717" xr:uid="{00000000-0005-0000-0000-000012940000}"/>
    <cellStyle name="Output 2 3 2 9 2 8 4 2" xfId="37718" xr:uid="{00000000-0005-0000-0000-000013940000}"/>
    <cellStyle name="Output 2 3 2 9 2 8 4 3" xfId="37719" xr:uid="{00000000-0005-0000-0000-000014940000}"/>
    <cellStyle name="Output 2 3 2 9 2 8 5" xfId="37720" xr:uid="{00000000-0005-0000-0000-000015940000}"/>
    <cellStyle name="Output 2 3 2 9 2 8 5 2" xfId="37721" xr:uid="{00000000-0005-0000-0000-000016940000}"/>
    <cellStyle name="Output 2 3 2 9 2 8 5 3" xfId="37722" xr:uid="{00000000-0005-0000-0000-000017940000}"/>
    <cellStyle name="Output 2 3 2 9 2 8 6" xfId="37723" xr:uid="{00000000-0005-0000-0000-000018940000}"/>
    <cellStyle name="Output 2 3 2 9 2 8 6 2" xfId="37724" xr:uid="{00000000-0005-0000-0000-000019940000}"/>
    <cellStyle name="Output 2 3 2 9 2 8 6 3" xfId="37725" xr:uid="{00000000-0005-0000-0000-00001A940000}"/>
    <cellStyle name="Output 2 3 2 9 2 8 7" xfId="37726" xr:uid="{00000000-0005-0000-0000-00001B940000}"/>
    <cellStyle name="Output 2 3 2 9 2 8 7 2" xfId="37727" xr:uid="{00000000-0005-0000-0000-00001C940000}"/>
    <cellStyle name="Output 2 3 2 9 2 8 7 3" xfId="37728" xr:uid="{00000000-0005-0000-0000-00001D940000}"/>
    <cellStyle name="Output 2 3 2 9 2 8 8" xfId="37729" xr:uid="{00000000-0005-0000-0000-00001E940000}"/>
    <cellStyle name="Output 2 3 2 9 2 8 8 2" xfId="37730" xr:uid="{00000000-0005-0000-0000-00001F940000}"/>
    <cellStyle name="Output 2 3 2 9 2 8 8 3" xfId="37731" xr:uid="{00000000-0005-0000-0000-000020940000}"/>
    <cellStyle name="Output 2 3 2 9 2 8 9" xfId="37732" xr:uid="{00000000-0005-0000-0000-000021940000}"/>
    <cellStyle name="Output 2 3 2 9 2 8 9 2" xfId="37733" xr:uid="{00000000-0005-0000-0000-000022940000}"/>
    <cellStyle name="Output 2 3 2 9 2 8 9 3" xfId="37734" xr:uid="{00000000-0005-0000-0000-000023940000}"/>
    <cellStyle name="Output 2 3 2 9 2 9" xfId="37735" xr:uid="{00000000-0005-0000-0000-000024940000}"/>
    <cellStyle name="Output 2 3 2 9 2 9 10" xfId="37736" xr:uid="{00000000-0005-0000-0000-000025940000}"/>
    <cellStyle name="Output 2 3 2 9 2 9 11" xfId="37737" xr:uid="{00000000-0005-0000-0000-000026940000}"/>
    <cellStyle name="Output 2 3 2 9 2 9 12" xfId="37738" xr:uid="{00000000-0005-0000-0000-000027940000}"/>
    <cellStyle name="Output 2 3 2 9 2 9 2" xfId="37739" xr:uid="{00000000-0005-0000-0000-000028940000}"/>
    <cellStyle name="Output 2 3 2 9 2 9 2 2" xfId="37740" xr:uid="{00000000-0005-0000-0000-000029940000}"/>
    <cellStyle name="Output 2 3 2 9 2 9 2 3" xfId="37741" xr:uid="{00000000-0005-0000-0000-00002A940000}"/>
    <cellStyle name="Output 2 3 2 9 2 9 3" xfId="37742" xr:uid="{00000000-0005-0000-0000-00002B940000}"/>
    <cellStyle name="Output 2 3 2 9 2 9 3 2" xfId="37743" xr:uid="{00000000-0005-0000-0000-00002C940000}"/>
    <cellStyle name="Output 2 3 2 9 2 9 3 3" xfId="37744" xr:uid="{00000000-0005-0000-0000-00002D940000}"/>
    <cellStyle name="Output 2 3 2 9 2 9 4" xfId="37745" xr:uid="{00000000-0005-0000-0000-00002E940000}"/>
    <cellStyle name="Output 2 3 2 9 2 9 4 2" xfId="37746" xr:uid="{00000000-0005-0000-0000-00002F940000}"/>
    <cellStyle name="Output 2 3 2 9 2 9 4 3" xfId="37747" xr:uid="{00000000-0005-0000-0000-000030940000}"/>
    <cellStyle name="Output 2 3 2 9 2 9 5" xfId="37748" xr:uid="{00000000-0005-0000-0000-000031940000}"/>
    <cellStyle name="Output 2 3 2 9 2 9 5 2" xfId="37749" xr:uid="{00000000-0005-0000-0000-000032940000}"/>
    <cellStyle name="Output 2 3 2 9 2 9 5 3" xfId="37750" xr:uid="{00000000-0005-0000-0000-000033940000}"/>
    <cellStyle name="Output 2 3 2 9 2 9 6" xfId="37751" xr:uid="{00000000-0005-0000-0000-000034940000}"/>
    <cellStyle name="Output 2 3 2 9 2 9 6 2" xfId="37752" xr:uid="{00000000-0005-0000-0000-000035940000}"/>
    <cellStyle name="Output 2 3 2 9 2 9 6 3" xfId="37753" xr:uid="{00000000-0005-0000-0000-000036940000}"/>
    <cellStyle name="Output 2 3 2 9 2 9 7" xfId="37754" xr:uid="{00000000-0005-0000-0000-000037940000}"/>
    <cellStyle name="Output 2 3 2 9 2 9 7 2" xfId="37755" xr:uid="{00000000-0005-0000-0000-000038940000}"/>
    <cellStyle name="Output 2 3 2 9 2 9 7 3" xfId="37756" xr:uid="{00000000-0005-0000-0000-000039940000}"/>
    <cellStyle name="Output 2 3 2 9 2 9 8" xfId="37757" xr:uid="{00000000-0005-0000-0000-00003A940000}"/>
    <cellStyle name="Output 2 3 2 9 2 9 8 2" xfId="37758" xr:uid="{00000000-0005-0000-0000-00003B940000}"/>
    <cellStyle name="Output 2 3 2 9 2 9 8 3" xfId="37759" xr:uid="{00000000-0005-0000-0000-00003C940000}"/>
    <cellStyle name="Output 2 3 2 9 2 9 9" xfId="37760" xr:uid="{00000000-0005-0000-0000-00003D940000}"/>
    <cellStyle name="Output 2 3 2 9 2 9 9 2" xfId="37761" xr:uid="{00000000-0005-0000-0000-00003E940000}"/>
    <cellStyle name="Output 2 3 2 9 2 9 9 3" xfId="37762" xr:uid="{00000000-0005-0000-0000-00003F940000}"/>
    <cellStyle name="Output 2 3 2 9 3" xfId="37763" xr:uid="{00000000-0005-0000-0000-000040940000}"/>
    <cellStyle name="Output 2 3 2 9 3 10" xfId="37764" xr:uid="{00000000-0005-0000-0000-000041940000}"/>
    <cellStyle name="Output 2 3 2 9 3 11" xfId="37765" xr:uid="{00000000-0005-0000-0000-000042940000}"/>
    <cellStyle name="Output 2 3 2 9 3 12" xfId="37766" xr:uid="{00000000-0005-0000-0000-000043940000}"/>
    <cellStyle name="Output 2 3 2 9 3 2" xfId="37767" xr:uid="{00000000-0005-0000-0000-000044940000}"/>
    <cellStyle name="Output 2 3 2 9 3 2 2" xfId="37768" xr:uid="{00000000-0005-0000-0000-000045940000}"/>
    <cellStyle name="Output 2 3 2 9 3 2 3" xfId="37769" xr:uid="{00000000-0005-0000-0000-000046940000}"/>
    <cellStyle name="Output 2 3 2 9 3 3" xfId="37770" xr:uid="{00000000-0005-0000-0000-000047940000}"/>
    <cellStyle name="Output 2 3 2 9 3 3 2" xfId="37771" xr:uid="{00000000-0005-0000-0000-000048940000}"/>
    <cellStyle name="Output 2 3 2 9 3 3 3" xfId="37772" xr:uid="{00000000-0005-0000-0000-000049940000}"/>
    <cellStyle name="Output 2 3 2 9 3 4" xfId="37773" xr:uid="{00000000-0005-0000-0000-00004A940000}"/>
    <cellStyle name="Output 2 3 2 9 3 4 2" xfId="37774" xr:uid="{00000000-0005-0000-0000-00004B940000}"/>
    <cellStyle name="Output 2 3 2 9 3 4 3" xfId="37775" xr:uid="{00000000-0005-0000-0000-00004C940000}"/>
    <cellStyle name="Output 2 3 2 9 3 5" xfId="37776" xr:uid="{00000000-0005-0000-0000-00004D940000}"/>
    <cellStyle name="Output 2 3 2 9 3 5 2" xfId="37777" xr:uid="{00000000-0005-0000-0000-00004E940000}"/>
    <cellStyle name="Output 2 3 2 9 3 5 3" xfId="37778" xr:uid="{00000000-0005-0000-0000-00004F940000}"/>
    <cellStyle name="Output 2 3 2 9 3 6" xfId="37779" xr:uid="{00000000-0005-0000-0000-000050940000}"/>
    <cellStyle name="Output 2 3 2 9 3 6 2" xfId="37780" xr:uid="{00000000-0005-0000-0000-000051940000}"/>
    <cellStyle name="Output 2 3 2 9 3 6 3" xfId="37781" xr:uid="{00000000-0005-0000-0000-000052940000}"/>
    <cellStyle name="Output 2 3 2 9 3 7" xfId="37782" xr:uid="{00000000-0005-0000-0000-000053940000}"/>
    <cellStyle name="Output 2 3 2 9 3 7 2" xfId="37783" xr:uid="{00000000-0005-0000-0000-000054940000}"/>
    <cellStyle name="Output 2 3 2 9 3 7 3" xfId="37784" xr:uid="{00000000-0005-0000-0000-000055940000}"/>
    <cellStyle name="Output 2 3 2 9 3 8" xfId="37785" xr:uid="{00000000-0005-0000-0000-000056940000}"/>
    <cellStyle name="Output 2 3 2 9 3 8 2" xfId="37786" xr:uid="{00000000-0005-0000-0000-000057940000}"/>
    <cellStyle name="Output 2 3 2 9 3 8 3" xfId="37787" xr:uid="{00000000-0005-0000-0000-000058940000}"/>
    <cellStyle name="Output 2 3 2 9 3 9" xfId="37788" xr:uid="{00000000-0005-0000-0000-000059940000}"/>
    <cellStyle name="Output 2 3 2 9 3 9 2" xfId="37789" xr:uid="{00000000-0005-0000-0000-00005A940000}"/>
    <cellStyle name="Output 2 3 2 9 3 9 3" xfId="37790" xr:uid="{00000000-0005-0000-0000-00005B940000}"/>
    <cellStyle name="Output 2 3 2 9 4" xfId="37791" xr:uid="{00000000-0005-0000-0000-00005C940000}"/>
    <cellStyle name="Output 2 3 2 9 4 10" xfId="37792" xr:uid="{00000000-0005-0000-0000-00005D940000}"/>
    <cellStyle name="Output 2 3 2 9 4 11" xfId="37793" xr:uid="{00000000-0005-0000-0000-00005E940000}"/>
    <cellStyle name="Output 2 3 2 9 4 12" xfId="37794" xr:uid="{00000000-0005-0000-0000-00005F940000}"/>
    <cellStyle name="Output 2 3 2 9 4 2" xfId="37795" xr:uid="{00000000-0005-0000-0000-000060940000}"/>
    <cellStyle name="Output 2 3 2 9 4 2 2" xfId="37796" xr:uid="{00000000-0005-0000-0000-000061940000}"/>
    <cellStyle name="Output 2 3 2 9 4 2 3" xfId="37797" xr:uid="{00000000-0005-0000-0000-000062940000}"/>
    <cellStyle name="Output 2 3 2 9 4 3" xfId="37798" xr:uid="{00000000-0005-0000-0000-000063940000}"/>
    <cellStyle name="Output 2 3 2 9 4 3 2" xfId="37799" xr:uid="{00000000-0005-0000-0000-000064940000}"/>
    <cellStyle name="Output 2 3 2 9 4 3 3" xfId="37800" xr:uid="{00000000-0005-0000-0000-000065940000}"/>
    <cellStyle name="Output 2 3 2 9 4 4" xfId="37801" xr:uid="{00000000-0005-0000-0000-000066940000}"/>
    <cellStyle name="Output 2 3 2 9 4 4 2" xfId="37802" xr:uid="{00000000-0005-0000-0000-000067940000}"/>
    <cellStyle name="Output 2 3 2 9 4 4 3" xfId="37803" xr:uid="{00000000-0005-0000-0000-000068940000}"/>
    <cellStyle name="Output 2 3 2 9 4 5" xfId="37804" xr:uid="{00000000-0005-0000-0000-000069940000}"/>
    <cellStyle name="Output 2 3 2 9 4 5 2" xfId="37805" xr:uid="{00000000-0005-0000-0000-00006A940000}"/>
    <cellStyle name="Output 2 3 2 9 4 5 3" xfId="37806" xr:uid="{00000000-0005-0000-0000-00006B940000}"/>
    <cellStyle name="Output 2 3 2 9 4 6" xfId="37807" xr:uid="{00000000-0005-0000-0000-00006C940000}"/>
    <cellStyle name="Output 2 3 2 9 4 6 2" xfId="37808" xr:uid="{00000000-0005-0000-0000-00006D940000}"/>
    <cellStyle name="Output 2 3 2 9 4 6 3" xfId="37809" xr:uid="{00000000-0005-0000-0000-00006E940000}"/>
    <cellStyle name="Output 2 3 2 9 4 7" xfId="37810" xr:uid="{00000000-0005-0000-0000-00006F940000}"/>
    <cellStyle name="Output 2 3 2 9 4 7 2" xfId="37811" xr:uid="{00000000-0005-0000-0000-000070940000}"/>
    <cellStyle name="Output 2 3 2 9 4 7 3" xfId="37812" xr:uid="{00000000-0005-0000-0000-000071940000}"/>
    <cellStyle name="Output 2 3 2 9 4 8" xfId="37813" xr:uid="{00000000-0005-0000-0000-000072940000}"/>
    <cellStyle name="Output 2 3 2 9 4 8 2" xfId="37814" xr:uid="{00000000-0005-0000-0000-000073940000}"/>
    <cellStyle name="Output 2 3 2 9 4 8 3" xfId="37815" xr:uid="{00000000-0005-0000-0000-000074940000}"/>
    <cellStyle name="Output 2 3 2 9 4 9" xfId="37816" xr:uid="{00000000-0005-0000-0000-000075940000}"/>
    <cellStyle name="Output 2 3 2 9 4 9 2" xfId="37817" xr:uid="{00000000-0005-0000-0000-000076940000}"/>
    <cellStyle name="Output 2 3 2 9 4 9 3" xfId="37818" xr:uid="{00000000-0005-0000-0000-000077940000}"/>
    <cellStyle name="Output 2 3 2 9 5" xfId="37819" xr:uid="{00000000-0005-0000-0000-000078940000}"/>
    <cellStyle name="Output 2 3 2 9 5 10" xfId="37820" xr:uid="{00000000-0005-0000-0000-000079940000}"/>
    <cellStyle name="Output 2 3 2 9 5 11" xfId="37821" xr:uid="{00000000-0005-0000-0000-00007A940000}"/>
    <cellStyle name="Output 2 3 2 9 5 12" xfId="37822" xr:uid="{00000000-0005-0000-0000-00007B940000}"/>
    <cellStyle name="Output 2 3 2 9 5 2" xfId="37823" xr:uid="{00000000-0005-0000-0000-00007C940000}"/>
    <cellStyle name="Output 2 3 2 9 5 2 2" xfId="37824" xr:uid="{00000000-0005-0000-0000-00007D940000}"/>
    <cellStyle name="Output 2 3 2 9 5 2 3" xfId="37825" xr:uid="{00000000-0005-0000-0000-00007E940000}"/>
    <cellStyle name="Output 2 3 2 9 5 3" xfId="37826" xr:uid="{00000000-0005-0000-0000-00007F940000}"/>
    <cellStyle name="Output 2 3 2 9 5 3 2" xfId="37827" xr:uid="{00000000-0005-0000-0000-000080940000}"/>
    <cellStyle name="Output 2 3 2 9 5 3 3" xfId="37828" xr:uid="{00000000-0005-0000-0000-000081940000}"/>
    <cellStyle name="Output 2 3 2 9 5 4" xfId="37829" xr:uid="{00000000-0005-0000-0000-000082940000}"/>
    <cellStyle name="Output 2 3 2 9 5 4 2" xfId="37830" xr:uid="{00000000-0005-0000-0000-000083940000}"/>
    <cellStyle name="Output 2 3 2 9 5 4 3" xfId="37831" xr:uid="{00000000-0005-0000-0000-000084940000}"/>
    <cellStyle name="Output 2 3 2 9 5 5" xfId="37832" xr:uid="{00000000-0005-0000-0000-000085940000}"/>
    <cellStyle name="Output 2 3 2 9 5 5 2" xfId="37833" xr:uid="{00000000-0005-0000-0000-000086940000}"/>
    <cellStyle name="Output 2 3 2 9 5 5 3" xfId="37834" xr:uid="{00000000-0005-0000-0000-000087940000}"/>
    <cellStyle name="Output 2 3 2 9 5 6" xfId="37835" xr:uid="{00000000-0005-0000-0000-000088940000}"/>
    <cellStyle name="Output 2 3 2 9 5 6 2" xfId="37836" xr:uid="{00000000-0005-0000-0000-000089940000}"/>
    <cellStyle name="Output 2 3 2 9 5 6 3" xfId="37837" xr:uid="{00000000-0005-0000-0000-00008A940000}"/>
    <cellStyle name="Output 2 3 2 9 5 7" xfId="37838" xr:uid="{00000000-0005-0000-0000-00008B940000}"/>
    <cellStyle name="Output 2 3 2 9 5 7 2" xfId="37839" xr:uid="{00000000-0005-0000-0000-00008C940000}"/>
    <cellStyle name="Output 2 3 2 9 5 7 3" xfId="37840" xr:uid="{00000000-0005-0000-0000-00008D940000}"/>
    <cellStyle name="Output 2 3 2 9 5 8" xfId="37841" xr:uid="{00000000-0005-0000-0000-00008E940000}"/>
    <cellStyle name="Output 2 3 2 9 5 8 2" xfId="37842" xr:uid="{00000000-0005-0000-0000-00008F940000}"/>
    <cellStyle name="Output 2 3 2 9 5 8 3" xfId="37843" xr:uid="{00000000-0005-0000-0000-000090940000}"/>
    <cellStyle name="Output 2 3 2 9 5 9" xfId="37844" xr:uid="{00000000-0005-0000-0000-000091940000}"/>
    <cellStyle name="Output 2 3 2 9 5 9 2" xfId="37845" xr:uid="{00000000-0005-0000-0000-000092940000}"/>
    <cellStyle name="Output 2 3 2 9 5 9 3" xfId="37846" xr:uid="{00000000-0005-0000-0000-000093940000}"/>
    <cellStyle name="Output 2 3 2 9 6" xfId="37847" xr:uid="{00000000-0005-0000-0000-000094940000}"/>
    <cellStyle name="Output 2 3 2 9 6 2" xfId="37848" xr:uid="{00000000-0005-0000-0000-000095940000}"/>
    <cellStyle name="Output 2 3 2 9 6 3" xfId="37849" xr:uid="{00000000-0005-0000-0000-000096940000}"/>
    <cellStyle name="Output 2 3 2 9 7" xfId="37850" xr:uid="{00000000-0005-0000-0000-000097940000}"/>
    <cellStyle name="Output 2 3 2 9 7 2" xfId="37851" xr:uid="{00000000-0005-0000-0000-000098940000}"/>
    <cellStyle name="Output 2 3 2 9 7 3" xfId="37852" xr:uid="{00000000-0005-0000-0000-000099940000}"/>
    <cellStyle name="Output 2 3 2 9 8" xfId="58203" xr:uid="{00000000-0005-0000-0000-00009A940000}"/>
    <cellStyle name="Output 2 3 3" xfId="408" xr:uid="{00000000-0005-0000-0000-00009B940000}"/>
    <cellStyle name="Output 2 3 3 10" xfId="37853" xr:uid="{00000000-0005-0000-0000-00009C940000}"/>
    <cellStyle name="Output 2 3 3 10 2" xfId="37854" xr:uid="{00000000-0005-0000-0000-00009D940000}"/>
    <cellStyle name="Output 2 3 3 10 3" xfId="37855" xr:uid="{00000000-0005-0000-0000-00009E940000}"/>
    <cellStyle name="Output 2 3 3 11" xfId="58305" xr:uid="{00000000-0005-0000-0000-00009F940000}"/>
    <cellStyle name="Output 2 3 3 2" xfId="37856" xr:uid="{00000000-0005-0000-0000-0000A0940000}"/>
    <cellStyle name="Output 2 3 3 2 10" xfId="37857" xr:uid="{00000000-0005-0000-0000-0000A1940000}"/>
    <cellStyle name="Output 2 3 3 2 10 10" xfId="37858" xr:uid="{00000000-0005-0000-0000-0000A2940000}"/>
    <cellStyle name="Output 2 3 3 2 10 11" xfId="37859" xr:uid="{00000000-0005-0000-0000-0000A3940000}"/>
    <cellStyle name="Output 2 3 3 2 10 12" xfId="37860" xr:uid="{00000000-0005-0000-0000-0000A4940000}"/>
    <cellStyle name="Output 2 3 3 2 10 2" xfId="37861" xr:uid="{00000000-0005-0000-0000-0000A5940000}"/>
    <cellStyle name="Output 2 3 3 2 10 2 2" xfId="37862" xr:uid="{00000000-0005-0000-0000-0000A6940000}"/>
    <cellStyle name="Output 2 3 3 2 10 2 3" xfId="37863" xr:uid="{00000000-0005-0000-0000-0000A7940000}"/>
    <cellStyle name="Output 2 3 3 2 10 3" xfId="37864" xr:uid="{00000000-0005-0000-0000-0000A8940000}"/>
    <cellStyle name="Output 2 3 3 2 10 3 2" xfId="37865" xr:uid="{00000000-0005-0000-0000-0000A9940000}"/>
    <cellStyle name="Output 2 3 3 2 10 3 3" xfId="37866" xr:uid="{00000000-0005-0000-0000-0000AA940000}"/>
    <cellStyle name="Output 2 3 3 2 10 4" xfId="37867" xr:uid="{00000000-0005-0000-0000-0000AB940000}"/>
    <cellStyle name="Output 2 3 3 2 10 4 2" xfId="37868" xr:uid="{00000000-0005-0000-0000-0000AC940000}"/>
    <cellStyle name="Output 2 3 3 2 10 4 3" xfId="37869" xr:uid="{00000000-0005-0000-0000-0000AD940000}"/>
    <cellStyle name="Output 2 3 3 2 10 5" xfId="37870" xr:uid="{00000000-0005-0000-0000-0000AE940000}"/>
    <cellStyle name="Output 2 3 3 2 10 5 2" xfId="37871" xr:uid="{00000000-0005-0000-0000-0000AF940000}"/>
    <cellStyle name="Output 2 3 3 2 10 5 3" xfId="37872" xr:uid="{00000000-0005-0000-0000-0000B0940000}"/>
    <cellStyle name="Output 2 3 3 2 10 6" xfId="37873" xr:uid="{00000000-0005-0000-0000-0000B1940000}"/>
    <cellStyle name="Output 2 3 3 2 10 6 2" xfId="37874" xr:uid="{00000000-0005-0000-0000-0000B2940000}"/>
    <cellStyle name="Output 2 3 3 2 10 6 3" xfId="37875" xr:uid="{00000000-0005-0000-0000-0000B3940000}"/>
    <cellStyle name="Output 2 3 3 2 10 7" xfId="37876" xr:uid="{00000000-0005-0000-0000-0000B4940000}"/>
    <cellStyle name="Output 2 3 3 2 10 7 2" xfId="37877" xr:uid="{00000000-0005-0000-0000-0000B5940000}"/>
    <cellStyle name="Output 2 3 3 2 10 7 3" xfId="37878" xr:uid="{00000000-0005-0000-0000-0000B6940000}"/>
    <cellStyle name="Output 2 3 3 2 10 8" xfId="37879" xr:uid="{00000000-0005-0000-0000-0000B7940000}"/>
    <cellStyle name="Output 2 3 3 2 10 8 2" xfId="37880" xr:uid="{00000000-0005-0000-0000-0000B8940000}"/>
    <cellStyle name="Output 2 3 3 2 10 8 3" xfId="37881" xr:uid="{00000000-0005-0000-0000-0000B9940000}"/>
    <cellStyle name="Output 2 3 3 2 10 9" xfId="37882" xr:uid="{00000000-0005-0000-0000-0000BA940000}"/>
    <cellStyle name="Output 2 3 3 2 10 9 2" xfId="37883" xr:uid="{00000000-0005-0000-0000-0000BB940000}"/>
    <cellStyle name="Output 2 3 3 2 10 9 3" xfId="37884" xr:uid="{00000000-0005-0000-0000-0000BC940000}"/>
    <cellStyle name="Output 2 3 3 2 11" xfId="37885" xr:uid="{00000000-0005-0000-0000-0000BD940000}"/>
    <cellStyle name="Output 2 3 3 2 11 2" xfId="37886" xr:uid="{00000000-0005-0000-0000-0000BE940000}"/>
    <cellStyle name="Output 2 3 3 2 11 3" xfId="37887" xr:uid="{00000000-0005-0000-0000-0000BF940000}"/>
    <cellStyle name="Output 2 3 3 2 12" xfId="37888" xr:uid="{00000000-0005-0000-0000-0000C0940000}"/>
    <cellStyle name="Output 2 3 3 2 12 2" xfId="37889" xr:uid="{00000000-0005-0000-0000-0000C1940000}"/>
    <cellStyle name="Output 2 3 3 2 12 3" xfId="37890" xr:uid="{00000000-0005-0000-0000-0000C2940000}"/>
    <cellStyle name="Output 2 3 3 2 13" xfId="37891" xr:uid="{00000000-0005-0000-0000-0000C3940000}"/>
    <cellStyle name="Output 2 3 3 2 13 2" xfId="37892" xr:uid="{00000000-0005-0000-0000-0000C4940000}"/>
    <cellStyle name="Output 2 3 3 2 13 3" xfId="37893" xr:uid="{00000000-0005-0000-0000-0000C5940000}"/>
    <cellStyle name="Output 2 3 3 2 14" xfId="37894" xr:uid="{00000000-0005-0000-0000-0000C6940000}"/>
    <cellStyle name="Output 2 3 3 2 14 2" xfId="37895" xr:uid="{00000000-0005-0000-0000-0000C7940000}"/>
    <cellStyle name="Output 2 3 3 2 14 3" xfId="37896" xr:uid="{00000000-0005-0000-0000-0000C8940000}"/>
    <cellStyle name="Output 2 3 3 2 15" xfId="37897" xr:uid="{00000000-0005-0000-0000-0000C9940000}"/>
    <cellStyle name="Output 2 3 3 2 15 2" xfId="37898" xr:uid="{00000000-0005-0000-0000-0000CA940000}"/>
    <cellStyle name="Output 2 3 3 2 15 3" xfId="37899" xr:uid="{00000000-0005-0000-0000-0000CB940000}"/>
    <cellStyle name="Output 2 3 3 2 16" xfId="37900" xr:uid="{00000000-0005-0000-0000-0000CC940000}"/>
    <cellStyle name="Output 2 3 3 2 16 2" xfId="37901" xr:uid="{00000000-0005-0000-0000-0000CD940000}"/>
    <cellStyle name="Output 2 3 3 2 16 3" xfId="37902" xr:uid="{00000000-0005-0000-0000-0000CE940000}"/>
    <cellStyle name="Output 2 3 3 2 17" xfId="37903" xr:uid="{00000000-0005-0000-0000-0000CF940000}"/>
    <cellStyle name="Output 2 3 3 2 17 2" xfId="37904" xr:uid="{00000000-0005-0000-0000-0000D0940000}"/>
    <cellStyle name="Output 2 3 3 2 17 3" xfId="37905" xr:uid="{00000000-0005-0000-0000-0000D1940000}"/>
    <cellStyle name="Output 2 3 3 2 18" xfId="37906" xr:uid="{00000000-0005-0000-0000-0000D2940000}"/>
    <cellStyle name="Output 2 3 3 2 18 2" xfId="37907" xr:uid="{00000000-0005-0000-0000-0000D3940000}"/>
    <cellStyle name="Output 2 3 3 2 18 3" xfId="37908" xr:uid="{00000000-0005-0000-0000-0000D4940000}"/>
    <cellStyle name="Output 2 3 3 2 19" xfId="37909" xr:uid="{00000000-0005-0000-0000-0000D5940000}"/>
    <cellStyle name="Output 2 3 3 2 19 2" xfId="37910" xr:uid="{00000000-0005-0000-0000-0000D6940000}"/>
    <cellStyle name="Output 2 3 3 2 19 3" xfId="37911" xr:uid="{00000000-0005-0000-0000-0000D7940000}"/>
    <cellStyle name="Output 2 3 3 2 2" xfId="37912" xr:uid="{00000000-0005-0000-0000-0000D8940000}"/>
    <cellStyle name="Output 2 3 3 2 2 10" xfId="37913" xr:uid="{00000000-0005-0000-0000-0000D9940000}"/>
    <cellStyle name="Output 2 3 3 2 2 11" xfId="37914" xr:uid="{00000000-0005-0000-0000-0000DA940000}"/>
    <cellStyle name="Output 2 3 3 2 2 12" xfId="37915" xr:uid="{00000000-0005-0000-0000-0000DB940000}"/>
    <cellStyle name="Output 2 3 3 2 2 2" xfId="37916" xr:uid="{00000000-0005-0000-0000-0000DC940000}"/>
    <cellStyle name="Output 2 3 3 2 2 2 2" xfId="37917" xr:uid="{00000000-0005-0000-0000-0000DD940000}"/>
    <cellStyle name="Output 2 3 3 2 2 2 3" xfId="37918" xr:uid="{00000000-0005-0000-0000-0000DE940000}"/>
    <cellStyle name="Output 2 3 3 2 2 3" xfId="37919" xr:uid="{00000000-0005-0000-0000-0000DF940000}"/>
    <cellStyle name="Output 2 3 3 2 2 3 2" xfId="37920" xr:uid="{00000000-0005-0000-0000-0000E0940000}"/>
    <cellStyle name="Output 2 3 3 2 2 3 3" xfId="37921" xr:uid="{00000000-0005-0000-0000-0000E1940000}"/>
    <cellStyle name="Output 2 3 3 2 2 4" xfId="37922" xr:uid="{00000000-0005-0000-0000-0000E2940000}"/>
    <cellStyle name="Output 2 3 3 2 2 4 2" xfId="37923" xr:uid="{00000000-0005-0000-0000-0000E3940000}"/>
    <cellStyle name="Output 2 3 3 2 2 4 3" xfId="37924" xr:uid="{00000000-0005-0000-0000-0000E4940000}"/>
    <cellStyle name="Output 2 3 3 2 2 5" xfId="37925" xr:uid="{00000000-0005-0000-0000-0000E5940000}"/>
    <cellStyle name="Output 2 3 3 2 2 5 2" xfId="37926" xr:uid="{00000000-0005-0000-0000-0000E6940000}"/>
    <cellStyle name="Output 2 3 3 2 2 5 3" xfId="37927" xr:uid="{00000000-0005-0000-0000-0000E7940000}"/>
    <cellStyle name="Output 2 3 3 2 2 6" xfId="37928" xr:uid="{00000000-0005-0000-0000-0000E8940000}"/>
    <cellStyle name="Output 2 3 3 2 2 6 2" xfId="37929" xr:uid="{00000000-0005-0000-0000-0000E9940000}"/>
    <cellStyle name="Output 2 3 3 2 2 6 3" xfId="37930" xr:uid="{00000000-0005-0000-0000-0000EA940000}"/>
    <cellStyle name="Output 2 3 3 2 2 7" xfId="37931" xr:uid="{00000000-0005-0000-0000-0000EB940000}"/>
    <cellStyle name="Output 2 3 3 2 2 7 2" xfId="37932" xr:uid="{00000000-0005-0000-0000-0000EC940000}"/>
    <cellStyle name="Output 2 3 3 2 2 7 3" xfId="37933" xr:uid="{00000000-0005-0000-0000-0000ED940000}"/>
    <cellStyle name="Output 2 3 3 2 2 8" xfId="37934" xr:uid="{00000000-0005-0000-0000-0000EE940000}"/>
    <cellStyle name="Output 2 3 3 2 2 8 2" xfId="37935" xr:uid="{00000000-0005-0000-0000-0000EF940000}"/>
    <cellStyle name="Output 2 3 3 2 2 8 3" xfId="37936" xr:uid="{00000000-0005-0000-0000-0000F0940000}"/>
    <cellStyle name="Output 2 3 3 2 2 9" xfId="37937" xr:uid="{00000000-0005-0000-0000-0000F1940000}"/>
    <cellStyle name="Output 2 3 3 2 2 9 2" xfId="37938" xr:uid="{00000000-0005-0000-0000-0000F2940000}"/>
    <cellStyle name="Output 2 3 3 2 2 9 3" xfId="37939" xr:uid="{00000000-0005-0000-0000-0000F3940000}"/>
    <cellStyle name="Output 2 3 3 2 20" xfId="37940" xr:uid="{00000000-0005-0000-0000-0000F4940000}"/>
    <cellStyle name="Output 2 3 3 2 21" xfId="37941" xr:uid="{00000000-0005-0000-0000-0000F5940000}"/>
    <cellStyle name="Output 2 3 3 2 3" xfId="37942" xr:uid="{00000000-0005-0000-0000-0000F6940000}"/>
    <cellStyle name="Output 2 3 3 2 3 10" xfId="37943" xr:uid="{00000000-0005-0000-0000-0000F7940000}"/>
    <cellStyle name="Output 2 3 3 2 3 11" xfId="37944" xr:uid="{00000000-0005-0000-0000-0000F8940000}"/>
    <cellStyle name="Output 2 3 3 2 3 12" xfId="37945" xr:uid="{00000000-0005-0000-0000-0000F9940000}"/>
    <cellStyle name="Output 2 3 3 2 3 2" xfId="37946" xr:uid="{00000000-0005-0000-0000-0000FA940000}"/>
    <cellStyle name="Output 2 3 3 2 3 2 2" xfId="37947" xr:uid="{00000000-0005-0000-0000-0000FB940000}"/>
    <cellStyle name="Output 2 3 3 2 3 2 3" xfId="37948" xr:uid="{00000000-0005-0000-0000-0000FC940000}"/>
    <cellStyle name="Output 2 3 3 2 3 3" xfId="37949" xr:uid="{00000000-0005-0000-0000-0000FD940000}"/>
    <cellStyle name="Output 2 3 3 2 3 3 2" xfId="37950" xr:uid="{00000000-0005-0000-0000-0000FE940000}"/>
    <cellStyle name="Output 2 3 3 2 3 3 3" xfId="37951" xr:uid="{00000000-0005-0000-0000-0000FF940000}"/>
    <cellStyle name="Output 2 3 3 2 3 4" xfId="37952" xr:uid="{00000000-0005-0000-0000-000000950000}"/>
    <cellStyle name="Output 2 3 3 2 3 4 2" xfId="37953" xr:uid="{00000000-0005-0000-0000-000001950000}"/>
    <cellStyle name="Output 2 3 3 2 3 4 3" xfId="37954" xr:uid="{00000000-0005-0000-0000-000002950000}"/>
    <cellStyle name="Output 2 3 3 2 3 5" xfId="37955" xr:uid="{00000000-0005-0000-0000-000003950000}"/>
    <cellStyle name="Output 2 3 3 2 3 5 2" xfId="37956" xr:uid="{00000000-0005-0000-0000-000004950000}"/>
    <cellStyle name="Output 2 3 3 2 3 5 3" xfId="37957" xr:uid="{00000000-0005-0000-0000-000005950000}"/>
    <cellStyle name="Output 2 3 3 2 3 6" xfId="37958" xr:uid="{00000000-0005-0000-0000-000006950000}"/>
    <cellStyle name="Output 2 3 3 2 3 6 2" xfId="37959" xr:uid="{00000000-0005-0000-0000-000007950000}"/>
    <cellStyle name="Output 2 3 3 2 3 6 3" xfId="37960" xr:uid="{00000000-0005-0000-0000-000008950000}"/>
    <cellStyle name="Output 2 3 3 2 3 7" xfId="37961" xr:uid="{00000000-0005-0000-0000-000009950000}"/>
    <cellStyle name="Output 2 3 3 2 3 7 2" xfId="37962" xr:uid="{00000000-0005-0000-0000-00000A950000}"/>
    <cellStyle name="Output 2 3 3 2 3 7 3" xfId="37963" xr:uid="{00000000-0005-0000-0000-00000B950000}"/>
    <cellStyle name="Output 2 3 3 2 3 8" xfId="37964" xr:uid="{00000000-0005-0000-0000-00000C950000}"/>
    <cellStyle name="Output 2 3 3 2 3 8 2" xfId="37965" xr:uid="{00000000-0005-0000-0000-00000D950000}"/>
    <cellStyle name="Output 2 3 3 2 3 8 3" xfId="37966" xr:uid="{00000000-0005-0000-0000-00000E950000}"/>
    <cellStyle name="Output 2 3 3 2 3 9" xfId="37967" xr:uid="{00000000-0005-0000-0000-00000F950000}"/>
    <cellStyle name="Output 2 3 3 2 3 9 2" xfId="37968" xr:uid="{00000000-0005-0000-0000-000010950000}"/>
    <cellStyle name="Output 2 3 3 2 3 9 3" xfId="37969" xr:uid="{00000000-0005-0000-0000-000011950000}"/>
    <cellStyle name="Output 2 3 3 2 4" xfId="37970" xr:uid="{00000000-0005-0000-0000-000012950000}"/>
    <cellStyle name="Output 2 3 3 2 4 10" xfId="37971" xr:uid="{00000000-0005-0000-0000-000013950000}"/>
    <cellStyle name="Output 2 3 3 2 4 11" xfId="37972" xr:uid="{00000000-0005-0000-0000-000014950000}"/>
    <cellStyle name="Output 2 3 3 2 4 12" xfId="37973" xr:uid="{00000000-0005-0000-0000-000015950000}"/>
    <cellStyle name="Output 2 3 3 2 4 2" xfId="37974" xr:uid="{00000000-0005-0000-0000-000016950000}"/>
    <cellStyle name="Output 2 3 3 2 4 2 2" xfId="37975" xr:uid="{00000000-0005-0000-0000-000017950000}"/>
    <cellStyle name="Output 2 3 3 2 4 2 3" xfId="37976" xr:uid="{00000000-0005-0000-0000-000018950000}"/>
    <cellStyle name="Output 2 3 3 2 4 3" xfId="37977" xr:uid="{00000000-0005-0000-0000-000019950000}"/>
    <cellStyle name="Output 2 3 3 2 4 3 2" xfId="37978" xr:uid="{00000000-0005-0000-0000-00001A950000}"/>
    <cellStyle name="Output 2 3 3 2 4 3 3" xfId="37979" xr:uid="{00000000-0005-0000-0000-00001B950000}"/>
    <cellStyle name="Output 2 3 3 2 4 4" xfId="37980" xr:uid="{00000000-0005-0000-0000-00001C950000}"/>
    <cellStyle name="Output 2 3 3 2 4 4 2" xfId="37981" xr:uid="{00000000-0005-0000-0000-00001D950000}"/>
    <cellStyle name="Output 2 3 3 2 4 4 3" xfId="37982" xr:uid="{00000000-0005-0000-0000-00001E950000}"/>
    <cellStyle name="Output 2 3 3 2 4 5" xfId="37983" xr:uid="{00000000-0005-0000-0000-00001F950000}"/>
    <cellStyle name="Output 2 3 3 2 4 5 2" xfId="37984" xr:uid="{00000000-0005-0000-0000-000020950000}"/>
    <cellStyle name="Output 2 3 3 2 4 5 3" xfId="37985" xr:uid="{00000000-0005-0000-0000-000021950000}"/>
    <cellStyle name="Output 2 3 3 2 4 6" xfId="37986" xr:uid="{00000000-0005-0000-0000-000022950000}"/>
    <cellStyle name="Output 2 3 3 2 4 6 2" xfId="37987" xr:uid="{00000000-0005-0000-0000-000023950000}"/>
    <cellStyle name="Output 2 3 3 2 4 6 3" xfId="37988" xr:uid="{00000000-0005-0000-0000-000024950000}"/>
    <cellStyle name="Output 2 3 3 2 4 7" xfId="37989" xr:uid="{00000000-0005-0000-0000-000025950000}"/>
    <cellStyle name="Output 2 3 3 2 4 7 2" xfId="37990" xr:uid="{00000000-0005-0000-0000-000026950000}"/>
    <cellStyle name="Output 2 3 3 2 4 7 3" xfId="37991" xr:uid="{00000000-0005-0000-0000-000027950000}"/>
    <cellStyle name="Output 2 3 3 2 4 8" xfId="37992" xr:uid="{00000000-0005-0000-0000-000028950000}"/>
    <cellStyle name="Output 2 3 3 2 4 8 2" xfId="37993" xr:uid="{00000000-0005-0000-0000-000029950000}"/>
    <cellStyle name="Output 2 3 3 2 4 8 3" xfId="37994" xr:uid="{00000000-0005-0000-0000-00002A950000}"/>
    <cellStyle name="Output 2 3 3 2 4 9" xfId="37995" xr:uid="{00000000-0005-0000-0000-00002B950000}"/>
    <cellStyle name="Output 2 3 3 2 4 9 2" xfId="37996" xr:uid="{00000000-0005-0000-0000-00002C950000}"/>
    <cellStyle name="Output 2 3 3 2 4 9 3" xfId="37997" xr:uid="{00000000-0005-0000-0000-00002D950000}"/>
    <cellStyle name="Output 2 3 3 2 5" xfId="37998" xr:uid="{00000000-0005-0000-0000-00002E950000}"/>
    <cellStyle name="Output 2 3 3 2 5 10" xfId="37999" xr:uid="{00000000-0005-0000-0000-00002F950000}"/>
    <cellStyle name="Output 2 3 3 2 5 11" xfId="38000" xr:uid="{00000000-0005-0000-0000-000030950000}"/>
    <cellStyle name="Output 2 3 3 2 5 12" xfId="38001" xr:uid="{00000000-0005-0000-0000-000031950000}"/>
    <cellStyle name="Output 2 3 3 2 5 2" xfId="38002" xr:uid="{00000000-0005-0000-0000-000032950000}"/>
    <cellStyle name="Output 2 3 3 2 5 2 2" xfId="38003" xr:uid="{00000000-0005-0000-0000-000033950000}"/>
    <cellStyle name="Output 2 3 3 2 5 2 3" xfId="38004" xr:uid="{00000000-0005-0000-0000-000034950000}"/>
    <cellStyle name="Output 2 3 3 2 5 3" xfId="38005" xr:uid="{00000000-0005-0000-0000-000035950000}"/>
    <cellStyle name="Output 2 3 3 2 5 3 2" xfId="38006" xr:uid="{00000000-0005-0000-0000-000036950000}"/>
    <cellStyle name="Output 2 3 3 2 5 3 3" xfId="38007" xr:uid="{00000000-0005-0000-0000-000037950000}"/>
    <cellStyle name="Output 2 3 3 2 5 4" xfId="38008" xr:uid="{00000000-0005-0000-0000-000038950000}"/>
    <cellStyle name="Output 2 3 3 2 5 4 2" xfId="38009" xr:uid="{00000000-0005-0000-0000-000039950000}"/>
    <cellStyle name="Output 2 3 3 2 5 4 3" xfId="38010" xr:uid="{00000000-0005-0000-0000-00003A950000}"/>
    <cellStyle name="Output 2 3 3 2 5 5" xfId="38011" xr:uid="{00000000-0005-0000-0000-00003B950000}"/>
    <cellStyle name="Output 2 3 3 2 5 5 2" xfId="38012" xr:uid="{00000000-0005-0000-0000-00003C950000}"/>
    <cellStyle name="Output 2 3 3 2 5 5 3" xfId="38013" xr:uid="{00000000-0005-0000-0000-00003D950000}"/>
    <cellStyle name="Output 2 3 3 2 5 6" xfId="38014" xr:uid="{00000000-0005-0000-0000-00003E950000}"/>
    <cellStyle name="Output 2 3 3 2 5 6 2" xfId="38015" xr:uid="{00000000-0005-0000-0000-00003F950000}"/>
    <cellStyle name="Output 2 3 3 2 5 6 3" xfId="38016" xr:uid="{00000000-0005-0000-0000-000040950000}"/>
    <cellStyle name="Output 2 3 3 2 5 7" xfId="38017" xr:uid="{00000000-0005-0000-0000-000041950000}"/>
    <cellStyle name="Output 2 3 3 2 5 7 2" xfId="38018" xr:uid="{00000000-0005-0000-0000-000042950000}"/>
    <cellStyle name="Output 2 3 3 2 5 7 3" xfId="38019" xr:uid="{00000000-0005-0000-0000-000043950000}"/>
    <cellStyle name="Output 2 3 3 2 5 8" xfId="38020" xr:uid="{00000000-0005-0000-0000-000044950000}"/>
    <cellStyle name="Output 2 3 3 2 5 8 2" xfId="38021" xr:uid="{00000000-0005-0000-0000-000045950000}"/>
    <cellStyle name="Output 2 3 3 2 5 8 3" xfId="38022" xr:uid="{00000000-0005-0000-0000-000046950000}"/>
    <cellStyle name="Output 2 3 3 2 5 9" xfId="38023" xr:uid="{00000000-0005-0000-0000-000047950000}"/>
    <cellStyle name="Output 2 3 3 2 5 9 2" xfId="38024" xr:uid="{00000000-0005-0000-0000-000048950000}"/>
    <cellStyle name="Output 2 3 3 2 5 9 3" xfId="38025" xr:uid="{00000000-0005-0000-0000-000049950000}"/>
    <cellStyle name="Output 2 3 3 2 6" xfId="38026" xr:uid="{00000000-0005-0000-0000-00004A950000}"/>
    <cellStyle name="Output 2 3 3 2 6 10" xfId="38027" xr:uid="{00000000-0005-0000-0000-00004B950000}"/>
    <cellStyle name="Output 2 3 3 2 6 11" xfId="38028" xr:uid="{00000000-0005-0000-0000-00004C950000}"/>
    <cellStyle name="Output 2 3 3 2 6 12" xfId="38029" xr:uid="{00000000-0005-0000-0000-00004D950000}"/>
    <cellStyle name="Output 2 3 3 2 6 2" xfId="38030" xr:uid="{00000000-0005-0000-0000-00004E950000}"/>
    <cellStyle name="Output 2 3 3 2 6 2 2" xfId="38031" xr:uid="{00000000-0005-0000-0000-00004F950000}"/>
    <cellStyle name="Output 2 3 3 2 6 2 3" xfId="38032" xr:uid="{00000000-0005-0000-0000-000050950000}"/>
    <cellStyle name="Output 2 3 3 2 6 3" xfId="38033" xr:uid="{00000000-0005-0000-0000-000051950000}"/>
    <cellStyle name="Output 2 3 3 2 6 3 2" xfId="38034" xr:uid="{00000000-0005-0000-0000-000052950000}"/>
    <cellStyle name="Output 2 3 3 2 6 3 3" xfId="38035" xr:uid="{00000000-0005-0000-0000-000053950000}"/>
    <cellStyle name="Output 2 3 3 2 6 4" xfId="38036" xr:uid="{00000000-0005-0000-0000-000054950000}"/>
    <cellStyle name="Output 2 3 3 2 6 4 2" xfId="38037" xr:uid="{00000000-0005-0000-0000-000055950000}"/>
    <cellStyle name="Output 2 3 3 2 6 4 3" xfId="38038" xr:uid="{00000000-0005-0000-0000-000056950000}"/>
    <cellStyle name="Output 2 3 3 2 6 5" xfId="38039" xr:uid="{00000000-0005-0000-0000-000057950000}"/>
    <cellStyle name="Output 2 3 3 2 6 5 2" xfId="38040" xr:uid="{00000000-0005-0000-0000-000058950000}"/>
    <cellStyle name="Output 2 3 3 2 6 5 3" xfId="38041" xr:uid="{00000000-0005-0000-0000-000059950000}"/>
    <cellStyle name="Output 2 3 3 2 6 6" xfId="38042" xr:uid="{00000000-0005-0000-0000-00005A950000}"/>
    <cellStyle name="Output 2 3 3 2 6 6 2" xfId="38043" xr:uid="{00000000-0005-0000-0000-00005B950000}"/>
    <cellStyle name="Output 2 3 3 2 6 6 3" xfId="38044" xr:uid="{00000000-0005-0000-0000-00005C950000}"/>
    <cellStyle name="Output 2 3 3 2 6 7" xfId="38045" xr:uid="{00000000-0005-0000-0000-00005D950000}"/>
    <cellStyle name="Output 2 3 3 2 6 7 2" xfId="38046" xr:uid="{00000000-0005-0000-0000-00005E950000}"/>
    <cellStyle name="Output 2 3 3 2 6 7 3" xfId="38047" xr:uid="{00000000-0005-0000-0000-00005F950000}"/>
    <cellStyle name="Output 2 3 3 2 6 8" xfId="38048" xr:uid="{00000000-0005-0000-0000-000060950000}"/>
    <cellStyle name="Output 2 3 3 2 6 8 2" xfId="38049" xr:uid="{00000000-0005-0000-0000-000061950000}"/>
    <cellStyle name="Output 2 3 3 2 6 8 3" xfId="38050" xr:uid="{00000000-0005-0000-0000-000062950000}"/>
    <cellStyle name="Output 2 3 3 2 6 9" xfId="38051" xr:uid="{00000000-0005-0000-0000-000063950000}"/>
    <cellStyle name="Output 2 3 3 2 6 9 2" xfId="38052" xr:uid="{00000000-0005-0000-0000-000064950000}"/>
    <cellStyle name="Output 2 3 3 2 6 9 3" xfId="38053" xr:uid="{00000000-0005-0000-0000-000065950000}"/>
    <cellStyle name="Output 2 3 3 2 7" xfId="38054" xr:uid="{00000000-0005-0000-0000-000066950000}"/>
    <cellStyle name="Output 2 3 3 2 7 10" xfId="38055" xr:uid="{00000000-0005-0000-0000-000067950000}"/>
    <cellStyle name="Output 2 3 3 2 7 11" xfId="38056" xr:uid="{00000000-0005-0000-0000-000068950000}"/>
    <cellStyle name="Output 2 3 3 2 7 12" xfId="38057" xr:uid="{00000000-0005-0000-0000-000069950000}"/>
    <cellStyle name="Output 2 3 3 2 7 2" xfId="38058" xr:uid="{00000000-0005-0000-0000-00006A950000}"/>
    <cellStyle name="Output 2 3 3 2 7 2 2" xfId="38059" xr:uid="{00000000-0005-0000-0000-00006B950000}"/>
    <cellStyle name="Output 2 3 3 2 7 2 3" xfId="38060" xr:uid="{00000000-0005-0000-0000-00006C950000}"/>
    <cellStyle name="Output 2 3 3 2 7 3" xfId="38061" xr:uid="{00000000-0005-0000-0000-00006D950000}"/>
    <cellStyle name="Output 2 3 3 2 7 3 2" xfId="38062" xr:uid="{00000000-0005-0000-0000-00006E950000}"/>
    <cellStyle name="Output 2 3 3 2 7 3 3" xfId="38063" xr:uid="{00000000-0005-0000-0000-00006F950000}"/>
    <cellStyle name="Output 2 3 3 2 7 4" xfId="38064" xr:uid="{00000000-0005-0000-0000-000070950000}"/>
    <cellStyle name="Output 2 3 3 2 7 4 2" xfId="38065" xr:uid="{00000000-0005-0000-0000-000071950000}"/>
    <cellStyle name="Output 2 3 3 2 7 4 3" xfId="38066" xr:uid="{00000000-0005-0000-0000-000072950000}"/>
    <cellStyle name="Output 2 3 3 2 7 5" xfId="38067" xr:uid="{00000000-0005-0000-0000-000073950000}"/>
    <cellStyle name="Output 2 3 3 2 7 5 2" xfId="38068" xr:uid="{00000000-0005-0000-0000-000074950000}"/>
    <cellStyle name="Output 2 3 3 2 7 5 3" xfId="38069" xr:uid="{00000000-0005-0000-0000-000075950000}"/>
    <cellStyle name="Output 2 3 3 2 7 6" xfId="38070" xr:uid="{00000000-0005-0000-0000-000076950000}"/>
    <cellStyle name="Output 2 3 3 2 7 6 2" xfId="38071" xr:uid="{00000000-0005-0000-0000-000077950000}"/>
    <cellStyle name="Output 2 3 3 2 7 6 3" xfId="38072" xr:uid="{00000000-0005-0000-0000-000078950000}"/>
    <cellStyle name="Output 2 3 3 2 7 7" xfId="38073" xr:uid="{00000000-0005-0000-0000-000079950000}"/>
    <cellStyle name="Output 2 3 3 2 7 7 2" xfId="38074" xr:uid="{00000000-0005-0000-0000-00007A950000}"/>
    <cellStyle name="Output 2 3 3 2 7 7 3" xfId="38075" xr:uid="{00000000-0005-0000-0000-00007B950000}"/>
    <cellStyle name="Output 2 3 3 2 7 8" xfId="38076" xr:uid="{00000000-0005-0000-0000-00007C950000}"/>
    <cellStyle name="Output 2 3 3 2 7 8 2" xfId="38077" xr:uid="{00000000-0005-0000-0000-00007D950000}"/>
    <cellStyle name="Output 2 3 3 2 7 8 3" xfId="38078" xr:uid="{00000000-0005-0000-0000-00007E950000}"/>
    <cellStyle name="Output 2 3 3 2 7 9" xfId="38079" xr:uid="{00000000-0005-0000-0000-00007F950000}"/>
    <cellStyle name="Output 2 3 3 2 7 9 2" xfId="38080" xr:uid="{00000000-0005-0000-0000-000080950000}"/>
    <cellStyle name="Output 2 3 3 2 7 9 3" xfId="38081" xr:uid="{00000000-0005-0000-0000-000081950000}"/>
    <cellStyle name="Output 2 3 3 2 8" xfId="38082" xr:uid="{00000000-0005-0000-0000-000082950000}"/>
    <cellStyle name="Output 2 3 3 2 8 10" xfId="38083" xr:uid="{00000000-0005-0000-0000-000083950000}"/>
    <cellStyle name="Output 2 3 3 2 8 11" xfId="38084" xr:uid="{00000000-0005-0000-0000-000084950000}"/>
    <cellStyle name="Output 2 3 3 2 8 12" xfId="38085" xr:uid="{00000000-0005-0000-0000-000085950000}"/>
    <cellStyle name="Output 2 3 3 2 8 2" xfId="38086" xr:uid="{00000000-0005-0000-0000-000086950000}"/>
    <cellStyle name="Output 2 3 3 2 8 2 2" xfId="38087" xr:uid="{00000000-0005-0000-0000-000087950000}"/>
    <cellStyle name="Output 2 3 3 2 8 2 3" xfId="38088" xr:uid="{00000000-0005-0000-0000-000088950000}"/>
    <cellStyle name="Output 2 3 3 2 8 3" xfId="38089" xr:uid="{00000000-0005-0000-0000-000089950000}"/>
    <cellStyle name="Output 2 3 3 2 8 3 2" xfId="38090" xr:uid="{00000000-0005-0000-0000-00008A950000}"/>
    <cellStyle name="Output 2 3 3 2 8 3 3" xfId="38091" xr:uid="{00000000-0005-0000-0000-00008B950000}"/>
    <cellStyle name="Output 2 3 3 2 8 4" xfId="38092" xr:uid="{00000000-0005-0000-0000-00008C950000}"/>
    <cellStyle name="Output 2 3 3 2 8 4 2" xfId="38093" xr:uid="{00000000-0005-0000-0000-00008D950000}"/>
    <cellStyle name="Output 2 3 3 2 8 4 3" xfId="38094" xr:uid="{00000000-0005-0000-0000-00008E950000}"/>
    <cellStyle name="Output 2 3 3 2 8 5" xfId="38095" xr:uid="{00000000-0005-0000-0000-00008F950000}"/>
    <cellStyle name="Output 2 3 3 2 8 5 2" xfId="38096" xr:uid="{00000000-0005-0000-0000-000090950000}"/>
    <cellStyle name="Output 2 3 3 2 8 5 3" xfId="38097" xr:uid="{00000000-0005-0000-0000-000091950000}"/>
    <cellStyle name="Output 2 3 3 2 8 6" xfId="38098" xr:uid="{00000000-0005-0000-0000-000092950000}"/>
    <cellStyle name="Output 2 3 3 2 8 6 2" xfId="38099" xr:uid="{00000000-0005-0000-0000-000093950000}"/>
    <cellStyle name="Output 2 3 3 2 8 6 3" xfId="38100" xr:uid="{00000000-0005-0000-0000-000094950000}"/>
    <cellStyle name="Output 2 3 3 2 8 7" xfId="38101" xr:uid="{00000000-0005-0000-0000-000095950000}"/>
    <cellStyle name="Output 2 3 3 2 8 7 2" xfId="38102" xr:uid="{00000000-0005-0000-0000-000096950000}"/>
    <cellStyle name="Output 2 3 3 2 8 7 3" xfId="38103" xr:uid="{00000000-0005-0000-0000-000097950000}"/>
    <cellStyle name="Output 2 3 3 2 8 8" xfId="38104" xr:uid="{00000000-0005-0000-0000-000098950000}"/>
    <cellStyle name="Output 2 3 3 2 8 8 2" xfId="38105" xr:uid="{00000000-0005-0000-0000-000099950000}"/>
    <cellStyle name="Output 2 3 3 2 8 8 3" xfId="38106" xr:uid="{00000000-0005-0000-0000-00009A950000}"/>
    <cellStyle name="Output 2 3 3 2 8 9" xfId="38107" xr:uid="{00000000-0005-0000-0000-00009B950000}"/>
    <cellStyle name="Output 2 3 3 2 8 9 2" xfId="38108" xr:uid="{00000000-0005-0000-0000-00009C950000}"/>
    <cellStyle name="Output 2 3 3 2 8 9 3" xfId="38109" xr:uid="{00000000-0005-0000-0000-00009D950000}"/>
    <cellStyle name="Output 2 3 3 2 9" xfId="38110" xr:uid="{00000000-0005-0000-0000-00009E950000}"/>
    <cellStyle name="Output 2 3 3 2 9 10" xfId="38111" xr:uid="{00000000-0005-0000-0000-00009F950000}"/>
    <cellStyle name="Output 2 3 3 2 9 11" xfId="38112" xr:uid="{00000000-0005-0000-0000-0000A0950000}"/>
    <cellStyle name="Output 2 3 3 2 9 12" xfId="38113" xr:uid="{00000000-0005-0000-0000-0000A1950000}"/>
    <cellStyle name="Output 2 3 3 2 9 2" xfId="38114" xr:uid="{00000000-0005-0000-0000-0000A2950000}"/>
    <cellStyle name="Output 2 3 3 2 9 2 2" xfId="38115" xr:uid="{00000000-0005-0000-0000-0000A3950000}"/>
    <cellStyle name="Output 2 3 3 2 9 2 3" xfId="38116" xr:uid="{00000000-0005-0000-0000-0000A4950000}"/>
    <cellStyle name="Output 2 3 3 2 9 3" xfId="38117" xr:uid="{00000000-0005-0000-0000-0000A5950000}"/>
    <cellStyle name="Output 2 3 3 2 9 3 2" xfId="38118" xr:uid="{00000000-0005-0000-0000-0000A6950000}"/>
    <cellStyle name="Output 2 3 3 2 9 3 3" xfId="38119" xr:uid="{00000000-0005-0000-0000-0000A7950000}"/>
    <cellStyle name="Output 2 3 3 2 9 4" xfId="38120" xr:uid="{00000000-0005-0000-0000-0000A8950000}"/>
    <cellStyle name="Output 2 3 3 2 9 4 2" xfId="38121" xr:uid="{00000000-0005-0000-0000-0000A9950000}"/>
    <cellStyle name="Output 2 3 3 2 9 4 3" xfId="38122" xr:uid="{00000000-0005-0000-0000-0000AA950000}"/>
    <cellStyle name="Output 2 3 3 2 9 5" xfId="38123" xr:uid="{00000000-0005-0000-0000-0000AB950000}"/>
    <cellStyle name="Output 2 3 3 2 9 5 2" xfId="38124" xr:uid="{00000000-0005-0000-0000-0000AC950000}"/>
    <cellStyle name="Output 2 3 3 2 9 5 3" xfId="38125" xr:uid="{00000000-0005-0000-0000-0000AD950000}"/>
    <cellStyle name="Output 2 3 3 2 9 6" xfId="38126" xr:uid="{00000000-0005-0000-0000-0000AE950000}"/>
    <cellStyle name="Output 2 3 3 2 9 6 2" xfId="38127" xr:uid="{00000000-0005-0000-0000-0000AF950000}"/>
    <cellStyle name="Output 2 3 3 2 9 6 3" xfId="38128" xr:uid="{00000000-0005-0000-0000-0000B0950000}"/>
    <cellStyle name="Output 2 3 3 2 9 7" xfId="38129" xr:uid="{00000000-0005-0000-0000-0000B1950000}"/>
    <cellStyle name="Output 2 3 3 2 9 7 2" xfId="38130" xr:uid="{00000000-0005-0000-0000-0000B2950000}"/>
    <cellStyle name="Output 2 3 3 2 9 7 3" xfId="38131" xr:uid="{00000000-0005-0000-0000-0000B3950000}"/>
    <cellStyle name="Output 2 3 3 2 9 8" xfId="38132" xr:uid="{00000000-0005-0000-0000-0000B4950000}"/>
    <cellStyle name="Output 2 3 3 2 9 8 2" xfId="38133" xr:uid="{00000000-0005-0000-0000-0000B5950000}"/>
    <cellStyle name="Output 2 3 3 2 9 8 3" xfId="38134" xr:uid="{00000000-0005-0000-0000-0000B6950000}"/>
    <cellStyle name="Output 2 3 3 2 9 9" xfId="38135" xr:uid="{00000000-0005-0000-0000-0000B7950000}"/>
    <cellStyle name="Output 2 3 3 2 9 9 2" xfId="38136" xr:uid="{00000000-0005-0000-0000-0000B8950000}"/>
    <cellStyle name="Output 2 3 3 2 9 9 3" xfId="38137" xr:uid="{00000000-0005-0000-0000-0000B9950000}"/>
    <cellStyle name="Output 2 3 3 3" xfId="38138" xr:uid="{00000000-0005-0000-0000-0000BA950000}"/>
    <cellStyle name="Output 2 3 3 3 10" xfId="38139" xr:uid="{00000000-0005-0000-0000-0000BB950000}"/>
    <cellStyle name="Output 2 3 3 3 10 2" xfId="38140" xr:uid="{00000000-0005-0000-0000-0000BC950000}"/>
    <cellStyle name="Output 2 3 3 3 10 3" xfId="38141" xr:uid="{00000000-0005-0000-0000-0000BD950000}"/>
    <cellStyle name="Output 2 3 3 3 11" xfId="38142" xr:uid="{00000000-0005-0000-0000-0000BE950000}"/>
    <cellStyle name="Output 2 3 3 3 12" xfId="38143" xr:uid="{00000000-0005-0000-0000-0000BF950000}"/>
    <cellStyle name="Output 2 3 3 3 2" xfId="38144" xr:uid="{00000000-0005-0000-0000-0000C0950000}"/>
    <cellStyle name="Output 2 3 3 3 2 2" xfId="38145" xr:uid="{00000000-0005-0000-0000-0000C1950000}"/>
    <cellStyle name="Output 2 3 3 3 2 3" xfId="38146" xr:uid="{00000000-0005-0000-0000-0000C2950000}"/>
    <cellStyle name="Output 2 3 3 3 3" xfId="38147" xr:uid="{00000000-0005-0000-0000-0000C3950000}"/>
    <cellStyle name="Output 2 3 3 3 3 2" xfId="38148" xr:uid="{00000000-0005-0000-0000-0000C4950000}"/>
    <cellStyle name="Output 2 3 3 3 3 3" xfId="38149" xr:uid="{00000000-0005-0000-0000-0000C5950000}"/>
    <cellStyle name="Output 2 3 3 3 4" xfId="38150" xr:uid="{00000000-0005-0000-0000-0000C6950000}"/>
    <cellStyle name="Output 2 3 3 3 4 2" xfId="38151" xr:uid="{00000000-0005-0000-0000-0000C7950000}"/>
    <cellStyle name="Output 2 3 3 3 4 3" xfId="38152" xr:uid="{00000000-0005-0000-0000-0000C8950000}"/>
    <cellStyle name="Output 2 3 3 3 5" xfId="38153" xr:uid="{00000000-0005-0000-0000-0000C9950000}"/>
    <cellStyle name="Output 2 3 3 3 5 2" xfId="38154" xr:uid="{00000000-0005-0000-0000-0000CA950000}"/>
    <cellStyle name="Output 2 3 3 3 5 3" xfId="38155" xr:uid="{00000000-0005-0000-0000-0000CB950000}"/>
    <cellStyle name="Output 2 3 3 3 6" xfId="38156" xr:uid="{00000000-0005-0000-0000-0000CC950000}"/>
    <cellStyle name="Output 2 3 3 3 6 2" xfId="38157" xr:uid="{00000000-0005-0000-0000-0000CD950000}"/>
    <cellStyle name="Output 2 3 3 3 6 3" xfId="38158" xr:uid="{00000000-0005-0000-0000-0000CE950000}"/>
    <cellStyle name="Output 2 3 3 3 7" xfId="38159" xr:uid="{00000000-0005-0000-0000-0000CF950000}"/>
    <cellStyle name="Output 2 3 3 3 7 2" xfId="38160" xr:uid="{00000000-0005-0000-0000-0000D0950000}"/>
    <cellStyle name="Output 2 3 3 3 7 3" xfId="38161" xr:uid="{00000000-0005-0000-0000-0000D1950000}"/>
    <cellStyle name="Output 2 3 3 3 8" xfId="38162" xr:uid="{00000000-0005-0000-0000-0000D2950000}"/>
    <cellStyle name="Output 2 3 3 3 8 2" xfId="38163" xr:uid="{00000000-0005-0000-0000-0000D3950000}"/>
    <cellStyle name="Output 2 3 3 3 8 3" xfId="38164" xr:uid="{00000000-0005-0000-0000-0000D4950000}"/>
    <cellStyle name="Output 2 3 3 3 9" xfId="38165" xr:uid="{00000000-0005-0000-0000-0000D5950000}"/>
    <cellStyle name="Output 2 3 3 3 9 2" xfId="38166" xr:uid="{00000000-0005-0000-0000-0000D6950000}"/>
    <cellStyle name="Output 2 3 3 3 9 3" xfId="38167" xr:uid="{00000000-0005-0000-0000-0000D7950000}"/>
    <cellStyle name="Output 2 3 3 4" xfId="38168" xr:uid="{00000000-0005-0000-0000-0000D8950000}"/>
    <cellStyle name="Output 2 3 3 4 10" xfId="38169" xr:uid="{00000000-0005-0000-0000-0000D9950000}"/>
    <cellStyle name="Output 2 3 3 4 10 2" xfId="38170" xr:uid="{00000000-0005-0000-0000-0000DA950000}"/>
    <cellStyle name="Output 2 3 3 4 10 3" xfId="38171" xr:uid="{00000000-0005-0000-0000-0000DB950000}"/>
    <cellStyle name="Output 2 3 3 4 11" xfId="38172" xr:uid="{00000000-0005-0000-0000-0000DC950000}"/>
    <cellStyle name="Output 2 3 3 4 12" xfId="38173" xr:uid="{00000000-0005-0000-0000-0000DD950000}"/>
    <cellStyle name="Output 2 3 3 4 2" xfId="38174" xr:uid="{00000000-0005-0000-0000-0000DE950000}"/>
    <cellStyle name="Output 2 3 3 4 2 2" xfId="38175" xr:uid="{00000000-0005-0000-0000-0000DF950000}"/>
    <cellStyle name="Output 2 3 3 4 2 3" xfId="38176" xr:uid="{00000000-0005-0000-0000-0000E0950000}"/>
    <cellStyle name="Output 2 3 3 4 3" xfId="38177" xr:uid="{00000000-0005-0000-0000-0000E1950000}"/>
    <cellStyle name="Output 2 3 3 4 3 2" xfId="38178" xr:uid="{00000000-0005-0000-0000-0000E2950000}"/>
    <cellStyle name="Output 2 3 3 4 3 3" xfId="38179" xr:uid="{00000000-0005-0000-0000-0000E3950000}"/>
    <cellStyle name="Output 2 3 3 4 4" xfId="38180" xr:uid="{00000000-0005-0000-0000-0000E4950000}"/>
    <cellStyle name="Output 2 3 3 4 4 2" xfId="38181" xr:uid="{00000000-0005-0000-0000-0000E5950000}"/>
    <cellStyle name="Output 2 3 3 4 4 3" xfId="38182" xr:uid="{00000000-0005-0000-0000-0000E6950000}"/>
    <cellStyle name="Output 2 3 3 4 5" xfId="38183" xr:uid="{00000000-0005-0000-0000-0000E7950000}"/>
    <cellStyle name="Output 2 3 3 4 5 2" xfId="38184" xr:uid="{00000000-0005-0000-0000-0000E8950000}"/>
    <cellStyle name="Output 2 3 3 4 5 3" xfId="38185" xr:uid="{00000000-0005-0000-0000-0000E9950000}"/>
    <cellStyle name="Output 2 3 3 4 6" xfId="38186" xr:uid="{00000000-0005-0000-0000-0000EA950000}"/>
    <cellStyle name="Output 2 3 3 4 6 2" xfId="38187" xr:uid="{00000000-0005-0000-0000-0000EB950000}"/>
    <cellStyle name="Output 2 3 3 4 6 3" xfId="38188" xr:uid="{00000000-0005-0000-0000-0000EC950000}"/>
    <cellStyle name="Output 2 3 3 4 7" xfId="38189" xr:uid="{00000000-0005-0000-0000-0000ED950000}"/>
    <cellStyle name="Output 2 3 3 4 7 2" xfId="38190" xr:uid="{00000000-0005-0000-0000-0000EE950000}"/>
    <cellStyle name="Output 2 3 3 4 7 3" xfId="38191" xr:uid="{00000000-0005-0000-0000-0000EF950000}"/>
    <cellStyle name="Output 2 3 3 4 8" xfId="38192" xr:uid="{00000000-0005-0000-0000-0000F0950000}"/>
    <cellStyle name="Output 2 3 3 4 8 2" xfId="38193" xr:uid="{00000000-0005-0000-0000-0000F1950000}"/>
    <cellStyle name="Output 2 3 3 4 8 3" xfId="38194" xr:uid="{00000000-0005-0000-0000-0000F2950000}"/>
    <cellStyle name="Output 2 3 3 4 9" xfId="38195" xr:uid="{00000000-0005-0000-0000-0000F3950000}"/>
    <cellStyle name="Output 2 3 3 4 9 2" xfId="38196" xr:uid="{00000000-0005-0000-0000-0000F4950000}"/>
    <cellStyle name="Output 2 3 3 4 9 3" xfId="38197" xr:uid="{00000000-0005-0000-0000-0000F5950000}"/>
    <cellStyle name="Output 2 3 3 5" xfId="38198" xr:uid="{00000000-0005-0000-0000-0000F6950000}"/>
    <cellStyle name="Output 2 3 3 5 10" xfId="38199" xr:uid="{00000000-0005-0000-0000-0000F7950000}"/>
    <cellStyle name="Output 2 3 3 5 10 2" xfId="38200" xr:uid="{00000000-0005-0000-0000-0000F8950000}"/>
    <cellStyle name="Output 2 3 3 5 10 3" xfId="38201" xr:uid="{00000000-0005-0000-0000-0000F9950000}"/>
    <cellStyle name="Output 2 3 3 5 11" xfId="38202" xr:uid="{00000000-0005-0000-0000-0000FA950000}"/>
    <cellStyle name="Output 2 3 3 5 12" xfId="38203" xr:uid="{00000000-0005-0000-0000-0000FB950000}"/>
    <cellStyle name="Output 2 3 3 5 2" xfId="38204" xr:uid="{00000000-0005-0000-0000-0000FC950000}"/>
    <cellStyle name="Output 2 3 3 5 2 2" xfId="38205" xr:uid="{00000000-0005-0000-0000-0000FD950000}"/>
    <cellStyle name="Output 2 3 3 5 2 3" xfId="38206" xr:uid="{00000000-0005-0000-0000-0000FE950000}"/>
    <cellStyle name="Output 2 3 3 5 3" xfId="38207" xr:uid="{00000000-0005-0000-0000-0000FF950000}"/>
    <cellStyle name="Output 2 3 3 5 3 2" xfId="38208" xr:uid="{00000000-0005-0000-0000-000000960000}"/>
    <cellStyle name="Output 2 3 3 5 3 3" xfId="38209" xr:uid="{00000000-0005-0000-0000-000001960000}"/>
    <cellStyle name="Output 2 3 3 5 4" xfId="38210" xr:uid="{00000000-0005-0000-0000-000002960000}"/>
    <cellStyle name="Output 2 3 3 5 4 2" xfId="38211" xr:uid="{00000000-0005-0000-0000-000003960000}"/>
    <cellStyle name="Output 2 3 3 5 4 3" xfId="38212" xr:uid="{00000000-0005-0000-0000-000004960000}"/>
    <cellStyle name="Output 2 3 3 5 5" xfId="38213" xr:uid="{00000000-0005-0000-0000-000005960000}"/>
    <cellStyle name="Output 2 3 3 5 5 2" xfId="38214" xr:uid="{00000000-0005-0000-0000-000006960000}"/>
    <cellStyle name="Output 2 3 3 5 5 3" xfId="38215" xr:uid="{00000000-0005-0000-0000-000007960000}"/>
    <cellStyle name="Output 2 3 3 5 6" xfId="38216" xr:uid="{00000000-0005-0000-0000-000008960000}"/>
    <cellStyle name="Output 2 3 3 5 6 2" xfId="38217" xr:uid="{00000000-0005-0000-0000-000009960000}"/>
    <cellStyle name="Output 2 3 3 5 6 3" xfId="38218" xr:uid="{00000000-0005-0000-0000-00000A960000}"/>
    <cellStyle name="Output 2 3 3 5 7" xfId="38219" xr:uid="{00000000-0005-0000-0000-00000B960000}"/>
    <cellStyle name="Output 2 3 3 5 7 2" xfId="38220" xr:uid="{00000000-0005-0000-0000-00000C960000}"/>
    <cellStyle name="Output 2 3 3 5 7 3" xfId="38221" xr:uid="{00000000-0005-0000-0000-00000D960000}"/>
    <cellStyle name="Output 2 3 3 5 8" xfId="38222" xr:uid="{00000000-0005-0000-0000-00000E960000}"/>
    <cellStyle name="Output 2 3 3 5 8 2" xfId="38223" xr:uid="{00000000-0005-0000-0000-00000F960000}"/>
    <cellStyle name="Output 2 3 3 5 8 3" xfId="38224" xr:uid="{00000000-0005-0000-0000-000010960000}"/>
    <cellStyle name="Output 2 3 3 5 9" xfId="38225" xr:uid="{00000000-0005-0000-0000-000011960000}"/>
    <cellStyle name="Output 2 3 3 5 9 2" xfId="38226" xr:uid="{00000000-0005-0000-0000-000012960000}"/>
    <cellStyle name="Output 2 3 3 5 9 3" xfId="38227" xr:uid="{00000000-0005-0000-0000-000013960000}"/>
    <cellStyle name="Output 2 3 3 6" xfId="38228" xr:uid="{00000000-0005-0000-0000-000014960000}"/>
    <cellStyle name="Output 2 3 3 6 2" xfId="38229" xr:uid="{00000000-0005-0000-0000-000015960000}"/>
    <cellStyle name="Output 2 3 3 6 2 2" xfId="38230" xr:uid="{00000000-0005-0000-0000-000016960000}"/>
    <cellStyle name="Output 2 3 3 6 2 3" xfId="38231" xr:uid="{00000000-0005-0000-0000-000017960000}"/>
    <cellStyle name="Output 2 3 3 6 2 4" xfId="38232" xr:uid="{00000000-0005-0000-0000-000018960000}"/>
    <cellStyle name="Output 2 3 3 6 3" xfId="38233" xr:uid="{00000000-0005-0000-0000-000019960000}"/>
    <cellStyle name="Output 2 3 3 6 4" xfId="38234" xr:uid="{00000000-0005-0000-0000-00001A960000}"/>
    <cellStyle name="Output 2 3 3 7" xfId="38235" xr:uid="{00000000-0005-0000-0000-00001B960000}"/>
    <cellStyle name="Output 2 3 3 7 2" xfId="38236" xr:uid="{00000000-0005-0000-0000-00001C960000}"/>
    <cellStyle name="Output 2 3 3 7 2 2" xfId="38237" xr:uid="{00000000-0005-0000-0000-00001D960000}"/>
    <cellStyle name="Output 2 3 3 7 2 3" xfId="38238" xr:uid="{00000000-0005-0000-0000-00001E960000}"/>
    <cellStyle name="Output 2 3 3 7 2 4" xfId="38239" xr:uid="{00000000-0005-0000-0000-00001F960000}"/>
    <cellStyle name="Output 2 3 3 7 3" xfId="38240" xr:uid="{00000000-0005-0000-0000-000020960000}"/>
    <cellStyle name="Output 2 3 3 7 4" xfId="38241" xr:uid="{00000000-0005-0000-0000-000021960000}"/>
    <cellStyle name="Output 2 3 3 8" xfId="38242" xr:uid="{00000000-0005-0000-0000-000022960000}"/>
    <cellStyle name="Output 2 3 3 8 2" xfId="38243" xr:uid="{00000000-0005-0000-0000-000023960000}"/>
    <cellStyle name="Output 2 3 3 8 2 2" xfId="38244" xr:uid="{00000000-0005-0000-0000-000024960000}"/>
    <cellStyle name="Output 2 3 3 8 2 3" xfId="38245" xr:uid="{00000000-0005-0000-0000-000025960000}"/>
    <cellStyle name="Output 2 3 3 8 2 4" xfId="38246" xr:uid="{00000000-0005-0000-0000-000026960000}"/>
    <cellStyle name="Output 2 3 3 8 3" xfId="38247" xr:uid="{00000000-0005-0000-0000-000027960000}"/>
    <cellStyle name="Output 2 3 3 8 4" xfId="38248" xr:uid="{00000000-0005-0000-0000-000028960000}"/>
    <cellStyle name="Output 2 3 3 9" xfId="38249" xr:uid="{00000000-0005-0000-0000-000029960000}"/>
    <cellStyle name="Output 2 3 3 9 2" xfId="38250" xr:uid="{00000000-0005-0000-0000-00002A960000}"/>
    <cellStyle name="Output 2 3 3 9 3" xfId="38251" xr:uid="{00000000-0005-0000-0000-00002B960000}"/>
    <cellStyle name="Output 2 3 4" xfId="409" xr:uid="{00000000-0005-0000-0000-00002C960000}"/>
    <cellStyle name="Output 2 3 4 2" xfId="38252" xr:uid="{00000000-0005-0000-0000-00002D960000}"/>
    <cellStyle name="Output 2 3 4 2 10" xfId="38253" xr:uid="{00000000-0005-0000-0000-00002E960000}"/>
    <cellStyle name="Output 2 3 4 2 10 10" xfId="38254" xr:uid="{00000000-0005-0000-0000-00002F960000}"/>
    <cellStyle name="Output 2 3 4 2 10 11" xfId="38255" xr:uid="{00000000-0005-0000-0000-000030960000}"/>
    <cellStyle name="Output 2 3 4 2 10 12" xfId="38256" xr:uid="{00000000-0005-0000-0000-000031960000}"/>
    <cellStyle name="Output 2 3 4 2 10 2" xfId="38257" xr:uid="{00000000-0005-0000-0000-000032960000}"/>
    <cellStyle name="Output 2 3 4 2 10 2 2" xfId="38258" xr:uid="{00000000-0005-0000-0000-000033960000}"/>
    <cellStyle name="Output 2 3 4 2 10 2 3" xfId="38259" xr:uid="{00000000-0005-0000-0000-000034960000}"/>
    <cellStyle name="Output 2 3 4 2 10 3" xfId="38260" xr:uid="{00000000-0005-0000-0000-000035960000}"/>
    <cellStyle name="Output 2 3 4 2 10 3 2" xfId="38261" xr:uid="{00000000-0005-0000-0000-000036960000}"/>
    <cellStyle name="Output 2 3 4 2 10 3 3" xfId="38262" xr:uid="{00000000-0005-0000-0000-000037960000}"/>
    <cellStyle name="Output 2 3 4 2 10 4" xfId="38263" xr:uid="{00000000-0005-0000-0000-000038960000}"/>
    <cellStyle name="Output 2 3 4 2 10 4 2" xfId="38264" xr:uid="{00000000-0005-0000-0000-000039960000}"/>
    <cellStyle name="Output 2 3 4 2 10 4 3" xfId="38265" xr:uid="{00000000-0005-0000-0000-00003A960000}"/>
    <cellStyle name="Output 2 3 4 2 10 5" xfId="38266" xr:uid="{00000000-0005-0000-0000-00003B960000}"/>
    <cellStyle name="Output 2 3 4 2 10 5 2" xfId="38267" xr:uid="{00000000-0005-0000-0000-00003C960000}"/>
    <cellStyle name="Output 2 3 4 2 10 5 3" xfId="38268" xr:uid="{00000000-0005-0000-0000-00003D960000}"/>
    <cellStyle name="Output 2 3 4 2 10 6" xfId="38269" xr:uid="{00000000-0005-0000-0000-00003E960000}"/>
    <cellStyle name="Output 2 3 4 2 10 6 2" xfId="38270" xr:uid="{00000000-0005-0000-0000-00003F960000}"/>
    <cellStyle name="Output 2 3 4 2 10 6 3" xfId="38271" xr:uid="{00000000-0005-0000-0000-000040960000}"/>
    <cellStyle name="Output 2 3 4 2 10 7" xfId="38272" xr:uid="{00000000-0005-0000-0000-000041960000}"/>
    <cellStyle name="Output 2 3 4 2 10 7 2" xfId="38273" xr:uid="{00000000-0005-0000-0000-000042960000}"/>
    <cellStyle name="Output 2 3 4 2 10 7 3" xfId="38274" xr:uid="{00000000-0005-0000-0000-000043960000}"/>
    <cellStyle name="Output 2 3 4 2 10 8" xfId="38275" xr:uid="{00000000-0005-0000-0000-000044960000}"/>
    <cellStyle name="Output 2 3 4 2 10 8 2" xfId="38276" xr:uid="{00000000-0005-0000-0000-000045960000}"/>
    <cellStyle name="Output 2 3 4 2 10 8 3" xfId="38277" xr:uid="{00000000-0005-0000-0000-000046960000}"/>
    <cellStyle name="Output 2 3 4 2 10 9" xfId="38278" xr:uid="{00000000-0005-0000-0000-000047960000}"/>
    <cellStyle name="Output 2 3 4 2 10 9 2" xfId="38279" xr:uid="{00000000-0005-0000-0000-000048960000}"/>
    <cellStyle name="Output 2 3 4 2 10 9 3" xfId="38280" xr:uid="{00000000-0005-0000-0000-000049960000}"/>
    <cellStyle name="Output 2 3 4 2 11" xfId="38281" xr:uid="{00000000-0005-0000-0000-00004A960000}"/>
    <cellStyle name="Output 2 3 4 2 11 2" xfId="38282" xr:uid="{00000000-0005-0000-0000-00004B960000}"/>
    <cellStyle name="Output 2 3 4 2 11 3" xfId="38283" xr:uid="{00000000-0005-0000-0000-00004C960000}"/>
    <cellStyle name="Output 2 3 4 2 12" xfId="38284" xr:uid="{00000000-0005-0000-0000-00004D960000}"/>
    <cellStyle name="Output 2 3 4 2 12 2" xfId="38285" xr:uid="{00000000-0005-0000-0000-00004E960000}"/>
    <cellStyle name="Output 2 3 4 2 12 3" xfId="38286" xr:uid="{00000000-0005-0000-0000-00004F960000}"/>
    <cellStyle name="Output 2 3 4 2 13" xfId="38287" xr:uid="{00000000-0005-0000-0000-000050960000}"/>
    <cellStyle name="Output 2 3 4 2 13 2" xfId="38288" xr:uid="{00000000-0005-0000-0000-000051960000}"/>
    <cellStyle name="Output 2 3 4 2 13 3" xfId="38289" xr:uid="{00000000-0005-0000-0000-000052960000}"/>
    <cellStyle name="Output 2 3 4 2 14" xfId="38290" xr:uid="{00000000-0005-0000-0000-000053960000}"/>
    <cellStyle name="Output 2 3 4 2 14 2" xfId="38291" xr:uid="{00000000-0005-0000-0000-000054960000}"/>
    <cellStyle name="Output 2 3 4 2 14 3" xfId="38292" xr:uid="{00000000-0005-0000-0000-000055960000}"/>
    <cellStyle name="Output 2 3 4 2 15" xfId="38293" xr:uid="{00000000-0005-0000-0000-000056960000}"/>
    <cellStyle name="Output 2 3 4 2 15 2" xfId="38294" xr:uid="{00000000-0005-0000-0000-000057960000}"/>
    <cellStyle name="Output 2 3 4 2 15 3" xfId="38295" xr:uid="{00000000-0005-0000-0000-000058960000}"/>
    <cellStyle name="Output 2 3 4 2 16" xfId="38296" xr:uid="{00000000-0005-0000-0000-000059960000}"/>
    <cellStyle name="Output 2 3 4 2 16 2" xfId="38297" xr:uid="{00000000-0005-0000-0000-00005A960000}"/>
    <cellStyle name="Output 2 3 4 2 16 3" xfId="38298" xr:uid="{00000000-0005-0000-0000-00005B960000}"/>
    <cellStyle name="Output 2 3 4 2 17" xfId="38299" xr:uid="{00000000-0005-0000-0000-00005C960000}"/>
    <cellStyle name="Output 2 3 4 2 17 2" xfId="38300" xr:uid="{00000000-0005-0000-0000-00005D960000}"/>
    <cellStyle name="Output 2 3 4 2 17 3" xfId="38301" xr:uid="{00000000-0005-0000-0000-00005E960000}"/>
    <cellStyle name="Output 2 3 4 2 18" xfId="38302" xr:uid="{00000000-0005-0000-0000-00005F960000}"/>
    <cellStyle name="Output 2 3 4 2 18 2" xfId="38303" xr:uid="{00000000-0005-0000-0000-000060960000}"/>
    <cellStyle name="Output 2 3 4 2 18 3" xfId="38304" xr:uid="{00000000-0005-0000-0000-000061960000}"/>
    <cellStyle name="Output 2 3 4 2 19" xfId="38305" xr:uid="{00000000-0005-0000-0000-000062960000}"/>
    <cellStyle name="Output 2 3 4 2 2" xfId="38306" xr:uid="{00000000-0005-0000-0000-000063960000}"/>
    <cellStyle name="Output 2 3 4 2 2 10" xfId="38307" xr:uid="{00000000-0005-0000-0000-000064960000}"/>
    <cellStyle name="Output 2 3 4 2 2 11" xfId="38308" xr:uid="{00000000-0005-0000-0000-000065960000}"/>
    <cellStyle name="Output 2 3 4 2 2 12" xfId="38309" xr:uid="{00000000-0005-0000-0000-000066960000}"/>
    <cellStyle name="Output 2 3 4 2 2 2" xfId="38310" xr:uid="{00000000-0005-0000-0000-000067960000}"/>
    <cellStyle name="Output 2 3 4 2 2 2 2" xfId="38311" xr:uid="{00000000-0005-0000-0000-000068960000}"/>
    <cellStyle name="Output 2 3 4 2 2 2 3" xfId="38312" xr:uid="{00000000-0005-0000-0000-000069960000}"/>
    <cellStyle name="Output 2 3 4 2 2 3" xfId="38313" xr:uid="{00000000-0005-0000-0000-00006A960000}"/>
    <cellStyle name="Output 2 3 4 2 2 3 2" xfId="38314" xr:uid="{00000000-0005-0000-0000-00006B960000}"/>
    <cellStyle name="Output 2 3 4 2 2 3 3" xfId="38315" xr:uid="{00000000-0005-0000-0000-00006C960000}"/>
    <cellStyle name="Output 2 3 4 2 2 4" xfId="38316" xr:uid="{00000000-0005-0000-0000-00006D960000}"/>
    <cellStyle name="Output 2 3 4 2 2 4 2" xfId="38317" xr:uid="{00000000-0005-0000-0000-00006E960000}"/>
    <cellStyle name="Output 2 3 4 2 2 4 3" xfId="38318" xr:uid="{00000000-0005-0000-0000-00006F960000}"/>
    <cellStyle name="Output 2 3 4 2 2 5" xfId="38319" xr:uid="{00000000-0005-0000-0000-000070960000}"/>
    <cellStyle name="Output 2 3 4 2 2 5 2" xfId="38320" xr:uid="{00000000-0005-0000-0000-000071960000}"/>
    <cellStyle name="Output 2 3 4 2 2 5 3" xfId="38321" xr:uid="{00000000-0005-0000-0000-000072960000}"/>
    <cellStyle name="Output 2 3 4 2 2 6" xfId="38322" xr:uid="{00000000-0005-0000-0000-000073960000}"/>
    <cellStyle name="Output 2 3 4 2 2 6 2" xfId="38323" xr:uid="{00000000-0005-0000-0000-000074960000}"/>
    <cellStyle name="Output 2 3 4 2 2 6 3" xfId="38324" xr:uid="{00000000-0005-0000-0000-000075960000}"/>
    <cellStyle name="Output 2 3 4 2 2 7" xfId="38325" xr:uid="{00000000-0005-0000-0000-000076960000}"/>
    <cellStyle name="Output 2 3 4 2 2 7 2" xfId="38326" xr:uid="{00000000-0005-0000-0000-000077960000}"/>
    <cellStyle name="Output 2 3 4 2 2 7 3" xfId="38327" xr:uid="{00000000-0005-0000-0000-000078960000}"/>
    <cellStyle name="Output 2 3 4 2 2 8" xfId="38328" xr:uid="{00000000-0005-0000-0000-000079960000}"/>
    <cellStyle name="Output 2 3 4 2 2 8 2" xfId="38329" xr:uid="{00000000-0005-0000-0000-00007A960000}"/>
    <cellStyle name="Output 2 3 4 2 2 8 3" xfId="38330" xr:uid="{00000000-0005-0000-0000-00007B960000}"/>
    <cellStyle name="Output 2 3 4 2 2 9" xfId="38331" xr:uid="{00000000-0005-0000-0000-00007C960000}"/>
    <cellStyle name="Output 2 3 4 2 2 9 2" xfId="38332" xr:uid="{00000000-0005-0000-0000-00007D960000}"/>
    <cellStyle name="Output 2 3 4 2 2 9 3" xfId="38333" xr:uid="{00000000-0005-0000-0000-00007E960000}"/>
    <cellStyle name="Output 2 3 4 2 20" xfId="38334" xr:uid="{00000000-0005-0000-0000-00007F960000}"/>
    <cellStyle name="Output 2 3 4 2 21" xfId="38335" xr:uid="{00000000-0005-0000-0000-000080960000}"/>
    <cellStyle name="Output 2 3 4 2 3" xfId="38336" xr:uid="{00000000-0005-0000-0000-000081960000}"/>
    <cellStyle name="Output 2 3 4 2 3 10" xfId="38337" xr:uid="{00000000-0005-0000-0000-000082960000}"/>
    <cellStyle name="Output 2 3 4 2 3 11" xfId="38338" xr:uid="{00000000-0005-0000-0000-000083960000}"/>
    <cellStyle name="Output 2 3 4 2 3 12" xfId="38339" xr:uid="{00000000-0005-0000-0000-000084960000}"/>
    <cellStyle name="Output 2 3 4 2 3 2" xfId="38340" xr:uid="{00000000-0005-0000-0000-000085960000}"/>
    <cellStyle name="Output 2 3 4 2 3 2 2" xfId="38341" xr:uid="{00000000-0005-0000-0000-000086960000}"/>
    <cellStyle name="Output 2 3 4 2 3 2 3" xfId="38342" xr:uid="{00000000-0005-0000-0000-000087960000}"/>
    <cellStyle name="Output 2 3 4 2 3 3" xfId="38343" xr:uid="{00000000-0005-0000-0000-000088960000}"/>
    <cellStyle name="Output 2 3 4 2 3 3 2" xfId="38344" xr:uid="{00000000-0005-0000-0000-000089960000}"/>
    <cellStyle name="Output 2 3 4 2 3 3 3" xfId="38345" xr:uid="{00000000-0005-0000-0000-00008A960000}"/>
    <cellStyle name="Output 2 3 4 2 3 4" xfId="38346" xr:uid="{00000000-0005-0000-0000-00008B960000}"/>
    <cellStyle name="Output 2 3 4 2 3 4 2" xfId="38347" xr:uid="{00000000-0005-0000-0000-00008C960000}"/>
    <cellStyle name="Output 2 3 4 2 3 4 3" xfId="38348" xr:uid="{00000000-0005-0000-0000-00008D960000}"/>
    <cellStyle name="Output 2 3 4 2 3 5" xfId="38349" xr:uid="{00000000-0005-0000-0000-00008E960000}"/>
    <cellStyle name="Output 2 3 4 2 3 5 2" xfId="38350" xr:uid="{00000000-0005-0000-0000-00008F960000}"/>
    <cellStyle name="Output 2 3 4 2 3 5 3" xfId="38351" xr:uid="{00000000-0005-0000-0000-000090960000}"/>
    <cellStyle name="Output 2 3 4 2 3 6" xfId="38352" xr:uid="{00000000-0005-0000-0000-000091960000}"/>
    <cellStyle name="Output 2 3 4 2 3 6 2" xfId="38353" xr:uid="{00000000-0005-0000-0000-000092960000}"/>
    <cellStyle name="Output 2 3 4 2 3 6 3" xfId="38354" xr:uid="{00000000-0005-0000-0000-000093960000}"/>
    <cellStyle name="Output 2 3 4 2 3 7" xfId="38355" xr:uid="{00000000-0005-0000-0000-000094960000}"/>
    <cellStyle name="Output 2 3 4 2 3 7 2" xfId="38356" xr:uid="{00000000-0005-0000-0000-000095960000}"/>
    <cellStyle name="Output 2 3 4 2 3 7 3" xfId="38357" xr:uid="{00000000-0005-0000-0000-000096960000}"/>
    <cellStyle name="Output 2 3 4 2 3 8" xfId="38358" xr:uid="{00000000-0005-0000-0000-000097960000}"/>
    <cellStyle name="Output 2 3 4 2 3 8 2" xfId="38359" xr:uid="{00000000-0005-0000-0000-000098960000}"/>
    <cellStyle name="Output 2 3 4 2 3 8 3" xfId="38360" xr:uid="{00000000-0005-0000-0000-000099960000}"/>
    <cellStyle name="Output 2 3 4 2 3 9" xfId="38361" xr:uid="{00000000-0005-0000-0000-00009A960000}"/>
    <cellStyle name="Output 2 3 4 2 3 9 2" xfId="38362" xr:uid="{00000000-0005-0000-0000-00009B960000}"/>
    <cellStyle name="Output 2 3 4 2 3 9 3" xfId="38363" xr:uid="{00000000-0005-0000-0000-00009C960000}"/>
    <cellStyle name="Output 2 3 4 2 4" xfId="38364" xr:uid="{00000000-0005-0000-0000-00009D960000}"/>
    <cellStyle name="Output 2 3 4 2 4 10" xfId="38365" xr:uid="{00000000-0005-0000-0000-00009E960000}"/>
    <cellStyle name="Output 2 3 4 2 4 11" xfId="38366" xr:uid="{00000000-0005-0000-0000-00009F960000}"/>
    <cellStyle name="Output 2 3 4 2 4 12" xfId="38367" xr:uid="{00000000-0005-0000-0000-0000A0960000}"/>
    <cellStyle name="Output 2 3 4 2 4 2" xfId="38368" xr:uid="{00000000-0005-0000-0000-0000A1960000}"/>
    <cellStyle name="Output 2 3 4 2 4 2 2" xfId="38369" xr:uid="{00000000-0005-0000-0000-0000A2960000}"/>
    <cellStyle name="Output 2 3 4 2 4 2 3" xfId="38370" xr:uid="{00000000-0005-0000-0000-0000A3960000}"/>
    <cellStyle name="Output 2 3 4 2 4 3" xfId="38371" xr:uid="{00000000-0005-0000-0000-0000A4960000}"/>
    <cellStyle name="Output 2 3 4 2 4 3 2" xfId="38372" xr:uid="{00000000-0005-0000-0000-0000A5960000}"/>
    <cellStyle name="Output 2 3 4 2 4 3 3" xfId="38373" xr:uid="{00000000-0005-0000-0000-0000A6960000}"/>
    <cellStyle name="Output 2 3 4 2 4 4" xfId="38374" xr:uid="{00000000-0005-0000-0000-0000A7960000}"/>
    <cellStyle name="Output 2 3 4 2 4 4 2" xfId="38375" xr:uid="{00000000-0005-0000-0000-0000A8960000}"/>
    <cellStyle name="Output 2 3 4 2 4 4 3" xfId="38376" xr:uid="{00000000-0005-0000-0000-0000A9960000}"/>
    <cellStyle name="Output 2 3 4 2 4 5" xfId="38377" xr:uid="{00000000-0005-0000-0000-0000AA960000}"/>
    <cellStyle name="Output 2 3 4 2 4 5 2" xfId="38378" xr:uid="{00000000-0005-0000-0000-0000AB960000}"/>
    <cellStyle name="Output 2 3 4 2 4 5 3" xfId="38379" xr:uid="{00000000-0005-0000-0000-0000AC960000}"/>
    <cellStyle name="Output 2 3 4 2 4 6" xfId="38380" xr:uid="{00000000-0005-0000-0000-0000AD960000}"/>
    <cellStyle name="Output 2 3 4 2 4 6 2" xfId="38381" xr:uid="{00000000-0005-0000-0000-0000AE960000}"/>
    <cellStyle name="Output 2 3 4 2 4 6 3" xfId="38382" xr:uid="{00000000-0005-0000-0000-0000AF960000}"/>
    <cellStyle name="Output 2 3 4 2 4 7" xfId="38383" xr:uid="{00000000-0005-0000-0000-0000B0960000}"/>
    <cellStyle name="Output 2 3 4 2 4 7 2" xfId="38384" xr:uid="{00000000-0005-0000-0000-0000B1960000}"/>
    <cellStyle name="Output 2 3 4 2 4 7 3" xfId="38385" xr:uid="{00000000-0005-0000-0000-0000B2960000}"/>
    <cellStyle name="Output 2 3 4 2 4 8" xfId="38386" xr:uid="{00000000-0005-0000-0000-0000B3960000}"/>
    <cellStyle name="Output 2 3 4 2 4 8 2" xfId="38387" xr:uid="{00000000-0005-0000-0000-0000B4960000}"/>
    <cellStyle name="Output 2 3 4 2 4 8 3" xfId="38388" xr:uid="{00000000-0005-0000-0000-0000B5960000}"/>
    <cellStyle name="Output 2 3 4 2 4 9" xfId="38389" xr:uid="{00000000-0005-0000-0000-0000B6960000}"/>
    <cellStyle name="Output 2 3 4 2 4 9 2" xfId="38390" xr:uid="{00000000-0005-0000-0000-0000B7960000}"/>
    <cellStyle name="Output 2 3 4 2 4 9 3" xfId="38391" xr:uid="{00000000-0005-0000-0000-0000B8960000}"/>
    <cellStyle name="Output 2 3 4 2 5" xfId="38392" xr:uid="{00000000-0005-0000-0000-0000B9960000}"/>
    <cellStyle name="Output 2 3 4 2 5 10" xfId="38393" xr:uid="{00000000-0005-0000-0000-0000BA960000}"/>
    <cellStyle name="Output 2 3 4 2 5 11" xfId="38394" xr:uid="{00000000-0005-0000-0000-0000BB960000}"/>
    <cellStyle name="Output 2 3 4 2 5 12" xfId="38395" xr:uid="{00000000-0005-0000-0000-0000BC960000}"/>
    <cellStyle name="Output 2 3 4 2 5 2" xfId="38396" xr:uid="{00000000-0005-0000-0000-0000BD960000}"/>
    <cellStyle name="Output 2 3 4 2 5 2 2" xfId="38397" xr:uid="{00000000-0005-0000-0000-0000BE960000}"/>
    <cellStyle name="Output 2 3 4 2 5 2 3" xfId="38398" xr:uid="{00000000-0005-0000-0000-0000BF960000}"/>
    <cellStyle name="Output 2 3 4 2 5 3" xfId="38399" xr:uid="{00000000-0005-0000-0000-0000C0960000}"/>
    <cellStyle name="Output 2 3 4 2 5 3 2" xfId="38400" xr:uid="{00000000-0005-0000-0000-0000C1960000}"/>
    <cellStyle name="Output 2 3 4 2 5 3 3" xfId="38401" xr:uid="{00000000-0005-0000-0000-0000C2960000}"/>
    <cellStyle name="Output 2 3 4 2 5 4" xfId="38402" xr:uid="{00000000-0005-0000-0000-0000C3960000}"/>
    <cellStyle name="Output 2 3 4 2 5 4 2" xfId="38403" xr:uid="{00000000-0005-0000-0000-0000C4960000}"/>
    <cellStyle name="Output 2 3 4 2 5 4 3" xfId="38404" xr:uid="{00000000-0005-0000-0000-0000C5960000}"/>
    <cellStyle name="Output 2 3 4 2 5 5" xfId="38405" xr:uid="{00000000-0005-0000-0000-0000C6960000}"/>
    <cellStyle name="Output 2 3 4 2 5 5 2" xfId="38406" xr:uid="{00000000-0005-0000-0000-0000C7960000}"/>
    <cellStyle name="Output 2 3 4 2 5 5 3" xfId="38407" xr:uid="{00000000-0005-0000-0000-0000C8960000}"/>
    <cellStyle name="Output 2 3 4 2 5 6" xfId="38408" xr:uid="{00000000-0005-0000-0000-0000C9960000}"/>
    <cellStyle name="Output 2 3 4 2 5 6 2" xfId="38409" xr:uid="{00000000-0005-0000-0000-0000CA960000}"/>
    <cellStyle name="Output 2 3 4 2 5 6 3" xfId="38410" xr:uid="{00000000-0005-0000-0000-0000CB960000}"/>
    <cellStyle name="Output 2 3 4 2 5 7" xfId="38411" xr:uid="{00000000-0005-0000-0000-0000CC960000}"/>
    <cellStyle name="Output 2 3 4 2 5 7 2" xfId="38412" xr:uid="{00000000-0005-0000-0000-0000CD960000}"/>
    <cellStyle name="Output 2 3 4 2 5 7 3" xfId="38413" xr:uid="{00000000-0005-0000-0000-0000CE960000}"/>
    <cellStyle name="Output 2 3 4 2 5 8" xfId="38414" xr:uid="{00000000-0005-0000-0000-0000CF960000}"/>
    <cellStyle name="Output 2 3 4 2 5 8 2" xfId="38415" xr:uid="{00000000-0005-0000-0000-0000D0960000}"/>
    <cellStyle name="Output 2 3 4 2 5 8 3" xfId="38416" xr:uid="{00000000-0005-0000-0000-0000D1960000}"/>
    <cellStyle name="Output 2 3 4 2 5 9" xfId="38417" xr:uid="{00000000-0005-0000-0000-0000D2960000}"/>
    <cellStyle name="Output 2 3 4 2 5 9 2" xfId="38418" xr:uid="{00000000-0005-0000-0000-0000D3960000}"/>
    <cellStyle name="Output 2 3 4 2 5 9 3" xfId="38419" xr:uid="{00000000-0005-0000-0000-0000D4960000}"/>
    <cellStyle name="Output 2 3 4 2 6" xfId="38420" xr:uid="{00000000-0005-0000-0000-0000D5960000}"/>
    <cellStyle name="Output 2 3 4 2 6 10" xfId="38421" xr:uid="{00000000-0005-0000-0000-0000D6960000}"/>
    <cellStyle name="Output 2 3 4 2 6 11" xfId="38422" xr:uid="{00000000-0005-0000-0000-0000D7960000}"/>
    <cellStyle name="Output 2 3 4 2 6 12" xfId="38423" xr:uid="{00000000-0005-0000-0000-0000D8960000}"/>
    <cellStyle name="Output 2 3 4 2 6 2" xfId="38424" xr:uid="{00000000-0005-0000-0000-0000D9960000}"/>
    <cellStyle name="Output 2 3 4 2 6 2 2" xfId="38425" xr:uid="{00000000-0005-0000-0000-0000DA960000}"/>
    <cellStyle name="Output 2 3 4 2 6 2 3" xfId="38426" xr:uid="{00000000-0005-0000-0000-0000DB960000}"/>
    <cellStyle name="Output 2 3 4 2 6 3" xfId="38427" xr:uid="{00000000-0005-0000-0000-0000DC960000}"/>
    <cellStyle name="Output 2 3 4 2 6 3 2" xfId="38428" xr:uid="{00000000-0005-0000-0000-0000DD960000}"/>
    <cellStyle name="Output 2 3 4 2 6 3 3" xfId="38429" xr:uid="{00000000-0005-0000-0000-0000DE960000}"/>
    <cellStyle name="Output 2 3 4 2 6 4" xfId="38430" xr:uid="{00000000-0005-0000-0000-0000DF960000}"/>
    <cellStyle name="Output 2 3 4 2 6 4 2" xfId="38431" xr:uid="{00000000-0005-0000-0000-0000E0960000}"/>
    <cellStyle name="Output 2 3 4 2 6 4 3" xfId="38432" xr:uid="{00000000-0005-0000-0000-0000E1960000}"/>
    <cellStyle name="Output 2 3 4 2 6 5" xfId="38433" xr:uid="{00000000-0005-0000-0000-0000E2960000}"/>
    <cellStyle name="Output 2 3 4 2 6 5 2" xfId="38434" xr:uid="{00000000-0005-0000-0000-0000E3960000}"/>
    <cellStyle name="Output 2 3 4 2 6 5 3" xfId="38435" xr:uid="{00000000-0005-0000-0000-0000E4960000}"/>
    <cellStyle name="Output 2 3 4 2 6 6" xfId="38436" xr:uid="{00000000-0005-0000-0000-0000E5960000}"/>
    <cellStyle name="Output 2 3 4 2 6 6 2" xfId="38437" xr:uid="{00000000-0005-0000-0000-0000E6960000}"/>
    <cellStyle name="Output 2 3 4 2 6 6 3" xfId="38438" xr:uid="{00000000-0005-0000-0000-0000E7960000}"/>
    <cellStyle name="Output 2 3 4 2 6 7" xfId="38439" xr:uid="{00000000-0005-0000-0000-0000E8960000}"/>
    <cellStyle name="Output 2 3 4 2 6 7 2" xfId="38440" xr:uid="{00000000-0005-0000-0000-0000E9960000}"/>
    <cellStyle name="Output 2 3 4 2 6 7 3" xfId="38441" xr:uid="{00000000-0005-0000-0000-0000EA960000}"/>
    <cellStyle name="Output 2 3 4 2 6 8" xfId="38442" xr:uid="{00000000-0005-0000-0000-0000EB960000}"/>
    <cellStyle name="Output 2 3 4 2 6 8 2" xfId="38443" xr:uid="{00000000-0005-0000-0000-0000EC960000}"/>
    <cellStyle name="Output 2 3 4 2 6 8 3" xfId="38444" xr:uid="{00000000-0005-0000-0000-0000ED960000}"/>
    <cellStyle name="Output 2 3 4 2 6 9" xfId="38445" xr:uid="{00000000-0005-0000-0000-0000EE960000}"/>
    <cellStyle name="Output 2 3 4 2 6 9 2" xfId="38446" xr:uid="{00000000-0005-0000-0000-0000EF960000}"/>
    <cellStyle name="Output 2 3 4 2 6 9 3" xfId="38447" xr:uid="{00000000-0005-0000-0000-0000F0960000}"/>
    <cellStyle name="Output 2 3 4 2 7" xfId="38448" xr:uid="{00000000-0005-0000-0000-0000F1960000}"/>
    <cellStyle name="Output 2 3 4 2 7 10" xfId="38449" xr:uid="{00000000-0005-0000-0000-0000F2960000}"/>
    <cellStyle name="Output 2 3 4 2 7 11" xfId="38450" xr:uid="{00000000-0005-0000-0000-0000F3960000}"/>
    <cellStyle name="Output 2 3 4 2 7 12" xfId="38451" xr:uid="{00000000-0005-0000-0000-0000F4960000}"/>
    <cellStyle name="Output 2 3 4 2 7 2" xfId="38452" xr:uid="{00000000-0005-0000-0000-0000F5960000}"/>
    <cellStyle name="Output 2 3 4 2 7 2 2" xfId="38453" xr:uid="{00000000-0005-0000-0000-0000F6960000}"/>
    <cellStyle name="Output 2 3 4 2 7 2 3" xfId="38454" xr:uid="{00000000-0005-0000-0000-0000F7960000}"/>
    <cellStyle name="Output 2 3 4 2 7 3" xfId="38455" xr:uid="{00000000-0005-0000-0000-0000F8960000}"/>
    <cellStyle name="Output 2 3 4 2 7 3 2" xfId="38456" xr:uid="{00000000-0005-0000-0000-0000F9960000}"/>
    <cellStyle name="Output 2 3 4 2 7 3 3" xfId="38457" xr:uid="{00000000-0005-0000-0000-0000FA960000}"/>
    <cellStyle name="Output 2 3 4 2 7 4" xfId="38458" xr:uid="{00000000-0005-0000-0000-0000FB960000}"/>
    <cellStyle name="Output 2 3 4 2 7 4 2" xfId="38459" xr:uid="{00000000-0005-0000-0000-0000FC960000}"/>
    <cellStyle name="Output 2 3 4 2 7 4 3" xfId="38460" xr:uid="{00000000-0005-0000-0000-0000FD960000}"/>
    <cellStyle name="Output 2 3 4 2 7 5" xfId="38461" xr:uid="{00000000-0005-0000-0000-0000FE960000}"/>
    <cellStyle name="Output 2 3 4 2 7 5 2" xfId="38462" xr:uid="{00000000-0005-0000-0000-0000FF960000}"/>
    <cellStyle name="Output 2 3 4 2 7 5 3" xfId="38463" xr:uid="{00000000-0005-0000-0000-000000970000}"/>
    <cellStyle name="Output 2 3 4 2 7 6" xfId="38464" xr:uid="{00000000-0005-0000-0000-000001970000}"/>
    <cellStyle name="Output 2 3 4 2 7 6 2" xfId="38465" xr:uid="{00000000-0005-0000-0000-000002970000}"/>
    <cellStyle name="Output 2 3 4 2 7 6 3" xfId="38466" xr:uid="{00000000-0005-0000-0000-000003970000}"/>
    <cellStyle name="Output 2 3 4 2 7 7" xfId="38467" xr:uid="{00000000-0005-0000-0000-000004970000}"/>
    <cellStyle name="Output 2 3 4 2 7 7 2" xfId="38468" xr:uid="{00000000-0005-0000-0000-000005970000}"/>
    <cellStyle name="Output 2 3 4 2 7 7 3" xfId="38469" xr:uid="{00000000-0005-0000-0000-000006970000}"/>
    <cellStyle name="Output 2 3 4 2 7 8" xfId="38470" xr:uid="{00000000-0005-0000-0000-000007970000}"/>
    <cellStyle name="Output 2 3 4 2 7 8 2" xfId="38471" xr:uid="{00000000-0005-0000-0000-000008970000}"/>
    <cellStyle name="Output 2 3 4 2 7 8 3" xfId="38472" xr:uid="{00000000-0005-0000-0000-000009970000}"/>
    <cellStyle name="Output 2 3 4 2 7 9" xfId="38473" xr:uid="{00000000-0005-0000-0000-00000A970000}"/>
    <cellStyle name="Output 2 3 4 2 7 9 2" xfId="38474" xr:uid="{00000000-0005-0000-0000-00000B970000}"/>
    <cellStyle name="Output 2 3 4 2 7 9 3" xfId="38475" xr:uid="{00000000-0005-0000-0000-00000C970000}"/>
    <cellStyle name="Output 2 3 4 2 8" xfId="38476" xr:uid="{00000000-0005-0000-0000-00000D970000}"/>
    <cellStyle name="Output 2 3 4 2 8 10" xfId="38477" xr:uid="{00000000-0005-0000-0000-00000E970000}"/>
    <cellStyle name="Output 2 3 4 2 8 11" xfId="38478" xr:uid="{00000000-0005-0000-0000-00000F970000}"/>
    <cellStyle name="Output 2 3 4 2 8 12" xfId="38479" xr:uid="{00000000-0005-0000-0000-000010970000}"/>
    <cellStyle name="Output 2 3 4 2 8 2" xfId="38480" xr:uid="{00000000-0005-0000-0000-000011970000}"/>
    <cellStyle name="Output 2 3 4 2 8 2 2" xfId="38481" xr:uid="{00000000-0005-0000-0000-000012970000}"/>
    <cellStyle name="Output 2 3 4 2 8 2 3" xfId="38482" xr:uid="{00000000-0005-0000-0000-000013970000}"/>
    <cellStyle name="Output 2 3 4 2 8 3" xfId="38483" xr:uid="{00000000-0005-0000-0000-000014970000}"/>
    <cellStyle name="Output 2 3 4 2 8 3 2" xfId="38484" xr:uid="{00000000-0005-0000-0000-000015970000}"/>
    <cellStyle name="Output 2 3 4 2 8 3 3" xfId="38485" xr:uid="{00000000-0005-0000-0000-000016970000}"/>
    <cellStyle name="Output 2 3 4 2 8 4" xfId="38486" xr:uid="{00000000-0005-0000-0000-000017970000}"/>
    <cellStyle name="Output 2 3 4 2 8 4 2" xfId="38487" xr:uid="{00000000-0005-0000-0000-000018970000}"/>
    <cellStyle name="Output 2 3 4 2 8 4 3" xfId="38488" xr:uid="{00000000-0005-0000-0000-000019970000}"/>
    <cellStyle name="Output 2 3 4 2 8 5" xfId="38489" xr:uid="{00000000-0005-0000-0000-00001A970000}"/>
    <cellStyle name="Output 2 3 4 2 8 5 2" xfId="38490" xr:uid="{00000000-0005-0000-0000-00001B970000}"/>
    <cellStyle name="Output 2 3 4 2 8 5 3" xfId="38491" xr:uid="{00000000-0005-0000-0000-00001C970000}"/>
    <cellStyle name="Output 2 3 4 2 8 6" xfId="38492" xr:uid="{00000000-0005-0000-0000-00001D970000}"/>
    <cellStyle name="Output 2 3 4 2 8 6 2" xfId="38493" xr:uid="{00000000-0005-0000-0000-00001E970000}"/>
    <cellStyle name="Output 2 3 4 2 8 6 3" xfId="38494" xr:uid="{00000000-0005-0000-0000-00001F970000}"/>
    <cellStyle name="Output 2 3 4 2 8 7" xfId="38495" xr:uid="{00000000-0005-0000-0000-000020970000}"/>
    <cellStyle name="Output 2 3 4 2 8 7 2" xfId="38496" xr:uid="{00000000-0005-0000-0000-000021970000}"/>
    <cellStyle name="Output 2 3 4 2 8 7 3" xfId="38497" xr:uid="{00000000-0005-0000-0000-000022970000}"/>
    <cellStyle name="Output 2 3 4 2 8 8" xfId="38498" xr:uid="{00000000-0005-0000-0000-000023970000}"/>
    <cellStyle name="Output 2 3 4 2 8 8 2" xfId="38499" xr:uid="{00000000-0005-0000-0000-000024970000}"/>
    <cellStyle name="Output 2 3 4 2 8 8 3" xfId="38500" xr:uid="{00000000-0005-0000-0000-000025970000}"/>
    <cellStyle name="Output 2 3 4 2 8 9" xfId="38501" xr:uid="{00000000-0005-0000-0000-000026970000}"/>
    <cellStyle name="Output 2 3 4 2 8 9 2" xfId="38502" xr:uid="{00000000-0005-0000-0000-000027970000}"/>
    <cellStyle name="Output 2 3 4 2 8 9 3" xfId="38503" xr:uid="{00000000-0005-0000-0000-000028970000}"/>
    <cellStyle name="Output 2 3 4 2 9" xfId="38504" xr:uid="{00000000-0005-0000-0000-000029970000}"/>
    <cellStyle name="Output 2 3 4 2 9 10" xfId="38505" xr:uid="{00000000-0005-0000-0000-00002A970000}"/>
    <cellStyle name="Output 2 3 4 2 9 11" xfId="38506" xr:uid="{00000000-0005-0000-0000-00002B970000}"/>
    <cellStyle name="Output 2 3 4 2 9 12" xfId="38507" xr:uid="{00000000-0005-0000-0000-00002C970000}"/>
    <cellStyle name="Output 2 3 4 2 9 2" xfId="38508" xr:uid="{00000000-0005-0000-0000-00002D970000}"/>
    <cellStyle name="Output 2 3 4 2 9 2 2" xfId="38509" xr:uid="{00000000-0005-0000-0000-00002E970000}"/>
    <cellStyle name="Output 2 3 4 2 9 2 3" xfId="38510" xr:uid="{00000000-0005-0000-0000-00002F970000}"/>
    <cellStyle name="Output 2 3 4 2 9 3" xfId="38511" xr:uid="{00000000-0005-0000-0000-000030970000}"/>
    <cellStyle name="Output 2 3 4 2 9 3 2" xfId="38512" xr:uid="{00000000-0005-0000-0000-000031970000}"/>
    <cellStyle name="Output 2 3 4 2 9 3 3" xfId="38513" xr:uid="{00000000-0005-0000-0000-000032970000}"/>
    <cellStyle name="Output 2 3 4 2 9 4" xfId="38514" xr:uid="{00000000-0005-0000-0000-000033970000}"/>
    <cellStyle name="Output 2 3 4 2 9 4 2" xfId="38515" xr:uid="{00000000-0005-0000-0000-000034970000}"/>
    <cellStyle name="Output 2 3 4 2 9 4 3" xfId="38516" xr:uid="{00000000-0005-0000-0000-000035970000}"/>
    <cellStyle name="Output 2 3 4 2 9 5" xfId="38517" xr:uid="{00000000-0005-0000-0000-000036970000}"/>
    <cellStyle name="Output 2 3 4 2 9 5 2" xfId="38518" xr:uid="{00000000-0005-0000-0000-000037970000}"/>
    <cellStyle name="Output 2 3 4 2 9 5 3" xfId="38519" xr:uid="{00000000-0005-0000-0000-000038970000}"/>
    <cellStyle name="Output 2 3 4 2 9 6" xfId="38520" xr:uid="{00000000-0005-0000-0000-000039970000}"/>
    <cellStyle name="Output 2 3 4 2 9 6 2" xfId="38521" xr:uid="{00000000-0005-0000-0000-00003A970000}"/>
    <cellStyle name="Output 2 3 4 2 9 6 3" xfId="38522" xr:uid="{00000000-0005-0000-0000-00003B970000}"/>
    <cellStyle name="Output 2 3 4 2 9 7" xfId="38523" xr:uid="{00000000-0005-0000-0000-00003C970000}"/>
    <cellStyle name="Output 2 3 4 2 9 7 2" xfId="38524" xr:uid="{00000000-0005-0000-0000-00003D970000}"/>
    <cellStyle name="Output 2 3 4 2 9 7 3" xfId="38525" xr:uid="{00000000-0005-0000-0000-00003E970000}"/>
    <cellStyle name="Output 2 3 4 2 9 8" xfId="38526" xr:uid="{00000000-0005-0000-0000-00003F970000}"/>
    <cellStyle name="Output 2 3 4 2 9 8 2" xfId="38527" xr:uid="{00000000-0005-0000-0000-000040970000}"/>
    <cellStyle name="Output 2 3 4 2 9 8 3" xfId="38528" xr:uid="{00000000-0005-0000-0000-000041970000}"/>
    <cellStyle name="Output 2 3 4 2 9 9" xfId="38529" xr:uid="{00000000-0005-0000-0000-000042970000}"/>
    <cellStyle name="Output 2 3 4 2 9 9 2" xfId="38530" xr:uid="{00000000-0005-0000-0000-000043970000}"/>
    <cellStyle name="Output 2 3 4 2 9 9 3" xfId="38531" xr:uid="{00000000-0005-0000-0000-000044970000}"/>
    <cellStyle name="Output 2 3 4 3" xfId="38532" xr:uid="{00000000-0005-0000-0000-000045970000}"/>
    <cellStyle name="Output 2 3 4 3 10" xfId="38533" xr:uid="{00000000-0005-0000-0000-000046970000}"/>
    <cellStyle name="Output 2 3 4 3 11" xfId="38534" xr:uid="{00000000-0005-0000-0000-000047970000}"/>
    <cellStyle name="Output 2 3 4 3 12" xfId="38535" xr:uid="{00000000-0005-0000-0000-000048970000}"/>
    <cellStyle name="Output 2 3 4 3 2" xfId="38536" xr:uid="{00000000-0005-0000-0000-000049970000}"/>
    <cellStyle name="Output 2 3 4 3 2 2" xfId="38537" xr:uid="{00000000-0005-0000-0000-00004A970000}"/>
    <cellStyle name="Output 2 3 4 3 2 3" xfId="38538" xr:uid="{00000000-0005-0000-0000-00004B970000}"/>
    <cellStyle name="Output 2 3 4 3 3" xfId="38539" xr:uid="{00000000-0005-0000-0000-00004C970000}"/>
    <cellStyle name="Output 2 3 4 3 3 2" xfId="38540" xr:uid="{00000000-0005-0000-0000-00004D970000}"/>
    <cellStyle name="Output 2 3 4 3 3 3" xfId="38541" xr:uid="{00000000-0005-0000-0000-00004E970000}"/>
    <cellStyle name="Output 2 3 4 3 4" xfId="38542" xr:uid="{00000000-0005-0000-0000-00004F970000}"/>
    <cellStyle name="Output 2 3 4 3 4 2" xfId="38543" xr:uid="{00000000-0005-0000-0000-000050970000}"/>
    <cellStyle name="Output 2 3 4 3 4 3" xfId="38544" xr:uid="{00000000-0005-0000-0000-000051970000}"/>
    <cellStyle name="Output 2 3 4 3 5" xfId="38545" xr:uid="{00000000-0005-0000-0000-000052970000}"/>
    <cellStyle name="Output 2 3 4 3 5 2" xfId="38546" xr:uid="{00000000-0005-0000-0000-000053970000}"/>
    <cellStyle name="Output 2 3 4 3 5 3" xfId="38547" xr:uid="{00000000-0005-0000-0000-000054970000}"/>
    <cellStyle name="Output 2 3 4 3 6" xfId="38548" xr:uid="{00000000-0005-0000-0000-000055970000}"/>
    <cellStyle name="Output 2 3 4 3 6 2" xfId="38549" xr:uid="{00000000-0005-0000-0000-000056970000}"/>
    <cellStyle name="Output 2 3 4 3 6 3" xfId="38550" xr:uid="{00000000-0005-0000-0000-000057970000}"/>
    <cellStyle name="Output 2 3 4 3 7" xfId="38551" xr:uid="{00000000-0005-0000-0000-000058970000}"/>
    <cellStyle name="Output 2 3 4 3 7 2" xfId="38552" xr:uid="{00000000-0005-0000-0000-000059970000}"/>
    <cellStyle name="Output 2 3 4 3 7 3" xfId="38553" xr:uid="{00000000-0005-0000-0000-00005A970000}"/>
    <cellStyle name="Output 2 3 4 3 8" xfId="38554" xr:uid="{00000000-0005-0000-0000-00005B970000}"/>
    <cellStyle name="Output 2 3 4 3 8 2" xfId="38555" xr:uid="{00000000-0005-0000-0000-00005C970000}"/>
    <cellStyle name="Output 2 3 4 3 8 3" xfId="38556" xr:uid="{00000000-0005-0000-0000-00005D970000}"/>
    <cellStyle name="Output 2 3 4 3 9" xfId="38557" xr:uid="{00000000-0005-0000-0000-00005E970000}"/>
    <cellStyle name="Output 2 3 4 3 9 2" xfId="38558" xr:uid="{00000000-0005-0000-0000-00005F970000}"/>
    <cellStyle name="Output 2 3 4 3 9 3" xfId="38559" xr:uid="{00000000-0005-0000-0000-000060970000}"/>
    <cellStyle name="Output 2 3 4 4" xfId="38560" xr:uid="{00000000-0005-0000-0000-000061970000}"/>
    <cellStyle name="Output 2 3 4 4 10" xfId="38561" xr:uid="{00000000-0005-0000-0000-000062970000}"/>
    <cellStyle name="Output 2 3 4 4 11" xfId="38562" xr:uid="{00000000-0005-0000-0000-000063970000}"/>
    <cellStyle name="Output 2 3 4 4 12" xfId="38563" xr:uid="{00000000-0005-0000-0000-000064970000}"/>
    <cellStyle name="Output 2 3 4 4 2" xfId="38564" xr:uid="{00000000-0005-0000-0000-000065970000}"/>
    <cellStyle name="Output 2 3 4 4 2 2" xfId="38565" xr:uid="{00000000-0005-0000-0000-000066970000}"/>
    <cellStyle name="Output 2 3 4 4 2 3" xfId="38566" xr:uid="{00000000-0005-0000-0000-000067970000}"/>
    <cellStyle name="Output 2 3 4 4 3" xfId="38567" xr:uid="{00000000-0005-0000-0000-000068970000}"/>
    <cellStyle name="Output 2 3 4 4 3 2" xfId="38568" xr:uid="{00000000-0005-0000-0000-000069970000}"/>
    <cellStyle name="Output 2 3 4 4 3 3" xfId="38569" xr:uid="{00000000-0005-0000-0000-00006A970000}"/>
    <cellStyle name="Output 2 3 4 4 4" xfId="38570" xr:uid="{00000000-0005-0000-0000-00006B970000}"/>
    <cellStyle name="Output 2 3 4 4 4 2" xfId="38571" xr:uid="{00000000-0005-0000-0000-00006C970000}"/>
    <cellStyle name="Output 2 3 4 4 4 3" xfId="38572" xr:uid="{00000000-0005-0000-0000-00006D970000}"/>
    <cellStyle name="Output 2 3 4 4 5" xfId="38573" xr:uid="{00000000-0005-0000-0000-00006E970000}"/>
    <cellStyle name="Output 2 3 4 4 5 2" xfId="38574" xr:uid="{00000000-0005-0000-0000-00006F970000}"/>
    <cellStyle name="Output 2 3 4 4 5 3" xfId="38575" xr:uid="{00000000-0005-0000-0000-000070970000}"/>
    <cellStyle name="Output 2 3 4 4 6" xfId="38576" xr:uid="{00000000-0005-0000-0000-000071970000}"/>
    <cellStyle name="Output 2 3 4 4 6 2" xfId="38577" xr:uid="{00000000-0005-0000-0000-000072970000}"/>
    <cellStyle name="Output 2 3 4 4 6 3" xfId="38578" xr:uid="{00000000-0005-0000-0000-000073970000}"/>
    <cellStyle name="Output 2 3 4 4 7" xfId="38579" xr:uid="{00000000-0005-0000-0000-000074970000}"/>
    <cellStyle name="Output 2 3 4 4 7 2" xfId="38580" xr:uid="{00000000-0005-0000-0000-000075970000}"/>
    <cellStyle name="Output 2 3 4 4 7 3" xfId="38581" xr:uid="{00000000-0005-0000-0000-000076970000}"/>
    <cellStyle name="Output 2 3 4 4 8" xfId="38582" xr:uid="{00000000-0005-0000-0000-000077970000}"/>
    <cellStyle name="Output 2 3 4 4 8 2" xfId="38583" xr:uid="{00000000-0005-0000-0000-000078970000}"/>
    <cellStyle name="Output 2 3 4 4 8 3" xfId="38584" xr:uid="{00000000-0005-0000-0000-000079970000}"/>
    <cellStyle name="Output 2 3 4 4 9" xfId="38585" xr:uid="{00000000-0005-0000-0000-00007A970000}"/>
    <cellStyle name="Output 2 3 4 4 9 2" xfId="38586" xr:uid="{00000000-0005-0000-0000-00007B970000}"/>
    <cellStyle name="Output 2 3 4 4 9 3" xfId="38587" xr:uid="{00000000-0005-0000-0000-00007C970000}"/>
    <cellStyle name="Output 2 3 4 5" xfId="38588" xr:uid="{00000000-0005-0000-0000-00007D970000}"/>
    <cellStyle name="Output 2 3 4 5 10" xfId="38589" xr:uid="{00000000-0005-0000-0000-00007E970000}"/>
    <cellStyle name="Output 2 3 4 5 11" xfId="38590" xr:uid="{00000000-0005-0000-0000-00007F970000}"/>
    <cellStyle name="Output 2 3 4 5 12" xfId="38591" xr:uid="{00000000-0005-0000-0000-000080970000}"/>
    <cellStyle name="Output 2 3 4 5 2" xfId="38592" xr:uid="{00000000-0005-0000-0000-000081970000}"/>
    <cellStyle name="Output 2 3 4 5 2 2" xfId="38593" xr:uid="{00000000-0005-0000-0000-000082970000}"/>
    <cellStyle name="Output 2 3 4 5 2 3" xfId="38594" xr:uid="{00000000-0005-0000-0000-000083970000}"/>
    <cellStyle name="Output 2 3 4 5 3" xfId="38595" xr:uid="{00000000-0005-0000-0000-000084970000}"/>
    <cellStyle name="Output 2 3 4 5 3 2" xfId="38596" xr:uid="{00000000-0005-0000-0000-000085970000}"/>
    <cellStyle name="Output 2 3 4 5 3 3" xfId="38597" xr:uid="{00000000-0005-0000-0000-000086970000}"/>
    <cellStyle name="Output 2 3 4 5 4" xfId="38598" xr:uid="{00000000-0005-0000-0000-000087970000}"/>
    <cellStyle name="Output 2 3 4 5 4 2" xfId="38599" xr:uid="{00000000-0005-0000-0000-000088970000}"/>
    <cellStyle name="Output 2 3 4 5 4 3" xfId="38600" xr:uid="{00000000-0005-0000-0000-000089970000}"/>
    <cellStyle name="Output 2 3 4 5 5" xfId="38601" xr:uid="{00000000-0005-0000-0000-00008A970000}"/>
    <cellStyle name="Output 2 3 4 5 5 2" xfId="38602" xr:uid="{00000000-0005-0000-0000-00008B970000}"/>
    <cellStyle name="Output 2 3 4 5 5 3" xfId="38603" xr:uid="{00000000-0005-0000-0000-00008C970000}"/>
    <cellStyle name="Output 2 3 4 5 6" xfId="38604" xr:uid="{00000000-0005-0000-0000-00008D970000}"/>
    <cellStyle name="Output 2 3 4 5 6 2" xfId="38605" xr:uid="{00000000-0005-0000-0000-00008E970000}"/>
    <cellStyle name="Output 2 3 4 5 6 3" xfId="38606" xr:uid="{00000000-0005-0000-0000-00008F970000}"/>
    <cellStyle name="Output 2 3 4 5 7" xfId="38607" xr:uid="{00000000-0005-0000-0000-000090970000}"/>
    <cellStyle name="Output 2 3 4 5 7 2" xfId="38608" xr:uid="{00000000-0005-0000-0000-000091970000}"/>
    <cellStyle name="Output 2 3 4 5 7 3" xfId="38609" xr:uid="{00000000-0005-0000-0000-000092970000}"/>
    <cellStyle name="Output 2 3 4 5 8" xfId="38610" xr:uid="{00000000-0005-0000-0000-000093970000}"/>
    <cellStyle name="Output 2 3 4 5 8 2" xfId="38611" xr:uid="{00000000-0005-0000-0000-000094970000}"/>
    <cellStyle name="Output 2 3 4 5 8 3" xfId="38612" xr:uid="{00000000-0005-0000-0000-000095970000}"/>
    <cellStyle name="Output 2 3 4 5 9" xfId="38613" xr:uid="{00000000-0005-0000-0000-000096970000}"/>
    <cellStyle name="Output 2 3 4 5 9 2" xfId="38614" xr:uid="{00000000-0005-0000-0000-000097970000}"/>
    <cellStyle name="Output 2 3 4 5 9 3" xfId="38615" xr:uid="{00000000-0005-0000-0000-000098970000}"/>
    <cellStyle name="Output 2 3 4 6" xfId="38616" xr:uid="{00000000-0005-0000-0000-000099970000}"/>
    <cellStyle name="Output 2 3 4 6 2" xfId="38617" xr:uid="{00000000-0005-0000-0000-00009A970000}"/>
    <cellStyle name="Output 2 3 4 6 3" xfId="38618" xr:uid="{00000000-0005-0000-0000-00009B970000}"/>
    <cellStyle name="Output 2 3 4 7" xfId="38619" xr:uid="{00000000-0005-0000-0000-00009C970000}"/>
    <cellStyle name="Output 2 3 4 7 2" xfId="38620" xr:uid="{00000000-0005-0000-0000-00009D970000}"/>
    <cellStyle name="Output 2 3 4 7 3" xfId="38621" xr:uid="{00000000-0005-0000-0000-00009E970000}"/>
    <cellStyle name="Output 2 3 4 8" xfId="58368" xr:uid="{00000000-0005-0000-0000-00009F970000}"/>
    <cellStyle name="Output 2 3 5" xfId="38622" xr:uid="{00000000-0005-0000-0000-0000A0970000}"/>
    <cellStyle name="Output 2 3 5 10" xfId="38623" xr:uid="{00000000-0005-0000-0000-0000A1970000}"/>
    <cellStyle name="Output 2 3 5 10 10" xfId="38624" xr:uid="{00000000-0005-0000-0000-0000A2970000}"/>
    <cellStyle name="Output 2 3 5 10 11" xfId="38625" xr:uid="{00000000-0005-0000-0000-0000A3970000}"/>
    <cellStyle name="Output 2 3 5 10 12" xfId="38626" xr:uid="{00000000-0005-0000-0000-0000A4970000}"/>
    <cellStyle name="Output 2 3 5 10 2" xfId="38627" xr:uid="{00000000-0005-0000-0000-0000A5970000}"/>
    <cellStyle name="Output 2 3 5 10 2 2" xfId="38628" xr:uid="{00000000-0005-0000-0000-0000A6970000}"/>
    <cellStyle name="Output 2 3 5 10 2 3" xfId="38629" xr:uid="{00000000-0005-0000-0000-0000A7970000}"/>
    <cellStyle name="Output 2 3 5 10 3" xfId="38630" xr:uid="{00000000-0005-0000-0000-0000A8970000}"/>
    <cellStyle name="Output 2 3 5 10 3 2" xfId="38631" xr:uid="{00000000-0005-0000-0000-0000A9970000}"/>
    <cellStyle name="Output 2 3 5 10 3 3" xfId="38632" xr:uid="{00000000-0005-0000-0000-0000AA970000}"/>
    <cellStyle name="Output 2 3 5 10 4" xfId="38633" xr:uid="{00000000-0005-0000-0000-0000AB970000}"/>
    <cellStyle name="Output 2 3 5 10 4 2" xfId="38634" xr:uid="{00000000-0005-0000-0000-0000AC970000}"/>
    <cellStyle name="Output 2 3 5 10 4 3" xfId="38635" xr:uid="{00000000-0005-0000-0000-0000AD970000}"/>
    <cellStyle name="Output 2 3 5 10 5" xfId="38636" xr:uid="{00000000-0005-0000-0000-0000AE970000}"/>
    <cellStyle name="Output 2 3 5 10 5 2" xfId="38637" xr:uid="{00000000-0005-0000-0000-0000AF970000}"/>
    <cellStyle name="Output 2 3 5 10 5 3" xfId="38638" xr:uid="{00000000-0005-0000-0000-0000B0970000}"/>
    <cellStyle name="Output 2 3 5 10 6" xfId="38639" xr:uid="{00000000-0005-0000-0000-0000B1970000}"/>
    <cellStyle name="Output 2 3 5 10 6 2" xfId="38640" xr:uid="{00000000-0005-0000-0000-0000B2970000}"/>
    <cellStyle name="Output 2 3 5 10 6 3" xfId="38641" xr:uid="{00000000-0005-0000-0000-0000B3970000}"/>
    <cellStyle name="Output 2 3 5 10 7" xfId="38642" xr:uid="{00000000-0005-0000-0000-0000B4970000}"/>
    <cellStyle name="Output 2 3 5 10 7 2" xfId="38643" xr:uid="{00000000-0005-0000-0000-0000B5970000}"/>
    <cellStyle name="Output 2 3 5 10 7 3" xfId="38644" xr:uid="{00000000-0005-0000-0000-0000B6970000}"/>
    <cellStyle name="Output 2 3 5 10 8" xfId="38645" xr:uid="{00000000-0005-0000-0000-0000B7970000}"/>
    <cellStyle name="Output 2 3 5 10 8 2" xfId="38646" xr:uid="{00000000-0005-0000-0000-0000B8970000}"/>
    <cellStyle name="Output 2 3 5 10 8 3" xfId="38647" xr:uid="{00000000-0005-0000-0000-0000B9970000}"/>
    <cellStyle name="Output 2 3 5 10 9" xfId="38648" xr:uid="{00000000-0005-0000-0000-0000BA970000}"/>
    <cellStyle name="Output 2 3 5 10 9 2" xfId="38649" xr:uid="{00000000-0005-0000-0000-0000BB970000}"/>
    <cellStyle name="Output 2 3 5 10 9 3" xfId="38650" xr:uid="{00000000-0005-0000-0000-0000BC970000}"/>
    <cellStyle name="Output 2 3 5 11" xfId="38651" xr:uid="{00000000-0005-0000-0000-0000BD970000}"/>
    <cellStyle name="Output 2 3 5 11 2" xfId="38652" xr:uid="{00000000-0005-0000-0000-0000BE970000}"/>
    <cellStyle name="Output 2 3 5 11 3" xfId="38653" xr:uid="{00000000-0005-0000-0000-0000BF970000}"/>
    <cellStyle name="Output 2 3 5 12" xfId="38654" xr:uid="{00000000-0005-0000-0000-0000C0970000}"/>
    <cellStyle name="Output 2 3 5 12 2" xfId="38655" xr:uid="{00000000-0005-0000-0000-0000C1970000}"/>
    <cellStyle name="Output 2 3 5 12 3" xfId="38656" xr:uid="{00000000-0005-0000-0000-0000C2970000}"/>
    <cellStyle name="Output 2 3 5 13" xfId="38657" xr:uid="{00000000-0005-0000-0000-0000C3970000}"/>
    <cellStyle name="Output 2 3 5 13 2" xfId="38658" xr:uid="{00000000-0005-0000-0000-0000C4970000}"/>
    <cellStyle name="Output 2 3 5 13 3" xfId="38659" xr:uid="{00000000-0005-0000-0000-0000C5970000}"/>
    <cellStyle name="Output 2 3 5 14" xfId="38660" xr:uid="{00000000-0005-0000-0000-0000C6970000}"/>
    <cellStyle name="Output 2 3 5 14 2" xfId="38661" xr:uid="{00000000-0005-0000-0000-0000C7970000}"/>
    <cellStyle name="Output 2 3 5 14 3" xfId="38662" xr:uid="{00000000-0005-0000-0000-0000C8970000}"/>
    <cellStyle name="Output 2 3 5 15" xfId="38663" xr:uid="{00000000-0005-0000-0000-0000C9970000}"/>
    <cellStyle name="Output 2 3 5 15 2" xfId="38664" xr:uid="{00000000-0005-0000-0000-0000CA970000}"/>
    <cellStyle name="Output 2 3 5 15 3" xfId="38665" xr:uid="{00000000-0005-0000-0000-0000CB970000}"/>
    <cellStyle name="Output 2 3 5 16" xfId="38666" xr:uid="{00000000-0005-0000-0000-0000CC970000}"/>
    <cellStyle name="Output 2 3 5 16 2" xfId="38667" xr:uid="{00000000-0005-0000-0000-0000CD970000}"/>
    <cellStyle name="Output 2 3 5 16 3" xfId="38668" xr:uid="{00000000-0005-0000-0000-0000CE970000}"/>
    <cellStyle name="Output 2 3 5 17" xfId="38669" xr:uid="{00000000-0005-0000-0000-0000CF970000}"/>
    <cellStyle name="Output 2 3 5 17 2" xfId="38670" xr:uid="{00000000-0005-0000-0000-0000D0970000}"/>
    <cellStyle name="Output 2 3 5 17 3" xfId="38671" xr:uid="{00000000-0005-0000-0000-0000D1970000}"/>
    <cellStyle name="Output 2 3 5 18" xfId="38672" xr:uid="{00000000-0005-0000-0000-0000D2970000}"/>
    <cellStyle name="Output 2 3 5 18 2" xfId="38673" xr:uid="{00000000-0005-0000-0000-0000D3970000}"/>
    <cellStyle name="Output 2 3 5 18 3" xfId="38674" xr:uid="{00000000-0005-0000-0000-0000D4970000}"/>
    <cellStyle name="Output 2 3 5 19" xfId="38675" xr:uid="{00000000-0005-0000-0000-0000D5970000}"/>
    <cellStyle name="Output 2 3 5 19 2" xfId="38676" xr:uid="{00000000-0005-0000-0000-0000D6970000}"/>
    <cellStyle name="Output 2 3 5 19 3" xfId="38677" xr:uid="{00000000-0005-0000-0000-0000D7970000}"/>
    <cellStyle name="Output 2 3 5 2" xfId="38678" xr:uid="{00000000-0005-0000-0000-0000D8970000}"/>
    <cellStyle name="Output 2 3 5 2 10" xfId="38679" xr:uid="{00000000-0005-0000-0000-0000D9970000}"/>
    <cellStyle name="Output 2 3 5 2 11" xfId="38680" xr:uid="{00000000-0005-0000-0000-0000DA970000}"/>
    <cellStyle name="Output 2 3 5 2 12" xfId="38681" xr:uid="{00000000-0005-0000-0000-0000DB970000}"/>
    <cellStyle name="Output 2 3 5 2 2" xfId="38682" xr:uid="{00000000-0005-0000-0000-0000DC970000}"/>
    <cellStyle name="Output 2 3 5 2 2 2" xfId="38683" xr:uid="{00000000-0005-0000-0000-0000DD970000}"/>
    <cellStyle name="Output 2 3 5 2 2 3" xfId="38684" xr:uid="{00000000-0005-0000-0000-0000DE970000}"/>
    <cellStyle name="Output 2 3 5 2 3" xfId="38685" xr:uid="{00000000-0005-0000-0000-0000DF970000}"/>
    <cellStyle name="Output 2 3 5 2 3 2" xfId="38686" xr:uid="{00000000-0005-0000-0000-0000E0970000}"/>
    <cellStyle name="Output 2 3 5 2 3 3" xfId="38687" xr:uid="{00000000-0005-0000-0000-0000E1970000}"/>
    <cellStyle name="Output 2 3 5 2 4" xfId="38688" xr:uid="{00000000-0005-0000-0000-0000E2970000}"/>
    <cellStyle name="Output 2 3 5 2 4 2" xfId="38689" xr:uid="{00000000-0005-0000-0000-0000E3970000}"/>
    <cellStyle name="Output 2 3 5 2 4 3" xfId="38690" xr:uid="{00000000-0005-0000-0000-0000E4970000}"/>
    <cellStyle name="Output 2 3 5 2 5" xfId="38691" xr:uid="{00000000-0005-0000-0000-0000E5970000}"/>
    <cellStyle name="Output 2 3 5 2 5 2" xfId="38692" xr:uid="{00000000-0005-0000-0000-0000E6970000}"/>
    <cellStyle name="Output 2 3 5 2 5 3" xfId="38693" xr:uid="{00000000-0005-0000-0000-0000E7970000}"/>
    <cellStyle name="Output 2 3 5 2 6" xfId="38694" xr:uid="{00000000-0005-0000-0000-0000E8970000}"/>
    <cellStyle name="Output 2 3 5 2 6 2" xfId="38695" xr:uid="{00000000-0005-0000-0000-0000E9970000}"/>
    <cellStyle name="Output 2 3 5 2 6 3" xfId="38696" xr:uid="{00000000-0005-0000-0000-0000EA970000}"/>
    <cellStyle name="Output 2 3 5 2 7" xfId="38697" xr:uid="{00000000-0005-0000-0000-0000EB970000}"/>
    <cellStyle name="Output 2 3 5 2 7 2" xfId="38698" xr:uid="{00000000-0005-0000-0000-0000EC970000}"/>
    <cellStyle name="Output 2 3 5 2 7 3" xfId="38699" xr:uid="{00000000-0005-0000-0000-0000ED970000}"/>
    <cellStyle name="Output 2 3 5 2 8" xfId="38700" xr:uid="{00000000-0005-0000-0000-0000EE970000}"/>
    <cellStyle name="Output 2 3 5 2 8 2" xfId="38701" xr:uid="{00000000-0005-0000-0000-0000EF970000}"/>
    <cellStyle name="Output 2 3 5 2 8 3" xfId="38702" xr:uid="{00000000-0005-0000-0000-0000F0970000}"/>
    <cellStyle name="Output 2 3 5 2 9" xfId="38703" xr:uid="{00000000-0005-0000-0000-0000F1970000}"/>
    <cellStyle name="Output 2 3 5 2 9 2" xfId="38704" xr:uid="{00000000-0005-0000-0000-0000F2970000}"/>
    <cellStyle name="Output 2 3 5 2 9 3" xfId="38705" xr:uid="{00000000-0005-0000-0000-0000F3970000}"/>
    <cellStyle name="Output 2 3 5 20" xfId="38706" xr:uid="{00000000-0005-0000-0000-0000F4970000}"/>
    <cellStyle name="Output 2 3 5 21" xfId="38707" xr:uid="{00000000-0005-0000-0000-0000F5970000}"/>
    <cellStyle name="Output 2 3 5 3" xfId="38708" xr:uid="{00000000-0005-0000-0000-0000F6970000}"/>
    <cellStyle name="Output 2 3 5 3 10" xfId="38709" xr:uid="{00000000-0005-0000-0000-0000F7970000}"/>
    <cellStyle name="Output 2 3 5 3 11" xfId="38710" xr:uid="{00000000-0005-0000-0000-0000F8970000}"/>
    <cellStyle name="Output 2 3 5 3 12" xfId="38711" xr:uid="{00000000-0005-0000-0000-0000F9970000}"/>
    <cellStyle name="Output 2 3 5 3 2" xfId="38712" xr:uid="{00000000-0005-0000-0000-0000FA970000}"/>
    <cellStyle name="Output 2 3 5 3 2 2" xfId="38713" xr:uid="{00000000-0005-0000-0000-0000FB970000}"/>
    <cellStyle name="Output 2 3 5 3 2 3" xfId="38714" xr:uid="{00000000-0005-0000-0000-0000FC970000}"/>
    <cellStyle name="Output 2 3 5 3 3" xfId="38715" xr:uid="{00000000-0005-0000-0000-0000FD970000}"/>
    <cellStyle name="Output 2 3 5 3 3 2" xfId="38716" xr:uid="{00000000-0005-0000-0000-0000FE970000}"/>
    <cellStyle name="Output 2 3 5 3 3 3" xfId="38717" xr:uid="{00000000-0005-0000-0000-0000FF970000}"/>
    <cellStyle name="Output 2 3 5 3 4" xfId="38718" xr:uid="{00000000-0005-0000-0000-000000980000}"/>
    <cellStyle name="Output 2 3 5 3 4 2" xfId="38719" xr:uid="{00000000-0005-0000-0000-000001980000}"/>
    <cellStyle name="Output 2 3 5 3 4 3" xfId="38720" xr:uid="{00000000-0005-0000-0000-000002980000}"/>
    <cellStyle name="Output 2 3 5 3 5" xfId="38721" xr:uid="{00000000-0005-0000-0000-000003980000}"/>
    <cellStyle name="Output 2 3 5 3 5 2" xfId="38722" xr:uid="{00000000-0005-0000-0000-000004980000}"/>
    <cellStyle name="Output 2 3 5 3 5 3" xfId="38723" xr:uid="{00000000-0005-0000-0000-000005980000}"/>
    <cellStyle name="Output 2 3 5 3 6" xfId="38724" xr:uid="{00000000-0005-0000-0000-000006980000}"/>
    <cellStyle name="Output 2 3 5 3 6 2" xfId="38725" xr:uid="{00000000-0005-0000-0000-000007980000}"/>
    <cellStyle name="Output 2 3 5 3 6 3" xfId="38726" xr:uid="{00000000-0005-0000-0000-000008980000}"/>
    <cellStyle name="Output 2 3 5 3 7" xfId="38727" xr:uid="{00000000-0005-0000-0000-000009980000}"/>
    <cellStyle name="Output 2 3 5 3 7 2" xfId="38728" xr:uid="{00000000-0005-0000-0000-00000A980000}"/>
    <cellStyle name="Output 2 3 5 3 7 3" xfId="38729" xr:uid="{00000000-0005-0000-0000-00000B980000}"/>
    <cellStyle name="Output 2 3 5 3 8" xfId="38730" xr:uid="{00000000-0005-0000-0000-00000C980000}"/>
    <cellStyle name="Output 2 3 5 3 8 2" xfId="38731" xr:uid="{00000000-0005-0000-0000-00000D980000}"/>
    <cellStyle name="Output 2 3 5 3 8 3" xfId="38732" xr:uid="{00000000-0005-0000-0000-00000E980000}"/>
    <cellStyle name="Output 2 3 5 3 9" xfId="38733" xr:uid="{00000000-0005-0000-0000-00000F980000}"/>
    <cellStyle name="Output 2 3 5 3 9 2" xfId="38734" xr:uid="{00000000-0005-0000-0000-000010980000}"/>
    <cellStyle name="Output 2 3 5 3 9 3" xfId="38735" xr:uid="{00000000-0005-0000-0000-000011980000}"/>
    <cellStyle name="Output 2 3 5 4" xfId="38736" xr:uid="{00000000-0005-0000-0000-000012980000}"/>
    <cellStyle name="Output 2 3 5 4 10" xfId="38737" xr:uid="{00000000-0005-0000-0000-000013980000}"/>
    <cellStyle name="Output 2 3 5 4 11" xfId="38738" xr:uid="{00000000-0005-0000-0000-000014980000}"/>
    <cellStyle name="Output 2 3 5 4 12" xfId="38739" xr:uid="{00000000-0005-0000-0000-000015980000}"/>
    <cellStyle name="Output 2 3 5 4 2" xfId="38740" xr:uid="{00000000-0005-0000-0000-000016980000}"/>
    <cellStyle name="Output 2 3 5 4 2 2" xfId="38741" xr:uid="{00000000-0005-0000-0000-000017980000}"/>
    <cellStyle name="Output 2 3 5 4 2 3" xfId="38742" xr:uid="{00000000-0005-0000-0000-000018980000}"/>
    <cellStyle name="Output 2 3 5 4 3" xfId="38743" xr:uid="{00000000-0005-0000-0000-000019980000}"/>
    <cellStyle name="Output 2 3 5 4 3 2" xfId="38744" xr:uid="{00000000-0005-0000-0000-00001A980000}"/>
    <cellStyle name="Output 2 3 5 4 3 3" xfId="38745" xr:uid="{00000000-0005-0000-0000-00001B980000}"/>
    <cellStyle name="Output 2 3 5 4 4" xfId="38746" xr:uid="{00000000-0005-0000-0000-00001C980000}"/>
    <cellStyle name="Output 2 3 5 4 4 2" xfId="38747" xr:uid="{00000000-0005-0000-0000-00001D980000}"/>
    <cellStyle name="Output 2 3 5 4 4 3" xfId="38748" xr:uid="{00000000-0005-0000-0000-00001E980000}"/>
    <cellStyle name="Output 2 3 5 4 5" xfId="38749" xr:uid="{00000000-0005-0000-0000-00001F980000}"/>
    <cellStyle name="Output 2 3 5 4 5 2" xfId="38750" xr:uid="{00000000-0005-0000-0000-000020980000}"/>
    <cellStyle name="Output 2 3 5 4 5 3" xfId="38751" xr:uid="{00000000-0005-0000-0000-000021980000}"/>
    <cellStyle name="Output 2 3 5 4 6" xfId="38752" xr:uid="{00000000-0005-0000-0000-000022980000}"/>
    <cellStyle name="Output 2 3 5 4 6 2" xfId="38753" xr:uid="{00000000-0005-0000-0000-000023980000}"/>
    <cellStyle name="Output 2 3 5 4 6 3" xfId="38754" xr:uid="{00000000-0005-0000-0000-000024980000}"/>
    <cellStyle name="Output 2 3 5 4 7" xfId="38755" xr:uid="{00000000-0005-0000-0000-000025980000}"/>
    <cellStyle name="Output 2 3 5 4 7 2" xfId="38756" xr:uid="{00000000-0005-0000-0000-000026980000}"/>
    <cellStyle name="Output 2 3 5 4 7 3" xfId="38757" xr:uid="{00000000-0005-0000-0000-000027980000}"/>
    <cellStyle name="Output 2 3 5 4 8" xfId="38758" xr:uid="{00000000-0005-0000-0000-000028980000}"/>
    <cellStyle name="Output 2 3 5 4 8 2" xfId="38759" xr:uid="{00000000-0005-0000-0000-000029980000}"/>
    <cellStyle name="Output 2 3 5 4 8 3" xfId="38760" xr:uid="{00000000-0005-0000-0000-00002A980000}"/>
    <cellStyle name="Output 2 3 5 4 9" xfId="38761" xr:uid="{00000000-0005-0000-0000-00002B980000}"/>
    <cellStyle name="Output 2 3 5 4 9 2" xfId="38762" xr:uid="{00000000-0005-0000-0000-00002C980000}"/>
    <cellStyle name="Output 2 3 5 4 9 3" xfId="38763" xr:uid="{00000000-0005-0000-0000-00002D980000}"/>
    <cellStyle name="Output 2 3 5 5" xfId="38764" xr:uid="{00000000-0005-0000-0000-00002E980000}"/>
    <cellStyle name="Output 2 3 5 5 10" xfId="38765" xr:uid="{00000000-0005-0000-0000-00002F980000}"/>
    <cellStyle name="Output 2 3 5 5 11" xfId="38766" xr:uid="{00000000-0005-0000-0000-000030980000}"/>
    <cellStyle name="Output 2 3 5 5 12" xfId="38767" xr:uid="{00000000-0005-0000-0000-000031980000}"/>
    <cellStyle name="Output 2 3 5 5 2" xfId="38768" xr:uid="{00000000-0005-0000-0000-000032980000}"/>
    <cellStyle name="Output 2 3 5 5 2 2" xfId="38769" xr:uid="{00000000-0005-0000-0000-000033980000}"/>
    <cellStyle name="Output 2 3 5 5 2 3" xfId="38770" xr:uid="{00000000-0005-0000-0000-000034980000}"/>
    <cellStyle name="Output 2 3 5 5 3" xfId="38771" xr:uid="{00000000-0005-0000-0000-000035980000}"/>
    <cellStyle name="Output 2 3 5 5 3 2" xfId="38772" xr:uid="{00000000-0005-0000-0000-000036980000}"/>
    <cellStyle name="Output 2 3 5 5 3 3" xfId="38773" xr:uid="{00000000-0005-0000-0000-000037980000}"/>
    <cellStyle name="Output 2 3 5 5 4" xfId="38774" xr:uid="{00000000-0005-0000-0000-000038980000}"/>
    <cellStyle name="Output 2 3 5 5 4 2" xfId="38775" xr:uid="{00000000-0005-0000-0000-000039980000}"/>
    <cellStyle name="Output 2 3 5 5 4 3" xfId="38776" xr:uid="{00000000-0005-0000-0000-00003A980000}"/>
    <cellStyle name="Output 2 3 5 5 5" xfId="38777" xr:uid="{00000000-0005-0000-0000-00003B980000}"/>
    <cellStyle name="Output 2 3 5 5 5 2" xfId="38778" xr:uid="{00000000-0005-0000-0000-00003C980000}"/>
    <cellStyle name="Output 2 3 5 5 5 3" xfId="38779" xr:uid="{00000000-0005-0000-0000-00003D980000}"/>
    <cellStyle name="Output 2 3 5 5 6" xfId="38780" xr:uid="{00000000-0005-0000-0000-00003E980000}"/>
    <cellStyle name="Output 2 3 5 5 6 2" xfId="38781" xr:uid="{00000000-0005-0000-0000-00003F980000}"/>
    <cellStyle name="Output 2 3 5 5 6 3" xfId="38782" xr:uid="{00000000-0005-0000-0000-000040980000}"/>
    <cellStyle name="Output 2 3 5 5 7" xfId="38783" xr:uid="{00000000-0005-0000-0000-000041980000}"/>
    <cellStyle name="Output 2 3 5 5 7 2" xfId="38784" xr:uid="{00000000-0005-0000-0000-000042980000}"/>
    <cellStyle name="Output 2 3 5 5 7 3" xfId="38785" xr:uid="{00000000-0005-0000-0000-000043980000}"/>
    <cellStyle name="Output 2 3 5 5 8" xfId="38786" xr:uid="{00000000-0005-0000-0000-000044980000}"/>
    <cellStyle name="Output 2 3 5 5 8 2" xfId="38787" xr:uid="{00000000-0005-0000-0000-000045980000}"/>
    <cellStyle name="Output 2 3 5 5 8 3" xfId="38788" xr:uid="{00000000-0005-0000-0000-000046980000}"/>
    <cellStyle name="Output 2 3 5 5 9" xfId="38789" xr:uid="{00000000-0005-0000-0000-000047980000}"/>
    <cellStyle name="Output 2 3 5 5 9 2" xfId="38790" xr:uid="{00000000-0005-0000-0000-000048980000}"/>
    <cellStyle name="Output 2 3 5 5 9 3" xfId="38791" xr:uid="{00000000-0005-0000-0000-000049980000}"/>
    <cellStyle name="Output 2 3 5 6" xfId="38792" xr:uid="{00000000-0005-0000-0000-00004A980000}"/>
    <cellStyle name="Output 2 3 5 6 10" xfId="38793" xr:uid="{00000000-0005-0000-0000-00004B980000}"/>
    <cellStyle name="Output 2 3 5 6 11" xfId="38794" xr:uid="{00000000-0005-0000-0000-00004C980000}"/>
    <cellStyle name="Output 2 3 5 6 12" xfId="38795" xr:uid="{00000000-0005-0000-0000-00004D980000}"/>
    <cellStyle name="Output 2 3 5 6 2" xfId="38796" xr:uid="{00000000-0005-0000-0000-00004E980000}"/>
    <cellStyle name="Output 2 3 5 6 2 2" xfId="38797" xr:uid="{00000000-0005-0000-0000-00004F980000}"/>
    <cellStyle name="Output 2 3 5 6 2 3" xfId="38798" xr:uid="{00000000-0005-0000-0000-000050980000}"/>
    <cellStyle name="Output 2 3 5 6 3" xfId="38799" xr:uid="{00000000-0005-0000-0000-000051980000}"/>
    <cellStyle name="Output 2 3 5 6 3 2" xfId="38800" xr:uid="{00000000-0005-0000-0000-000052980000}"/>
    <cellStyle name="Output 2 3 5 6 3 3" xfId="38801" xr:uid="{00000000-0005-0000-0000-000053980000}"/>
    <cellStyle name="Output 2 3 5 6 4" xfId="38802" xr:uid="{00000000-0005-0000-0000-000054980000}"/>
    <cellStyle name="Output 2 3 5 6 4 2" xfId="38803" xr:uid="{00000000-0005-0000-0000-000055980000}"/>
    <cellStyle name="Output 2 3 5 6 4 3" xfId="38804" xr:uid="{00000000-0005-0000-0000-000056980000}"/>
    <cellStyle name="Output 2 3 5 6 5" xfId="38805" xr:uid="{00000000-0005-0000-0000-000057980000}"/>
    <cellStyle name="Output 2 3 5 6 5 2" xfId="38806" xr:uid="{00000000-0005-0000-0000-000058980000}"/>
    <cellStyle name="Output 2 3 5 6 5 3" xfId="38807" xr:uid="{00000000-0005-0000-0000-000059980000}"/>
    <cellStyle name="Output 2 3 5 6 6" xfId="38808" xr:uid="{00000000-0005-0000-0000-00005A980000}"/>
    <cellStyle name="Output 2 3 5 6 6 2" xfId="38809" xr:uid="{00000000-0005-0000-0000-00005B980000}"/>
    <cellStyle name="Output 2 3 5 6 6 3" xfId="38810" xr:uid="{00000000-0005-0000-0000-00005C980000}"/>
    <cellStyle name="Output 2 3 5 6 7" xfId="38811" xr:uid="{00000000-0005-0000-0000-00005D980000}"/>
    <cellStyle name="Output 2 3 5 6 7 2" xfId="38812" xr:uid="{00000000-0005-0000-0000-00005E980000}"/>
    <cellStyle name="Output 2 3 5 6 7 3" xfId="38813" xr:uid="{00000000-0005-0000-0000-00005F980000}"/>
    <cellStyle name="Output 2 3 5 6 8" xfId="38814" xr:uid="{00000000-0005-0000-0000-000060980000}"/>
    <cellStyle name="Output 2 3 5 6 8 2" xfId="38815" xr:uid="{00000000-0005-0000-0000-000061980000}"/>
    <cellStyle name="Output 2 3 5 6 8 3" xfId="38816" xr:uid="{00000000-0005-0000-0000-000062980000}"/>
    <cellStyle name="Output 2 3 5 6 9" xfId="38817" xr:uid="{00000000-0005-0000-0000-000063980000}"/>
    <cellStyle name="Output 2 3 5 6 9 2" xfId="38818" xr:uid="{00000000-0005-0000-0000-000064980000}"/>
    <cellStyle name="Output 2 3 5 6 9 3" xfId="38819" xr:uid="{00000000-0005-0000-0000-000065980000}"/>
    <cellStyle name="Output 2 3 5 7" xfId="38820" xr:uid="{00000000-0005-0000-0000-000066980000}"/>
    <cellStyle name="Output 2 3 5 7 10" xfId="38821" xr:uid="{00000000-0005-0000-0000-000067980000}"/>
    <cellStyle name="Output 2 3 5 7 11" xfId="38822" xr:uid="{00000000-0005-0000-0000-000068980000}"/>
    <cellStyle name="Output 2 3 5 7 12" xfId="38823" xr:uid="{00000000-0005-0000-0000-000069980000}"/>
    <cellStyle name="Output 2 3 5 7 2" xfId="38824" xr:uid="{00000000-0005-0000-0000-00006A980000}"/>
    <cellStyle name="Output 2 3 5 7 2 2" xfId="38825" xr:uid="{00000000-0005-0000-0000-00006B980000}"/>
    <cellStyle name="Output 2 3 5 7 2 3" xfId="38826" xr:uid="{00000000-0005-0000-0000-00006C980000}"/>
    <cellStyle name="Output 2 3 5 7 3" xfId="38827" xr:uid="{00000000-0005-0000-0000-00006D980000}"/>
    <cellStyle name="Output 2 3 5 7 3 2" xfId="38828" xr:uid="{00000000-0005-0000-0000-00006E980000}"/>
    <cellStyle name="Output 2 3 5 7 3 3" xfId="38829" xr:uid="{00000000-0005-0000-0000-00006F980000}"/>
    <cellStyle name="Output 2 3 5 7 4" xfId="38830" xr:uid="{00000000-0005-0000-0000-000070980000}"/>
    <cellStyle name="Output 2 3 5 7 4 2" xfId="38831" xr:uid="{00000000-0005-0000-0000-000071980000}"/>
    <cellStyle name="Output 2 3 5 7 4 3" xfId="38832" xr:uid="{00000000-0005-0000-0000-000072980000}"/>
    <cellStyle name="Output 2 3 5 7 5" xfId="38833" xr:uid="{00000000-0005-0000-0000-000073980000}"/>
    <cellStyle name="Output 2 3 5 7 5 2" xfId="38834" xr:uid="{00000000-0005-0000-0000-000074980000}"/>
    <cellStyle name="Output 2 3 5 7 5 3" xfId="38835" xr:uid="{00000000-0005-0000-0000-000075980000}"/>
    <cellStyle name="Output 2 3 5 7 6" xfId="38836" xr:uid="{00000000-0005-0000-0000-000076980000}"/>
    <cellStyle name="Output 2 3 5 7 6 2" xfId="38837" xr:uid="{00000000-0005-0000-0000-000077980000}"/>
    <cellStyle name="Output 2 3 5 7 6 3" xfId="38838" xr:uid="{00000000-0005-0000-0000-000078980000}"/>
    <cellStyle name="Output 2 3 5 7 7" xfId="38839" xr:uid="{00000000-0005-0000-0000-000079980000}"/>
    <cellStyle name="Output 2 3 5 7 7 2" xfId="38840" xr:uid="{00000000-0005-0000-0000-00007A980000}"/>
    <cellStyle name="Output 2 3 5 7 7 3" xfId="38841" xr:uid="{00000000-0005-0000-0000-00007B980000}"/>
    <cellStyle name="Output 2 3 5 7 8" xfId="38842" xr:uid="{00000000-0005-0000-0000-00007C980000}"/>
    <cellStyle name="Output 2 3 5 7 8 2" xfId="38843" xr:uid="{00000000-0005-0000-0000-00007D980000}"/>
    <cellStyle name="Output 2 3 5 7 8 3" xfId="38844" xr:uid="{00000000-0005-0000-0000-00007E980000}"/>
    <cellStyle name="Output 2 3 5 7 9" xfId="38845" xr:uid="{00000000-0005-0000-0000-00007F980000}"/>
    <cellStyle name="Output 2 3 5 7 9 2" xfId="38846" xr:uid="{00000000-0005-0000-0000-000080980000}"/>
    <cellStyle name="Output 2 3 5 7 9 3" xfId="38847" xr:uid="{00000000-0005-0000-0000-000081980000}"/>
    <cellStyle name="Output 2 3 5 8" xfId="38848" xr:uid="{00000000-0005-0000-0000-000082980000}"/>
    <cellStyle name="Output 2 3 5 8 10" xfId="38849" xr:uid="{00000000-0005-0000-0000-000083980000}"/>
    <cellStyle name="Output 2 3 5 8 11" xfId="38850" xr:uid="{00000000-0005-0000-0000-000084980000}"/>
    <cellStyle name="Output 2 3 5 8 12" xfId="38851" xr:uid="{00000000-0005-0000-0000-000085980000}"/>
    <cellStyle name="Output 2 3 5 8 2" xfId="38852" xr:uid="{00000000-0005-0000-0000-000086980000}"/>
    <cellStyle name="Output 2 3 5 8 2 2" xfId="38853" xr:uid="{00000000-0005-0000-0000-000087980000}"/>
    <cellStyle name="Output 2 3 5 8 2 3" xfId="38854" xr:uid="{00000000-0005-0000-0000-000088980000}"/>
    <cellStyle name="Output 2 3 5 8 3" xfId="38855" xr:uid="{00000000-0005-0000-0000-000089980000}"/>
    <cellStyle name="Output 2 3 5 8 3 2" xfId="38856" xr:uid="{00000000-0005-0000-0000-00008A980000}"/>
    <cellStyle name="Output 2 3 5 8 3 3" xfId="38857" xr:uid="{00000000-0005-0000-0000-00008B980000}"/>
    <cellStyle name="Output 2 3 5 8 4" xfId="38858" xr:uid="{00000000-0005-0000-0000-00008C980000}"/>
    <cellStyle name="Output 2 3 5 8 4 2" xfId="38859" xr:uid="{00000000-0005-0000-0000-00008D980000}"/>
    <cellStyle name="Output 2 3 5 8 4 3" xfId="38860" xr:uid="{00000000-0005-0000-0000-00008E980000}"/>
    <cellStyle name="Output 2 3 5 8 5" xfId="38861" xr:uid="{00000000-0005-0000-0000-00008F980000}"/>
    <cellStyle name="Output 2 3 5 8 5 2" xfId="38862" xr:uid="{00000000-0005-0000-0000-000090980000}"/>
    <cellStyle name="Output 2 3 5 8 5 3" xfId="38863" xr:uid="{00000000-0005-0000-0000-000091980000}"/>
    <cellStyle name="Output 2 3 5 8 6" xfId="38864" xr:uid="{00000000-0005-0000-0000-000092980000}"/>
    <cellStyle name="Output 2 3 5 8 6 2" xfId="38865" xr:uid="{00000000-0005-0000-0000-000093980000}"/>
    <cellStyle name="Output 2 3 5 8 6 3" xfId="38866" xr:uid="{00000000-0005-0000-0000-000094980000}"/>
    <cellStyle name="Output 2 3 5 8 7" xfId="38867" xr:uid="{00000000-0005-0000-0000-000095980000}"/>
    <cellStyle name="Output 2 3 5 8 7 2" xfId="38868" xr:uid="{00000000-0005-0000-0000-000096980000}"/>
    <cellStyle name="Output 2 3 5 8 7 3" xfId="38869" xr:uid="{00000000-0005-0000-0000-000097980000}"/>
    <cellStyle name="Output 2 3 5 8 8" xfId="38870" xr:uid="{00000000-0005-0000-0000-000098980000}"/>
    <cellStyle name="Output 2 3 5 8 8 2" xfId="38871" xr:uid="{00000000-0005-0000-0000-000099980000}"/>
    <cellStyle name="Output 2 3 5 8 8 3" xfId="38872" xr:uid="{00000000-0005-0000-0000-00009A980000}"/>
    <cellStyle name="Output 2 3 5 8 9" xfId="38873" xr:uid="{00000000-0005-0000-0000-00009B980000}"/>
    <cellStyle name="Output 2 3 5 8 9 2" xfId="38874" xr:uid="{00000000-0005-0000-0000-00009C980000}"/>
    <cellStyle name="Output 2 3 5 8 9 3" xfId="38875" xr:uid="{00000000-0005-0000-0000-00009D980000}"/>
    <cellStyle name="Output 2 3 5 9" xfId="38876" xr:uid="{00000000-0005-0000-0000-00009E980000}"/>
    <cellStyle name="Output 2 3 5 9 10" xfId="38877" xr:uid="{00000000-0005-0000-0000-00009F980000}"/>
    <cellStyle name="Output 2 3 5 9 11" xfId="38878" xr:uid="{00000000-0005-0000-0000-0000A0980000}"/>
    <cellStyle name="Output 2 3 5 9 12" xfId="38879" xr:uid="{00000000-0005-0000-0000-0000A1980000}"/>
    <cellStyle name="Output 2 3 5 9 2" xfId="38880" xr:uid="{00000000-0005-0000-0000-0000A2980000}"/>
    <cellStyle name="Output 2 3 5 9 2 2" xfId="38881" xr:uid="{00000000-0005-0000-0000-0000A3980000}"/>
    <cellStyle name="Output 2 3 5 9 2 3" xfId="38882" xr:uid="{00000000-0005-0000-0000-0000A4980000}"/>
    <cellStyle name="Output 2 3 5 9 3" xfId="38883" xr:uid="{00000000-0005-0000-0000-0000A5980000}"/>
    <cellStyle name="Output 2 3 5 9 3 2" xfId="38884" xr:uid="{00000000-0005-0000-0000-0000A6980000}"/>
    <cellStyle name="Output 2 3 5 9 3 3" xfId="38885" xr:uid="{00000000-0005-0000-0000-0000A7980000}"/>
    <cellStyle name="Output 2 3 5 9 4" xfId="38886" xr:uid="{00000000-0005-0000-0000-0000A8980000}"/>
    <cellStyle name="Output 2 3 5 9 4 2" xfId="38887" xr:uid="{00000000-0005-0000-0000-0000A9980000}"/>
    <cellStyle name="Output 2 3 5 9 4 3" xfId="38888" xr:uid="{00000000-0005-0000-0000-0000AA980000}"/>
    <cellStyle name="Output 2 3 5 9 5" xfId="38889" xr:uid="{00000000-0005-0000-0000-0000AB980000}"/>
    <cellStyle name="Output 2 3 5 9 5 2" xfId="38890" xr:uid="{00000000-0005-0000-0000-0000AC980000}"/>
    <cellStyle name="Output 2 3 5 9 5 3" xfId="38891" xr:uid="{00000000-0005-0000-0000-0000AD980000}"/>
    <cellStyle name="Output 2 3 5 9 6" xfId="38892" xr:uid="{00000000-0005-0000-0000-0000AE980000}"/>
    <cellStyle name="Output 2 3 5 9 6 2" xfId="38893" xr:uid="{00000000-0005-0000-0000-0000AF980000}"/>
    <cellStyle name="Output 2 3 5 9 6 3" xfId="38894" xr:uid="{00000000-0005-0000-0000-0000B0980000}"/>
    <cellStyle name="Output 2 3 5 9 7" xfId="38895" xr:uid="{00000000-0005-0000-0000-0000B1980000}"/>
    <cellStyle name="Output 2 3 5 9 7 2" xfId="38896" xr:uid="{00000000-0005-0000-0000-0000B2980000}"/>
    <cellStyle name="Output 2 3 5 9 7 3" xfId="38897" xr:uid="{00000000-0005-0000-0000-0000B3980000}"/>
    <cellStyle name="Output 2 3 5 9 8" xfId="38898" xr:uid="{00000000-0005-0000-0000-0000B4980000}"/>
    <cellStyle name="Output 2 3 5 9 8 2" xfId="38899" xr:uid="{00000000-0005-0000-0000-0000B5980000}"/>
    <cellStyle name="Output 2 3 5 9 8 3" xfId="38900" xr:uid="{00000000-0005-0000-0000-0000B6980000}"/>
    <cellStyle name="Output 2 3 5 9 9" xfId="38901" xr:uid="{00000000-0005-0000-0000-0000B7980000}"/>
    <cellStyle name="Output 2 3 5 9 9 2" xfId="38902" xr:uid="{00000000-0005-0000-0000-0000B8980000}"/>
    <cellStyle name="Output 2 3 5 9 9 3" xfId="38903" xr:uid="{00000000-0005-0000-0000-0000B9980000}"/>
    <cellStyle name="Output 2 3 6" xfId="38904" xr:uid="{00000000-0005-0000-0000-0000BA980000}"/>
    <cellStyle name="Output 2 3 6 10" xfId="38905" xr:uid="{00000000-0005-0000-0000-0000BB980000}"/>
    <cellStyle name="Output 2 3 6 10 2" xfId="38906" xr:uid="{00000000-0005-0000-0000-0000BC980000}"/>
    <cellStyle name="Output 2 3 6 10 3" xfId="38907" xr:uid="{00000000-0005-0000-0000-0000BD980000}"/>
    <cellStyle name="Output 2 3 6 11" xfId="38908" xr:uid="{00000000-0005-0000-0000-0000BE980000}"/>
    <cellStyle name="Output 2 3 6 12" xfId="38909" xr:uid="{00000000-0005-0000-0000-0000BF980000}"/>
    <cellStyle name="Output 2 3 6 2" xfId="38910" xr:uid="{00000000-0005-0000-0000-0000C0980000}"/>
    <cellStyle name="Output 2 3 6 2 2" xfId="38911" xr:uid="{00000000-0005-0000-0000-0000C1980000}"/>
    <cellStyle name="Output 2 3 6 2 3" xfId="38912" xr:uid="{00000000-0005-0000-0000-0000C2980000}"/>
    <cellStyle name="Output 2 3 6 3" xfId="38913" xr:uid="{00000000-0005-0000-0000-0000C3980000}"/>
    <cellStyle name="Output 2 3 6 3 2" xfId="38914" xr:uid="{00000000-0005-0000-0000-0000C4980000}"/>
    <cellStyle name="Output 2 3 6 3 3" xfId="38915" xr:uid="{00000000-0005-0000-0000-0000C5980000}"/>
    <cellStyle name="Output 2 3 6 4" xfId="38916" xr:uid="{00000000-0005-0000-0000-0000C6980000}"/>
    <cellStyle name="Output 2 3 6 4 2" xfId="38917" xr:uid="{00000000-0005-0000-0000-0000C7980000}"/>
    <cellStyle name="Output 2 3 6 4 3" xfId="38918" xr:uid="{00000000-0005-0000-0000-0000C8980000}"/>
    <cellStyle name="Output 2 3 6 5" xfId="38919" xr:uid="{00000000-0005-0000-0000-0000C9980000}"/>
    <cellStyle name="Output 2 3 6 5 2" xfId="38920" xr:uid="{00000000-0005-0000-0000-0000CA980000}"/>
    <cellStyle name="Output 2 3 6 5 3" xfId="38921" xr:uid="{00000000-0005-0000-0000-0000CB980000}"/>
    <cellStyle name="Output 2 3 6 6" xfId="38922" xr:uid="{00000000-0005-0000-0000-0000CC980000}"/>
    <cellStyle name="Output 2 3 6 6 2" xfId="38923" xr:uid="{00000000-0005-0000-0000-0000CD980000}"/>
    <cellStyle name="Output 2 3 6 6 3" xfId="38924" xr:uid="{00000000-0005-0000-0000-0000CE980000}"/>
    <cellStyle name="Output 2 3 6 7" xfId="38925" xr:uid="{00000000-0005-0000-0000-0000CF980000}"/>
    <cellStyle name="Output 2 3 6 7 2" xfId="38926" xr:uid="{00000000-0005-0000-0000-0000D0980000}"/>
    <cellStyle name="Output 2 3 6 7 3" xfId="38927" xr:uid="{00000000-0005-0000-0000-0000D1980000}"/>
    <cellStyle name="Output 2 3 6 8" xfId="38928" xr:uid="{00000000-0005-0000-0000-0000D2980000}"/>
    <cellStyle name="Output 2 3 6 8 2" xfId="38929" xr:uid="{00000000-0005-0000-0000-0000D3980000}"/>
    <cellStyle name="Output 2 3 6 8 3" xfId="38930" xr:uid="{00000000-0005-0000-0000-0000D4980000}"/>
    <cellStyle name="Output 2 3 6 9" xfId="38931" xr:uid="{00000000-0005-0000-0000-0000D5980000}"/>
    <cellStyle name="Output 2 3 6 9 2" xfId="38932" xr:uid="{00000000-0005-0000-0000-0000D6980000}"/>
    <cellStyle name="Output 2 3 6 9 3" xfId="38933" xr:uid="{00000000-0005-0000-0000-0000D7980000}"/>
    <cellStyle name="Output 2 3 7" xfId="38934" xr:uid="{00000000-0005-0000-0000-0000D8980000}"/>
    <cellStyle name="Output 2 3 7 10" xfId="38935" xr:uid="{00000000-0005-0000-0000-0000D9980000}"/>
    <cellStyle name="Output 2 3 7 10 2" xfId="38936" xr:uid="{00000000-0005-0000-0000-0000DA980000}"/>
    <cellStyle name="Output 2 3 7 10 3" xfId="38937" xr:uid="{00000000-0005-0000-0000-0000DB980000}"/>
    <cellStyle name="Output 2 3 7 11" xfId="38938" xr:uid="{00000000-0005-0000-0000-0000DC980000}"/>
    <cellStyle name="Output 2 3 7 12" xfId="38939" xr:uid="{00000000-0005-0000-0000-0000DD980000}"/>
    <cellStyle name="Output 2 3 7 2" xfId="38940" xr:uid="{00000000-0005-0000-0000-0000DE980000}"/>
    <cellStyle name="Output 2 3 7 2 2" xfId="38941" xr:uid="{00000000-0005-0000-0000-0000DF980000}"/>
    <cellStyle name="Output 2 3 7 2 3" xfId="38942" xr:uid="{00000000-0005-0000-0000-0000E0980000}"/>
    <cellStyle name="Output 2 3 7 3" xfId="38943" xr:uid="{00000000-0005-0000-0000-0000E1980000}"/>
    <cellStyle name="Output 2 3 7 3 2" xfId="38944" xr:uid="{00000000-0005-0000-0000-0000E2980000}"/>
    <cellStyle name="Output 2 3 7 3 3" xfId="38945" xr:uid="{00000000-0005-0000-0000-0000E3980000}"/>
    <cellStyle name="Output 2 3 7 4" xfId="38946" xr:uid="{00000000-0005-0000-0000-0000E4980000}"/>
    <cellStyle name="Output 2 3 7 4 2" xfId="38947" xr:uid="{00000000-0005-0000-0000-0000E5980000}"/>
    <cellStyle name="Output 2 3 7 4 3" xfId="38948" xr:uid="{00000000-0005-0000-0000-0000E6980000}"/>
    <cellStyle name="Output 2 3 7 5" xfId="38949" xr:uid="{00000000-0005-0000-0000-0000E7980000}"/>
    <cellStyle name="Output 2 3 7 5 2" xfId="38950" xr:uid="{00000000-0005-0000-0000-0000E8980000}"/>
    <cellStyle name="Output 2 3 7 5 3" xfId="38951" xr:uid="{00000000-0005-0000-0000-0000E9980000}"/>
    <cellStyle name="Output 2 3 7 6" xfId="38952" xr:uid="{00000000-0005-0000-0000-0000EA980000}"/>
    <cellStyle name="Output 2 3 7 6 2" xfId="38953" xr:uid="{00000000-0005-0000-0000-0000EB980000}"/>
    <cellStyle name="Output 2 3 7 6 3" xfId="38954" xr:uid="{00000000-0005-0000-0000-0000EC980000}"/>
    <cellStyle name="Output 2 3 7 7" xfId="38955" xr:uid="{00000000-0005-0000-0000-0000ED980000}"/>
    <cellStyle name="Output 2 3 7 7 2" xfId="38956" xr:uid="{00000000-0005-0000-0000-0000EE980000}"/>
    <cellStyle name="Output 2 3 7 7 3" xfId="38957" xr:uid="{00000000-0005-0000-0000-0000EF980000}"/>
    <cellStyle name="Output 2 3 7 8" xfId="38958" xr:uid="{00000000-0005-0000-0000-0000F0980000}"/>
    <cellStyle name="Output 2 3 7 8 2" xfId="38959" xr:uid="{00000000-0005-0000-0000-0000F1980000}"/>
    <cellStyle name="Output 2 3 7 8 3" xfId="38960" xr:uid="{00000000-0005-0000-0000-0000F2980000}"/>
    <cellStyle name="Output 2 3 7 9" xfId="38961" xr:uid="{00000000-0005-0000-0000-0000F3980000}"/>
    <cellStyle name="Output 2 3 7 9 2" xfId="38962" xr:uid="{00000000-0005-0000-0000-0000F4980000}"/>
    <cellStyle name="Output 2 3 7 9 3" xfId="38963" xr:uid="{00000000-0005-0000-0000-0000F5980000}"/>
    <cellStyle name="Output 2 3 8" xfId="38964" xr:uid="{00000000-0005-0000-0000-0000F6980000}"/>
    <cellStyle name="Output 2 3 8 10" xfId="38965" xr:uid="{00000000-0005-0000-0000-0000F7980000}"/>
    <cellStyle name="Output 2 3 8 10 2" xfId="38966" xr:uid="{00000000-0005-0000-0000-0000F8980000}"/>
    <cellStyle name="Output 2 3 8 10 3" xfId="38967" xr:uid="{00000000-0005-0000-0000-0000F9980000}"/>
    <cellStyle name="Output 2 3 8 11" xfId="38968" xr:uid="{00000000-0005-0000-0000-0000FA980000}"/>
    <cellStyle name="Output 2 3 8 12" xfId="38969" xr:uid="{00000000-0005-0000-0000-0000FB980000}"/>
    <cellStyle name="Output 2 3 8 2" xfId="38970" xr:uid="{00000000-0005-0000-0000-0000FC980000}"/>
    <cellStyle name="Output 2 3 8 2 2" xfId="38971" xr:uid="{00000000-0005-0000-0000-0000FD980000}"/>
    <cellStyle name="Output 2 3 8 2 3" xfId="38972" xr:uid="{00000000-0005-0000-0000-0000FE980000}"/>
    <cellStyle name="Output 2 3 8 3" xfId="38973" xr:uid="{00000000-0005-0000-0000-0000FF980000}"/>
    <cellStyle name="Output 2 3 8 3 2" xfId="38974" xr:uid="{00000000-0005-0000-0000-000000990000}"/>
    <cellStyle name="Output 2 3 8 3 3" xfId="38975" xr:uid="{00000000-0005-0000-0000-000001990000}"/>
    <cellStyle name="Output 2 3 8 4" xfId="38976" xr:uid="{00000000-0005-0000-0000-000002990000}"/>
    <cellStyle name="Output 2 3 8 4 2" xfId="38977" xr:uid="{00000000-0005-0000-0000-000003990000}"/>
    <cellStyle name="Output 2 3 8 4 3" xfId="38978" xr:uid="{00000000-0005-0000-0000-000004990000}"/>
    <cellStyle name="Output 2 3 8 5" xfId="38979" xr:uid="{00000000-0005-0000-0000-000005990000}"/>
    <cellStyle name="Output 2 3 8 5 2" xfId="38980" xr:uid="{00000000-0005-0000-0000-000006990000}"/>
    <cellStyle name="Output 2 3 8 5 3" xfId="38981" xr:uid="{00000000-0005-0000-0000-000007990000}"/>
    <cellStyle name="Output 2 3 8 6" xfId="38982" xr:uid="{00000000-0005-0000-0000-000008990000}"/>
    <cellStyle name="Output 2 3 8 6 2" xfId="38983" xr:uid="{00000000-0005-0000-0000-000009990000}"/>
    <cellStyle name="Output 2 3 8 6 3" xfId="38984" xr:uid="{00000000-0005-0000-0000-00000A990000}"/>
    <cellStyle name="Output 2 3 8 7" xfId="38985" xr:uid="{00000000-0005-0000-0000-00000B990000}"/>
    <cellStyle name="Output 2 3 8 7 2" xfId="38986" xr:uid="{00000000-0005-0000-0000-00000C990000}"/>
    <cellStyle name="Output 2 3 8 7 3" xfId="38987" xr:uid="{00000000-0005-0000-0000-00000D990000}"/>
    <cellStyle name="Output 2 3 8 8" xfId="38988" xr:uid="{00000000-0005-0000-0000-00000E990000}"/>
    <cellStyle name="Output 2 3 8 8 2" xfId="38989" xr:uid="{00000000-0005-0000-0000-00000F990000}"/>
    <cellStyle name="Output 2 3 8 8 3" xfId="38990" xr:uid="{00000000-0005-0000-0000-000010990000}"/>
    <cellStyle name="Output 2 3 8 9" xfId="38991" xr:uid="{00000000-0005-0000-0000-000011990000}"/>
    <cellStyle name="Output 2 3 8 9 2" xfId="38992" xr:uid="{00000000-0005-0000-0000-000012990000}"/>
    <cellStyle name="Output 2 3 8 9 3" xfId="38993" xr:uid="{00000000-0005-0000-0000-000013990000}"/>
    <cellStyle name="Output 2 3 9" xfId="38994" xr:uid="{00000000-0005-0000-0000-000014990000}"/>
    <cellStyle name="Output 2 3 9 2" xfId="38995" xr:uid="{00000000-0005-0000-0000-000015990000}"/>
    <cellStyle name="Output 2 3 9 2 2" xfId="38996" xr:uid="{00000000-0005-0000-0000-000016990000}"/>
    <cellStyle name="Output 2 3 9 2 3" xfId="38997" xr:uid="{00000000-0005-0000-0000-000017990000}"/>
    <cellStyle name="Output 2 3 9 2 4" xfId="38998" xr:uid="{00000000-0005-0000-0000-000018990000}"/>
    <cellStyle name="Output 2 3 9 3" xfId="38999" xr:uid="{00000000-0005-0000-0000-000019990000}"/>
    <cellStyle name="Output 2 3 9 4" xfId="39000" xr:uid="{00000000-0005-0000-0000-00001A990000}"/>
    <cellStyle name="Output 2 4" xfId="410" xr:uid="{00000000-0005-0000-0000-00001B990000}"/>
    <cellStyle name="Output 2 4 10" xfId="39001" xr:uid="{00000000-0005-0000-0000-00001C990000}"/>
    <cellStyle name="Output 2 4 10 10" xfId="39002" xr:uid="{00000000-0005-0000-0000-00001D990000}"/>
    <cellStyle name="Output 2 4 10 10 10" xfId="39003" xr:uid="{00000000-0005-0000-0000-00001E990000}"/>
    <cellStyle name="Output 2 4 10 10 11" xfId="39004" xr:uid="{00000000-0005-0000-0000-00001F990000}"/>
    <cellStyle name="Output 2 4 10 10 12" xfId="39005" xr:uid="{00000000-0005-0000-0000-000020990000}"/>
    <cellStyle name="Output 2 4 10 10 2" xfId="39006" xr:uid="{00000000-0005-0000-0000-000021990000}"/>
    <cellStyle name="Output 2 4 10 10 2 2" xfId="39007" xr:uid="{00000000-0005-0000-0000-000022990000}"/>
    <cellStyle name="Output 2 4 10 10 2 3" xfId="39008" xr:uid="{00000000-0005-0000-0000-000023990000}"/>
    <cellStyle name="Output 2 4 10 10 3" xfId="39009" xr:uid="{00000000-0005-0000-0000-000024990000}"/>
    <cellStyle name="Output 2 4 10 10 3 2" xfId="39010" xr:uid="{00000000-0005-0000-0000-000025990000}"/>
    <cellStyle name="Output 2 4 10 10 3 3" xfId="39011" xr:uid="{00000000-0005-0000-0000-000026990000}"/>
    <cellStyle name="Output 2 4 10 10 4" xfId="39012" xr:uid="{00000000-0005-0000-0000-000027990000}"/>
    <cellStyle name="Output 2 4 10 10 4 2" xfId="39013" xr:uid="{00000000-0005-0000-0000-000028990000}"/>
    <cellStyle name="Output 2 4 10 10 4 3" xfId="39014" xr:uid="{00000000-0005-0000-0000-000029990000}"/>
    <cellStyle name="Output 2 4 10 10 5" xfId="39015" xr:uid="{00000000-0005-0000-0000-00002A990000}"/>
    <cellStyle name="Output 2 4 10 10 5 2" xfId="39016" xr:uid="{00000000-0005-0000-0000-00002B990000}"/>
    <cellStyle name="Output 2 4 10 10 5 3" xfId="39017" xr:uid="{00000000-0005-0000-0000-00002C990000}"/>
    <cellStyle name="Output 2 4 10 10 6" xfId="39018" xr:uid="{00000000-0005-0000-0000-00002D990000}"/>
    <cellStyle name="Output 2 4 10 10 6 2" xfId="39019" xr:uid="{00000000-0005-0000-0000-00002E990000}"/>
    <cellStyle name="Output 2 4 10 10 6 3" xfId="39020" xr:uid="{00000000-0005-0000-0000-00002F990000}"/>
    <cellStyle name="Output 2 4 10 10 7" xfId="39021" xr:uid="{00000000-0005-0000-0000-000030990000}"/>
    <cellStyle name="Output 2 4 10 10 7 2" xfId="39022" xr:uid="{00000000-0005-0000-0000-000031990000}"/>
    <cellStyle name="Output 2 4 10 10 7 3" xfId="39023" xr:uid="{00000000-0005-0000-0000-000032990000}"/>
    <cellStyle name="Output 2 4 10 10 8" xfId="39024" xr:uid="{00000000-0005-0000-0000-000033990000}"/>
    <cellStyle name="Output 2 4 10 10 8 2" xfId="39025" xr:uid="{00000000-0005-0000-0000-000034990000}"/>
    <cellStyle name="Output 2 4 10 10 8 3" xfId="39026" xr:uid="{00000000-0005-0000-0000-000035990000}"/>
    <cellStyle name="Output 2 4 10 10 9" xfId="39027" xr:uid="{00000000-0005-0000-0000-000036990000}"/>
    <cellStyle name="Output 2 4 10 10 9 2" xfId="39028" xr:uid="{00000000-0005-0000-0000-000037990000}"/>
    <cellStyle name="Output 2 4 10 10 9 3" xfId="39029" xr:uid="{00000000-0005-0000-0000-000038990000}"/>
    <cellStyle name="Output 2 4 10 11" xfId="39030" xr:uid="{00000000-0005-0000-0000-000039990000}"/>
    <cellStyle name="Output 2 4 10 11 2" xfId="39031" xr:uid="{00000000-0005-0000-0000-00003A990000}"/>
    <cellStyle name="Output 2 4 10 11 3" xfId="39032" xr:uid="{00000000-0005-0000-0000-00003B990000}"/>
    <cellStyle name="Output 2 4 10 12" xfId="39033" xr:uid="{00000000-0005-0000-0000-00003C990000}"/>
    <cellStyle name="Output 2 4 10 12 2" xfId="39034" xr:uid="{00000000-0005-0000-0000-00003D990000}"/>
    <cellStyle name="Output 2 4 10 12 3" xfId="39035" xr:uid="{00000000-0005-0000-0000-00003E990000}"/>
    <cellStyle name="Output 2 4 10 13" xfId="39036" xr:uid="{00000000-0005-0000-0000-00003F990000}"/>
    <cellStyle name="Output 2 4 10 13 2" xfId="39037" xr:uid="{00000000-0005-0000-0000-000040990000}"/>
    <cellStyle name="Output 2 4 10 13 3" xfId="39038" xr:uid="{00000000-0005-0000-0000-000041990000}"/>
    <cellStyle name="Output 2 4 10 14" xfId="39039" xr:uid="{00000000-0005-0000-0000-000042990000}"/>
    <cellStyle name="Output 2 4 10 14 2" xfId="39040" xr:uid="{00000000-0005-0000-0000-000043990000}"/>
    <cellStyle name="Output 2 4 10 14 3" xfId="39041" xr:uid="{00000000-0005-0000-0000-000044990000}"/>
    <cellStyle name="Output 2 4 10 15" xfId="39042" xr:uid="{00000000-0005-0000-0000-000045990000}"/>
    <cellStyle name="Output 2 4 10 15 2" xfId="39043" xr:uid="{00000000-0005-0000-0000-000046990000}"/>
    <cellStyle name="Output 2 4 10 15 3" xfId="39044" xr:uid="{00000000-0005-0000-0000-000047990000}"/>
    <cellStyle name="Output 2 4 10 16" xfId="39045" xr:uid="{00000000-0005-0000-0000-000048990000}"/>
    <cellStyle name="Output 2 4 10 16 2" xfId="39046" xr:uid="{00000000-0005-0000-0000-000049990000}"/>
    <cellStyle name="Output 2 4 10 16 3" xfId="39047" xr:uid="{00000000-0005-0000-0000-00004A990000}"/>
    <cellStyle name="Output 2 4 10 17" xfId="39048" xr:uid="{00000000-0005-0000-0000-00004B990000}"/>
    <cellStyle name="Output 2 4 10 17 2" xfId="39049" xr:uid="{00000000-0005-0000-0000-00004C990000}"/>
    <cellStyle name="Output 2 4 10 17 3" xfId="39050" xr:uid="{00000000-0005-0000-0000-00004D990000}"/>
    <cellStyle name="Output 2 4 10 18" xfId="39051" xr:uid="{00000000-0005-0000-0000-00004E990000}"/>
    <cellStyle name="Output 2 4 10 18 2" xfId="39052" xr:uid="{00000000-0005-0000-0000-00004F990000}"/>
    <cellStyle name="Output 2 4 10 18 3" xfId="39053" xr:uid="{00000000-0005-0000-0000-000050990000}"/>
    <cellStyle name="Output 2 4 10 19" xfId="39054" xr:uid="{00000000-0005-0000-0000-000051990000}"/>
    <cellStyle name="Output 2 4 10 19 2" xfId="39055" xr:uid="{00000000-0005-0000-0000-000052990000}"/>
    <cellStyle name="Output 2 4 10 19 3" xfId="39056" xr:uid="{00000000-0005-0000-0000-000053990000}"/>
    <cellStyle name="Output 2 4 10 2" xfId="39057" xr:uid="{00000000-0005-0000-0000-000054990000}"/>
    <cellStyle name="Output 2 4 10 2 10" xfId="39058" xr:uid="{00000000-0005-0000-0000-000055990000}"/>
    <cellStyle name="Output 2 4 10 2 11" xfId="39059" xr:uid="{00000000-0005-0000-0000-000056990000}"/>
    <cellStyle name="Output 2 4 10 2 12" xfId="39060" xr:uid="{00000000-0005-0000-0000-000057990000}"/>
    <cellStyle name="Output 2 4 10 2 2" xfId="39061" xr:uid="{00000000-0005-0000-0000-000058990000}"/>
    <cellStyle name="Output 2 4 10 2 2 2" xfId="39062" xr:uid="{00000000-0005-0000-0000-000059990000}"/>
    <cellStyle name="Output 2 4 10 2 2 3" xfId="39063" xr:uid="{00000000-0005-0000-0000-00005A990000}"/>
    <cellStyle name="Output 2 4 10 2 3" xfId="39064" xr:uid="{00000000-0005-0000-0000-00005B990000}"/>
    <cellStyle name="Output 2 4 10 2 3 2" xfId="39065" xr:uid="{00000000-0005-0000-0000-00005C990000}"/>
    <cellStyle name="Output 2 4 10 2 3 3" xfId="39066" xr:uid="{00000000-0005-0000-0000-00005D990000}"/>
    <cellStyle name="Output 2 4 10 2 4" xfId="39067" xr:uid="{00000000-0005-0000-0000-00005E990000}"/>
    <cellStyle name="Output 2 4 10 2 4 2" xfId="39068" xr:uid="{00000000-0005-0000-0000-00005F990000}"/>
    <cellStyle name="Output 2 4 10 2 4 3" xfId="39069" xr:uid="{00000000-0005-0000-0000-000060990000}"/>
    <cellStyle name="Output 2 4 10 2 5" xfId="39070" xr:uid="{00000000-0005-0000-0000-000061990000}"/>
    <cellStyle name="Output 2 4 10 2 5 2" xfId="39071" xr:uid="{00000000-0005-0000-0000-000062990000}"/>
    <cellStyle name="Output 2 4 10 2 5 3" xfId="39072" xr:uid="{00000000-0005-0000-0000-000063990000}"/>
    <cellStyle name="Output 2 4 10 2 6" xfId="39073" xr:uid="{00000000-0005-0000-0000-000064990000}"/>
    <cellStyle name="Output 2 4 10 2 6 2" xfId="39074" xr:uid="{00000000-0005-0000-0000-000065990000}"/>
    <cellStyle name="Output 2 4 10 2 6 3" xfId="39075" xr:uid="{00000000-0005-0000-0000-000066990000}"/>
    <cellStyle name="Output 2 4 10 2 7" xfId="39076" xr:uid="{00000000-0005-0000-0000-000067990000}"/>
    <cellStyle name="Output 2 4 10 2 7 2" xfId="39077" xr:uid="{00000000-0005-0000-0000-000068990000}"/>
    <cellStyle name="Output 2 4 10 2 7 3" xfId="39078" xr:uid="{00000000-0005-0000-0000-000069990000}"/>
    <cellStyle name="Output 2 4 10 2 8" xfId="39079" xr:uid="{00000000-0005-0000-0000-00006A990000}"/>
    <cellStyle name="Output 2 4 10 2 8 2" xfId="39080" xr:uid="{00000000-0005-0000-0000-00006B990000}"/>
    <cellStyle name="Output 2 4 10 2 8 3" xfId="39081" xr:uid="{00000000-0005-0000-0000-00006C990000}"/>
    <cellStyle name="Output 2 4 10 2 9" xfId="39082" xr:uid="{00000000-0005-0000-0000-00006D990000}"/>
    <cellStyle name="Output 2 4 10 2 9 2" xfId="39083" xr:uid="{00000000-0005-0000-0000-00006E990000}"/>
    <cellStyle name="Output 2 4 10 2 9 3" xfId="39084" xr:uid="{00000000-0005-0000-0000-00006F990000}"/>
    <cellStyle name="Output 2 4 10 20" xfId="39085" xr:uid="{00000000-0005-0000-0000-000070990000}"/>
    <cellStyle name="Output 2 4 10 21" xfId="39086" xr:uid="{00000000-0005-0000-0000-000071990000}"/>
    <cellStyle name="Output 2 4 10 3" xfId="39087" xr:uid="{00000000-0005-0000-0000-000072990000}"/>
    <cellStyle name="Output 2 4 10 3 10" xfId="39088" xr:uid="{00000000-0005-0000-0000-000073990000}"/>
    <cellStyle name="Output 2 4 10 3 11" xfId="39089" xr:uid="{00000000-0005-0000-0000-000074990000}"/>
    <cellStyle name="Output 2 4 10 3 12" xfId="39090" xr:uid="{00000000-0005-0000-0000-000075990000}"/>
    <cellStyle name="Output 2 4 10 3 2" xfId="39091" xr:uid="{00000000-0005-0000-0000-000076990000}"/>
    <cellStyle name="Output 2 4 10 3 2 2" xfId="39092" xr:uid="{00000000-0005-0000-0000-000077990000}"/>
    <cellStyle name="Output 2 4 10 3 2 3" xfId="39093" xr:uid="{00000000-0005-0000-0000-000078990000}"/>
    <cellStyle name="Output 2 4 10 3 3" xfId="39094" xr:uid="{00000000-0005-0000-0000-000079990000}"/>
    <cellStyle name="Output 2 4 10 3 3 2" xfId="39095" xr:uid="{00000000-0005-0000-0000-00007A990000}"/>
    <cellStyle name="Output 2 4 10 3 3 3" xfId="39096" xr:uid="{00000000-0005-0000-0000-00007B990000}"/>
    <cellStyle name="Output 2 4 10 3 4" xfId="39097" xr:uid="{00000000-0005-0000-0000-00007C990000}"/>
    <cellStyle name="Output 2 4 10 3 4 2" xfId="39098" xr:uid="{00000000-0005-0000-0000-00007D990000}"/>
    <cellStyle name="Output 2 4 10 3 4 3" xfId="39099" xr:uid="{00000000-0005-0000-0000-00007E990000}"/>
    <cellStyle name="Output 2 4 10 3 5" xfId="39100" xr:uid="{00000000-0005-0000-0000-00007F990000}"/>
    <cellStyle name="Output 2 4 10 3 5 2" xfId="39101" xr:uid="{00000000-0005-0000-0000-000080990000}"/>
    <cellStyle name="Output 2 4 10 3 5 3" xfId="39102" xr:uid="{00000000-0005-0000-0000-000081990000}"/>
    <cellStyle name="Output 2 4 10 3 6" xfId="39103" xr:uid="{00000000-0005-0000-0000-000082990000}"/>
    <cellStyle name="Output 2 4 10 3 6 2" xfId="39104" xr:uid="{00000000-0005-0000-0000-000083990000}"/>
    <cellStyle name="Output 2 4 10 3 6 3" xfId="39105" xr:uid="{00000000-0005-0000-0000-000084990000}"/>
    <cellStyle name="Output 2 4 10 3 7" xfId="39106" xr:uid="{00000000-0005-0000-0000-000085990000}"/>
    <cellStyle name="Output 2 4 10 3 7 2" xfId="39107" xr:uid="{00000000-0005-0000-0000-000086990000}"/>
    <cellStyle name="Output 2 4 10 3 7 3" xfId="39108" xr:uid="{00000000-0005-0000-0000-000087990000}"/>
    <cellStyle name="Output 2 4 10 3 8" xfId="39109" xr:uid="{00000000-0005-0000-0000-000088990000}"/>
    <cellStyle name="Output 2 4 10 3 8 2" xfId="39110" xr:uid="{00000000-0005-0000-0000-000089990000}"/>
    <cellStyle name="Output 2 4 10 3 8 3" xfId="39111" xr:uid="{00000000-0005-0000-0000-00008A990000}"/>
    <cellStyle name="Output 2 4 10 3 9" xfId="39112" xr:uid="{00000000-0005-0000-0000-00008B990000}"/>
    <cellStyle name="Output 2 4 10 3 9 2" xfId="39113" xr:uid="{00000000-0005-0000-0000-00008C990000}"/>
    <cellStyle name="Output 2 4 10 3 9 3" xfId="39114" xr:uid="{00000000-0005-0000-0000-00008D990000}"/>
    <cellStyle name="Output 2 4 10 4" xfId="39115" xr:uid="{00000000-0005-0000-0000-00008E990000}"/>
    <cellStyle name="Output 2 4 10 4 10" xfId="39116" xr:uid="{00000000-0005-0000-0000-00008F990000}"/>
    <cellStyle name="Output 2 4 10 4 11" xfId="39117" xr:uid="{00000000-0005-0000-0000-000090990000}"/>
    <cellStyle name="Output 2 4 10 4 12" xfId="39118" xr:uid="{00000000-0005-0000-0000-000091990000}"/>
    <cellStyle name="Output 2 4 10 4 2" xfId="39119" xr:uid="{00000000-0005-0000-0000-000092990000}"/>
    <cellStyle name="Output 2 4 10 4 2 2" xfId="39120" xr:uid="{00000000-0005-0000-0000-000093990000}"/>
    <cellStyle name="Output 2 4 10 4 2 3" xfId="39121" xr:uid="{00000000-0005-0000-0000-000094990000}"/>
    <cellStyle name="Output 2 4 10 4 3" xfId="39122" xr:uid="{00000000-0005-0000-0000-000095990000}"/>
    <cellStyle name="Output 2 4 10 4 3 2" xfId="39123" xr:uid="{00000000-0005-0000-0000-000096990000}"/>
    <cellStyle name="Output 2 4 10 4 3 3" xfId="39124" xr:uid="{00000000-0005-0000-0000-000097990000}"/>
    <cellStyle name="Output 2 4 10 4 4" xfId="39125" xr:uid="{00000000-0005-0000-0000-000098990000}"/>
    <cellStyle name="Output 2 4 10 4 4 2" xfId="39126" xr:uid="{00000000-0005-0000-0000-000099990000}"/>
    <cellStyle name="Output 2 4 10 4 4 3" xfId="39127" xr:uid="{00000000-0005-0000-0000-00009A990000}"/>
    <cellStyle name="Output 2 4 10 4 5" xfId="39128" xr:uid="{00000000-0005-0000-0000-00009B990000}"/>
    <cellStyle name="Output 2 4 10 4 5 2" xfId="39129" xr:uid="{00000000-0005-0000-0000-00009C990000}"/>
    <cellStyle name="Output 2 4 10 4 5 3" xfId="39130" xr:uid="{00000000-0005-0000-0000-00009D990000}"/>
    <cellStyle name="Output 2 4 10 4 6" xfId="39131" xr:uid="{00000000-0005-0000-0000-00009E990000}"/>
    <cellStyle name="Output 2 4 10 4 6 2" xfId="39132" xr:uid="{00000000-0005-0000-0000-00009F990000}"/>
    <cellStyle name="Output 2 4 10 4 6 3" xfId="39133" xr:uid="{00000000-0005-0000-0000-0000A0990000}"/>
    <cellStyle name="Output 2 4 10 4 7" xfId="39134" xr:uid="{00000000-0005-0000-0000-0000A1990000}"/>
    <cellStyle name="Output 2 4 10 4 7 2" xfId="39135" xr:uid="{00000000-0005-0000-0000-0000A2990000}"/>
    <cellStyle name="Output 2 4 10 4 7 3" xfId="39136" xr:uid="{00000000-0005-0000-0000-0000A3990000}"/>
    <cellStyle name="Output 2 4 10 4 8" xfId="39137" xr:uid="{00000000-0005-0000-0000-0000A4990000}"/>
    <cellStyle name="Output 2 4 10 4 8 2" xfId="39138" xr:uid="{00000000-0005-0000-0000-0000A5990000}"/>
    <cellStyle name="Output 2 4 10 4 8 3" xfId="39139" xr:uid="{00000000-0005-0000-0000-0000A6990000}"/>
    <cellStyle name="Output 2 4 10 4 9" xfId="39140" xr:uid="{00000000-0005-0000-0000-0000A7990000}"/>
    <cellStyle name="Output 2 4 10 4 9 2" xfId="39141" xr:uid="{00000000-0005-0000-0000-0000A8990000}"/>
    <cellStyle name="Output 2 4 10 4 9 3" xfId="39142" xr:uid="{00000000-0005-0000-0000-0000A9990000}"/>
    <cellStyle name="Output 2 4 10 5" xfId="39143" xr:uid="{00000000-0005-0000-0000-0000AA990000}"/>
    <cellStyle name="Output 2 4 10 5 10" xfId="39144" xr:uid="{00000000-0005-0000-0000-0000AB990000}"/>
    <cellStyle name="Output 2 4 10 5 11" xfId="39145" xr:uid="{00000000-0005-0000-0000-0000AC990000}"/>
    <cellStyle name="Output 2 4 10 5 12" xfId="39146" xr:uid="{00000000-0005-0000-0000-0000AD990000}"/>
    <cellStyle name="Output 2 4 10 5 2" xfId="39147" xr:uid="{00000000-0005-0000-0000-0000AE990000}"/>
    <cellStyle name="Output 2 4 10 5 2 2" xfId="39148" xr:uid="{00000000-0005-0000-0000-0000AF990000}"/>
    <cellStyle name="Output 2 4 10 5 2 3" xfId="39149" xr:uid="{00000000-0005-0000-0000-0000B0990000}"/>
    <cellStyle name="Output 2 4 10 5 3" xfId="39150" xr:uid="{00000000-0005-0000-0000-0000B1990000}"/>
    <cellStyle name="Output 2 4 10 5 3 2" xfId="39151" xr:uid="{00000000-0005-0000-0000-0000B2990000}"/>
    <cellStyle name="Output 2 4 10 5 3 3" xfId="39152" xr:uid="{00000000-0005-0000-0000-0000B3990000}"/>
    <cellStyle name="Output 2 4 10 5 4" xfId="39153" xr:uid="{00000000-0005-0000-0000-0000B4990000}"/>
    <cellStyle name="Output 2 4 10 5 4 2" xfId="39154" xr:uid="{00000000-0005-0000-0000-0000B5990000}"/>
    <cellStyle name="Output 2 4 10 5 4 3" xfId="39155" xr:uid="{00000000-0005-0000-0000-0000B6990000}"/>
    <cellStyle name="Output 2 4 10 5 5" xfId="39156" xr:uid="{00000000-0005-0000-0000-0000B7990000}"/>
    <cellStyle name="Output 2 4 10 5 5 2" xfId="39157" xr:uid="{00000000-0005-0000-0000-0000B8990000}"/>
    <cellStyle name="Output 2 4 10 5 5 3" xfId="39158" xr:uid="{00000000-0005-0000-0000-0000B9990000}"/>
    <cellStyle name="Output 2 4 10 5 6" xfId="39159" xr:uid="{00000000-0005-0000-0000-0000BA990000}"/>
    <cellStyle name="Output 2 4 10 5 6 2" xfId="39160" xr:uid="{00000000-0005-0000-0000-0000BB990000}"/>
    <cellStyle name="Output 2 4 10 5 6 3" xfId="39161" xr:uid="{00000000-0005-0000-0000-0000BC990000}"/>
    <cellStyle name="Output 2 4 10 5 7" xfId="39162" xr:uid="{00000000-0005-0000-0000-0000BD990000}"/>
    <cellStyle name="Output 2 4 10 5 7 2" xfId="39163" xr:uid="{00000000-0005-0000-0000-0000BE990000}"/>
    <cellStyle name="Output 2 4 10 5 7 3" xfId="39164" xr:uid="{00000000-0005-0000-0000-0000BF990000}"/>
    <cellStyle name="Output 2 4 10 5 8" xfId="39165" xr:uid="{00000000-0005-0000-0000-0000C0990000}"/>
    <cellStyle name="Output 2 4 10 5 8 2" xfId="39166" xr:uid="{00000000-0005-0000-0000-0000C1990000}"/>
    <cellStyle name="Output 2 4 10 5 8 3" xfId="39167" xr:uid="{00000000-0005-0000-0000-0000C2990000}"/>
    <cellStyle name="Output 2 4 10 5 9" xfId="39168" xr:uid="{00000000-0005-0000-0000-0000C3990000}"/>
    <cellStyle name="Output 2 4 10 5 9 2" xfId="39169" xr:uid="{00000000-0005-0000-0000-0000C4990000}"/>
    <cellStyle name="Output 2 4 10 5 9 3" xfId="39170" xr:uid="{00000000-0005-0000-0000-0000C5990000}"/>
    <cellStyle name="Output 2 4 10 6" xfId="39171" xr:uid="{00000000-0005-0000-0000-0000C6990000}"/>
    <cellStyle name="Output 2 4 10 6 10" xfId="39172" xr:uid="{00000000-0005-0000-0000-0000C7990000}"/>
    <cellStyle name="Output 2 4 10 6 11" xfId="39173" xr:uid="{00000000-0005-0000-0000-0000C8990000}"/>
    <cellStyle name="Output 2 4 10 6 12" xfId="39174" xr:uid="{00000000-0005-0000-0000-0000C9990000}"/>
    <cellStyle name="Output 2 4 10 6 2" xfId="39175" xr:uid="{00000000-0005-0000-0000-0000CA990000}"/>
    <cellStyle name="Output 2 4 10 6 2 2" xfId="39176" xr:uid="{00000000-0005-0000-0000-0000CB990000}"/>
    <cellStyle name="Output 2 4 10 6 2 3" xfId="39177" xr:uid="{00000000-0005-0000-0000-0000CC990000}"/>
    <cellStyle name="Output 2 4 10 6 3" xfId="39178" xr:uid="{00000000-0005-0000-0000-0000CD990000}"/>
    <cellStyle name="Output 2 4 10 6 3 2" xfId="39179" xr:uid="{00000000-0005-0000-0000-0000CE990000}"/>
    <cellStyle name="Output 2 4 10 6 3 3" xfId="39180" xr:uid="{00000000-0005-0000-0000-0000CF990000}"/>
    <cellStyle name="Output 2 4 10 6 4" xfId="39181" xr:uid="{00000000-0005-0000-0000-0000D0990000}"/>
    <cellStyle name="Output 2 4 10 6 4 2" xfId="39182" xr:uid="{00000000-0005-0000-0000-0000D1990000}"/>
    <cellStyle name="Output 2 4 10 6 4 3" xfId="39183" xr:uid="{00000000-0005-0000-0000-0000D2990000}"/>
    <cellStyle name="Output 2 4 10 6 5" xfId="39184" xr:uid="{00000000-0005-0000-0000-0000D3990000}"/>
    <cellStyle name="Output 2 4 10 6 5 2" xfId="39185" xr:uid="{00000000-0005-0000-0000-0000D4990000}"/>
    <cellStyle name="Output 2 4 10 6 5 3" xfId="39186" xr:uid="{00000000-0005-0000-0000-0000D5990000}"/>
    <cellStyle name="Output 2 4 10 6 6" xfId="39187" xr:uid="{00000000-0005-0000-0000-0000D6990000}"/>
    <cellStyle name="Output 2 4 10 6 6 2" xfId="39188" xr:uid="{00000000-0005-0000-0000-0000D7990000}"/>
    <cellStyle name="Output 2 4 10 6 6 3" xfId="39189" xr:uid="{00000000-0005-0000-0000-0000D8990000}"/>
    <cellStyle name="Output 2 4 10 6 7" xfId="39190" xr:uid="{00000000-0005-0000-0000-0000D9990000}"/>
    <cellStyle name="Output 2 4 10 6 7 2" xfId="39191" xr:uid="{00000000-0005-0000-0000-0000DA990000}"/>
    <cellStyle name="Output 2 4 10 6 7 3" xfId="39192" xr:uid="{00000000-0005-0000-0000-0000DB990000}"/>
    <cellStyle name="Output 2 4 10 6 8" xfId="39193" xr:uid="{00000000-0005-0000-0000-0000DC990000}"/>
    <cellStyle name="Output 2 4 10 6 8 2" xfId="39194" xr:uid="{00000000-0005-0000-0000-0000DD990000}"/>
    <cellStyle name="Output 2 4 10 6 8 3" xfId="39195" xr:uid="{00000000-0005-0000-0000-0000DE990000}"/>
    <cellStyle name="Output 2 4 10 6 9" xfId="39196" xr:uid="{00000000-0005-0000-0000-0000DF990000}"/>
    <cellStyle name="Output 2 4 10 6 9 2" xfId="39197" xr:uid="{00000000-0005-0000-0000-0000E0990000}"/>
    <cellStyle name="Output 2 4 10 6 9 3" xfId="39198" xr:uid="{00000000-0005-0000-0000-0000E1990000}"/>
    <cellStyle name="Output 2 4 10 7" xfId="39199" xr:uid="{00000000-0005-0000-0000-0000E2990000}"/>
    <cellStyle name="Output 2 4 10 7 10" xfId="39200" xr:uid="{00000000-0005-0000-0000-0000E3990000}"/>
    <cellStyle name="Output 2 4 10 7 11" xfId="39201" xr:uid="{00000000-0005-0000-0000-0000E4990000}"/>
    <cellStyle name="Output 2 4 10 7 12" xfId="39202" xr:uid="{00000000-0005-0000-0000-0000E5990000}"/>
    <cellStyle name="Output 2 4 10 7 2" xfId="39203" xr:uid="{00000000-0005-0000-0000-0000E6990000}"/>
    <cellStyle name="Output 2 4 10 7 2 2" xfId="39204" xr:uid="{00000000-0005-0000-0000-0000E7990000}"/>
    <cellStyle name="Output 2 4 10 7 2 3" xfId="39205" xr:uid="{00000000-0005-0000-0000-0000E8990000}"/>
    <cellStyle name="Output 2 4 10 7 3" xfId="39206" xr:uid="{00000000-0005-0000-0000-0000E9990000}"/>
    <cellStyle name="Output 2 4 10 7 3 2" xfId="39207" xr:uid="{00000000-0005-0000-0000-0000EA990000}"/>
    <cellStyle name="Output 2 4 10 7 3 3" xfId="39208" xr:uid="{00000000-0005-0000-0000-0000EB990000}"/>
    <cellStyle name="Output 2 4 10 7 4" xfId="39209" xr:uid="{00000000-0005-0000-0000-0000EC990000}"/>
    <cellStyle name="Output 2 4 10 7 4 2" xfId="39210" xr:uid="{00000000-0005-0000-0000-0000ED990000}"/>
    <cellStyle name="Output 2 4 10 7 4 3" xfId="39211" xr:uid="{00000000-0005-0000-0000-0000EE990000}"/>
    <cellStyle name="Output 2 4 10 7 5" xfId="39212" xr:uid="{00000000-0005-0000-0000-0000EF990000}"/>
    <cellStyle name="Output 2 4 10 7 5 2" xfId="39213" xr:uid="{00000000-0005-0000-0000-0000F0990000}"/>
    <cellStyle name="Output 2 4 10 7 5 3" xfId="39214" xr:uid="{00000000-0005-0000-0000-0000F1990000}"/>
    <cellStyle name="Output 2 4 10 7 6" xfId="39215" xr:uid="{00000000-0005-0000-0000-0000F2990000}"/>
    <cellStyle name="Output 2 4 10 7 6 2" xfId="39216" xr:uid="{00000000-0005-0000-0000-0000F3990000}"/>
    <cellStyle name="Output 2 4 10 7 6 3" xfId="39217" xr:uid="{00000000-0005-0000-0000-0000F4990000}"/>
    <cellStyle name="Output 2 4 10 7 7" xfId="39218" xr:uid="{00000000-0005-0000-0000-0000F5990000}"/>
    <cellStyle name="Output 2 4 10 7 7 2" xfId="39219" xr:uid="{00000000-0005-0000-0000-0000F6990000}"/>
    <cellStyle name="Output 2 4 10 7 7 3" xfId="39220" xr:uid="{00000000-0005-0000-0000-0000F7990000}"/>
    <cellStyle name="Output 2 4 10 7 8" xfId="39221" xr:uid="{00000000-0005-0000-0000-0000F8990000}"/>
    <cellStyle name="Output 2 4 10 7 8 2" xfId="39222" xr:uid="{00000000-0005-0000-0000-0000F9990000}"/>
    <cellStyle name="Output 2 4 10 7 8 3" xfId="39223" xr:uid="{00000000-0005-0000-0000-0000FA990000}"/>
    <cellStyle name="Output 2 4 10 7 9" xfId="39224" xr:uid="{00000000-0005-0000-0000-0000FB990000}"/>
    <cellStyle name="Output 2 4 10 7 9 2" xfId="39225" xr:uid="{00000000-0005-0000-0000-0000FC990000}"/>
    <cellStyle name="Output 2 4 10 7 9 3" xfId="39226" xr:uid="{00000000-0005-0000-0000-0000FD990000}"/>
    <cellStyle name="Output 2 4 10 8" xfId="39227" xr:uid="{00000000-0005-0000-0000-0000FE990000}"/>
    <cellStyle name="Output 2 4 10 8 10" xfId="39228" xr:uid="{00000000-0005-0000-0000-0000FF990000}"/>
    <cellStyle name="Output 2 4 10 8 11" xfId="39229" xr:uid="{00000000-0005-0000-0000-0000009A0000}"/>
    <cellStyle name="Output 2 4 10 8 12" xfId="39230" xr:uid="{00000000-0005-0000-0000-0000019A0000}"/>
    <cellStyle name="Output 2 4 10 8 2" xfId="39231" xr:uid="{00000000-0005-0000-0000-0000029A0000}"/>
    <cellStyle name="Output 2 4 10 8 2 2" xfId="39232" xr:uid="{00000000-0005-0000-0000-0000039A0000}"/>
    <cellStyle name="Output 2 4 10 8 2 3" xfId="39233" xr:uid="{00000000-0005-0000-0000-0000049A0000}"/>
    <cellStyle name="Output 2 4 10 8 3" xfId="39234" xr:uid="{00000000-0005-0000-0000-0000059A0000}"/>
    <cellStyle name="Output 2 4 10 8 3 2" xfId="39235" xr:uid="{00000000-0005-0000-0000-0000069A0000}"/>
    <cellStyle name="Output 2 4 10 8 3 3" xfId="39236" xr:uid="{00000000-0005-0000-0000-0000079A0000}"/>
    <cellStyle name="Output 2 4 10 8 4" xfId="39237" xr:uid="{00000000-0005-0000-0000-0000089A0000}"/>
    <cellStyle name="Output 2 4 10 8 4 2" xfId="39238" xr:uid="{00000000-0005-0000-0000-0000099A0000}"/>
    <cellStyle name="Output 2 4 10 8 4 3" xfId="39239" xr:uid="{00000000-0005-0000-0000-00000A9A0000}"/>
    <cellStyle name="Output 2 4 10 8 5" xfId="39240" xr:uid="{00000000-0005-0000-0000-00000B9A0000}"/>
    <cellStyle name="Output 2 4 10 8 5 2" xfId="39241" xr:uid="{00000000-0005-0000-0000-00000C9A0000}"/>
    <cellStyle name="Output 2 4 10 8 5 3" xfId="39242" xr:uid="{00000000-0005-0000-0000-00000D9A0000}"/>
    <cellStyle name="Output 2 4 10 8 6" xfId="39243" xr:uid="{00000000-0005-0000-0000-00000E9A0000}"/>
    <cellStyle name="Output 2 4 10 8 6 2" xfId="39244" xr:uid="{00000000-0005-0000-0000-00000F9A0000}"/>
    <cellStyle name="Output 2 4 10 8 6 3" xfId="39245" xr:uid="{00000000-0005-0000-0000-0000109A0000}"/>
    <cellStyle name="Output 2 4 10 8 7" xfId="39246" xr:uid="{00000000-0005-0000-0000-0000119A0000}"/>
    <cellStyle name="Output 2 4 10 8 7 2" xfId="39247" xr:uid="{00000000-0005-0000-0000-0000129A0000}"/>
    <cellStyle name="Output 2 4 10 8 7 3" xfId="39248" xr:uid="{00000000-0005-0000-0000-0000139A0000}"/>
    <cellStyle name="Output 2 4 10 8 8" xfId="39249" xr:uid="{00000000-0005-0000-0000-0000149A0000}"/>
    <cellStyle name="Output 2 4 10 8 8 2" xfId="39250" xr:uid="{00000000-0005-0000-0000-0000159A0000}"/>
    <cellStyle name="Output 2 4 10 8 8 3" xfId="39251" xr:uid="{00000000-0005-0000-0000-0000169A0000}"/>
    <cellStyle name="Output 2 4 10 8 9" xfId="39252" xr:uid="{00000000-0005-0000-0000-0000179A0000}"/>
    <cellStyle name="Output 2 4 10 8 9 2" xfId="39253" xr:uid="{00000000-0005-0000-0000-0000189A0000}"/>
    <cellStyle name="Output 2 4 10 8 9 3" xfId="39254" xr:uid="{00000000-0005-0000-0000-0000199A0000}"/>
    <cellStyle name="Output 2 4 10 9" xfId="39255" xr:uid="{00000000-0005-0000-0000-00001A9A0000}"/>
    <cellStyle name="Output 2 4 10 9 10" xfId="39256" xr:uid="{00000000-0005-0000-0000-00001B9A0000}"/>
    <cellStyle name="Output 2 4 10 9 11" xfId="39257" xr:uid="{00000000-0005-0000-0000-00001C9A0000}"/>
    <cellStyle name="Output 2 4 10 9 12" xfId="39258" xr:uid="{00000000-0005-0000-0000-00001D9A0000}"/>
    <cellStyle name="Output 2 4 10 9 2" xfId="39259" xr:uid="{00000000-0005-0000-0000-00001E9A0000}"/>
    <cellStyle name="Output 2 4 10 9 2 2" xfId="39260" xr:uid="{00000000-0005-0000-0000-00001F9A0000}"/>
    <cellStyle name="Output 2 4 10 9 2 3" xfId="39261" xr:uid="{00000000-0005-0000-0000-0000209A0000}"/>
    <cellStyle name="Output 2 4 10 9 3" xfId="39262" xr:uid="{00000000-0005-0000-0000-0000219A0000}"/>
    <cellStyle name="Output 2 4 10 9 3 2" xfId="39263" xr:uid="{00000000-0005-0000-0000-0000229A0000}"/>
    <cellStyle name="Output 2 4 10 9 3 3" xfId="39264" xr:uid="{00000000-0005-0000-0000-0000239A0000}"/>
    <cellStyle name="Output 2 4 10 9 4" xfId="39265" xr:uid="{00000000-0005-0000-0000-0000249A0000}"/>
    <cellStyle name="Output 2 4 10 9 4 2" xfId="39266" xr:uid="{00000000-0005-0000-0000-0000259A0000}"/>
    <cellStyle name="Output 2 4 10 9 4 3" xfId="39267" xr:uid="{00000000-0005-0000-0000-0000269A0000}"/>
    <cellStyle name="Output 2 4 10 9 5" xfId="39268" xr:uid="{00000000-0005-0000-0000-0000279A0000}"/>
    <cellStyle name="Output 2 4 10 9 5 2" xfId="39269" xr:uid="{00000000-0005-0000-0000-0000289A0000}"/>
    <cellStyle name="Output 2 4 10 9 5 3" xfId="39270" xr:uid="{00000000-0005-0000-0000-0000299A0000}"/>
    <cellStyle name="Output 2 4 10 9 6" xfId="39271" xr:uid="{00000000-0005-0000-0000-00002A9A0000}"/>
    <cellStyle name="Output 2 4 10 9 6 2" xfId="39272" xr:uid="{00000000-0005-0000-0000-00002B9A0000}"/>
    <cellStyle name="Output 2 4 10 9 6 3" xfId="39273" xr:uid="{00000000-0005-0000-0000-00002C9A0000}"/>
    <cellStyle name="Output 2 4 10 9 7" xfId="39274" xr:uid="{00000000-0005-0000-0000-00002D9A0000}"/>
    <cellStyle name="Output 2 4 10 9 7 2" xfId="39275" xr:uid="{00000000-0005-0000-0000-00002E9A0000}"/>
    <cellStyle name="Output 2 4 10 9 7 3" xfId="39276" xr:uid="{00000000-0005-0000-0000-00002F9A0000}"/>
    <cellStyle name="Output 2 4 10 9 8" xfId="39277" xr:uid="{00000000-0005-0000-0000-0000309A0000}"/>
    <cellStyle name="Output 2 4 10 9 8 2" xfId="39278" xr:uid="{00000000-0005-0000-0000-0000319A0000}"/>
    <cellStyle name="Output 2 4 10 9 8 3" xfId="39279" xr:uid="{00000000-0005-0000-0000-0000329A0000}"/>
    <cellStyle name="Output 2 4 10 9 9" xfId="39280" xr:uid="{00000000-0005-0000-0000-0000339A0000}"/>
    <cellStyle name="Output 2 4 10 9 9 2" xfId="39281" xr:uid="{00000000-0005-0000-0000-0000349A0000}"/>
    <cellStyle name="Output 2 4 10 9 9 3" xfId="39282" xr:uid="{00000000-0005-0000-0000-0000359A0000}"/>
    <cellStyle name="Output 2 4 11" xfId="39283" xr:uid="{00000000-0005-0000-0000-0000369A0000}"/>
    <cellStyle name="Output 2 4 11 10" xfId="39284" xr:uid="{00000000-0005-0000-0000-0000379A0000}"/>
    <cellStyle name="Output 2 4 11 10 2" xfId="39285" xr:uid="{00000000-0005-0000-0000-0000389A0000}"/>
    <cellStyle name="Output 2 4 11 10 3" xfId="39286" xr:uid="{00000000-0005-0000-0000-0000399A0000}"/>
    <cellStyle name="Output 2 4 11 11" xfId="39287" xr:uid="{00000000-0005-0000-0000-00003A9A0000}"/>
    <cellStyle name="Output 2 4 11 12" xfId="39288" xr:uid="{00000000-0005-0000-0000-00003B9A0000}"/>
    <cellStyle name="Output 2 4 11 2" xfId="39289" xr:uid="{00000000-0005-0000-0000-00003C9A0000}"/>
    <cellStyle name="Output 2 4 11 2 2" xfId="39290" xr:uid="{00000000-0005-0000-0000-00003D9A0000}"/>
    <cellStyle name="Output 2 4 11 2 3" xfId="39291" xr:uid="{00000000-0005-0000-0000-00003E9A0000}"/>
    <cellStyle name="Output 2 4 11 3" xfId="39292" xr:uid="{00000000-0005-0000-0000-00003F9A0000}"/>
    <cellStyle name="Output 2 4 11 3 2" xfId="39293" xr:uid="{00000000-0005-0000-0000-0000409A0000}"/>
    <cellStyle name="Output 2 4 11 3 3" xfId="39294" xr:uid="{00000000-0005-0000-0000-0000419A0000}"/>
    <cellStyle name="Output 2 4 11 4" xfId="39295" xr:uid="{00000000-0005-0000-0000-0000429A0000}"/>
    <cellStyle name="Output 2 4 11 4 2" xfId="39296" xr:uid="{00000000-0005-0000-0000-0000439A0000}"/>
    <cellStyle name="Output 2 4 11 4 3" xfId="39297" xr:uid="{00000000-0005-0000-0000-0000449A0000}"/>
    <cellStyle name="Output 2 4 11 5" xfId="39298" xr:uid="{00000000-0005-0000-0000-0000459A0000}"/>
    <cellStyle name="Output 2 4 11 5 2" xfId="39299" xr:uid="{00000000-0005-0000-0000-0000469A0000}"/>
    <cellStyle name="Output 2 4 11 5 3" xfId="39300" xr:uid="{00000000-0005-0000-0000-0000479A0000}"/>
    <cellStyle name="Output 2 4 11 6" xfId="39301" xr:uid="{00000000-0005-0000-0000-0000489A0000}"/>
    <cellStyle name="Output 2 4 11 6 2" xfId="39302" xr:uid="{00000000-0005-0000-0000-0000499A0000}"/>
    <cellStyle name="Output 2 4 11 6 3" xfId="39303" xr:uid="{00000000-0005-0000-0000-00004A9A0000}"/>
    <cellStyle name="Output 2 4 11 7" xfId="39304" xr:uid="{00000000-0005-0000-0000-00004B9A0000}"/>
    <cellStyle name="Output 2 4 11 7 2" xfId="39305" xr:uid="{00000000-0005-0000-0000-00004C9A0000}"/>
    <cellStyle name="Output 2 4 11 7 3" xfId="39306" xr:uid="{00000000-0005-0000-0000-00004D9A0000}"/>
    <cellStyle name="Output 2 4 11 8" xfId="39307" xr:uid="{00000000-0005-0000-0000-00004E9A0000}"/>
    <cellStyle name="Output 2 4 11 8 2" xfId="39308" xr:uid="{00000000-0005-0000-0000-00004F9A0000}"/>
    <cellStyle name="Output 2 4 11 8 3" xfId="39309" xr:uid="{00000000-0005-0000-0000-0000509A0000}"/>
    <cellStyle name="Output 2 4 11 9" xfId="39310" xr:uid="{00000000-0005-0000-0000-0000519A0000}"/>
    <cellStyle name="Output 2 4 11 9 2" xfId="39311" xr:uid="{00000000-0005-0000-0000-0000529A0000}"/>
    <cellStyle name="Output 2 4 11 9 3" xfId="39312" xr:uid="{00000000-0005-0000-0000-0000539A0000}"/>
    <cellStyle name="Output 2 4 12" xfId="39313" xr:uid="{00000000-0005-0000-0000-0000549A0000}"/>
    <cellStyle name="Output 2 4 12 10" xfId="39314" xr:uid="{00000000-0005-0000-0000-0000559A0000}"/>
    <cellStyle name="Output 2 4 12 10 2" xfId="39315" xr:uid="{00000000-0005-0000-0000-0000569A0000}"/>
    <cellStyle name="Output 2 4 12 10 3" xfId="39316" xr:uid="{00000000-0005-0000-0000-0000579A0000}"/>
    <cellStyle name="Output 2 4 12 11" xfId="39317" xr:uid="{00000000-0005-0000-0000-0000589A0000}"/>
    <cellStyle name="Output 2 4 12 12" xfId="39318" xr:uid="{00000000-0005-0000-0000-0000599A0000}"/>
    <cellStyle name="Output 2 4 12 2" xfId="39319" xr:uid="{00000000-0005-0000-0000-00005A9A0000}"/>
    <cellStyle name="Output 2 4 12 2 2" xfId="39320" xr:uid="{00000000-0005-0000-0000-00005B9A0000}"/>
    <cellStyle name="Output 2 4 12 2 3" xfId="39321" xr:uid="{00000000-0005-0000-0000-00005C9A0000}"/>
    <cellStyle name="Output 2 4 12 3" xfId="39322" xr:uid="{00000000-0005-0000-0000-00005D9A0000}"/>
    <cellStyle name="Output 2 4 12 3 2" xfId="39323" xr:uid="{00000000-0005-0000-0000-00005E9A0000}"/>
    <cellStyle name="Output 2 4 12 3 3" xfId="39324" xr:uid="{00000000-0005-0000-0000-00005F9A0000}"/>
    <cellStyle name="Output 2 4 12 4" xfId="39325" xr:uid="{00000000-0005-0000-0000-0000609A0000}"/>
    <cellStyle name="Output 2 4 12 4 2" xfId="39326" xr:uid="{00000000-0005-0000-0000-0000619A0000}"/>
    <cellStyle name="Output 2 4 12 4 3" xfId="39327" xr:uid="{00000000-0005-0000-0000-0000629A0000}"/>
    <cellStyle name="Output 2 4 12 5" xfId="39328" xr:uid="{00000000-0005-0000-0000-0000639A0000}"/>
    <cellStyle name="Output 2 4 12 5 2" xfId="39329" xr:uid="{00000000-0005-0000-0000-0000649A0000}"/>
    <cellStyle name="Output 2 4 12 5 3" xfId="39330" xr:uid="{00000000-0005-0000-0000-0000659A0000}"/>
    <cellStyle name="Output 2 4 12 6" xfId="39331" xr:uid="{00000000-0005-0000-0000-0000669A0000}"/>
    <cellStyle name="Output 2 4 12 6 2" xfId="39332" xr:uid="{00000000-0005-0000-0000-0000679A0000}"/>
    <cellStyle name="Output 2 4 12 6 3" xfId="39333" xr:uid="{00000000-0005-0000-0000-0000689A0000}"/>
    <cellStyle name="Output 2 4 12 7" xfId="39334" xr:uid="{00000000-0005-0000-0000-0000699A0000}"/>
    <cellStyle name="Output 2 4 12 7 2" xfId="39335" xr:uid="{00000000-0005-0000-0000-00006A9A0000}"/>
    <cellStyle name="Output 2 4 12 7 3" xfId="39336" xr:uid="{00000000-0005-0000-0000-00006B9A0000}"/>
    <cellStyle name="Output 2 4 12 8" xfId="39337" xr:uid="{00000000-0005-0000-0000-00006C9A0000}"/>
    <cellStyle name="Output 2 4 12 8 2" xfId="39338" xr:uid="{00000000-0005-0000-0000-00006D9A0000}"/>
    <cellStyle name="Output 2 4 12 8 3" xfId="39339" xr:uid="{00000000-0005-0000-0000-00006E9A0000}"/>
    <cellStyle name="Output 2 4 12 9" xfId="39340" xr:uid="{00000000-0005-0000-0000-00006F9A0000}"/>
    <cellStyle name="Output 2 4 12 9 2" xfId="39341" xr:uid="{00000000-0005-0000-0000-0000709A0000}"/>
    <cellStyle name="Output 2 4 12 9 3" xfId="39342" xr:uid="{00000000-0005-0000-0000-0000719A0000}"/>
    <cellStyle name="Output 2 4 13" xfId="39343" xr:uid="{00000000-0005-0000-0000-0000729A0000}"/>
    <cellStyle name="Output 2 4 13 10" xfId="39344" xr:uid="{00000000-0005-0000-0000-0000739A0000}"/>
    <cellStyle name="Output 2 4 13 10 2" xfId="39345" xr:uid="{00000000-0005-0000-0000-0000749A0000}"/>
    <cellStyle name="Output 2 4 13 10 3" xfId="39346" xr:uid="{00000000-0005-0000-0000-0000759A0000}"/>
    <cellStyle name="Output 2 4 13 11" xfId="39347" xr:uid="{00000000-0005-0000-0000-0000769A0000}"/>
    <cellStyle name="Output 2 4 13 12" xfId="39348" xr:uid="{00000000-0005-0000-0000-0000779A0000}"/>
    <cellStyle name="Output 2 4 13 2" xfId="39349" xr:uid="{00000000-0005-0000-0000-0000789A0000}"/>
    <cellStyle name="Output 2 4 13 2 2" xfId="39350" xr:uid="{00000000-0005-0000-0000-0000799A0000}"/>
    <cellStyle name="Output 2 4 13 2 3" xfId="39351" xr:uid="{00000000-0005-0000-0000-00007A9A0000}"/>
    <cellStyle name="Output 2 4 13 3" xfId="39352" xr:uid="{00000000-0005-0000-0000-00007B9A0000}"/>
    <cellStyle name="Output 2 4 13 3 2" xfId="39353" xr:uid="{00000000-0005-0000-0000-00007C9A0000}"/>
    <cellStyle name="Output 2 4 13 3 3" xfId="39354" xr:uid="{00000000-0005-0000-0000-00007D9A0000}"/>
    <cellStyle name="Output 2 4 13 4" xfId="39355" xr:uid="{00000000-0005-0000-0000-00007E9A0000}"/>
    <cellStyle name="Output 2 4 13 4 2" xfId="39356" xr:uid="{00000000-0005-0000-0000-00007F9A0000}"/>
    <cellStyle name="Output 2 4 13 4 3" xfId="39357" xr:uid="{00000000-0005-0000-0000-0000809A0000}"/>
    <cellStyle name="Output 2 4 13 5" xfId="39358" xr:uid="{00000000-0005-0000-0000-0000819A0000}"/>
    <cellStyle name="Output 2 4 13 5 2" xfId="39359" xr:uid="{00000000-0005-0000-0000-0000829A0000}"/>
    <cellStyle name="Output 2 4 13 5 3" xfId="39360" xr:uid="{00000000-0005-0000-0000-0000839A0000}"/>
    <cellStyle name="Output 2 4 13 6" xfId="39361" xr:uid="{00000000-0005-0000-0000-0000849A0000}"/>
    <cellStyle name="Output 2 4 13 6 2" xfId="39362" xr:uid="{00000000-0005-0000-0000-0000859A0000}"/>
    <cellStyle name="Output 2 4 13 6 3" xfId="39363" xr:uid="{00000000-0005-0000-0000-0000869A0000}"/>
    <cellStyle name="Output 2 4 13 7" xfId="39364" xr:uid="{00000000-0005-0000-0000-0000879A0000}"/>
    <cellStyle name="Output 2 4 13 7 2" xfId="39365" xr:uid="{00000000-0005-0000-0000-0000889A0000}"/>
    <cellStyle name="Output 2 4 13 7 3" xfId="39366" xr:uid="{00000000-0005-0000-0000-0000899A0000}"/>
    <cellStyle name="Output 2 4 13 8" xfId="39367" xr:uid="{00000000-0005-0000-0000-00008A9A0000}"/>
    <cellStyle name="Output 2 4 13 8 2" xfId="39368" xr:uid="{00000000-0005-0000-0000-00008B9A0000}"/>
    <cellStyle name="Output 2 4 13 8 3" xfId="39369" xr:uid="{00000000-0005-0000-0000-00008C9A0000}"/>
    <cellStyle name="Output 2 4 13 9" xfId="39370" xr:uid="{00000000-0005-0000-0000-00008D9A0000}"/>
    <cellStyle name="Output 2 4 13 9 2" xfId="39371" xr:uid="{00000000-0005-0000-0000-00008E9A0000}"/>
    <cellStyle name="Output 2 4 13 9 3" xfId="39372" xr:uid="{00000000-0005-0000-0000-00008F9A0000}"/>
    <cellStyle name="Output 2 4 14" xfId="39373" xr:uid="{00000000-0005-0000-0000-0000909A0000}"/>
    <cellStyle name="Output 2 4 14 2" xfId="39374" xr:uid="{00000000-0005-0000-0000-0000919A0000}"/>
    <cellStyle name="Output 2 4 14 3" xfId="39375" xr:uid="{00000000-0005-0000-0000-0000929A0000}"/>
    <cellStyle name="Output 2 4 15" xfId="39376" xr:uid="{00000000-0005-0000-0000-0000939A0000}"/>
    <cellStyle name="Output 2 4 15 2" xfId="39377" xr:uid="{00000000-0005-0000-0000-0000949A0000}"/>
    <cellStyle name="Output 2 4 15 3" xfId="39378" xr:uid="{00000000-0005-0000-0000-0000959A0000}"/>
    <cellStyle name="Output 2 4 16" xfId="58334" xr:uid="{00000000-0005-0000-0000-0000969A0000}"/>
    <cellStyle name="Output 2 4 2" xfId="411" xr:uid="{00000000-0005-0000-0000-0000979A0000}"/>
    <cellStyle name="Output 2 4 2 10" xfId="39379" xr:uid="{00000000-0005-0000-0000-0000989A0000}"/>
    <cellStyle name="Output 2 4 2 10 2" xfId="39380" xr:uid="{00000000-0005-0000-0000-0000999A0000}"/>
    <cellStyle name="Output 2 4 2 10 2 2" xfId="39381" xr:uid="{00000000-0005-0000-0000-00009A9A0000}"/>
    <cellStyle name="Output 2 4 2 10 2 3" xfId="39382" xr:uid="{00000000-0005-0000-0000-00009B9A0000}"/>
    <cellStyle name="Output 2 4 2 10 2 4" xfId="39383" xr:uid="{00000000-0005-0000-0000-00009C9A0000}"/>
    <cellStyle name="Output 2 4 2 10 3" xfId="39384" xr:uid="{00000000-0005-0000-0000-00009D9A0000}"/>
    <cellStyle name="Output 2 4 2 10 4" xfId="39385" xr:uid="{00000000-0005-0000-0000-00009E9A0000}"/>
    <cellStyle name="Output 2 4 2 11" xfId="39386" xr:uid="{00000000-0005-0000-0000-00009F9A0000}"/>
    <cellStyle name="Output 2 4 2 11 2" xfId="39387" xr:uid="{00000000-0005-0000-0000-0000A09A0000}"/>
    <cellStyle name="Output 2 4 2 11 3" xfId="39388" xr:uid="{00000000-0005-0000-0000-0000A19A0000}"/>
    <cellStyle name="Output 2 4 2 12" xfId="39389" xr:uid="{00000000-0005-0000-0000-0000A29A0000}"/>
    <cellStyle name="Output 2 4 2 12 2" xfId="39390" xr:uid="{00000000-0005-0000-0000-0000A39A0000}"/>
    <cellStyle name="Output 2 4 2 12 3" xfId="39391" xr:uid="{00000000-0005-0000-0000-0000A49A0000}"/>
    <cellStyle name="Output 2 4 2 13" xfId="58481" xr:uid="{00000000-0005-0000-0000-0000A59A0000}"/>
    <cellStyle name="Output 2 4 2 2" xfId="39392" xr:uid="{00000000-0005-0000-0000-0000A69A0000}"/>
    <cellStyle name="Output 2 4 2 2 10" xfId="39393" xr:uid="{00000000-0005-0000-0000-0000A79A0000}"/>
    <cellStyle name="Output 2 4 2 2 10 10" xfId="39394" xr:uid="{00000000-0005-0000-0000-0000A89A0000}"/>
    <cellStyle name="Output 2 4 2 2 10 11" xfId="39395" xr:uid="{00000000-0005-0000-0000-0000A99A0000}"/>
    <cellStyle name="Output 2 4 2 2 10 12" xfId="39396" xr:uid="{00000000-0005-0000-0000-0000AA9A0000}"/>
    <cellStyle name="Output 2 4 2 2 10 2" xfId="39397" xr:uid="{00000000-0005-0000-0000-0000AB9A0000}"/>
    <cellStyle name="Output 2 4 2 2 10 2 2" xfId="39398" xr:uid="{00000000-0005-0000-0000-0000AC9A0000}"/>
    <cellStyle name="Output 2 4 2 2 10 2 3" xfId="39399" xr:uid="{00000000-0005-0000-0000-0000AD9A0000}"/>
    <cellStyle name="Output 2 4 2 2 10 3" xfId="39400" xr:uid="{00000000-0005-0000-0000-0000AE9A0000}"/>
    <cellStyle name="Output 2 4 2 2 10 3 2" xfId="39401" xr:uid="{00000000-0005-0000-0000-0000AF9A0000}"/>
    <cellStyle name="Output 2 4 2 2 10 3 3" xfId="39402" xr:uid="{00000000-0005-0000-0000-0000B09A0000}"/>
    <cellStyle name="Output 2 4 2 2 10 4" xfId="39403" xr:uid="{00000000-0005-0000-0000-0000B19A0000}"/>
    <cellStyle name="Output 2 4 2 2 10 4 2" xfId="39404" xr:uid="{00000000-0005-0000-0000-0000B29A0000}"/>
    <cellStyle name="Output 2 4 2 2 10 4 3" xfId="39405" xr:uid="{00000000-0005-0000-0000-0000B39A0000}"/>
    <cellStyle name="Output 2 4 2 2 10 5" xfId="39406" xr:uid="{00000000-0005-0000-0000-0000B49A0000}"/>
    <cellStyle name="Output 2 4 2 2 10 5 2" xfId="39407" xr:uid="{00000000-0005-0000-0000-0000B59A0000}"/>
    <cellStyle name="Output 2 4 2 2 10 5 3" xfId="39408" xr:uid="{00000000-0005-0000-0000-0000B69A0000}"/>
    <cellStyle name="Output 2 4 2 2 10 6" xfId="39409" xr:uid="{00000000-0005-0000-0000-0000B79A0000}"/>
    <cellStyle name="Output 2 4 2 2 10 6 2" xfId="39410" xr:uid="{00000000-0005-0000-0000-0000B89A0000}"/>
    <cellStyle name="Output 2 4 2 2 10 6 3" xfId="39411" xr:uid="{00000000-0005-0000-0000-0000B99A0000}"/>
    <cellStyle name="Output 2 4 2 2 10 7" xfId="39412" xr:uid="{00000000-0005-0000-0000-0000BA9A0000}"/>
    <cellStyle name="Output 2 4 2 2 10 7 2" xfId="39413" xr:uid="{00000000-0005-0000-0000-0000BB9A0000}"/>
    <cellStyle name="Output 2 4 2 2 10 7 3" xfId="39414" xr:uid="{00000000-0005-0000-0000-0000BC9A0000}"/>
    <cellStyle name="Output 2 4 2 2 10 8" xfId="39415" xr:uid="{00000000-0005-0000-0000-0000BD9A0000}"/>
    <cellStyle name="Output 2 4 2 2 10 8 2" xfId="39416" xr:uid="{00000000-0005-0000-0000-0000BE9A0000}"/>
    <cellStyle name="Output 2 4 2 2 10 8 3" xfId="39417" xr:uid="{00000000-0005-0000-0000-0000BF9A0000}"/>
    <cellStyle name="Output 2 4 2 2 10 9" xfId="39418" xr:uid="{00000000-0005-0000-0000-0000C09A0000}"/>
    <cellStyle name="Output 2 4 2 2 10 9 2" xfId="39419" xr:uid="{00000000-0005-0000-0000-0000C19A0000}"/>
    <cellStyle name="Output 2 4 2 2 10 9 3" xfId="39420" xr:uid="{00000000-0005-0000-0000-0000C29A0000}"/>
    <cellStyle name="Output 2 4 2 2 11" xfId="39421" xr:uid="{00000000-0005-0000-0000-0000C39A0000}"/>
    <cellStyle name="Output 2 4 2 2 11 2" xfId="39422" xr:uid="{00000000-0005-0000-0000-0000C49A0000}"/>
    <cellStyle name="Output 2 4 2 2 11 3" xfId="39423" xr:uid="{00000000-0005-0000-0000-0000C59A0000}"/>
    <cellStyle name="Output 2 4 2 2 12" xfId="39424" xr:uid="{00000000-0005-0000-0000-0000C69A0000}"/>
    <cellStyle name="Output 2 4 2 2 12 2" xfId="39425" xr:uid="{00000000-0005-0000-0000-0000C79A0000}"/>
    <cellStyle name="Output 2 4 2 2 12 3" xfId="39426" xr:uid="{00000000-0005-0000-0000-0000C89A0000}"/>
    <cellStyle name="Output 2 4 2 2 13" xfId="39427" xr:uid="{00000000-0005-0000-0000-0000C99A0000}"/>
    <cellStyle name="Output 2 4 2 2 13 2" xfId="39428" xr:uid="{00000000-0005-0000-0000-0000CA9A0000}"/>
    <cellStyle name="Output 2 4 2 2 13 3" xfId="39429" xr:uid="{00000000-0005-0000-0000-0000CB9A0000}"/>
    <cellStyle name="Output 2 4 2 2 14" xfId="39430" xr:uid="{00000000-0005-0000-0000-0000CC9A0000}"/>
    <cellStyle name="Output 2 4 2 2 14 2" xfId="39431" xr:uid="{00000000-0005-0000-0000-0000CD9A0000}"/>
    <cellStyle name="Output 2 4 2 2 14 3" xfId="39432" xr:uid="{00000000-0005-0000-0000-0000CE9A0000}"/>
    <cellStyle name="Output 2 4 2 2 15" xfId="39433" xr:uid="{00000000-0005-0000-0000-0000CF9A0000}"/>
    <cellStyle name="Output 2 4 2 2 15 2" xfId="39434" xr:uid="{00000000-0005-0000-0000-0000D09A0000}"/>
    <cellStyle name="Output 2 4 2 2 15 3" xfId="39435" xr:uid="{00000000-0005-0000-0000-0000D19A0000}"/>
    <cellStyle name="Output 2 4 2 2 16" xfId="39436" xr:uid="{00000000-0005-0000-0000-0000D29A0000}"/>
    <cellStyle name="Output 2 4 2 2 16 2" xfId="39437" xr:uid="{00000000-0005-0000-0000-0000D39A0000}"/>
    <cellStyle name="Output 2 4 2 2 16 3" xfId="39438" xr:uid="{00000000-0005-0000-0000-0000D49A0000}"/>
    <cellStyle name="Output 2 4 2 2 17" xfId="39439" xr:uid="{00000000-0005-0000-0000-0000D59A0000}"/>
    <cellStyle name="Output 2 4 2 2 17 2" xfId="39440" xr:uid="{00000000-0005-0000-0000-0000D69A0000}"/>
    <cellStyle name="Output 2 4 2 2 17 3" xfId="39441" xr:uid="{00000000-0005-0000-0000-0000D79A0000}"/>
    <cellStyle name="Output 2 4 2 2 18" xfId="39442" xr:uid="{00000000-0005-0000-0000-0000D89A0000}"/>
    <cellStyle name="Output 2 4 2 2 18 2" xfId="39443" xr:uid="{00000000-0005-0000-0000-0000D99A0000}"/>
    <cellStyle name="Output 2 4 2 2 18 3" xfId="39444" xr:uid="{00000000-0005-0000-0000-0000DA9A0000}"/>
    <cellStyle name="Output 2 4 2 2 19" xfId="39445" xr:uid="{00000000-0005-0000-0000-0000DB9A0000}"/>
    <cellStyle name="Output 2 4 2 2 19 2" xfId="39446" xr:uid="{00000000-0005-0000-0000-0000DC9A0000}"/>
    <cellStyle name="Output 2 4 2 2 19 3" xfId="39447" xr:uid="{00000000-0005-0000-0000-0000DD9A0000}"/>
    <cellStyle name="Output 2 4 2 2 2" xfId="39448" xr:uid="{00000000-0005-0000-0000-0000DE9A0000}"/>
    <cellStyle name="Output 2 4 2 2 2 10" xfId="39449" xr:uid="{00000000-0005-0000-0000-0000DF9A0000}"/>
    <cellStyle name="Output 2 4 2 2 2 10 2" xfId="39450" xr:uid="{00000000-0005-0000-0000-0000E09A0000}"/>
    <cellStyle name="Output 2 4 2 2 2 10 3" xfId="39451" xr:uid="{00000000-0005-0000-0000-0000E19A0000}"/>
    <cellStyle name="Output 2 4 2 2 2 11" xfId="39452" xr:uid="{00000000-0005-0000-0000-0000E29A0000}"/>
    <cellStyle name="Output 2 4 2 2 2 12" xfId="39453" xr:uid="{00000000-0005-0000-0000-0000E39A0000}"/>
    <cellStyle name="Output 2 4 2 2 2 2" xfId="39454" xr:uid="{00000000-0005-0000-0000-0000E49A0000}"/>
    <cellStyle name="Output 2 4 2 2 2 2 2" xfId="39455" xr:uid="{00000000-0005-0000-0000-0000E59A0000}"/>
    <cellStyle name="Output 2 4 2 2 2 2 3" xfId="39456" xr:uid="{00000000-0005-0000-0000-0000E69A0000}"/>
    <cellStyle name="Output 2 4 2 2 2 3" xfId="39457" xr:uid="{00000000-0005-0000-0000-0000E79A0000}"/>
    <cellStyle name="Output 2 4 2 2 2 3 2" xfId="39458" xr:uid="{00000000-0005-0000-0000-0000E89A0000}"/>
    <cellStyle name="Output 2 4 2 2 2 3 3" xfId="39459" xr:uid="{00000000-0005-0000-0000-0000E99A0000}"/>
    <cellStyle name="Output 2 4 2 2 2 4" xfId="39460" xr:uid="{00000000-0005-0000-0000-0000EA9A0000}"/>
    <cellStyle name="Output 2 4 2 2 2 4 2" xfId="39461" xr:uid="{00000000-0005-0000-0000-0000EB9A0000}"/>
    <cellStyle name="Output 2 4 2 2 2 4 3" xfId="39462" xr:uid="{00000000-0005-0000-0000-0000EC9A0000}"/>
    <cellStyle name="Output 2 4 2 2 2 5" xfId="39463" xr:uid="{00000000-0005-0000-0000-0000ED9A0000}"/>
    <cellStyle name="Output 2 4 2 2 2 5 2" xfId="39464" xr:uid="{00000000-0005-0000-0000-0000EE9A0000}"/>
    <cellStyle name="Output 2 4 2 2 2 5 3" xfId="39465" xr:uid="{00000000-0005-0000-0000-0000EF9A0000}"/>
    <cellStyle name="Output 2 4 2 2 2 6" xfId="39466" xr:uid="{00000000-0005-0000-0000-0000F09A0000}"/>
    <cellStyle name="Output 2 4 2 2 2 6 2" xfId="39467" xr:uid="{00000000-0005-0000-0000-0000F19A0000}"/>
    <cellStyle name="Output 2 4 2 2 2 6 3" xfId="39468" xr:uid="{00000000-0005-0000-0000-0000F29A0000}"/>
    <cellStyle name="Output 2 4 2 2 2 7" xfId="39469" xr:uid="{00000000-0005-0000-0000-0000F39A0000}"/>
    <cellStyle name="Output 2 4 2 2 2 7 2" xfId="39470" xr:uid="{00000000-0005-0000-0000-0000F49A0000}"/>
    <cellStyle name="Output 2 4 2 2 2 7 3" xfId="39471" xr:uid="{00000000-0005-0000-0000-0000F59A0000}"/>
    <cellStyle name="Output 2 4 2 2 2 8" xfId="39472" xr:uid="{00000000-0005-0000-0000-0000F69A0000}"/>
    <cellStyle name="Output 2 4 2 2 2 8 2" xfId="39473" xr:uid="{00000000-0005-0000-0000-0000F79A0000}"/>
    <cellStyle name="Output 2 4 2 2 2 8 3" xfId="39474" xr:uid="{00000000-0005-0000-0000-0000F89A0000}"/>
    <cellStyle name="Output 2 4 2 2 2 9" xfId="39475" xr:uid="{00000000-0005-0000-0000-0000F99A0000}"/>
    <cellStyle name="Output 2 4 2 2 2 9 2" xfId="39476" xr:uid="{00000000-0005-0000-0000-0000FA9A0000}"/>
    <cellStyle name="Output 2 4 2 2 2 9 3" xfId="39477" xr:uid="{00000000-0005-0000-0000-0000FB9A0000}"/>
    <cellStyle name="Output 2 4 2 2 20" xfId="39478" xr:uid="{00000000-0005-0000-0000-0000FC9A0000}"/>
    <cellStyle name="Output 2 4 2 2 21" xfId="39479" xr:uid="{00000000-0005-0000-0000-0000FD9A0000}"/>
    <cellStyle name="Output 2 4 2 2 3" xfId="39480" xr:uid="{00000000-0005-0000-0000-0000FE9A0000}"/>
    <cellStyle name="Output 2 4 2 2 3 10" xfId="39481" xr:uid="{00000000-0005-0000-0000-0000FF9A0000}"/>
    <cellStyle name="Output 2 4 2 2 3 10 2" xfId="39482" xr:uid="{00000000-0005-0000-0000-0000009B0000}"/>
    <cellStyle name="Output 2 4 2 2 3 10 3" xfId="39483" xr:uid="{00000000-0005-0000-0000-0000019B0000}"/>
    <cellStyle name="Output 2 4 2 2 3 11" xfId="39484" xr:uid="{00000000-0005-0000-0000-0000029B0000}"/>
    <cellStyle name="Output 2 4 2 2 3 12" xfId="39485" xr:uid="{00000000-0005-0000-0000-0000039B0000}"/>
    <cellStyle name="Output 2 4 2 2 3 2" xfId="39486" xr:uid="{00000000-0005-0000-0000-0000049B0000}"/>
    <cellStyle name="Output 2 4 2 2 3 2 2" xfId="39487" xr:uid="{00000000-0005-0000-0000-0000059B0000}"/>
    <cellStyle name="Output 2 4 2 2 3 2 3" xfId="39488" xr:uid="{00000000-0005-0000-0000-0000069B0000}"/>
    <cellStyle name="Output 2 4 2 2 3 3" xfId="39489" xr:uid="{00000000-0005-0000-0000-0000079B0000}"/>
    <cellStyle name="Output 2 4 2 2 3 3 2" xfId="39490" xr:uid="{00000000-0005-0000-0000-0000089B0000}"/>
    <cellStyle name="Output 2 4 2 2 3 3 3" xfId="39491" xr:uid="{00000000-0005-0000-0000-0000099B0000}"/>
    <cellStyle name="Output 2 4 2 2 3 4" xfId="39492" xr:uid="{00000000-0005-0000-0000-00000A9B0000}"/>
    <cellStyle name="Output 2 4 2 2 3 4 2" xfId="39493" xr:uid="{00000000-0005-0000-0000-00000B9B0000}"/>
    <cellStyle name="Output 2 4 2 2 3 4 3" xfId="39494" xr:uid="{00000000-0005-0000-0000-00000C9B0000}"/>
    <cellStyle name="Output 2 4 2 2 3 5" xfId="39495" xr:uid="{00000000-0005-0000-0000-00000D9B0000}"/>
    <cellStyle name="Output 2 4 2 2 3 5 2" xfId="39496" xr:uid="{00000000-0005-0000-0000-00000E9B0000}"/>
    <cellStyle name="Output 2 4 2 2 3 5 3" xfId="39497" xr:uid="{00000000-0005-0000-0000-00000F9B0000}"/>
    <cellStyle name="Output 2 4 2 2 3 6" xfId="39498" xr:uid="{00000000-0005-0000-0000-0000109B0000}"/>
    <cellStyle name="Output 2 4 2 2 3 6 2" xfId="39499" xr:uid="{00000000-0005-0000-0000-0000119B0000}"/>
    <cellStyle name="Output 2 4 2 2 3 6 3" xfId="39500" xr:uid="{00000000-0005-0000-0000-0000129B0000}"/>
    <cellStyle name="Output 2 4 2 2 3 7" xfId="39501" xr:uid="{00000000-0005-0000-0000-0000139B0000}"/>
    <cellStyle name="Output 2 4 2 2 3 7 2" xfId="39502" xr:uid="{00000000-0005-0000-0000-0000149B0000}"/>
    <cellStyle name="Output 2 4 2 2 3 7 3" xfId="39503" xr:uid="{00000000-0005-0000-0000-0000159B0000}"/>
    <cellStyle name="Output 2 4 2 2 3 8" xfId="39504" xr:uid="{00000000-0005-0000-0000-0000169B0000}"/>
    <cellStyle name="Output 2 4 2 2 3 8 2" xfId="39505" xr:uid="{00000000-0005-0000-0000-0000179B0000}"/>
    <cellStyle name="Output 2 4 2 2 3 8 3" xfId="39506" xr:uid="{00000000-0005-0000-0000-0000189B0000}"/>
    <cellStyle name="Output 2 4 2 2 3 9" xfId="39507" xr:uid="{00000000-0005-0000-0000-0000199B0000}"/>
    <cellStyle name="Output 2 4 2 2 3 9 2" xfId="39508" xr:uid="{00000000-0005-0000-0000-00001A9B0000}"/>
    <cellStyle name="Output 2 4 2 2 3 9 3" xfId="39509" xr:uid="{00000000-0005-0000-0000-00001B9B0000}"/>
    <cellStyle name="Output 2 4 2 2 4" xfId="39510" xr:uid="{00000000-0005-0000-0000-00001C9B0000}"/>
    <cellStyle name="Output 2 4 2 2 4 10" xfId="39511" xr:uid="{00000000-0005-0000-0000-00001D9B0000}"/>
    <cellStyle name="Output 2 4 2 2 4 10 2" xfId="39512" xr:uid="{00000000-0005-0000-0000-00001E9B0000}"/>
    <cellStyle name="Output 2 4 2 2 4 10 3" xfId="39513" xr:uid="{00000000-0005-0000-0000-00001F9B0000}"/>
    <cellStyle name="Output 2 4 2 2 4 11" xfId="39514" xr:uid="{00000000-0005-0000-0000-0000209B0000}"/>
    <cellStyle name="Output 2 4 2 2 4 12" xfId="39515" xr:uid="{00000000-0005-0000-0000-0000219B0000}"/>
    <cellStyle name="Output 2 4 2 2 4 2" xfId="39516" xr:uid="{00000000-0005-0000-0000-0000229B0000}"/>
    <cellStyle name="Output 2 4 2 2 4 2 2" xfId="39517" xr:uid="{00000000-0005-0000-0000-0000239B0000}"/>
    <cellStyle name="Output 2 4 2 2 4 2 3" xfId="39518" xr:uid="{00000000-0005-0000-0000-0000249B0000}"/>
    <cellStyle name="Output 2 4 2 2 4 3" xfId="39519" xr:uid="{00000000-0005-0000-0000-0000259B0000}"/>
    <cellStyle name="Output 2 4 2 2 4 3 2" xfId="39520" xr:uid="{00000000-0005-0000-0000-0000269B0000}"/>
    <cellStyle name="Output 2 4 2 2 4 3 3" xfId="39521" xr:uid="{00000000-0005-0000-0000-0000279B0000}"/>
    <cellStyle name="Output 2 4 2 2 4 4" xfId="39522" xr:uid="{00000000-0005-0000-0000-0000289B0000}"/>
    <cellStyle name="Output 2 4 2 2 4 4 2" xfId="39523" xr:uid="{00000000-0005-0000-0000-0000299B0000}"/>
    <cellStyle name="Output 2 4 2 2 4 4 3" xfId="39524" xr:uid="{00000000-0005-0000-0000-00002A9B0000}"/>
    <cellStyle name="Output 2 4 2 2 4 5" xfId="39525" xr:uid="{00000000-0005-0000-0000-00002B9B0000}"/>
    <cellStyle name="Output 2 4 2 2 4 5 2" xfId="39526" xr:uid="{00000000-0005-0000-0000-00002C9B0000}"/>
    <cellStyle name="Output 2 4 2 2 4 5 3" xfId="39527" xr:uid="{00000000-0005-0000-0000-00002D9B0000}"/>
    <cellStyle name="Output 2 4 2 2 4 6" xfId="39528" xr:uid="{00000000-0005-0000-0000-00002E9B0000}"/>
    <cellStyle name="Output 2 4 2 2 4 6 2" xfId="39529" xr:uid="{00000000-0005-0000-0000-00002F9B0000}"/>
    <cellStyle name="Output 2 4 2 2 4 6 3" xfId="39530" xr:uid="{00000000-0005-0000-0000-0000309B0000}"/>
    <cellStyle name="Output 2 4 2 2 4 7" xfId="39531" xr:uid="{00000000-0005-0000-0000-0000319B0000}"/>
    <cellStyle name="Output 2 4 2 2 4 7 2" xfId="39532" xr:uid="{00000000-0005-0000-0000-0000329B0000}"/>
    <cellStyle name="Output 2 4 2 2 4 7 3" xfId="39533" xr:uid="{00000000-0005-0000-0000-0000339B0000}"/>
    <cellStyle name="Output 2 4 2 2 4 8" xfId="39534" xr:uid="{00000000-0005-0000-0000-0000349B0000}"/>
    <cellStyle name="Output 2 4 2 2 4 8 2" xfId="39535" xr:uid="{00000000-0005-0000-0000-0000359B0000}"/>
    <cellStyle name="Output 2 4 2 2 4 8 3" xfId="39536" xr:uid="{00000000-0005-0000-0000-0000369B0000}"/>
    <cellStyle name="Output 2 4 2 2 4 9" xfId="39537" xr:uid="{00000000-0005-0000-0000-0000379B0000}"/>
    <cellStyle name="Output 2 4 2 2 4 9 2" xfId="39538" xr:uid="{00000000-0005-0000-0000-0000389B0000}"/>
    <cellStyle name="Output 2 4 2 2 4 9 3" xfId="39539" xr:uid="{00000000-0005-0000-0000-0000399B0000}"/>
    <cellStyle name="Output 2 4 2 2 5" xfId="39540" xr:uid="{00000000-0005-0000-0000-00003A9B0000}"/>
    <cellStyle name="Output 2 4 2 2 5 10" xfId="39541" xr:uid="{00000000-0005-0000-0000-00003B9B0000}"/>
    <cellStyle name="Output 2 4 2 2 5 10 2" xfId="39542" xr:uid="{00000000-0005-0000-0000-00003C9B0000}"/>
    <cellStyle name="Output 2 4 2 2 5 10 3" xfId="39543" xr:uid="{00000000-0005-0000-0000-00003D9B0000}"/>
    <cellStyle name="Output 2 4 2 2 5 11" xfId="39544" xr:uid="{00000000-0005-0000-0000-00003E9B0000}"/>
    <cellStyle name="Output 2 4 2 2 5 12" xfId="39545" xr:uid="{00000000-0005-0000-0000-00003F9B0000}"/>
    <cellStyle name="Output 2 4 2 2 5 2" xfId="39546" xr:uid="{00000000-0005-0000-0000-0000409B0000}"/>
    <cellStyle name="Output 2 4 2 2 5 2 2" xfId="39547" xr:uid="{00000000-0005-0000-0000-0000419B0000}"/>
    <cellStyle name="Output 2 4 2 2 5 2 3" xfId="39548" xr:uid="{00000000-0005-0000-0000-0000429B0000}"/>
    <cellStyle name="Output 2 4 2 2 5 3" xfId="39549" xr:uid="{00000000-0005-0000-0000-0000439B0000}"/>
    <cellStyle name="Output 2 4 2 2 5 3 2" xfId="39550" xr:uid="{00000000-0005-0000-0000-0000449B0000}"/>
    <cellStyle name="Output 2 4 2 2 5 3 3" xfId="39551" xr:uid="{00000000-0005-0000-0000-0000459B0000}"/>
    <cellStyle name="Output 2 4 2 2 5 4" xfId="39552" xr:uid="{00000000-0005-0000-0000-0000469B0000}"/>
    <cellStyle name="Output 2 4 2 2 5 4 2" xfId="39553" xr:uid="{00000000-0005-0000-0000-0000479B0000}"/>
    <cellStyle name="Output 2 4 2 2 5 4 3" xfId="39554" xr:uid="{00000000-0005-0000-0000-0000489B0000}"/>
    <cellStyle name="Output 2 4 2 2 5 5" xfId="39555" xr:uid="{00000000-0005-0000-0000-0000499B0000}"/>
    <cellStyle name="Output 2 4 2 2 5 5 2" xfId="39556" xr:uid="{00000000-0005-0000-0000-00004A9B0000}"/>
    <cellStyle name="Output 2 4 2 2 5 5 3" xfId="39557" xr:uid="{00000000-0005-0000-0000-00004B9B0000}"/>
    <cellStyle name="Output 2 4 2 2 5 6" xfId="39558" xr:uid="{00000000-0005-0000-0000-00004C9B0000}"/>
    <cellStyle name="Output 2 4 2 2 5 6 2" xfId="39559" xr:uid="{00000000-0005-0000-0000-00004D9B0000}"/>
    <cellStyle name="Output 2 4 2 2 5 6 3" xfId="39560" xr:uid="{00000000-0005-0000-0000-00004E9B0000}"/>
    <cellStyle name="Output 2 4 2 2 5 7" xfId="39561" xr:uid="{00000000-0005-0000-0000-00004F9B0000}"/>
    <cellStyle name="Output 2 4 2 2 5 7 2" xfId="39562" xr:uid="{00000000-0005-0000-0000-0000509B0000}"/>
    <cellStyle name="Output 2 4 2 2 5 7 3" xfId="39563" xr:uid="{00000000-0005-0000-0000-0000519B0000}"/>
    <cellStyle name="Output 2 4 2 2 5 8" xfId="39564" xr:uid="{00000000-0005-0000-0000-0000529B0000}"/>
    <cellStyle name="Output 2 4 2 2 5 8 2" xfId="39565" xr:uid="{00000000-0005-0000-0000-0000539B0000}"/>
    <cellStyle name="Output 2 4 2 2 5 8 3" xfId="39566" xr:uid="{00000000-0005-0000-0000-0000549B0000}"/>
    <cellStyle name="Output 2 4 2 2 5 9" xfId="39567" xr:uid="{00000000-0005-0000-0000-0000559B0000}"/>
    <cellStyle name="Output 2 4 2 2 5 9 2" xfId="39568" xr:uid="{00000000-0005-0000-0000-0000569B0000}"/>
    <cellStyle name="Output 2 4 2 2 5 9 3" xfId="39569" xr:uid="{00000000-0005-0000-0000-0000579B0000}"/>
    <cellStyle name="Output 2 4 2 2 6" xfId="39570" xr:uid="{00000000-0005-0000-0000-0000589B0000}"/>
    <cellStyle name="Output 2 4 2 2 6 10" xfId="39571" xr:uid="{00000000-0005-0000-0000-0000599B0000}"/>
    <cellStyle name="Output 2 4 2 2 6 10 2" xfId="39572" xr:uid="{00000000-0005-0000-0000-00005A9B0000}"/>
    <cellStyle name="Output 2 4 2 2 6 10 3" xfId="39573" xr:uid="{00000000-0005-0000-0000-00005B9B0000}"/>
    <cellStyle name="Output 2 4 2 2 6 11" xfId="39574" xr:uid="{00000000-0005-0000-0000-00005C9B0000}"/>
    <cellStyle name="Output 2 4 2 2 6 12" xfId="39575" xr:uid="{00000000-0005-0000-0000-00005D9B0000}"/>
    <cellStyle name="Output 2 4 2 2 6 2" xfId="39576" xr:uid="{00000000-0005-0000-0000-00005E9B0000}"/>
    <cellStyle name="Output 2 4 2 2 6 2 2" xfId="39577" xr:uid="{00000000-0005-0000-0000-00005F9B0000}"/>
    <cellStyle name="Output 2 4 2 2 6 2 3" xfId="39578" xr:uid="{00000000-0005-0000-0000-0000609B0000}"/>
    <cellStyle name="Output 2 4 2 2 6 3" xfId="39579" xr:uid="{00000000-0005-0000-0000-0000619B0000}"/>
    <cellStyle name="Output 2 4 2 2 6 3 2" xfId="39580" xr:uid="{00000000-0005-0000-0000-0000629B0000}"/>
    <cellStyle name="Output 2 4 2 2 6 3 3" xfId="39581" xr:uid="{00000000-0005-0000-0000-0000639B0000}"/>
    <cellStyle name="Output 2 4 2 2 6 4" xfId="39582" xr:uid="{00000000-0005-0000-0000-0000649B0000}"/>
    <cellStyle name="Output 2 4 2 2 6 4 2" xfId="39583" xr:uid="{00000000-0005-0000-0000-0000659B0000}"/>
    <cellStyle name="Output 2 4 2 2 6 4 3" xfId="39584" xr:uid="{00000000-0005-0000-0000-0000669B0000}"/>
    <cellStyle name="Output 2 4 2 2 6 5" xfId="39585" xr:uid="{00000000-0005-0000-0000-0000679B0000}"/>
    <cellStyle name="Output 2 4 2 2 6 5 2" xfId="39586" xr:uid="{00000000-0005-0000-0000-0000689B0000}"/>
    <cellStyle name="Output 2 4 2 2 6 5 3" xfId="39587" xr:uid="{00000000-0005-0000-0000-0000699B0000}"/>
    <cellStyle name="Output 2 4 2 2 6 6" xfId="39588" xr:uid="{00000000-0005-0000-0000-00006A9B0000}"/>
    <cellStyle name="Output 2 4 2 2 6 6 2" xfId="39589" xr:uid="{00000000-0005-0000-0000-00006B9B0000}"/>
    <cellStyle name="Output 2 4 2 2 6 6 3" xfId="39590" xr:uid="{00000000-0005-0000-0000-00006C9B0000}"/>
    <cellStyle name="Output 2 4 2 2 6 7" xfId="39591" xr:uid="{00000000-0005-0000-0000-00006D9B0000}"/>
    <cellStyle name="Output 2 4 2 2 6 7 2" xfId="39592" xr:uid="{00000000-0005-0000-0000-00006E9B0000}"/>
    <cellStyle name="Output 2 4 2 2 6 7 3" xfId="39593" xr:uid="{00000000-0005-0000-0000-00006F9B0000}"/>
    <cellStyle name="Output 2 4 2 2 6 8" xfId="39594" xr:uid="{00000000-0005-0000-0000-0000709B0000}"/>
    <cellStyle name="Output 2 4 2 2 6 8 2" xfId="39595" xr:uid="{00000000-0005-0000-0000-0000719B0000}"/>
    <cellStyle name="Output 2 4 2 2 6 8 3" xfId="39596" xr:uid="{00000000-0005-0000-0000-0000729B0000}"/>
    <cellStyle name="Output 2 4 2 2 6 9" xfId="39597" xr:uid="{00000000-0005-0000-0000-0000739B0000}"/>
    <cellStyle name="Output 2 4 2 2 6 9 2" xfId="39598" xr:uid="{00000000-0005-0000-0000-0000749B0000}"/>
    <cellStyle name="Output 2 4 2 2 6 9 3" xfId="39599" xr:uid="{00000000-0005-0000-0000-0000759B0000}"/>
    <cellStyle name="Output 2 4 2 2 7" xfId="39600" xr:uid="{00000000-0005-0000-0000-0000769B0000}"/>
    <cellStyle name="Output 2 4 2 2 7 10" xfId="39601" xr:uid="{00000000-0005-0000-0000-0000779B0000}"/>
    <cellStyle name="Output 2 4 2 2 7 10 2" xfId="39602" xr:uid="{00000000-0005-0000-0000-0000789B0000}"/>
    <cellStyle name="Output 2 4 2 2 7 10 3" xfId="39603" xr:uid="{00000000-0005-0000-0000-0000799B0000}"/>
    <cellStyle name="Output 2 4 2 2 7 11" xfId="39604" xr:uid="{00000000-0005-0000-0000-00007A9B0000}"/>
    <cellStyle name="Output 2 4 2 2 7 12" xfId="39605" xr:uid="{00000000-0005-0000-0000-00007B9B0000}"/>
    <cellStyle name="Output 2 4 2 2 7 2" xfId="39606" xr:uid="{00000000-0005-0000-0000-00007C9B0000}"/>
    <cellStyle name="Output 2 4 2 2 7 2 2" xfId="39607" xr:uid="{00000000-0005-0000-0000-00007D9B0000}"/>
    <cellStyle name="Output 2 4 2 2 7 2 3" xfId="39608" xr:uid="{00000000-0005-0000-0000-00007E9B0000}"/>
    <cellStyle name="Output 2 4 2 2 7 3" xfId="39609" xr:uid="{00000000-0005-0000-0000-00007F9B0000}"/>
    <cellStyle name="Output 2 4 2 2 7 3 2" xfId="39610" xr:uid="{00000000-0005-0000-0000-0000809B0000}"/>
    <cellStyle name="Output 2 4 2 2 7 3 3" xfId="39611" xr:uid="{00000000-0005-0000-0000-0000819B0000}"/>
    <cellStyle name="Output 2 4 2 2 7 4" xfId="39612" xr:uid="{00000000-0005-0000-0000-0000829B0000}"/>
    <cellStyle name="Output 2 4 2 2 7 4 2" xfId="39613" xr:uid="{00000000-0005-0000-0000-0000839B0000}"/>
    <cellStyle name="Output 2 4 2 2 7 4 3" xfId="39614" xr:uid="{00000000-0005-0000-0000-0000849B0000}"/>
    <cellStyle name="Output 2 4 2 2 7 5" xfId="39615" xr:uid="{00000000-0005-0000-0000-0000859B0000}"/>
    <cellStyle name="Output 2 4 2 2 7 5 2" xfId="39616" xr:uid="{00000000-0005-0000-0000-0000869B0000}"/>
    <cellStyle name="Output 2 4 2 2 7 5 3" xfId="39617" xr:uid="{00000000-0005-0000-0000-0000879B0000}"/>
    <cellStyle name="Output 2 4 2 2 7 6" xfId="39618" xr:uid="{00000000-0005-0000-0000-0000889B0000}"/>
    <cellStyle name="Output 2 4 2 2 7 6 2" xfId="39619" xr:uid="{00000000-0005-0000-0000-0000899B0000}"/>
    <cellStyle name="Output 2 4 2 2 7 6 3" xfId="39620" xr:uid="{00000000-0005-0000-0000-00008A9B0000}"/>
    <cellStyle name="Output 2 4 2 2 7 7" xfId="39621" xr:uid="{00000000-0005-0000-0000-00008B9B0000}"/>
    <cellStyle name="Output 2 4 2 2 7 7 2" xfId="39622" xr:uid="{00000000-0005-0000-0000-00008C9B0000}"/>
    <cellStyle name="Output 2 4 2 2 7 7 3" xfId="39623" xr:uid="{00000000-0005-0000-0000-00008D9B0000}"/>
    <cellStyle name="Output 2 4 2 2 7 8" xfId="39624" xr:uid="{00000000-0005-0000-0000-00008E9B0000}"/>
    <cellStyle name="Output 2 4 2 2 7 8 2" xfId="39625" xr:uid="{00000000-0005-0000-0000-00008F9B0000}"/>
    <cellStyle name="Output 2 4 2 2 7 8 3" xfId="39626" xr:uid="{00000000-0005-0000-0000-0000909B0000}"/>
    <cellStyle name="Output 2 4 2 2 7 9" xfId="39627" xr:uid="{00000000-0005-0000-0000-0000919B0000}"/>
    <cellStyle name="Output 2 4 2 2 7 9 2" xfId="39628" xr:uid="{00000000-0005-0000-0000-0000929B0000}"/>
    <cellStyle name="Output 2 4 2 2 7 9 3" xfId="39629" xr:uid="{00000000-0005-0000-0000-0000939B0000}"/>
    <cellStyle name="Output 2 4 2 2 8" xfId="39630" xr:uid="{00000000-0005-0000-0000-0000949B0000}"/>
    <cellStyle name="Output 2 4 2 2 8 10" xfId="39631" xr:uid="{00000000-0005-0000-0000-0000959B0000}"/>
    <cellStyle name="Output 2 4 2 2 8 10 2" xfId="39632" xr:uid="{00000000-0005-0000-0000-0000969B0000}"/>
    <cellStyle name="Output 2 4 2 2 8 10 3" xfId="39633" xr:uid="{00000000-0005-0000-0000-0000979B0000}"/>
    <cellStyle name="Output 2 4 2 2 8 11" xfId="39634" xr:uid="{00000000-0005-0000-0000-0000989B0000}"/>
    <cellStyle name="Output 2 4 2 2 8 12" xfId="39635" xr:uid="{00000000-0005-0000-0000-0000999B0000}"/>
    <cellStyle name="Output 2 4 2 2 8 2" xfId="39636" xr:uid="{00000000-0005-0000-0000-00009A9B0000}"/>
    <cellStyle name="Output 2 4 2 2 8 2 2" xfId="39637" xr:uid="{00000000-0005-0000-0000-00009B9B0000}"/>
    <cellStyle name="Output 2 4 2 2 8 2 3" xfId="39638" xr:uid="{00000000-0005-0000-0000-00009C9B0000}"/>
    <cellStyle name="Output 2 4 2 2 8 3" xfId="39639" xr:uid="{00000000-0005-0000-0000-00009D9B0000}"/>
    <cellStyle name="Output 2 4 2 2 8 3 2" xfId="39640" xr:uid="{00000000-0005-0000-0000-00009E9B0000}"/>
    <cellStyle name="Output 2 4 2 2 8 3 3" xfId="39641" xr:uid="{00000000-0005-0000-0000-00009F9B0000}"/>
    <cellStyle name="Output 2 4 2 2 8 4" xfId="39642" xr:uid="{00000000-0005-0000-0000-0000A09B0000}"/>
    <cellStyle name="Output 2 4 2 2 8 4 2" xfId="39643" xr:uid="{00000000-0005-0000-0000-0000A19B0000}"/>
    <cellStyle name="Output 2 4 2 2 8 4 3" xfId="39644" xr:uid="{00000000-0005-0000-0000-0000A29B0000}"/>
    <cellStyle name="Output 2 4 2 2 8 5" xfId="39645" xr:uid="{00000000-0005-0000-0000-0000A39B0000}"/>
    <cellStyle name="Output 2 4 2 2 8 5 2" xfId="39646" xr:uid="{00000000-0005-0000-0000-0000A49B0000}"/>
    <cellStyle name="Output 2 4 2 2 8 5 3" xfId="39647" xr:uid="{00000000-0005-0000-0000-0000A59B0000}"/>
    <cellStyle name="Output 2 4 2 2 8 6" xfId="39648" xr:uid="{00000000-0005-0000-0000-0000A69B0000}"/>
    <cellStyle name="Output 2 4 2 2 8 6 2" xfId="39649" xr:uid="{00000000-0005-0000-0000-0000A79B0000}"/>
    <cellStyle name="Output 2 4 2 2 8 6 3" xfId="39650" xr:uid="{00000000-0005-0000-0000-0000A89B0000}"/>
    <cellStyle name="Output 2 4 2 2 8 7" xfId="39651" xr:uid="{00000000-0005-0000-0000-0000A99B0000}"/>
    <cellStyle name="Output 2 4 2 2 8 7 2" xfId="39652" xr:uid="{00000000-0005-0000-0000-0000AA9B0000}"/>
    <cellStyle name="Output 2 4 2 2 8 7 3" xfId="39653" xr:uid="{00000000-0005-0000-0000-0000AB9B0000}"/>
    <cellStyle name="Output 2 4 2 2 8 8" xfId="39654" xr:uid="{00000000-0005-0000-0000-0000AC9B0000}"/>
    <cellStyle name="Output 2 4 2 2 8 8 2" xfId="39655" xr:uid="{00000000-0005-0000-0000-0000AD9B0000}"/>
    <cellStyle name="Output 2 4 2 2 8 8 3" xfId="39656" xr:uid="{00000000-0005-0000-0000-0000AE9B0000}"/>
    <cellStyle name="Output 2 4 2 2 8 9" xfId="39657" xr:uid="{00000000-0005-0000-0000-0000AF9B0000}"/>
    <cellStyle name="Output 2 4 2 2 8 9 2" xfId="39658" xr:uid="{00000000-0005-0000-0000-0000B09B0000}"/>
    <cellStyle name="Output 2 4 2 2 8 9 3" xfId="39659" xr:uid="{00000000-0005-0000-0000-0000B19B0000}"/>
    <cellStyle name="Output 2 4 2 2 9" xfId="39660" xr:uid="{00000000-0005-0000-0000-0000B29B0000}"/>
    <cellStyle name="Output 2 4 2 2 9 10" xfId="39661" xr:uid="{00000000-0005-0000-0000-0000B39B0000}"/>
    <cellStyle name="Output 2 4 2 2 9 11" xfId="39662" xr:uid="{00000000-0005-0000-0000-0000B49B0000}"/>
    <cellStyle name="Output 2 4 2 2 9 12" xfId="39663" xr:uid="{00000000-0005-0000-0000-0000B59B0000}"/>
    <cellStyle name="Output 2 4 2 2 9 2" xfId="39664" xr:uid="{00000000-0005-0000-0000-0000B69B0000}"/>
    <cellStyle name="Output 2 4 2 2 9 2 2" xfId="39665" xr:uid="{00000000-0005-0000-0000-0000B79B0000}"/>
    <cellStyle name="Output 2 4 2 2 9 2 3" xfId="39666" xr:uid="{00000000-0005-0000-0000-0000B89B0000}"/>
    <cellStyle name="Output 2 4 2 2 9 3" xfId="39667" xr:uid="{00000000-0005-0000-0000-0000B99B0000}"/>
    <cellStyle name="Output 2 4 2 2 9 3 2" xfId="39668" xr:uid="{00000000-0005-0000-0000-0000BA9B0000}"/>
    <cellStyle name="Output 2 4 2 2 9 3 3" xfId="39669" xr:uid="{00000000-0005-0000-0000-0000BB9B0000}"/>
    <cellStyle name="Output 2 4 2 2 9 4" xfId="39670" xr:uid="{00000000-0005-0000-0000-0000BC9B0000}"/>
    <cellStyle name="Output 2 4 2 2 9 4 2" xfId="39671" xr:uid="{00000000-0005-0000-0000-0000BD9B0000}"/>
    <cellStyle name="Output 2 4 2 2 9 4 3" xfId="39672" xr:uid="{00000000-0005-0000-0000-0000BE9B0000}"/>
    <cellStyle name="Output 2 4 2 2 9 5" xfId="39673" xr:uid="{00000000-0005-0000-0000-0000BF9B0000}"/>
    <cellStyle name="Output 2 4 2 2 9 5 2" xfId="39674" xr:uid="{00000000-0005-0000-0000-0000C09B0000}"/>
    <cellStyle name="Output 2 4 2 2 9 5 3" xfId="39675" xr:uid="{00000000-0005-0000-0000-0000C19B0000}"/>
    <cellStyle name="Output 2 4 2 2 9 6" xfId="39676" xr:uid="{00000000-0005-0000-0000-0000C29B0000}"/>
    <cellStyle name="Output 2 4 2 2 9 6 2" xfId="39677" xr:uid="{00000000-0005-0000-0000-0000C39B0000}"/>
    <cellStyle name="Output 2 4 2 2 9 6 3" xfId="39678" xr:uid="{00000000-0005-0000-0000-0000C49B0000}"/>
    <cellStyle name="Output 2 4 2 2 9 7" xfId="39679" xr:uid="{00000000-0005-0000-0000-0000C59B0000}"/>
    <cellStyle name="Output 2 4 2 2 9 7 2" xfId="39680" xr:uid="{00000000-0005-0000-0000-0000C69B0000}"/>
    <cellStyle name="Output 2 4 2 2 9 7 3" xfId="39681" xr:uid="{00000000-0005-0000-0000-0000C79B0000}"/>
    <cellStyle name="Output 2 4 2 2 9 8" xfId="39682" xr:uid="{00000000-0005-0000-0000-0000C89B0000}"/>
    <cellStyle name="Output 2 4 2 2 9 8 2" xfId="39683" xr:uid="{00000000-0005-0000-0000-0000C99B0000}"/>
    <cellStyle name="Output 2 4 2 2 9 8 3" xfId="39684" xr:uid="{00000000-0005-0000-0000-0000CA9B0000}"/>
    <cellStyle name="Output 2 4 2 2 9 9" xfId="39685" xr:uid="{00000000-0005-0000-0000-0000CB9B0000}"/>
    <cellStyle name="Output 2 4 2 2 9 9 2" xfId="39686" xr:uid="{00000000-0005-0000-0000-0000CC9B0000}"/>
    <cellStyle name="Output 2 4 2 2 9 9 3" xfId="39687" xr:uid="{00000000-0005-0000-0000-0000CD9B0000}"/>
    <cellStyle name="Output 2 4 2 3" xfId="39688" xr:uid="{00000000-0005-0000-0000-0000CE9B0000}"/>
    <cellStyle name="Output 2 4 2 3 10" xfId="39689" xr:uid="{00000000-0005-0000-0000-0000CF9B0000}"/>
    <cellStyle name="Output 2 4 2 3 10 2" xfId="39690" xr:uid="{00000000-0005-0000-0000-0000D09B0000}"/>
    <cellStyle name="Output 2 4 2 3 10 3" xfId="39691" xr:uid="{00000000-0005-0000-0000-0000D19B0000}"/>
    <cellStyle name="Output 2 4 2 3 11" xfId="39692" xr:uid="{00000000-0005-0000-0000-0000D29B0000}"/>
    <cellStyle name="Output 2 4 2 3 11 2" xfId="39693" xr:uid="{00000000-0005-0000-0000-0000D39B0000}"/>
    <cellStyle name="Output 2 4 2 3 11 3" xfId="39694" xr:uid="{00000000-0005-0000-0000-0000D49B0000}"/>
    <cellStyle name="Output 2 4 2 3 12" xfId="39695" xr:uid="{00000000-0005-0000-0000-0000D59B0000}"/>
    <cellStyle name="Output 2 4 2 3 12 2" xfId="39696" xr:uid="{00000000-0005-0000-0000-0000D69B0000}"/>
    <cellStyle name="Output 2 4 2 3 12 3" xfId="39697" xr:uid="{00000000-0005-0000-0000-0000D79B0000}"/>
    <cellStyle name="Output 2 4 2 3 13" xfId="39698" xr:uid="{00000000-0005-0000-0000-0000D89B0000}"/>
    <cellStyle name="Output 2 4 2 3 13 2" xfId="39699" xr:uid="{00000000-0005-0000-0000-0000D99B0000}"/>
    <cellStyle name="Output 2 4 2 3 13 3" xfId="39700" xr:uid="{00000000-0005-0000-0000-0000DA9B0000}"/>
    <cellStyle name="Output 2 4 2 3 14" xfId="39701" xr:uid="{00000000-0005-0000-0000-0000DB9B0000}"/>
    <cellStyle name="Output 2 4 2 3 14 2" xfId="39702" xr:uid="{00000000-0005-0000-0000-0000DC9B0000}"/>
    <cellStyle name="Output 2 4 2 3 14 3" xfId="39703" xr:uid="{00000000-0005-0000-0000-0000DD9B0000}"/>
    <cellStyle name="Output 2 4 2 3 15" xfId="39704" xr:uid="{00000000-0005-0000-0000-0000DE9B0000}"/>
    <cellStyle name="Output 2 4 2 3 15 2" xfId="39705" xr:uid="{00000000-0005-0000-0000-0000DF9B0000}"/>
    <cellStyle name="Output 2 4 2 3 15 3" xfId="39706" xr:uid="{00000000-0005-0000-0000-0000E09B0000}"/>
    <cellStyle name="Output 2 4 2 3 16" xfId="39707" xr:uid="{00000000-0005-0000-0000-0000E19B0000}"/>
    <cellStyle name="Output 2 4 2 3 16 2" xfId="39708" xr:uid="{00000000-0005-0000-0000-0000E29B0000}"/>
    <cellStyle name="Output 2 4 2 3 16 3" xfId="39709" xr:uid="{00000000-0005-0000-0000-0000E39B0000}"/>
    <cellStyle name="Output 2 4 2 3 17" xfId="39710" xr:uid="{00000000-0005-0000-0000-0000E49B0000}"/>
    <cellStyle name="Output 2 4 2 3 17 2" xfId="39711" xr:uid="{00000000-0005-0000-0000-0000E59B0000}"/>
    <cellStyle name="Output 2 4 2 3 17 3" xfId="39712" xr:uid="{00000000-0005-0000-0000-0000E69B0000}"/>
    <cellStyle name="Output 2 4 2 3 18" xfId="39713" xr:uid="{00000000-0005-0000-0000-0000E79B0000}"/>
    <cellStyle name="Output 2 4 2 3 19" xfId="39714" xr:uid="{00000000-0005-0000-0000-0000E89B0000}"/>
    <cellStyle name="Output 2 4 2 3 2" xfId="39715" xr:uid="{00000000-0005-0000-0000-0000E99B0000}"/>
    <cellStyle name="Output 2 4 2 3 2 2" xfId="39716" xr:uid="{00000000-0005-0000-0000-0000EA9B0000}"/>
    <cellStyle name="Output 2 4 2 3 2 2 2" xfId="39717" xr:uid="{00000000-0005-0000-0000-0000EB9B0000}"/>
    <cellStyle name="Output 2 4 2 3 2 2 3" xfId="39718" xr:uid="{00000000-0005-0000-0000-0000EC9B0000}"/>
    <cellStyle name="Output 2 4 2 3 2 2 4" xfId="39719" xr:uid="{00000000-0005-0000-0000-0000ED9B0000}"/>
    <cellStyle name="Output 2 4 2 3 2 3" xfId="39720" xr:uid="{00000000-0005-0000-0000-0000EE9B0000}"/>
    <cellStyle name="Output 2 4 2 3 2 4" xfId="39721" xr:uid="{00000000-0005-0000-0000-0000EF9B0000}"/>
    <cellStyle name="Output 2 4 2 3 3" xfId="39722" xr:uid="{00000000-0005-0000-0000-0000F09B0000}"/>
    <cellStyle name="Output 2 4 2 3 3 2" xfId="39723" xr:uid="{00000000-0005-0000-0000-0000F19B0000}"/>
    <cellStyle name="Output 2 4 2 3 3 2 2" xfId="39724" xr:uid="{00000000-0005-0000-0000-0000F29B0000}"/>
    <cellStyle name="Output 2 4 2 3 3 2 3" xfId="39725" xr:uid="{00000000-0005-0000-0000-0000F39B0000}"/>
    <cellStyle name="Output 2 4 2 3 3 2 4" xfId="39726" xr:uid="{00000000-0005-0000-0000-0000F49B0000}"/>
    <cellStyle name="Output 2 4 2 3 3 3" xfId="39727" xr:uid="{00000000-0005-0000-0000-0000F59B0000}"/>
    <cellStyle name="Output 2 4 2 3 3 4" xfId="39728" xr:uid="{00000000-0005-0000-0000-0000F69B0000}"/>
    <cellStyle name="Output 2 4 2 3 4" xfId="39729" xr:uid="{00000000-0005-0000-0000-0000F79B0000}"/>
    <cellStyle name="Output 2 4 2 3 4 2" xfId="39730" xr:uid="{00000000-0005-0000-0000-0000F89B0000}"/>
    <cellStyle name="Output 2 4 2 3 4 2 2" xfId="39731" xr:uid="{00000000-0005-0000-0000-0000F99B0000}"/>
    <cellStyle name="Output 2 4 2 3 4 2 3" xfId="39732" xr:uid="{00000000-0005-0000-0000-0000FA9B0000}"/>
    <cellStyle name="Output 2 4 2 3 4 2 4" xfId="39733" xr:uid="{00000000-0005-0000-0000-0000FB9B0000}"/>
    <cellStyle name="Output 2 4 2 3 4 3" xfId="39734" xr:uid="{00000000-0005-0000-0000-0000FC9B0000}"/>
    <cellStyle name="Output 2 4 2 3 4 4" xfId="39735" xr:uid="{00000000-0005-0000-0000-0000FD9B0000}"/>
    <cellStyle name="Output 2 4 2 3 5" xfId="39736" xr:uid="{00000000-0005-0000-0000-0000FE9B0000}"/>
    <cellStyle name="Output 2 4 2 3 5 2" xfId="39737" xr:uid="{00000000-0005-0000-0000-0000FF9B0000}"/>
    <cellStyle name="Output 2 4 2 3 5 2 2" xfId="39738" xr:uid="{00000000-0005-0000-0000-0000009C0000}"/>
    <cellStyle name="Output 2 4 2 3 5 2 3" xfId="39739" xr:uid="{00000000-0005-0000-0000-0000019C0000}"/>
    <cellStyle name="Output 2 4 2 3 5 2 4" xfId="39740" xr:uid="{00000000-0005-0000-0000-0000029C0000}"/>
    <cellStyle name="Output 2 4 2 3 5 3" xfId="39741" xr:uid="{00000000-0005-0000-0000-0000039C0000}"/>
    <cellStyle name="Output 2 4 2 3 5 4" xfId="39742" xr:uid="{00000000-0005-0000-0000-0000049C0000}"/>
    <cellStyle name="Output 2 4 2 3 6" xfId="39743" xr:uid="{00000000-0005-0000-0000-0000059C0000}"/>
    <cellStyle name="Output 2 4 2 3 6 2" xfId="39744" xr:uid="{00000000-0005-0000-0000-0000069C0000}"/>
    <cellStyle name="Output 2 4 2 3 6 2 2" xfId="39745" xr:uid="{00000000-0005-0000-0000-0000079C0000}"/>
    <cellStyle name="Output 2 4 2 3 6 2 3" xfId="39746" xr:uid="{00000000-0005-0000-0000-0000089C0000}"/>
    <cellStyle name="Output 2 4 2 3 6 2 4" xfId="39747" xr:uid="{00000000-0005-0000-0000-0000099C0000}"/>
    <cellStyle name="Output 2 4 2 3 6 3" xfId="39748" xr:uid="{00000000-0005-0000-0000-00000A9C0000}"/>
    <cellStyle name="Output 2 4 2 3 6 4" xfId="39749" xr:uid="{00000000-0005-0000-0000-00000B9C0000}"/>
    <cellStyle name="Output 2 4 2 3 7" xfId="39750" xr:uid="{00000000-0005-0000-0000-00000C9C0000}"/>
    <cellStyle name="Output 2 4 2 3 7 2" xfId="39751" xr:uid="{00000000-0005-0000-0000-00000D9C0000}"/>
    <cellStyle name="Output 2 4 2 3 7 2 2" xfId="39752" xr:uid="{00000000-0005-0000-0000-00000E9C0000}"/>
    <cellStyle name="Output 2 4 2 3 7 2 3" xfId="39753" xr:uid="{00000000-0005-0000-0000-00000F9C0000}"/>
    <cellStyle name="Output 2 4 2 3 7 2 4" xfId="39754" xr:uid="{00000000-0005-0000-0000-0000109C0000}"/>
    <cellStyle name="Output 2 4 2 3 7 3" xfId="39755" xr:uid="{00000000-0005-0000-0000-0000119C0000}"/>
    <cellStyle name="Output 2 4 2 3 7 4" xfId="39756" xr:uid="{00000000-0005-0000-0000-0000129C0000}"/>
    <cellStyle name="Output 2 4 2 3 8" xfId="39757" xr:uid="{00000000-0005-0000-0000-0000139C0000}"/>
    <cellStyle name="Output 2 4 2 3 8 2" xfId="39758" xr:uid="{00000000-0005-0000-0000-0000149C0000}"/>
    <cellStyle name="Output 2 4 2 3 8 2 2" xfId="39759" xr:uid="{00000000-0005-0000-0000-0000159C0000}"/>
    <cellStyle name="Output 2 4 2 3 8 2 3" xfId="39760" xr:uid="{00000000-0005-0000-0000-0000169C0000}"/>
    <cellStyle name="Output 2 4 2 3 8 2 4" xfId="39761" xr:uid="{00000000-0005-0000-0000-0000179C0000}"/>
    <cellStyle name="Output 2 4 2 3 8 3" xfId="39762" xr:uid="{00000000-0005-0000-0000-0000189C0000}"/>
    <cellStyle name="Output 2 4 2 3 8 4" xfId="39763" xr:uid="{00000000-0005-0000-0000-0000199C0000}"/>
    <cellStyle name="Output 2 4 2 3 9" xfId="39764" xr:uid="{00000000-0005-0000-0000-00001A9C0000}"/>
    <cellStyle name="Output 2 4 2 3 9 2" xfId="39765" xr:uid="{00000000-0005-0000-0000-00001B9C0000}"/>
    <cellStyle name="Output 2 4 2 3 9 3" xfId="39766" xr:uid="{00000000-0005-0000-0000-00001C9C0000}"/>
    <cellStyle name="Output 2 4 2 4" xfId="39767" xr:uid="{00000000-0005-0000-0000-00001D9C0000}"/>
    <cellStyle name="Output 2 4 2 4 10" xfId="39768" xr:uid="{00000000-0005-0000-0000-00001E9C0000}"/>
    <cellStyle name="Output 2 4 2 4 10 2" xfId="39769" xr:uid="{00000000-0005-0000-0000-00001F9C0000}"/>
    <cellStyle name="Output 2 4 2 4 10 3" xfId="39770" xr:uid="{00000000-0005-0000-0000-0000209C0000}"/>
    <cellStyle name="Output 2 4 2 4 11" xfId="39771" xr:uid="{00000000-0005-0000-0000-0000219C0000}"/>
    <cellStyle name="Output 2 4 2 4 12" xfId="39772" xr:uid="{00000000-0005-0000-0000-0000229C0000}"/>
    <cellStyle name="Output 2 4 2 4 2" xfId="39773" xr:uid="{00000000-0005-0000-0000-0000239C0000}"/>
    <cellStyle name="Output 2 4 2 4 2 2" xfId="39774" xr:uid="{00000000-0005-0000-0000-0000249C0000}"/>
    <cellStyle name="Output 2 4 2 4 2 3" xfId="39775" xr:uid="{00000000-0005-0000-0000-0000259C0000}"/>
    <cellStyle name="Output 2 4 2 4 3" xfId="39776" xr:uid="{00000000-0005-0000-0000-0000269C0000}"/>
    <cellStyle name="Output 2 4 2 4 3 2" xfId="39777" xr:uid="{00000000-0005-0000-0000-0000279C0000}"/>
    <cellStyle name="Output 2 4 2 4 3 3" xfId="39778" xr:uid="{00000000-0005-0000-0000-0000289C0000}"/>
    <cellStyle name="Output 2 4 2 4 4" xfId="39779" xr:uid="{00000000-0005-0000-0000-0000299C0000}"/>
    <cellStyle name="Output 2 4 2 4 4 2" xfId="39780" xr:uid="{00000000-0005-0000-0000-00002A9C0000}"/>
    <cellStyle name="Output 2 4 2 4 4 3" xfId="39781" xr:uid="{00000000-0005-0000-0000-00002B9C0000}"/>
    <cellStyle name="Output 2 4 2 4 5" xfId="39782" xr:uid="{00000000-0005-0000-0000-00002C9C0000}"/>
    <cellStyle name="Output 2 4 2 4 5 2" xfId="39783" xr:uid="{00000000-0005-0000-0000-00002D9C0000}"/>
    <cellStyle name="Output 2 4 2 4 5 3" xfId="39784" xr:uid="{00000000-0005-0000-0000-00002E9C0000}"/>
    <cellStyle name="Output 2 4 2 4 6" xfId="39785" xr:uid="{00000000-0005-0000-0000-00002F9C0000}"/>
    <cellStyle name="Output 2 4 2 4 6 2" xfId="39786" xr:uid="{00000000-0005-0000-0000-0000309C0000}"/>
    <cellStyle name="Output 2 4 2 4 6 3" xfId="39787" xr:uid="{00000000-0005-0000-0000-0000319C0000}"/>
    <cellStyle name="Output 2 4 2 4 7" xfId="39788" xr:uid="{00000000-0005-0000-0000-0000329C0000}"/>
    <cellStyle name="Output 2 4 2 4 7 2" xfId="39789" xr:uid="{00000000-0005-0000-0000-0000339C0000}"/>
    <cellStyle name="Output 2 4 2 4 7 3" xfId="39790" xr:uid="{00000000-0005-0000-0000-0000349C0000}"/>
    <cellStyle name="Output 2 4 2 4 8" xfId="39791" xr:uid="{00000000-0005-0000-0000-0000359C0000}"/>
    <cellStyle name="Output 2 4 2 4 8 2" xfId="39792" xr:uid="{00000000-0005-0000-0000-0000369C0000}"/>
    <cellStyle name="Output 2 4 2 4 8 3" xfId="39793" xr:uid="{00000000-0005-0000-0000-0000379C0000}"/>
    <cellStyle name="Output 2 4 2 4 9" xfId="39794" xr:uid="{00000000-0005-0000-0000-0000389C0000}"/>
    <cellStyle name="Output 2 4 2 4 9 2" xfId="39795" xr:uid="{00000000-0005-0000-0000-0000399C0000}"/>
    <cellStyle name="Output 2 4 2 4 9 3" xfId="39796" xr:uid="{00000000-0005-0000-0000-00003A9C0000}"/>
    <cellStyle name="Output 2 4 2 5" xfId="39797" xr:uid="{00000000-0005-0000-0000-00003B9C0000}"/>
    <cellStyle name="Output 2 4 2 5 10" xfId="39798" xr:uid="{00000000-0005-0000-0000-00003C9C0000}"/>
    <cellStyle name="Output 2 4 2 5 10 2" xfId="39799" xr:uid="{00000000-0005-0000-0000-00003D9C0000}"/>
    <cellStyle name="Output 2 4 2 5 10 3" xfId="39800" xr:uid="{00000000-0005-0000-0000-00003E9C0000}"/>
    <cellStyle name="Output 2 4 2 5 11" xfId="39801" xr:uid="{00000000-0005-0000-0000-00003F9C0000}"/>
    <cellStyle name="Output 2 4 2 5 12" xfId="39802" xr:uid="{00000000-0005-0000-0000-0000409C0000}"/>
    <cellStyle name="Output 2 4 2 5 2" xfId="39803" xr:uid="{00000000-0005-0000-0000-0000419C0000}"/>
    <cellStyle name="Output 2 4 2 5 2 2" xfId="39804" xr:uid="{00000000-0005-0000-0000-0000429C0000}"/>
    <cellStyle name="Output 2 4 2 5 2 3" xfId="39805" xr:uid="{00000000-0005-0000-0000-0000439C0000}"/>
    <cellStyle name="Output 2 4 2 5 3" xfId="39806" xr:uid="{00000000-0005-0000-0000-0000449C0000}"/>
    <cellStyle name="Output 2 4 2 5 3 2" xfId="39807" xr:uid="{00000000-0005-0000-0000-0000459C0000}"/>
    <cellStyle name="Output 2 4 2 5 3 3" xfId="39808" xr:uid="{00000000-0005-0000-0000-0000469C0000}"/>
    <cellStyle name="Output 2 4 2 5 4" xfId="39809" xr:uid="{00000000-0005-0000-0000-0000479C0000}"/>
    <cellStyle name="Output 2 4 2 5 4 2" xfId="39810" xr:uid="{00000000-0005-0000-0000-0000489C0000}"/>
    <cellStyle name="Output 2 4 2 5 4 3" xfId="39811" xr:uid="{00000000-0005-0000-0000-0000499C0000}"/>
    <cellStyle name="Output 2 4 2 5 5" xfId="39812" xr:uid="{00000000-0005-0000-0000-00004A9C0000}"/>
    <cellStyle name="Output 2 4 2 5 5 2" xfId="39813" xr:uid="{00000000-0005-0000-0000-00004B9C0000}"/>
    <cellStyle name="Output 2 4 2 5 5 3" xfId="39814" xr:uid="{00000000-0005-0000-0000-00004C9C0000}"/>
    <cellStyle name="Output 2 4 2 5 6" xfId="39815" xr:uid="{00000000-0005-0000-0000-00004D9C0000}"/>
    <cellStyle name="Output 2 4 2 5 6 2" xfId="39816" xr:uid="{00000000-0005-0000-0000-00004E9C0000}"/>
    <cellStyle name="Output 2 4 2 5 6 3" xfId="39817" xr:uid="{00000000-0005-0000-0000-00004F9C0000}"/>
    <cellStyle name="Output 2 4 2 5 7" xfId="39818" xr:uid="{00000000-0005-0000-0000-0000509C0000}"/>
    <cellStyle name="Output 2 4 2 5 7 2" xfId="39819" xr:uid="{00000000-0005-0000-0000-0000519C0000}"/>
    <cellStyle name="Output 2 4 2 5 7 3" xfId="39820" xr:uid="{00000000-0005-0000-0000-0000529C0000}"/>
    <cellStyle name="Output 2 4 2 5 8" xfId="39821" xr:uid="{00000000-0005-0000-0000-0000539C0000}"/>
    <cellStyle name="Output 2 4 2 5 8 2" xfId="39822" xr:uid="{00000000-0005-0000-0000-0000549C0000}"/>
    <cellStyle name="Output 2 4 2 5 8 3" xfId="39823" xr:uid="{00000000-0005-0000-0000-0000559C0000}"/>
    <cellStyle name="Output 2 4 2 5 9" xfId="39824" xr:uid="{00000000-0005-0000-0000-0000569C0000}"/>
    <cellStyle name="Output 2 4 2 5 9 2" xfId="39825" xr:uid="{00000000-0005-0000-0000-0000579C0000}"/>
    <cellStyle name="Output 2 4 2 5 9 3" xfId="39826" xr:uid="{00000000-0005-0000-0000-0000589C0000}"/>
    <cellStyle name="Output 2 4 2 6" xfId="39827" xr:uid="{00000000-0005-0000-0000-0000599C0000}"/>
    <cellStyle name="Output 2 4 2 6 2" xfId="39828" xr:uid="{00000000-0005-0000-0000-00005A9C0000}"/>
    <cellStyle name="Output 2 4 2 6 2 2" xfId="39829" xr:uid="{00000000-0005-0000-0000-00005B9C0000}"/>
    <cellStyle name="Output 2 4 2 6 2 3" xfId="39830" xr:uid="{00000000-0005-0000-0000-00005C9C0000}"/>
    <cellStyle name="Output 2 4 2 6 2 4" xfId="39831" xr:uid="{00000000-0005-0000-0000-00005D9C0000}"/>
    <cellStyle name="Output 2 4 2 6 3" xfId="39832" xr:uid="{00000000-0005-0000-0000-00005E9C0000}"/>
    <cellStyle name="Output 2 4 2 6 4" xfId="39833" xr:uid="{00000000-0005-0000-0000-00005F9C0000}"/>
    <cellStyle name="Output 2 4 2 7" xfId="39834" xr:uid="{00000000-0005-0000-0000-0000609C0000}"/>
    <cellStyle name="Output 2 4 2 7 2" xfId="39835" xr:uid="{00000000-0005-0000-0000-0000619C0000}"/>
    <cellStyle name="Output 2 4 2 7 2 2" xfId="39836" xr:uid="{00000000-0005-0000-0000-0000629C0000}"/>
    <cellStyle name="Output 2 4 2 7 2 3" xfId="39837" xr:uid="{00000000-0005-0000-0000-0000639C0000}"/>
    <cellStyle name="Output 2 4 2 7 2 4" xfId="39838" xr:uid="{00000000-0005-0000-0000-0000649C0000}"/>
    <cellStyle name="Output 2 4 2 7 3" xfId="39839" xr:uid="{00000000-0005-0000-0000-0000659C0000}"/>
    <cellStyle name="Output 2 4 2 7 4" xfId="39840" xr:uid="{00000000-0005-0000-0000-0000669C0000}"/>
    <cellStyle name="Output 2 4 2 8" xfId="39841" xr:uid="{00000000-0005-0000-0000-0000679C0000}"/>
    <cellStyle name="Output 2 4 2 8 2" xfId="39842" xr:uid="{00000000-0005-0000-0000-0000689C0000}"/>
    <cellStyle name="Output 2 4 2 8 2 2" xfId="39843" xr:uid="{00000000-0005-0000-0000-0000699C0000}"/>
    <cellStyle name="Output 2 4 2 8 2 3" xfId="39844" xr:uid="{00000000-0005-0000-0000-00006A9C0000}"/>
    <cellStyle name="Output 2 4 2 8 2 4" xfId="39845" xr:uid="{00000000-0005-0000-0000-00006B9C0000}"/>
    <cellStyle name="Output 2 4 2 8 3" xfId="39846" xr:uid="{00000000-0005-0000-0000-00006C9C0000}"/>
    <cellStyle name="Output 2 4 2 8 4" xfId="39847" xr:uid="{00000000-0005-0000-0000-00006D9C0000}"/>
    <cellStyle name="Output 2 4 2 9" xfId="39848" xr:uid="{00000000-0005-0000-0000-00006E9C0000}"/>
    <cellStyle name="Output 2 4 2 9 2" xfId="39849" xr:uid="{00000000-0005-0000-0000-00006F9C0000}"/>
    <cellStyle name="Output 2 4 2 9 2 2" xfId="39850" xr:uid="{00000000-0005-0000-0000-0000709C0000}"/>
    <cellStyle name="Output 2 4 2 9 2 3" xfId="39851" xr:uid="{00000000-0005-0000-0000-0000719C0000}"/>
    <cellStyle name="Output 2 4 2 9 2 4" xfId="39852" xr:uid="{00000000-0005-0000-0000-0000729C0000}"/>
    <cellStyle name="Output 2 4 2 9 3" xfId="39853" xr:uid="{00000000-0005-0000-0000-0000739C0000}"/>
    <cellStyle name="Output 2 4 2 9 4" xfId="39854" xr:uid="{00000000-0005-0000-0000-0000749C0000}"/>
    <cellStyle name="Output 2 4 3" xfId="412" xr:uid="{00000000-0005-0000-0000-0000759C0000}"/>
    <cellStyle name="Output 2 4 3 10" xfId="39855" xr:uid="{00000000-0005-0000-0000-0000769C0000}"/>
    <cellStyle name="Output 2 4 3 10 2" xfId="39856" xr:uid="{00000000-0005-0000-0000-0000779C0000}"/>
    <cellStyle name="Output 2 4 3 10 3" xfId="39857" xr:uid="{00000000-0005-0000-0000-0000789C0000}"/>
    <cellStyle name="Output 2 4 3 11" xfId="58270" xr:uid="{00000000-0005-0000-0000-0000799C0000}"/>
    <cellStyle name="Output 2 4 3 2" xfId="39858" xr:uid="{00000000-0005-0000-0000-00007A9C0000}"/>
    <cellStyle name="Output 2 4 3 2 10" xfId="39859" xr:uid="{00000000-0005-0000-0000-00007B9C0000}"/>
    <cellStyle name="Output 2 4 3 2 10 10" xfId="39860" xr:uid="{00000000-0005-0000-0000-00007C9C0000}"/>
    <cellStyle name="Output 2 4 3 2 10 11" xfId="39861" xr:uid="{00000000-0005-0000-0000-00007D9C0000}"/>
    <cellStyle name="Output 2 4 3 2 10 12" xfId="39862" xr:uid="{00000000-0005-0000-0000-00007E9C0000}"/>
    <cellStyle name="Output 2 4 3 2 10 2" xfId="39863" xr:uid="{00000000-0005-0000-0000-00007F9C0000}"/>
    <cellStyle name="Output 2 4 3 2 10 2 2" xfId="39864" xr:uid="{00000000-0005-0000-0000-0000809C0000}"/>
    <cellStyle name="Output 2 4 3 2 10 2 3" xfId="39865" xr:uid="{00000000-0005-0000-0000-0000819C0000}"/>
    <cellStyle name="Output 2 4 3 2 10 3" xfId="39866" xr:uid="{00000000-0005-0000-0000-0000829C0000}"/>
    <cellStyle name="Output 2 4 3 2 10 3 2" xfId="39867" xr:uid="{00000000-0005-0000-0000-0000839C0000}"/>
    <cellStyle name="Output 2 4 3 2 10 3 3" xfId="39868" xr:uid="{00000000-0005-0000-0000-0000849C0000}"/>
    <cellStyle name="Output 2 4 3 2 10 4" xfId="39869" xr:uid="{00000000-0005-0000-0000-0000859C0000}"/>
    <cellStyle name="Output 2 4 3 2 10 4 2" xfId="39870" xr:uid="{00000000-0005-0000-0000-0000869C0000}"/>
    <cellStyle name="Output 2 4 3 2 10 4 3" xfId="39871" xr:uid="{00000000-0005-0000-0000-0000879C0000}"/>
    <cellStyle name="Output 2 4 3 2 10 5" xfId="39872" xr:uid="{00000000-0005-0000-0000-0000889C0000}"/>
    <cellStyle name="Output 2 4 3 2 10 5 2" xfId="39873" xr:uid="{00000000-0005-0000-0000-0000899C0000}"/>
    <cellStyle name="Output 2 4 3 2 10 5 3" xfId="39874" xr:uid="{00000000-0005-0000-0000-00008A9C0000}"/>
    <cellStyle name="Output 2 4 3 2 10 6" xfId="39875" xr:uid="{00000000-0005-0000-0000-00008B9C0000}"/>
    <cellStyle name="Output 2 4 3 2 10 6 2" xfId="39876" xr:uid="{00000000-0005-0000-0000-00008C9C0000}"/>
    <cellStyle name="Output 2 4 3 2 10 6 3" xfId="39877" xr:uid="{00000000-0005-0000-0000-00008D9C0000}"/>
    <cellStyle name="Output 2 4 3 2 10 7" xfId="39878" xr:uid="{00000000-0005-0000-0000-00008E9C0000}"/>
    <cellStyle name="Output 2 4 3 2 10 7 2" xfId="39879" xr:uid="{00000000-0005-0000-0000-00008F9C0000}"/>
    <cellStyle name="Output 2 4 3 2 10 7 3" xfId="39880" xr:uid="{00000000-0005-0000-0000-0000909C0000}"/>
    <cellStyle name="Output 2 4 3 2 10 8" xfId="39881" xr:uid="{00000000-0005-0000-0000-0000919C0000}"/>
    <cellStyle name="Output 2 4 3 2 10 8 2" xfId="39882" xr:uid="{00000000-0005-0000-0000-0000929C0000}"/>
    <cellStyle name="Output 2 4 3 2 10 8 3" xfId="39883" xr:uid="{00000000-0005-0000-0000-0000939C0000}"/>
    <cellStyle name="Output 2 4 3 2 10 9" xfId="39884" xr:uid="{00000000-0005-0000-0000-0000949C0000}"/>
    <cellStyle name="Output 2 4 3 2 10 9 2" xfId="39885" xr:uid="{00000000-0005-0000-0000-0000959C0000}"/>
    <cellStyle name="Output 2 4 3 2 10 9 3" xfId="39886" xr:uid="{00000000-0005-0000-0000-0000969C0000}"/>
    <cellStyle name="Output 2 4 3 2 11" xfId="39887" xr:uid="{00000000-0005-0000-0000-0000979C0000}"/>
    <cellStyle name="Output 2 4 3 2 11 2" xfId="39888" xr:uid="{00000000-0005-0000-0000-0000989C0000}"/>
    <cellStyle name="Output 2 4 3 2 11 3" xfId="39889" xr:uid="{00000000-0005-0000-0000-0000999C0000}"/>
    <cellStyle name="Output 2 4 3 2 12" xfId="39890" xr:uid="{00000000-0005-0000-0000-00009A9C0000}"/>
    <cellStyle name="Output 2 4 3 2 12 2" xfId="39891" xr:uid="{00000000-0005-0000-0000-00009B9C0000}"/>
    <cellStyle name="Output 2 4 3 2 12 3" xfId="39892" xr:uid="{00000000-0005-0000-0000-00009C9C0000}"/>
    <cellStyle name="Output 2 4 3 2 13" xfId="39893" xr:uid="{00000000-0005-0000-0000-00009D9C0000}"/>
    <cellStyle name="Output 2 4 3 2 13 2" xfId="39894" xr:uid="{00000000-0005-0000-0000-00009E9C0000}"/>
    <cellStyle name="Output 2 4 3 2 13 3" xfId="39895" xr:uid="{00000000-0005-0000-0000-00009F9C0000}"/>
    <cellStyle name="Output 2 4 3 2 14" xfId="39896" xr:uid="{00000000-0005-0000-0000-0000A09C0000}"/>
    <cellStyle name="Output 2 4 3 2 14 2" xfId="39897" xr:uid="{00000000-0005-0000-0000-0000A19C0000}"/>
    <cellStyle name="Output 2 4 3 2 14 3" xfId="39898" xr:uid="{00000000-0005-0000-0000-0000A29C0000}"/>
    <cellStyle name="Output 2 4 3 2 15" xfId="39899" xr:uid="{00000000-0005-0000-0000-0000A39C0000}"/>
    <cellStyle name="Output 2 4 3 2 15 2" xfId="39900" xr:uid="{00000000-0005-0000-0000-0000A49C0000}"/>
    <cellStyle name="Output 2 4 3 2 15 3" xfId="39901" xr:uid="{00000000-0005-0000-0000-0000A59C0000}"/>
    <cellStyle name="Output 2 4 3 2 16" xfId="39902" xr:uid="{00000000-0005-0000-0000-0000A69C0000}"/>
    <cellStyle name="Output 2 4 3 2 16 2" xfId="39903" xr:uid="{00000000-0005-0000-0000-0000A79C0000}"/>
    <cellStyle name="Output 2 4 3 2 16 3" xfId="39904" xr:uid="{00000000-0005-0000-0000-0000A89C0000}"/>
    <cellStyle name="Output 2 4 3 2 17" xfId="39905" xr:uid="{00000000-0005-0000-0000-0000A99C0000}"/>
    <cellStyle name="Output 2 4 3 2 17 2" xfId="39906" xr:uid="{00000000-0005-0000-0000-0000AA9C0000}"/>
    <cellStyle name="Output 2 4 3 2 17 3" xfId="39907" xr:uid="{00000000-0005-0000-0000-0000AB9C0000}"/>
    <cellStyle name="Output 2 4 3 2 18" xfId="39908" xr:uid="{00000000-0005-0000-0000-0000AC9C0000}"/>
    <cellStyle name="Output 2 4 3 2 18 2" xfId="39909" xr:uid="{00000000-0005-0000-0000-0000AD9C0000}"/>
    <cellStyle name="Output 2 4 3 2 18 3" xfId="39910" xr:uid="{00000000-0005-0000-0000-0000AE9C0000}"/>
    <cellStyle name="Output 2 4 3 2 19" xfId="39911" xr:uid="{00000000-0005-0000-0000-0000AF9C0000}"/>
    <cellStyle name="Output 2 4 3 2 19 2" xfId="39912" xr:uid="{00000000-0005-0000-0000-0000B09C0000}"/>
    <cellStyle name="Output 2 4 3 2 19 3" xfId="39913" xr:uid="{00000000-0005-0000-0000-0000B19C0000}"/>
    <cellStyle name="Output 2 4 3 2 2" xfId="39914" xr:uid="{00000000-0005-0000-0000-0000B29C0000}"/>
    <cellStyle name="Output 2 4 3 2 2 10" xfId="39915" xr:uid="{00000000-0005-0000-0000-0000B39C0000}"/>
    <cellStyle name="Output 2 4 3 2 2 11" xfId="39916" xr:uid="{00000000-0005-0000-0000-0000B49C0000}"/>
    <cellStyle name="Output 2 4 3 2 2 12" xfId="39917" xr:uid="{00000000-0005-0000-0000-0000B59C0000}"/>
    <cellStyle name="Output 2 4 3 2 2 2" xfId="39918" xr:uid="{00000000-0005-0000-0000-0000B69C0000}"/>
    <cellStyle name="Output 2 4 3 2 2 2 2" xfId="39919" xr:uid="{00000000-0005-0000-0000-0000B79C0000}"/>
    <cellStyle name="Output 2 4 3 2 2 2 3" xfId="39920" xr:uid="{00000000-0005-0000-0000-0000B89C0000}"/>
    <cellStyle name="Output 2 4 3 2 2 3" xfId="39921" xr:uid="{00000000-0005-0000-0000-0000B99C0000}"/>
    <cellStyle name="Output 2 4 3 2 2 3 2" xfId="39922" xr:uid="{00000000-0005-0000-0000-0000BA9C0000}"/>
    <cellStyle name="Output 2 4 3 2 2 3 3" xfId="39923" xr:uid="{00000000-0005-0000-0000-0000BB9C0000}"/>
    <cellStyle name="Output 2 4 3 2 2 4" xfId="39924" xr:uid="{00000000-0005-0000-0000-0000BC9C0000}"/>
    <cellStyle name="Output 2 4 3 2 2 4 2" xfId="39925" xr:uid="{00000000-0005-0000-0000-0000BD9C0000}"/>
    <cellStyle name="Output 2 4 3 2 2 4 3" xfId="39926" xr:uid="{00000000-0005-0000-0000-0000BE9C0000}"/>
    <cellStyle name="Output 2 4 3 2 2 5" xfId="39927" xr:uid="{00000000-0005-0000-0000-0000BF9C0000}"/>
    <cellStyle name="Output 2 4 3 2 2 5 2" xfId="39928" xr:uid="{00000000-0005-0000-0000-0000C09C0000}"/>
    <cellStyle name="Output 2 4 3 2 2 5 3" xfId="39929" xr:uid="{00000000-0005-0000-0000-0000C19C0000}"/>
    <cellStyle name="Output 2 4 3 2 2 6" xfId="39930" xr:uid="{00000000-0005-0000-0000-0000C29C0000}"/>
    <cellStyle name="Output 2 4 3 2 2 6 2" xfId="39931" xr:uid="{00000000-0005-0000-0000-0000C39C0000}"/>
    <cellStyle name="Output 2 4 3 2 2 6 3" xfId="39932" xr:uid="{00000000-0005-0000-0000-0000C49C0000}"/>
    <cellStyle name="Output 2 4 3 2 2 7" xfId="39933" xr:uid="{00000000-0005-0000-0000-0000C59C0000}"/>
    <cellStyle name="Output 2 4 3 2 2 7 2" xfId="39934" xr:uid="{00000000-0005-0000-0000-0000C69C0000}"/>
    <cellStyle name="Output 2 4 3 2 2 7 3" xfId="39935" xr:uid="{00000000-0005-0000-0000-0000C79C0000}"/>
    <cellStyle name="Output 2 4 3 2 2 8" xfId="39936" xr:uid="{00000000-0005-0000-0000-0000C89C0000}"/>
    <cellStyle name="Output 2 4 3 2 2 8 2" xfId="39937" xr:uid="{00000000-0005-0000-0000-0000C99C0000}"/>
    <cellStyle name="Output 2 4 3 2 2 8 3" xfId="39938" xr:uid="{00000000-0005-0000-0000-0000CA9C0000}"/>
    <cellStyle name="Output 2 4 3 2 2 9" xfId="39939" xr:uid="{00000000-0005-0000-0000-0000CB9C0000}"/>
    <cellStyle name="Output 2 4 3 2 2 9 2" xfId="39940" xr:uid="{00000000-0005-0000-0000-0000CC9C0000}"/>
    <cellStyle name="Output 2 4 3 2 2 9 3" xfId="39941" xr:uid="{00000000-0005-0000-0000-0000CD9C0000}"/>
    <cellStyle name="Output 2 4 3 2 20" xfId="39942" xr:uid="{00000000-0005-0000-0000-0000CE9C0000}"/>
    <cellStyle name="Output 2 4 3 2 21" xfId="39943" xr:uid="{00000000-0005-0000-0000-0000CF9C0000}"/>
    <cellStyle name="Output 2 4 3 2 3" xfId="39944" xr:uid="{00000000-0005-0000-0000-0000D09C0000}"/>
    <cellStyle name="Output 2 4 3 2 3 10" xfId="39945" xr:uid="{00000000-0005-0000-0000-0000D19C0000}"/>
    <cellStyle name="Output 2 4 3 2 3 11" xfId="39946" xr:uid="{00000000-0005-0000-0000-0000D29C0000}"/>
    <cellStyle name="Output 2 4 3 2 3 12" xfId="39947" xr:uid="{00000000-0005-0000-0000-0000D39C0000}"/>
    <cellStyle name="Output 2 4 3 2 3 2" xfId="39948" xr:uid="{00000000-0005-0000-0000-0000D49C0000}"/>
    <cellStyle name="Output 2 4 3 2 3 2 2" xfId="39949" xr:uid="{00000000-0005-0000-0000-0000D59C0000}"/>
    <cellStyle name="Output 2 4 3 2 3 2 3" xfId="39950" xr:uid="{00000000-0005-0000-0000-0000D69C0000}"/>
    <cellStyle name="Output 2 4 3 2 3 3" xfId="39951" xr:uid="{00000000-0005-0000-0000-0000D79C0000}"/>
    <cellStyle name="Output 2 4 3 2 3 3 2" xfId="39952" xr:uid="{00000000-0005-0000-0000-0000D89C0000}"/>
    <cellStyle name="Output 2 4 3 2 3 3 3" xfId="39953" xr:uid="{00000000-0005-0000-0000-0000D99C0000}"/>
    <cellStyle name="Output 2 4 3 2 3 4" xfId="39954" xr:uid="{00000000-0005-0000-0000-0000DA9C0000}"/>
    <cellStyle name="Output 2 4 3 2 3 4 2" xfId="39955" xr:uid="{00000000-0005-0000-0000-0000DB9C0000}"/>
    <cellStyle name="Output 2 4 3 2 3 4 3" xfId="39956" xr:uid="{00000000-0005-0000-0000-0000DC9C0000}"/>
    <cellStyle name="Output 2 4 3 2 3 5" xfId="39957" xr:uid="{00000000-0005-0000-0000-0000DD9C0000}"/>
    <cellStyle name="Output 2 4 3 2 3 5 2" xfId="39958" xr:uid="{00000000-0005-0000-0000-0000DE9C0000}"/>
    <cellStyle name="Output 2 4 3 2 3 5 3" xfId="39959" xr:uid="{00000000-0005-0000-0000-0000DF9C0000}"/>
    <cellStyle name="Output 2 4 3 2 3 6" xfId="39960" xr:uid="{00000000-0005-0000-0000-0000E09C0000}"/>
    <cellStyle name="Output 2 4 3 2 3 6 2" xfId="39961" xr:uid="{00000000-0005-0000-0000-0000E19C0000}"/>
    <cellStyle name="Output 2 4 3 2 3 6 3" xfId="39962" xr:uid="{00000000-0005-0000-0000-0000E29C0000}"/>
    <cellStyle name="Output 2 4 3 2 3 7" xfId="39963" xr:uid="{00000000-0005-0000-0000-0000E39C0000}"/>
    <cellStyle name="Output 2 4 3 2 3 7 2" xfId="39964" xr:uid="{00000000-0005-0000-0000-0000E49C0000}"/>
    <cellStyle name="Output 2 4 3 2 3 7 3" xfId="39965" xr:uid="{00000000-0005-0000-0000-0000E59C0000}"/>
    <cellStyle name="Output 2 4 3 2 3 8" xfId="39966" xr:uid="{00000000-0005-0000-0000-0000E69C0000}"/>
    <cellStyle name="Output 2 4 3 2 3 8 2" xfId="39967" xr:uid="{00000000-0005-0000-0000-0000E79C0000}"/>
    <cellStyle name="Output 2 4 3 2 3 8 3" xfId="39968" xr:uid="{00000000-0005-0000-0000-0000E89C0000}"/>
    <cellStyle name="Output 2 4 3 2 3 9" xfId="39969" xr:uid="{00000000-0005-0000-0000-0000E99C0000}"/>
    <cellStyle name="Output 2 4 3 2 3 9 2" xfId="39970" xr:uid="{00000000-0005-0000-0000-0000EA9C0000}"/>
    <cellStyle name="Output 2 4 3 2 3 9 3" xfId="39971" xr:uid="{00000000-0005-0000-0000-0000EB9C0000}"/>
    <cellStyle name="Output 2 4 3 2 4" xfId="39972" xr:uid="{00000000-0005-0000-0000-0000EC9C0000}"/>
    <cellStyle name="Output 2 4 3 2 4 10" xfId="39973" xr:uid="{00000000-0005-0000-0000-0000ED9C0000}"/>
    <cellStyle name="Output 2 4 3 2 4 11" xfId="39974" xr:uid="{00000000-0005-0000-0000-0000EE9C0000}"/>
    <cellStyle name="Output 2 4 3 2 4 12" xfId="39975" xr:uid="{00000000-0005-0000-0000-0000EF9C0000}"/>
    <cellStyle name="Output 2 4 3 2 4 2" xfId="39976" xr:uid="{00000000-0005-0000-0000-0000F09C0000}"/>
    <cellStyle name="Output 2 4 3 2 4 2 2" xfId="39977" xr:uid="{00000000-0005-0000-0000-0000F19C0000}"/>
    <cellStyle name="Output 2 4 3 2 4 2 3" xfId="39978" xr:uid="{00000000-0005-0000-0000-0000F29C0000}"/>
    <cellStyle name="Output 2 4 3 2 4 3" xfId="39979" xr:uid="{00000000-0005-0000-0000-0000F39C0000}"/>
    <cellStyle name="Output 2 4 3 2 4 3 2" xfId="39980" xr:uid="{00000000-0005-0000-0000-0000F49C0000}"/>
    <cellStyle name="Output 2 4 3 2 4 3 3" xfId="39981" xr:uid="{00000000-0005-0000-0000-0000F59C0000}"/>
    <cellStyle name="Output 2 4 3 2 4 4" xfId="39982" xr:uid="{00000000-0005-0000-0000-0000F69C0000}"/>
    <cellStyle name="Output 2 4 3 2 4 4 2" xfId="39983" xr:uid="{00000000-0005-0000-0000-0000F79C0000}"/>
    <cellStyle name="Output 2 4 3 2 4 4 3" xfId="39984" xr:uid="{00000000-0005-0000-0000-0000F89C0000}"/>
    <cellStyle name="Output 2 4 3 2 4 5" xfId="39985" xr:uid="{00000000-0005-0000-0000-0000F99C0000}"/>
    <cellStyle name="Output 2 4 3 2 4 5 2" xfId="39986" xr:uid="{00000000-0005-0000-0000-0000FA9C0000}"/>
    <cellStyle name="Output 2 4 3 2 4 5 3" xfId="39987" xr:uid="{00000000-0005-0000-0000-0000FB9C0000}"/>
    <cellStyle name="Output 2 4 3 2 4 6" xfId="39988" xr:uid="{00000000-0005-0000-0000-0000FC9C0000}"/>
    <cellStyle name="Output 2 4 3 2 4 6 2" xfId="39989" xr:uid="{00000000-0005-0000-0000-0000FD9C0000}"/>
    <cellStyle name="Output 2 4 3 2 4 6 3" xfId="39990" xr:uid="{00000000-0005-0000-0000-0000FE9C0000}"/>
    <cellStyle name="Output 2 4 3 2 4 7" xfId="39991" xr:uid="{00000000-0005-0000-0000-0000FF9C0000}"/>
    <cellStyle name="Output 2 4 3 2 4 7 2" xfId="39992" xr:uid="{00000000-0005-0000-0000-0000009D0000}"/>
    <cellStyle name="Output 2 4 3 2 4 7 3" xfId="39993" xr:uid="{00000000-0005-0000-0000-0000019D0000}"/>
    <cellStyle name="Output 2 4 3 2 4 8" xfId="39994" xr:uid="{00000000-0005-0000-0000-0000029D0000}"/>
    <cellStyle name="Output 2 4 3 2 4 8 2" xfId="39995" xr:uid="{00000000-0005-0000-0000-0000039D0000}"/>
    <cellStyle name="Output 2 4 3 2 4 8 3" xfId="39996" xr:uid="{00000000-0005-0000-0000-0000049D0000}"/>
    <cellStyle name="Output 2 4 3 2 4 9" xfId="39997" xr:uid="{00000000-0005-0000-0000-0000059D0000}"/>
    <cellStyle name="Output 2 4 3 2 4 9 2" xfId="39998" xr:uid="{00000000-0005-0000-0000-0000069D0000}"/>
    <cellStyle name="Output 2 4 3 2 4 9 3" xfId="39999" xr:uid="{00000000-0005-0000-0000-0000079D0000}"/>
    <cellStyle name="Output 2 4 3 2 5" xfId="40000" xr:uid="{00000000-0005-0000-0000-0000089D0000}"/>
    <cellStyle name="Output 2 4 3 2 5 10" xfId="40001" xr:uid="{00000000-0005-0000-0000-0000099D0000}"/>
    <cellStyle name="Output 2 4 3 2 5 11" xfId="40002" xr:uid="{00000000-0005-0000-0000-00000A9D0000}"/>
    <cellStyle name="Output 2 4 3 2 5 12" xfId="40003" xr:uid="{00000000-0005-0000-0000-00000B9D0000}"/>
    <cellStyle name="Output 2 4 3 2 5 2" xfId="40004" xr:uid="{00000000-0005-0000-0000-00000C9D0000}"/>
    <cellStyle name="Output 2 4 3 2 5 2 2" xfId="40005" xr:uid="{00000000-0005-0000-0000-00000D9D0000}"/>
    <cellStyle name="Output 2 4 3 2 5 2 3" xfId="40006" xr:uid="{00000000-0005-0000-0000-00000E9D0000}"/>
    <cellStyle name="Output 2 4 3 2 5 3" xfId="40007" xr:uid="{00000000-0005-0000-0000-00000F9D0000}"/>
    <cellStyle name="Output 2 4 3 2 5 3 2" xfId="40008" xr:uid="{00000000-0005-0000-0000-0000109D0000}"/>
    <cellStyle name="Output 2 4 3 2 5 3 3" xfId="40009" xr:uid="{00000000-0005-0000-0000-0000119D0000}"/>
    <cellStyle name="Output 2 4 3 2 5 4" xfId="40010" xr:uid="{00000000-0005-0000-0000-0000129D0000}"/>
    <cellStyle name="Output 2 4 3 2 5 4 2" xfId="40011" xr:uid="{00000000-0005-0000-0000-0000139D0000}"/>
    <cellStyle name="Output 2 4 3 2 5 4 3" xfId="40012" xr:uid="{00000000-0005-0000-0000-0000149D0000}"/>
    <cellStyle name="Output 2 4 3 2 5 5" xfId="40013" xr:uid="{00000000-0005-0000-0000-0000159D0000}"/>
    <cellStyle name="Output 2 4 3 2 5 5 2" xfId="40014" xr:uid="{00000000-0005-0000-0000-0000169D0000}"/>
    <cellStyle name="Output 2 4 3 2 5 5 3" xfId="40015" xr:uid="{00000000-0005-0000-0000-0000179D0000}"/>
    <cellStyle name="Output 2 4 3 2 5 6" xfId="40016" xr:uid="{00000000-0005-0000-0000-0000189D0000}"/>
    <cellStyle name="Output 2 4 3 2 5 6 2" xfId="40017" xr:uid="{00000000-0005-0000-0000-0000199D0000}"/>
    <cellStyle name="Output 2 4 3 2 5 6 3" xfId="40018" xr:uid="{00000000-0005-0000-0000-00001A9D0000}"/>
    <cellStyle name="Output 2 4 3 2 5 7" xfId="40019" xr:uid="{00000000-0005-0000-0000-00001B9D0000}"/>
    <cellStyle name="Output 2 4 3 2 5 7 2" xfId="40020" xr:uid="{00000000-0005-0000-0000-00001C9D0000}"/>
    <cellStyle name="Output 2 4 3 2 5 7 3" xfId="40021" xr:uid="{00000000-0005-0000-0000-00001D9D0000}"/>
    <cellStyle name="Output 2 4 3 2 5 8" xfId="40022" xr:uid="{00000000-0005-0000-0000-00001E9D0000}"/>
    <cellStyle name="Output 2 4 3 2 5 8 2" xfId="40023" xr:uid="{00000000-0005-0000-0000-00001F9D0000}"/>
    <cellStyle name="Output 2 4 3 2 5 8 3" xfId="40024" xr:uid="{00000000-0005-0000-0000-0000209D0000}"/>
    <cellStyle name="Output 2 4 3 2 5 9" xfId="40025" xr:uid="{00000000-0005-0000-0000-0000219D0000}"/>
    <cellStyle name="Output 2 4 3 2 5 9 2" xfId="40026" xr:uid="{00000000-0005-0000-0000-0000229D0000}"/>
    <cellStyle name="Output 2 4 3 2 5 9 3" xfId="40027" xr:uid="{00000000-0005-0000-0000-0000239D0000}"/>
    <cellStyle name="Output 2 4 3 2 6" xfId="40028" xr:uid="{00000000-0005-0000-0000-0000249D0000}"/>
    <cellStyle name="Output 2 4 3 2 6 10" xfId="40029" xr:uid="{00000000-0005-0000-0000-0000259D0000}"/>
    <cellStyle name="Output 2 4 3 2 6 11" xfId="40030" xr:uid="{00000000-0005-0000-0000-0000269D0000}"/>
    <cellStyle name="Output 2 4 3 2 6 12" xfId="40031" xr:uid="{00000000-0005-0000-0000-0000279D0000}"/>
    <cellStyle name="Output 2 4 3 2 6 2" xfId="40032" xr:uid="{00000000-0005-0000-0000-0000289D0000}"/>
    <cellStyle name="Output 2 4 3 2 6 2 2" xfId="40033" xr:uid="{00000000-0005-0000-0000-0000299D0000}"/>
    <cellStyle name="Output 2 4 3 2 6 2 3" xfId="40034" xr:uid="{00000000-0005-0000-0000-00002A9D0000}"/>
    <cellStyle name="Output 2 4 3 2 6 3" xfId="40035" xr:uid="{00000000-0005-0000-0000-00002B9D0000}"/>
    <cellStyle name="Output 2 4 3 2 6 3 2" xfId="40036" xr:uid="{00000000-0005-0000-0000-00002C9D0000}"/>
    <cellStyle name="Output 2 4 3 2 6 3 3" xfId="40037" xr:uid="{00000000-0005-0000-0000-00002D9D0000}"/>
    <cellStyle name="Output 2 4 3 2 6 4" xfId="40038" xr:uid="{00000000-0005-0000-0000-00002E9D0000}"/>
    <cellStyle name="Output 2 4 3 2 6 4 2" xfId="40039" xr:uid="{00000000-0005-0000-0000-00002F9D0000}"/>
    <cellStyle name="Output 2 4 3 2 6 4 3" xfId="40040" xr:uid="{00000000-0005-0000-0000-0000309D0000}"/>
    <cellStyle name="Output 2 4 3 2 6 5" xfId="40041" xr:uid="{00000000-0005-0000-0000-0000319D0000}"/>
    <cellStyle name="Output 2 4 3 2 6 5 2" xfId="40042" xr:uid="{00000000-0005-0000-0000-0000329D0000}"/>
    <cellStyle name="Output 2 4 3 2 6 5 3" xfId="40043" xr:uid="{00000000-0005-0000-0000-0000339D0000}"/>
    <cellStyle name="Output 2 4 3 2 6 6" xfId="40044" xr:uid="{00000000-0005-0000-0000-0000349D0000}"/>
    <cellStyle name="Output 2 4 3 2 6 6 2" xfId="40045" xr:uid="{00000000-0005-0000-0000-0000359D0000}"/>
    <cellStyle name="Output 2 4 3 2 6 6 3" xfId="40046" xr:uid="{00000000-0005-0000-0000-0000369D0000}"/>
    <cellStyle name="Output 2 4 3 2 6 7" xfId="40047" xr:uid="{00000000-0005-0000-0000-0000379D0000}"/>
    <cellStyle name="Output 2 4 3 2 6 7 2" xfId="40048" xr:uid="{00000000-0005-0000-0000-0000389D0000}"/>
    <cellStyle name="Output 2 4 3 2 6 7 3" xfId="40049" xr:uid="{00000000-0005-0000-0000-0000399D0000}"/>
    <cellStyle name="Output 2 4 3 2 6 8" xfId="40050" xr:uid="{00000000-0005-0000-0000-00003A9D0000}"/>
    <cellStyle name="Output 2 4 3 2 6 8 2" xfId="40051" xr:uid="{00000000-0005-0000-0000-00003B9D0000}"/>
    <cellStyle name="Output 2 4 3 2 6 8 3" xfId="40052" xr:uid="{00000000-0005-0000-0000-00003C9D0000}"/>
    <cellStyle name="Output 2 4 3 2 6 9" xfId="40053" xr:uid="{00000000-0005-0000-0000-00003D9D0000}"/>
    <cellStyle name="Output 2 4 3 2 6 9 2" xfId="40054" xr:uid="{00000000-0005-0000-0000-00003E9D0000}"/>
    <cellStyle name="Output 2 4 3 2 6 9 3" xfId="40055" xr:uid="{00000000-0005-0000-0000-00003F9D0000}"/>
    <cellStyle name="Output 2 4 3 2 7" xfId="40056" xr:uid="{00000000-0005-0000-0000-0000409D0000}"/>
    <cellStyle name="Output 2 4 3 2 7 10" xfId="40057" xr:uid="{00000000-0005-0000-0000-0000419D0000}"/>
    <cellStyle name="Output 2 4 3 2 7 11" xfId="40058" xr:uid="{00000000-0005-0000-0000-0000429D0000}"/>
    <cellStyle name="Output 2 4 3 2 7 12" xfId="40059" xr:uid="{00000000-0005-0000-0000-0000439D0000}"/>
    <cellStyle name="Output 2 4 3 2 7 2" xfId="40060" xr:uid="{00000000-0005-0000-0000-0000449D0000}"/>
    <cellStyle name="Output 2 4 3 2 7 2 2" xfId="40061" xr:uid="{00000000-0005-0000-0000-0000459D0000}"/>
    <cellStyle name="Output 2 4 3 2 7 2 3" xfId="40062" xr:uid="{00000000-0005-0000-0000-0000469D0000}"/>
    <cellStyle name="Output 2 4 3 2 7 3" xfId="40063" xr:uid="{00000000-0005-0000-0000-0000479D0000}"/>
    <cellStyle name="Output 2 4 3 2 7 3 2" xfId="40064" xr:uid="{00000000-0005-0000-0000-0000489D0000}"/>
    <cellStyle name="Output 2 4 3 2 7 3 3" xfId="40065" xr:uid="{00000000-0005-0000-0000-0000499D0000}"/>
    <cellStyle name="Output 2 4 3 2 7 4" xfId="40066" xr:uid="{00000000-0005-0000-0000-00004A9D0000}"/>
    <cellStyle name="Output 2 4 3 2 7 4 2" xfId="40067" xr:uid="{00000000-0005-0000-0000-00004B9D0000}"/>
    <cellStyle name="Output 2 4 3 2 7 4 3" xfId="40068" xr:uid="{00000000-0005-0000-0000-00004C9D0000}"/>
    <cellStyle name="Output 2 4 3 2 7 5" xfId="40069" xr:uid="{00000000-0005-0000-0000-00004D9D0000}"/>
    <cellStyle name="Output 2 4 3 2 7 5 2" xfId="40070" xr:uid="{00000000-0005-0000-0000-00004E9D0000}"/>
    <cellStyle name="Output 2 4 3 2 7 5 3" xfId="40071" xr:uid="{00000000-0005-0000-0000-00004F9D0000}"/>
    <cellStyle name="Output 2 4 3 2 7 6" xfId="40072" xr:uid="{00000000-0005-0000-0000-0000509D0000}"/>
    <cellStyle name="Output 2 4 3 2 7 6 2" xfId="40073" xr:uid="{00000000-0005-0000-0000-0000519D0000}"/>
    <cellStyle name="Output 2 4 3 2 7 6 3" xfId="40074" xr:uid="{00000000-0005-0000-0000-0000529D0000}"/>
    <cellStyle name="Output 2 4 3 2 7 7" xfId="40075" xr:uid="{00000000-0005-0000-0000-0000539D0000}"/>
    <cellStyle name="Output 2 4 3 2 7 7 2" xfId="40076" xr:uid="{00000000-0005-0000-0000-0000549D0000}"/>
    <cellStyle name="Output 2 4 3 2 7 7 3" xfId="40077" xr:uid="{00000000-0005-0000-0000-0000559D0000}"/>
    <cellStyle name="Output 2 4 3 2 7 8" xfId="40078" xr:uid="{00000000-0005-0000-0000-0000569D0000}"/>
    <cellStyle name="Output 2 4 3 2 7 8 2" xfId="40079" xr:uid="{00000000-0005-0000-0000-0000579D0000}"/>
    <cellStyle name="Output 2 4 3 2 7 8 3" xfId="40080" xr:uid="{00000000-0005-0000-0000-0000589D0000}"/>
    <cellStyle name="Output 2 4 3 2 7 9" xfId="40081" xr:uid="{00000000-0005-0000-0000-0000599D0000}"/>
    <cellStyle name="Output 2 4 3 2 7 9 2" xfId="40082" xr:uid="{00000000-0005-0000-0000-00005A9D0000}"/>
    <cellStyle name="Output 2 4 3 2 7 9 3" xfId="40083" xr:uid="{00000000-0005-0000-0000-00005B9D0000}"/>
    <cellStyle name="Output 2 4 3 2 8" xfId="40084" xr:uid="{00000000-0005-0000-0000-00005C9D0000}"/>
    <cellStyle name="Output 2 4 3 2 8 10" xfId="40085" xr:uid="{00000000-0005-0000-0000-00005D9D0000}"/>
    <cellStyle name="Output 2 4 3 2 8 11" xfId="40086" xr:uid="{00000000-0005-0000-0000-00005E9D0000}"/>
    <cellStyle name="Output 2 4 3 2 8 12" xfId="40087" xr:uid="{00000000-0005-0000-0000-00005F9D0000}"/>
    <cellStyle name="Output 2 4 3 2 8 2" xfId="40088" xr:uid="{00000000-0005-0000-0000-0000609D0000}"/>
    <cellStyle name="Output 2 4 3 2 8 2 2" xfId="40089" xr:uid="{00000000-0005-0000-0000-0000619D0000}"/>
    <cellStyle name="Output 2 4 3 2 8 2 3" xfId="40090" xr:uid="{00000000-0005-0000-0000-0000629D0000}"/>
    <cellStyle name="Output 2 4 3 2 8 3" xfId="40091" xr:uid="{00000000-0005-0000-0000-0000639D0000}"/>
    <cellStyle name="Output 2 4 3 2 8 3 2" xfId="40092" xr:uid="{00000000-0005-0000-0000-0000649D0000}"/>
    <cellStyle name="Output 2 4 3 2 8 3 3" xfId="40093" xr:uid="{00000000-0005-0000-0000-0000659D0000}"/>
    <cellStyle name="Output 2 4 3 2 8 4" xfId="40094" xr:uid="{00000000-0005-0000-0000-0000669D0000}"/>
    <cellStyle name="Output 2 4 3 2 8 4 2" xfId="40095" xr:uid="{00000000-0005-0000-0000-0000679D0000}"/>
    <cellStyle name="Output 2 4 3 2 8 4 3" xfId="40096" xr:uid="{00000000-0005-0000-0000-0000689D0000}"/>
    <cellStyle name="Output 2 4 3 2 8 5" xfId="40097" xr:uid="{00000000-0005-0000-0000-0000699D0000}"/>
    <cellStyle name="Output 2 4 3 2 8 5 2" xfId="40098" xr:uid="{00000000-0005-0000-0000-00006A9D0000}"/>
    <cellStyle name="Output 2 4 3 2 8 5 3" xfId="40099" xr:uid="{00000000-0005-0000-0000-00006B9D0000}"/>
    <cellStyle name="Output 2 4 3 2 8 6" xfId="40100" xr:uid="{00000000-0005-0000-0000-00006C9D0000}"/>
    <cellStyle name="Output 2 4 3 2 8 6 2" xfId="40101" xr:uid="{00000000-0005-0000-0000-00006D9D0000}"/>
    <cellStyle name="Output 2 4 3 2 8 6 3" xfId="40102" xr:uid="{00000000-0005-0000-0000-00006E9D0000}"/>
    <cellStyle name="Output 2 4 3 2 8 7" xfId="40103" xr:uid="{00000000-0005-0000-0000-00006F9D0000}"/>
    <cellStyle name="Output 2 4 3 2 8 7 2" xfId="40104" xr:uid="{00000000-0005-0000-0000-0000709D0000}"/>
    <cellStyle name="Output 2 4 3 2 8 7 3" xfId="40105" xr:uid="{00000000-0005-0000-0000-0000719D0000}"/>
    <cellStyle name="Output 2 4 3 2 8 8" xfId="40106" xr:uid="{00000000-0005-0000-0000-0000729D0000}"/>
    <cellStyle name="Output 2 4 3 2 8 8 2" xfId="40107" xr:uid="{00000000-0005-0000-0000-0000739D0000}"/>
    <cellStyle name="Output 2 4 3 2 8 8 3" xfId="40108" xr:uid="{00000000-0005-0000-0000-0000749D0000}"/>
    <cellStyle name="Output 2 4 3 2 8 9" xfId="40109" xr:uid="{00000000-0005-0000-0000-0000759D0000}"/>
    <cellStyle name="Output 2 4 3 2 8 9 2" xfId="40110" xr:uid="{00000000-0005-0000-0000-0000769D0000}"/>
    <cellStyle name="Output 2 4 3 2 8 9 3" xfId="40111" xr:uid="{00000000-0005-0000-0000-0000779D0000}"/>
    <cellStyle name="Output 2 4 3 2 9" xfId="40112" xr:uid="{00000000-0005-0000-0000-0000789D0000}"/>
    <cellStyle name="Output 2 4 3 2 9 10" xfId="40113" xr:uid="{00000000-0005-0000-0000-0000799D0000}"/>
    <cellStyle name="Output 2 4 3 2 9 11" xfId="40114" xr:uid="{00000000-0005-0000-0000-00007A9D0000}"/>
    <cellStyle name="Output 2 4 3 2 9 12" xfId="40115" xr:uid="{00000000-0005-0000-0000-00007B9D0000}"/>
    <cellStyle name="Output 2 4 3 2 9 2" xfId="40116" xr:uid="{00000000-0005-0000-0000-00007C9D0000}"/>
    <cellStyle name="Output 2 4 3 2 9 2 2" xfId="40117" xr:uid="{00000000-0005-0000-0000-00007D9D0000}"/>
    <cellStyle name="Output 2 4 3 2 9 2 3" xfId="40118" xr:uid="{00000000-0005-0000-0000-00007E9D0000}"/>
    <cellStyle name="Output 2 4 3 2 9 3" xfId="40119" xr:uid="{00000000-0005-0000-0000-00007F9D0000}"/>
    <cellStyle name="Output 2 4 3 2 9 3 2" xfId="40120" xr:uid="{00000000-0005-0000-0000-0000809D0000}"/>
    <cellStyle name="Output 2 4 3 2 9 3 3" xfId="40121" xr:uid="{00000000-0005-0000-0000-0000819D0000}"/>
    <cellStyle name="Output 2 4 3 2 9 4" xfId="40122" xr:uid="{00000000-0005-0000-0000-0000829D0000}"/>
    <cellStyle name="Output 2 4 3 2 9 4 2" xfId="40123" xr:uid="{00000000-0005-0000-0000-0000839D0000}"/>
    <cellStyle name="Output 2 4 3 2 9 4 3" xfId="40124" xr:uid="{00000000-0005-0000-0000-0000849D0000}"/>
    <cellStyle name="Output 2 4 3 2 9 5" xfId="40125" xr:uid="{00000000-0005-0000-0000-0000859D0000}"/>
    <cellStyle name="Output 2 4 3 2 9 5 2" xfId="40126" xr:uid="{00000000-0005-0000-0000-0000869D0000}"/>
    <cellStyle name="Output 2 4 3 2 9 5 3" xfId="40127" xr:uid="{00000000-0005-0000-0000-0000879D0000}"/>
    <cellStyle name="Output 2 4 3 2 9 6" xfId="40128" xr:uid="{00000000-0005-0000-0000-0000889D0000}"/>
    <cellStyle name="Output 2 4 3 2 9 6 2" xfId="40129" xr:uid="{00000000-0005-0000-0000-0000899D0000}"/>
    <cellStyle name="Output 2 4 3 2 9 6 3" xfId="40130" xr:uid="{00000000-0005-0000-0000-00008A9D0000}"/>
    <cellStyle name="Output 2 4 3 2 9 7" xfId="40131" xr:uid="{00000000-0005-0000-0000-00008B9D0000}"/>
    <cellStyle name="Output 2 4 3 2 9 7 2" xfId="40132" xr:uid="{00000000-0005-0000-0000-00008C9D0000}"/>
    <cellStyle name="Output 2 4 3 2 9 7 3" xfId="40133" xr:uid="{00000000-0005-0000-0000-00008D9D0000}"/>
    <cellStyle name="Output 2 4 3 2 9 8" xfId="40134" xr:uid="{00000000-0005-0000-0000-00008E9D0000}"/>
    <cellStyle name="Output 2 4 3 2 9 8 2" xfId="40135" xr:uid="{00000000-0005-0000-0000-00008F9D0000}"/>
    <cellStyle name="Output 2 4 3 2 9 8 3" xfId="40136" xr:uid="{00000000-0005-0000-0000-0000909D0000}"/>
    <cellStyle name="Output 2 4 3 2 9 9" xfId="40137" xr:uid="{00000000-0005-0000-0000-0000919D0000}"/>
    <cellStyle name="Output 2 4 3 2 9 9 2" xfId="40138" xr:uid="{00000000-0005-0000-0000-0000929D0000}"/>
    <cellStyle name="Output 2 4 3 2 9 9 3" xfId="40139" xr:uid="{00000000-0005-0000-0000-0000939D0000}"/>
    <cellStyle name="Output 2 4 3 3" xfId="40140" xr:uid="{00000000-0005-0000-0000-0000949D0000}"/>
    <cellStyle name="Output 2 4 3 3 10" xfId="40141" xr:uid="{00000000-0005-0000-0000-0000959D0000}"/>
    <cellStyle name="Output 2 4 3 3 10 2" xfId="40142" xr:uid="{00000000-0005-0000-0000-0000969D0000}"/>
    <cellStyle name="Output 2 4 3 3 10 3" xfId="40143" xr:uid="{00000000-0005-0000-0000-0000979D0000}"/>
    <cellStyle name="Output 2 4 3 3 11" xfId="40144" xr:uid="{00000000-0005-0000-0000-0000989D0000}"/>
    <cellStyle name="Output 2 4 3 3 12" xfId="40145" xr:uid="{00000000-0005-0000-0000-0000999D0000}"/>
    <cellStyle name="Output 2 4 3 3 2" xfId="40146" xr:uid="{00000000-0005-0000-0000-00009A9D0000}"/>
    <cellStyle name="Output 2 4 3 3 2 2" xfId="40147" xr:uid="{00000000-0005-0000-0000-00009B9D0000}"/>
    <cellStyle name="Output 2 4 3 3 2 3" xfId="40148" xr:uid="{00000000-0005-0000-0000-00009C9D0000}"/>
    <cellStyle name="Output 2 4 3 3 3" xfId="40149" xr:uid="{00000000-0005-0000-0000-00009D9D0000}"/>
    <cellStyle name="Output 2 4 3 3 3 2" xfId="40150" xr:uid="{00000000-0005-0000-0000-00009E9D0000}"/>
    <cellStyle name="Output 2 4 3 3 3 3" xfId="40151" xr:uid="{00000000-0005-0000-0000-00009F9D0000}"/>
    <cellStyle name="Output 2 4 3 3 4" xfId="40152" xr:uid="{00000000-0005-0000-0000-0000A09D0000}"/>
    <cellStyle name="Output 2 4 3 3 4 2" xfId="40153" xr:uid="{00000000-0005-0000-0000-0000A19D0000}"/>
    <cellStyle name="Output 2 4 3 3 4 3" xfId="40154" xr:uid="{00000000-0005-0000-0000-0000A29D0000}"/>
    <cellStyle name="Output 2 4 3 3 5" xfId="40155" xr:uid="{00000000-0005-0000-0000-0000A39D0000}"/>
    <cellStyle name="Output 2 4 3 3 5 2" xfId="40156" xr:uid="{00000000-0005-0000-0000-0000A49D0000}"/>
    <cellStyle name="Output 2 4 3 3 5 3" xfId="40157" xr:uid="{00000000-0005-0000-0000-0000A59D0000}"/>
    <cellStyle name="Output 2 4 3 3 6" xfId="40158" xr:uid="{00000000-0005-0000-0000-0000A69D0000}"/>
    <cellStyle name="Output 2 4 3 3 6 2" xfId="40159" xr:uid="{00000000-0005-0000-0000-0000A79D0000}"/>
    <cellStyle name="Output 2 4 3 3 6 3" xfId="40160" xr:uid="{00000000-0005-0000-0000-0000A89D0000}"/>
    <cellStyle name="Output 2 4 3 3 7" xfId="40161" xr:uid="{00000000-0005-0000-0000-0000A99D0000}"/>
    <cellStyle name="Output 2 4 3 3 7 2" xfId="40162" xr:uid="{00000000-0005-0000-0000-0000AA9D0000}"/>
    <cellStyle name="Output 2 4 3 3 7 3" xfId="40163" xr:uid="{00000000-0005-0000-0000-0000AB9D0000}"/>
    <cellStyle name="Output 2 4 3 3 8" xfId="40164" xr:uid="{00000000-0005-0000-0000-0000AC9D0000}"/>
    <cellStyle name="Output 2 4 3 3 8 2" xfId="40165" xr:uid="{00000000-0005-0000-0000-0000AD9D0000}"/>
    <cellStyle name="Output 2 4 3 3 8 3" xfId="40166" xr:uid="{00000000-0005-0000-0000-0000AE9D0000}"/>
    <cellStyle name="Output 2 4 3 3 9" xfId="40167" xr:uid="{00000000-0005-0000-0000-0000AF9D0000}"/>
    <cellStyle name="Output 2 4 3 3 9 2" xfId="40168" xr:uid="{00000000-0005-0000-0000-0000B09D0000}"/>
    <cellStyle name="Output 2 4 3 3 9 3" xfId="40169" xr:uid="{00000000-0005-0000-0000-0000B19D0000}"/>
    <cellStyle name="Output 2 4 3 4" xfId="40170" xr:uid="{00000000-0005-0000-0000-0000B29D0000}"/>
    <cellStyle name="Output 2 4 3 4 10" xfId="40171" xr:uid="{00000000-0005-0000-0000-0000B39D0000}"/>
    <cellStyle name="Output 2 4 3 4 10 2" xfId="40172" xr:uid="{00000000-0005-0000-0000-0000B49D0000}"/>
    <cellStyle name="Output 2 4 3 4 10 3" xfId="40173" xr:uid="{00000000-0005-0000-0000-0000B59D0000}"/>
    <cellStyle name="Output 2 4 3 4 11" xfId="40174" xr:uid="{00000000-0005-0000-0000-0000B69D0000}"/>
    <cellStyle name="Output 2 4 3 4 12" xfId="40175" xr:uid="{00000000-0005-0000-0000-0000B79D0000}"/>
    <cellStyle name="Output 2 4 3 4 2" xfId="40176" xr:uid="{00000000-0005-0000-0000-0000B89D0000}"/>
    <cellStyle name="Output 2 4 3 4 2 2" xfId="40177" xr:uid="{00000000-0005-0000-0000-0000B99D0000}"/>
    <cellStyle name="Output 2 4 3 4 2 3" xfId="40178" xr:uid="{00000000-0005-0000-0000-0000BA9D0000}"/>
    <cellStyle name="Output 2 4 3 4 3" xfId="40179" xr:uid="{00000000-0005-0000-0000-0000BB9D0000}"/>
    <cellStyle name="Output 2 4 3 4 3 2" xfId="40180" xr:uid="{00000000-0005-0000-0000-0000BC9D0000}"/>
    <cellStyle name="Output 2 4 3 4 3 3" xfId="40181" xr:uid="{00000000-0005-0000-0000-0000BD9D0000}"/>
    <cellStyle name="Output 2 4 3 4 4" xfId="40182" xr:uid="{00000000-0005-0000-0000-0000BE9D0000}"/>
    <cellStyle name="Output 2 4 3 4 4 2" xfId="40183" xr:uid="{00000000-0005-0000-0000-0000BF9D0000}"/>
    <cellStyle name="Output 2 4 3 4 4 3" xfId="40184" xr:uid="{00000000-0005-0000-0000-0000C09D0000}"/>
    <cellStyle name="Output 2 4 3 4 5" xfId="40185" xr:uid="{00000000-0005-0000-0000-0000C19D0000}"/>
    <cellStyle name="Output 2 4 3 4 5 2" xfId="40186" xr:uid="{00000000-0005-0000-0000-0000C29D0000}"/>
    <cellStyle name="Output 2 4 3 4 5 3" xfId="40187" xr:uid="{00000000-0005-0000-0000-0000C39D0000}"/>
    <cellStyle name="Output 2 4 3 4 6" xfId="40188" xr:uid="{00000000-0005-0000-0000-0000C49D0000}"/>
    <cellStyle name="Output 2 4 3 4 6 2" xfId="40189" xr:uid="{00000000-0005-0000-0000-0000C59D0000}"/>
    <cellStyle name="Output 2 4 3 4 6 3" xfId="40190" xr:uid="{00000000-0005-0000-0000-0000C69D0000}"/>
    <cellStyle name="Output 2 4 3 4 7" xfId="40191" xr:uid="{00000000-0005-0000-0000-0000C79D0000}"/>
    <cellStyle name="Output 2 4 3 4 7 2" xfId="40192" xr:uid="{00000000-0005-0000-0000-0000C89D0000}"/>
    <cellStyle name="Output 2 4 3 4 7 3" xfId="40193" xr:uid="{00000000-0005-0000-0000-0000C99D0000}"/>
    <cellStyle name="Output 2 4 3 4 8" xfId="40194" xr:uid="{00000000-0005-0000-0000-0000CA9D0000}"/>
    <cellStyle name="Output 2 4 3 4 8 2" xfId="40195" xr:uid="{00000000-0005-0000-0000-0000CB9D0000}"/>
    <cellStyle name="Output 2 4 3 4 8 3" xfId="40196" xr:uid="{00000000-0005-0000-0000-0000CC9D0000}"/>
    <cellStyle name="Output 2 4 3 4 9" xfId="40197" xr:uid="{00000000-0005-0000-0000-0000CD9D0000}"/>
    <cellStyle name="Output 2 4 3 4 9 2" xfId="40198" xr:uid="{00000000-0005-0000-0000-0000CE9D0000}"/>
    <cellStyle name="Output 2 4 3 4 9 3" xfId="40199" xr:uid="{00000000-0005-0000-0000-0000CF9D0000}"/>
    <cellStyle name="Output 2 4 3 5" xfId="40200" xr:uid="{00000000-0005-0000-0000-0000D09D0000}"/>
    <cellStyle name="Output 2 4 3 5 10" xfId="40201" xr:uid="{00000000-0005-0000-0000-0000D19D0000}"/>
    <cellStyle name="Output 2 4 3 5 10 2" xfId="40202" xr:uid="{00000000-0005-0000-0000-0000D29D0000}"/>
    <cellStyle name="Output 2 4 3 5 10 3" xfId="40203" xr:uid="{00000000-0005-0000-0000-0000D39D0000}"/>
    <cellStyle name="Output 2 4 3 5 11" xfId="40204" xr:uid="{00000000-0005-0000-0000-0000D49D0000}"/>
    <cellStyle name="Output 2 4 3 5 12" xfId="40205" xr:uid="{00000000-0005-0000-0000-0000D59D0000}"/>
    <cellStyle name="Output 2 4 3 5 2" xfId="40206" xr:uid="{00000000-0005-0000-0000-0000D69D0000}"/>
    <cellStyle name="Output 2 4 3 5 2 2" xfId="40207" xr:uid="{00000000-0005-0000-0000-0000D79D0000}"/>
    <cellStyle name="Output 2 4 3 5 2 3" xfId="40208" xr:uid="{00000000-0005-0000-0000-0000D89D0000}"/>
    <cellStyle name="Output 2 4 3 5 3" xfId="40209" xr:uid="{00000000-0005-0000-0000-0000D99D0000}"/>
    <cellStyle name="Output 2 4 3 5 3 2" xfId="40210" xr:uid="{00000000-0005-0000-0000-0000DA9D0000}"/>
    <cellStyle name="Output 2 4 3 5 3 3" xfId="40211" xr:uid="{00000000-0005-0000-0000-0000DB9D0000}"/>
    <cellStyle name="Output 2 4 3 5 4" xfId="40212" xr:uid="{00000000-0005-0000-0000-0000DC9D0000}"/>
    <cellStyle name="Output 2 4 3 5 4 2" xfId="40213" xr:uid="{00000000-0005-0000-0000-0000DD9D0000}"/>
    <cellStyle name="Output 2 4 3 5 4 3" xfId="40214" xr:uid="{00000000-0005-0000-0000-0000DE9D0000}"/>
    <cellStyle name="Output 2 4 3 5 5" xfId="40215" xr:uid="{00000000-0005-0000-0000-0000DF9D0000}"/>
    <cellStyle name="Output 2 4 3 5 5 2" xfId="40216" xr:uid="{00000000-0005-0000-0000-0000E09D0000}"/>
    <cellStyle name="Output 2 4 3 5 5 3" xfId="40217" xr:uid="{00000000-0005-0000-0000-0000E19D0000}"/>
    <cellStyle name="Output 2 4 3 5 6" xfId="40218" xr:uid="{00000000-0005-0000-0000-0000E29D0000}"/>
    <cellStyle name="Output 2 4 3 5 6 2" xfId="40219" xr:uid="{00000000-0005-0000-0000-0000E39D0000}"/>
    <cellStyle name="Output 2 4 3 5 6 3" xfId="40220" xr:uid="{00000000-0005-0000-0000-0000E49D0000}"/>
    <cellStyle name="Output 2 4 3 5 7" xfId="40221" xr:uid="{00000000-0005-0000-0000-0000E59D0000}"/>
    <cellStyle name="Output 2 4 3 5 7 2" xfId="40222" xr:uid="{00000000-0005-0000-0000-0000E69D0000}"/>
    <cellStyle name="Output 2 4 3 5 7 3" xfId="40223" xr:uid="{00000000-0005-0000-0000-0000E79D0000}"/>
    <cellStyle name="Output 2 4 3 5 8" xfId="40224" xr:uid="{00000000-0005-0000-0000-0000E89D0000}"/>
    <cellStyle name="Output 2 4 3 5 8 2" xfId="40225" xr:uid="{00000000-0005-0000-0000-0000E99D0000}"/>
    <cellStyle name="Output 2 4 3 5 8 3" xfId="40226" xr:uid="{00000000-0005-0000-0000-0000EA9D0000}"/>
    <cellStyle name="Output 2 4 3 5 9" xfId="40227" xr:uid="{00000000-0005-0000-0000-0000EB9D0000}"/>
    <cellStyle name="Output 2 4 3 5 9 2" xfId="40228" xr:uid="{00000000-0005-0000-0000-0000EC9D0000}"/>
    <cellStyle name="Output 2 4 3 5 9 3" xfId="40229" xr:uid="{00000000-0005-0000-0000-0000ED9D0000}"/>
    <cellStyle name="Output 2 4 3 6" xfId="40230" xr:uid="{00000000-0005-0000-0000-0000EE9D0000}"/>
    <cellStyle name="Output 2 4 3 6 2" xfId="40231" xr:uid="{00000000-0005-0000-0000-0000EF9D0000}"/>
    <cellStyle name="Output 2 4 3 6 2 2" xfId="40232" xr:uid="{00000000-0005-0000-0000-0000F09D0000}"/>
    <cellStyle name="Output 2 4 3 6 2 3" xfId="40233" xr:uid="{00000000-0005-0000-0000-0000F19D0000}"/>
    <cellStyle name="Output 2 4 3 6 2 4" xfId="40234" xr:uid="{00000000-0005-0000-0000-0000F29D0000}"/>
    <cellStyle name="Output 2 4 3 6 3" xfId="40235" xr:uid="{00000000-0005-0000-0000-0000F39D0000}"/>
    <cellStyle name="Output 2 4 3 6 4" xfId="40236" xr:uid="{00000000-0005-0000-0000-0000F49D0000}"/>
    <cellStyle name="Output 2 4 3 7" xfId="40237" xr:uid="{00000000-0005-0000-0000-0000F59D0000}"/>
    <cellStyle name="Output 2 4 3 7 2" xfId="40238" xr:uid="{00000000-0005-0000-0000-0000F69D0000}"/>
    <cellStyle name="Output 2 4 3 7 2 2" xfId="40239" xr:uid="{00000000-0005-0000-0000-0000F79D0000}"/>
    <cellStyle name="Output 2 4 3 7 2 3" xfId="40240" xr:uid="{00000000-0005-0000-0000-0000F89D0000}"/>
    <cellStyle name="Output 2 4 3 7 2 4" xfId="40241" xr:uid="{00000000-0005-0000-0000-0000F99D0000}"/>
    <cellStyle name="Output 2 4 3 7 3" xfId="40242" xr:uid="{00000000-0005-0000-0000-0000FA9D0000}"/>
    <cellStyle name="Output 2 4 3 7 4" xfId="40243" xr:uid="{00000000-0005-0000-0000-0000FB9D0000}"/>
    <cellStyle name="Output 2 4 3 8" xfId="40244" xr:uid="{00000000-0005-0000-0000-0000FC9D0000}"/>
    <cellStyle name="Output 2 4 3 8 2" xfId="40245" xr:uid="{00000000-0005-0000-0000-0000FD9D0000}"/>
    <cellStyle name="Output 2 4 3 8 2 2" xfId="40246" xr:uid="{00000000-0005-0000-0000-0000FE9D0000}"/>
    <cellStyle name="Output 2 4 3 8 2 3" xfId="40247" xr:uid="{00000000-0005-0000-0000-0000FF9D0000}"/>
    <cellStyle name="Output 2 4 3 8 2 4" xfId="40248" xr:uid="{00000000-0005-0000-0000-0000009E0000}"/>
    <cellStyle name="Output 2 4 3 8 3" xfId="40249" xr:uid="{00000000-0005-0000-0000-0000019E0000}"/>
    <cellStyle name="Output 2 4 3 8 4" xfId="40250" xr:uid="{00000000-0005-0000-0000-0000029E0000}"/>
    <cellStyle name="Output 2 4 3 9" xfId="40251" xr:uid="{00000000-0005-0000-0000-0000039E0000}"/>
    <cellStyle name="Output 2 4 3 9 2" xfId="40252" xr:uid="{00000000-0005-0000-0000-0000049E0000}"/>
    <cellStyle name="Output 2 4 3 9 3" xfId="40253" xr:uid="{00000000-0005-0000-0000-0000059E0000}"/>
    <cellStyle name="Output 2 4 4" xfId="413" xr:uid="{00000000-0005-0000-0000-0000069E0000}"/>
    <cellStyle name="Output 2 4 4 10" xfId="40254" xr:uid="{00000000-0005-0000-0000-0000079E0000}"/>
    <cellStyle name="Output 2 4 4 10 2" xfId="40255" xr:uid="{00000000-0005-0000-0000-0000089E0000}"/>
    <cellStyle name="Output 2 4 4 10 3" xfId="40256" xr:uid="{00000000-0005-0000-0000-0000099E0000}"/>
    <cellStyle name="Output 2 4 4 11" xfId="58217" xr:uid="{00000000-0005-0000-0000-00000A9E0000}"/>
    <cellStyle name="Output 2 4 4 2" xfId="40257" xr:uid="{00000000-0005-0000-0000-00000B9E0000}"/>
    <cellStyle name="Output 2 4 4 2 10" xfId="40258" xr:uid="{00000000-0005-0000-0000-00000C9E0000}"/>
    <cellStyle name="Output 2 4 4 2 10 10" xfId="40259" xr:uid="{00000000-0005-0000-0000-00000D9E0000}"/>
    <cellStyle name="Output 2 4 4 2 10 11" xfId="40260" xr:uid="{00000000-0005-0000-0000-00000E9E0000}"/>
    <cellStyle name="Output 2 4 4 2 10 12" xfId="40261" xr:uid="{00000000-0005-0000-0000-00000F9E0000}"/>
    <cellStyle name="Output 2 4 4 2 10 2" xfId="40262" xr:uid="{00000000-0005-0000-0000-0000109E0000}"/>
    <cellStyle name="Output 2 4 4 2 10 2 2" xfId="40263" xr:uid="{00000000-0005-0000-0000-0000119E0000}"/>
    <cellStyle name="Output 2 4 4 2 10 2 3" xfId="40264" xr:uid="{00000000-0005-0000-0000-0000129E0000}"/>
    <cellStyle name="Output 2 4 4 2 10 3" xfId="40265" xr:uid="{00000000-0005-0000-0000-0000139E0000}"/>
    <cellStyle name="Output 2 4 4 2 10 3 2" xfId="40266" xr:uid="{00000000-0005-0000-0000-0000149E0000}"/>
    <cellStyle name="Output 2 4 4 2 10 3 3" xfId="40267" xr:uid="{00000000-0005-0000-0000-0000159E0000}"/>
    <cellStyle name="Output 2 4 4 2 10 4" xfId="40268" xr:uid="{00000000-0005-0000-0000-0000169E0000}"/>
    <cellStyle name="Output 2 4 4 2 10 4 2" xfId="40269" xr:uid="{00000000-0005-0000-0000-0000179E0000}"/>
    <cellStyle name="Output 2 4 4 2 10 4 3" xfId="40270" xr:uid="{00000000-0005-0000-0000-0000189E0000}"/>
    <cellStyle name="Output 2 4 4 2 10 5" xfId="40271" xr:uid="{00000000-0005-0000-0000-0000199E0000}"/>
    <cellStyle name="Output 2 4 4 2 10 5 2" xfId="40272" xr:uid="{00000000-0005-0000-0000-00001A9E0000}"/>
    <cellStyle name="Output 2 4 4 2 10 5 3" xfId="40273" xr:uid="{00000000-0005-0000-0000-00001B9E0000}"/>
    <cellStyle name="Output 2 4 4 2 10 6" xfId="40274" xr:uid="{00000000-0005-0000-0000-00001C9E0000}"/>
    <cellStyle name="Output 2 4 4 2 10 6 2" xfId="40275" xr:uid="{00000000-0005-0000-0000-00001D9E0000}"/>
    <cellStyle name="Output 2 4 4 2 10 6 3" xfId="40276" xr:uid="{00000000-0005-0000-0000-00001E9E0000}"/>
    <cellStyle name="Output 2 4 4 2 10 7" xfId="40277" xr:uid="{00000000-0005-0000-0000-00001F9E0000}"/>
    <cellStyle name="Output 2 4 4 2 10 7 2" xfId="40278" xr:uid="{00000000-0005-0000-0000-0000209E0000}"/>
    <cellStyle name="Output 2 4 4 2 10 7 3" xfId="40279" xr:uid="{00000000-0005-0000-0000-0000219E0000}"/>
    <cellStyle name="Output 2 4 4 2 10 8" xfId="40280" xr:uid="{00000000-0005-0000-0000-0000229E0000}"/>
    <cellStyle name="Output 2 4 4 2 10 8 2" xfId="40281" xr:uid="{00000000-0005-0000-0000-0000239E0000}"/>
    <cellStyle name="Output 2 4 4 2 10 8 3" xfId="40282" xr:uid="{00000000-0005-0000-0000-0000249E0000}"/>
    <cellStyle name="Output 2 4 4 2 10 9" xfId="40283" xr:uid="{00000000-0005-0000-0000-0000259E0000}"/>
    <cellStyle name="Output 2 4 4 2 10 9 2" xfId="40284" xr:uid="{00000000-0005-0000-0000-0000269E0000}"/>
    <cellStyle name="Output 2 4 4 2 10 9 3" xfId="40285" xr:uid="{00000000-0005-0000-0000-0000279E0000}"/>
    <cellStyle name="Output 2 4 4 2 11" xfId="40286" xr:uid="{00000000-0005-0000-0000-0000289E0000}"/>
    <cellStyle name="Output 2 4 4 2 11 2" xfId="40287" xr:uid="{00000000-0005-0000-0000-0000299E0000}"/>
    <cellStyle name="Output 2 4 4 2 11 3" xfId="40288" xr:uid="{00000000-0005-0000-0000-00002A9E0000}"/>
    <cellStyle name="Output 2 4 4 2 12" xfId="40289" xr:uid="{00000000-0005-0000-0000-00002B9E0000}"/>
    <cellStyle name="Output 2 4 4 2 12 2" xfId="40290" xr:uid="{00000000-0005-0000-0000-00002C9E0000}"/>
    <cellStyle name="Output 2 4 4 2 12 3" xfId="40291" xr:uid="{00000000-0005-0000-0000-00002D9E0000}"/>
    <cellStyle name="Output 2 4 4 2 13" xfId="40292" xr:uid="{00000000-0005-0000-0000-00002E9E0000}"/>
    <cellStyle name="Output 2 4 4 2 13 2" xfId="40293" xr:uid="{00000000-0005-0000-0000-00002F9E0000}"/>
    <cellStyle name="Output 2 4 4 2 13 3" xfId="40294" xr:uid="{00000000-0005-0000-0000-0000309E0000}"/>
    <cellStyle name="Output 2 4 4 2 14" xfId="40295" xr:uid="{00000000-0005-0000-0000-0000319E0000}"/>
    <cellStyle name="Output 2 4 4 2 14 2" xfId="40296" xr:uid="{00000000-0005-0000-0000-0000329E0000}"/>
    <cellStyle name="Output 2 4 4 2 14 3" xfId="40297" xr:uid="{00000000-0005-0000-0000-0000339E0000}"/>
    <cellStyle name="Output 2 4 4 2 15" xfId="40298" xr:uid="{00000000-0005-0000-0000-0000349E0000}"/>
    <cellStyle name="Output 2 4 4 2 15 2" xfId="40299" xr:uid="{00000000-0005-0000-0000-0000359E0000}"/>
    <cellStyle name="Output 2 4 4 2 15 3" xfId="40300" xr:uid="{00000000-0005-0000-0000-0000369E0000}"/>
    <cellStyle name="Output 2 4 4 2 16" xfId="40301" xr:uid="{00000000-0005-0000-0000-0000379E0000}"/>
    <cellStyle name="Output 2 4 4 2 16 2" xfId="40302" xr:uid="{00000000-0005-0000-0000-0000389E0000}"/>
    <cellStyle name="Output 2 4 4 2 16 3" xfId="40303" xr:uid="{00000000-0005-0000-0000-0000399E0000}"/>
    <cellStyle name="Output 2 4 4 2 17" xfId="40304" xr:uid="{00000000-0005-0000-0000-00003A9E0000}"/>
    <cellStyle name="Output 2 4 4 2 17 2" xfId="40305" xr:uid="{00000000-0005-0000-0000-00003B9E0000}"/>
    <cellStyle name="Output 2 4 4 2 17 3" xfId="40306" xr:uid="{00000000-0005-0000-0000-00003C9E0000}"/>
    <cellStyle name="Output 2 4 4 2 18" xfId="40307" xr:uid="{00000000-0005-0000-0000-00003D9E0000}"/>
    <cellStyle name="Output 2 4 4 2 18 2" xfId="40308" xr:uid="{00000000-0005-0000-0000-00003E9E0000}"/>
    <cellStyle name="Output 2 4 4 2 18 3" xfId="40309" xr:uid="{00000000-0005-0000-0000-00003F9E0000}"/>
    <cellStyle name="Output 2 4 4 2 19" xfId="40310" xr:uid="{00000000-0005-0000-0000-0000409E0000}"/>
    <cellStyle name="Output 2 4 4 2 19 2" xfId="40311" xr:uid="{00000000-0005-0000-0000-0000419E0000}"/>
    <cellStyle name="Output 2 4 4 2 19 3" xfId="40312" xr:uid="{00000000-0005-0000-0000-0000429E0000}"/>
    <cellStyle name="Output 2 4 4 2 2" xfId="40313" xr:uid="{00000000-0005-0000-0000-0000439E0000}"/>
    <cellStyle name="Output 2 4 4 2 2 10" xfId="40314" xr:uid="{00000000-0005-0000-0000-0000449E0000}"/>
    <cellStyle name="Output 2 4 4 2 2 11" xfId="40315" xr:uid="{00000000-0005-0000-0000-0000459E0000}"/>
    <cellStyle name="Output 2 4 4 2 2 12" xfId="40316" xr:uid="{00000000-0005-0000-0000-0000469E0000}"/>
    <cellStyle name="Output 2 4 4 2 2 2" xfId="40317" xr:uid="{00000000-0005-0000-0000-0000479E0000}"/>
    <cellStyle name="Output 2 4 4 2 2 2 2" xfId="40318" xr:uid="{00000000-0005-0000-0000-0000489E0000}"/>
    <cellStyle name="Output 2 4 4 2 2 2 3" xfId="40319" xr:uid="{00000000-0005-0000-0000-0000499E0000}"/>
    <cellStyle name="Output 2 4 4 2 2 3" xfId="40320" xr:uid="{00000000-0005-0000-0000-00004A9E0000}"/>
    <cellStyle name="Output 2 4 4 2 2 3 2" xfId="40321" xr:uid="{00000000-0005-0000-0000-00004B9E0000}"/>
    <cellStyle name="Output 2 4 4 2 2 3 3" xfId="40322" xr:uid="{00000000-0005-0000-0000-00004C9E0000}"/>
    <cellStyle name="Output 2 4 4 2 2 4" xfId="40323" xr:uid="{00000000-0005-0000-0000-00004D9E0000}"/>
    <cellStyle name="Output 2 4 4 2 2 4 2" xfId="40324" xr:uid="{00000000-0005-0000-0000-00004E9E0000}"/>
    <cellStyle name="Output 2 4 4 2 2 4 3" xfId="40325" xr:uid="{00000000-0005-0000-0000-00004F9E0000}"/>
    <cellStyle name="Output 2 4 4 2 2 5" xfId="40326" xr:uid="{00000000-0005-0000-0000-0000509E0000}"/>
    <cellStyle name="Output 2 4 4 2 2 5 2" xfId="40327" xr:uid="{00000000-0005-0000-0000-0000519E0000}"/>
    <cellStyle name="Output 2 4 4 2 2 5 3" xfId="40328" xr:uid="{00000000-0005-0000-0000-0000529E0000}"/>
    <cellStyle name="Output 2 4 4 2 2 6" xfId="40329" xr:uid="{00000000-0005-0000-0000-0000539E0000}"/>
    <cellStyle name="Output 2 4 4 2 2 6 2" xfId="40330" xr:uid="{00000000-0005-0000-0000-0000549E0000}"/>
    <cellStyle name="Output 2 4 4 2 2 6 3" xfId="40331" xr:uid="{00000000-0005-0000-0000-0000559E0000}"/>
    <cellStyle name="Output 2 4 4 2 2 7" xfId="40332" xr:uid="{00000000-0005-0000-0000-0000569E0000}"/>
    <cellStyle name="Output 2 4 4 2 2 7 2" xfId="40333" xr:uid="{00000000-0005-0000-0000-0000579E0000}"/>
    <cellStyle name="Output 2 4 4 2 2 7 3" xfId="40334" xr:uid="{00000000-0005-0000-0000-0000589E0000}"/>
    <cellStyle name="Output 2 4 4 2 2 8" xfId="40335" xr:uid="{00000000-0005-0000-0000-0000599E0000}"/>
    <cellStyle name="Output 2 4 4 2 2 8 2" xfId="40336" xr:uid="{00000000-0005-0000-0000-00005A9E0000}"/>
    <cellStyle name="Output 2 4 4 2 2 8 3" xfId="40337" xr:uid="{00000000-0005-0000-0000-00005B9E0000}"/>
    <cellStyle name="Output 2 4 4 2 2 9" xfId="40338" xr:uid="{00000000-0005-0000-0000-00005C9E0000}"/>
    <cellStyle name="Output 2 4 4 2 2 9 2" xfId="40339" xr:uid="{00000000-0005-0000-0000-00005D9E0000}"/>
    <cellStyle name="Output 2 4 4 2 2 9 3" xfId="40340" xr:uid="{00000000-0005-0000-0000-00005E9E0000}"/>
    <cellStyle name="Output 2 4 4 2 20" xfId="40341" xr:uid="{00000000-0005-0000-0000-00005F9E0000}"/>
    <cellStyle name="Output 2 4 4 2 21" xfId="40342" xr:uid="{00000000-0005-0000-0000-0000609E0000}"/>
    <cellStyle name="Output 2 4 4 2 3" xfId="40343" xr:uid="{00000000-0005-0000-0000-0000619E0000}"/>
    <cellStyle name="Output 2 4 4 2 3 10" xfId="40344" xr:uid="{00000000-0005-0000-0000-0000629E0000}"/>
    <cellStyle name="Output 2 4 4 2 3 11" xfId="40345" xr:uid="{00000000-0005-0000-0000-0000639E0000}"/>
    <cellStyle name="Output 2 4 4 2 3 12" xfId="40346" xr:uid="{00000000-0005-0000-0000-0000649E0000}"/>
    <cellStyle name="Output 2 4 4 2 3 2" xfId="40347" xr:uid="{00000000-0005-0000-0000-0000659E0000}"/>
    <cellStyle name="Output 2 4 4 2 3 2 2" xfId="40348" xr:uid="{00000000-0005-0000-0000-0000669E0000}"/>
    <cellStyle name="Output 2 4 4 2 3 2 3" xfId="40349" xr:uid="{00000000-0005-0000-0000-0000679E0000}"/>
    <cellStyle name="Output 2 4 4 2 3 3" xfId="40350" xr:uid="{00000000-0005-0000-0000-0000689E0000}"/>
    <cellStyle name="Output 2 4 4 2 3 3 2" xfId="40351" xr:uid="{00000000-0005-0000-0000-0000699E0000}"/>
    <cellStyle name="Output 2 4 4 2 3 3 3" xfId="40352" xr:uid="{00000000-0005-0000-0000-00006A9E0000}"/>
    <cellStyle name="Output 2 4 4 2 3 4" xfId="40353" xr:uid="{00000000-0005-0000-0000-00006B9E0000}"/>
    <cellStyle name="Output 2 4 4 2 3 4 2" xfId="40354" xr:uid="{00000000-0005-0000-0000-00006C9E0000}"/>
    <cellStyle name="Output 2 4 4 2 3 4 3" xfId="40355" xr:uid="{00000000-0005-0000-0000-00006D9E0000}"/>
    <cellStyle name="Output 2 4 4 2 3 5" xfId="40356" xr:uid="{00000000-0005-0000-0000-00006E9E0000}"/>
    <cellStyle name="Output 2 4 4 2 3 5 2" xfId="40357" xr:uid="{00000000-0005-0000-0000-00006F9E0000}"/>
    <cellStyle name="Output 2 4 4 2 3 5 3" xfId="40358" xr:uid="{00000000-0005-0000-0000-0000709E0000}"/>
    <cellStyle name="Output 2 4 4 2 3 6" xfId="40359" xr:uid="{00000000-0005-0000-0000-0000719E0000}"/>
    <cellStyle name="Output 2 4 4 2 3 6 2" xfId="40360" xr:uid="{00000000-0005-0000-0000-0000729E0000}"/>
    <cellStyle name="Output 2 4 4 2 3 6 3" xfId="40361" xr:uid="{00000000-0005-0000-0000-0000739E0000}"/>
    <cellStyle name="Output 2 4 4 2 3 7" xfId="40362" xr:uid="{00000000-0005-0000-0000-0000749E0000}"/>
    <cellStyle name="Output 2 4 4 2 3 7 2" xfId="40363" xr:uid="{00000000-0005-0000-0000-0000759E0000}"/>
    <cellStyle name="Output 2 4 4 2 3 7 3" xfId="40364" xr:uid="{00000000-0005-0000-0000-0000769E0000}"/>
    <cellStyle name="Output 2 4 4 2 3 8" xfId="40365" xr:uid="{00000000-0005-0000-0000-0000779E0000}"/>
    <cellStyle name="Output 2 4 4 2 3 8 2" xfId="40366" xr:uid="{00000000-0005-0000-0000-0000789E0000}"/>
    <cellStyle name="Output 2 4 4 2 3 8 3" xfId="40367" xr:uid="{00000000-0005-0000-0000-0000799E0000}"/>
    <cellStyle name="Output 2 4 4 2 3 9" xfId="40368" xr:uid="{00000000-0005-0000-0000-00007A9E0000}"/>
    <cellStyle name="Output 2 4 4 2 3 9 2" xfId="40369" xr:uid="{00000000-0005-0000-0000-00007B9E0000}"/>
    <cellStyle name="Output 2 4 4 2 3 9 3" xfId="40370" xr:uid="{00000000-0005-0000-0000-00007C9E0000}"/>
    <cellStyle name="Output 2 4 4 2 4" xfId="40371" xr:uid="{00000000-0005-0000-0000-00007D9E0000}"/>
    <cellStyle name="Output 2 4 4 2 4 10" xfId="40372" xr:uid="{00000000-0005-0000-0000-00007E9E0000}"/>
    <cellStyle name="Output 2 4 4 2 4 11" xfId="40373" xr:uid="{00000000-0005-0000-0000-00007F9E0000}"/>
    <cellStyle name="Output 2 4 4 2 4 12" xfId="40374" xr:uid="{00000000-0005-0000-0000-0000809E0000}"/>
    <cellStyle name="Output 2 4 4 2 4 2" xfId="40375" xr:uid="{00000000-0005-0000-0000-0000819E0000}"/>
    <cellStyle name="Output 2 4 4 2 4 2 2" xfId="40376" xr:uid="{00000000-0005-0000-0000-0000829E0000}"/>
    <cellStyle name="Output 2 4 4 2 4 2 3" xfId="40377" xr:uid="{00000000-0005-0000-0000-0000839E0000}"/>
    <cellStyle name="Output 2 4 4 2 4 3" xfId="40378" xr:uid="{00000000-0005-0000-0000-0000849E0000}"/>
    <cellStyle name="Output 2 4 4 2 4 3 2" xfId="40379" xr:uid="{00000000-0005-0000-0000-0000859E0000}"/>
    <cellStyle name="Output 2 4 4 2 4 3 3" xfId="40380" xr:uid="{00000000-0005-0000-0000-0000869E0000}"/>
    <cellStyle name="Output 2 4 4 2 4 4" xfId="40381" xr:uid="{00000000-0005-0000-0000-0000879E0000}"/>
    <cellStyle name="Output 2 4 4 2 4 4 2" xfId="40382" xr:uid="{00000000-0005-0000-0000-0000889E0000}"/>
    <cellStyle name="Output 2 4 4 2 4 4 3" xfId="40383" xr:uid="{00000000-0005-0000-0000-0000899E0000}"/>
    <cellStyle name="Output 2 4 4 2 4 5" xfId="40384" xr:uid="{00000000-0005-0000-0000-00008A9E0000}"/>
    <cellStyle name="Output 2 4 4 2 4 5 2" xfId="40385" xr:uid="{00000000-0005-0000-0000-00008B9E0000}"/>
    <cellStyle name="Output 2 4 4 2 4 5 3" xfId="40386" xr:uid="{00000000-0005-0000-0000-00008C9E0000}"/>
    <cellStyle name="Output 2 4 4 2 4 6" xfId="40387" xr:uid="{00000000-0005-0000-0000-00008D9E0000}"/>
    <cellStyle name="Output 2 4 4 2 4 6 2" xfId="40388" xr:uid="{00000000-0005-0000-0000-00008E9E0000}"/>
    <cellStyle name="Output 2 4 4 2 4 6 3" xfId="40389" xr:uid="{00000000-0005-0000-0000-00008F9E0000}"/>
    <cellStyle name="Output 2 4 4 2 4 7" xfId="40390" xr:uid="{00000000-0005-0000-0000-0000909E0000}"/>
    <cellStyle name="Output 2 4 4 2 4 7 2" xfId="40391" xr:uid="{00000000-0005-0000-0000-0000919E0000}"/>
    <cellStyle name="Output 2 4 4 2 4 7 3" xfId="40392" xr:uid="{00000000-0005-0000-0000-0000929E0000}"/>
    <cellStyle name="Output 2 4 4 2 4 8" xfId="40393" xr:uid="{00000000-0005-0000-0000-0000939E0000}"/>
    <cellStyle name="Output 2 4 4 2 4 8 2" xfId="40394" xr:uid="{00000000-0005-0000-0000-0000949E0000}"/>
    <cellStyle name="Output 2 4 4 2 4 8 3" xfId="40395" xr:uid="{00000000-0005-0000-0000-0000959E0000}"/>
    <cellStyle name="Output 2 4 4 2 4 9" xfId="40396" xr:uid="{00000000-0005-0000-0000-0000969E0000}"/>
    <cellStyle name="Output 2 4 4 2 4 9 2" xfId="40397" xr:uid="{00000000-0005-0000-0000-0000979E0000}"/>
    <cellStyle name="Output 2 4 4 2 4 9 3" xfId="40398" xr:uid="{00000000-0005-0000-0000-0000989E0000}"/>
    <cellStyle name="Output 2 4 4 2 5" xfId="40399" xr:uid="{00000000-0005-0000-0000-0000999E0000}"/>
    <cellStyle name="Output 2 4 4 2 5 10" xfId="40400" xr:uid="{00000000-0005-0000-0000-00009A9E0000}"/>
    <cellStyle name="Output 2 4 4 2 5 11" xfId="40401" xr:uid="{00000000-0005-0000-0000-00009B9E0000}"/>
    <cellStyle name="Output 2 4 4 2 5 12" xfId="40402" xr:uid="{00000000-0005-0000-0000-00009C9E0000}"/>
    <cellStyle name="Output 2 4 4 2 5 2" xfId="40403" xr:uid="{00000000-0005-0000-0000-00009D9E0000}"/>
    <cellStyle name="Output 2 4 4 2 5 2 2" xfId="40404" xr:uid="{00000000-0005-0000-0000-00009E9E0000}"/>
    <cellStyle name="Output 2 4 4 2 5 2 3" xfId="40405" xr:uid="{00000000-0005-0000-0000-00009F9E0000}"/>
    <cellStyle name="Output 2 4 4 2 5 3" xfId="40406" xr:uid="{00000000-0005-0000-0000-0000A09E0000}"/>
    <cellStyle name="Output 2 4 4 2 5 3 2" xfId="40407" xr:uid="{00000000-0005-0000-0000-0000A19E0000}"/>
    <cellStyle name="Output 2 4 4 2 5 3 3" xfId="40408" xr:uid="{00000000-0005-0000-0000-0000A29E0000}"/>
    <cellStyle name="Output 2 4 4 2 5 4" xfId="40409" xr:uid="{00000000-0005-0000-0000-0000A39E0000}"/>
    <cellStyle name="Output 2 4 4 2 5 4 2" xfId="40410" xr:uid="{00000000-0005-0000-0000-0000A49E0000}"/>
    <cellStyle name="Output 2 4 4 2 5 4 3" xfId="40411" xr:uid="{00000000-0005-0000-0000-0000A59E0000}"/>
    <cellStyle name="Output 2 4 4 2 5 5" xfId="40412" xr:uid="{00000000-0005-0000-0000-0000A69E0000}"/>
    <cellStyle name="Output 2 4 4 2 5 5 2" xfId="40413" xr:uid="{00000000-0005-0000-0000-0000A79E0000}"/>
    <cellStyle name="Output 2 4 4 2 5 5 3" xfId="40414" xr:uid="{00000000-0005-0000-0000-0000A89E0000}"/>
    <cellStyle name="Output 2 4 4 2 5 6" xfId="40415" xr:uid="{00000000-0005-0000-0000-0000A99E0000}"/>
    <cellStyle name="Output 2 4 4 2 5 6 2" xfId="40416" xr:uid="{00000000-0005-0000-0000-0000AA9E0000}"/>
    <cellStyle name="Output 2 4 4 2 5 6 3" xfId="40417" xr:uid="{00000000-0005-0000-0000-0000AB9E0000}"/>
    <cellStyle name="Output 2 4 4 2 5 7" xfId="40418" xr:uid="{00000000-0005-0000-0000-0000AC9E0000}"/>
    <cellStyle name="Output 2 4 4 2 5 7 2" xfId="40419" xr:uid="{00000000-0005-0000-0000-0000AD9E0000}"/>
    <cellStyle name="Output 2 4 4 2 5 7 3" xfId="40420" xr:uid="{00000000-0005-0000-0000-0000AE9E0000}"/>
    <cellStyle name="Output 2 4 4 2 5 8" xfId="40421" xr:uid="{00000000-0005-0000-0000-0000AF9E0000}"/>
    <cellStyle name="Output 2 4 4 2 5 8 2" xfId="40422" xr:uid="{00000000-0005-0000-0000-0000B09E0000}"/>
    <cellStyle name="Output 2 4 4 2 5 8 3" xfId="40423" xr:uid="{00000000-0005-0000-0000-0000B19E0000}"/>
    <cellStyle name="Output 2 4 4 2 5 9" xfId="40424" xr:uid="{00000000-0005-0000-0000-0000B29E0000}"/>
    <cellStyle name="Output 2 4 4 2 5 9 2" xfId="40425" xr:uid="{00000000-0005-0000-0000-0000B39E0000}"/>
    <cellStyle name="Output 2 4 4 2 5 9 3" xfId="40426" xr:uid="{00000000-0005-0000-0000-0000B49E0000}"/>
    <cellStyle name="Output 2 4 4 2 6" xfId="40427" xr:uid="{00000000-0005-0000-0000-0000B59E0000}"/>
    <cellStyle name="Output 2 4 4 2 6 10" xfId="40428" xr:uid="{00000000-0005-0000-0000-0000B69E0000}"/>
    <cellStyle name="Output 2 4 4 2 6 11" xfId="40429" xr:uid="{00000000-0005-0000-0000-0000B79E0000}"/>
    <cellStyle name="Output 2 4 4 2 6 12" xfId="40430" xr:uid="{00000000-0005-0000-0000-0000B89E0000}"/>
    <cellStyle name="Output 2 4 4 2 6 2" xfId="40431" xr:uid="{00000000-0005-0000-0000-0000B99E0000}"/>
    <cellStyle name="Output 2 4 4 2 6 2 2" xfId="40432" xr:uid="{00000000-0005-0000-0000-0000BA9E0000}"/>
    <cellStyle name="Output 2 4 4 2 6 2 3" xfId="40433" xr:uid="{00000000-0005-0000-0000-0000BB9E0000}"/>
    <cellStyle name="Output 2 4 4 2 6 3" xfId="40434" xr:uid="{00000000-0005-0000-0000-0000BC9E0000}"/>
    <cellStyle name="Output 2 4 4 2 6 3 2" xfId="40435" xr:uid="{00000000-0005-0000-0000-0000BD9E0000}"/>
    <cellStyle name="Output 2 4 4 2 6 3 3" xfId="40436" xr:uid="{00000000-0005-0000-0000-0000BE9E0000}"/>
    <cellStyle name="Output 2 4 4 2 6 4" xfId="40437" xr:uid="{00000000-0005-0000-0000-0000BF9E0000}"/>
    <cellStyle name="Output 2 4 4 2 6 4 2" xfId="40438" xr:uid="{00000000-0005-0000-0000-0000C09E0000}"/>
    <cellStyle name="Output 2 4 4 2 6 4 3" xfId="40439" xr:uid="{00000000-0005-0000-0000-0000C19E0000}"/>
    <cellStyle name="Output 2 4 4 2 6 5" xfId="40440" xr:uid="{00000000-0005-0000-0000-0000C29E0000}"/>
    <cellStyle name="Output 2 4 4 2 6 5 2" xfId="40441" xr:uid="{00000000-0005-0000-0000-0000C39E0000}"/>
    <cellStyle name="Output 2 4 4 2 6 5 3" xfId="40442" xr:uid="{00000000-0005-0000-0000-0000C49E0000}"/>
    <cellStyle name="Output 2 4 4 2 6 6" xfId="40443" xr:uid="{00000000-0005-0000-0000-0000C59E0000}"/>
    <cellStyle name="Output 2 4 4 2 6 6 2" xfId="40444" xr:uid="{00000000-0005-0000-0000-0000C69E0000}"/>
    <cellStyle name="Output 2 4 4 2 6 6 3" xfId="40445" xr:uid="{00000000-0005-0000-0000-0000C79E0000}"/>
    <cellStyle name="Output 2 4 4 2 6 7" xfId="40446" xr:uid="{00000000-0005-0000-0000-0000C89E0000}"/>
    <cellStyle name="Output 2 4 4 2 6 7 2" xfId="40447" xr:uid="{00000000-0005-0000-0000-0000C99E0000}"/>
    <cellStyle name="Output 2 4 4 2 6 7 3" xfId="40448" xr:uid="{00000000-0005-0000-0000-0000CA9E0000}"/>
    <cellStyle name="Output 2 4 4 2 6 8" xfId="40449" xr:uid="{00000000-0005-0000-0000-0000CB9E0000}"/>
    <cellStyle name="Output 2 4 4 2 6 8 2" xfId="40450" xr:uid="{00000000-0005-0000-0000-0000CC9E0000}"/>
    <cellStyle name="Output 2 4 4 2 6 8 3" xfId="40451" xr:uid="{00000000-0005-0000-0000-0000CD9E0000}"/>
    <cellStyle name="Output 2 4 4 2 6 9" xfId="40452" xr:uid="{00000000-0005-0000-0000-0000CE9E0000}"/>
    <cellStyle name="Output 2 4 4 2 6 9 2" xfId="40453" xr:uid="{00000000-0005-0000-0000-0000CF9E0000}"/>
    <cellStyle name="Output 2 4 4 2 6 9 3" xfId="40454" xr:uid="{00000000-0005-0000-0000-0000D09E0000}"/>
    <cellStyle name="Output 2 4 4 2 7" xfId="40455" xr:uid="{00000000-0005-0000-0000-0000D19E0000}"/>
    <cellStyle name="Output 2 4 4 2 7 10" xfId="40456" xr:uid="{00000000-0005-0000-0000-0000D29E0000}"/>
    <cellStyle name="Output 2 4 4 2 7 11" xfId="40457" xr:uid="{00000000-0005-0000-0000-0000D39E0000}"/>
    <cellStyle name="Output 2 4 4 2 7 12" xfId="40458" xr:uid="{00000000-0005-0000-0000-0000D49E0000}"/>
    <cellStyle name="Output 2 4 4 2 7 2" xfId="40459" xr:uid="{00000000-0005-0000-0000-0000D59E0000}"/>
    <cellStyle name="Output 2 4 4 2 7 2 2" xfId="40460" xr:uid="{00000000-0005-0000-0000-0000D69E0000}"/>
    <cellStyle name="Output 2 4 4 2 7 2 3" xfId="40461" xr:uid="{00000000-0005-0000-0000-0000D79E0000}"/>
    <cellStyle name="Output 2 4 4 2 7 3" xfId="40462" xr:uid="{00000000-0005-0000-0000-0000D89E0000}"/>
    <cellStyle name="Output 2 4 4 2 7 3 2" xfId="40463" xr:uid="{00000000-0005-0000-0000-0000D99E0000}"/>
    <cellStyle name="Output 2 4 4 2 7 3 3" xfId="40464" xr:uid="{00000000-0005-0000-0000-0000DA9E0000}"/>
    <cellStyle name="Output 2 4 4 2 7 4" xfId="40465" xr:uid="{00000000-0005-0000-0000-0000DB9E0000}"/>
    <cellStyle name="Output 2 4 4 2 7 4 2" xfId="40466" xr:uid="{00000000-0005-0000-0000-0000DC9E0000}"/>
    <cellStyle name="Output 2 4 4 2 7 4 3" xfId="40467" xr:uid="{00000000-0005-0000-0000-0000DD9E0000}"/>
    <cellStyle name="Output 2 4 4 2 7 5" xfId="40468" xr:uid="{00000000-0005-0000-0000-0000DE9E0000}"/>
    <cellStyle name="Output 2 4 4 2 7 5 2" xfId="40469" xr:uid="{00000000-0005-0000-0000-0000DF9E0000}"/>
    <cellStyle name="Output 2 4 4 2 7 5 3" xfId="40470" xr:uid="{00000000-0005-0000-0000-0000E09E0000}"/>
    <cellStyle name="Output 2 4 4 2 7 6" xfId="40471" xr:uid="{00000000-0005-0000-0000-0000E19E0000}"/>
    <cellStyle name="Output 2 4 4 2 7 6 2" xfId="40472" xr:uid="{00000000-0005-0000-0000-0000E29E0000}"/>
    <cellStyle name="Output 2 4 4 2 7 6 3" xfId="40473" xr:uid="{00000000-0005-0000-0000-0000E39E0000}"/>
    <cellStyle name="Output 2 4 4 2 7 7" xfId="40474" xr:uid="{00000000-0005-0000-0000-0000E49E0000}"/>
    <cellStyle name="Output 2 4 4 2 7 7 2" xfId="40475" xr:uid="{00000000-0005-0000-0000-0000E59E0000}"/>
    <cellStyle name="Output 2 4 4 2 7 7 3" xfId="40476" xr:uid="{00000000-0005-0000-0000-0000E69E0000}"/>
    <cellStyle name="Output 2 4 4 2 7 8" xfId="40477" xr:uid="{00000000-0005-0000-0000-0000E79E0000}"/>
    <cellStyle name="Output 2 4 4 2 7 8 2" xfId="40478" xr:uid="{00000000-0005-0000-0000-0000E89E0000}"/>
    <cellStyle name="Output 2 4 4 2 7 8 3" xfId="40479" xr:uid="{00000000-0005-0000-0000-0000E99E0000}"/>
    <cellStyle name="Output 2 4 4 2 7 9" xfId="40480" xr:uid="{00000000-0005-0000-0000-0000EA9E0000}"/>
    <cellStyle name="Output 2 4 4 2 7 9 2" xfId="40481" xr:uid="{00000000-0005-0000-0000-0000EB9E0000}"/>
    <cellStyle name="Output 2 4 4 2 7 9 3" xfId="40482" xr:uid="{00000000-0005-0000-0000-0000EC9E0000}"/>
    <cellStyle name="Output 2 4 4 2 8" xfId="40483" xr:uid="{00000000-0005-0000-0000-0000ED9E0000}"/>
    <cellStyle name="Output 2 4 4 2 8 10" xfId="40484" xr:uid="{00000000-0005-0000-0000-0000EE9E0000}"/>
    <cellStyle name="Output 2 4 4 2 8 11" xfId="40485" xr:uid="{00000000-0005-0000-0000-0000EF9E0000}"/>
    <cellStyle name="Output 2 4 4 2 8 12" xfId="40486" xr:uid="{00000000-0005-0000-0000-0000F09E0000}"/>
    <cellStyle name="Output 2 4 4 2 8 2" xfId="40487" xr:uid="{00000000-0005-0000-0000-0000F19E0000}"/>
    <cellStyle name="Output 2 4 4 2 8 2 2" xfId="40488" xr:uid="{00000000-0005-0000-0000-0000F29E0000}"/>
    <cellStyle name="Output 2 4 4 2 8 2 3" xfId="40489" xr:uid="{00000000-0005-0000-0000-0000F39E0000}"/>
    <cellStyle name="Output 2 4 4 2 8 3" xfId="40490" xr:uid="{00000000-0005-0000-0000-0000F49E0000}"/>
    <cellStyle name="Output 2 4 4 2 8 3 2" xfId="40491" xr:uid="{00000000-0005-0000-0000-0000F59E0000}"/>
    <cellStyle name="Output 2 4 4 2 8 3 3" xfId="40492" xr:uid="{00000000-0005-0000-0000-0000F69E0000}"/>
    <cellStyle name="Output 2 4 4 2 8 4" xfId="40493" xr:uid="{00000000-0005-0000-0000-0000F79E0000}"/>
    <cellStyle name="Output 2 4 4 2 8 4 2" xfId="40494" xr:uid="{00000000-0005-0000-0000-0000F89E0000}"/>
    <cellStyle name="Output 2 4 4 2 8 4 3" xfId="40495" xr:uid="{00000000-0005-0000-0000-0000F99E0000}"/>
    <cellStyle name="Output 2 4 4 2 8 5" xfId="40496" xr:uid="{00000000-0005-0000-0000-0000FA9E0000}"/>
    <cellStyle name="Output 2 4 4 2 8 5 2" xfId="40497" xr:uid="{00000000-0005-0000-0000-0000FB9E0000}"/>
    <cellStyle name="Output 2 4 4 2 8 5 3" xfId="40498" xr:uid="{00000000-0005-0000-0000-0000FC9E0000}"/>
    <cellStyle name="Output 2 4 4 2 8 6" xfId="40499" xr:uid="{00000000-0005-0000-0000-0000FD9E0000}"/>
    <cellStyle name="Output 2 4 4 2 8 6 2" xfId="40500" xr:uid="{00000000-0005-0000-0000-0000FE9E0000}"/>
    <cellStyle name="Output 2 4 4 2 8 6 3" xfId="40501" xr:uid="{00000000-0005-0000-0000-0000FF9E0000}"/>
    <cellStyle name="Output 2 4 4 2 8 7" xfId="40502" xr:uid="{00000000-0005-0000-0000-0000009F0000}"/>
    <cellStyle name="Output 2 4 4 2 8 7 2" xfId="40503" xr:uid="{00000000-0005-0000-0000-0000019F0000}"/>
    <cellStyle name="Output 2 4 4 2 8 7 3" xfId="40504" xr:uid="{00000000-0005-0000-0000-0000029F0000}"/>
    <cellStyle name="Output 2 4 4 2 8 8" xfId="40505" xr:uid="{00000000-0005-0000-0000-0000039F0000}"/>
    <cellStyle name="Output 2 4 4 2 8 8 2" xfId="40506" xr:uid="{00000000-0005-0000-0000-0000049F0000}"/>
    <cellStyle name="Output 2 4 4 2 8 8 3" xfId="40507" xr:uid="{00000000-0005-0000-0000-0000059F0000}"/>
    <cellStyle name="Output 2 4 4 2 8 9" xfId="40508" xr:uid="{00000000-0005-0000-0000-0000069F0000}"/>
    <cellStyle name="Output 2 4 4 2 8 9 2" xfId="40509" xr:uid="{00000000-0005-0000-0000-0000079F0000}"/>
    <cellStyle name="Output 2 4 4 2 8 9 3" xfId="40510" xr:uid="{00000000-0005-0000-0000-0000089F0000}"/>
    <cellStyle name="Output 2 4 4 2 9" xfId="40511" xr:uid="{00000000-0005-0000-0000-0000099F0000}"/>
    <cellStyle name="Output 2 4 4 2 9 10" xfId="40512" xr:uid="{00000000-0005-0000-0000-00000A9F0000}"/>
    <cellStyle name="Output 2 4 4 2 9 11" xfId="40513" xr:uid="{00000000-0005-0000-0000-00000B9F0000}"/>
    <cellStyle name="Output 2 4 4 2 9 12" xfId="40514" xr:uid="{00000000-0005-0000-0000-00000C9F0000}"/>
    <cellStyle name="Output 2 4 4 2 9 2" xfId="40515" xr:uid="{00000000-0005-0000-0000-00000D9F0000}"/>
    <cellStyle name="Output 2 4 4 2 9 2 2" xfId="40516" xr:uid="{00000000-0005-0000-0000-00000E9F0000}"/>
    <cellStyle name="Output 2 4 4 2 9 2 3" xfId="40517" xr:uid="{00000000-0005-0000-0000-00000F9F0000}"/>
    <cellStyle name="Output 2 4 4 2 9 3" xfId="40518" xr:uid="{00000000-0005-0000-0000-0000109F0000}"/>
    <cellStyle name="Output 2 4 4 2 9 3 2" xfId="40519" xr:uid="{00000000-0005-0000-0000-0000119F0000}"/>
    <cellStyle name="Output 2 4 4 2 9 3 3" xfId="40520" xr:uid="{00000000-0005-0000-0000-0000129F0000}"/>
    <cellStyle name="Output 2 4 4 2 9 4" xfId="40521" xr:uid="{00000000-0005-0000-0000-0000139F0000}"/>
    <cellStyle name="Output 2 4 4 2 9 4 2" xfId="40522" xr:uid="{00000000-0005-0000-0000-0000149F0000}"/>
    <cellStyle name="Output 2 4 4 2 9 4 3" xfId="40523" xr:uid="{00000000-0005-0000-0000-0000159F0000}"/>
    <cellStyle name="Output 2 4 4 2 9 5" xfId="40524" xr:uid="{00000000-0005-0000-0000-0000169F0000}"/>
    <cellStyle name="Output 2 4 4 2 9 5 2" xfId="40525" xr:uid="{00000000-0005-0000-0000-0000179F0000}"/>
    <cellStyle name="Output 2 4 4 2 9 5 3" xfId="40526" xr:uid="{00000000-0005-0000-0000-0000189F0000}"/>
    <cellStyle name="Output 2 4 4 2 9 6" xfId="40527" xr:uid="{00000000-0005-0000-0000-0000199F0000}"/>
    <cellStyle name="Output 2 4 4 2 9 6 2" xfId="40528" xr:uid="{00000000-0005-0000-0000-00001A9F0000}"/>
    <cellStyle name="Output 2 4 4 2 9 6 3" xfId="40529" xr:uid="{00000000-0005-0000-0000-00001B9F0000}"/>
    <cellStyle name="Output 2 4 4 2 9 7" xfId="40530" xr:uid="{00000000-0005-0000-0000-00001C9F0000}"/>
    <cellStyle name="Output 2 4 4 2 9 7 2" xfId="40531" xr:uid="{00000000-0005-0000-0000-00001D9F0000}"/>
    <cellStyle name="Output 2 4 4 2 9 7 3" xfId="40532" xr:uid="{00000000-0005-0000-0000-00001E9F0000}"/>
    <cellStyle name="Output 2 4 4 2 9 8" xfId="40533" xr:uid="{00000000-0005-0000-0000-00001F9F0000}"/>
    <cellStyle name="Output 2 4 4 2 9 8 2" xfId="40534" xr:uid="{00000000-0005-0000-0000-0000209F0000}"/>
    <cellStyle name="Output 2 4 4 2 9 8 3" xfId="40535" xr:uid="{00000000-0005-0000-0000-0000219F0000}"/>
    <cellStyle name="Output 2 4 4 2 9 9" xfId="40536" xr:uid="{00000000-0005-0000-0000-0000229F0000}"/>
    <cellStyle name="Output 2 4 4 2 9 9 2" xfId="40537" xr:uid="{00000000-0005-0000-0000-0000239F0000}"/>
    <cellStyle name="Output 2 4 4 2 9 9 3" xfId="40538" xr:uid="{00000000-0005-0000-0000-0000249F0000}"/>
    <cellStyle name="Output 2 4 4 3" xfId="40539" xr:uid="{00000000-0005-0000-0000-0000259F0000}"/>
    <cellStyle name="Output 2 4 4 3 10" xfId="40540" xr:uid="{00000000-0005-0000-0000-0000269F0000}"/>
    <cellStyle name="Output 2 4 4 3 10 2" xfId="40541" xr:uid="{00000000-0005-0000-0000-0000279F0000}"/>
    <cellStyle name="Output 2 4 4 3 10 3" xfId="40542" xr:uid="{00000000-0005-0000-0000-0000289F0000}"/>
    <cellStyle name="Output 2 4 4 3 11" xfId="40543" xr:uid="{00000000-0005-0000-0000-0000299F0000}"/>
    <cellStyle name="Output 2 4 4 3 12" xfId="40544" xr:uid="{00000000-0005-0000-0000-00002A9F0000}"/>
    <cellStyle name="Output 2 4 4 3 2" xfId="40545" xr:uid="{00000000-0005-0000-0000-00002B9F0000}"/>
    <cellStyle name="Output 2 4 4 3 2 2" xfId="40546" xr:uid="{00000000-0005-0000-0000-00002C9F0000}"/>
    <cellStyle name="Output 2 4 4 3 2 3" xfId="40547" xr:uid="{00000000-0005-0000-0000-00002D9F0000}"/>
    <cellStyle name="Output 2 4 4 3 3" xfId="40548" xr:uid="{00000000-0005-0000-0000-00002E9F0000}"/>
    <cellStyle name="Output 2 4 4 3 3 2" xfId="40549" xr:uid="{00000000-0005-0000-0000-00002F9F0000}"/>
    <cellStyle name="Output 2 4 4 3 3 3" xfId="40550" xr:uid="{00000000-0005-0000-0000-0000309F0000}"/>
    <cellStyle name="Output 2 4 4 3 4" xfId="40551" xr:uid="{00000000-0005-0000-0000-0000319F0000}"/>
    <cellStyle name="Output 2 4 4 3 4 2" xfId="40552" xr:uid="{00000000-0005-0000-0000-0000329F0000}"/>
    <cellStyle name="Output 2 4 4 3 4 3" xfId="40553" xr:uid="{00000000-0005-0000-0000-0000339F0000}"/>
    <cellStyle name="Output 2 4 4 3 5" xfId="40554" xr:uid="{00000000-0005-0000-0000-0000349F0000}"/>
    <cellStyle name="Output 2 4 4 3 5 2" xfId="40555" xr:uid="{00000000-0005-0000-0000-0000359F0000}"/>
    <cellStyle name="Output 2 4 4 3 5 3" xfId="40556" xr:uid="{00000000-0005-0000-0000-0000369F0000}"/>
    <cellStyle name="Output 2 4 4 3 6" xfId="40557" xr:uid="{00000000-0005-0000-0000-0000379F0000}"/>
    <cellStyle name="Output 2 4 4 3 6 2" xfId="40558" xr:uid="{00000000-0005-0000-0000-0000389F0000}"/>
    <cellStyle name="Output 2 4 4 3 6 3" xfId="40559" xr:uid="{00000000-0005-0000-0000-0000399F0000}"/>
    <cellStyle name="Output 2 4 4 3 7" xfId="40560" xr:uid="{00000000-0005-0000-0000-00003A9F0000}"/>
    <cellStyle name="Output 2 4 4 3 7 2" xfId="40561" xr:uid="{00000000-0005-0000-0000-00003B9F0000}"/>
    <cellStyle name="Output 2 4 4 3 7 3" xfId="40562" xr:uid="{00000000-0005-0000-0000-00003C9F0000}"/>
    <cellStyle name="Output 2 4 4 3 8" xfId="40563" xr:uid="{00000000-0005-0000-0000-00003D9F0000}"/>
    <cellStyle name="Output 2 4 4 3 8 2" xfId="40564" xr:uid="{00000000-0005-0000-0000-00003E9F0000}"/>
    <cellStyle name="Output 2 4 4 3 8 3" xfId="40565" xr:uid="{00000000-0005-0000-0000-00003F9F0000}"/>
    <cellStyle name="Output 2 4 4 3 9" xfId="40566" xr:uid="{00000000-0005-0000-0000-0000409F0000}"/>
    <cellStyle name="Output 2 4 4 3 9 2" xfId="40567" xr:uid="{00000000-0005-0000-0000-0000419F0000}"/>
    <cellStyle name="Output 2 4 4 3 9 3" xfId="40568" xr:uid="{00000000-0005-0000-0000-0000429F0000}"/>
    <cellStyle name="Output 2 4 4 4" xfId="40569" xr:uid="{00000000-0005-0000-0000-0000439F0000}"/>
    <cellStyle name="Output 2 4 4 4 10" xfId="40570" xr:uid="{00000000-0005-0000-0000-0000449F0000}"/>
    <cellStyle name="Output 2 4 4 4 10 2" xfId="40571" xr:uid="{00000000-0005-0000-0000-0000459F0000}"/>
    <cellStyle name="Output 2 4 4 4 10 3" xfId="40572" xr:uid="{00000000-0005-0000-0000-0000469F0000}"/>
    <cellStyle name="Output 2 4 4 4 11" xfId="40573" xr:uid="{00000000-0005-0000-0000-0000479F0000}"/>
    <cellStyle name="Output 2 4 4 4 12" xfId="40574" xr:uid="{00000000-0005-0000-0000-0000489F0000}"/>
    <cellStyle name="Output 2 4 4 4 2" xfId="40575" xr:uid="{00000000-0005-0000-0000-0000499F0000}"/>
    <cellStyle name="Output 2 4 4 4 2 2" xfId="40576" xr:uid="{00000000-0005-0000-0000-00004A9F0000}"/>
    <cellStyle name="Output 2 4 4 4 2 3" xfId="40577" xr:uid="{00000000-0005-0000-0000-00004B9F0000}"/>
    <cellStyle name="Output 2 4 4 4 3" xfId="40578" xr:uid="{00000000-0005-0000-0000-00004C9F0000}"/>
    <cellStyle name="Output 2 4 4 4 3 2" xfId="40579" xr:uid="{00000000-0005-0000-0000-00004D9F0000}"/>
    <cellStyle name="Output 2 4 4 4 3 3" xfId="40580" xr:uid="{00000000-0005-0000-0000-00004E9F0000}"/>
    <cellStyle name="Output 2 4 4 4 4" xfId="40581" xr:uid="{00000000-0005-0000-0000-00004F9F0000}"/>
    <cellStyle name="Output 2 4 4 4 4 2" xfId="40582" xr:uid="{00000000-0005-0000-0000-0000509F0000}"/>
    <cellStyle name="Output 2 4 4 4 4 3" xfId="40583" xr:uid="{00000000-0005-0000-0000-0000519F0000}"/>
    <cellStyle name="Output 2 4 4 4 5" xfId="40584" xr:uid="{00000000-0005-0000-0000-0000529F0000}"/>
    <cellStyle name="Output 2 4 4 4 5 2" xfId="40585" xr:uid="{00000000-0005-0000-0000-0000539F0000}"/>
    <cellStyle name="Output 2 4 4 4 5 3" xfId="40586" xr:uid="{00000000-0005-0000-0000-0000549F0000}"/>
    <cellStyle name="Output 2 4 4 4 6" xfId="40587" xr:uid="{00000000-0005-0000-0000-0000559F0000}"/>
    <cellStyle name="Output 2 4 4 4 6 2" xfId="40588" xr:uid="{00000000-0005-0000-0000-0000569F0000}"/>
    <cellStyle name="Output 2 4 4 4 6 3" xfId="40589" xr:uid="{00000000-0005-0000-0000-0000579F0000}"/>
    <cellStyle name="Output 2 4 4 4 7" xfId="40590" xr:uid="{00000000-0005-0000-0000-0000589F0000}"/>
    <cellStyle name="Output 2 4 4 4 7 2" xfId="40591" xr:uid="{00000000-0005-0000-0000-0000599F0000}"/>
    <cellStyle name="Output 2 4 4 4 7 3" xfId="40592" xr:uid="{00000000-0005-0000-0000-00005A9F0000}"/>
    <cellStyle name="Output 2 4 4 4 8" xfId="40593" xr:uid="{00000000-0005-0000-0000-00005B9F0000}"/>
    <cellStyle name="Output 2 4 4 4 8 2" xfId="40594" xr:uid="{00000000-0005-0000-0000-00005C9F0000}"/>
    <cellStyle name="Output 2 4 4 4 8 3" xfId="40595" xr:uid="{00000000-0005-0000-0000-00005D9F0000}"/>
    <cellStyle name="Output 2 4 4 4 9" xfId="40596" xr:uid="{00000000-0005-0000-0000-00005E9F0000}"/>
    <cellStyle name="Output 2 4 4 4 9 2" xfId="40597" xr:uid="{00000000-0005-0000-0000-00005F9F0000}"/>
    <cellStyle name="Output 2 4 4 4 9 3" xfId="40598" xr:uid="{00000000-0005-0000-0000-0000609F0000}"/>
    <cellStyle name="Output 2 4 4 5" xfId="40599" xr:uid="{00000000-0005-0000-0000-0000619F0000}"/>
    <cellStyle name="Output 2 4 4 5 10" xfId="40600" xr:uid="{00000000-0005-0000-0000-0000629F0000}"/>
    <cellStyle name="Output 2 4 4 5 10 2" xfId="40601" xr:uid="{00000000-0005-0000-0000-0000639F0000}"/>
    <cellStyle name="Output 2 4 4 5 10 3" xfId="40602" xr:uid="{00000000-0005-0000-0000-0000649F0000}"/>
    <cellStyle name="Output 2 4 4 5 11" xfId="40603" xr:uid="{00000000-0005-0000-0000-0000659F0000}"/>
    <cellStyle name="Output 2 4 4 5 12" xfId="40604" xr:uid="{00000000-0005-0000-0000-0000669F0000}"/>
    <cellStyle name="Output 2 4 4 5 2" xfId="40605" xr:uid="{00000000-0005-0000-0000-0000679F0000}"/>
    <cellStyle name="Output 2 4 4 5 2 2" xfId="40606" xr:uid="{00000000-0005-0000-0000-0000689F0000}"/>
    <cellStyle name="Output 2 4 4 5 2 3" xfId="40607" xr:uid="{00000000-0005-0000-0000-0000699F0000}"/>
    <cellStyle name="Output 2 4 4 5 3" xfId="40608" xr:uid="{00000000-0005-0000-0000-00006A9F0000}"/>
    <cellStyle name="Output 2 4 4 5 3 2" xfId="40609" xr:uid="{00000000-0005-0000-0000-00006B9F0000}"/>
    <cellStyle name="Output 2 4 4 5 3 3" xfId="40610" xr:uid="{00000000-0005-0000-0000-00006C9F0000}"/>
    <cellStyle name="Output 2 4 4 5 4" xfId="40611" xr:uid="{00000000-0005-0000-0000-00006D9F0000}"/>
    <cellStyle name="Output 2 4 4 5 4 2" xfId="40612" xr:uid="{00000000-0005-0000-0000-00006E9F0000}"/>
    <cellStyle name="Output 2 4 4 5 4 3" xfId="40613" xr:uid="{00000000-0005-0000-0000-00006F9F0000}"/>
    <cellStyle name="Output 2 4 4 5 5" xfId="40614" xr:uid="{00000000-0005-0000-0000-0000709F0000}"/>
    <cellStyle name="Output 2 4 4 5 5 2" xfId="40615" xr:uid="{00000000-0005-0000-0000-0000719F0000}"/>
    <cellStyle name="Output 2 4 4 5 5 3" xfId="40616" xr:uid="{00000000-0005-0000-0000-0000729F0000}"/>
    <cellStyle name="Output 2 4 4 5 6" xfId="40617" xr:uid="{00000000-0005-0000-0000-0000739F0000}"/>
    <cellStyle name="Output 2 4 4 5 6 2" xfId="40618" xr:uid="{00000000-0005-0000-0000-0000749F0000}"/>
    <cellStyle name="Output 2 4 4 5 6 3" xfId="40619" xr:uid="{00000000-0005-0000-0000-0000759F0000}"/>
    <cellStyle name="Output 2 4 4 5 7" xfId="40620" xr:uid="{00000000-0005-0000-0000-0000769F0000}"/>
    <cellStyle name="Output 2 4 4 5 7 2" xfId="40621" xr:uid="{00000000-0005-0000-0000-0000779F0000}"/>
    <cellStyle name="Output 2 4 4 5 7 3" xfId="40622" xr:uid="{00000000-0005-0000-0000-0000789F0000}"/>
    <cellStyle name="Output 2 4 4 5 8" xfId="40623" xr:uid="{00000000-0005-0000-0000-0000799F0000}"/>
    <cellStyle name="Output 2 4 4 5 8 2" xfId="40624" xr:uid="{00000000-0005-0000-0000-00007A9F0000}"/>
    <cellStyle name="Output 2 4 4 5 8 3" xfId="40625" xr:uid="{00000000-0005-0000-0000-00007B9F0000}"/>
    <cellStyle name="Output 2 4 4 5 9" xfId="40626" xr:uid="{00000000-0005-0000-0000-00007C9F0000}"/>
    <cellStyle name="Output 2 4 4 5 9 2" xfId="40627" xr:uid="{00000000-0005-0000-0000-00007D9F0000}"/>
    <cellStyle name="Output 2 4 4 5 9 3" xfId="40628" xr:uid="{00000000-0005-0000-0000-00007E9F0000}"/>
    <cellStyle name="Output 2 4 4 6" xfId="40629" xr:uid="{00000000-0005-0000-0000-00007F9F0000}"/>
    <cellStyle name="Output 2 4 4 6 2" xfId="40630" xr:uid="{00000000-0005-0000-0000-0000809F0000}"/>
    <cellStyle name="Output 2 4 4 6 2 2" xfId="40631" xr:uid="{00000000-0005-0000-0000-0000819F0000}"/>
    <cellStyle name="Output 2 4 4 6 2 3" xfId="40632" xr:uid="{00000000-0005-0000-0000-0000829F0000}"/>
    <cellStyle name="Output 2 4 4 6 2 4" xfId="40633" xr:uid="{00000000-0005-0000-0000-0000839F0000}"/>
    <cellStyle name="Output 2 4 4 6 3" xfId="40634" xr:uid="{00000000-0005-0000-0000-0000849F0000}"/>
    <cellStyle name="Output 2 4 4 6 4" xfId="40635" xr:uid="{00000000-0005-0000-0000-0000859F0000}"/>
    <cellStyle name="Output 2 4 4 7" xfId="40636" xr:uid="{00000000-0005-0000-0000-0000869F0000}"/>
    <cellStyle name="Output 2 4 4 7 2" xfId="40637" xr:uid="{00000000-0005-0000-0000-0000879F0000}"/>
    <cellStyle name="Output 2 4 4 7 2 2" xfId="40638" xr:uid="{00000000-0005-0000-0000-0000889F0000}"/>
    <cellStyle name="Output 2 4 4 7 2 3" xfId="40639" xr:uid="{00000000-0005-0000-0000-0000899F0000}"/>
    <cellStyle name="Output 2 4 4 7 2 4" xfId="40640" xr:uid="{00000000-0005-0000-0000-00008A9F0000}"/>
    <cellStyle name="Output 2 4 4 7 3" xfId="40641" xr:uid="{00000000-0005-0000-0000-00008B9F0000}"/>
    <cellStyle name="Output 2 4 4 7 4" xfId="40642" xr:uid="{00000000-0005-0000-0000-00008C9F0000}"/>
    <cellStyle name="Output 2 4 4 8" xfId="40643" xr:uid="{00000000-0005-0000-0000-00008D9F0000}"/>
    <cellStyle name="Output 2 4 4 8 2" xfId="40644" xr:uid="{00000000-0005-0000-0000-00008E9F0000}"/>
    <cellStyle name="Output 2 4 4 8 2 2" xfId="40645" xr:uid="{00000000-0005-0000-0000-00008F9F0000}"/>
    <cellStyle name="Output 2 4 4 8 2 3" xfId="40646" xr:uid="{00000000-0005-0000-0000-0000909F0000}"/>
    <cellStyle name="Output 2 4 4 8 2 4" xfId="40647" xr:uid="{00000000-0005-0000-0000-0000919F0000}"/>
    <cellStyle name="Output 2 4 4 8 3" xfId="40648" xr:uid="{00000000-0005-0000-0000-0000929F0000}"/>
    <cellStyle name="Output 2 4 4 8 4" xfId="40649" xr:uid="{00000000-0005-0000-0000-0000939F0000}"/>
    <cellStyle name="Output 2 4 4 9" xfId="40650" xr:uid="{00000000-0005-0000-0000-0000949F0000}"/>
    <cellStyle name="Output 2 4 4 9 2" xfId="40651" xr:uid="{00000000-0005-0000-0000-0000959F0000}"/>
    <cellStyle name="Output 2 4 4 9 3" xfId="40652" xr:uid="{00000000-0005-0000-0000-0000969F0000}"/>
    <cellStyle name="Output 2 4 5" xfId="414" xr:uid="{00000000-0005-0000-0000-0000979F0000}"/>
    <cellStyle name="Output 2 4 5 10" xfId="40653" xr:uid="{00000000-0005-0000-0000-0000989F0000}"/>
    <cellStyle name="Output 2 4 5 10 2" xfId="40654" xr:uid="{00000000-0005-0000-0000-0000999F0000}"/>
    <cellStyle name="Output 2 4 5 10 3" xfId="40655" xr:uid="{00000000-0005-0000-0000-00009A9F0000}"/>
    <cellStyle name="Output 2 4 5 11" xfId="58303" xr:uid="{00000000-0005-0000-0000-00009B9F0000}"/>
    <cellStyle name="Output 2 4 5 2" xfId="40656" xr:uid="{00000000-0005-0000-0000-00009C9F0000}"/>
    <cellStyle name="Output 2 4 5 2 10" xfId="40657" xr:uid="{00000000-0005-0000-0000-00009D9F0000}"/>
    <cellStyle name="Output 2 4 5 2 10 10" xfId="40658" xr:uid="{00000000-0005-0000-0000-00009E9F0000}"/>
    <cellStyle name="Output 2 4 5 2 10 11" xfId="40659" xr:uid="{00000000-0005-0000-0000-00009F9F0000}"/>
    <cellStyle name="Output 2 4 5 2 10 12" xfId="40660" xr:uid="{00000000-0005-0000-0000-0000A09F0000}"/>
    <cellStyle name="Output 2 4 5 2 10 2" xfId="40661" xr:uid="{00000000-0005-0000-0000-0000A19F0000}"/>
    <cellStyle name="Output 2 4 5 2 10 2 2" xfId="40662" xr:uid="{00000000-0005-0000-0000-0000A29F0000}"/>
    <cellStyle name="Output 2 4 5 2 10 2 3" xfId="40663" xr:uid="{00000000-0005-0000-0000-0000A39F0000}"/>
    <cellStyle name="Output 2 4 5 2 10 3" xfId="40664" xr:uid="{00000000-0005-0000-0000-0000A49F0000}"/>
    <cellStyle name="Output 2 4 5 2 10 3 2" xfId="40665" xr:uid="{00000000-0005-0000-0000-0000A59F0000}"/>
    <cellStyle name="Output 2 4 5 2 10 3 3" xfId="40666" xr:uid="{00000000-0005-0000-0000-0000A69F0000}"/>
    <cellStyle name="Output 2 4 5 2 10 4" xfId="40667" xr:uid="{00000000-0005-0000-0000-0000A79F0000}"/>
    <cellStyle name="Output 2 4 5 2 10 4 2" xfId="40668" xr:uid="{00000000-0005-0000-0000-0000A89F0000}"/>
    <cellStyle name="Output 2 4 5 2 10 4 3" xfId="40669" xr:uid="{00000000-0005-0000-0000-0000A99F0000}"/>
    <cellStyle name="Output 2 4 5 2 10 5" xfId="40670" xr:uid="{00000000-0005-0000-0000-0000AA9F0000}"/>
    <cellStyle name="Output 2 4 5 2 10 5 2" xfId="40671" xr:uid="{00000000-0005-0000-0000-0000AB9F0000}"/>
    <cellStyle name="Output 2 4 5 2 10 5 3" xfId="40672" xr:uid="{00000000-0005-0000-0000-0000AC9F0000}"/>
    <cellStyle name="Output 2 4 5 2 10 6" xfId="40673" xr:uid="{00000000-0005-0000-0000-0000AD9F0000}"/>
    <cellStyle name="Output 2 4 5 2 10 6 2" xfId="40674" xr:uid="{00000000-0005-0000-0000-0000AE9F0000}"/>
    <cellStyle name="Output 2 4 5 2 10 6 3" xfId="40675" xr:uid="{00000000-0005-0000-0000-0000AF9F0000}"/>
    <cellStyle name="Output 2 4 5 2 10 7" xfId="40676" xr:uid="{00000000-0005-0000-0000-0000B09F0000}"/>
    <cellStyle name="Output 2 4 5 2 10 7 2" xfId="40677" xr:uid="{00000000-0005-0000-0000-0000B19F0000}"/>
    <cellStyle name="Output 2 4 5 2 10 7 3" xfId="40678" xr:uid="{00000000-0005-0000-0000-0000B29F0000}"/>
    <cellStyle name="Output 2 4 5 2 10 8" xfId="40679" xr:uid="{00000000-0005-0000-0000-0000B39F0000}"/>
    <cellStyle name="Output 2 4 5 2 10 8 2" xfId="40680" xr:uid="{00000000-0005-0000-0000-0000B49F0000}"/>
    <cellStyle name="Output 2 4 5 2 10 8 3" xfId="40681" xr:uid="{00000000-0005-0000-0000-0000B59F0000}"/>
    <cellStyle name="Output 2 4 5 2 10 9" xfId="40682" xr:uid="{00000000-0005-0000-0000-0000B69F0000}"/>
    <cellStyle name="Output 2 4 5 2 10 9 2" xfId="40683" xr:uid="{00000000-0005-0000-0000-0000B79F0000}"/>
    <cellStyle name="Output 2 4 5 2 10 9 3" xfId="40684" xr:uid="{00000000-0005-0000-0000-0000B89F0000}"/>
    <cellStyle name="Output 2 4 5 2 11" xfId="40685" xr:uid="{00000000-0005-0000-0000-0000B99F0000}"/>
    <cellStyle name="Output 2 4 5 2 11 2" xfId="40686" xr:uid="{00000000-0005-0000-0000-0000BA9F0000}"/>
    <cellStyle name="Output 2 4 5 2 11 3" xfId="40687" xr:uid="{00000000-0005-0000-0000-0000BB9F0000}"/>
    <cellStyle name="Output 2 4 5 2 12" xfId="40688" xr:uid="{00000000-0005-0000-0000-0000BC9F0000}"/>
    <cellStyle name="Output 2 4 5 2 12 2" xfId="40689" xr:uid="{00000000-0005-0000-0000-0000BD9F0000}"/>
    <cellStyle name="Output 2 4 5 2 12 3" xfId="40690" xr:uid="{00000000-0005-0000-0000-0000BE9F0000}"/>
    <cellStyle name="Output 2 4 5 2 13" xfId="40691" xr:uid="{00000000-0005-0000-0000-0000BF9F0000}"/>
    <cellStyle name="Output 2 4 5 2 13 2" xfId="40692" xr:uid="{00000000-0005-0000-0000-0000C09F0000}"/>
    <cellStyle name="Output 2 4 5 2 13 3" xfId="40693" xr:uid="{00000000-0005-0000-0000-0000C19F0000}"/>
    <cellStyle name="Output 2 4 5 2 14" xfId="40694" xr:uid="{00000000-0005-0000-0000-0000C29F0000}"/>
    <cellStyle name="Output 2 4 5 2 14 2" xfId="40695" xr:uid="{00000000-0005-0000-0000-0000C39F0000}"/>
    <cellStyle name="Output 2 4 5 2 14 3" xfId="40696" xr:uid="{00000000-0005-0000-0000-0000C49F0000}"/>
    <cellStyle name="Output 2 4 5 2 15" xfId="40697" xr:uid="{00000000-0005-0000-0000-0000C59F0000}"/>
    <cellStyle name="Output 2 4 5 2 15 2" xfId="40698" xr:uid="{00000000-0005-0000-0000-0000C69F0000}"/>
    <cellStyle name="Output 2 4 5 2 15 3" xfId="40699" xr:uid="{00000000-0005-0000-0000-0000C79F0000}"/>
    <cellStyle name="Output 2 4 5 2 16" xfId="40700" xr:uid="{00000000-0005-0000-0000-0000C89F0000}"/>
    <cellStyle name="Output 2 4 5 2 16 2" xfId="40701" xr:uid="{00000000-0005-0000-0000-0000C99F0000}"/>
    <cellStyle name="Output 2 4 5 2 16 3" xfId="40702" xr:uid="{00000000-0005-0000-0000-0000CA9F0000}"/>
    <cellStyle name="Output 2 4 5 2 17" xfId="40703" xr:uid="{00000000-0005-0000-0000-0000CB9F0000}"/>
    <cellStyle name="Output 2 4 5 2 17 2" xfId="40704" xr:uid="{00000000-0005-0000-0000-0000CC9F0000}"/>
    <cellStyle name="Output 2 4 5 2 17 3" xfId="40705" xr:uid="{00000000-0005-0000-0000-0000CD9F0000}"/>
    <cellStyle name="Output 2 4 5 2 18" xfId="40706" xr:uid="{00000000-0005-0000-0000-0000CE9F0000}"/>
    <cellStyle name="Output 2 4 5 2 18 2" xfId="40707" xr:uid="{00000000-0005-0000-0000-0000CF9F0000}"/>
    <cellStyle name="Output 2 4 5 2 18 3" xfId="40708" xr:uid="{00000000-0005-0000-0000-0000D09F0000}"/>
    <cellStyle name="Output 2 4 5 2 19" xfId="40709" xr:uid="{00000000-0005-0000-0000-0000D19F0000}"/>
    <cellStyle name="Output 2 4 5 2 19 2" xfId="40710" xr:uid="{00000000-0005-0000-0000-0000D29F0000}"/>
    <cellStyle name="Output 2 4 5 2 19 3" xfId="40711" xr:uid="{00000000-0005-0000-0000-0000D39F0000}"/>
    <cellStyle name="Output 2 4 5 2 2" xfId="40712" xr:uid="{00000000-0005-0000-0000-0000D49F0000}"/>
    <cellStyle name="Output 2 4 5 2 2 10" xfId="40713" xr:uid="{00000000-0005-0000-0000-0000D59F0000}"/>
    <cellStyle name="Output 2 4 5 2 2 11" xfId="40714" xr:uid="{00000000-0005-0000-0000-0000D69F0000}"/>
    <cellStyle name="Output 2 4 5 2 2 12" xfId="40715" xr:uid="{00000000-0005-0000-0000-0000D79F0000}"/>
    <cellStyle name="Output 2 4 5 2 2 2" xfId="40716" xr:uid="{00000000-0005-0000-0000-0000D89F0000}"/>
    <cellStyle name="Output 2 4 5 2 2 2 2" xfId="40717" xr:uid="{00000000-0005-0000-0000-0000D99F0000}"/>
    <cellStyle name="Output 2 4 5 2 2 2 3" xfId="40718" xr:uid="{00000000-0005-0000-0000-0000DA9F0000}"/>
    <cellStyle name="Output 2 4 5 2 2 3" xfId="40719" xr:uid="{00000000-0005-0000-0000-0000DB9F0000}"/>
    <cellStyle name="Output 2 4 5 2 2 3 2" xfId="40720" xr:uid="{00000000-0005-0000-0000-0000DC9F0000}"/>
    <cellStyle name="Output 2 4 5 2 2 3 3" xfId="40721" xr:uid="{00000000-0005-0000-0000-0000DD9F0000}"/>
    <cellStyle name="Output 2 4 5 2 2 4" xfId="40722" xr:uid="{00000000-0005-0000-0000-0000DE9F0000}"/>
    <cellStyle name="Output 2 4 5 2 2 4 2" xfId="40723" xr:uid="{00000000-0005-0000-0000-0000DF9F0000}"/>
    <cellStyle name="Output 2 4 5 2 2 4 3" xfId="40724" xr:uid="{00000000-0005-0000-0000-0000E09F0000}"/>
    <cellStyle name="Output 2 4 5 2 2 5" xfId="40725" xr:uid="{00000000-0005-0000-0000-0000E19F0000}"/>
    <cellStyle name="Output 2 4 5 2 2 5 2" xfId="40726" xr:uid="{00000000-0005-0000-0000-0000E29F0000}"/>
    <cellStyle name="Output 2 4 5 2 2 5 3" xfId="40727" xr:uid="{00000000-0005-0000-0000-0000E39F0000}"/>
    <cellStyle name="Output 2 4 5 2 2 6" xfId="40728" xr:uid="{00000000-0005-0000-0000-0000E49F0000}"/>
    <cellStyle name="Output 2 4 5 2 2 6 2" xfId="40729" xr:uid="{00000000-0005-0000-0000-0000E59F0000}"/>
    <cellStyle name="Output 2 4 5 2 2 6 3" xfId="40730" xr:uid="{00000000-0005-0000-0000-0000E69F0000}"/>
    <cellStyle name="Output 2 4 5 2 2 7" xfId="40731" xr:uid="{00000000-0005-0000-0000-0000E79F0000}"/>
    <cellStyle name="Output 2 4 5 2 2 7 2" xfId="40732" xr:uid="{00000000-0005-0000-0000-0000E89F0000}"/>
    <cellStyle name="Output 2 4 5 2 2 7 3" xfId="40733" xr:uid="{00000000-0005-0000-0000-0000E99F0000}"/>
    <cellStyle name="Output 2 4 5 2 2 8" xfId="40734" xr:uid="{00000000-0005-0000-0000-0000EA9F0000}"/>
    <cellStyle name="Output 2 4 5 2 2 8 2" xfId="40735" xr:uid="{00000000-0005-0000-0000-0000EB9F0000}"/>
    <cellStyle name="Output 2 4 5 2 2 8 3" xfId="40736" xr:uid="{00000000-0005-0000-0000-0000EC9F0000}"/>
    <cellStyle name="Output 2 4 5 2 2 9" xfId="40737" xr:uid="{00000000-0005-0000-0000-0000ED9F0000}"/>
    <cellStyle name="Output 2 4 5 2 2 9 2" xfId="40738" xr:uid="{00000000-0005-0000-0000-0000EE9F0000}"/>
    <cellStyle name="Output 2 4 5 2 2 9 3" xfId="40739" xr:uid="{00000000-0005-0000-0000-0000EF9F0000}"/>
    <cellStyle name="Output 2 4 5 2 20" xfId="40740" xr:uid="{00000000-0005-0000-0000-0000F09F0000}"/>
    <cellStyle name="Output 2 4 5 2 21" xfId="40741" xr:uid="{00000000-0005-0000-0000-0000F19F0000}"/>
    <cellStyle name="Output 2 4 5 2 3" xfId="40742" xr:uid="{00000000-0005-0000-0000-0000F29F0000}"/>
    <cellStyle name="Output 2 4 5 2 3 10" xfId="40743" xr:uid="{00000000-0005-0000-0000-0000F39F0000}"/>
    <cellStyle name="Output 2 4 5 2 3 11" xfId="40744" xr:uid="{00000000-0005-0000-0000-0000F49F0000}"/>
    <cellStyle name="Output 2 4 5 2 3 12" xfId="40745" xr:uid="{00000000-0005-0000-0000-0000F59F0000}"/>
    <cellStyle name="Output 2 4 5 2 3 2" xfId="40746" xr:uid="{00000000-0005-0000-0000-0000F69F0000}"/>
    <cellStyle name="Output 2 4 5 2 3 2 2" xfId="40747" xr:uid="{00000000-0005-0000-0000-0000F79F0000}"/>
    <cellStyle name="Output 2 4 5 2 3 2 3" xfId="40748" xr:uid="{00000000-0005-0000-0000-0000F89F0000}"/>
    <cellStyle name="Output 2 4 5 2 3 3" xfId="40749" xr:uid="{00000000-0005-0000-0000-0000F99F0000}"/>
    <cellStyle name="Output 2 4 5 2 3 3 2" xfId="40750" xr:uid="{00000000-0005-0000-0000-0000FA9F0000}"/>
    <cellStyle name="Output 2 4 5 2 3 3 3" xfId="40751" xr:uid="{00000000-0005-0000-0000-0000FB9F0000}"/>
    <cellStyle name="Output 2 4 5 2 3 4" xfId="40752" xr:uid="{00000000-0005-0000-0000-0000FC9F0000}"/>
    <cellStyle name="Output 2 4 5 2 3 4 2" xfId="40753" xr:uid="{00000000-0005-0000-0000-0000FD9F0000}"/>
    <cellStyle name="Output 2 4 5 2 3 4 3" xfId="40754" xr:uid="{00000000-0005-0000-0000-0000FE9F0000}"/>
    <cellStyle name="Output 2 4 5 2 3 5" xfId="40755" xr:uid="{00000000-0005-0000-0000-0000FF9F0000}"/>
    <cellStyle name="Output 2 4 5 2 3 5 2" xfId="40756" xr:uid="{00000000-0005-0000-0000-000000A00000}"/>
    <cellStyle name="Output 2 4 5 2 3 5 3" xfId="40757" xr:uid="{00000000-0005-0000-0000-000001A00000}"/>
    <cellStyle name="Output 2 4 5 2 3 6" xfId="40758" xr:uid="{00000000-0005-0000-0000-000002A00000}"/>
    <cellStyle name="Output 2 4 5 2 3 6 2" xfId="40759" xr:uid="{00000000-0005-0000-0000-000003A00000}"/>
    <cellStyle name="Output 2 4 5 2 3 6 3" xfId="40760" xr:uid="{00000000-0005-0000-0000-000004A00000}"/>
    <cellStyle name="Output 2 4 5 2 3 7" xfId="40761" xr:uid="{00000000-0005-0000-0000-000005A00000}"/>
    <cellStyle name="Output 2 4 5 2 3 7 2" xfId="40762" xr:uid="{00000000-0005-0000-0000-000006A00000}"/>
    <cellStyle name="Output 2 4 5 2 3 7 3" xfId="40763" xr:uid="{00000000-0005-0000-0000-000007A00000}"/>
    <cellStyle name="Output 2 4 5 2 3 8" xfId="40764" xr:uid="{00000000-0005-0000-0000-000008A00000}"/>
    <cellStyle name="Output 2 4 5 2 3 8 2" xfId="40765" xr:uid="{00000000-0005-0000-0000-000009A00000}"/>
    <cellStyle name="Output 2 4 5 2 3 8 3" xfId="40766" xr:uid="{00000000-0005-0000-0000-00000AA00000}"/>
    <cellStyle name="Output 2 4 5 2 3 9" xfId="40767" xr:uid="{00000000-0005-0000-0000-00000BA00000}"/>
    <cellStyle name="Output 2 4 5 2 3 9 2" xfId="40768" xr:uid="{00000000-0005-0000-0000-00000CA00000}"/>
    <cellStyle name="Output 2 4 5 2 3 9 3" xfId="40769" xr:uid="{00000000-0005-0000-0000-00000DA00000}"/>
    <cellStyle name="Output 2 4 5 2 4" xfId="40770" xr:uid="{00000000-0005-0000-0000-00000EA00000}"/>
    <cellStyle name="Output 2 4 5 2 4 10" xfId="40771" xr:uid="{00000000-0005-0000-0000-00000FA00000}"/>
    <cellStyle name="Output 2 4 5 2 4 11" xfId="40772" xr:uid="{00000000-0005-0000-0000-000010A00000}"/>
    <cellStyle name="Output 2 4 5 2 4 12" xfId="40773" xr:uid="{00000000-0005-0000-0000-000011A00000}"/>
    <cellStyle name="Output 2 4 5 2 4 2" xfId="40774" xr:uid="{00000000-0005-0000-0000-000012A00000}"/>
    <cellStyle name="Output 2 4 5 2 4 2 2" xfId="40775" xr:uid="{00000000-0005-0000-0000-000013A00000}"/>
    <cellStyle name="Output 2 4 5 2 4 2 3" xfId="40776" xr:uid="{00000000-0005-0000-0000-000014A00000}"/>
    <cellStyle name="Output 2 4 5 2 4 3" xfId="40777" xr:uid="{00000000-0005-0000-0000-000015A00000}"/>
    <cellStyle name="Output 2 4 5 2 4 3 2" xfId="40778" xr:uid="{00000000-0005-0000-0000-000016A00000}"/>
    <cellStyle name="Output 2 4 5 2 4 3 3" xfId="40779" xr:uid="{00000000-0005-0000-0000-000017A00000}"/>
    <cellStyle name="Output 2 4 5 2 4 4" xfId="40780" xr:uid="{00000000-0005-0000-0000-000018A00000}"/>
    <cellStyle name="Output 2 4 5 2 4 4 2" xfId="40781" xr:uid="{00000000-0005-0000-0000-000019A00000}"/>
    <cellStyle name="Output 2 4 5 2 4 4 3" xfId="40782" xr:uid="{00000000-0005-0000-0000-00001AA00000}"/>
    <cellStyle name="Output 2 4 5 2 4 5" xfId="40783" xr:uid="{00000000-0005-0000-0000-00001BA00000}"/>
    <cellStyle name="Output 2 4 5 2 4 5 2" xfId="40784" xr:uid="{00000000-0005-0000-0000-00001CA00000}"/>
    <cellStyle name="Output 2 4 5 2 4 5 3" xfId="40785" xr:uid="{00000000-0005-0000-0000-00001DA00000}"/>
    <cellStyle name="Output 2 4 5 2 4 6" xfId="40786" xr:uid="{00000000-0005-0000-0000-00001EA00000}"/>
    <cellStyle name="Output 2 4 5 2 4 6 2" xfId="40787" xr:uid="{00000000-0005-0000-0000-00001FA00000}"/>
    <cellStyle name="Output 2 4 5 2 4 6 3" xfId="40788" xr:uid="{00000000-0005-0000-0000-000020A00000}"/>
    <cellStyle name="Output 2 4 5 2 4 7" xfId="40789" xr:uid="{00000000-0005-0000-0000-000021A00000}"/>
    <cellStyle name="Output 2 4 5 2 4 7 2" xfId="40790" xr:uid="{00000000-0005-0000-0000-000022A00000}"/>
    <cellStyle name="Output 2 4 5 2 4 7 3" xfId="40791" xr:uid="{00000000-0005-0000-0000-000023A00000}"/>
    <cellStyle name="Output 2 4 5 2 4 8" xfId="40792" xr:uid="{00000000-0005-0000-0000-000024A00000}"/>
    <cellStyle name="Output 2 4 5 2 4 8 2" xfId="40793" xr:uid="{00000000-0005-0000-0000-000025A00000}"/>
    <cellStyle name="Output 2 4 5 2 4 8 3" xfId="40794" xr:uid="{00000000-0005-0000-0000-000026A00000}"/>
    <cellStyle name="Output 2 4 5 2 4 9" xfId="40795" xr:uid="{00000000-0005-0000-0000-000027A00000}"/>
    <cellStyle name="Output 2 4 5 2 4 9 2" xfId="40796" xr:uid="{00000000-0005-0000-0000-000028A00000}"/>
    <cellStyle name="Output 2 4 5 2 4 9 3" xfId="40797" xr:uid="{00000000-0005-0000-0000-000029A00000}"/>
    <cellStyle name="Output 2 4 5 2 5" xfId="40798" xr:uid="{00000000-0005-0000-0000-00002AA00000}"/>
    <cellStyle name="Output 2 4 5 2 5 10" xfId="40799" xr:uid="{00000000-0005-0000-0000-00002BA00000}"/>
    <cellStyle name="Output 2 4 5 2 5 11" xfId="40800" xr:uid="{00000000-0005-0000-0000-00002CA00000}"/>
    <cellStyle name="Output 2 4 5 2 5 12" xfId="40801" xr:uid="{00000000-0005-0000-0000-00002DA00000}"/>
    <cellStyle name="Output 2 4 5 2 5 2" xfId="40802" xr:uid="{00000000-0005-0000-0000-00002EA00000}"/>
    <cellStyle name="Output 2 4 5 2 5 2 2" xfId="40803" xr:uid="{00000000-0005-0000-0000-00002FA00000}"/>
    <cellStyle name="Output 2 4 5 2 5 2 3" xfId="40804" xr:uid="{00000000-0005-0000-0000-000030A00000}"/>
    <cellStyle name="Output 2 4 5 2 5 3" xfId="40805" xr:uid="{00000000-0005-0000-0000-000031A00000}"/>
    <cellStyle name="Output 2 4 5 2 5 3 2" xfId="40806" xr:uid="{00000000-0005-0000-0000-000032A00000}"/>
    <cellStyle name="Output 2 4 5 2 5 3 3" xfId="40807" xr:uid="{00000000-0005-0000-0000-000033A00000}"/>
    <cellStyle name="Output 2 4 5 2 5 4" xfId="40808" xr:uid="{00000000-0005-0000-0000-000034A00000}"/>
    <cellStyle name="Output 2 4 5 2 5 4 2" xfId="40809" xr:uid="{00000000-0005-0000-0000-000035A00000}"/>
    <cellStyle name="Output 2 4 5 2 5 4 3" xfId="40810" xr:uid="{00000000-0005-0000-0000-000036A00000}"/>
    <cellStyle name="Output 2 4 5 2 5 5" xfId="40811" xr:uid="{00000000-0005-0000-0000-000037A00000}"/>
    <cellStyle name="Output 2 4 5 2 5 5 2" xfId="40812" xr:uid="{00000000-0005-0000-0000-000038A00000}"/>
    <cellStyle name="Output 2 4 5 2 5 5 3" xfId="40813" xr:uid="{00000000-0005-0000-0000-000039A00000}"/>
    <cellStyle name="Output 2 4 5 2 5 6" xfId="40814" xr:uid="{00000000-0005-0000-0000-00003AA00000}"/>
    <cellStyle name="Output 2 4 5 2 5 6 2" xfId="40815" xr:uid="{00000000-0005-0000-0000-00003BA00000}"/>
    <cellStyle name="Output 2 4 5 2 5 6 3" xfId="40816" xr:uid="{00000000-0005-0000-0000-00003CA00000}"/>
    <cellStyle name="Output 2 4 5 2 5 7" xfId="40817" xr:uid="{00000000-0005-0000-0000-00003DA00000}"/>
    <cellStyle name="Output 2 4 5 2 5 7 2" xfId="40818" xr:uid="{00000000-0005-0000-0000-00003EA00000}"/>
    <cellStyle name="Output 2 4 5 2 5 7 3" xfId="40819" xr:uid="{00000000-0005-0000-0000-00003FA00000}"/>
    <cellStyle name="Output 2 4 5 2 5 8" xfId="40820" xr:uid="{00000000-0005-0000-0000-000040A00000}"/>
    <cellStyle name="Output 2 4 5 2 5 8 2" xfId="40821" xr:uid="{00000000-0005-0000-0000-000041A00000}"/>
    <cellStyle name="Output 2 4 5 2 5 8 3" xfId="40822" xr:uid="{00000000-0005-0000-0000-000042A00000}"/>
    <cellStyle name="Output 2 4 5 2 5 9" xfId="40823" xr:uid="{00000000-0005-0000-0000-000043A00000}"/>
    <cellStyle name="Output 2 4 5 2 5 9 2" xfId="40824" xr:uid="{00000000-0005-0000-0000-000044A00000}"/>
    <cellStyle name="Output 2 4 5 2 5 9 3" xfId="40825" xr:uid="{00000000-0005-0000-0000-000045A00000}"/>
    <cellStyle name="Output 2 4 5 2 6" xfId="40826" xr:uid="{00000000-0005-0000-0000-000046A00000}"/>
    <cellStyle name="Output 2 4 5 2 6 10" xfId="40827" xr:uid="{00000000-0005-0000-0000-000047A00000}"/>
    <cellStyle name="Output 2 4 5 2 6 11" xfId="40828" xr:uid="{00000000-0005-0000-0000-000048A00000}"/>
    <cellStyle name="Output 2 4 5 2 6 12" xfId="40829" xr:uid="{00000000-0005-0000-0000-000049A00000}"/>
    <cellStyle name="Output 2 4 5 2 6 2" xfId="40830" xr:uid="{00000000-0005-0000-0000-00004AA00000}"/>
    <cellStyle name="Output 2 4 5 2 6 2 2" xfId="40831" xr:uid="{00000000-0005-0000-0000-00004BA00000}"/>
    <cellStyle name="Output 2 4 5 2 6 2 3" xfId="40832" xr:uid="{00000000-0005-0000-0000-00004CA00000}"/>
    <cellStyle name="Output 2 4 5 2 6 3" xfId="40833" xr:uid="{00000000-0005-0000-0000-00004DA00000}"/>
    <cellStyle name="Output 2 4 5 2 6 3 2" xfId="40834" xr:uid="{00000000-0005-0000-0000-00004EA00000}"/>
    <cellStyle name="Output 2 4 5 2 6 3 3" xfId="40835" xr:uid="{00000000-0005-0000-0000-00004FA00000}"/>
    <cellStyle name="Output 2 4 5 2 6 4" xfId="40836" xr:uid="{00000000-0005-0000-0000-000050A00000}"/>
    <cellStyle name="Output 2 4 5 2 6 4 2" xfId="40837" xr:uid="{00000000-0005-0000-0000-000051A00000}"/>
    <cellStyle name="Output 2 4 5 2 6 4 3" xfId="40838" xr:uid="{00000000-0005-0000-0000-000052A00000}"/>
    <cellStyle name="Output 2 4 5 2 6 5" xfId="40839" xr:uid="{00000000-0005-0000-0000-000053A00000}"/>
    <cellStyle name="Output 2 4 5 2 6 5 2" xfId="40840" xr:uid="{00000000-0005-0000-0000-000054A00000}"/>
    <cellStyle name="Output 2 4 5 2 6 5 3" xfId="40841" xr:uid="{00000000-0005-0000-0000-000055A00000}"/>
    <cellStyle name="Output 2 4 5 2 6 6" xfId="40842" xr:uid="{00000000-0005-0000-0000-000056A00000}"/>
    <cellStyle name="Output 2 4 5 2 6 6 2" xfId="40843" xr:uid="{00000000-0005-0000-0000-000057A00000}"/>
    <cellStyle name="Output 2 4 5 2 6 6 3" xfId="40844" xr:uid="{00000000-0005-0000-0000-000058A00000}"/>
    <cellStyle name="Output 2 4 5 2 6 7" xfId="40845" xr:uid="{00000000-0005-0000-0000-000059A00000}"/>
    <cellStyle name="Output 2 4 5 2 6 7 2" xfId="40846" xr:uid="{00000000-0005-0000-0000-00005AA00000}"/>
    <cellStyle name="Output 2 4 5 2 6 7 3" xfId="40847" xr:uid="{00000000-0005-0000-0000-00005BA00000}"/>
    <cellStyle name="Output 2 4 5 2 6 8" xfId="40848" xr:uid="{00000000-0005-0000-0000-00005CA00000}"/>
    <cellStyle name="Output 2 4 5 2 6 8 2" xfId="40849" xr:uid="{00000000-0005-0000-0000-00005DA00000}"/>
    <cellStyle name="Output 2 4 5 2 6 8 3" xfId="40850" xr:uid="{00000000-0005-0000-0000-00005EA00000}"/>
    <cellStyle name="Output 2 4 5 2 6 9" xfId="40851" xr:uid="{00000000-0005-0000-0000-00005FA00000}"/>
    <cellStyle name="Output 2 4 5 2 6 9 2" xfId="40852" xr:uid="{00000000-0005-0000-0000-000060A00000}"/>
    <cellStyle name="Output 2 4 5 2 6 9 3" xfId="40853" xr:uid="{00000000-0005-0000-0000-000061A00000}"/>
    <cellStyle name="Output 2 4 5 2 7" xfId="40854" xr:uid="{00000000-0005-0000-0000-000062A00000}"/>
    <cellStyle name="Output 2 4 5 2 7 10" xfId="40855" xr:uid="{00000000-0005-0000-0000-000063A00000}"/>
    <cellStyle name="Output 2 4 5 2 7 11" xfId="40856" xr:uid="{00000000-0005-0000-0000-000064A00000}"/>
    <cellStyle name="Output 2 4 5 2 7 12" xfId="40857" xr:uid="{00000000-0005-0000-0000-000065A00000}"/>
    <cellStyle name="Output 2 4 5 2 7 2" xfId="40858" xr:uid="{00000000-0005-0000-0000-000066A00000}"/>
    <cellStyle name="Output 2 4 5 2 7 2 2" xfId="40859" xr:uid="{00000000-0005-0000-0000-000067A00000}"/>
    <cellStyle name="Output 2 4 5 2 7 2 3" xfId="40860" xr:uid="{00000000-0005-0000-0000-000068A00000}"/>
    <cellStyle name="Output 2 4 5 2 7 3" xfId="40861" xr:uid="{00000000-0005-0000-0000-000069A00000}"/>
    <cellStyle name="Output 2 4 5 2 7 3 2" xfId="40862" xr:uid="{00000000-0005-0000-0000-00006AA00000}"/>
    <cellStyle name="Output 2 4 5 2 7 3 3" xfId="40863" xr:uid="{00000000-0005-0000-0000-00006BA00000}"/>
    <cellStyle name="Output 2 4 5 2 7 4" xfId="40864" xr:uid="{00000000-0005-0000-0000-00006CA00000}"/>
    <cellStyle name="Output 2 4 5 2 7 4 2" xfId="40865" xr:uid="{00000000-0005-0000-0000-00006DA00000}"/>
    <cellStyle name="Output 2 4 5 2 7 4 3" xfId="40866" xr:uid="{00000000-0005-0000-0000-00006EA00000}"/>
    <cellStyle name="Output 2 4 5 2 7 5" xfId="40867" xr:uid="{00000000-0005-0000-0000-00006FA00000}"/>
    <cellStyle name="Output 2 4 5 2 7 5 2" xfId="40868" xr:uid="{00000000-0005-0000-0000-000070A00000}"/>
    <cellStyle name="Output 2 4 5 2 7 5 3" xfId="40869" xr:uid="{00000000-0005-0000-0000-000071A00000}"/>
    <cellStyle name="Output 2 4 5 2 7 6" xfId="40870" xr:uid="{00000000-0005-0000-0000-000072A00000}"/>
    <cellStyle name="Output 2 4 5 2 7 6 2" xfId="40871" xr:uid="{00000000-0005-0000-0000-000073A00000}"/>
    <cellStyle name="Output 2 4 5 2 7 6 3" xfId="40872" xr:uid="{00000000-0005-0000-0000-000074A00000}"/>
    <cellStyle name="Output 2 4 5 2 7 7" xfId="40873" xr:uid="{00000000-0005-0000-0000-000075A00000}"/>
    <cellStyle name="Output 2 4 5 2 7 7 2" xfId="40874" xr:uid="{00000000-0005-0000-0000-000076A00000}"/>
    <cellStyle name="Output 2 4 5 2 7 7 3" xfId="40875" xr:uid="{00000000-0005-0000-0000-000077A00000}"/>
    <cellStyle name="Output 2 4 5 2 7 8" xfId="40876" xr:uid="{00000000-0005-0000-0000-000078A00000}"/>
    <cellStyle name="Output 2 4 5 2 7 8 2" xfId="40877" xr:uid="{00000000-0005-0000-0000-000079A00000}"/>
    <cellStyle name="Output 2 4 5 2 7 8 3" xfId="40878" xr:uid="{00000000-0005-0000-0000-00007AA00000}"/>
    <cellStyle name="Output 2 4 5 2 7 9" xfId="40879" xr:uid="{00000000-0005-0000-0000-00007BA00000}"/>
    <cellStyle name="Output 2 4 5 2 7 9 2" xfId="40880" xr:uid="{00000000-0005-0000-0000-00007CA00000}"/>
    <cellStyle name="Output 2 4 5 2 7 9 3" xfId="40881" xr:uid="{00000000-0005-0000-0000-00007DA00000}"/>
    <cellStyle name="Output 2 4 5 2 8" xfId="40882" xr:uid="{00000000-0005-0000-0000-00007EA00000}"/>
    <cellStyle name="Output 2 4 5 2 8 10" xfId="40883" xr:uid="{00000000-0005-0000-0000-00007FA00000}"/>
    <cellStyle name="Output 2 4 5 2 8 11" xfId="40884" xr:uid="{00000000-0005-0000-0000-000080A00000}"/>
    <cellStyle name="Output 2 4 5 2 8 12" xfId="40885" xr:uid="{00000000-0005-0000-0000-000081A00000}"/>
    <cellStyle name="Output 2 4 5 2 8 2" xfId="40886" xr:uid="{00000000-0005-0000-0000-000082A00000}"/>
    <cellStyle name="Output 2 4 5 2 8 2 2" xfId="40887" xr:uid="{00000000-0005-0000-0000-000083A00000}"/>
    <cellStyle name="Output 2 4 5 2 8 2 3" xfId="40888" xr:uid="{00000000-0005-0000-0000-000084A00000}"/>
    <cellStyle name="Output 2 4 5 2 8 3" xfId="40889" xr:uid="{00000000-0005-0000-0000-000085A00000}"/>
    <cellStyle name="Output 2 4 5 2 8 3 2" xfId="40890" xr:uid="{00000000-0005-0000-0000-000086A00000}"/>
    <cellStyle name="Output 2 4 5 2 8 3 3" xfId="40891" xr:uid="{00000000-0005-0000-0000-000087A00000}"/>
    <cellStyle name="Output 2 4 5 2 8 4" xfId="40892" xr:uid="{00000000-0005-0000-0000-000088A00000}"/>
    <cellStyle name="Output 2 4 5 2 8 4 2" xfId="40893" xr:uid="{00000000-0005-0000-0000-000089A00000}"/>
    <cellStyle name="Output 2 4 5 2 8 4 3" xfId="40894" xr:uid="{00000000-0005-0000-0000-00008AA00000}"/>
    <cellStyle name="Output 2 4 5 2 8 5" xfId="40895" xr:uid="{00000000-0005-0000-0000-00008BA00000}"/>
    <cellStyle name="Output 2 4 5 2 8 5 2" xfId="40896" xr:uid="{00000000-0005-0000-0000-00008CA00000}"/>
    <cellStyle name="Output 2 4 5 2 8 5 3" xfId="40897" xr:uid="{00000000-0005-0000-0000-00008DA00000}"/>
    <cellStyle name="Output 2 4 5 2 8 6" xfId="40898" xr:uid="{00000000-0005-0000-0000-00008EA00000}"/>
    <cellStyle name="Output 2 4 5 2 8 6 2" xfId="40899" xr:uid="{00000000-0005-0000-0000-00008FA00000}"/>
    <cellStyle name="Output 2 4 5 2 8 6 3" xfId="40900" xr:uid="{00000000-0005-0000-0000-000090A00000}"/>
    <cellStyle name="Output 2 4 5 2 8 7" xfId="40901" xr:uid="{00000000-0005-0000-0000-000091A00000}"/>
    <cellStyle name="Output 2 4 5 2 8 7 2" xfId="40902" xr:uid="{00000000-0005-0000-0000-000092A00000}"/>
    <cellStyle name="Output 2 4 5 2 8 7 3" xfId="40903" xr:uid="{00000000-0005-0000-0000-000093A00000}"/>
    <cellStyle name="Output 2 4 5 2 8 8" xfId="40904" xr:uid="{00000000-0005-0000-0000-000094A00000}"/>
    <cellStyle name="Output 2 4 5 2 8 8 2" xfId="40905" xr:uid="{00000000-0005-0000-0000-000095A00000}"/>
    <cellStyle name="Output 2 4 5 2 8 8 3" xfId="40906" xr:uid="{00000000-0005-0000-0000-000096A00000}"/>
    <cellStyle name="Output 2 4 5 2 8 9" xfId="40907" xr:uid="{00000000-0005-0000-0000-000097A00000}"/>
    <cellStyle name="Output 2 4 5 2 8 9 2" xfId="40908" xr:uid="{00000000-0005-0000-0000-000098A00000}"/>
    <cellStyle name="Output 2 4 5 2 8 9 3" xfId="40909" xr:uid="{00000000-0005-0000-0000-000099A00000}"/>
    <cellStyle name="Output 2 4 5 2 9" xfId="40910" xr:uid="{00000000-0005-0000-0000-00009AA00000}"/>
    <cellStyle name="Output 2 4 5 2 9 10" xfId="40911" xr:uid="{00000000-0005-0000-0000-00009BA00000}"/>
    <cellStyle name="Output 2 4 5 2 9 11" xfId="40912" xr:uid="{00000000-0005-0000-0000-00009CA00000}"/>
    <cellStyle name="Output 2 4 5 2 9 12" xfId="40913" xr:uid="{00000000-0005-0000-0000-00009DA00000}"/>
    <cellStyle name="Output 2 4 5 2 9 2" xfId="40914" xr:uid="{00000000-0005-0000-0000-00009EA00000}"/>
    <cellStyle name="Output 2 4 5 2 9 2 2" xfId="40915" xr:uid="{00000000-0005-0000-0000-00009FA00000}"/>
    <cellStyle name="Output 2 4 5 2 9 2 3" xfId="40916" xr:uid="{00000000-0005-0000-0000-0000A0A00000}"/>
    <cellStyle name="Output 2 4 5 2 9 3" xfId="40917" xr:uid="{00000000-0005-0000-0000-0000A1A00000}"/>
    <cellStyle name="Output 2 4 5 2 9 3 2" xfId="40918" xr:uid="{00000000-0005-0000-0000-0000A2A00000}"/>
    <cellStyle name="Output 2 4 5 2 9 3 3" xfId="40919" xr:uid="{00000000-0005-0000-0000-0000A3A00000}"/>
    <cellStyle name="Output 2 4 5 2 9 4" xfId="40920" xr:uid="{00000000-0005-0000-0000-0000A4A00000}"/>
    <cellStyle name="Output 2 4 5 2 9 4 2" xfId="40921" xr:uid="{00000000-0005-0000-0000-0000A5A00000}"/>
    <cellStyle name="Output 2 4 5 2 9 4 3" xfId="40922" xr:uid="{00000000-0005-0000-0000-0000A6A00000}"/>
    <cellStyle name="Output 2 4 5 2 9 5" xfId="40923" xr:uid="{00000000-0005-0000-0000-0000A7A00000}"/>
    <cellStyle name="Output 2 4 5 2 9 5 2" xfId="40924" xr:uid="{00000000-0005-0000-0000-0000A8A00000}"/>
    <cellStyle name="Output 2 4 5 2 9 5 3" xfId="40925" xr:uid="{00000000-0005-0000-0000-0000A9A00000}"/>
    <cellStyle name="Output 2 4 5 2 9 6" xfId="40926" xr:uid="{00000000-0005-0000-0000-0000AAA00000}"/>
    <cellStyle name="Output 2 4 5 2 9 6 2" xfId="40927" xr:uid="{00000000-0005-0000-0000-0000ABA00000}"/>
    <cellStyle name="Output 2 4 5 2 9 6 3" xfId="40928" xr:uid="{00000000-0005-0000-0000-0000ACA00000}"/>
    <cellStyle name="Output 2 4 5 2 9 7" xfId="40929" xr:uid="{00000000-0005-0000-0000-0000ADA00000}"/>
    <cellStyle name="Output 2 4 5 2 9 7 2" xfId="40930" xr:uid="{00000000-0005-0000-0000-0000AEA00000}"/>
    <cellStyle name="Output 2 4 5 2 9 7 3" xfId="40931" xr:uid="{00000000-0005-0000-0000-0000AFA00000}"/>
    <cellStyle name="Output 2 4 5 2 9 8" xfId="40932" xr:uid="{00000000-0005-0000-0000-0000B0A00000}"/>
    <cellStyle name="Output 2 4 5 2 9 8 2" xfId="40933" xr:uid="{00000000-0005-0000-0000-0000B1A00000}"/>
    <cellStyle name="Output 2 4 5 2 9 8 3" xfId="40934" xr:uid="{00000000-0005-0000-0000-0000B2A00000}"/>
    <cellStyle name="Output 2 4 5 2 9 9" xfId="40935" xr:uid="{00000000-0005-0000-0000-0000B3A00000}"/>
    <cellStyle name="Output 2 4 5 2 9 9 2" xfId="40936" xr:uid="{00000000-0005-0000-0000-0000B4A00000}"/>
    <cellStyle name="Output 2 4 5 2 9 9 3" xfId="40937" xr:uid="{00000000-0005-0000-0000-0000B5A00000}"/>
    <cellStyle name="Output 2 4 5 3" xfId="40938" xr:uid="{00000000-0005-0000-0000-0000B6A00000}"/>
    <cellStyle name="Output 2 4 5 3 10" xfId="40939" xr:uid="{00000000-0005-0000-0000-0000B7A00000}"/>
    <cellStyle name="Output 2 4 5 3 10 2" xfId="40940" xr:uid="{00000000-0005-0000-0000-0000B8A00000}"/>
    <cellStyle name="Output 2 4 5 3 10 3" xfId="40941" xr:uid="{00000000-0005-0000-0000-0000B9A00000}"/>
    <cellStyle name="Output 2 4 5 3 11" xfId="40942" xr:uid="{00000000-0005-0000-0000-0000BAA00000}"/>
    <cellStyle name="Output 2 4 5 3 12" xfId="40943" xr:uid="{00000000-0005-0000-0000-0000BBA00000}"/>
    <cellStyle name="Output 2 4 5 3 2" xfId="40944" xr:uid="{00000000-0005-0000-0000-0000BCA00000}"/>
    <cellStyle name="Output 2 4 5 3 2 2" xfId="40945" xr:uid="{00000000-0005-0000-0000-0000BDA00000}"/>
    <cellStyle name="Output 2 4 5 3 2 3" xfId="40946" xr:uid="{00000000-0005-0000-0000-0000BEA00000}"/>
    <cellStyle name="Output 2 4 5 3 3" xfId="40947" xr:uid="{00000000-0005-0000-0000-0000BFA00000}"/>
    <cellStyle name="Output 2 4 5 3 3 2" xfId="40948" xr:uid="{00000000-0005-0000-0000-0000C0A00000}"/>
    <cellStyle name="Output 2 4 5 3 3 3" xfId="40949" xr:uid="{00000000-0005-0000-0000-0000C1A00000}"/>
    <cellStyle name="Output 2 4 5 3 4" xfId="40950" xr:uid="{00000000-0005-0000-0000-0000C2A00000}"/>
    <cellStyle name="Output 2 4 5 3 4 2" xfId="40951" xr:uid="{00000000-0005-0000-0000-0000C3A00000}"/>
    <cellStyle name="Output 2 4 5 3 4 3" xfId="40952" xr:uid="{00000000-0005-0000-0000-0000C4A00000}"/>
    <cellStyle name="Output 2 4 5 3 5" xfId="40953" xr:uid="{00000000-0005-0000-0000-0000C5A00000}"/>
    <cellStyle name="Output 2 4 5 3 5 2" xfId="40954" xr:uid="{00000000-0005-0000-0000-0000C6A00000}"/>
    <cellStyle name="Output 2 4 5 3 5 3" xfId="40955" xr:uid="{00000000-0005-0000-0000-0000C7A00000}"/>
    <cellStyle name="Output 2 4 5 3 6" xfId="40956" xr:uid="{00000000-0005-0000-0000-0000C8A00000}"/>
    <cellStyle name="Output 2 4 5 3 6 2" xfId="40957" xr:uid="{00000000-0005-0000-0000-0000C9A00000}"/>
    <cellStyle name="Output 2 4 5 3 6 3" xfId="40958" xr:uid="{00000000-0005-0000-0000-0000CAA00000}"/>
    <cellStyle name="Output 2 4 5 3 7" xfId="40959" xr:uid="{00000000-0005-0000-0000-0000CBA00000}"/>
    <cellStyle name="Output 2 4 5 3 7 2" xfId="40960" xr:uid="{00000000-0005-0000-0000-0000CCA00000}"/>
    <cellStyle name="Output 2 4 5 3 7 3" xfId="40961" xr:uid="{00000000-0005-0000-0000-0000CDA00000}"/>
    <cellStyle name="Output 2 4 5 3 8" xfId="40962" xr:uid="{00000000-0005-0000-0000-0000CEA00000}"/>
    <cellStyle name="Output 2 4 5 3 8 2" xfId="40963" xr:uid="{00000000-0005-0000-0000-0000CFA00000}"/>
    <cellStyle name="Output 2 4 5 3 8 3" xfId="40964" xr:uid="{00000000-0005-0000-0000-0000D0A00000}"/>
    <cellStyle name="Output 2 4 5 3 9" xfId="40965" xr:uid="{00000000-0005-0000-0000-0000D1A00000}"/>
    <cellStyle name="Output 2 4 5 3 9 2" xfId="40966" xr:uid="{00000000-0005-0000-0000-0000D2A00000}"/>
    <cellStyle name="Output 2 4 5 3 9 3" xfId="40967" xr:uid="{00000000-0005-0000-0000-0000D3A00000}"/>
    <cellStyle name="Output 2 4 5 4" xfId="40968" xr:uid="{00000000-0005-0000-0000-0000D4A00000}"/>
    <cellStyle name="Output 2 4 5 4 10" xfId="40969" xr:uid="{00000000-0005-0000-0000-0000D5A00000}"/>
    <cellStyle name="Output 2 4 5 4 10 2" xfId="40970" xr:uid="{00000000-0005-0000-0000-0000D6A00000}"/>
    <cellStyle name="Output 2 4 5 4 10 3" xfId="40971" xr:uid="{00000000-0005-0000-0000-0000D7A00000}"/>
    <cellStyle name="Output 2 4 5 4 11" xfId="40972" xr:uid="{00000000-0005-0000-0000-0000D8A00000}"/>
    <cellStyle name="Output 2 4 5 4 12" xfId="40973" xr:uid="{00000000-0005-0000-0000-0000D9A00000}"/>
    <cellStyle name="Output 2 4 5 4 2" xfId="40974" xr:uid="{00000000-0005-0000-0000-0000DAA00000}"/>
    <cellStyle name="Output 2 4 5 4 2 2" xfId="40975" xr:uid="{00000000-0005-0000-0000-0000DBA00000}"/>
    <cellStyle name="Output 2 4 5 4 2 3" xfId="40976" xr:uid="{00000000-0005-0000-0000-0000DCA00000}"/>
    <cellStyle name="Output 2 4 5 4 3" xfId="40977" xr:uid="{00000000-0005-0000-0000-0000DDA00000}"/>
    <cellStyle name="Output 2 4 5 4 3 2" xfId="40978" xr:uid="{00000000-0005-0000-0000-0000DEA00000}"/>
    <cellStyle name="Output 2 4 5 4 3 3" xfId="40979" xr:uid="{00000000-0005-0000-0000-0000DFA00000}"/>
    <cellStyle name="Output 2 4 5 4 4" xfId="40980" xr:uid="{00000000-0005-0000-0000-0000E0A00000}"/>
    <cellStyle name="Output 2 4 5 4 4 2" xfId="40981" xr:uid="{00000000-0005-0000-0000-0000E1A00000}"/>
    <cellStyle name="Output 2 4 5 4 4 3" xfId="40982" xr:uid="{00000000-0005-0000-0000-0000E2A00000}"/>
    <cellStyle name="Output 2 4 5 4 5" xfId="40983" xr:uid="{00000000-0005-0000-0000-0000E3A00000}"/>
    <cellStyle name="Output 2 4 5 4 5 2" xfId="40984" xr:uid="{00000000-0005-0000-0000-0000E4A00000}"/>
    <cellStyle name="Output 2 4 5 4 5 3" xfId="40985" xr:uid="{00000000-0005-0000-0000-0000E5A00000}"/>
    <cellStyle name="Output 2 4 5 4 6" xfId="40986" xr:uid="{00000000-0005-0000-0000-0000E6A00000}"/>
    <cellStyle name="Output 2 4 5 4 6 2" xfId="40987" xr:uid="{00000000-0005-0000-0000-0000E7A00000}"/>
    <cellStyle name="Output 2 4 5 4 6 3" xfId="40988" xr:uid="{00000000-0005-0000-0000-0000E8A00000}"/>
    <cellStyle name="Output 2 4 5 4 7" xfId="40989" xr:uid="{00000000-0005-0000-0000-0000E9A00000}"/>
    <cellStyle name="Output 2 4 5 4 7 2" xfId="40990" xr:uid="{00000000-0005-0000-0000-0000EAA00000}"/>
    <cellStyle name="Output 2 4 5 4 7 3" xfId="40991" xr:uid="{00000000-0005-0000-0000-0000EBA00000}"/>
    <cellStyle name="Output 2 4 5 4 8" xfId="40992" xr:uid="{00000000-0005-0000-0000-0000ECA00000}"/>
    <cellStyle name="Output 2 4 5 4 8 2" xfId="40993" xr:uid="{00000000-0005-0000-0000-0000EDA00000}"/>
    <cellStyle name="Output 2 4 5 4 8 3" xfId="40994" xr:uid="{00000000-0005-0000-0000-0000EEA00000}"/>
    <cellStyle name="Output 2 4 5 4 9" xfId="40995" xr:uid="{00000000-0005-0000-0000-0000EFA00000}"/>
    <cellStyle name="Output 2 4 5 4 9 2" xfId="40996" xr:uid="{00000000-0005-0000-0000-0000F0A00000}"/>
    <cellStyle name="Output 2 4 5 4 9 3" xfId="40997" xr:uid="{00000000-0005-0000-0000-0000F1A00000}"/>
    <cellStyle name="Output 2 4 5 5" xfId="40998" xr:uid="{00000000-0005-0000-0000-0000F2A00000}"/>
    <cellStyle name="Output 2 4 5 5 10" xfId="40999" xr:uid="{00000000-0005-0000-0000-0000F3A00000}"/>
    <cellStyle name="Output 2 4 5 5 10 2" xfId="41000" xr:uid="{00000000-0005-0000-0000-0000F4A00000}"/>
    <cellStyle name="Output 2 4 5 5 10 3" xfId="41001" xr:uid="{00000000-0005-0000-0000-0000F5A00000}"/>
    <cellStyle name="Output 2 4 5 5 11" xfId="41002" xr:uid="{00000000-0005-0000-0000-0000F6A00000}"/>
    <cellStyle name="Output 2 4 5 5 12" xfId="41003" xr:uid="{00000000-0005-0000-0000-0000F7A00000}"/>
    <cellStyle name="Output 2 4 5 5 2" xfId="41004" xr:uid="{00000000-0005-0000-0000-0000F8A00000}"/>
    <cellStyle name="Output 2 4 5 5 2 2" xfId="41005" xr:uid="{00000000-0005-0000-0000-0000F9A00000}"/>
    <cellStyle name="Output 2 4 5 5 2 3" xfId="41006" xr:uid="{00000000-0005-0000-0000-0000FAA00000}"/>
    <cellStyle name="Output 2 4 5 5 3" xfId="41007" xr:uid="{00000000-0005-0000-0000-0000FBA00000}"/>
    <cellStyle name="Output 2 4 5 5 3 2" xfId="41008" xr:uid="{00000000-0005-0000-0000-0000FCA00000}"/>
    <cellStyle name="Output 2 4 5 5 3 3" xfId="41009" xr:uid="{00000000-0005-0000-0000-0000FDA00000}"/>
    <cellStyle name="Output 2 4 5 5 4" xfId="41010" xr:uid="{00000000-0005-0000-0000-0000FEA00000}"/>
    <cellStyle name="Output 2 4 5 5 4 2" xfId="41011" xr:uid="{00000000-0005-0000-0000-0000FFA00000}"/>
    <cellStyle name="Output 2 4 5 5 4 3" xfId="41012" xr:uid="{00000000-0005-0000-0000-000000A10000}"/>
    <cellStyle name="Output 2 4 5 5 5" xfId="41013" xr:uid="{00000000-0005-0000-0000-000001A10000}"/>
    <cellStyle name="Output 2 4 5 5 5 2" xfId="41014" xr:uid="{00000000-0005-0000-0000-000002A10000}"/>
    <cellStyle name="Output 2 4 5 5 5 3" xfId="41015" xr:uid="{00000000-0005-0000-0000-000003A10000}"/>
    <cellStyle name="Output 2 4 5 5 6" xfId="41016" xr:uid="{00000000-0005-0000-0000-000004A10000}"/>
    <cellStyle name="Output 2 4 5 5 6 2" xfId="41017" xr:uid="{00000000-0005-0000-0000-000005A10000}"/>
    <cellStyle name="Output 2 4 5 5 6 3" xfId="41018" xr:uid="{00000000-0005-0000-0000-000006A10000}"/>
    <cellStyle name="Output 2 4 5 5 7" xfId="41019" xr:uid="{00000000-0005-0000-0000-000007A10000}"/>
    <cellStyle name="Output 2 4 5 5 7 2" xfId="41020" xr:uid="{00000000-0005-0000-0000-000008A10000}"/>
    <cellStyle name="Output 2 4 5 5 7 3" xfId="41021" xr:uid="{00000000-0005-0000-0000-000009A10000}"/>
    <cellStyle name="Output 2 4 5 5 8" xfId="41022" xr:uid="{00000000-0005-0000-0000-00000AA10000}"/>
    <cellStyle name="Output 2 4 5 5 8 2" xfId="41023" xr:uid="{00000000-0005-0000-0000-00000BA10000}"/>
    <cellStyle name="Output 2 4 5 5 8 3" xfId="41024" xr:uid="{00000000-0005-0000-0000-00000CA10000}"/>
    <cellStyle name="Output 2 4 5 5 9" xfId="41025" xr:uid="{00000000-0005-0000-0000-00000DA10000}"/>
    <cellStyle name="Output 2 4 5 5 9 2" xfId="41026" xr:uid="{00000000-0005-0000-0000-00000EA10000}"/>
    <cellStyle name="Output 2 4 5 5 9 3" xfId="41027" xr:uid="{00000000-0005-0000-0000-00000FA10000}"/>
    <cellStyle name="Output 2 4 5 6" xfId="41028" xr:uid="{00000000-0005-0000-0000-000010A10000}"/>
    <cellStyle name="Output 2 4 5 6 2" xfId="41029" xr:uid="{00000000-0005-0000-0000-000011A10000}"/>
    <cellStyle name="Output 2 4 5 6 2 2" xfId="41030" xr:uid="{00000000-0005-0000-0000-000012A10000}"/>
    <cellStyle name="Output 2 4 5 6 2 3" xfId="41031" xr:uid="{00000000-0005-0000-0000-000013A10000}"/>
    <cellStyle name="Output 2 4 5 6 2 4" xfId="41032" xr:uid="{00000000-0005-0000-0000-000014A10000}"/>
    <cellStyle name="Output 2 4 5 6 3" xfId="41033" xr:uid="{00000000-0005-0000-0000-000015A10000}"/>
    <cellStyle name="Output 2 4 5 6 4" xfId="41034" xr:uid="{00000000-0005-0000-0000-000016A10000}"/>
    <cellStyle name="Output 2 4 5 7" xfId="41035" xr:uid="{00000000-0005-0000-0000-000017A10000}"/>
    <cellStyle name="Output 2 4 5 7 2" xfId="41036" xr:uid="{00000000-0005-0000-0000-000018A10000}"/>
    <cellStyle name="Output 2 4 5 7 2 2" xfId="41037" xr:uid="{00000000-0005-0000-0000-000019A10000}"/>
    <cellStyle name="Output 2 4 5 7 2 3" xfId="41038" xr:uid="{00000000-0005-0000-0000-00001AA10000}"/>
    <cellStyle name="Output 2 4 5 7 2 4" xfId="41039" xr:uid="{00000000-0005-0000-0000-00001BA10000}"/>
    <cellStyle name="Output 2 4 5 7 3" xfId="41040" xr:uid="{00000000-0005-0000-0000-00001CA10000}"/>
    <cellStyle name="Output 2 4 5 7 4" xfId="41041" xr:uid="{00000000-0005-0000-0000-00001DA10000}"/>
    <cellStyle name="Output 2 4 5 8" xfId="41042" xr:uid="{00000000-0005-0000-0000-00001EA10000}"/>
    <cellStyle name="Output 2 4 5 8 2" xfId="41043" xr:uid="{00000000-0005-0000-0000-00001FA10000}"/>
    <cellStyle name="Output 2 4 5 8 2 2" xfId="41044" xr:uid="{00000000-0005-0000-0000-000020A10000}"/>
    <cellStyle name="Output 2 4 5 8 2 3" xfId="41045" xr:uid="{00000000-0005-0000-0000-000021A10000}"/>
    <cellStyle name="Output 2 4 5 8 2 4" xfId="41046" xr:uid="{00000000-0005-0000-0000-000022A10000}"/>
    <cellStyle name="Output 2 4 5 8 3" xfId="41047" xr:uid="{00000000-0005-0000-0000-000023A10000}"/>
    <cellStyle name="Output 2 4 5 8 4" xfId="41048" xr:uid="{00000000-0005-0000-0000-000024A10000}"/>
    <cellStyle name="Output 2 4 5 9" xfId="41049" xr:uid="{00000000-0005-0000-0000-000025A10000}"/>
    <cellStyle name="Output 2 4 5 9 2" xfId="41050" xr:uid="{00000000-0005-0000-0000-000026A10000}"/>
    <cellStyle name="Output 2 4 5 9 3" xfId="41051" xr:uid="{00000000-0005-0000-0000-000027A10000}"/>
    <cellStyle name="Output 2 4 6" xfId="415" xr:uid="{00000000-0005-0000-0000-000028A10000}"/>
    <cellStyle name="Output 2 4 6 10" xfId="41052" xr:uid="{00000000-0005-0000-0000-000029A10000}"/>
    <cellStyle name="Output 2 4 6 10 2" xfId="41053" xr:uid="{00000000-0005-0000-0000-00002AA10000}"/>
    <cellStyle name="Output 2 4 6 10 3" xfId="41054" xr:uid="{00000000-0005-0000-0000-00002BA10000}"/>
    <cellStyle name="Output 2 4 6 11" xfId="58335" xr:uid="{00000000-0005-0000-0000-00002CA10000}"/>
    <cellStyle name="Output 2 4 6 2" xfId="41055" xr:uid="{00000000-0005-0000-0000-00002DA10000}"/>
    <cellStyle name="Output 2 4 6 2 10" xfId="41056" xr:uid="{00000000-0005-0000-0000-00002EA10000}"/>
    <cellStyle name="Output 2 4 6 2 10 10" xfId="41057" xr:uid="{00000000-0005-0000-0000-00002FA10000}"/>
    <cellStyle name="Output 2 4 6 2 10 11" xfId="41058" xr:uid="{00000000-0005-0000-0000-000030A10000}"/>
    <cellStyle name="Output 2 4 6 2 10 12" xfId="41059" xr:uid="{00000000-0005-0000-0000-000031A10000}"/>
    <cellStyle name="Output 2 4 6 2 10 2" xfId="41060" xr:uid="{00000000-0005-0000-0000-000032A10000}"/>
    <cellStyle name="Output 2 4 6 2 10 2 2" xfId="41061" xr:uid="{00000000-0005-0000-0000-000033A10000}"/>
    <cellStyle name="Output 2 4 6 2 10 2 3" xfId="41062" xr:uid="{00000000-0005-0000-0000-000034A10000}"/>
    <cellStyle name="Output 2 4 6 2 10 3" xfId="41063" xr:uid="{00000000-0005-0000-0000-000035A10000}"/>
    <cellStyle name="Output 2 4 6 2 10 3 2" xfId="41064" xr:uid="{00000000-0005-0000-0000-000036A10000}"/>
    <cellStyle name="Output 2 4 6 2 10 3 3" xfId="41065" xr:uid="{00000000-0005-0000-0000-000037A10000}"/>
    <cellStyle name="Output 2 4 6 2 10 4" xfId="41066" xr:uid="{00000000-0005-0000-0000-000038A10000}"/>
    <cellStyle name="Output 2 4 6 2 10 4 2" xfId="41067" xr:uid="{00000000-0005-0000-0000-000039A10000}"/>
    <cellStyle name="Output 2 4 6 2 10 4 3" xfId="41068" xr:uid="{00000000-0005-0000-0000-00003AA10000}"/>
    <cellStyle name="Output 2 4 6 2 10 5" xfId="41069" xr:uid="{00000000-0005-0000-0000-00003BA10000}"/>
    <cellStyle name="Output 2 4 6 2 10 5 2" xfId="41070" xr:uid="{00000000-0005-0000-0000-00003CA10000}"/>
    <cellStyle name="Output 2 4 6 2 10 5 3" xfId="41071" xr:uid="{00000000-0005-0000-0000-00003DA10000}"/>
    <cellStyle name="Output 2 4 6 2 10 6" xfId="41072" xr:uid="{00000000-0005-0000-0000-00003EA10000}"/>
    <cellStyle name="Output 2 4 6 2 10 6 2" xfId="41073" xr:uid="{00000000-0005-0000-0000-00003FA10000}"/>
    <cellStyle name="Output 2 4 6 2 10 6 3" xfId="41074" xr:uid="{00000000-0005-0000-0000-000040A10000}"/>
    <cellStyle name="Output 2 4 6 2 10 7" xfId="41075" xr:uid="{00000000-0005-0000-0000-000041A10000}"/>
    <cellStyle name="Output 2 4 6 2 10 7 2" xfId="41076" xr:uid="{00000000-0005-0000-0000-000042A10000}"/>
    <cellStyle name="Output 2 4 6 2 10 7 3" xfId="41077" xr:uid="{00000000-0005-0000-0000-000043A10000}"/>
    <cellStyle name="Output 2 4 6 2 10 8" xfId="41078" xr:uid="{00000000-0005-0000-0000-000044A10000}"/>
    <cellStyle name="Output 2 4 6 2 10 8 2" xfId="41079" xr:uid="{00000000-0005-0000-0000-000045A10000}"/>
    <cellStyle name="Output 2 4 6 2 10 8 3" xfId="41080" xr:uid="{00000000-0005-0000-0000-000046A10000}"/>
    <cellStyle name="Output 2 4 6 2 10 9" xfId="41081" xr:uid="{00000000-0005-0000-0000-000047A10000}"/>
    <cellStyle name="Output 2 4 6 2 10 9 2" xfId="41082" xr:uid="{00000000-0005-0000-0000-000048A10000}"/>
    <cellStyle name="Output 2 4 6 2 10 9 3" xfId="41083" xr:uid="{00000000-0005-0000-0000-000049A10000}"/>
    <cellStyle name="Output 2 4 6 2 11" xfId="41084" xr:uid="{00000000-0005-0000-0000-00004AA10000}"/>
    <cellStyle name="Output 2 4 6 2 11 2" xfId="41085" xr:uid="{00000000-0005-0000-0000-00004BA10000}"/>
    <cellStyle name="Output 2 4 6 2 11 3" xfId="41086" xr:uid="{00000000-0005-0000-0000-00004CA10000}"/>
    <cellStyle name="Output 2 4 6 2 12" xfId="41087" xr:uid="{00000000-0005-0000-0000-00004DA10000}"/>
    <cellStyle name="Output 2 4 6 2 12 2" xfId="41088" xr:uid="{00000000-0005-0000-0000-00004EA10000}"/>
    <cellStyle name="Output 2 4 6 2 12 3" xfId="41089" xr:uid="{00000000-0005-0000-0000-00004FA10000}"/>
    <cellStyle name="Output 2 4 6 2 13" xfId="41090" xr:uid="{00000000-0005-0000-0000-000050A10000}"/>
    <cellStyle name="Output 2 4 6 2 13 2" xfId="41091" xr:uid="{00000000-0005-0000-0000-000051A10000}"/>
    <cellStyle name="Output 2 4 6 2 13 3" xfId="41092" xr:uid="{00000000-0005-0000-0000-000052A10000}"/>
    <cellStyle name="Output 2 4 6 2 14" xfId="41093" xr:uid="{00000000-0005-0000-0000-000053A10000}"/>
    <cellStyle name="Output 2 4 6 2 14 2" xfId="41094" xr:uid="{00000000-0005-0000-0000-000054A10000}"/>
    <cellStyle name="Output 2 4 6 2 14 3" xfId="41095" xr:uid="{00000000-0005-0000-0000-000055A10000}"/>
    <cellStyle name="Output 2 4 6 2 15" xfId="41096" xr:uid="{00000000-0005-0000-0000-000056A10000}"/>
    <cellStyle name="Output 2 4 6 2 15 2" xfId="41097" xr:uid="{00000000-0005-0000-0000-000057A10000}"/>
    <cellStyle name="Output 2 4 6 2 15 3" xfId="41098" xr:uid="{00000000-0005-0000-0000-000058A10000}"/>
    <cellStyle name="Output 2 4 6 2 16" xfId="41099" xr:uid="{00000000-0005-0000-0000-000059A10000}"/>
    <cellStyle name="Output 2 4 6 2 16 2" xfId="41100" xr:uid="{00000000-0005-0000-0000-00005AA10000}"/>
    <cellStyle name="Output 2 4 6 2 16 3" xfId="41101" xr:uid="{00000000-0005-0000-0000-00005BA10000}"/>
    <cellStyle name="Output 2 4 6 2 17" xfId="41102" xr:uid="{00000000-0005-0000-0000-00005CA10000}"/>
    <cellStyle name="Output 2 4 6 2 17 2" xfId="41103" xr:uid="{00000000-0005-0000-0000-00005DA10000}"/>
    <cellStyle name="Output 2 4 6 2 17 3" xfId="41104" xr:uid="{00000000-0005-0000-0000-00005EA10000}"/>
    <cellStyle name="Output 2 4 6 2 18" xfId="41105" xr:uid="{00000000-0005-0000-0000-00005FA10000}"/>
    <cellStyle name="Output 2 4 6 2 18 2" xfId="41106" xr:uid="{00000000-0005-0000-0000-000060A10000}"/>
    <cellStyle name="Output 2 4 6 2 18 3" xfId="41107" xr:uid="{00000000-0005-0000-0000-000061A10000}"/>
    <cellStyle name="Output 2 4 6 2 19" xfId="41108" xr:uid="{00000000-0005-0000-0000-000062A10000}"/>
    <cellStyle name="Output 2 4 6 2 19 2" xfId="41109" xr:uid="{00000000-0005-0000-0000-000063A10000}"/>
    <cellStyle name="Output 2 4 6 2 19 3" xfId="41110" xr:uid="{00000000-0005-0000-0000-000064A10000}"/>
    <cellStyle name="Output 2 4 6 2 2" xfId="41111" xr:uid="{00000000-0005-0000-0000-000065A10000}"/>
    <cellStyle name="Output 2 4 6 2 2 10" xfId="41112" xr:uid="{00000000-0005-0000-0000-000066A10000}"/>
    <cellStyle name="Output 2 4 6 2 2 11" xfId="41113" xr:uid="{00000000-0005-0000-0000-000067A10000}"/>
    <cellStyle name="Output 2 4 6 2 2 12" xfId="41114" xr:uid="{00000000-0005-0000-0000-000068A10000}"/>
    <cellStyle name="Output 2 4 6 2 2 2" xfId="41115" xr:uid="{00000000-0005-0000-0000-000069A10000}"/>
    <cellStyle name="Output 2 4 6 2 2 2 2" xfId="41116" xr:uid="{00000000-0005-0000-0000-00006AA10000}"/>
    <cellStyle name="Output 2 4 6 2 2 2 3" xfId="41117" xr:uid="{00000000-0005-0000-0000-00006BA10000}"/>
    <cellStyle name="Output 2 4 6 2 2 3" xfId="41118" xr:uid="{00000000-0005-0000-0000-00006CA10000}"/>
    <cellStyle name="Output 2 4 6 2 2 3 2" xfId="41119" xr:uid="{00000000-0005-0000-0000-00006DA10000}"/>
    <cellStyle name="Output 2 4 6 2 2 3 3" xfId="41120" xr:uid="{00000000-0005-0000-0000-00006EA10000}"/>
    <cellStyle name="Output 2 4 6 2 2 4" xfId="41121" xr:uid="{00000000-0005-0000-0000-00006FA10000}"/>
    <cellStyle name="Output 2 4 6 2 2 4 2" xfId="41122" xr:uid="{00000000-0005-0000-0000-000070A10000}"/>
    <cellStyle name="Output 2 4 6 2 2 4 3" xfId="41123" xr:uid="{00000000-0005-0000-0000-000071A10000}"/>
    <cellStyle name="Output 2 4 6 2 2 5" xfId="41124" xr:uid="{00000000-0005-0000-0000-000072A10000}"/>
    <cellStyle name="Output 2 4 6 2 2 5 2" xfId="41125" xr:uid="{00000000-0005-0000-0000-000073A10000}"/>
    <cellStyle name="Output 2 4 6 2 2 5 3" xfId="41126" xr:uid="{00000000-0005-0000-0000-000074A10000}"/>
    <cellStyle name="Output 2 4 6 2 2 6" xfId="41127" xr:uid="{00000000-0005-0000-0000-000075A10000}"/>
    <cellStyle name="Output 2 4 6 2 2 6 2" xfId="41128" xr:uid="{00000000-0005-0000-0000-000076A10000}"/>
    <cellStyle name="Output 2 4 6 2 2 6 3" xfId="41129" xr:uid="{00000000-0005-0000-0000-000077A10000}"/>
    <cellStyle name="Output 2 4 6 2 2 7" xfId="41130" xr:uid="{00000000-0005-0000-0000-000078A10000}"/>
    <cellStyle name="Output 2 4 6 2 2 7 2" xfId="41131" xr:uid="{00000000-0005-0000-0000-000079A10000}"/>
    <cellStyle name="Output 2 4 6 2 2 7 3" xfId="41132" xr:uid="{00000000-0005-0000-0000-00007AA10000}"/>
    <cellStyle name="Output 2 4 6 2 2 8" xfId="41133" xr:uid="{00000000-0005-0000-0000-00007BA10000}"/>
    <cellStyle name="Output 2 4 6 2 2 8 2" xfId="41134" xr:uid="{00000000-0005-0000-0000-00007CA10000}"/>
    <cellStyle name="Output 2 4 6 2 2 8 3" xfId="41135" xr:uid="{00000000-0005-0000-0000-00007DA10000}"/>
    <cellStyle name="Output 2 4 6 2 2 9" xfId="41136" xr:uid="{00000000-0005-0000-0000-00007EA10000}"/>
    <cellStyle name="Output 2 4 6 2 2 9 2" xfId="41137" xr:uid="{00000000-0005-0000-0000-00007FA10000}"/>
    <cellStyle name="Output 2 4 6 2 2 9 3" xfId="41138" xr:uid="{00000000-0005-0000-0000-000080A10000}"/>
    <cellStyle name="Output 2 4 6 2 20" xfId="41139" xr:uid="{00000000-0005-0000-0000-000081A10000}"/>
    <cellStyle name="Output 2 4 6 2 21" xfId="41140" xr:uid="{00000000-0005-0000-0000-000082A10000}"/>
    <cellStyle name="Output 2 4 6 2 3" xfId="41141" xr:uid="{00000000-0005-0000-0000-000083A10000}"/>
    <cellStyle name="Output 2 4 6 2 3 10" xfId="41142" xr:uid="{00000000-0005-0000-0000-000084A10000}"/>
    <cellStyle name="Output 2 4 6 2 3 11" xfId="41143" xr:uid="{00000000-0005-0000-0000-000085A10000}"/>
    <cellStyle name="Output 2 4 6 2 3 12" xfId="41144" xr:uid="{00000000-0005-0000-0000-000086A10000}"/>
    <cellStyle name="Output 2 4 6 2 3 2" xfId="41145" xr:uid="{00000000-0005-0000-0000-000087A10000}"/>
    <cellStyle name="Output 2 4 6 2 3 2 2" xfId="41146" xr:uid="{00000000-0005-0000-0000-000088A10000}"/>
    <cellStyle name="Output 2 4 6 2 3 2 3" xfId="41147" xr:uid="{00000000-0005-0000-0000-000089A10000}"/>
    <cellStyle name="Output 2 4 6 2 3 3" xfId="41148" xr:uid="{00000000-0005-0000-0000-00008AA10000}"/>
    <cellStyle name="Output 2 4 6 2 3 3 2" xfId="41149" xr:uid="{00000000-0005-0000-0000-00008BA10000}"/>
    <cellStyle name="Output 2 4 6 2 3 3 3" xfId="41150" xr:uid="{00000000-0005-0000-0000-00008CA10000}"/>
    <cellStyle name="Output 2 4 6 2 3 4" xfId="41151" xr:uid="{00000000-0005-0000-0000-00008DA10000}"/>
    <cellStyle name="Output 2 4 6 2 3 4 2" xfId="41152" xr:uid="{00000000-0005-0000-0000-00008EA10000}"/>
    <cellStyle name="Output 2 4 6 2 3 4 3" xfId="41153" xr:uid="{00000000-0005-0000-0000-00008FA10000}"/>
    <cellStyle name="Output 2 4 6 2 3 5" xfId="41154" xr:uid="{00000000-0005-0000-0000-000090A10000}"/>
    <cellStyle name="Output 2 4 6 2 3 5 2" xfId="41155" xr:uid="{00000000-0005-0000-0000-000091A10000}"/>
    <cellStyle name="Output 2 4 6 2 3 5 3" xfId="41156" xr:uid="{00000000-0005-0000-0000-000092A10000}"/>
    <cellStyle name="Output 2 4 6 2 3 6" xfId="41157" xr:uid="{00000000-0005-0000-0000-000093A10000}"/>
    <cellStyle name="Output 2 4 6 2 3 6 2" xfId="41158" xr:uid="{00000000-0005-0000-0000-000094A10000}"/>
    <cellStyle name="Output 2 4 6 2 3 6 3" xfId="41159" xr:uid="{00000000-0005-0000-0000-000095A10000}"/>
    <cellStyle name="Output 2 4 6 2 3 7" xfId="41160" xr:uid="{00000000-0005-0000-0000-000096A10000}"/>
    <cellStyle name="Output 2 4 6 2 3 7 2" xfId="41161" xr:uid="{00000000-0005-0000-0000-000097A10000}"/>
    <cellStyle name="Output 2 4 6 2 3 7 3" xfId="41162" xr:uid="{00000000-0005-0000-0000-000098A10000}"/>
    <cellStyle name="Output 2 4 6 2 3 8" xfId="41163" xr:uid="{00000000-0005-0000-0000-000099A10000}"/>
    <cellStyle name="Output 2 4 6 2 3 8 2" xfId="41164" xr:uid="{00000000-0005-0000-0000-00009AA10000}"/>
    <cellStyle name="Output 2 4 6 2 3 8 3" xfId="41165" xr:uid="{00000000-0005-0000-0000-00009BA10000}"/>
    <cellStyle name="Output 2 4 6 2 3 9" xfId="41166" xr:uid="{00000000-0005-0000-0000-00009CA10000}"/>
    <cellStyle name="Output 2 4 6 2 3 9 2" xfId="41167" xr:uid="{00000000-0005-0000-0000-00009DA10000}"/>
    <cellStyle name="Output 2 4 6 2 3 9 3" xfId="41168" xr:uid="{00000000-0005-0000-0000-00009EA10000}"/>
    <cellStyle name="Output 2 4 6 2 4" xfId="41169" xr:uid="{00000000-0005-0000-0000-00009FA10000}"/>
    <cellStyle name="Output 2 4 6 2 4 10" xfId="41170" xr:uid="{00000000-0005-0000-0000-0000A0A10000}"/>
    <cellStyle name="Output 2 4 6 2 4 11" xfId="41171" xr:uid="{00000000-0005-0000-0000-0000A1A10000}"/>
    <cellStyle name="Output 2 4 6 2 4 12" xfId="41172" xr:uid="{00000000-0005-0000-0000-0000A2A10000}"/>
    <cellStyle name="Output 2 4 6 2 4 2" xfId="41173" xr:uid="{00000000-0005-0000-0000-0000A3A10000}"/>
    <cellStyle name="Output 2 4 6 2 4 2 2" xfId="41174" xr:uid="{00000000-0005-0000-0000-0000A4A10000}"/>
    <cellStyle name="Output 2 4 6 2 4 2 3" xfId="41175" xr:uid="{00000000-0005-0000-0000-0000A5A10000}"/>
    <cellStyle name="Output 2 4 6 2 4 3" xfId="41176" xr:uid="{00000000-0005-0000-0000-0000A6A10000}"/>
    <cellStyle name="Output 2 4 6 2 4 3 2" xfId="41177" xr:uid="{00000000-0005-0000-0000-0000A7A10000}"/>
    <cellStyle name="Output 2 4 6 2 4 3 3" xfId="41178" xr:uid="{00000000-0005-0000-0000-0000A8A10000}"/>
    <cellStyle name="Output 2 4 6 2 4 4" xfId="41179" xr:uid="{00000000-0005-0000-0000-0000A9A10000}"/>
    <cellStyle name="Output 2 4 6 2 4 4 2" xfId="41180" xr:uid="{00000000-0005-0000-0000-0000AAA10000}"/>
    <cellStyle name="Output 2 4 6 2 4 4 3" xfId="41181" xr:uid="{00000000-0005-0000-0000-0000ABA10000}"/>
    <cellStyle name="Output 2 4 6 2 4 5" xfId="41182" xr:uid="{00000000-0005-0000-0000-0000ACA10000}"/>
    <cellStyle name="Output 2 4 6 2 4 5 2" xfId="41183" xr:uid="{00000000-0005-0000-0000-0000ADA10000}"/>
    <cellStyle name="Output 2 4 6 2 4 5 3" xfId="41184" xr:uid="{00000000-0005-0000-0000-0000AEA10000}"/>
    <cellStyle name="Output 2 4 6 2 4 6" xfId="41185" xr:uid="{00000000-0005-0000-0000-0000AFA10000}"/>
    <cellStyle name="Output 2 4 6 2 4 6 2" xfId="41186" xr:uid="{00000000-0005-0000-0000-0000B0A10000}"/>
    <cellStyle name="Output 2 4 6 2 4 6 3" xfId="41187" xr:uid="{00000000-0005-0000-0000-0000B1A10000}"/>
    <cellStyle name="Output 2 4 6 2 4 7" xfId="41188" xr:uid="{00000000-0005-0000-0000-0000B2A10000}"/>
    <cellStyle name="Output 2 4 6 2 4 7 2" xfId="41189" xr:uid="{00000000-0005-0000-0000-0000B3A10000}"/>
    <cellStyle name="Output 2 4 6 2 4 7 3" xfId="41190" xr:uid="{00000000-0005-0000-0000-0000B4A10000}"/>
    <cellStyle name="Output 2 4 6 2 4 8" xfId="41191" xr:uid="{00000000-0005-0000-0000-0000B5A10000}"/>
    <cellStyle name="Output 2 4 6 2 4 8 2" xfId="41192" xr:uid="{00000000-0005-0000-0000-0000B6A10000}"/>
    <cellStyle name="Output 2 4 6 2 4 8 3" xfId="41193" xr:uid="{00000000-0005-0000-0000-0000B7A10000}"/>
    <cellStyle name="Output 2 4 6 2 4 9" xfId="41194" xr:uid="{00000000-0005-0000-0000-0000B8A10000}"/>
    <cellStyle name="Output 2 4 6 2 4 9 2" xfId="41195" xr:uid="{00000000-0005-0000-0000-0000B9A10000}"/>
    <cellStyle name="Output 2 4 6 2 4 9 3" xfId="41196" xr:uid="{00000000-0005-0000-0000-0000BAA10000}"/>
    <cellStyle name="Output 2 4 6 2 5" xfId="41197" xr:uid="{00000000-0005-0000-0000-0000BBA10000}"/>
    <cellStyle name="Output 2 4 6 2 5 10" xfId="41198" xr:uid="{00000000-0005-0000-0000-0000BCA10000}"/>
    <cellStyle name="Output 2 4 6 2 5 11" xfId="41199" xr:uid="{00000000-0005-0000-0000-0000BDA10000}"/>
    <cellStyle name="Output 2 4 6 2 5 12" xfId="41200" xr:uid="{00000000-0005-0000-0000-0000BEA10000}"/>
    <cellStyle name="Output 2 4 6 2 5 2" xfId="41201" xr:uid="{00000000-0005-0000-0000-0000BFA10000}"/>
    <cellStyle name="Output 2 4 6 2 5 2 2" xfId="41202" xr:uid="{00000000-0005-0000-0000-0000C0A10000}"/>
    <cellStyle name="Output 2 4 6 2 5 2 3" xfId="41203" xr:uid="{00000000-0005-0000-0000-0000C1A10000}"/>
    <cellStyle name="Output 2 4 6 2 5 3" xfId="41204" xr:uid="{00000000-0005-0000-0000-0000C2A10000}"/>
    <cellStyle name="Output 2 4 6 2 5 3 2" xfId="41205" xr:uid="{00000000-0005-0000-0000-0000C3A10000}"/>
    <cellStyle name="Output 2 4 6 2 5 3 3" xfId="41206" xr:uid="{00000000-0005-0000-0000-0000C4A10000}"/>
    <cellStyle name="Output 2 4 6 2 5 4" xfId="41207" xr:uid="{00000000-0005-0000-0000-0000C5A10000}"/>
    <cellStyle name="Output 2 4 6 2 5 4 2" xfId="41208" xr:uid="{00000000-0005-0000-0000-0000C6A10000}"/>
    <cellStyle name="Output 2 4 6 2 5 4 3" xfId="41209" xr:uid="{00000000-0005-0000-0000-0000C7A10000}"/>
    <cellStyle name="Output 2 4 6 2 5 5" xfId="41210" xr:uid="{00000000-0005-0000-0000-0000C8A10000}"/>
    <cellStyle name="Output 2 4 6 2 5 5 2" xfId="41211" xr:uid="{00000000-0005-0000-0000-0000C9A10000}"/>
    <cellStyle name="Output 2 4 6 2 5 5 3" xfId="41212" xr:uid="{00000000-0005-0000-0000-0000CAA10000}"/>
    <cellStyle name="Output 2 4 6 2 5 6" xfId="41213" xr:uid="{00000000-0005-0000-0000-0000CBA10000}"/>
    <cellStyle name="Output 2 4 6 2 5 6 2" xfId="41214" xr:uid="{00000000-0005-0000-0000-0000CCA10000}"/>
    <cellStyle name="Output 2 4 6 2 5 6 3" xfId="41215" xr:uid="{00000000-0005-0000-0000-0000CDA10000}"/>
    <cellStyle name="Output 2 4 6 2 5 7" xfId="41216" xr:uid="{00000000-0005-0000-0000-0000CEA10000}"/>
    <cellStyle name="Output 2 4 6 2 5 7 2" xfId="41217" xr:uid="{00000000-0005-0000-0000-0000CFA10000}"/>
    <cellStyle name="Output 2 4 6 2 5 7 3" xfId="41218" xr:uid="{00000000-0005-0000-0000-0000D0A10000}"/>
    <cellStyle name="Output 2 4 6 2 5 8" xfId="41219" xr:uid="{00000000-0005-0000-0000-0000D1A10000}"/>
    <cellStyle name="Output 2 4 6 2 5 8 2" xfId="41220" xr:uid="{00000000-0005-0000-0000-0000D2A10000}"/>
    <cellStyle name="Output 2 4 6 2 5 8 3" xfId="41221" xr:uid="{00000000-0005-0000-0000-0000D3A10000}"/>
    <cellStyle name="Output 2 4 6 2 5 9" xfId="41222" xr:uid="{00000000-0005-0000-0000-0000D4A10000}"/>
    <cellStyle name="Output 2 4 6 2 5 9 2" xfId="41223" xr:uid="{00000000-0005-0000-0000-0000D5A10000}"/>
    <cellStyle name="Output 2 4 6 2 5 9 3" xfId="41224" xr:uid="{00000000-0005-0000-0000-0000D6A10000}"/>
    <cellStyle name="Output 2 4 6 2 6" xfId="41225" xr:uid="{00000000-0005-0000-0000-0000D7A10000}"/>
    <cellStyle name="Output 2 4 6 2 6 10" xfId="41226" xr:uid="{00000000-0005-0000-0000-0000D8A10000}"/>
    <cellStyle name="Output 2 4 6 2 6 11" xfId="41227" xr:uid="{00000000-0005-0000-0000-0000D9A10000}"/>
    <cellStyle name="Output 2 4 6 2 6 12" xfId="41228" xr:uid="{00000000-0005-0000-0000-0000DAA10000}"/>
    <cellStyle name="Output 2 4 6 2 6 2" xfId="41229" xr:uid="{00000000-0005-0000-0000-0000DBA10000}"/>
    <cellStyle name="Output 2 4 6 2 6 2 2" xfId="41230" xr:uid="{00000000-0005-0000-0000-0000DCA10000}"/>
    <cellStyle name="Output 2 4 6 2 6 2 3" xfId="41231" xr:uid="{00000000-0005-0000-0000-0000DDA10000}"/>
    <cellStyle name="Output 2 4 6 2 6 3" xfId="41232" xr:uid="{00000000-0005-0000-0000-0000DEA10000}"/>
    <cellStyle name="Output 2 4 6 2 6 3 2" xfId="41233" xr:uid="{00000000-0005-0000-0000-0000DFA10000}"/>
    <cellStyle name="Output 2 4 6 2 6 3 3" xfId="41234" xr:uid="{00000000-0005-0000-0000-0000E0A10000}"/>
    <cellStyle name="Output 2 4 6 2 6 4" xfId="41235" xr:uid="{00000000-0005-0000-0000-0000E1A10000}"/>
    <cellStyle name="Output 2 4 6 2 6 4 2" xfId="41236" xr:uid="{00000000-0005-0000-0000-0000E2A10000}"/>
    <cellStyle name="Output 2 4 6 2 6 4 3" xfId="41237" xr:uid="{00000000-0005-0000-0000-0000E3A10000}"/>
    <cellStyle name="Output 2 4 6 2 6 5" xfId="41238" xr:uid="{00000000-0005-0000-0000-0000E4A10000}"/>
    <cellStyle name="Output 2 4 6 2 6 5 2" xfId="41239" xr:uid="{00000000-0005-0000-0000-0000E5A10000}"/>
    <cellStyle name="Output 2 4 6 2 6 5 3" xfId="41240" xr:uid="{00000000-0005-0000-0000-0000E6A10000}"/>
    <cellStyle name="Output 2 4 6 2 6 6" xfId="41241" xr:uid="{00000000-0005-0000-0000-0000E7A10000}"/>
    <cellStyle name="Output 2 4 6 2 6 6 2" xfId="41242" xr:uid="{00000000-0005-0000-0000-0000E8A10000}"/>
    <cellStyle name="Output 2 4 6 2 6 6 3" xfId="41243" xr:uid="{00000000-0005-0000-0000-0000E9A10000}"/>
    <cellStyle name="Output 2 4 6 2 6 7" xfId="41244" xr:uid="{00000000-0005-0000-0000-0000EAA10000}"/>
    <cellStyle name="Output 2 4 6 2 6 7 2" xfId="41245" xr:uid="{00000000-0005-0000-0000-0000EBA10000}"/>
    <cellStyle name="Output 2 4 6 2 6 7 3" xfId="41246" xr:uid="{00000000-0005-0000-0000-0000ECA10000}"/>
    <cellStyle name="Output 2 4 6 2 6 8" xfId="41247" xr:uid="{00000000-0005-0000-0000-0000EDA10000}"/>
    <cellStyle name="Output 2 4 6 2 6 8 2" xfId="41248" xr:uid="{00000000-0005-0000-0000-0000EEA10000}"/>
    <cellStyle name="Output 2 4 6 2 6 8 3" xfId="41249" xr:uid="{00000000-0005-0000-0000-0000EFA10000}"/>
    <cellStyle name="Output 2 4 6 2 6 9" xfId="41250" xr:uid="{00000000-0005-0000-0000-0000F0A10000}"/>
    <cellStyle name="Output 2 4 6 2 6 9 2" xfId="41251" xr:uid="{00000000-0005-0000-0000-0000F1A10000}"/>
    <cellStyle name="Output 2 4 6 2 6 9 3" xfId="41252" xr:uid="{00000000-0005-0000-0000-0000F2A10000}"/>
    <cellStyle name="Output 2 4 6 2 7" xfId="41253" xr:uid="{00000000-0005-0000-0000-0000F3A10000}"/>
    <cellStyle name="Output 2 4 6 2 7 10" xfId="41254" xr:uid="{00000000-0005-0000-0000-0000F4A10000}"/>
    <cellStyle name="Output 2 4 6 2 7 11" xfId="41255" xr:uid="{00000000-0005-0000-0000-0000F5A10000}"/>
    <cellStyle name="Output 2 4 6 2 7 12" xfId="41256" xr:uid="{00000000-0005-0000-0000-0000F6A10000}"/>
    <cellStyle name="Output 2 4 6 2 7 2" xfId="41257" xr:uid="{00000000-0005-0000-0000-0000F7A10000}"/>
    <cellStyle name="Output 2 4 6 2 7 2 2" xfId="41258" xr:uid="{00000000-0005-0000-0000-0000F8A10000}"/>
    <cellStyle name="Output 2 4 6 2 7 2 3" xfId="41259" xr:uid="{00000000-0005-0000-0000-0000F9A10000}"/>
    <cellStyle name="Output 2 4 6 2 7 3" xfId="41260" xr:uid="{00000000-0005-0000-0000-0000FAA10000}"/>
    <cellStyle name="Output 2 4 6 2 7 3 2" xfId="41261" xr:uid="{00000000-0005-0000-0000-0000FBA10000}"/>
    <cellStyle name="Output 2 4 6 2 7 3 3" xfId="41262" xr:uid="{00000000-0005-0000-0000-0000FCA10000}"/>
    <cellStyle name="Output 2 4 6 2 7 4" xfId="41263" xr:uid="{00000000-0005-0000-0000-0000FDA10000}"/>
    <cellStyle name="Output 2 4 6 2 7 4 2" xfId="41264" xr:uid="{00000000-0005-0000-0000-0000FEA10000}"/>
    <cellStyle name="Output 2 4 6 2 7 4 3" xfId="41265" xr:uid="{00000000-0005-0000-0000-0000FFA10000}"/>
    <cellStyle name="Output 2 4 6 2 7 5" xfId="41266" xr:uid="{00000000-0005-0000-0000-000000A20000}"/>
    <cellStyle name="Output 2 4 6 2 7 5 2" xfId="41267" xr:uid="{00000000-0005-0000-0000-000001A20000}"/>
    <cellStyle name="Output 2 4 6 2 7 5 3" xfId="41268" xr:uid="{00000000-0005-0000-0000-000002A20000}"/>
    <cellStyle name="Output 2 4 6 2 7 6" xfId="41269" xr:uid="{00000000-0005-0000-0000-000003A20000}"/>
    <cellStyle name="Output 2 4 6 2 7 6 2" xfId="41270" xr:uid="{00000000-0005-0000-0000-000004A20000}"/>
    <cellStyle name="Output 2 4 6 2 7 6 3" xfId="41271" xr:uid="{00000000-0005-0000-0000-000005A20000}"/>
    <cellStyle name="Output 2 4 6 2 7 7" xfId="41272" xr:uid="{00000000-0005-0000-0000-000006A20000}"/>
    <cellStyle name="Output 2 4 6 2 7 7 2" xfId="41273" xr:uid="{00000000-0005-0000-0000-000007A20000}"/>
    <cellStyle name="Output 2 4 6 2 7 7 3" xfId="41274" xr:uid="{00000000-0005-0000-0000-000008A20000}"/>
    <cellStyle name="Output 2 4 6 2 7 8" xfId="41275" xr:uid="{00000000-0005-0000-0000-000009A20000}"/>
    <cellStyle name="Output 2 4 6 2 7 8 2" xfId="41276" xr:uid="{00000000-0005-0000-0000-00000AA20000}"/>
    <cellStyle name="Output 2 4 6 2 7 8 3" xfId="41277" xr:uid="{00000000-0005-0000-0000-00000BA20000}"/>
    <cellStyle name="Output 2 4 6 2 7 9" xfId="41278" xr:uid="{00000000-0005-0000-0000-00000CA20000}"/>
    <cellStyle name="Output 2 4 6 2 7 9 2" xfId="41279" xr:uid="{00000000-0005-0000-0000-00000DA20000}"/>
    <cellStyle name="Output 2 4 6 2 7 9 3" xfId="41280" xr:uid="{00000000-0005-0000-0000-00000EA20000}"/>
    <cellStyle name="Output 2 4 6 2 8" xfId="41281" xr:uid="{00000000-0005-0000-0000-00000FA20000}"/>
    <cellStyle name="Output 2 4 6 2 8 10" xfId="41282" xr:uid="{00000000-0005-0000-0000-000010A20000}"/>
    <cellStyle name="Output 2 4 6 2 8 11" xfId="41283" xr:uid="{00000000-0005-0000-0000-000011A20000}"/>
    <cellStyle name="Output 2 4 6 2 8 12" xfId="41284" xr:uid="{00000000-0005-0000-0000-000012A20000}"/>
    <cellStyle name="Output 2 4 6 2 8 2" xfId="41285" xr:uid="{00000000-0005-0000-0000-000013A20000}"/>
    <cellStyle name="Output 2 4 6 2 8 2 2" xfId="41286" xr:uid="{00000000-0005-0000-0000-000014A20000}"/>
    <cellStyle name="Output 2 4 6 2 8 2 3" xfId="41287" xr:uid="{00000000-0005-0000-0000-000015A20000}"/>
    <cellStyle name="Output 2 4 6 2 8 3" xfId="41288" xr:uid="{00000000-0005-0000-0000-000016A20000}"/>
    <cellStyle name="Output 2 4 6 2 8 3 2" xfId="41289" xr:uid="{00000000-0005-0000-0000-000017A20000}"/>
    <cellStyle name="Output 2 4 6 2 8 3 3" xfId="41290" xr:uid="{00000000-0005-0000-0000-000018A20000}"/>
    <cellStyle name="Output 2 4 6 2 8 4" xfId="41291" xr:uid="{00000000-0005-0000-0000-000019A20000}"/>
    <cellStyle name="Output 2 4 6 2 8 4 2" xfId="41292" xr:uid="{00000000-0005-0000-0000-00001AA20000}"/>
    <cellStyle name="Output 2 4 6 2 8 4 3" xfId="41293" xr:uid="{00000000-0005-0000-0000-00001BA20000}"/>
    <cellStyle name="Output 2 4 6 2 8 5" xfId="41294" xr:uid="{00000000-0005-0000-0000-00001CA20000}"/>
    <cellStyle name="Output 2 4 6 2 8 5 2" xfId="41295" xr:uid="{00000000-0005-0000-0000-00001DA20000}"/>
    <cellStyle name="Output 2 4 6 2 8 5 3" xfId="41296" xr:uid="{00000000-0005-0000-0000-00001EA20000}"/>
    <cellStyle name="Output 2 4 6 2 8 6" xfId="41297" xr:uid="{00000000-0005-0000-0000-00001FA20000}"/>
    <cellStyle name="Output 2 4 6 2 8 6 2" xfId="41298" xr:uid="{00000000-0005-0000-0000-000020A20000}"/>
    <cellStyle name="Output 2 4 6 2 8 6 3" xfId="41299" xr:uid="{00000000-0005-0000-0000-000021A20000}"/>
    <cellStyle name="Output 2 4 6 2 8 7" xfId="41300" xr:uid="{00000000-0005-0000-0000-000022A20000}"/>
    <cellStyle name="Output 2 4 6 2 8 7 2" xfId="41301" xr:uid="{00000000-0005-0000-0000-000023A20000}"/>
    <cellStyle name="Output 2 4 6 2 8 7 3" xfId="41302" xr:uid="{00000000-0005-0000-0000-000024A20000}"/>
    <cellStyle name="Output 2 4 6 2 8 8" xfId="41303" xr:uid="{00000000-0005-0000-0000-000025A20000}"/>
    <cellStyle name="Output 2 4 6 2 8 8 2" xfId="41304" xr:uid="{00000000-0005-0000-0000-000026A20000}"/>
    <cellStyle name="Output 2 4 6 2 8 8 3" xfId="41305" xr:uid="{00000000-0005-0000-0000-000027A20000}"/>
    <cellStyle name="Output 2 4 6 2 8 9" xfId="41306" xr:uid="{00000000-0005-0000-0000-000028A20000}"/>
    <cellStyle name="Output 2 4 6 2 8 9 2" xfId="41307" xr:uid="{00000000-0005-0000-0000-000029A20000}"/>
    <cellStyle name="Output 2 4 6 2 8 9 3" xfId="41308" xr:uid="{00000000-0005-0000-0000-00002AA20000}"/>
    <cellStyle name="Output 2 4 6 2 9" xfId="41309" xr:uid="{00000000-0005-0000-0000-00002BA20000}"/>
    <cellStyle name="Output 2 4 6 2 9 10" xfId="41310" xr:uid="{00000000-0005-0000-0000-00002CA20000}"/>
    <cellStyle name="Output 2 4 6 2 9 11" xfId="41311" xr:uid="{00000000-0005-0000-0000-00002DA20000}"/>
    <cellStyle name="Output 2 4 6 2 9 12" xfId="41312" xr:uid="{00000000-0005-0000-0000-00002EA20000}"/>
    <cellStyle name="Output 2 4 6 2 9 2" xfId="41313" xr:uid="{00000000-0005-0000-0000-00002FA20000}"/>
    <cellStyle name="Output 2 4 6 2 9 2 2" xfId="41314" xr:uid="{00000000-0005-0000-0000-000030A20000}"/>
    <cellStyle name="Output 2 4 6 2 9 2 3" xfId="41315" xr:uid="{00000000-0005-0000-0000-000031A20000}"/>
    <cellStyle name="Output 2 4 6 2 9 3" xfId="41316" xr:uid="{00000000-0005-0000-0000-000032A20000}"/>
    <cellStyle name="Output 2 4 6 2 9 3 2" xfId="41317" xr:uid="{00000000-0005-0000-0000-000033A20000}"/>
    <cellStyle name="Output 2 4 6 2 9 3 3" xfId="41318" xr:uid="{00000000-0005-0000-0000-000034A20000}"/>
    <cellStyle name="Output 2 4 6 2 9 4" xfId="41319" xr:uid="{00000000-0005-0000-0000-000035A20000}"/>
    <cellStyle name="Output 2 4 6 2 9 4 2" xfId="41320" xr:uid="{00000000-0005-0000-0000-000036A20000}"/>
    <cellStyle name="Output 2 4 6 2 9 4 3" xfId="41321" xr:uid="{00000000-0005-0000-0000-000037A20000}"/>
    <cellStyle name="Output 2 4 6 2 9 5" xfId="41322" xr:uid="{00000000-0005-0000-0000-000038A20000}"/>
    <cellStyle name="Output 2 4 6 2 9 5 2" xfId="41323" xr:uid="{00000000-0005-0000-0000-000039A20000}"/>
    <cellStyle name="Output 2 4 6 2 9 5 3" xfId="41324" xr:uid="{00000000-0005-0000-0000-00003AA20000}"/>
    <cellStyle name="Output 2 4 6 2 9 6" xfId="41325" xr:uid="{00000000-0005-0000-0000-00003BA20000}"/>
    <cellStyle name="Output 2 4 6 2 9 6 2" xfId="41326" xr:uid="{00000000-0005-0000-0000-00003CA20000}"/>
    <cellStyle name="Output 2 4 6 2 9 6 3" xfId="41327" xr:uid="{00000000-0005-0000-0000-00003DA20000}"/>
    <cellStyle name="Output 2 4 6 2 9 7" xfId="41328" xr:uid="{00000000-0005-0000-0000-00003EA20000}"/>
    <cellStyle name="Output 2 4 6 2 9 7 2" xfId="41329" xr:uid="{00000000-0005-0000-0000-00003FA20000}"/>
    <cellStyle name="Output 2 4 6 2 9 7 3" xfId="41330" xr:uid="{00000000-0005-0000-0000-000040A20000}"/>
    <cellStyle name="Output 2 4 6 2 9 8" xfId="41331" xr:uid="{00000000-0005-0000-0000-000041A20000}"/>
    <cellStyle name="Output 2 4 6 2 9 8 2" xfId="41332" xr:uid="{00000000-0005-0000-0000-000042A20000}"/>
    <cellStyle name="Output 2 4 6 2 9 8 3" xfId="41333" xr:uid="{00000000-0005-0000-0000-000043A20000}"/>
    <cellStyle name="Output 2 4 6 2 9 9" xfId="41334" xr:uid="{00000000-0005-0000-0000-000044A20000}"/>
    <cellStyle name="Output 2 4 6 2 9 9 2" xfId="41335" xr:uid="{00000000-0005-0000-0000-000045A20000}"/>
    <cellStyle name="Output 2 4 6 2 9 9 3" xfId="41336" xr:uid="{00000000-0005-0000-0000-000046A20000}"/>
    <cellStyle name="Output 2 4 6 3" xfId="41337" xr:uid="{00000000-0005-0000-0000-000047A20000}"/>
    <cellStyle name="Output 2 4 6 3 10" xfId="41338" xr:uid="{00000000-0005-0000-0000-000048A20000}"/>
    <cellStyle name="Output 2 4 6 3 10 2" xfId="41339" xr:uid="{00000000-0005-0000-0000-000049A20000}"/>
    <cellStyle name="Output 2 4 6 3 10 3" xfId="41340" xr:uid="{00000000-0005-0000-0000-00004AA20000}"/>
    <cellStyle name="Output 2 4 6 3 11" xfId="41341" xr:uid="{00000000-0005-0000-0000-00004BA20000}"/>
    <cellStyle name="Output 2 4 6 3 12" xfId="41342" xr:uid="{00000000-0005-0000-0000-00004CA20000}"/>
    <cellStyle name="Output 2 4 6 3 2" xfId="41343" xr:uid="{00000000-0005-0000-0000-00004DA20000}"/>
    <cellStyle name="Output 2 4 6 3 2 2" xfId="41344" xr:uid="{00000000-0005-0000-0000-00004EA20000}"/>
    <cellStyle name="Output 2 4 6 3 2 3" xfId="41345" xr:uid="{00000000-0005-0000-0000-00004FA20000}"/>
    <cellStyle name="Output 2 4 6 3 3" xfId="41346" xr:uid="{00000000-0005-0000-0000-000050A20000}"/>
    <cellStyle name="Output 2 4 6 3 3 2" xfId="41347" xr:uid="{00000000-0005-0000-0000-000051A20000}"/>
    <cellStyle name="Output 2 4 6 3 3 3" xfId="41348" xr:uid="{00000000-0005-0000-0000-000052A20000}"/>
    <cellStyle name="Output 2 4 6 3 4" xfId="41349" xr:uid="{00000000-0005-0000-0000-000053A20000}"/>
    <cellStyle name="Output 2 4 6 3 4 2" xfId="41350" xr:uid="{00000000-0005-0000-0000-000054A20000}"/>
    <cellStyle name="Output 2 4 6 3 4 3" xfId="41351" xr:uid="{00000000-0005-0000-0000-000055A20000}"/>
    <cellStyle name="Output 2 4 6 3 5" xfId="41352" xr:uid="{00000000-0005-0000-0000-000056A20000}"/>
    <cellStyle name="Output 2 4 6 3 5 2" xfId="41353" xr:uid="{00000000-0005-0000-0000-000057A20000}"/>
    <cellStyle name="Output 2 4 6 3 5 3" xfId="41354" xr:uid="{00000000-0005-0000-0000-000058A20000}"/>
    <cellStyle name="Output 2 4 6 3 6" xfId="41355" xr:uid="{00000000-0005-0000-0000-000059A20000}"/>
    <cellStyle name="Output 2 4 6 3 6 2" xfId="41356" xr:uid="{00000000-0005-0000-0000-00005AA20000}"/>
    <cellStyle name="Output 2 4 6 3 6 3" xfId="41357" xr:uid="{00000000-0005-0000-0000-00005BA20000}"/>
    <cellStyle name="Output 2 4 6 3 7" xfId="41358" xr:uid="{00000000-0005-0000-0000-00005CA20000}"/>
    <cellStyle name="Output 2 4 6 3 7 2" xfId="41359" xr:uid="{00000000-0005-0000-0000-00005DA20000}"/>
    <cellStyle name="Output 2 4 6 3 7 3" xfId="41360" xr:uid="{00000000-0005-0000-0000-00005EA20000}"/>
    <cellStyle name="Output 2 4 6 3 8" xfId="41361" xr:uid="{00000000-0005-0000-0000-00005FA20000}"/>
    <cellStyle name="Output 2 4 6 3 8 2" xfId="41362" xr:uid="{00000000-0005-0000-0000-000060A20000}"/>
    <cellStyle name="Output 2 4 6 3 8 3" xfId="41363" xr:uid="{00000000-0005-0000-0000-000061A20000}"/>
    <cellStyle name="Output 2 4 6 3 9" xfId="41364" xr:uid="{00000000-0005-0000-0000-000062A20000}"/>
    <cellStyle name="Output 2 4 6 3 9 2" xfId="41365" xr:uid="{00000000-0005-0000-0000-000063A20000}"/>
    <cellStyle name="Output 2 4 6 3 9 3" xfId="41366" xr:uid="{00000000-0005-0000-0000-000064A20000}"/>
    <cellStyle name="Output 2 4 6 4" xfId="41367" xr:uid="{00000000-0005-0000-0000-000065A20000}"/>
    <cellStyle name="Output 2 4 6 4 10" xfId="41368" xr:uid="{00000000-0005-0000-0000-000066A20000}"/>
    <cellStyle name="Output 2 4 6 4 10 2" xfId="41369" xr:uid="{00000000-0005-0000-0000-000067A20000}"/>
    <cellStyle name="Output 2 4 6 4 10 3" xfId="41370" xr:uid="{00000000-0005-0000-0000-000068A20000}"/>
    <cellStyle name="Output 2 4 6 4 11" xfId="41371" xr:uid="{00000000-0005-0000-0000-000069A20000}"/>
    <cellStyle name="Output 2 4 6 4 12" xfId="41372" xr:uid="{00000000-0005-0000-0000-00006AA20000}"/>
    <cellStyle name="Output 2 4 6 4 2" xfId="41373" xr:uid="{00000000-0005-0000-0000-00006BA20000}"/>
    <cellStyle name="Output 2 4 6 4 2 2" xfId="41374" xr:uid="{00000000-0005-0000-0000-00006CA20000}"/>
    <cellStyle name="Output 2 4 6 4 2 3" xfId="41375" xr:uid="{00000000-0005-0000-0000-00006DA20000}"/>
    <cellStyle name="Output 2 4 6 4 3" xfId="41376" xr:uid="{00000000-0005-0000-0000-00006EA20000}"/>
    <cellStyle name="Output 2 4 6 4 3 2" xfId="41377" xr:uid="{00000000-0005-0000-0000-00006FA20000}"/>
    <cellStyle name="Output 2 4 6 4 3 3" xfId="41378" xr:uid="{00000000-0005-0000-0000-000070A20000}"/>
    <cellStyle name="Output 2 4 6 4 4" xfId="41379" xr:uid="{00000000-0005-0000-0000-000071A20000}"/>
    <cellStyle name="Output 2 4 6 4 4 2" xfId="41380" xr:uid="{00000000-0005-0000-0000-000072A20000}"/>
    <cellStyle name="Output 2 4 6 4 4 3" xfId="41381" xr:uid="{00000000-0005-0000-0000-000073A20000}"/>
    <cellStyle name="Output 2 4 6 4 5" xfId="41382" xr:uid="{00000000-0005-0000-0000-000074A20000}"/>
    <cellStyle name="Output 2 4 6 4 5 2" xfId="41383" xr:uid="{00000000-0005-0000-0000-000075A20000}"/>
    <cellStyle name="Output 2 4 6 4 5 3" xfId="41384" xr:uid="{00000000-0005-0000-0000-000076A20000}"/>
    <cellStyle name="Output 2 4 6 4 6" xfId="41385" xr:uid="{00000000-0005-0000-0000-000077A20000}"/>
    <cellStyle name="Output 2 4 6 4 6 2" xfId="41386" xr:uid="{00000000-0005-0000-0000-000078A20000}"/>
    <cellStyle name="Output 2 4 6 4 6 3" xfId="41387" xr:uid="{00000000-0005-0000-0000-000079A20000}"/>
    <cellStyle name="Output 2 4 6 4 7" xfId="41388" xr:uid="{00000000-0005-0000-0000-00007AA20000}"/>
    <cellStyle name="Output 2 4 6 4 7 2" xfId="41389" xr:uid="{00000000-0005-0000-0000-00007BA20000}"/>
    <cellStyle name="Output 2 4 6 4 7 3" xfId="41390" xr:uid="{00000000-0005-0000-0000-00007CA20000}"/>
    <cellStyle name="Output 2 4 6 4 8" xfId="41391" xr:uid="{00000000-0005-0000-0000-00007DA20000}"/>
    <cellStyle name="Output 2 4 6 4 8 2" xfId="41392" xr:uid="{00000000-0005-0000-0000-00007EA20000}"/>
    <cellStyle name="Output 2 4 6 4 8 3" xfId="41393" xr:uid="{00000000-0005-0000-0000-00007FA20000}"/>
    <cellStyle name="Output 2 4 6 4 9" xfId="41394" xr:uid="{00000000-0005-0000-0000-000080A20000}"/>
    <cellStyle name="Output 2 4 6 4 9 2" xfId="41395" xr:uid="{00000000-0005-0000-0000-000081A20000}"/>
    <cellStyle name="Output 2 4 6 4 9 3" xfId="41396" xr:uid="{00000000-0005-0000-0000-000082A20000}"/>
    <cellStyle name="Output 2 4 6 5" xfId="41397" xr:uid="{00000000-0005-0000-0000-000083A20000}"/>
    <cellStyle name="Output 2 4 6 5 10" xfId="41398" xr:uid="{00000000-0005-0000-0000-000084A20000}"/>
    <cellStyle name="Output 2 4 6 5 10 2" xfId="41399" xr:uid="{00000000-0005-0000-0000-000085A20000}"/>
    <cellStyle name="Output 2 4 6 5 10 3" xfId="41400" xr:uid="{00000000-0005-0000-0000-000086A20000}"/>
    <cellStyle name="Output 2 4 6 5 11" xfId="41401" xr:uid="{00000000-0005-0000-0000-000087A20000}"/>
    <cellStyle name="Output 2 4 6 5 12" xfId="41402" xr:uid="{00000000-0005-0000-0000-000088A20000}"/>
    <cellStyle name="Output 2 4 6 5 2" xfId="41403" xr:uid="{00000000-0005-0000-0000-000089A20000}"/>
    <cellStyle name="Output 2 4 6 5 2 2" xfId="41404" xr:uid="{00000000-0005-0000-0000-00008AA20000}"/>
    <cellStyle name="Output 2 4 6 5 2 3" xfId="41405" xr:uid="{00000000-0005-0000-0000-00008BA20000}"/>
    <cellStyle name="Output 2 4 6 5 3" xfId="41406" xr:uid="{00000000-0005-0000-0000-00008CA20000}"/>
    <cellStyle name="Output 2 4 6 5 3 2" xfId="41407" xr:uid="{00000000-0005-0000-0000-00008DA20000}"/>
    <cellStyle name="Output 2 4 6 5 3 3" xfId="41408" xr:uid="{00000000-0005-0000-0000-00008EA20000}"/>
    <cellStyle name="Output 2 4 6 5 4" xfId="41409" xr:uid="{00000000-0005-0000-0000-00008FA20000}"/>
    <cellStyle name="Output 2 4 6 5 4 2" xfId="41410" xr:uid="{00000000-0005-0000-0000-000090A20000}"/>
    <cellStyle name="Output 2 4 6 5 4 3" xfId="41411" xr:uid="{00000000-0005-0000-0000-000091A20000}"/>
    <cellStyle name="Output 2 4 6 5 5" xfId="41412" xr:uid="{00000000-0005-0000-0000-000092A20000}"/>
    <cellStyle name="Output 2 4 6 5 5 2" xfId="41413" xr:uid="{00000000-0005-0000-0000-000093A20000}"/>
    <cellStyle name="Output 2 4 6 5 5 3" xfId="41414" xr:uid="{00000000-0005-0000-0000-000094A20000}"/>
    <cellStyle name="Output 2 4 6 5 6" xfId="41415" xr:uid="{00000000-0005-0000-0000-000095A20000}"/>
    <cellStyle name="Output 2 4 6 5 6 2" xfId="41416" xr:uid="{00000000-0005-0000-0000-000096A20000}"/>
    <cellStyle name="Output 2 4 6 5 6 3" xfId="41417" xr:uid="{00000000-0005-0000-0000-000097A20000}"/>
    <cellStyle name="Output 2 4 6 5 7" xfId="41418" xr:uid="{00000000-0005-0000-0000-000098A20000}"/>
    <cellStyle name="Output 2 4 6 5 7 2" xfId="41419" xr:uid="{00000000-0005-0000-0000-000099A20000}"/>
    <cellStyle name="Output 2 4 6 5 7 3" xfId="41420" xr:uid="{00000000-0005-0000-0000-00009AA20000}"/>
    <cellStyle name="Output 2 4 6 5 8" xfId="41421" xr:uid="{00000000-0005-0000-0000-00009BA20000}"/>
    <cellStyle name="Output 2 4 6 5 8 2" xfId="41422" xr:uid="{00000000-0005-0000-0000-00009CA20000}"/>
    <cellStyle name="Output 2 4 6 5 8 3" xfId="41423" xr:uid="{00000000-0005-0000-0000-00009DA20000}"/>
    <cellStyle name="Output 2 4 6 5 9" xfId="41424" xr:uid="{00000000-0005-0000-0000-00009EA20000}"/>
    <cellStyle name="Output 2 4 6 5 9 2" xfId="41425" xr:uid="{00000000-0005-0000-0000-00009FA20000}"/>
    <cellStyle name="Output 2 4 6 5 9 3" xfId="41426" xr:uid="{00000000-0005-0000-0000-0000A0A20000}"/>
    <cellStyle name="Output 2 4 6 6" xfId="41427" xr:uid="{00000000-0005-0000-0000-0000A1A20000}"/>
    <cellStyle name="Output 2 4 6 6 2" xfId="41428" xr:uid="{00000000-0005-0000-0000-0000A2A20000}"/>
    <cellStyle name="Output 2 4 6 6 2 2" xfId="41429" xr:uid="{00000000-0005-0000-0000-0000A3A20000}"/>
    <cellStyle name="Output 2 4 6 6 2 3" xfId="41430" xr:uid="{00000000-0005-0000-0000-0000A4A20000}"/>
    <cellStyle name="Output 2 4 6 6 2 4" xfId="41431" xr:uid="{00000000-0005-0000-0000-0000A5A20000}"/>
    <cellStyle name="Output 2 4 6 6 3" xfId="41432" xr:uid="{00000000-0005-0000-0000-0000A6A20000}"/>
    <cellStyle name="Output 2 4 6 6 4" xfId="41433" xr:uid="{00000000-0005-0000-0000-0000A7A20000}"/>
    <cellStyle name="Output 2 4 6 7" xfId="41434" xr:uid="{00000000-0005-0000-0000-0000A8A20000}"/>
    <cellStyle name="Output 2 4 6 7 2" xfId="41435" xr:uid="{00000000-0005-0000-0000-0000A9A20000}"/>
    <cellStyle name="Output 2 4 6 7 2 2" xfId="41436" xr:uid="{00000000-0005-0000-0000-0000AAA20000}"/>
    <cellStyle name="Output 2 4 6 7 2 3" xfId="41437" xr:uid="{00000000-0005-0000-0000-0000ABA20000}"/>
    <cellStyle name="Output 2 4 6 7 2 4" xfId="41438" xr:uid="{00000000-0005-0000-0000-0000ACA20000}"/>
    <cellStyle name="Output 2 4 6 7 3" xfId="41439" xr:uid="{00000000-0005-0000-0000-0000ADA20000}"/>
    <cellStyle name="Output 2 4 6 7 4" xfId="41440" xr:uid="{00000000-0005-0000-0000-0000AEA20000}"/>
    <cellStyle name="Output 2 4 6 8" xfId="41441" xr:uid="{00000000-0005-0000-0000-0000AFA20000}"/>
    <cellStyle name="Output 2 4 6 8 2" xfId="41442" xr:uid="{00000000-0005-0000-0000-0000B0A20000}"/>
    <cellStyle name="Output 2 4 6 8 2 2" xfId="41443" xr:uid="{00000000-0005-0000-0000-0000B1A20000}"/>
    <cellStyle name="Output 2 4 6 8 2 3" xfId="41444" xr:uid="{00000000-0005-0000-0000-0000B2A20000}"/>
    <cellStyle name="Output 2 4 6 8 2 4" xfId="41445" xr:uid="{00000000-0005-0000-0000-0000B3A20000}"/>
    <cellStyle name="Output 2 4 6 8 3" xfId="41446" xr:uid="{00000000-0005-0000-0000-0000B4A20000}"/>
    <cellStyle name="Output 2 4 6 8 4" xfId="41447" xr:uid="{00000000-0005-0000-0000-0000B5A20000}"/>
    <cellStyle name="Output 2 4 6 9" xfId="41448" xr:uid="{00000000-0005-0000-0000-0000B6A20000}"/>
    <cellStyle name="Output 2 4 6 9 2" xfId="41449" xr:uid="{00000000-0005-0000-0000-0000B7A20000}"/>
    <cellStyle name="Output 2 4 6 9 3" xfId="41450" xr:uid="{00000000-0005-0000-0000-0000B8A20000}"/>
    <cellStyle name="Output 2 4 7" xfId="416" xr:uid="{00000000-0005-0000-0000-0000B9A20000}"/>
    <cellStyle name="Output 2 4 7 2" xfId="41451" xr:uid="{00000000-0005-0000-0000-0000BAA20000}"/>
    <cellStyle name="Output 2 4 7 2 10" xfId="41452" xr:uid="{00000000-0005-0000-0000-0000BBA20000}"/>
    <cellStyle name="Output 2 4 7 2 10 10" xfId="41453" xr:uid="{00000000-0005-0000-0000-0000BCA20000}"/>
    <cellStyle name="Output 2 4 7 2 10 11" xfId="41454" xr:uid="{00000000-0005-0000-0000-0000BDA20000}"/>
    <cellStyle name="Output 2 4 7 2 10 12" xfId="41455" xr:uid="{00000000-0005-0000-0000-0000BEA20000}"/>
    <cellStyle name="Output 2 4 7 2 10 2" xfId="41456" xr:uid="{00000000-0005-0000-0000-0000BFA20000}"/>
    <cellStyle name="Output 2 4 7 2 10 2 2" xfId="41457" xr:uid="{00000000-0005-0000-0000-0000C0A20000}"/>
    <cellStyle name="Output 2 4 7 2 10 2 3" xfId="41458" xr:uid="{00000000-0005-0000-0000-0000C1A20000}"/>
    <cellStyle name="Output 2 4 7 2 10 3" xfId="41459" xr:uid="{00000000-0005-0000-0000-0000C2A20000}"/>
    <cellStyle name="Output 2 4 7 2 10 3 2" xfId="41460" xr:uid="{00000000-0005-0000-0000-0000C3A20000}"/>
    <cellStyle name="Output 2 4 7 2 10 3 3" xfId="41461" xr:uid="{00000000-0005-0000-0000-0000C4A20000}"/>
    <cellStyle name="Output 2 4 7 2 10 4" xfId="41462" xr:uid="{00000000-0005-0000-0000-0000C5A20000}"/>
    <cellStyle name="Output 2 4 7 2 10 4 2" xfId="41463" xr:uid="{00000000-0005-0000-0000-0000C6A20000}"/>
    <cellStyle name="Output 2 4 7 2 10 4 3" xfId="41464" xr:uid="{00000000-0005-0000-0000-0000C7A20000}"/>
    <cellStyle name="Output 2 4 7 2 10 5" xfId="41465" xr:uid="{00000000-0005-0000-0000-0000C8A20000}"/>
    <cellStyle name="Output 2 4 7 2 10 5 2" xfId="41466" xr:uid="{00000000-0005-0000-0000-0000C9A20000}"/>
    <cellStyle name="Output 2 4 7 2 10 5 3" xfId="41467" xr:uid="{00000000-0005-0000-0000-0000CAA20000}"/>
    <cellStyle name="Output 2 4 7 2 10 6" xfId="41468" xr:uid="{00000000-0005-0000-0000-0000CBA20000}"/>
    <cellStyle name="Output 2 4 7 2 10 6 2" xfId="41469" xr:uid="{00000000-0005-0000-0000-0000CCA20000}"/>
    <cellStyle name="Output 2 4 7 2 10 6 3" xfId="41470" xr:uid="{00000000-0005-0000-0000-0000CDA20000}"/>
    <cellStyle name="Output 2 4 7 2 10 7" xfId="41471" xr:uid="{00000000-0005-0000-0000-0000CEA20000}"/>
    <cellStyle name="Output 2 4 7 2 10 7 2" xfId="41472" xr:uid="{00000000-0005-0000-0000-0000CFA20000}"/>
    <cellStyle name="Output 2 4 7 2 10 7 3" xfId="41473" xr:uid="{00000000-0005-0000-0000-0000D0A20000}"/>
    <cellStyle name="Output 2 4 7 2 10 8" xfId="41474" xr:uid="{00000000-0005-0000-0000-0000D1A20000}"/>
    <cellStyle name="Output 2 4 7 2 10 8 2" xfId="41475" xr:uid="{00000000-0005-0000-0000-0000D2A20000}"/>
    <cellStyle name="Output 2 4 7 2 10 8 3" xfId="41476" xr:uid="{00000000-0005-0000-0000-0000D3A20000}"/>
    <cellStyle name="Output 2 4 7 2 10 9" xfId="41477" xr:uid="{00000000-0005-0000-0000-0000D4A20000}"/>
    <cellStyle name="Output 2 4 7 2 10 9 2" xfId="41478" xr:uid="{00000000-0005-0000-0000-0000D5A20000}"/>
    <cellStyle name="Output 2 4 7 2 10 9 3" xfId="41479" xr:uid="{00000000-0005-0000-0000-0000D6A20000}"/>
    <cellStyle name="Output 2 4 7 2 11" xfId="41480" xr:uid="{00000000-0005-0000-0000-0000D7A20000}"/>
    <cellStyle name="Output 2 4 7 2 11 2" xfId="41481" xr:uid="{00000000-0005-0000-0000-0000D8A20000}"/>
    <cellStyle name="Output 2 4 7 2 11 3" xfId="41482" xr:uid="{00000000-0005-0000-0000-0000D9A20000}"/>
    <cellStyle name="Output 2 4 7 2 12" xfId="41483" xr:uid="{00000000-0005-0000-0000-0000DAA20000}"/>
    <cellStyle name="Output 2 4 7 2 12 2" xfId="41484" xr:uid="{00000000-0005-0000-0000-0000DBA20000}"/>
    <cellStyle name="Output 2 4 7 2 12 3" xfId="41485" xr:uid="{00000000-0005-0000-0000-0000DCA20000}"/>
    <cellStyle name="Output 2 4 7 2 13" xfId="41486" xr:uid="{00000000-0005-0000-0000-0000DDA20000}"/>
    <cellStyle name="Output 2 4 7 2 13 2" xfId="41487" xr:uid="{00000000-0005-0000-0000-0000DEA20000}"/>
    <cellStyle name="Output 2 4 7 2 13 3" xfId="41488" xr:uid="{00000000-0005-0000-0000-0000DFA20000}"/>
    <cellStyle name="Output 2 4 7 2 14" xfId="41489" xr:uid="{00000000-0005-0000-0000-0000E0A20000}"/>
    <cellStyle name="Output 2 4 7 2 14 2" xfId="41490" xr:uid="{00000000-0005-0000-0000-0000E1A20000}"/>
    <cellStyle name="Output 2 4 7 2 14 3" xfId="41491" xr:uid="{00000000-0005-0000-0000-0000E2A20000}"/>
    <cellStyle name="Output 2 4 7 2 15" xfId="41492" xr:uid="{00000000-0005-0000-0000-0000E3A20000}"/>
    <cellStyle name="Output 2 4 7 2 15 2" xfId="41493" xr:uid="{00000000-0005-0000-0000-0000E4A20000}"/>
    <cellStyle name="Output 2 4 7 2 15 3" xfId="41494" xr:uid="{00000000-0005-0000-0000-0000E5A20000}"/>
    <cellStyle name="Output 2 4 7 2 16" xfId="41495" xr:uid="{00000000-0005-0000-0000-0000E6A20000}"/>
    <cellStyle name="Output 2 4 7 2 16 2" xfId="41496" xr:uid="{00000000-0005-0000-0000-0000E7A20000}"/>
    <cellStyle name="Output 2 4 7 2 16 3" xfId="41497" xr:uid="{00000000-0005-0000-0000-0000E8A20000}"/>
    <cellStyle name="Output 2 4 7 2 17" xfId="41498" xr:uid="{00000000-0005-0000-0000-0000E9A20000}"/>
    <cellStyle name="Output 2 4 7 2 17 2" xfId="41499" xr:uid="{00000000-0005-0000-0000-0000EAA20000}"/>
    <cellStyle name="Output 2 4 7 2 17 3" xfId="41500" xr:uid="{00000000-0005-0000-0000-0000EBA20000}"/>
    <cellStyle name="Output 2 4 7 2 18" xfId="41501" xr:uid="{00000000-0005-0000-0000-0000ECA20000}"/>
    <cellStyle name="Output 2 4 7 2 18 2" xfId="41502" xr:uid="{00000000-0005-0000-0000-0000EDA20000}"/>
    <cellStyle name="Output 2 4 7 2 18 3" xfId="41503" xr:uid="{00000000-0005-0000-0000-0000EEA20000}"/>
    <cellStyle name="Output 2 4 7 2 19" xfId="41504" xr:uid="{00000000-0005-0000-0000-0000EFA20000}"/>
    <cellStyle name="Output 2 4 7 2 2" xfId="41505" xr:uid="{00000000-0005-0000-0000-0000F0A20000}"/>
    <cellStyle name="Output 2 4 7 2 2 10" xfId="41506" xr:uid="{00000000-0005-0000-0000-0000F1A20000}"/>
    <cellStyle name="Output 2 4 7 2 2 11" xfId="41507" xr:uid="{00000000-0005-0000-0000-0000F2A20000}"/>
    <cellStyle name="Output 2 4 7 2 2 12" xfId="41508" xr:uid="{00000000-0005-0000-0000-0000F3A20000}"/>
    <cellStyle name="Output 2 4 7 2 2 2" xfId="41509" xr:uid="{00000000-0005-0000-0000-0000F4A20000}"/>
    <cellStyle name="Output 2 4 7 2 2 2 2" xfId="41510" xr:uid="{00000000-0005-0000-0000-0000F5A20000}"/>
    <cellStyle name="Output 2 4 7 2 2 2 3" xfId="41511" xr:uid="{00000000-0005-0000-0000-0000F6A20000}"/>
    <cellStyle name="Output 2 4 7 2 2 3" xfId="41512" xr:uid="{00000000-0005-0000-0000-0000F7A20000}"/>
    <cellStyle name="Output 2 4 7 2 2 3 2" xfId="41513" xr:uid="{00000000-0005-0000-0000-0000F8A20000}"/>
    <cellStyle name="Output 2 4 7 2 2 3 3" xfId="41514" xr:uid="{00000000-0005-0000-0000-0000F9A20000}"/>
    <cellStyle name="Output 2 4 7 2 2 4" xfId="41515" xr:uid="{00000000-0005-0000-0000-0000FAA20000}"/>
    <cellStyle name="Output 2 4 7 2 2 4 2" xfId="41516" xr:uid="{00000000-0005-0000-0000-0000FBA20000}"/>
    <cellStyle name="Output 2 4 7 2 2 4 3" xfId="41517" xr:uid="{00000000-0005-0000-0000-0000FCA20000}"/>
    <cellStyle name="Output 2 4 7 2 2 5" xfId="41518" xr:uid="{00000000-0005-0000-0000-0000FDA20000}"/>
    <cellStyle name="Output 2 4 7 2 2 5 2" xfId="41519" xr:uid="{00000000-0005-0000-0000-0000FEA20000}"/>
    <cellStyle name="Output 2 4 7 2 2 5 3" xfId="41520" xr:uid="{00000000-0005-0000-0000-0000FFA20000}"/>
    <cellStyle name="Output 2 4 7 2 2 6" xfId="41521" xr:uid="{00000000-0005-0000-0000-000000A30000}"/>
    <cellStyle name="Output 2 4 7 2 2 6 2" xfId="41522" xr:uid="{00000000-0005-0000-0000-000001A30000}"/>
    <cellStyle name="Output 2 4 7 2 2 6 3" xfId="41523" xr:uid="{00000000-0005-0000-0000-000002A30000}"/>
    <cellStyle name="Output 2 4 7 2 2 7" xfId="41524" xr:uid="{00000000-0005-0000-0000-000003A30000}"/>
    <cellStyle name="Output 2 4 7 2 2 7 2" xfId="41525" xr:uid="{00000000-0005-0000-0000-000004A30000}"/>
    <cellStyle name="Output 2 4 7 2 2 7 3" xfId="41526" xr:uid="{00000000-0005-0000-0000-000005A30000}"/>
    <cellStyle name="Output 2 4 7 2 2 8" xfId="41527" xr:uid="{00000000-0005-0000-0000-000006A30000}"/>
    <cellStyle name="Output 2 4 7 2 2 8 2" xfId="41528" xr:uid="{00000000-0005-0000-0000-000007A30000}"/>
    <cellStyle name="Output 2 4 7 2 2 8 3" xfId="41529" xr:uid="{00000000-0005-0000-0000-000008A30000}"/>
    <cellStyle name="Output 2 4 7 2 2 9" xfId="41530" xr:uid="{00000000-0005-0000-0000-000009A30000}"/>
    <cellStyle name="Output 2 4 7 2 2 9 2" xfId="41531" xr:uid="{00000000-0005-0000-0000-00000AA30000}"/>
    <cellStyle name="Output 2 4 7 2 2 9 3" xfId="41532" xr:uid="{00000000-0005-0000-0000-00000BA30000}"/>
    <cellStyle name="Output 2 4 7 2 20" xfId="41533" xr:uid="{00000000-0005-0000-0000-00000CA30000}"/>
    <cellStyle name="Output 2 4 7 2 21" xfId="41534" xr:uid="{00000000-0005-0000-0000-00000DA30000}"/>
    <cellStyle name="Output 2 4 7 2 3" xfId="41535" xr:uid="{00000000-0005-0000-0000-00000EA30000}"/>
    <cellStyle name="Output 2 4 7 2 3 10" xfId="41536" xr:uid="{00000000-0005-0000-0000-00000FA30000}"/>
    <cellStyle name="Output 2 4 7 2 3 11" xfId="41537" xr:uid="{00000000-0005-0000-0000-000010A30000}"/>
    <cellStyle name="Output 2 4 7 2 3 12" xfId="41538" xr:uid="{00000000-0005-0000-0000-000011A30000}"/>
    <cellStyle name="Output 2 4 7 2 3 2" xfId="41539" xr:uid="{00000000-0005-0000-0000-000012A30000}"/>
    <cellStyle name="Output 2 4 7 2 3 2 2" xfId="41540" xr:uid="{00000000-0005-0000-0000-000013A30000}"/>
    <cellStyle name="Output 2 4 7 2 3 2 3" xfId="41541" xr:uid="{00000000-0005-0000-0000-000014A30000}"/>
    <cellStyle name="Output 2 4 7 2 3 3" xfId="41542" xr:uid="{00000000-0005-0000-0000-000015A30000}"/>
    <cellStyle name="Output 2 4 7 2 3 3 2" xfId="41543" xr:uid="{00000000-0005-0000-0000-000016A30000}"/>
    <cellStyle name="Output 2 4 7 2 3 3 3" xfId="41544" xr:uid="{00000000-0005-0000-0000-000017A30000}"/>
    <cellStyle name="Output 2 4 7 2 3 4" xfId="41545" xr:uid="{00000000-0005-0000-0000-000018A30000}"/>
    <cellStyle name="Output 2 4 7 2 3 4 2" xfId="41546" xr:uid="{00000000-0005-0000-0000-000019A30000}"/>
    <cellStyle name="Output 2 4 7 2 3 4 3" xfId="41547" xr:uid="{00000000-0005-0000-0000-00001AA30000}"/>
    <cellStyle name="Output 2 4 7 2 3 5" xfId="41548" xr:uid="{00000000-0005-0000-0000-00001BA30000}"/>
    <cellStyle name="Output 2 4 7 2 3 5 2" xfId="41549" xr:uid="{00000000-0005-0000-0000-00001CA30000}"/>
    <cellStyle name="Output 2 4 7 2 3 5 3" xfId="41550" xr:uid="{00000000-0005-0000-0000-00001DA30000}"/>
    <cellStyle name="Output 2 4 7 2 3 6" xfId="41551" xr:uid="{00000000-0005-0000-0000-00001EA30000}"/>
    <cellStyle name="Output 2 4 7 2 3 6 2" xfId="41552" xr:uid="{00000000-0005-0000-0000-00001FA30000}"/>
    <cellStyle name="Output 2 4 7 2 3 6 3" xfId="41553" xr:uid="{00000000-0005-0000-0000-000020A30000}"/>
    <cellStyle name="Output 2 4 7 2 3 7" xfId="41554" xr:uid="{00000000-0005-0000-0000-000021A30000}"/>
    <cellStyle name="Output 2 4 7 2 3 7 2" xfId="41555" xr:uid="{00000000-0005-0000-0000-000022A30000}"/>
    <cellStyle name="Output 2 4 7 2 3 7 3" xfId="41556" xr:uid="{00000000-0005-0000-0000-000023A30000}"/>
    <cellStyle name="Output 2 4 7 2 3 8" xfId="41557" xr:uid="{00000000-0005-0000-0000-000024A30000}"/>
    <cellStyle name="Output 2 4 7 2 3 8 2" xfId="41558" xr:uid="{00000000-0005-0000-0000-000025A30000}"/>
    <cellStyle name="Output 2 4 7 2 3 8 3" xfId="41559" xr:uid="{00000000-0005-0000-0000-000026A30000}"/>
    <cellStyle name="Output 2 4 7 2 3 9" xfId="41560" xr:uid="{00000000-0005-0000-0000-000027A30000}"/>
    <cellStyle name="Output 2 4 7 2 3 9 2" xfId="41561" xr:uid="{00000000-0005-0000-0000-000028A30000}"/>
    <cellStyle name="Output 2 4 7 2 3 9 3" xfId="41562" xr:uid="{00000000-0005-0000-0000-000029A30000}"/>
    <cellStyle name="Output 2 4 7 2 4" xfId="41563" xr:uid="{00000000-0005-0000-0000-00002AA30000}"/>
    <cellStyle name="Output 2 4 7 2 4 10" xfId="41564" xr:uid="{00000000-0005-0000-0000-00002BA30000}"/>
    <cellStyle name="Output 2 4 7 2 4 11" xfId="41565" xr:uid="{00000000-0005-0000-0000-00002CA30000}"/>
    <cellStyle name="Output 2 4 7 2 4 12" xfId="41566" xr:uid="{00000000-0005-0000-0000-00002DA30000}"/>
    <cellStyle name="Output 2 4 7 2 4 2" xfId="41567" xr:uid="{00000000-0005-0000-0000-00002EA30000}"/>
    <cellStyle name="Output 2 4 7 2 4 2 2" xfId="41568" xr:uid="{00000000-0005-0000-0000-00002FA30000}"/>
    <cellStyle name="Output 2 4 7 2 4 2 3" xfId="41569" xr:uid="{00000000-0005-0000-0000-000030A30000}"/>
    <cellStyle name="Output 2 4 7 2 4 3" xfId="41570" xr:uid="{00000000-0005-0000-0000-000031A30000}"/>
    <cellStyle name="Output 2 4 7 2 4 3 2" xfId="41571" xr:uid="{00000000-0005-0000-0000-000032A30000}"/>
    <cellStyle name="Output 2 4 7 2 4 3 3" xfId="41572" xr:uid="{00000000-0005-0000-0000-000033A30000}"/>
    <cellStyle name="Output 2 4 7 2 4 4" xfId="41573" xr:uid="{00000000-0005-0000-0000-000034A30000}"/>
    <cellStyle name="Output 2 4 7 2 4 4 2" xfId="41574" xr:uid="{00000000-0005-0000-0000-000035A30000}"/>
    <cellStyle name="Output 2 4 7 2 4 4 3" xfId="41575" xr:uid="{00000000-0005-0000-0000-000036A30000}"/>
    <cellStyle name="Output 2 4 7 2 4 5" xfId="41576" xr:uid="{00000000-0005-0000-0000-000037A30000}"/>
    <cellStyle name="Output 2 4 7 2 4 5 2" xfId="41577" xr:uid="{00000000-0005-0000-0000-000038A30000}"/>
    <cellStyle name="Output 2 4 7 2 4 5 3" xfId="41578" xr:uid="{00000000-0005-0000-0000-000039A30000}"/>
    <cellStyle name="Output 2 4 7 2 4 6" xfId="41579" xr:uid="{00000000-0005-0000-0000-00003AA30000}"/>
    <cellStyle name="Output 2 4 7 2 4 6 2" xfId="41580" xr:uid="{00000000-0005-0000-0000-00003BA30000}"/>
    <cellStyle name="Output 2 4 7 2 4 6 3" xfId="41581" xr:uid="{00000000-0005-0000-0000-00003CA30000}"/>
    <cellStyle name="Output 2 4 7 2 4 7" xfId="41582" xr:uid="{00000000-0005-0000-0000-00003DA30000}"/>
    <cellStyle name="Output 2 4 7 2 4 7 2" xfId="41583" xr:uid="{00000000-0005-0000-0000-00003EA30000}"/>
    <cellStyle name="Output 2 4 7 2 4 7 3" xfId="41584" xr:uid="{00000000-0005-0000-0000-00003FA30000}"/>
    <cellStyle name="Output 2 4 7 2 4 8" xfId="41585" xr:uid="{00000000-0005-0000-0000-000040A30000}"/>
    <cellStyle name="Output 2 4 7 2 4 8 2" xfId="41586" xr:uid="{00000000-0005-0000-0000-000041A30000}"/>
    <cellStyle name="Output 2 4 7 2 4 8 3" xfId="41587" xr:uid="{00000000-0005-0000-0000-000042A30000}"/>
    <cellStyle name="Output 2 4 7 2 4 9" xfId="41588" xr:uid="{00000000-0005-0000-0000-000043A30000}"/>
    <cellStyle name="Output 2 4 7 2 4 9 2" xfId="41589" xr:uid="{00000000-0005-0000-0000-000044A30000}"/>
    <cellStyle name="Output 2 4 7 2 4 9 3" xfId="41590" xr:uid="{00000000-0005-0000-0000-000045A30000}"/>
    <cellStyle name="Output 2 4 7 2 5" xfId="41591" xr:uid="{00000000-0005-0000-0000-000046A30000}"/>
    <cellStyle name="Output 2 4 7 2 5 10" xfId="41592" xr:uid="{00000000-0005-0000-0000-000047A30000}"/>
    <cellStyle name="Output 2 4 7 2 5 11" xfId="41593" xr:uid="{00000000-0005-0000-0000-000048A30000}"/>
    <cellStyle name="Output 2 4 7 2 5 12" xfId="41594" xr:uid="{00000000-0005-0000-0000-000049A30000}"/>
    <cellStyle name="Output 2 4 7 2 5 2" xfId="41595" xr:uid="{00000000-0005-0000-0000-00004AA30000}"/>
    <cellStyle name="Output 2 4 7 2 5 2 2" xfId="41596" xr:uid="{00000000-0005-0000-0000-00004BA30000}"/>
    <cellStyle name="Output 2 4 7 2 5 2 3" xfId="41597" xr:uid="{00000000-0005-0000-0000-00004CA30000}"/>
    <cellStyle name="Output 2 4 7 2 5 3" xfId="41598" xr:uid="{00000000-0005-0000-0000-00004DA30000}"/>
    <cellStyle name="Output 2 4 7 2 5 3 2" xfId="41599" xr:uid="{00000000-0005-0000-0000-00004EA30000}"/>
    <cellStyle name="Output 2 4 7 2 5 3 3" xfId="41600" xr:uid="{00000000-0005-0000-0000-00004FA30000}"/>
    <cellStyle name="Output 2 4 7 2 5 4" xfId="41601" xr:uid="{00000000-0005-0000-0000-000050A30000}"/>
    <cellStyle name="Output 2 4 7 2 5 4 2" xfId="41602" xr:uid="{00000000-0005-0000-0000-000051A30000}"/>
    <cellStyle name="Output 2 4 7 2 5 4 3" xfId="41603" xr:uid="{00000000-0005-0000-0000-000052A30000}"/>
    <cellStyle name="Output 2 4 7 2 5 5" xfId="41604" xr:uid="{00000000-0005-0000-0000-000053A30000}"/>
    <cellStyle name="Output 2 4 7 2 5 5 2" xfId="41605" xr:uid="{00000000-0005-0000-0000-000054A30000}"/>
    <cellStyle name="Output 2 4 7 2 5 5 3" xfId="41606" xr:uid="{00000000-0005-0000-0000-000055A30000}"/>
    <cellStyle name="Output 2 4 7 2 5 6" xfId="41607" xr:uid="{00000000-0005-0000-0000-000056A30000}"/>
    <cellStyle name="Output 2 4 7 2 5 6 2" xfId="41608" xr:uid="{00000000-0005-0000-0000-000057A30000}"/>
    <cellStyle name="Output 2 4 7 2 5 6 3" xfId="41609" xr:uid="{00000000-0005-0000-0000-000058A30000}"/>
    <cellStyle name="Output 2 4 7 2 5 7" xfId="41610" xr:uid="{00000000-0005-0000-0000-000059A30000}"/>
    <cellStyle name="Output 2 4 7 2 5 7 2" xfId="41611" xr:uid="{00000000-0005-0000-0000-00005AA30000}"/>
    <cellStyle name="Output 2 4 7 2 5 7 3" xfId="41612" xr:uid="{00000000-0005-0000-0000-00005BA30000}"/>
    <cellStyle name="Output 2 4 7 2 5 8" xfId="41613" xr:uid="{00000000-0005-0000-0000-00005CA30000}"/>
    <cellStyle name="Output 2 4 7 2 5 8 2" xfId="41614" xr:uid="{00000000-0005-0000-0000-00005DA30000}"/>
    <cellStyle name="Output 2 4 7 2 5 8 3" xfId="41615" xr:uid="{00000000-0005-0000-0000-00005EA30000}"/>
    <cellStyle name="Output 2 4 7 2 5 9" xfId="41616" xr:uid="{00000000-0005-0000-0000-00005FA30000}"/>
    <cellStyle name="Output 2 4 7 2 5 9 2" xfId="41617" xr:uid="{00000000-0005-0000-0000-000060A30000}"/>
    <cellStyle name="Output 2 4 7 2 5 9 3" xfId="41618" xr:uid="{00000000-0005-0000-0000-000061A30000}"/>
    <cellStyle name="Output 2 4 7 2 6" xfId="41619" xr:uid="{00000000-0005-0000-0000-000062A30000}"/>
    <cellStyle name="Output 2 4 7 2 6 10" xfId="41620" xr:uid="{00000000-0005-0000-0000-000063A30000}"/>
    <cellStyle name="Output 2 4 7 2 6 11" xfId="41621" xr:uid="{00000000-0005-0000-0000-000064A30000}"/>
    <cellStyle name="Output 2 4 7 2 6 12" xfId="41622" xr:uid="{00000000-0005-0000-0000-000065A30000}"/>
    <cellStyle name="Output 2 4 7 2 6 2" xfId="41623" xr:uid="{00000000-0005-0000-0000-000066A30000}"/>
    <cellStyle name="Output 2 4 7 2 6 2 2" xfId="41624" xr:uid="{00000000-0005-0000-0000-000067A30000}"/>
    <cellStyle name="Output 2 4 7 2 6 2 3" xfId="41625" xr:uid="{00000000-0005-0000-0000-000068A30000}"/>
    <cellStyle name="Output 2 4 7 2 6 3" xfId="41626" xr:uid="{00000000-0005-0000-0000-000069A30000}"/>
    <cellStyle name="Output 2 4 7 2 6 3 2" xfId="41627" xr:uid="{00000000-0005-0000-0000-00006AA30000}"/>
    <cellStyle name="Output 2 4 7 2 6 3 3" xfId="41628" xr:uid="{00000000-0005-0000-0000-00006BA30000}"/>
    <cellStyle name="Output 2 4 7 2 6 4" xfId="41629" xr:uid="{00000000-0005-0000-0000-00006CA30000}"/>
    <cellStyle name="Output 2 4 7 2 6 4 2" xfId="41630" xr:uid="{00000000-0005-0000-0000-00006DA30000}"/>
    <cellStyle name="Output 2 4 7 2 6 4 3" xfId="41631" xr:uid="{00000000-0005-0000-0000-00006EA30000}"/>
    <cellStyle name="Output 2 4 7 2 6 5" xfId="41632" xr:uid="{00000000-0005-0000-0000-00006FA30000}"/>
    <cellStyle name="Output 2 4 7 2 6 5 2" xfId="41633" xr:uid="{00000000-0005-0000-0000-000070A30000}"/>
    <cellStyle name="Output 2 4 7 2 6 5 3" xfId="41634" xr:uid="{00000000-0005-0000-0000-000071A30000}"/>
    <cellStyle name="Output 2 4 7 2 6 6" xfId="41635" xr:uid="{00000000-0005-0000-0000-000072A30000}"/>
    <cellStyle name="Output 2 4 7 2 6 6 2" xfId="41636" xr:uid="{00000000-0005-0000-0000-000073A30000}"/>
    <cellStyle name="Output 2 4 7 2 6 6 3" xfId="41637" xr:uid="{00000000-0005-0000-0000-000074A30000}"/>
    <cellStyle name="Output 2 4 7 2 6 7" xfId="41638" xr:uid="{00000000-0005-0000-0000-000075A30000}"/>
    <cellStyle name="Output 2 4 7 2 6 7 2" xfId="41639" xr:uid="{00000000-0005-0000-0000-000076A30000}"/>
    <cellStyle name="Output 2 4 7 2 6 7 3" xfId="41640" xr:uid="{00000000-0005-0000-0000-000077A30000}"/>
    <cellStyle name="Output 2 4 7 2 6 8" xfId="41641" xr:uid="{00000000-0005-0000-0000-000078A30000}"/>
    <cellStyle name="Output 2 4 7 2 6 8 2" xfId="41642" xr:uid="{00000000-0005-0000-0000-000079A30000}"/>
    <cellStyle name="Output 2 4 7 2 6 8 3" xfId="41643" xr:uid="{00000000-0005-0000-0000-00007AA30000}"/>
    <cellStyle name="Output 2 4 7 2 6 9" xfId="41644" xr:uid="{00000000-0005-0000-0000-00007BA30000}"/>
    <cellStyle name="Output 2 4 7 2 6 9 2" xfId="41645" xr:uid="{00000000-0005-0000-0000-00007CA30000}"/>
    <cellStyle name="Output 2 4 7 2 6 9 3" xfId="41646" xr:uid="{00000000-0005-0000-0000-00007DA30000}"/>
    <cellStyle name="Output 2 4 7 2 7" xfId="41647" xr:uid="{00000000-0005-0000-0000-00007EA30000}"/>
    <cellStyle name="Output 2 4 7 2 7 10" xfId="41648" xr:uid="{00000000-0005-0000-0000-00007FA30000}"/>
    <cellStyle name="Output 2 4 7 2 7 11" xfId="41649" xr:uid="{00000000-0005-0000-0000-000080A30000}"/>
    <cellStyle name="Output 2 4 7 2 7 12" xfId="41650" xr:uid="{00000000-0005-0000-0000-000081A30000}"/>
    <cellStyle name="Output 2 4 7 2 7 2" xfId="41651" xr:uid="{00000000-0005-0000-0000-000082A30000}"/>
    <cellStyle name="Output 2 4 7 2 7 2 2" xfId="41652" xr:uid="{00000000-0005-0000-0000-000083A30000}"/>
    <cellStyle name="Output 2 4 7 2 7 2 3" xfId="41653" xr:uid="{00000000-0005-0000-0000-000084A30000}"/>
    <cellStyle name="Output 2 4 7 2 7 3" xfId="41654" xr:uid="{00000000-0005-0000-0000-000085A30000}"/>
    <cellStyle name="Output 2 4 7 2 7 3 2" xfId="41655" xr:uid="{00000000-0005-0000-0000-000086A30000}"/>
    <cellStyle name="Output 2 4 7 2 7 3 3" xfId="41656" xr:uid="{00000000-0005-0000-0000-000087A30000}"/>
    <cellStyle name="Output 2 4 7 2 7 4" xfId="41657" xr:uid="{00000000-0005-0000-0000-000088A30000}"/>
    <cellStyle name="Output 2 4 7 2 7 4 2" xfId="41658" xr:uid="{00000000-0005-0000-0000-000089A30000}"/>
    <cellStyle name="Output 2 4 7 2 7 4 3" xfId="41659" xr:uid="{00000000-0005-0000-0000-00008AA30000}"/>
    <cellStyle name="Output 2 4 7 2 7 5" xfId="41660" xr:uid="{00000000-0005-0000-0000-00008BA30000}"/>
    <cellStyle name="Output 2 4 7 2 7 5 2" xfId="41661" xr:uid="{00000000-0005-0000-0000-00008CA30000}"/>
    <cellStyle name="Output 2 4 7 2 7 5 3" xfId="41662" xr:uid="{00000000-0005-0000-0000-00008DA30000}"/>
    <cellStyle name="Output 2 4 7 2 7 6" xfId="41663" xr:uid="{00000000-0005-0000-0000-00008EA30000}"/>
    <cellStyle name="Output 2 4 7 2 7 6 2" xfId="41664" xr:uid="{00000000-0005-0000-0000-00008FA30000}"/>
    <cellStyle name="Output 2 4 7 2 7 6 3" xfId="41665" xr:uid="{00000000-0005-0000-0000-000090A30000}"/>
    <cellStyle name="Output 2 4 7 2 7 7" xfId="41666" xr:uid="{00000000-0005-0000-0000-000091A30000}"/>
    <cellStyle name="Output 2 4 7 2 7 7 2" xfId="41667" xr:uid="{00000000-0005-0000-0000-000092A30000}"/>
    <cellStyle name="Output 2 4 7 2 7 7 3" xfId="41668" xr:uid="{00000000-0005-0000-0000-000093A30000}"/>
    <cellStyle name="Output 2 4 7 2 7 8" xfId="41669" xr:uid="{00000000-0005-0000-0000-000094A30000}"/>
    <cellStyle name="Output 2 4 7 2 7 8 2" xfId="41670" xr:uid="{00000000-0005-0000-0000-000095A30000}"/>
    <cellStyle name="Output 2 4 7 2 7 8 3" xfId="41671" xr:uid="{00000000-0005-0000-0000-000096A30000}"/>
    <cellStyle name="Output 2 4 7 2 7 9" xfId="41672" xr:uid="{00000000-0005-0000-0000-000097A30000}"/>
    <cellStyle name="Output 2 4 7 2 7 9 2" xfId="41673" xr:uid="{00000000-0005-0000-0000-000098A30000}"/>
    <cellStyle name="Output 2 4 7 2 7 9 3" xfId="41674" xr:uid="{00000000-0005-0000-0000-000099A30000}"/>
    <cellStyle name="Output 2 4 7 2 8" xfId="41675" xr:uid="{00000000-0005-0000-0000-00009AA30000}"/>
    <cellStyle name="Output 2 4 7 2 8 10" xfId="41676" xr:uid="{00000000-0005-0000-0000-00009BA30000}"/>
    <cellStyle name="Output 2 4 7 2 8 11" xfId="41677" xr:uid="{00000000-0005-0000-0000-00009CA30000}"/>
    <cellStyle name="Output 2 4 7 2 8 12" xfId="41678" xr:uid="{00000000-0005-0000-0000-00009DA30000}"/>
    <cellStyle name="Output 2 4 7 2 8 2" xfId="41679" xr:uid="{00000000-0005-0000-0000-00009EA30000}"/>
    <cellStyle name="Output 2 4 7 2 8 2 2" xfId="41680" xr:uid="{00000000-0005-0000-0000-00009FA30000}"/>
    <cellStyle name="Output 2 4 7 2 8 2 3" xfId="41681" xr:uid="{00000000-0005-0000-0000-0000A0A30000}"/>
    <cellStyle name="Output 2 4 7 2 8 3" xfId="41682" xr:uid="{00000000-0005-0000-0000-0000A1A30000}"/>
    <cellStyle name="Output 2 4 7 2 8 3 2" xfId="41683" xr:uid="{00000000-0005-0000-0000-0000A2A30000}"/>
    <cellStyle name="Output 2 4 7 2 8 3 3" xfId="41684" xr:uid="{00000000-0005-0000-0000-0000A3A30000}"/>
    <cellStyle name="Output 2 4 7 2 8 4" xfId="41685" xr:uid="{00000000-0005-0000-0000-0000A4A30000}"/>
    <cellStyle name="Output 2 4 7 2 8 4 2" xfId="41686" xr:uid="{00000000-0005-0000-0000-0000A5A30000}"/>
    <cellStyle name="Output 2 4 7 2 8 4 3" xfId="41687" xr:uid="{00000000-0005-0000-0000-0000A6A30000}"/>
    <cellStyle name="Output 2 4 7 2 8 5" xfId="41688" xr:uid="{00000000-0005-0000-0000-0000A7A30000}"/>
    <cellStyle name="Output 2 4 7 2 8 5 2" xfId="41689" xr:uid="{00000000-0005-0000-0000-0000A8A30000}"/>
    <cellStyle name="Output 2 4 7 2 8 5 3" xfId="41690" xr:uid="{00000000-0005-0000-0000-0000A9A30000}"/>
    <cellStyle name="Output 2 4 7 2 8 6" xfId="41691" xr:uid="{00000000-0005-0000-0000-0000AAA30000}"/>
    <cellStyle name="Output 2 4 7 2 8 6 2" xfId="41692" xr:uid="{00000000-0005-0000-0000-0000ABA30000}"/>
    <cellStyle name="Output 2 4 7 2 8 6 3" xfId="41693" xr:uid="{00000000-0005-0000-0000-0000ACA30000}"/>
    <cellStyle name="Output 2 4 7 2 8 7" xfId="41694" xr:uid="{00000000-0005-0000-0000-0000ADA30000}"/>
    <cellStyle name="Output 2 4 7 2 8 7 2" xfId="41695" xr:uid="{00000000-0005-0000-0000-0000AEA30000}"/>
    <cellStyle name="Output 2 4 7 2 8 7 3" xfId="41696" xr:uid="{00000000-0005-0000-0000-0000AFA30000}"/>
    <cellStyle name="Output 2 4 7 2 8 8" xfId="41697" xr:uid="{00000000-0005-0000-0000-0000B0A30000}"/>
    <cellStyle name="Output 2 4 7 2 8 8 2" xfId="41698" xr:uid="{00000000-0005-0000-0000-0000B1A30000}"/>
    <cellStyle name="Output 2 4 7 2 8 8 3" xfId="41699" xr:uid="{00000000-0005-0000-0000-0000B2A30000}"/>
    <cellStyle name="Output 2 4 7 2 8 9" xfId="41700" xr:uid="{00000000-0005-0000-0000-0000B3A30000}"/>
    <cellStyle name="Output 2 4 7 2 8 9 2" xfId="41701" xr:uid="{00000000-0005-0000-0000-0000B4A30000}"/>
    <cellStyle name="Output 2 4 7 2 8 9 3" xfId="41702" xr:uid="{00000000-0005-0000-0000-0000B5A30000}"/>
    <cellStyle name="Output 2 4 7 2 9" xfId="41703" xr:uid="{00000000-0005-0000-0000-0000B6A30000}"/>
    <cellStyle name="Output 2 4 7 2 9 10" xfId="41704" xr:uid="{00000000-0005-0000-0000-0000B7A30000}"/>
    <cellStyle name="Output 2 4 7 2 9 11" xfId="41705" xr:uid="{00000000-0005-0000-0000-0000B8A30000}"/>
    <cellStyle name="Output 2 4 7 2 9 12" xfId="41706" xr:uid="{00000000-0005-0000-0000-0000B9A30000}"/>
    <cellStyle name="Output 2 4 7 2 9 2" xfId="41707" xr:uid="{00000000-0005-0000-0000-0000BAA30000}"/>
    <cellStyle name="Output 2 4 7 2 9 2 2" xfId="41708" xr:uid="{00000000-0005-0000-0000-0000BBA30000}"/>
    <cellStyle name="Output 2 4 7 2 9 2 3" xfId="41709" xr:uid="{00000000-0005-0000-0000-0000BCA30000}"/>
    <cellStyle name="Output 2 4 7 2 9 3" xfId="41710" xr:uid="{00000000-0005-0000-0000-0000BDA30000}"/>
    <cellStyle name="Output 2 4 7 2 9 3 2" xfId="41711" xr:uid="{00000000-0005-0000-0000-0000BEA30000}"/>
    <cellStyle name="Output 2 4 7 2 9 3 3" xfId="41712" xr:uid="{00000000-0005-0000-0000-0000BFA30000}"/>
    <cellStyle name="Output 2 4 7 2 9 4" xfId="41713" xr:uid="{00000000-0005-0000-0000-0000C0A30000}"/>
    <cellStyle name="Output 2 4 7 2 9 4 2" xfId="41714" xr:uid="{00000000-0005-0000-0000-0000C1A30000}"/>
    <cellStyle name="Output 2 4 7 2 9 4 3" xfId="41715" xr:uid="{00000000-0005-0000-0000-0000C2A30000}"/>
    <cellStyle name="Output 2 4 7 2 9 5" xfId="41716" xr:uid="{00000000-0005-0000-0000-0000C3A30000}"/>
    <cellStyle name="Output 2 4 7 2 9 5 2" xfId="41717" xr:uid="{00000000-0005-0000-0000-0000C4A30000}"/>
    <cellStyle name="Output 2 4 7 2 9 5 3" xfId="41718" xr:uid="{00000000-0005-0000-0000-0000C5A30000}"/>
    <cellStyle name="Output 2 4 7 2 9 6" xfId="41719" xr:uid="{00000000-0005-0000-0000-0000C6A30000}"/>
    <cellStyle name="Output 2 4 7 2 9 6 2" xfId="41720" xr:uid="{00000000-0005-0000-0000-0000C7A30000}"/>
    <cellStyle name="Output 2 4 7 2 9 6 3" xfId="41721" xr:uid="{00000000-0005-0000-0000-0000C8A30000}"/>
    <cellStyle name="Output 2 4 7 2 9 7" xfId="41722" xr:uid="{00000000-0005-0000-0000-0000C9A30000}"/>
    <cellStyle name="Output 2 4 7 2 9 7 2" xfId="41723" xr:uid="{00000000-0005-0000-0000-0000CAA30000}"/>
    <cellStyle name="Output 2 4 7 2 9 7 3" xfId="41724" xr:uid="{00000000-0005-0000-0000-0000CBA30000}"/>
    <cellStyle name="Output 2 4 7 2 9 8" xfId="41725" xr:uid="{00000000-0005-0000-0000-0000CCA30000}"/>
    <cellStyle name="Output 2 4 7 2 9 8 2" xfId="41726" xr:uid="{00000000-0005-0000-0000-0000CDA30000}"/>
    <cellStyle name="Output 2 4 7 2 9 8 3" xfId="41727" xr:uid="{00000000-0005-0000-0000-0000CEA30000}"/>
    <cellStyle name="Output 2 4 7 2 9 9" xfId="41728" xr:uid="{00000000-0005-0000-0000-0000CFA30000}"/>
    <cellStyle name="Output 2 4 7 2 9 9 2" xfId="41729" xr:uid="{00000000-0005-0000-0000-0000D0A30000}"/>
    <cellStyle name="Output 2 4 7 2 9 9 3" xfId="41730" xr:uid="{00000000-0005-0000-0000-0000D1A30000}"/>
    <cellStyle name="Output 2 4 7 3" xfId="41731" xr:uid="{00000000-0005-0000-0000-0000D2A30000}"/>
    <cellStyle name="Output 2 4 7 3 10" xfId="41732" xr:uid="{00000000-0005-0000-0000-0000D3A30000}"/>
    <cellStyle name="Output 2 4 7 3 11" xfId="41733" xr:uid="{00000000-0005-0000-0000-0000D4A30000}"/>
    <cellStyle name="Output 2 4 7 3 12" xfId="41734" xr:uid="{00000000-0005-0000-0000-0000D5A30000}"/>
    <cellStyle name="Output 2 4 7 3 2" xfId="41735" xr:uid="{00000000-0005-0000-0000-0000D6A30000}"/>
    <cellStyle name="Output 2 4 7 3 2 2" xfId="41736" xr:uid="{00000000-0005-0000-0000-0000D7A30000}"/>
    <cellStyle name="Output 2 4 7 3 2 3" xfId="41737" xr:uid="{00000000-0005-0000-0000-0000D8A30000}"/>
    <cellStyle name="Output 2 4 7 3 3" xfId="41738" xr:uid="{00000000-0005-0000-0000-0000D9A30000}"/>
    <cellStyle name="Output 2 4 7 3 3 2" xfId="41739" xr:uid="{00000000-0005-0000-0000-0000DAA30000}"/>
    <cellStyle name="Output 2 4 7 3 3 3" xfId="41740" xr:uid="{00000000-0005-0000-0000-0000DBA30000}"/>
    <cellStyle name="Output 2 4 7 3 4" xfId="41741" xr:uid="{00000000-0005-0000-0000-0000DCA30000}"/>
    <cellStyle name="Output 2 4 7 3 4 2" xfId="41742" xr:uid="{00000000-0005-0000-0000-0000DDA30000}"/>
    <cellStyle name="Output 2 4 7 3 4 3" xfId="41743" xr:uid="{00000000-0005-0000-0000-0000DEA30000}"/>
    <cellStyle name="Output 2 4 7 3 5" xfId="41744" xr:uid="{00000000-0005-0000-0000-0000DFA30000}"/>
    <cellStyle name="Output 2 4 7 3 5 2" xfId="41745" xr:uid="{00000000-0005-0000-0000-0000E0A30000}"/>
    <cellStyle name="Output 2 4 7 3 5 3" xfId="41746" xr:uid="{00000000-0005-0000-0000-0000E1A30000}"/>
    <cellStyle name="Output 2 4 7 3 6" xfId="41747" xr:uid="{00000000-0005-0000-0000-0000E2A30000}"/>
    <cellStyle name="Output 2 4 7 3 6 2" xfId="41748" xr:uid="{00000000-0005-0000-0000-0000E3A30000}"/>
    <cellStyle name="Output 2 4 7 3 6 3" xfId="41749" xr:uid="{00000000-0005-0000-0000-0000E4A30000}"/>
    <cellStyle name="Output 2 4 7 3 7" xfId="41750" xr:uid="{00000000-0005-0000-0000-0000E5A30000}"/>
    <cellStyle name="Output 2 4 7 3 7 2" xfId="41751" xr:uid="{00000000-0005-0000-0000-0000E6A30000}"/>
    <cellStyle name="Output 2 4 7 3 7 3" xfId="41752" xr:uid="{00000000-0005-0000-0000-0000E7A30000}"/>
    <cellStyle name="Output 2 4 7 3 8" xfId="41753" xr:uid="{00000000-0005-0000-0000-0000E8A30000}"/>
    <cellStyle name="Output 2 4 7 3 8 2" xfId="41754" xr:uid="{00000000-0005-0000-0000-0000E9A30000}"/>
    <cellStyle name="Output 2 4 7 3 8 3" xfId="41755" xr:uid="{00000000-0005-0000-0000-0000EAA30000}"/>
    <cellStyle name="Output 2 4 7 3 9" xfId="41756" xr:uid="{00000000-0005-0000-0000-0000EBA30000}"/>
    <cellStyle name="Output 2 4 7 3 9 2" xfId="41757" xr:uid="{00000000-0005-0000-0000-0000ECA30000}"/>
    <cellStyle name="Output 2 4 7 3 9 3" xfId="41758" xr:uid="{00000000-0005-0000-0000-0000EDA30000}"/>
    <cellStyle name="Output 2 4 7 4" xfId="41759" xr:uid="{00000000-0005-0000-0000-0000EEA30000}"/>
    <cellStyle name="Output 2 4 7 4 10" xfId="41760" xr:uid="{00000000-0005-0000-0000-0000EFA30000}"/>
    <cellStyle name="Output 2 4 7 4 11" xfId="41761" xr:uid="{00000000-0005-0000-0000-0000F0A30000}"/>
    <cellStyle name="Output 2 4 7 4 12" xfId="41762" xr:uid="{00000000-0005-0000-0000-0000F1A30000}"/>
    <cellStyle name="Output 2 4 7 4 2" xfId="41763" xr:uid="{00000000-0005-0000-0000-0000F2A30000}"/>
    <cellStyle name="Output 2 4 7 4 2 2" xfId="41764" xr:uid="{00000000-0005-0000-0000-0000F3A30000}"/>
    <cellStyle name="Output 2 4 7 4 2 3" xfId="41765" xr:uid="{00000000-0005-0000-0000-0000F4A30000}"/>
    <cellStyle name="Output 2 4 7 4 3" xfId="41766" xr:uid="{00000000-0005-0000-0000-0000F5A30000}"/>
    <cellStyle name="Output 2 4 7 4 3 2" xfId="41767" xr:uid="{00000000-0005-0000-0000-0000F6A30000}"/>
    <cellStyle name="Output 2 4 7 4 3 3" xfId="41768" xr:uid="{00000000-0005-0000-0000-0000F7A30000}"/>
    <cellStyle name="Output 2 4 7 4 4" xfId="41769" xr:uid="{00000000-0005-0000-0000-0000F8A30000}"/>
    <cellStyle name="Output 2 4 7 4 4 2" xfId="41770" xr:uid="{00000000-0005-0000-0000-0000F9A30000}"/>
    <cellStyle name="Output 2 4 7 4 4 3" xfId="41771" xr:uid="{00000000-0005-0000-0000-0000FAA30000}"/>
    <cellStyle name="Output 2 4 7 4 5" xfId="41772" xr:uid="{00000000-0005-0000-0000-0000FBA30000}"/>
    <cellStyle name="Output 2 4 7 4 5 2" xfId="41773" xr:uid="{00000000-0005-0000-0000-0000FCA30000}"/>
    <cellStyle name="Output 2 4 7 4 5 3" xfId="41774" xr:uid="{00000000-0005-0000-0000-0000FDA30000}"/>
    <cellStyle name="Output 2 4 7 4 6" xfId="41775" xr:uid="{00000000-0005-0000-0000-0000FEA30000}"/>
    <cellStyle name="Output 2 4 7 4 6 2" xfId="41776" xr:uid="{00000000-0005-0000-0000-0000FFA30000}"/>
    <cellStyle name="Output 2 4 7 4 6 3" xfId="41777" xr:uid="{00000000-0005-0000-0000-000000A40000}"/>
    <cellStyle name="Output 2 4 7 4 7" xfId="41778" xr:uid="{00000000-0005-0000-0000-000001A40000}"/>
    <cellStyle name="Output 2 4 7 4 7 2" xfId="41779" xr:uid="{00000000-0005-0000-0000-000002A40000}"/>
    <cellStyle name="Output 2 4 7 4 7 3" xfId="41780" xr:uid="{00000000-0005-0000-0000-000003A40000}"/>
    <cellStyle name="Output 2 4 7 4 8" xfId="41781" xr:uid="{00000000-0005-0000-0000-000004A40000}"/>
    <cellStyle name="Output 2 4 7 4 8 2" xfId="41782" xr:uid="{00000000-0005-0000-0000-000005A40000}"/>
    <cellStyle name="Output 2 4 7 4 8 3" xfId="41783" xr:uid="{00000000-0005-0000-0000-000006A40000}"/>
    <cellStyle name="Output 2 4 7 4 9" xfId="41784" xr:uid="{00000000-0005-0000-0000-000007A40000}"/>
    <cellStyle name="Output 2 4 7 4 9 2" xfId="41785" xr:uid="{00000000-0005-0000-0000-000008A40000}"/>
    <cellStyle name="Output 2 4 7 4 9 3" xfId="41786" xr:uid="{00000000-0005-0000-0000-000009A40000}"/>
    <cellStyle name="Output 2 4 7 5" xfId="41787" xr:uid="{00000000-0005-0000-0000-00000AA40000}"/>
    <cellStyle name="Output 2 4 7 5 10" xfId="41788" xr:uid="{00000000-0005-0000-0000-00000BA40000}"/>
    <cellStyle name="Output 2 4 7 5 11" xfId="41789" xr:uid="{00000000-0005-0000-0000-00000CA40000}"/>
    <cellStyle name="Output 2 4 7 5 12" xfId="41790" xr:uid="{00000000-0005-0000-0000-00000DA40000}"/>
    <cellStyle name="Output 2 4 7 5 2" xfId="41791" xr:uid="{00000000-0005-0000-0000-00000EA40000}"/>
    <cellStyle name="Output 2 4 7 5 2 2" xfId="41792" xr:uid="{00000000-0005-0000-0000-00000FA40000}"/>
    <cellStyle name="Output 2 4 7 5 2 3" xfId="41793" xr:uid="{00000000-0005-0000-0000-000010A40000}"/>
    <cellStyle name="Output 2 4 7 5 3" xfId="41794" xr:uid="{00000000-0005-0000-0000-000011A40000}"/>
    <cellStyle name="Output 2 4 7 5 3 2" xfId="41795" xr:uid="{00000000-0005-0000-0000-000012A40000}"/>
    <cellStyle name="Output 2 4 7 5 3 3" xfId="41796" xr:uid="{00000000-0005-0000-0000-000013A40000}"/>
    <cellStyle name="Output 2 4 7 5 4" xfId="41797" xr:uid="{00000000-0005-0000-0000-000014A40000}"/>
    <cellStyle name="Output 2 4 7 5 4 2" xfId="41798" xr:uid="{00000000-0005-0000-0000-000015A40000}"/>
    <cellStyle name="Output 2 4 7 5 4 3" xfId="41799" xr:uid="{00000000-0005-0000-0000-000016A40000}"/>
    <cellStyle name="Output 2 4 7 5 5" xfId="41800" xr:uid="{00000000-0005-0000-0000-000017A40000}"/>
    <cellStyle name="Output 2 4 7 5 5 2" xfId="41801" xr:uid="{00000000-0005-0000-0000-000018A40000}"/>
    <cellStyle name="Output 2 4 7 5 5 3" xfId="41802" xr:uid="{00000000-0005-0000-0000-000019A40000}"/>
    <cellStyle name="Output 2 4 7 5 6" xfId="41803" xr:uid="{00000000-0005-0000-0000-00001AA40000}"/>
    <cellStyle name="Output 2 4 7 5 6 2" xfId="41804" xr:uid="{00000000-0005-0000-0000-00001BA40000}"/>
    <cellStyle name="Output 2 4 7 5 6 3" xfId="41805" xr:uid="{00000000-0005-0000-0000-00001CA40000}"/>
    <cellStyle name="Output 2 4 7 5 7" xfId="41806" xr:uid="{00000000-0005-0000-0000-00001DA40000}"/>
    <cellStyle name="Output 2 4 7 5 7 2" xfId="41807" xr:uid="{00000000-0005-0000-0000-00001EA40000}"/>
    <cellStyle name="Output 2 4 7 5 7 3" xfId="41808" xr:uid="{00000000-0005-0000-0000-00001FA40000}"/>
    <cellStyle name="Output 2 4 7 5 8" xfId="41809" xr:uid="{00000000-0005-0000-0000-000020A40000}"/>
    <cellStyle name="Output 2 4 7 5 8 2" xfId="41810" xr:uid="{00000000-0005-0000-0000-000021A40000}"/>
    <cellStyle name="Output 2 4 7 5 8 3" xfId="41811" xr:uid="{00000000-0005-0000-0000-000022A40000}"/>
    <cellStyle name="Output 2 4 7 5 9" xfId="41812" xr:uid="{00000000-0005-0000-0000-000023A40000}"/>
    <cellStyle name="Output 2 4 7 5 9 2" xfId="41813" xr:uid="{00000000-0005-0000-0000-000024A40000}"/>
    <cellStyle name="Output 2 4 7 5 9 3" xfId="41814" xr:uid="{00000000-0005-0000-0000-000025A40000}"/>
    <cellStyle name="Output 2 4 7 6" xfId="41815" xr:uid="{00000000-0005-0000-0000-000026A40000}"/>
    <cellStyle name="Output 2 4 7 6 2" xfId="41816" xr:uid="{00000000-0005-0000-0000-000027A40000}"/>
    <cellStyle name="Output 2 4 7 6 3" xfId="41817" xr:uid="{00000000-0005-0000-0000-000028A40000}"/>
    <cellStyle name="Output 2 4 7 7" xfId="41818" xr:uid="{00000000-0005-0000-0000-000029A40000}"/>
    <cellStyle name="Output 2 4 7 7 2" xfId="41819" xr:uid="{00000000-0005-0000-0000-00002AA40000}"/>
    <cellStyle name="Output 2 4 7 7 3" xfId="41820" xr:uid="{00000000-0005-0000-0000-00002BA40000}"/>
    <cellStyle name="Output 2 4 7 8" xfId="58241" xr:uid="{00000000-0005-0000-0000-00002CA40000}"/>
    <cellStyle name="Output 2 4 8" xfId="417" xr:uid="{00000000-0005-0000-0000-00002DA40000}"/>
    <cellStyle name="Output 2 4 8 2" xfId="41821" xr:uid="{00000000-0005-0000-0000-00002EA40000}"/>
    <cellStyle name="Output 2 4 8 2 10" xfId="41822" xr:uid="{00000000-0005-0000-0000-00002FA40000}"/>
    <cellStyle name="Output 2 4 8 2 10 10" xfId="41823" xr:uid="{00000000-0005-0000-0000-000030A40000}"/>
    <cellStyle name="Output 2 4 8 2 10 11" xfId="41824" xr:uid="{00000000-0005-0000-0000-000031A40000}"/>
    <cellStyle name="Output 2 4 8 2 10 12" xfId="41825" xr:uid="{00000000-0005-0000-0000-000032A40000}"/>
    <cellStyle name="Output 2 4 8 2 10 2" xfId="41826" xr:uid="{00000000-0005-0000-0000-000033A40000}"/>
    <cellStyle name="Output 2 4 8 2 10 2 2" xfId="41827" xr:uid="{00000000-0005-0000-0000-000034A40000}"/>
    <cellStyle name="Output 2 4 8 2 10 2 3" xfId="41828" xr:uid="{00000000-0005-0000-0000-000035A40000}"/>
    <cellStyle name="Output 2 4 8 2 10 3" xfId="41829" xr:uid="{00000000-0005-0000-0000-000036A40000}"/>
    <cellStyle name="Output 2 4 8 2 10 3 2" xfId="41830" xr:uid="{00000000-0005-0000-0000-000037A40000}"/>
    <cellStyle name="Output 2 4 8 2 10 3 3" xfId="41831" xr:uid="{00000000-0005-0000-0000-000038A40000}"/>
    <cellStyle name="Output 2 4 8 2 10 4" xfId="41832" xr:uid="{00000000-0005-0000-0000-000039A40000}"/>
    <cellStyle name="Output 2 4 8 2 10 4 2" xfId="41833" xr:uid="{00000000-0005-0000-0000-00003AA40000}"/>
    <cellStyle name="Output 2 4 8 2 10 4 3" xfId="41834" xr:uid="{00000000-0005-0000-0000-00003BA40000}"/>
    <cellStyle name="Output 2 4 8 2 10 5" xfId="41835" xr:uid="{00000000-0005-0000-0000-00003CA40000}"/>
    <cellStyle name="Output 2 4 8 2 10 5 2" xfId="41836" xr:uid="{00000000-0005-0000-0000-00003DA40000}"/>
    <cellStyle name="Output 2 4 8 2 10 5 3" xfId="41837" xr:uid="{00000000-0005-0000-0000-00003EA40000}"/>
    <cellStyle name="Output 2 4 8 2 10 6" xfId="41838" xr:uid="{00000000-0005-0000-0000-00003FA40000}"/>
    <cellStyle name="Output 2 4 8 2 10 6 2" xfId="41839" xr:uid="{00000000-0005-0000-0000-000040A40000}"/>
    <cellStyle name="Output 2 4 8 2 10 6 3" xfId="41840" xr:uid="{00000000-0005-0000-0000-000041A40000}"/>
    <cellStyle name="Output 2 4 8 2 10 7" xfId="41841" xr:uid="{00000000-0005-0000-0000-000042A40000}"/>
    <cellStyle name="Output 2 4 8 2 10 7 2" xfId="41842" xr:uid="{00000000-0005-0000-0000-000043A40000}"/>
    <cellStyle name="Output 2 4 8 2 10 7 3" xfId="41843" xr:uid="{00000000-0005-0000-0000-000044A40000}"/>
    <cellStyle name="Output 2 4 8 2 10 8" xfId="41844" xr:uid="{00000000-0005-0000-0000-000045A40000}"/>
    <cellStyle name="Output 2 4 8 2 10 8 2" xfId="41845" xr:uid="{00000000-0005-0000-0000-000046A40000}"/>
    <cellStyle name="Output 2 4 8 2 10 8 3" xfId="41846" xr:uid="{00000000-0005-0000-0000-000047A40000}"/>
    <cellStyle name="Output 2 4 8 2 10 9" xfId="41847" xr:uid="{00000000-0005-0000-0000-000048A40000}"/>
    <cellStyle name="Output 2 4 8 2 10 9 2" xfId="41848" xr:uid="{00000000-0005-0000-0000-000049A40000}"/>
    <cellStyle name="Output 2 4 8 2 10 9 3" xfId="41849" xr:uid="{00000000-0005-0000-0000-00004AA40000}"/>
    <cellStyle name="Output 2 4 8 2 11" xfId="41850" xr:uid="{00000000-0005-0000-0000-00004BA40000}"/>
    <cellStyle name="Output 2 4 8 2 11 2" xfId="41851" xr:uid="{00000000-0005-0000-0000-00004CA40000}"/>
    <cellStyle name="Output 2 4 8 2 11 3" xfId="41852" xr:uid="{00000000-0005-0000-0000-00004DA40000}"/>
    <cellStyle name="Output 2 4 8 2 12" xfId="41853" xr:uid="{00000000-0005-0000-0000-00004EA40000}"/>
    <cellStyle name="Output 2 4 8 2 12 2" xfId="41854" xr:uid="{00000000-0005-0000-0000-00004FA40000}"/>
    <cellStyle name="Output 2 4 8 2 12 3" xfId="41855" xr:uid="{00000000-0005-0000-0000-000050A40000}"/>
    <cellStyle name="Output 2 4 8 2 13" xfId="41856" xr:uid="{00000000-0005-0000-0000-000051A40000}"/>
    <cellStyle name="Output 2 4 8 2 13 2" xfId="41857" xr:uid="{00000000-0005-0000-0000-000052A40000}"/>
    <cellStyle name="Output 2 4 8 2 13 3" xfId="41858" xr:uid="{00000000-0005-0000-0000-000053A40000}"/>
    <cellStyle name="Output 2 4 8 2 14" xfId="41859" xr:uid="{00000000-0005-0000-0000-000054A40000}"/>
    <cellStyle name="Output 2 4 8 2 14 2" xfId="41860" xr:uid="{00000000-0005-0000-0000-000055A40000}"/>
    <cellStyle name="Output 2 4 8 2 14 3" xfId="41861" xr:uid="{00000000-0005-0000-0000-000056A40000}"/>
    <cellStyle name="Output 2 4 8 2 15" xfId="41862" xr:uid="{00000000-0005-0000-0000-000057A40000}"/>
    <cellStyle name="Output 2 4 8 2 15 2" xfId="41863" xr:uid="{00000000-0005-0000-0000-000058A40000}"/>
    <cellStyle name="Output 2 4 8 2 15 3" xfId="41864" xr:uid="{00000000-0005-0000-0000-000059A40000}"/>
    <cellStyle name="Output 2 4 8 2 16" xfId="41865" xr:uid="{00000000-0005-0000-0000-00005AA40000}"/>
    <cellStyle name="Output 2 4 8 2 16 2" xfId="41866" xr:uid="{00000000-0005-0000-0000-00005BA40000}"/>
    <cellStyle name="Output 2 4 8 2 16 3" xfId="41867" xr:uid="{00000000-0005-0000-0000-00005CA40000}"/>
    <cellStyle name="Output 2 4 8 2 17" xfId="41868" xr:uid="{00000000-0005-0000-0000-00005DA40000}"/>
    <cellStyle name="Output 2 4 8 2 17 2" xfId="41869" xr:uid="{00000000-0005-0000-0000-00005EA40000}"/>
    <cellStyle name="Output 2 4 8 2 17 3" xfId="41870" xr:uid="{00000000-0005-0000-0000-00005FA40000}"/>
    <cellStyle name="Output 2 4 8 2 18" xfId="41871" xr:uid="{00000000-0005-0000-0000-000060A40000}"/>
    <cellStyle name="Output 2 4 8 2 18 2" xfId="41872" xr:uid="{00000000-0005-0000-0000-000061A40000}"/>
    <cellStyle name="Output 2 4 8 2 18 3" xfId="41873" xr:uid="{00000000-0005-0000-0000-000062A40000}"/>
    <cellStyle name="Output 2 4 8 2 19" xfId="41874" xr:uid="{00000000-0005-0000-0000-000063A40000}"/>
    <cellStyle name="Output 2 4 8 2 2" xfId="41875" xr:uid="{00000000-0005-0000-0000-000064A40000}"/>
    <cellStyle name="Output 2 4 8 2 2 10" xfId="41876" xr:uid="{00000000-0005-0000-0000-000065A40000}"/>
    <cellStyle name="Output 2 4 8 2 2 11" xfId="41877" xr:uid="{00000000-0005-0000-0000-000066A40000}"/>
    <cellStyle name="Output 2 4 8 2 2 12" xfId="41878" xr:uid="{00000000-0005-0000-0000-000067A40000}"/>
    <cellStyle name="Output 2 4 8 2 2 2" xfId="41879" xr:uid="{00000000-0005-0000-0000-000068A40000}"/>
    <cellStyle name="Output 2 4 8 2 2 2 2" xfId="41880" xr:uid="{00000000-0005-0000-0000-000069A40000}"/>
    <cellStyle name="Output 2 4 8 2 2 2 3" xfId="41881" xr:uid="{00000000-0005-0000-0000-00006AA40000}"/>
    <cellStyle name="Output 2 4 8 2 2 3" xfId="41882" xr:uid="{00000000-0005-0000-0000-00006BA40000}"/>
    <cellStyle name="Output 2 4 8 2 2 3 2" xfId="41883" xr:uid="{00000000-0005-0000-0000-00006CA40000}"/>
    <cellStyle name="Output 2 4 8 2 2 3 3" xfId="41884" xr:uid="{00000000-0005-0000-0000-00006DA40000}"/>
    <cellStyle name="Output 2 4 8 2 2 4" xfId="41885" xr:uid="{00000000-0005-0000-0000-00006EA40000}"/>
    <cellStyle name="Output 2 4 8 2 2 4 2" xfId="41886" xr:uid="{00000000-0005-0000-0000-00006FA40000}"/>
    <cellStyle name="Output 2 4 8 2 2 4 3" xfId="41887" xr:uid="{00000000-0005-0000-0000-000070A40000}"/>
    <cellStyle name="Output 2 4 8 2 2 5" xfId="41888" xr:uid="{00000000-0005-0000-0000-000071A40000}"/>
    <cellStyle name="Output 2 4 8 2 2 5 2" xfId="41889" xr:uid="{00000000-0005-0000-0000-000072A40000}"/>
    <cellStyle name="Output 2 4 8 2 2 5 3" xfId="41890" xr:uid="{00000000-0005-0000-0000-000073A40000}"/>
    <cellStyle name="Output 2 4 8 2 2 6" xfId="41891" xr:uid="{00000000-0005-0000-0000-000074A40000}"/>
    <cellStyle name="Output 2 4 8 2 2 6 2" xfId="41892" xr:uid="{00000000-0005-0000-0000-000075A40000}"/>
    <cellStyle name="Output 2 4 8 2 2 6 3" xfId="41893" xr:uid="{00000000-0005-0000-0000-000076A40000}"/>
    <cellStyle name="Output 2 4 8 2 2 7" xfId="41894" xr:uid="{00000000-0005-0000-0000-000077A40000}"/>
    <cellStyle name="Output 2 4 8 2 2 7 2" xfId="41895" xr:uid="{00000000-0005-0000-0000-000078A40000}"/>
    <cellStyle name="Output 2 4 8 2 2 7 3" xfId="41896" xr:uid="{00000000-0005-0000-0000-000079A40000}"/>
    <cellStyle name="Output 2 4 8 2 2 8" xfId="41897" xr:uid="{00000000-0005-0000-0000-00007AA40000}"/>
    <cellStyle name="Output 2 4 8 2 2 8 2" xfId="41898" xr:uid="{00000000-0005-0000-0000-00007BA40000}"/>
    <cellStyle name="Output 2 4 8 2 2 8 3" xfId="41899" xr:uid="{00000000-0005-0000-0000-00007CA40000}"/>
    <cellStyle name="Output 2 4 8 2 2 9" xfId="41900" xr:uid="{00000000-0005-0000-0000-00007DA40000}"/>
    <cellStyle name="Output 2 4 8 2 2 9 2" xfId="41901" xr:uid="{00000000-0005-0000-0000-00007EA40000}"/>
    <cellStyle name="Output 2 4 8 2 2 9 3" xfId="41902" xr:uid="{00000000-0005-0000-0000-00007FA40000}"/>
    <cellStyle name="Output 2 4 8 2 20" xfId="41903" xr:uid="{00000000-0005-0000-0000-000080A40000}"/>
    <cellStyle name="Output 2 4 8 2 21" xfId="41904" xr:uid="{00000000-0005-0000-0000-000081A40000}"/>
    <cellStyle name="Output 2 4 8 2 3" xfId="41905" xr:uid="{00000000-0005-0000-0000-000082A40000}"/>
    <cellStyle name="Output 2 4 8 2 3 10" xfId="41906" xr:uid="{00000000-0005-0000-0000-000083A40000}"/>
    <cellStyle name="Output 2 4 8 2 3 11" xfId="41907" xr:uid="{00000000-0005-0000-0000-000084A40000}"/>
    <cellStyle name="Output 2 4 8 2 3 12" xfId="41908" xr:uid="{00000000-0005-0000-0000-000085A40000}"/>
    <cellStyle name="Output 2 4 8 2 3 2" xfId="41909" xr:uid="{00000000-0005-0000-0000-000086A40000}"/>
    <cellStyle name="Output 2 4 8 2 3 2 2" xfId="41910" xr:uid="{00000000-0005-0000-0000-000087A40000}"/>
    <cellStyle name="Output 2 4 8 2 3 2 3" xfId="41911" xr:uid="{00000000-0005-0000-0000-000088A40000}"/>
    <cellStyle name="Output 2 4 8 2 3 3" xfId="41912" xr:uid="{00000000-0005-0000-0000-000089A40000}"/>
    <cellStyle name="Output 2 4 8 2 3 3 2" xfId="41913" xr:uid="{00000000-0005-0000-0000-00008AA40000}"/>
    <cellStyle name="Output 2 4 8 2 3 3 3" xfId="41914" xr:uid="{00000000-0005-0000-0000-00008BA40000}"/>
    <cellStyle name="Output 2 4 8 2 3 4" xfId="41915" xr:uid="{00000000-0005-0000-0000-00008CA40000}"/>
    <cellStyle name="Output 2 4 8 2 3 4 2" xfId="41916" xr:uid="{00000000-0005-0000-0000-00008DA40000}"/>
    <cellStyle name="Output 2 4 8 2 3 4 3" xfId="41917" xr:uid="{00000000-0005-0000-0000-00008EA40000}"/>
    <cellStyle name="Output 2 4 8 2 3 5" xfId="41918" xr:uid="{00000000-0005-0000-0000-00008FA40000}"/>
    <cellStyle name="Output 2 4 8 2 3 5 2" xfId="41919" xr:uid="{00000000-0005-0000-0000-000090A40000}"/>
    <cellStyle name="Output 2 4 8 2 3 5 3" xfId="41920" xr:uid="{00000000-0005-0000-0000-000091A40000}"/>
    <cellStyle name="Output 2 4 8 2 3 6" xfId="41921" xr:uid="{00000000-0005-0000-0000-000092A40000}"/>
    <cellStyle name="Output 2 4 8 2 3 6 2" xfId="41922" xr:uid="{00000000-0005-0000-0000-000093A40000}"/>
    <cellStyle name="Output 2 4 8 2 3 6 3" xfId="41923" xr:uid="{00000000-0005-0000-0000-000094A40000}"/>
    <cellStyle name="Output 2 4 8 2 3 7" xfId="41924" xr:uid="{00000000-0005-0000-0000-000095A40000}"/>
    <cellStyle name="Output 2 4 8 2 3 7 2" xfId="41925" xr:uid="{00000000-0005-0000-0000-000096A40000}"/>
    <cellStyle name="Output 2 4 8 2 3 7 3" xfId="41926" xr:uid="{00000000-0005-0000-0000-000097A40000}"/>
    <cellStyle name="Output 2 4 8 2 3 8" xfId="41927" xr:uid="{00000000-0005-0000-0000-000098A40000}"/>
    <cellStyle name="Output 2 4 8 2 3 8 2" xfId="41928" xr:uid="{00000000-0005-0000-0000-000099A40000}"/>
    <cellStyle name="Output 2 4 8 2 3 8 3" xfId="41929" xr:uid="{00000000-0005-0000-0000-00009AA40000}"/>
    <cellStyle name="Output 2 4 8 2 3 9" xfId="41930" xr:uid="{00000000-0005-0000-0000-00009BA40000}"/>
    <cellStyle name="Output 2 4 8 2 3 9 2" xfId="41931" xr:uid="{00000000-0005-0000-0000-00009CA40000}"/>
    <cellStyle name="Output 2 4 8 2 3 9 3" xfId="41932" xr:uid="{00000000-0005-0000-0000-00009DA40000}"/>
    <cellStyle name="Output 2 4 8 2 4" xfId="41933" xr:uid="{00000000-0005-0000-0000-00009EA40000}"/>
    <cellStyle name="Output 2 4 8 2 4 10" xfId="41934" xr:uid="{00000000-0005-0000-0000-00009FA40000}"/>
    <cellStyle name="Output 2 4 8 2 4 11" xfId="41935" xr:uid="{00000000-0005-0000-0000-0000A0A40000}"/>
    <cellStyle name="Output 2 4 8 2 4 12" xfId="41936" xr:uid="{00000000-0005-0000-0000-0000A1A40000}"/>
    <cellStyle name="Output 2 4 8 2 4 2" xfId="41937" xr:uid="{00000000-0005-0000-0000-0000A2A40000}"/>
    <cellStyle name="Output 2 4 8 2 4 2 2" xfId="41938" xr:uid="{00000000-0005-0000-0000-0000A3A40000}"/>
    <cellStyle name="Output 2 4 8 2 4 2 3" xfId="41939" xr:uid="{00000000-0005-0000-0000-0000A4A40000}"/>
    <cellStyle name="Output 2 4 8 2 4 3" xfId="41940" xr:uid="{00000000-0005-0000-0000-0000A5A40000}"/>
    <cellStyle name="Output 2 4 8 2 4 3 2" xfId="41941" xr:uid="{00000000-0005-0000-0000-0000A6A40000}"/>
    <cellStyle name="Output 2 4 8 2 4 3 3" xfId="41942" xr:uid="{00000000-0005-0000-0000-0000A7A40000}"/>
    <cellStyle name="Output 2 4 8 2 4 4" xfId="41943" xr:uid="{00000000-0005-0000-0000-0000A8A40000}"/>
    <cellStyle name="Output 2 4 8 2 4 4 2" xfId="41944" xr:uid="{00000000-0005-0000-0000-0000A9A40000}"/>
    <cellStyle name="Output 2 4 8 2 4 4 3" xfId="41945" xr:uid="{00000000-0005-0000-0000-0000AAA40000}"/>
    <cellStyle name="Output 2 4 8 2 4 5" xfId="41946" xr:uid="{00000000-0005-0000-0000-0000ABA40000}"/>
    <cellStyle name="Output 2 4 8 2 4 5 2" xfId="41947" xr:uid="{00000000-0005-0000-0000-0000ACA40000}"/>
    <cellStyle name="Output 2 4 8 2 4 5 3" xfId="41948" xr:uid="{00000000-0005-0000-0000-0000ADA40000}"/>
    <cellStyle name="Output 2 4 8 2 4 6" xfId="41949" xr:uid="{00000000-0005-0000-0000-0000AEA40000}"/>
    <cellStyle name="Output 2 4 8 2 4 6 2" xfId="41950" xr:uid="{00000000-0005-0000-0000-0000AFA40000}"/>
    <cellStyle name="Output 2 4 8 2 4 6 3" xfId="41951" xr:uid="{00000000-0005-0000-0000-0000B0A40000}"/>
    <cellStyle name="Output 2 4 8 2 4 7" xfId="41952" xr:uid="{00000000-0005-0000-0000-0000B1A40000}"/>
    <cellStyle name="Output 2 4 8 2 4 7 2" xfId="41953" xr:uid="{00000000-0005-0000-0000-0000B2A40000}"/>
    <cellStyle name="Output 2 4 8 2 4 7 3" xfId="41954" xr:uid="{00000000-0005-0000-0000-0000B3A40000}"/>
    <cellStyle name="Output 2 4 8 2 4 8" xfId="41955" xr:uid="{00000000-0005-0000-0000-0000B4A40000}"/>
    <cellStyle name="Output 2 4 8 2 4 8 2" xfId="41956" xr:uid="{00000000-0005-0000-0000-0000B5A40000}"/>
    <cellStyle name="Output 2 4 8 2 4 8 3" xfId="41957" xr:uid="{00000000-0005-0000-0000-0000B6A40000}"/>
    <cellStyle name="Output 2 4 8 2 4 9" xfId="41958" xr:uid="{00000000-0005-0000-0000-0000B7A40000}"/>
    <cellStyle name="Output 2 4 8 2 4 9 2" xfId="41959" xr:uid="{00000000-0005-0000-0000-0000B8A40000}"/>
    <cellStyle name="Output 2 4 8 2 4 9 3" xfId="41960" xr:uid="{00000000-0005-0000-0000-0000B9A40000}"/>
    <cellStyle name="Output 2 4 8 2 5" xfId="41961" xr:uid="{00000000-0005-0000-0000-0000BAA40000}"/>
    <cellStyle name="Output 2 4 8 2 5 10" xfId="41962" xr:uid="{00000000-0005-0000-0000-0000BBA40000}"/>
    <cellStyle name="Output 2 4 8 2 5 11" xfId="41963" xr:uid="{00000000-0005-0000-0000-0000BCA40000}"/>
    <cellStyle name="Output 2 4 8 2 5 12" xfId="41964" xr:uid="{00000000-0005-0000-0000-0000BDA40000}"/>
    <cellStyle name="Output 2 4 8 2 5 2" xfId="41965" xr:uid="{00000000-0005-0000-0000-0000BEA40000}"/>
    <cellStyle name="Output 2 4 8 2 5 2 2" xfId="41966" xr:uid="{00000000-0005-0000-0000-0000BFA40000}"/>
    <cellStyle name="Output 2 4 8 2 5 2 3" xfId="41967" xr:uid="{00000000-0005-0000-0000-0000C0A40000}"/>
    <cellStyle name="Output 2 4 8 2 5 3" xfId="41968" xr:uid="{00000000-0005-0000-0000-0000C1A40000}"/>
    <cellStyle name="Output 2 4 8 2 5 3 2" xfId="41969" xr:uid="{00000000-0005-0000-0000-0000C2A40000}"/>
    <cellStyle name="Output 2 4 8 2 5 3 3" xfId="41970" xr:uid="{00000000-0005-0000-0000-0000C3A40000}"/>
    <cellStyle name="Output 2 4 8 2 5 4" xfId="41971" xr:uid="{00000000-0005-0000-0000-0000C4A40000}"/>
    <cellStyle name="Output 2 4 8 2 5 4 2" xfId="41972" xr:uid="{00000000-0005-0000-0000-0000C5A40000}"/>
    <cellStyle name="Output 2 4 8 2 5 4 3" xfId="41973" xr:uid="{00000000-0005-0000-0000-0000C6A40000}"/>
    <cellStyle name="Output 2 4 8 2 5 5" xfId="41974" xr:uid="{00000000-0005-0000-0000-0000C7A40000}"/>
    <cellStyle name="Output 2 4 8 2 5 5 2" xfId="41975" xr:uid="{00000000-0005-0000-0000-0000C8A40000}"/>
    <cellStyle name="Output 2 4 8 2 5 5 3" xfId="41976" xr:uid="{00000000-0005-0000-0000-0000C9A40000}"/>
    <cellStyle name="Output 2 4 8 2 5 6" xfId="41977" xr:uid="{00000000-0005-0000-0000-0000CAA40000}"/>
    <cellStyle name="Output 2 4 8 2 5 6 2" xfId="41978" xr:uid="{00000000-0005-0000-0000-0000CBA40000}"/>
    <cellStyle name="Output 2 4 8 2 5 6 3" xfId="41979" xr:uid="{00000000-0005-0000-0000-0000CCA40000}"/>
    <cellStyle name="Output 2 4 8 2 5 7" xfId="41980" xr:uid="{00000000-0005-0000-0000-0000CDA40000}"/>
    <cellStyle name="Output 2 4 8 2 5 7 2" xfId="41981" xr:uid="{00000000-0005-0000-0000-0000CEA40000}"/>
    <cellStyle name="Output 2 4 8 2 5 7 3" xfId="41982" xr:uid="{00000000-0005-0000-0000-0000CFA40000}"/>
    <cellStyle name="Output 2 4 8 2 5 8" xfId="41983" xr:uid="{00000000-0005-0000-0000-0000D0A40000}"/>
    <cellStyle name="Output 2 4 8 2 5 8 2" xfId="41984" xr:uid="{00000000-0005-0000-0000-0000D1A40000}"/>
    <cellStyle name="Output 2 4 8 2 5 8 3" xfId="41985" xr:uid="{00000000-0005-0000-0000-0000D2A40000}"/>
    <cellStyle name="Output 2 4 8 2 5 9" xfId="41986" xr:uid="{00000000-0005-0000-0000-0000D3A40000}"/>
    <cellStyle name="Output 2 4 8 2 5 9 2" xfId="41987" xr:uid="{00000000-0005-0000-0000-0000D4A40000}"/>
    <cellStyle name="Output 2 4 8 2 5 9 3" xfId="41988" xr:uid="{00000000-0005-0000-0000-0000D5A40000}"/>
    <cellStyle name="Output 2 4 8 2 6" xfId="41989" xr:uid="{00000000-0005-0000-0000-0000D6A40000}"/>
    <cellStyle name="Output 2 4 8 2 6 10" xfId="41990" xr:uid="{00000000-0005-0000-0000-0000D7A40000}"/>
    <cellStyle name="Output 2 4 8 2 6 11" xfId="41991" xr:uid="{00000000-0005-0000-0000-0000D8A40000}"/>
    <cellStyle name="Output 2 4 8 2 6 12" xfId="41992" xr:uid="{00000000-0005-0000-0000-0000D9A40000}"/>
    <cellStyle name="Output 2 4 8 2 6 2" xfId="41993" xr:uid="{00000000-0005-0000-0000-0000DAA40000}"/>
    <cellStyle name="Output 2 4 8 2 6 2 2" xfId="41994" xr:uid="{00000000-0005-0000-0000-0000DBA40000}"/>
    <cellStyle name="Output 2 4 8 2 6 2 3" xfId="41995" xr:uid="{00000000-0005-0000-0000-0000DCA40000}"/>
    <cellStyle name="Output 2 4 8 2 6 3" xfId="41996" xr:uid="{00000000-0005-0000-0000-0000DDA40000}"/>
    <cellStyle name="Output 2 4 8 2 6 3 2" xfId="41997" xr:uid="{00000000-0005-0000-0000-0000DEA40000}"/>
    <cellStyle name="Output 2 4 8 2 6 3 3" xfId="41998" xr:uid="{00000000-0005-0000-0000-0000DFA40000}"/>
    <cellStyle name="Output 2 4 8 2 6 4" xfId="41999" xr:uid="{00000000-0005-0000-0000-0000E0A40000}"/>
    <cellStyle name="Output 2 4 8 2 6 4 2" xfId="42000" xr:uid="{00000000-0005-0000-0000-0000E1A40000}"/>
    <cellStyle name="Output 2 4 8 2 6 4 3" xfId="42001" xr:uid="{00000000-0005-0000-0000-0000E2A40000}"/>
    <cellStyle name="Output 2 4 8 2 6 5" xfId="42002" xr:uid="{00000000-0005-0000-0000-0000E3A40000}"/>
    <cellStyle name="Output 2 4 8 2 6 5 2" xfId="42003" xr:uid="{00000000-0005-0000-0000-0000E4A40000}"/>
    <cellStyle name="Output 2 4 8 2 6 5 3" xfId="42004" xr:uid="{00000000-0005-0000-0000-0000E5A40000}"/>
    <cellStyle name="Output 2 4 8 2 6 6" xfId="42005" xr:uid="{00000000-0005-0000-0000-0000E6A40000}"/>
    <cellStyle name="Output 2 4 8 2 6 6 2" xfId="42006" xr:uid="{00000000-0005-0000-0000-0000E7A40000}"/>
    <cellStyle name="Output 2 4 8 2 6 6 3" xfId="42007" xr:uid="{00000000-0005-0000-0000-0000E8A40000}"/>
    <cellStyle name="Output 2 4 8 2 6 7" xfId="42008" xr:uid="{00000000-0005-0000-0000-0000E9A40000}"/>
    <cellStyle name="Output 2 4 8 2 6 7 2" xfId="42009" xr:uid="{00000000-0005-0000-0000-0000EAA40000}"/>
    <cellStyle name="Output 2 4 8 2 6 7 3" xfId="42010" xr:uid="{00000000-0005-0000-0000-0000EBA40000}"/>
    <cellStyle name="Output 2 4 8 2 6 8" xfId="42011" xr:uid="{00000000-0005-0000-0000-0000ECA40000}"/>
    <cellStyle name="Output 2 4 8 2 6 8 2" xfId="42012" xr:uid="{00000000-0005-0000-0000-0000EDA40000}"/>
    <cellStyle name="Output 2 4 8 2 6 8 3" xfId="42013" xr:uid="{00000000-0005-0000-0000-0000EEA40000}"/>
    <cellStyle name="Output 2 4 8 2 6 9" xfId="42014" xr:uid="{00000000-0005-0000-0000-0000EFA40000}"/>
    <cellStyle name="Output 2 4 8 2 6 9 2" xfId="42015" xr:uid="{00000000-0005-0000-0000-0000F0A40000}"/>
    <cellStyle name="Output 2 4 8 2 6 9 3" xfId="42016" xr:uid="{00000000-0005-0000-0000-0000F1A40000}"/>
    <cellStyle name="Output 2 4 8 2 7" xfId="42017" xr:uid="{00000000-0005-0000-0000-0000F2A40000}"/>
    <cellStyle name="Output 2 4 8 2 7 10" xfId="42018" xr:uid="{00000000-0005-0000-0000-0000F3A40000}"/>
    <cellStyle name="Output 2 4 8 2 7 11" xfId="42019" xr:uid="{00000000-0005-0000-0000-0000F4A40000}"/>
    <cellStyle name="Output 2 4 8 2 7 12" xfId="42020" xr:uid="{00000000-0005-0000-0000-0000F5A40000}"/>
    <cellStyle name="Output 2 4 8 2 7 2" xfId="42021" xr:uid="{00000000-0005-0000-0000-0000F6A40000}"/>
    <cellStyle name="Output 2 4 8 2 7 2 2" xfId="42022" xr:uid="{00000000-0005-0000-0000-0000F7A40000}"/>
    <cellStyle name="Output 2 4 8 2 7 2 3" xfId="42023" xr:uid="{00000000-0005-0000-0000-0000F8A40000}"/>
    <cellStyle name="Output 2 4 8 2 7 3" xfId="42024" xr:uid="{00000000-0005-0000-0000-0000F9A40000}"/>
    <cellStyle name="Output 2 4 8 2 7 3 2" xfId="42025" xr:uid="{00000000-0005-0000-0000-0000FAA40000}"/>
    <cellStyle name="Output 2 4 8 2 7 3 3" xfId="42026" xr:uid="{00000000-0005-0000-0000-0000FBA40000}"/>
    <cellStyle name="Output 2 4 8 2 7 4" xfId="42027" xr:uid="{00000000-0005-0000-0000-0000FCA40000}"/>
    <cellStyle name="Output 2 4 8 2 7 4 2" xfId="42028" xr:uid="{00000000-0005-0000-0000-0000FDA40000}"/>
    <cellStyle name="Output 2 4 8 2 7 4 3" xfId="42029" xr:uid="{00000000-0005-0000-0000-0000FEA40000}"/>
    <cellStyle name="Output 2 4 8 2 7 5" xfId="42030" xr:uid="{00000000-0005-0000-0000-0000FFA40000}"/>
    <cellStyle name="Output 2 4 8 2 7 5 2" xfId="42031" xr:uid="{00000000-0005-0000-0000-000000A50000}"/>
    <cellStyle name="Output 2 4 8 2 7 5 3" xfId="42032" xr:uid="{00000000-0005-0000-0000-000001A50000}"/>
    <cellStyle name="Output 2 4 8 2 7 6" xfId="42033" xr:uid="{00000000-0005-0000-0000-000002A50000}"/>
    <cellStyle name="Output 2 4 8 2 7 6 2" xfId="42034" xr:uid="{00000000-0005-0000-0000-000003A50000}"/>
    <cellStyle name="Output 2 4 8 2 7 6 3" xfId="42035" xr:uid="{00000000-0005-0000-0000-000004A50000}"/>
    <cellStyle name="Output 2 4 8 2 7 7" xfId="42036" xr:uid="{00000000-0005-0000-0000-000005A50000}"/>
    <cellStyle name="Output 2 4 8 2 7 7 2" xfId="42037" xr:uid="{00000000-0005-0000-0000-000006A50000}"/>
    <cellStyle name="Output 2 4 8 2 7 7 3" xfId="42038" xr:uid="{00000000-0005-0000-0000-000007A50000}"/>
    <cellStyle name="Output 2 4 8 2 7 8" xfId="42039" xr:uid="{00000000-0005-0000-0000-000008A50000}"/>
    <cellStyle name="Output 2 4 8 2 7 8 2" xfId="42040" xr:uid="{00000000-0005-0000-0000-000009A50000}"/>
    <cellStyle name="Output 2 4 8 2 7 8 3" xfId="42041" xr:uid="{00000000-0005-0000-0000-00000AA50000}"/>
    <cellStyle name="Output 2 4 8 2 7 9" xfId="42042" xr:uid="{00000000-0005-0000-0000-00000BA50000}"/>
    <cellStyle name="Output 2 4 8 2 7 9 2" xfId="42043" xr:uid="{00000000-0005-0000-0000-00000CA50000}"/>
    <cellStyle name="Output 2 4 8 2 7 9 3" xfId="42044" xr:uid="{00000000-0005-0000-0000-00000DA50000}"/>
    <cellStyle name="Output 2 4 8 2 8" xfId="42045" xr:uid="{00000000-0005-0000-0000-00000EA50000}"/>
    <cellStyle name="Output 2 4 8 2 8 10" xfId="42046" xr:uid="{00000000-0005-0000-0000-00000FA50000}"/>
    <cellStyle name="Output 2 4 8 2 8 11" xfId="42047" xr:uid="{00000000-0005-0000-0000-000010A50000}"/>
    <cellStyle name="Output 2 4 8 2 8 12" xfId="42048" xr:uid="{00000000-0005-0000-0000-000011A50000}"/>
    <cellStyle name="Output 2 4 8 2 8 2" xfId="42049" xr:uid="{00000000-0005-0000-0000-000012A50000}"/>
    <cellStyle name="Output 2 4 8 2 8 2 2" xfId="42050" xr:uid="{00000000-0005-0000-0000-000013A50000}"/>
    <cellStyle name="Output 2 4 8 2 8 2 3" xfId="42051" xr:uid="{00000000-0005-0000-0000-000014A50000}"/>
    <cellStyle name="Output 2 4 8 2 8 3" xfId="42052" xr:uid="{00000000-0005-0000-0000-000015A50000}"/>
    <cellStyle name="Output 2 4 8 2 8 3 2" xfId="42053" xr:uid="{00000000-0005-0000-0000-000016A50000}"/>
    <cellStyle name="Output 2 4 8 2 8 3 3" xfId="42054" xr:uid="{00000000-0005-0000-0000-000017A50000}"/>
    <cellStyle name="Output 2 4 8 2 8 4" xfId="42055" xr:uid="{00000000-0005-0000-0000-000018A50000}"/>
    <cellStyle name="Output 2 4 8 2 8 4 2" xfId="42056" xr:uid="{00000000-0005-0000-0000-000019A50000}"/>
    <cellStyle name="Output 2 4 8 2 8 4 3" xfId="42057" xr:uid="{00000000-0005-0000-0000-00001AA50000}"/>
    <cellStyle name="Output 2 4 8 2 8 5" xfId="42058" xr:uid="{00000000-0005-0000-0000-00001BA50000}"/>
    <cellStyle name="Output 2 4 8 2 8 5 2" xfId="42059" xr:uid="{00000000-0005-0000-0000-00001CA50000}"/>
    <cellStyle name="Output 2 4 8 2 8 5 3" xfId="42060" xr:uid="{00000000-0005-0000-0000-00001DA50000}"/>
    <cellStyle name="Output 2 4 8 2 8 6" xfId="42061" xr:uid="{00000000-0005-0000-0000-00001EA50000}"/>
    <cellStyle name="Output 2 4 8 2 8 6 2" xfId="42062" xr:uid="{00000000-0005-0000-0000-00001FA50000}"/>
    <cellStyle name="Output 2 4 8 2 8 6 3" xfId="42063" xr:uid="{00000000-0005-0000-0000-000020A50000}"/>
    <cellStyle name="Output 2 4 8 2 8 7" xfId="42064" xr:uid="{00000000-0005-0000-0000-000021A50000}"/>
    <cellStyle name="Output 2 4 8 2 8 7 2" xfId="42065" xr:uid="{00000000-0005-0000-0000-000022A50000}"/>
    <cellStyle name="Output 2 4 8 2 8 7 3" xfId="42066" xr:uid="{00000000-0005-0000-0000-000023A50000}"/>
    <cellStyle name="Output 2 4 8 2 8 8" xfId="42067" xr:uid="{00000000-0005-0000-0000-000024A50000}"/>
    <cellStyle name="Output 2 4 8 2 8 8 2" xfId="42068" xr:uid="{00000000-0005-0000-0000-000025A50000}"/>
    <cellStyle name="Output 2 4 8 2 8 8 3" xfId="42069" xr:uid="{00000000-0005-0000-0000-000026A50000}"/>
    <cellStyle name="Output 2 4 8 2 8 9" xfId="42070" xr:uid="{00000000-0005-0000-0000-000027A50000}"/>
    <cellStyle name="Output 2 4 8 2 8 9 2" xfId="42071" xr:uid="{00000000-0005-0000-0000-000028A50000}"/>
    <cellStyle name="Output 2 4 8 2 8 9 3" xfId="42072" xr:uid="{00000000-0005-0000-0000-000029A50000}"/>
    <cellStyle name="Output 2 4 8 2 9" xfId="42073" xr:uid="{00000000-0005-0000-0000-00002AA50000}"/>
    <cellStyle name="Output 2 4 8 2 9 10" xfId="42074" xr:uid="{00000000-0005-0000-0000-00002BA50000}"/>
    <cellStyle name="Output 2 4 8 2 9 11" xfId="42075" xr:uid="{00000000-0005-0000-0000-00002CA50000}"/>
    <cellStyle name="Output 2 4 8 2 9 12" xfId="42076" xr:uid="{00000000-0005-0000-0000-00002DA50000}"/>
    <cellStyle name="Output 2 4 8 2 9 2" xfId="42077" xr:uid="{00000000-0005-0000-0000-00002EA50000}"/>
    <cellStyle name="Output 2 4 8 2 9 2 2" xfId="42078" xr:uid="{00000000-0005-0000-0000-00002FA50000}"/>
    <cellStyle name="Output 2 4 8 2 9 2 3" xfId="42079" xr:uid="{00000000-0005-0000-0000-000030A50000}"/>
    <cellStyle name="Output 2 4 8 2 9 3" xfId="42080" xr:uid="{00000000-0005-0000-0000-000031A50000}"/>
    <cellStyle name="Output 2 4 8 2 9 3 2" xfId="42081" xr:uid="{00000000-0005-0000-0000-000032A50000}"/>
    <cellStyle name="Output 2 4 8 2 9 3 3" xfId="42082" xr:uid="{00000000-0005-0000-0000-000033A50000}"/>
    <cellStyle name="Output 2 4 8 2 9 4" xfId="42083" xr:uid="{00000000-0005-0000-0000-000034A50000}"/>
    <cellStyle name="Output 2 4 8 2 9 4 2" xfId="42084" xr:uid="{00000000-0005-0000-0000-000035A50000}"/>
    <cellStyle name="Output 2 4 8 2 9 4 3" xfId="42085" xr:uid="{00000000-0005-0000-0000-000036A50000}"/>
    <cellStyle name="Output 2 4 8 2 9 5" xfId="42086" xr:uid="{00000000-0005-0000-0000-000037A50000}"/>
    <cellStyle name="Output 2 4 8 2 9 5 2" xfId="42087" xr:uid="{00000000-0005-0000-0000-000038A50000}"/>
    <cellStyle name="Output 2 4 8 2 9 5 3" xfId="42088" xr:uid="{00000000-0005-0000-0000-000039A50000}"/>
    <cellStyle name="Output 2 4 8 2 9 6" xfId="42089" xr:uid="{00000000-0005-0000-0000-00003AA50000}"/>
    <cellStyle name="Output 2 4 8 2 9 6 2" xfId="42090" xr:uid="{00000000-0005-0000-0000-00003BA50000}"/>
    <cellStyle name="Output 2 4 8 2 9 6 3" xfId="42091" xr:uid="{00000000-0005-0000-0000-00003CA50000}"/>
    <cellStyle name="Output 2 4 8 2 9 7" xfId="42092" xr:uid="{00000000-0005-0000-0000-00003DA50000}"/>
    <cellStyle name="Output 2 4 8 2 9 7 2" xfId="42093" xr:uid="{00000000-0005-0000-0000-00003EA50000}"/>
    <cellStyle name="Output 2 4 8 2 9 7 3" xfId="42094" xr:uid="{00000000-0005-0000-0000-00003FA50000}"/>
    <cellStyle name="Output 2 4 8 2 9 8" xfId="42095" xr:uid="{00000000-0005-0000-0000-000040A50000}"/>
    <cellStyle name="Output 2 4 8 2 9 8 2" xfId="42096" xr:uid="{00000000-0005-0000-0000-000041A50000}"/>
    <cellStyle name="Output 2 4 8 2 9 8 3" xfId="42097" xr:uid="{00000000-0005-0000-0000-000042A50000}"/>
    <cellStyle name="Output 2 4 8 2 9 9" xfId="42098" xr:uid="{00000000-0005-0000-0000-000043A50000}"/>
    <cellStyle name="Output 2 4 8 2 9 9 2" xfId="42099" xr:uid="{00000000-0005-0000-0000-000044A50000}"/>
    <cellStyle name="Output 2 4 8 2 9 9 3" xfId="42100" xr:uid="{00000000-0005-0000-0000-000045A50000}"/>
    <cellStyle name="Output 2 4 8 3" xfId="42101" xr:uid="{00000000-0005-0000-0000-000046A50000}"/>
    <cellStyle name="Output 2 4 8 3 10" xfId="42102" xr:uid="{00000000-0005-0000-0000-000047A50000}"/>
    <cellStyle name="Output 2 4 8 3 11" xfId="42103" xr:uid="{00000000-0005-0000-0000-000048A50000}"/>
    <cellStyle name="Output 2 4 8 3 12" xfId="42104" xr:uid="{00000000-0005-0000-0000-000049A50000}"/>
    <cellStyle name="Output 2 4 8 3 2" xfId="42105" xr:uid="{00000000-0005-0000-0000-00004AA50000}"/>
    <cellStyle name="Output 2 4 8 3 2 2" xfId="42106" xr:uid="{00000000-0005-0000-0000-00004BA50000}"/>
    <cellStyle name="Output 2 4 8 3 2 3" xfId="42107" xr:uid="{00000000-0005-0000-0000-00004CA50000}"/>
    <cellStyle name="Output 2 4 8 3 3" xfId="42108" xr:uid="{00000000-0005-0000-0000-00004DA50000}"/>
    <cellStyle name="Output 2 4 8 3 3 2" xfId="42109" xr:uid="{00000000-0005-0000-0000-00004EA50000}"/>
    <cellStyle name="Output 2 4 8 3 3 3" xfId="42110" xr:uid="{00000000-0005-0000-0000-00004FA50000}"/>
    <cellStyle name="Output 2 4 8 3 4" xfId="42111" xr:uid="{00000000-0005-0000-0000-000050A50000}"/>
    <cellStyle name="Output 2 4 8 3 4 2" xfId="42112" xr:uid="{00000000-0005-0000-0000-000051A50000}"/>
    <cellStyle name="Output 2 4 8 3 4 3" xfId="42113" xr:uid="{00000000-0005-0000-0000-000052A50000}"/>
    <cellStyle name="Output 2 4 8 3 5" xfId="42114" xr:uid="{00000000-0005-0000-0000-000053A50000}"/>
    <cellStyle name="Output 2 4 8 3 5 2" xfId="42115" xr:uid="{00000000-0005-0000-0000-000054A50000}"/>
    <cellStyle name="Output 2 4 8 3 5 3" xfId="42116" xr:uid="{00000000-0005-0000-0000-000055A50000}"/>
    <cellStyle name="Output 2 4 8 3 6" xfId="42117" xr:uid="{00000000-0005-0000-0000-000056A50000}"/>
    <cellStyle name="Output 2 4 8 3 6 2" xfId="42118" xr:uid="{00000000-0005-0000-0000-000057A50000}"/>
    <cellStyle name="Output 2 4 8 3 6 3" xfId="42119" xr:uid="{00000000-0005-0000-0000-000058A50000}"/>
    <cellStyle name="Output 2 4 8 3 7" xfId="42120" xr:uid="{00000000-0005-0000-0000-000059A50000}"/>
    <cellStyle name="Output 2 4 8 3 7 2" xfId="42121" xr:uid="{00000000-0005-0000-0000-00005AA50000}"/>
    <cellStyle name="Output 2 4 8 3 7 3" xfId="42122" xr:uid="{00000000-0005-0000-0000-00005BA50000}"/>
    <cellStyle name="Output 2 4 8 3 8" xfId="42123" xr:uid="{00000000-0005-0000-0000-00005CA50000}"/>
    <cellStyle name="Output 2 4 8 3 8 2" xfId="42124" xr:uid="{00000000-0005-0000-0000-00005DA50000}"/>
    <cellStyle name="Output 2 4 8 3 8 3" xfId="42125" xr:uid="{00000000-0005-0000-0000-00005EA50000}"/>
    <cellStyle name="Output 2 4 8 3 9" xfId="42126" xr:uid="{00000000-0005-0000-0000-00005FA50000}"/>
    <cellStyle name="Output 2 4 8 3 9 2" xfId="42127" xr:uid="{00000000-0005-0000-0000-000060A50000}"/>
    <cellStyle name="Output 2 4 8 3 9 3" xfId="42128" xr:uid="{00000000-0005-0000-0000-000061A50000}"/>
    <cellStyle name="Output 2 4 8 4" xfId="42129" xr:uid="{00000000-0005-0000-0000-000062A50000}"/>
    <cellStyle name="Output 2 4 8 4 10" xfId="42130" xr:uid="{00000000-0005-0000-0000-000063A50000}"/>
    <cellStyle name="Output 2 4 8 4 11" xfId="42131" xr:uid="{00000000-0005-0000-0000-000064A50000}"/>
    <cellStyle name="Output 2 4 8 4 12" xfId="42132" xr:uid="{00000000-0005-0000-0000-000065A50000}"/>
    <cellStyle name="Output 2 4 8 4 2" xfId="42133" xr:uid="{00000000-0005-0000-0000-000066A50000}"/>
    <cellStyle name="Output 2 4 8 4 2 2" xfId="42134" xr:uid="{00000000-0005-0000-0000-000067A50000}"/>
    <cellStyle name="Output 2 4 8 4 2 3" xfId="42135" xr:uid="{00000000-0005-0000-0000-000068A50000}"/>
    <cellStyle name="Output 2 4 8 4 3" xfId="42136" xr:uid="{00000000-0005-0000-0000-000069A50000}"/>
    <cellStyle name="Output 2 4 8 4 3 2" xfId="42137" xr:uid="{00000000-0005-0000-0000-00006AA50000}"/>
    <cellStyle name="Output 2 4 8 4 3 3" xfId="42138" xr:uid="{00000000-0005-0000-0000-00006BA50000}"/>
    <cellStyle name="Output 2 4 8 4 4" xfId="42139" xr:uid="{00000000-0005-0000-0000-00006CA50000}"/>
    <cellStyle name="Output 2 4 8 4 4 2" xfId="42140" xr:uid="{00000000-0005-0000-0000-00006DA50000}"/>
    <cellStyle name="Output 2 4 8 4 4 3" xfId="42141" xr:uid="{00000000-0005-0000-0000-00006EA50000}"/>
    <cellStyle name="Output 2 4 8 4 5" xfId="42142" xr:uid="{00000000-0005-0000-0000-00006FA50000}"/>
    <cellStyle name="Output 2 4 8 4 5 2" xfId="42143" xr:uid="{00000000-0005-0000-0000-000070A50000}"/>
    <cellStyle name="Output 2 4 8 4 5 3" xfId="42144" xr:uid="{00000000-0005-0000-0000-000071A50000}"/>
    <cellStyle name="Output 2 4 8 4 6" xfId="42145" xr:uid="{00000000-0005-0000-0000-000072A50000}"/>
    <cellStyle name="Output 2 4 8 4 6 2" xfId="42146" xr:uid="{00000000-0005-0000-0000-000073A50000}"/>
    <cellStyle name="Output 2 4 8 4 6 3" xfId="42147" xr:uid="{00000000-0005-0000-0000-000074A50000}"/>
    <cellStyle name="Output 2 4 8 4 7" xfId="42148" xr:uid="{00000000-0005-0000-0000-000075A50000}"/>
    <cellStyle name="Output 2 4 8 4 7 2" xfId="42149" xr:uid="{00000000-0005-0000-0000-000076A50000}"/>
    <cellStyle name="Output 2 4 8 4 7 3" xfId="42150" xr:uid="{00000000-0005-0000-0000-000077A50000}"/>
    <cellStyle name="Output 2 4 8 4 8" xfId="42151" xr:uid="{00000000-0005-0000-0000-000078A50000}"/>
    <cellStyle name="Output 2 4 8 4 8 2" xfId="42152" xr:uid="{00000000-0005-0000-0000-000079A50000}"/>
    <cellStyle name="Output 2 4 8 4 8 3" xfId="42153" xr:uid="{00000000-0005-0000-0000-00007AA50000}"/>
    <cellStyle name="Output 2 4 8 4 9" xfId="42154" xr:uid="{00000000-0005-0000-0000-00007BA50000}"/>
    <cellStyle name="Output 2 4 8 4 9 2" xfId="42155" xr:uid="{00000000-0005-0000-0000-00007CA50000}"/>
    <cellStyle name="Output 2 4 8 4 9 3" xfId="42156" xr:uid="{00000000-0005-0000-0000-00007DA50000}"/>
    <cellStyle name="Output 2 4 8 5" xfId="42157" xr:uid="{00000000-0005-0000-0000-00007EA50000}"/>
    <cellStyle name="Output 2 4 8 5 10" xfId="42158" xr:uid="{00000000-0005-0000-0000-00007FA50000}"/>
    <cellStyle name="Output 2 4 8 5 11" xfId="42159" xr:uid="{00000000-0005-0000-0000-000080A50000}"/>
    <cellStyle name="Output 2 4 8 5 12" xfId="42160" xr:uid="{00000000-0005-0000-0000-000081A50000}"/>
    <cellStyle name="Output 2 4 8 5 2" xfId="42161" xr:uid="{00000000-0005-0000-0000-000082A50000}"/>
    <cellStyle name="Output 2 4 8 5 2 2" xfId="42162" xr:uid="{00000000-0005-0000-0000-000083A50000}"/>
    <cellStyle name="Output 2 4 8 5 2 3" xfId="42163" xr:uid="{00000000-0005-0000-0000-000084A50000}"/>
    <cellStyle name="Output 2 4 8 5 3" xfId="42164" xr:uid="{00000000-0005-0000-0000-000085A50000}"/>
    <cellStyle name="Output 2 4 8 5 3 2" xfId="42165" xr:uid="{00000000-0005-0000-0000-000086A50000}"/>
    <cellStyle name="Output 2 4 8 5 3 3" xfId="42166" xr:uid="{00000000-0005-0000-0000-000087A50000}"/>
    <cellStyle name="Output 2 4 8 5 4" xfId="42167" xr:uid="{00000000-0005-0000-0000-000088A50000}"/>
    <cellStyle name="Output 2 4 8 5 4 2" xfId="42168" xr:uid="{00000000-0005-0000-0000-000089A50000}"/>
    <cellStyle name="Output 2 4 8 5 4 3" xfId="42169" xr:uid="{00000000-0005-0000-0000-00008AA50000}"/>
    <cellStyle name="Output 2 4 8 5 5" xfId="42170" xr:uid="{00000000-0005-0000-0000-00008BA50000}"/>
    <cellStyle name="Output 2 4 8 5 5 2" xfId="42171" xr:uid="{00000000-0005-0000-0000-00008CA50000}"/>
    <cellStyle name="Output 2 4 8 5 5 3" xfId="42172" xr:uid="{00000000-0005-0000-0000-00008DA50000}"/>
    <cellStyle name="Output 2 4 8 5 6" xfId="42173" xr:uid="{00000000-0005-0000-0000-00008EA50000}"/>
    <cellStyle name="Output 2 4 8 5 6 2" xfId="42174" xr:uid="{00000000-0005-0000-0000-00008FA50000}"/>
    <cellStyle name="Output 2 4 8 5 6 3" xfId="42175" xr:uid="{00000000-0005-0000-0000-000090A50000}"/>
    <cellStyle name="Output 2 4 8 5 7" xfId="42176" xr:uid="{00000000-0005-0000-0000-000091A50000}"/>
    <cellStyle name="Output 2 4 8 5 7 2" xfId="42177" xr:uid="{00000000-0005-0000-0000-000092A50000}"/>
    <cellStyle name="Output 2 4 8 5 7 3" xfId="42178" xr:uid="{00000000-0005-0000-0000-000093A50000}"/>
    <cellStyle name="Output 2 4 8 5 8" xfId="42179" xr:uid="{00000000-0005-0000-0000-000094A50000}"/>
    <cellStyle name="Output 2 4 8 5 8 2" xfId="42180" xr:uid="{00000000-0005-0000-0000-000095A50000}"/>
    <cellStyle name="Output 2 4 8 5 8 3" xfId="42181" xr:uid="{00000000-0005-0000-0000-000096A50000}"/>
    <cellStyle name="Output 2 4 8 5 9" xfId="42182" xr:uid="{00000000-0005-0000-0000-000097A50000}"/>
    <cellStyle name="Output 2 4 8 5 9 2" xfId="42183" xr:uid="{00000000-0005-0000-0000-000098A50000}"/>
    <cellStyle name="Output 2 4 8 5 9 3" xfId="42184" xr:uid="{00000000-0005-0000-0000-000099A50000}"/>
    <cellStyle name="Output 2 4 8 6" xfId="42185" xr:uid="{00000000-0005-0000-0000-00009AA50000}"/>
    <cellStyle name="Output 2 4 8 6 2" xfId="42186" xr:uid="{00000000-0005-0000-0000-00009BA50000}"/>
    <cellStyle name="Output 2 4 8 6 3" xfId="42187" xr:uid="{00000000-0005-0000-0000-00009CA50000}"/>
    <cellStyle name="Output 2 4 8 7" xfId="42188" xr:uid="{00000000-0005-0000-0000-00009DA50000}"/>
    <cellStyle name="Output 2 4 8 7 2" xfId="42189" xr:uid="{00000000-0005-0000-0000-00009EA50000}"/>
    <cellStyle name="Output 2 4 8 7 3" xfId="42190" xr:uid="{00000000-0005-0000-0000-00009FA50000}"/>
    <cellStyle name="Output 2 4 8 8" xfId="58344" xr:uid="{00000000-0005-0000-0000-0000A0A50000}"/>
    <cellStyle name="Output 2 4 9" xfId="418" xr:uid="{00000000-0005-0000-0000-0000A1A50000}"/>
    <cellStyle name="Output 2 4 9 2" xfId="42191" xr:uid="{00000000-0005-0000-0000-0000A2A50000}"/>
    <cellStyle name="Output 2 4 9 2 10" xfId="42192" xr:uid="{00000000-0005-0000-0000-0000A3A50000}"/>
    <cellStyle name="Output 2 4 9 2 10 10" xfId="42193" xr:uid="{00000000-0005-0000-0000-0000A4A50000}"/>
    <cellStyle name="Output 2 4 9 2 10 11" xfId="42194" xr:uid="{00000000-0005-0000-0000-0000A5A50000}"/>
    <cellStyle name="Output 2 4 9 2 10 12" xfId="42195" xr:uid="{00000000-0005-0000-0000-0000A6A50000}"/>
    <cellStyle name="Output 2 4 9 2 10 2" xfId="42196" xr:uid="{00000000-0005-0000-0000-0000A7A50000}"/>
    <cellStyle name="Output 2 4 9 2 10 2 2" xfId="42197" xr:uid="{00000000-0005-0000-0000-0000A8A50000}"/>
    <cellStyle name="Output 2 4 9 2 10 2 3" xfId="42198" xr:uid="{00000000-0005-0000-0000-0000A9A50000}"/>
    <cellStyle name="Output 2 4 9 2 10 3" xfId="42199" xr:uid="{00000000-0005-0000-0000-0000AAA50000}"/>
    <cellStyle name="Output 2 4 9 2 10 3 2" xfId="42200" xr:uid="{00000000-0005-0000-0000-0000ABA50000}"/>
    <cellStyle name="Output 2 4 9 2 10 3 3" xfId="42201" xr:uid="{00000000-0005-0000-0000-0000ACA50000}"/>
    <cellStyle name="Output 2 4 9 2 10 4" xfId="42202" xr:uid="{00000000-0005-0000-0000-0000ADA50000}"/>
    <cellStyle name="Output 2 4 9 2 10 4 2" xfId="42203" xr:uid="{00000000-0005-0000-0000-0000AEA50000}"/>
    <cellStyle name="Output 2 4 9 2 10 4 3" xfId="42204" xr:uid="{00000000-0005-0000-0000-0000AFA50000}"/>
    <cellStyle name="Output 2 4 9 2 10 5" xfId="42205" xr:uid="{00000000-0005-0000-0000-0000B0A50000}"/>
    <cellStyle name="Output 2 4 9 2 10 5 2" xfId="42206" xr:uid="{00000000-0005-0000-0000-0000B1A50000}"/>
    <cellStyle name="Output 2 4 9 2 10 5 3" xfId="42207" xr:uid="{00000000-0005-0000-0000-0000B2A50000}"/>
    <cellStyle name="Output 2 4 9 2 10 6" xfId="42208" xr:uid="{00000000-0005-0000-0000-0000B3A50000}"/>
    <cellStyle name="Output 2 4 9 2 10 6 2" xfId="42209" xr:uid="{00000000-0005-0000-0000-0000B4A50000}"/>
    <cellStyle name="Output 2 4 9 2 10 6 3" xfId="42210" xr:uid="{00000000-0005-0000-0000-0000B5A50000}"/>
    <cellStyle name="Output 2 4 9 2 10 7" xfId="42211" xr:uid="{00000000-0005-0000-0000-0000B6A50000}"/>
    <cellStyle name="Output 2 4 9 2 10 7 2" xfId="42212" xr:uid="{00000000-0005-0000-0000-0000B7A50000}"/>
    <cellStyle name="Output 2 4 9 2 10 7 3" xfId="42213" xr:uid="{00000000-0005-0000-0000-0000B8A50000}"/>
    <cellStyle name="Output 2 4 9 2 10 8" xfId="42214" xr:uid="{00000000-0005-0000-0000-0000B9A50000}"/>
    <cellStyle name="Output 2 4 9 2 10 8 2" xfId="42215" xr:uid="{00000000-0005-0000-0000-0000BAA50000}"/>
    <cellStyle name="Output 2 4 9 2 10 8 3" xfId="42216" xr:uid="{00000000-0005-0000-0000-0000BBA50000}"/>
    <cellStyle name="Output 2 4 9 2 10 9" xfId="42217" xr:uid="{00000000-0005-0000-0000-0000BCA50000}"/>
    <cellStyle name="Output 2 4 9 2 10 9 2" xfId="42218" xr:uid="{00000000-0005-0000-0000-0000BDA50000}"/>
    <cellStyle name="Output 2 4 9 2 10 9 3" xfId="42219" xr:uid="{00000000-0005-0000-0000-0000BEA50000}"/>
    <cellStyle name="Output 2 4 9 2 11" xfId="42220" xr:uid="{00000000-0005-0000-0000-0000BFA50000}"/>
    <cellStyle name="Output 2 4 9 2 11 2" xfId="42221" xr:uid="{00000000-0005-0000-0000-0000C0A50000}"/>
    <cellStyle name="Output 2 4 9 2 11 3" xfId="42222" xr:uid="{00000000-0005-0000-0000-0000C1A50000}"/>
    <cellStyle name="Output 2 4 9 2 12" xfId="42223" xr:uid="{00000000-0005-0000-0000-0000C2A50000}"/>
    <cellStyle name="Output 2 4 9 2 12 2" xfId="42224" xr:uid="{00000000-0005-0000-0000-0000C3A50000}"/>
    <cellStyle name="Output 2 4 9 2 12 3" xfId="42225" xr:uid="{00000000-0005-0000-0000-0000C4A50000}"/>
    <cellStyle name="Output 2 4 9 2 13" xfId="42226" xr:uid="{00000000-0005-0000-0000-0000C5A50000}"/>
    <cellStyle name="Output 2 4 9 2 13 2" xfId="42227" xr:uid="{00000000-0005-0000-0000-0000C6A50000}"/>
    <cellStyle name="Output 2 4 9 2 13 3" xfId="42228" xr:uid="{00000000-0005-0000-0000-0000C7A50000}"/>
    <cellStyle name="Output 2 4 9 2 14" xfId="42229" xr:uid="{00000000-0005-0000-0000-0000C8A50000}"/>
    <cellStyle name="Output 2 4 9 2 14 2" xfId="42230" xr:uid="{00000000-0005-0000-0000-0000C9A50000}"/>
    <cellStyle name="Output 2 4 9 2 14 3" xfId="42231" xr:uid="{00000000-0005-0000-0000-0000CAA50000}"/>
    <cellStyle name="Output 2 4 9 2 15" xfId="42232" xr:uid="{00000000-0005-0000-0000-0000CBA50000}"/>
    <cellStyle name="Output 2 4 9 2 15 2" xfId="42233" xr:uid="{00000000-0005-0000-0000-0000CCA50000}"/>
    <cellStyle name="Output 2 4 9 2 15 3" xfId="42234" xr:uid="{00000000-0005-0000-0000-0000CDA50000}"/>
    <cellStyle name="Output 2 4 9 2 16" xfId="42235" xr:uid="{00000000-0005-0000-0000-0000CEA50000}"/>
    <cellStyle name="Output 2 4 9 2 16 2" xfId="42236" xr:uid="{00000000-0005-0000-0000-0000CFA50000}"/>
    <cellStyle name="Output 2 4 9 2 16 3" xfId="42237" xr:uid="{00000000-0005-0000-0000-0000D0A50000}"/>
    <cellStyle name="Output 2 4 9 2 17" xfId="42238" xr:uid="{00000000-0005-0000-0000-0000D1A50000}"/>
    <cellStyle name="Output 2 4 9 2 17 2" xfId="42239" xr:uid="{00000000-0005-0000-0000-0000D2A50000}"/>
    <cellStyle name="Output 2 4 9 2 17 3" xfId="42240" xr:uid="{00000000-0005-0000-0000-0000D3A50000}"/>
    <cellStyle name="Output 2 4 9 2 18" xfId="42241" xr:uid="{00000000-0005-0000-0000-0000D4A50000}"/>
    <cellStyle name="Output 2 4 9 2 18 2" xfId="42242" xr:uid="{00000000-0005-0000-0000-0000D5A50000}"/>
    <cellStyle name="Output 2 4 9 2 18 3" xfId="42243" xr:uid="{00000000-0005-0000-0000-0000D6A50000}"/>
    <cellStyle name="Output 2 4 9 2 19" xfId="42244" xr:uid="{00000000-0005-0000-0000-0000D7A50000}"/>
    <cellStyle name="Output 2 4 9 2 2" xfId="42245" xr:uid="{00000000-0005-0000-0000-0000D8A50000}"/>
    <cellStyle name="Output 2 4 9 2 2 10" xfId="42246" xr:uid="{00000000-0005-0000-0000-0000D9A50000}"/>
    <cellStyle name="Output 2 4 9 2 2 11" xfId="42247" xr:uid="{00000000-0005-0000-0000-0000DAA50000}"/>
    <cellStyle name="Output 2 4 9 2 2 12" xfId="42248" xr:uid="{00000000-0005-0000-0000-0000DBA50000}"/>
    <cellStyle name="Output 2 4 9 2 2 2" xfId="42249" xr:uid="{00000000-0005-0000-0000-0000DCA50000}"/>
    <cellStyle name="Output 2 4 9 2 2 2 2" xfId="42250" xr:uid="{00000000-0005-0000-0000-0000DDA50000}"/>
    <cellStyle name="Output 2 4 9 2 2 2 3" xfId="42251" xr:uid="{00000000-0005-0000-0000-0000DEA50000}"/>
    <cellStyle name="Output 2 4 9 2 2 3" xfId="42252" xr:uid="{00000000-0005-0000-0000-0000DFA50000}"/>
    <cellStyle name="Output 2 4 9 2 2 3 2" xfId="42253" xr:uid="{00000000-0005-0000-0000-0000E0A50000}"/>
    <cellStyle name="Output 2 4 9 2 2 3 3" xfId="42254" xr:uid="{00000000-0005-0000-0000-0000E1A50000}"/>
    <cellStyle name="Output 2 4 9 2 2 4" xfId="42255" xr:uid="{00000000-0005-0000-0000-0000E2A50000}"/>
    <cellStyle name="Output 2 4 9 2 2 4 2" xfId="42256" xr:uid="{00000000-0005-0000-0000-0000E3A50000}"/>
    <cellStyle name="Output 2 4 9 2 2 4 3" xfId="42257" xr:uid="{00000000-0005-0000-0000-0000E4A50000}"/>
    <cellStyle name="Output 2 4 9 2 2 5" xfId="42258" xr:uid="{00000000-0005-0000-0000-0000E5A50000}"/>
    <cellStyle name="Output 2 4 9 2 2 5 2" xfId="42259" xr:uid="{00000000-0005-0000-0000-0000E6A50000}"/>
    <cellStyle name="Output 2 4 9 2 2 5 3" xfId="42260" xr:uid="{00000000-0005-0000-0000-0000E7A50000}"/>
    <cellStyle name="Output 2 4 9 2 2 6" xfId="42261" xr:uid="{00000000-0005-0000-0000-0000E8A50000}"/>
    <cellStyle name="Output 2 4 9 2 2 6 2" xfId="42262" xr:uid="{00000000-0005-0000-0000-0000E9A50000}"/>
    <cellStyle name="Output 2 4 9 2 2 6 3" xfId="42263" xr:uid="{00000000-0005-0000-0000-0000EAA50000}"/>
    <cellStyle name="Output 2 4 9 2 2 7" xfId="42264" xr:uid="{00000000-0005-0000-0000-0000EBA50000}"/>
    <cellStyle name="Output 2 4 9 2 2 7 2" xfId="42265" xr:uid="{00000000-0005-0000-0000-0000ECA50000}"/>
    <cellStyle name="Output 2 4 9 2 2 7 3" xfId="42266" xr:uid="{00000000-0005-0000-0000-0000EDA50000}"/>
    <cellStyle name="Output 2 4 9 2 2 8" xfId="42267" xr:uid="{00000000-0005-0000-0000-0000EEA50000}"/>
    <cellStyle name="Output 2 4 9 2 2 8 2" xfId="42268" xr:uid="{00000000-0005-0000-0000-0000EFA50000}"/>
    <cellStyle name="Output 2 4 9 2 2 8 3" xfId="42269" xr:uid="{00000000-0005-0000-0000-0000F0A50000}"/>
    <cellStyle name="Output 2 4 9 2 2 9" xfId="42270" xr:uid="{00000000-0005-0000-0000-0000F1A50000}"/>
    <cellStyle name="Output 2 4 9 2 2 9 2" xfId="42271" xr:uid="{00000000-0005-0000-0000-0000F2A50000}"/>
    <cellStyle name="Output 2 4 9 2 2 9 3" xfId="42272" xr:uid="{00000000-0005-0000-0000-0000F3A50000}"/>
    <cellStyle name="Output 2 4 9 2 20" xfId="42273" xr:uid="{00000000-0005-0000-0000-0000F4A50000}"/>
    <cellStyle name="Output 2 4 9 2 21" xfId="42274" xr:uid="{00000000-0005-0000-0000-0000F5A50000}"/>
    <cellStyle name="Output 2 4 9 2 3" xfId="42275" xr:uid="{00000000-0005-0000-0000-0000F6A50000}"/>
    <cellStyle name="Output 2 4 9 2 3 10" xfId="42276" xr:uid="{00000000-0005-0000-0000-0000F7A50000}"/>
    <cellStyle name="Output 2 4 9 2 3 11" xfId="42277" xr:uid="{00000000-0005-0000-0000-0000F8A50000}"/>
    <cellStyle name="Output 2 4 9 2 3 12" xfId="42278" xr:uid="{00000000-0005-0000-0000-0000F9A50000}"/>
    <cellStyle name="Output 2 4 9 2 3 2" xfId="42279" xr:uid="{00000000-0005-0000-0000-0000FAA50000}"/>
    <cellStyle name="Output 2 4 9 2 3 2 2" xfId="42280" xr:uid="{00000000-0005-0000-0000-0000FBA50000}"/>
    <cellStyle name="Output 2 4 9 2 3 2 3" xfId="42281" xr:uid="{00000000-0005-0000-0000-0000FCA50000}"/>
    <cellStyle name="Output 2 4 9 2 3 3" xfId="42282" xr:uid="{00000000-0005-0000-0000-0000FDA50000}"/>
    <cellStyle name="Output 2 4 9 2 3 3 2" xfId="42283" xr:uid="{00000000-0005-0000-0000-0000FEA50000}"/>
    <cellStyle name="Output 2 4 9 2 3 3 3" xfId="42284" xr:uid="{00000000-0005-0000-0000-0000FFA50000}"/>
    <cellStyle name="Output 2 4 9 2 3 4" xfId="42285" xr:uid="{00000000-0005-0000-0000-000000A60000}"/>
    <cellStyle name="Output 2 4 9 2 3 4 2" xfId="42286" xr:uid="{00000000-0005-0000-0000-000001A60000}"/>
    <cellStyle name="Output 2 4 9 2 3 4 3" xfId="42287" xr:uid="{00000000-0005-0000-0000-000002A60000}"/>
    <cellStyle name="Output 2 4 9 2 3 5" xfId="42288" xr:uid="{00000000-0005-0000-0000-000003A60000}"/>
    <cellStyle name="Output 2 4 9 2 3 5 2" xfId="42289" xr:uid="{00000000-0005-0000-0000-000004A60000}"/>
    <cellStyle name="Output 2 4 9 2 3 5 3" xfId="42290" xr:uid="{00000000-0005-0000-0000-000005A60000}"/>
    <cellStyle name="Output 2 4 9 2 3 6" xfId="42291" xr:uid="{00000000-0005-0000-0000-000006A60000}"/>
    <cellStyle name="Output 2 4 9 2 3 6 2" xfId="42292" xr:uid="{00000000-0005-0000-0000-000007A60000}"/>
    <cellStyle name="Output 2 4 9 2 3 6 3" xfId="42293" xr:uid="{00000000-0005-0000-0000-000008A60000}"/>
    <cellStyle name="Output 2 4 9 2 3 7" xfId="42294" xr:uid="{00000000-0005-0000-0000-000009A60000}"/>
    <cellStyle name="Output 2 4 9 2 3 7 2" xfId="42295" xr:uid="{00000000-0005-0000-0000-00000AA60000}"/>
    <cellStyle name="Output 2 4 9 2 3 7 3" xfId="42296" xr:uid="{00000000-0005-0000-0000-00000BA60000}"/>
    <cellStyle name="Output 2 4 9 2 3 8" xfId="42297" xr:uid="{00000000-0005-0000-0000-00000CA60000}"/>
    <cellStyle name="Output 2 4 9 2 3 8 2" xfId="42298" xr:uid="{00000000-0005-0000-0000-00000DA60000}"/>
    <cellStyle name="Output 2 4 9 2 3 8 3" xfId="42299" xr:uid="{00000000-0005-0000-0000-00000EA60000}"/>
    <cellStyle name="Output 2 4 9 2 3 9" xfId="42300" xr:uid="{00000000-0005-0000-0000-00000FA60000}"/>
    <cellStyle name="Output 2 4 9 2 3 9 2" xfId="42301" xr:uid="{00000000-0005-0000-0000-000010A60000}"/>
    <cellStyle name="Output 2 4 9 2 3 9 3" xfId="42302" xr:uid="{00000000-0005-0000-0000-000011A60000}"/>
    <cellStyle name="Output 2 4 9 2 4" xfId="42303" xr:uid="{00000000-0005-0000-0000-000012A60000}"/>
    <cellStyle name="Output 2 4 9 2 4 10" xfId="42304" xr:uid="{00000000-0005-0000-0000-000013A60000}"/>
    <cellStyle name="Output 2 4 9 2 4 11" xfId="42305" xr:uid="{00000000-0005-0000-0000-000014A60000}"/>
    <cellStyle name="Output 2 4 9 2 4 12" xfId="42306" xr:uid="{00000000-0005-0000-0000-000015A60000}"/>
    <cellStyle name="Output 2 4 9 2 4 2" xfId="42307" xr:uid="{00000000-0005-0000-0000-000016A60000}"/>
    <cellStyle name="Output 2 4 9 2 4 2 2" xfId="42308" xr:uid="{00000000-0005-0000-0000-000017A60000}"/>
    <cellStyle name="Output 2 4 9 2 4 2 3" xfId="42309" xr:uid="{00000000-0005-0000-0000-000018A60000}"/>
    <cellStyle name="Output 2 4 9 2 4 3" xfId="42310" xr:uid="{00000000-0005-0000-0000-000019A60000}"/>
    <cellStyle name="Output 2 4 9 2 4 3 2" xfId="42311" xr:uid="{00000000-0005-0000-0000-00001AA60000}"/>
    <cellStyle name="Output 2 4 9 2 4 3 3" xfId="42312" xr:uid="{00000000-0005-0000-0000-00001BA60000}"/>
    <cellStyle name="Output 2 4 9 2 4 4" xfId="42313" xr:uid="{00000000-0005-0000-0000-00001CA60000}"/>
    <cellStyle name="Output 2 4 9 2 4 4 2" xfId="42314" xr:uid="{00000000-0005-0000-0000-00001DA60000}"/>
    <cellStyle name="Output 2 4 9 2 4 4 3" xfId="42315" xr:uid="{00000000-0005-0000-0000-00001EA60000}"/>
    <cellStyle name="Output 2 4 9 2 4 5" xfId="42316" xr:uid="{00000000-0005-0000-0000-00001FA60000}"/>
    <cellStyle name="Output 2 4 9 2 4 5 2" xfId="42317" xr:uid="{00000000-0005-0000-0000-000020A60000}"/>
    <cellStyle name="Output 2 4 9 2 4 5 3" xfId="42318" xr:uid="{00000000-0005-0000-0000-000021A60000}"/>
    <cellStyle name="Output 2 4 9 2 4 6" xfId="42319" xr:uid="{00000000-0005-0000-0000-000022A60000}"/>
    <cellStyle name="Output 2 4 9 2 4 6 2" xfId="42320" xr:uid="{00000000-0005-0000-0000-000023A60000}"/>
    <cellStyle name="Output 2 4 9 2 4 6 3" xfId="42321" xr:uid="{00000000-0005-0000-0000-000024A60000}"/>
    <cellStyle name="Output 2 4 9 2 4 7" xfId="42322" xr:uid="{00000000-0005-0000-0000-000025A60000}"/>
    <cellStyle name="Output 2 4 9 2 4 7 2" xfId="42323" xr:uid="{00000000-0005-0000-0000-000026A60000}"/>
    <cellStyle name="Output 2 4 9 2 4 7 3" xfId="42324" xr:uid="{00000000-0005-0000-0000-000027A60000}"/>
    <cellStyle name="Output 2 4 9 2 4 8" xfId="42325" xr:uid="{00000000-0005-0000-0000-000028A60000}"/>
    <cellStyle name="Output 2 4 9 2 4 8 2" xfId="42326" xr:uid="{00000000-0005-0000-0000-000029A60000}"/>
    <cellStyle name="Output 2 4 9 2 4 8 3" xfId="42327" xr:uid="{00000000-0005-0000-0000-00002AA60000}"/>
    <cellStyle name="Output 2 4 9 2 4 9" xfId="42328" xr:uid="{00000000-0005-0000-0000-00002BA60000}"/>
    <cellStyle name="Output 2 4 9 2 4 9 2" xfId="42329" xr:uid="{00000000-0005-0000-0000-00002CA60000}"/>
    <cellStyle name="Output 2 4 9 2 4 9 3" xfId="42330" xr:uid="{00000000-0005-0000-0000-00002DA60000}"/>
    <cellStyle name="Output 2 4 9 2 5" xfId="42331" xr:uid="{00000000-0005-0000-0000-00002EA60000}"/>
    <cellStyle name="Output 2 4 9 2 5 10" xfId="42332" xr:uid="{00000000-0005-0000-0000-00002FA60000}"/>
    <cellStyle name="Output 2 4 9 2 5 11" xfId="42333" xr:uid="{00000000-0005-0000-0000-000030A60000}"/>
    <cellStyle name="Output 2 4 9 2 5 12" xfId="42334" xr:uid="{00000000-0005-0000-0000-000031A60000}"/>
    <cellStyle name="Output 2 4 9 2 5 2" xfId="42335" xr:uid="{00000000-0005-0000-0000-000032A60000}"/>
    <cellStyle name="Output 2 4 9 2 5 2 2" xfId="42336" xr:uid="{00000000-0005-0000-0000-000033A60000}"/>
    <cellStyle name="Output 2 4 9 2 5 2 3" xfId="42337" xr:uid="{00000000-0005-0000-0000-000034A60000}"/>
    <cellStyle name="Output 2 4 9 2 5 3" xfId="42338" xr:uid="{00000000-0005-0000-0000-000035A60000}"/>
    <cellStyle name="Output 2 4 9 2 5 3 2" xfId="42339" xr:uid="{00000000-0005-0000-0000-000036A60000}"/>
    <cellStyle name="Output 2 4 9 2 5 3 3" xfId="42340" xr:uid="{00000000-0005-0000-0000-000037A60000}"/>
    <cellStyle name="Output 2 4 9 2 5 4" xfId="42341" xr:uid="{00000000-0005-0000-0000-000038A60000}"/>
    <cellStyle name="Output 2 4 9 2 5 4 2" xfId="42342" xr:uid="{00000000-0005-0000-0000-000039A60000}"/>
    <cellStyle name="Output 2 4 9 2 5 4 3" xfId="42343" xr:uid="{00000000-0005-0000-0000-00003AA60000}"/>
    <cellStyle name="Output 2 4 9 2 5 5" xfId="42344" xr:uid="{00000000-0005-0000-0000-00003BA60000}"/>
    <cellStyle name="Output 2 4 9 2 5 5 2" xfId="42345" xr:uid="{00000000-0005-0000-0000-00003CA60000}"/>
    <cellStyle name="Output 2 4 9 2 5 5 3" xfId="42346" xr:uid="{00000000-0005-0000-0000-00003DA60000}"/>
    <cellStyle name="Output 2 4 9 2 5 6" xfId="42347" xr:uid="{00000000-0005-0000-0000-00003EA60000}"/>
    <cellStyle name="Output 2 4 9 2 5 6 2" xfId="42348" xr:uid="{00000000-0005-0000-0000-00003FA60000}"/>
    <cellStyle name="Output 2 4 9 2 5 6 3" xfId="42349" xr:uid="{00000000-0005-0000-0000-000040A60000}"/>
    <cellStyle name="Output 2 4 9 2 5 7" xfId="42350" xr:uid="{00000000-0005-0000-0000-000041A60000}"/>
    <cellStyle name="Output 2 4 9 2 5 7 2" xfId="42351" xr:uid="{00000000-0005-0000-0000-000042A60000}"/>
    <cellStyle name="Output 2 4 9 2 5 7 3" xfId="42352" xr:uid="{00000000-0005-0000-0000-000043A60000}"/>
    <cellStyle name="Output 2 4 9 2 5 8" xfId="42353" xr:uid="{00000000-0005-0000-0000-000044A60000}"/>
    <cellStyle name="Output 2 4 9 2 5 8 2" xfId="42354" xr:uid="{00000000-0005-0000-0000-000045A60000}"/>
    <cellStyle name="Output 2 4 9 2 5 8 3" xfId="42355" xr:uid="{00000000-0005-0000-0000-000046A60000}"/>
    <cellStyle name="Output 2 4 9 2 5 9" xfId="42356" xr:uid="{00000000-0005-0000-0000-000047A60000}"/>
    <cellStyle name="Output 2 4 9 2 5 9 2" xfId="42357" xr:uid="{00000000-0005-0000-0000-000048A60000}"/>
    <cellStyle name="Output 2 4 9 2 5 9 3" xfId="42358" xr:uid="{00000000-0005-0000-0000-000049A60000}"/>
    <cellStyle name="Output 2 4 9 2 6" xfId="42359" xr:uid="{00000000-0005-0000-0000-00004AA60000}"/>
    <cellStyle name="Output 2 4 9 2 6 10" xfId="42360" xr:uid="{00000000-0005-0000-0000-00004BA60000}"/>
    <cellStyle name="Output 2 4 9 2 6 11" xfId="42361" xr:uid="{00000000-0005-0000-0000-00004CA60000}"/>
    <cellStyle name="Output 2 4 9 2 6 12" xfId="42362" xr:uid="{00000000-0005-0000-0000-00004DA60000}"/>
    <cellStyle name="Output 2 4 9 2 6 2" xfId="42363" xr:uid="{00000000-0005-0000-0000-00004EA60000}"/>
    <cellStyle name="Output 2 4 9 2 6 2 2" xfId="42364" xr:uid="{00000000-0005-0000-0000-00004FA60000}"/>
    <cellStyle name="Output 2 4 9 2 6 2 3" xfId="42365" xr:uid="{00000000-0005-0000-0000-000050A60000}"/>
    <cellStyle name="Output 2 4 9 2 6 3" xfId="42366" xr:uid="{00000000-0005-0000-0000-000051A60000}"/>
    <cellStyle name="Output 2 4 9 2 6 3 2" xfId="42367" xr:uid="{00000000-0005-0000-0000-000052A60000}"/>
    <cellStyle name="Output 2 4 9 2 6 3 3" xfId="42368" xr:uid="{00000000-0005-0000-0000-000053A60000}"/>
    <cellStyle name="Output 2 4 9 2 6 4" xfId="42369" xr:uid="{00000000-0005-0000-0000-000054A60000}"/>
    <cellStyle name="Output 2 4 9 2 6 4 2" xfId="42370" xr:uid="{00000000-0005-0000-0000-000055A60000}"/>
    <cellStyle name="Output 2 4 9 2 6 4 3" xfId="42371" xr:uid="{00000000-0005-0000-0000-000056A60000}"/>
    <cellStyle name="Output 2 4 9 2 6 5" xfId="42372" xr:uid="{00000000-0005-0000-0000-000057A60000}"/>
    <cellStyle name="Output 2 4 9 2 6 5 2" xfId="42373" xr:uid="{00000000-0005-0000-0000-000058A60000}"/>
    <cellStyle name="Output 2 4 9 2 6 5 3" xfId="42374" xr:uid="{00000000-0005-0000-0000-000059A60000}"/>
    <cellStyle name="Output 2 4 9 2 6 6" xfId="42375" xr:uid="{00000000-0005-0000-0000-00005AA60000}"/>
    <cellStyle name="Output 2 4 9 2 6 6 2" xfId="42376" xr:uid="{00000000-0005-0000-0000-00005BA60000}"/>
    <cellStyle name="Output 2 4 9 2 6 6 3" xfId="42377" xr:uid="{00000000-0005-0000-0000-00005CA60000}"/>
    <cellStyle name="Output 2 4 9 2 6 7" xfId="42378" xr:uid="{00000000-0005-0000-0000-00005DA60000}"/>
    <cellStyle name="Output 2 4 9 2 6 7 2" xfId="42379" xr:uid="{00000000-0005-0000-0000-00005EA60000}"/>
    <cellStyle name="Output 2 4 9 2 6 7 3" xfId="42380" xr:uid="{00000000-0005-0000-0000-00005FA60000}"/>
    <cellStyle name="Output 2 4 9 2 6 8" xfId="42381" xr:uid="{00000000-0005-0000-0000-000060A60000}"/>
    <cellStyle name="Output 2 4 9 2 6 8 2" xfId="42382" xr:uid="{00000000-0005-0000-0000-000061A60000}"/>
    <cellStyle name="Output 2 4 9 2 6 8 3" xfId="42383" xr:uid="{00000000-0005-0000-0000-000062A60000}"/>
    <cellStyle name="Output 2 4 9 2 6 9" xfId="42384" xr:uid="{00000000-0005-0000-0000-000063A60000}"/>
    <cellStyle name="Output 2 4 9 2 6 9 2" xfId="42385" xr:uid="{00000000-0005-0000-0000-000064A60000}"/>
    <cellStyle name="Output 2 4 9 2 6 9 3" xfId="42386" xr:uid="{00000000-0005-0000-0000-000065A60000}"/>
    <cellStyle name="Output 2 4 9 2 7" xfId="42387" xr:uid="{00000000-0005-0000-0000-000066A60000}"/>
    <cellStyle name="Output 2 4 9 2 7 10" xfId="42388" xr:uid="{00000000-0005-0000-0000-000067A60000}"/>
    <cellStyle name="Output 2 4 9 2 7 11" xfId="42389" xr:uid="{00000000-0005-0000-0000-000068A60000}"/>
    <cellStyle name="Output 2 4 9 2 7 12" xfId="42390" xr:uid="{00000000-0005-0000-0000-000069A60000}"/>
    <cellStyle name="Output 2 4 9 2 7 2" xfId="42391" xr:uid="{00000000-0005-0000-0000-00006AA60000}"/>
    <cellStyle name="Output 2 4 9 2 7 2 2" xfId="42392" xr:uid="{00000000-0005-0000-0000-00006BA60000}"/>
    <cellStyle name="Output 2 4 9 2 7 2 3" xfId="42393" xr:uid="{00000000-0005-0000-0000-00006CA60000}"/>
    <cellStyle name="Output 2 4 9 2 7 3" xfId="42394" xr:uid="{00000000-0005-0000-0000-00006DA60000}"/>
    <cellStyle name="Output 2 4 9 2 7 3 2" xfId="42395" xr:uid="{00000000-0005-0000-0000-00006EA60000}"/>
    <cellStyle name="Output 2 4 9 2 7 3 3" xfId="42396" xr:uid="{00000000-0005-0000-0000-00006FA60000}"/>
    <cellStyle name="Output 2 4 9 2 7 4" xfId="42397" xr:uid="{00000000-0005-0000-0000-000070A60000}"/>
    <cellStyle name="Output 2 4 9 2 7 4 2" xfId="42398" xr:uid="{00000000-0005-0000-0000-000071A60000}"/>
    <cellStyle name="Output 2 4 9 2 7 4 3" xfId="42399" xr:uid="{00000000-0005-0000-0000-000072A60000}"/>
    <cellStyle name="Output 2 4 9 2 7 5" xfId="42400" xr:uid="{00000000-0005-0000-0000-000073A60000}"/>
    <cellStyle name="Output 2 4 9 2 7 5 2" xfId="42401" xr:uid="{00000000-0005-0000-0000-000074A60000}"/>
    <cellStyle name="Output 2 4 9 2 7 5 3" xfId="42402" xr:uid="{00000000-0005-0000-0000-000075A60000}"/>
    <cellStyle name="Output 2 4 9 2 7 6" xfId="42403" xr:uid="{00000000-0005-0000-0000-000076A60000}"/>
    <cellStyle name="Output 2 4 9 2 7 6 2" xfId="42404" xr:uid="{00000000-0005-0000-0000-000077A60000}"/>
    <cellStyle name="Output 2 4 9 2 7 6 3" xfId="42405" xr:uid="{00000000-0005-0000-0000-000078A60000}"/>
    <cellStyle name="Output 2 4 9 2 7 7" xfId="42406" xr:uid="{00000000-0005-0000-0000-000079A60000}"/>
    <cellStyle name="Output 2 4 9 2 7 7 2" xfId="42407" xr:uid="{00000000-0005-0000-0000-00007AA60000}"/>
    <cellStyle name="Output 2 4 9 2 7 7 3" xfId="42408" xr:uid="{00000000-0005-0000-0000-00007BA60000}"/>
    <cellStyle name="Output 2 4 9 2 7 8" xfId="42409" xr:uid="{00000000-0005-0000-0000-00007CA60000}"/>
    <cellStyle name="Output 2 4 9 2 7 8 2" xfId="42410" xr:uid="{00000000-0005-0000-0000-00007DA60000}"/>
    <cellStyle name="Output 2 4 9 2 7 8 3" xfId="42411" xr:uid="{00000000-0005-0000-0000-00007EA60000}"/>
    <cellStyle name="Output 2 4 9 2 7 9" xfId="42412" xr:uid="{00000000-0005-0000-0000-00007FA60000}"/>
    <cellStyle name="Output 2 4 9 2 7 9 2" xfId="42413" xr:uid="{00000000-0005-0000-0000-000080A60000}"/>
    <cellStyle name="Output 2 4 9 2 7 9 3" xfId="42414" xr:uid="{00000000-0005-0000-0000-000081A60000}"/>
    <cellStyle name="Output 2 4 9 2 8" xfId="42415" xr:uid="{00000000-0005-0000-0000-000082A60000}"/>
    <cellStyle name="Output 2 4 9 2 8 10" xfId="42416" xr:uid="{00000000-0005-0000-0000-000083A60000}"/>
    <cellStyle name="Output 2 4 9 2 8 11" xfId="42417" xr:uid="{00000000-0005-0000-0000-000084A60000}"/>
    <cellStyle name="Output 2 4 9 2 8 12" xfId="42418" xr:uid="{00000000-0005-0000-0000-000085A60000}"/>
    <cellStyle name="Output 2 4 9 2 8 2" xfId="42419" xr:uid="{00000000-0005-0000-0000-000086A60000}"/>
    <cellStyle name="Output 2 4 9 2 8 2 2" xfId="42420" xr:uid="{00000000-0005-0000-0000-000087A60000}"/>
    <cellStyle name="Output 2 4 9 2 8 2 3" xfId="42421" xr:uid="{00000000-0005-0000-0000-000088A60000}"/>
    <cellStyle name="Output 2 4 9 2 8 3" xfId="42422" xr:uid="{00000000-0005-0000-0000-000089A60000}"/>
    <cellStyle name="Output 2 4 9 2 8 3 2" xfId="42423" xr:uid="{00000000-0005-0000-0000-00008AA60000}"/>
    <cellStyle name="Output 2 4 9 2 8 3 3" xfId="42424" xr:uid="{00000000-0005-0000-0000-00008BA60000}"/>
    <cellStyle name="Output 2 4 9 2 8 4" xfId="42425" xr:uid="{00000000-0005-0000-0000-00008CA60000}"/>
    <cellStyle name="Output 2 4 9 2 8 4 2" xfId="42426" xr:uid="{00000000-0005-0000-0000-00008DA60000}"/>
    <cellStyle name="Output 2 4 9 2 8 4 3" xfId="42427" xr:uid="{00000000-0005-0000-0000-00008EA60000}"/>
    <cellStyle name="Output 2 4 9 2 8 5" xfId="42428" xr:uid="{00000000-0005-0000-0000-00008FA60000}"/>
    <cellStyle name="Output 2 4 9 2 8 5 2" xfId="42429" xr:uid="{00000000-0005-0000-0000-000090A60000}"/>
    <cellStyle name="Output 2 4 9 2 8 5 3" xfId="42430" xr:uid="{00000000-0005-0000-0000-000091A60000}"/>
    <cellStyle name="Output 2 4 9 2 8 6" xfId="42431" xr:uid="{00000000-0005-0000-0000-000092A60000}"/>
    <cellStyle name="Output 2 4 9 2 8 6 2" xfId="42432" xr:uid="{00000000-0005-0000-0000-000093A60000}"/>
    <cellStyle name="Output 2 4 9 2 8 6 3" xfId="42433" xr:uid="{00000000-0005-0000-0000-000094A60000}"/>
    <cellStyle name="Output 2 4 9 2 8 7" xfId="42434" xr:uid="{00000000-0005-0000-0000-000095A60000}"/>
    <cellStyle name="Output 2 4 9 2 8 7 2" xfId="42435" xr:uid="{00000000-0005-0000-0000-000096A60000}"/>
    <cellStyle name="Output 2 4 9 2 8 7 3" xfId="42436" xr:uid="{00000000-0005-0000-0000-000097A60000}"/>
    <cellStyle name="Output 2 4 9 2 8 8" xfId="42437" xr:uid="{00000000-0005-0000-0000-000098A60000}"/>
    <cellStyle name="Output 2 4 9 2 8 8 2" xfId="42438" xr:uid="{00000000-0005-0000-0000-000099A60000}"/>
    <cellStyle name="Output 2 4 9 2 8 8 3" xfId="42439" xr:uid="{00000000-0005-0000-0000-00009AA60000}"/>
    <cellStyle name="Output 2 4 9 2 8 9" xfId="42440" xr:uid="{00000000-0005-0000-0000-00009BA60000}"/>
    <cellStyle name="Output 2 4 9 2 8 9 2" xfId="42441" xr:uid="{00000000-0005-0000-0000-00009CA60000}"/>
    <cellStyle name="Output 2 4 9 2 8 9 3" xfId="42442" xr:uid="{00000000-0005-0000-0000-00009DA60000}"/>
    <cellStyle name="Output 2 4 9 2 9" xfId="42443" xr:uid="{00000000-0005-0000-0000-00009EA60000}"/>
    <cellStyle name="Output 2 4 9 2 9 10" xfId="42444" xr:uid="{00000000-0005-0000-0000-00009FA60000}"/>
    <cellStyle name="Output 2 4 9 2 9 11" xfId="42445" xr:uid="{00000000-0005-0000-0000-0000A0A60000}"/>
    <cellStyle name="Output 2 4 9 2 9 12" xfId="42446" xr:uid="{00000000-0005-0000-0000-0000A1A60000}"/>
    <cellStyle name="Output 2 4 9 2 9 2" xfId="42447" xr:uid="{00000000-0005-0000-0000-0000A2A60000}"/>
    <cellStyle name="Output 2 4 9 2 9 2 2" xfId="42448" xr:uid="{00000000-0005-0000-0000-0000A3A60000}"/>
    <cellStyle name="Output 2 4 9 2 9 2 3" xfId="42449" xr:uid="{00000000-0005-0000-0000-0000A4A60000}"/>
    <cellStyle name="Output 2 4 9 2 9 3" xfId="42450" xr:uid="{00000000-0005-0000-0000-0000A5A60000}"/>
    <cellStyle name="Output 2 4 9 2 9 3 2" xfId="42451" xr:uid="{00000000-0005-0000-0000-0000A6A60000}"/>
    <cellStyle name="Output 2 4 9 2 9 3 3" xfId="42452" xr:uid="{00000000-0005-0000-0000-0000A7A60000}"/>
    <cellStyle name="Output 2 4 9 2 9 4" xfId="42453" xr:uid="{00000000-0005-0000-0000-0000A8A60000}"/>
    <cellStyle name="Output 2 4 9 2 9 4 2" xfId="42454" xr:uid="{00000000-0005-0000-0000-0000A9A60000}"/>
    <cellStyle name="Output 2 4 9 2 9 4 3" xfId="42455" xr:uid="{00000000-0005-0000-0000-0000AAA60000}"/>
    <cellStyle name="Output 2 4 9 2 9 5" xfId="42456" xr:uid="{00000000-0005-0000-0000-0000ABA60000}"/>
    <cellStyle name="Output 2 4 9 2 9 5 2" xfId="42457" xr:uid="{00000000-0005-0000-0000-0000ACA60000}"/>
    <cellStyle name="Output 2 4 9 2 9 5 3" xfId="42458" xr:uid="{00000000-0005-0000-0000-0000ADA60000}"/>
    <cellStyle name="Output 2 4 9 2 9 6" xfId="42459" xr:uid="{00000000-0005-0000-0000-0000AEA60000}"/>
    <cellStyle name="Output 2 4 9 2 9 6 2" xfId="42460" xr:uid="{00000000-0005-0000-0000-0000AFA60000}"/>
    <cellStyle name="Output 2 4 9 2 9 6 3" xfId="42461" xr:uid="{00000000-0005-0000-0000-0000B0A60000}"/>
    <cellStyle name="Output 2 4 9 2 9 7" xfId="42462" xr:uid="{00000000-0005-0000-0000-0000B1A60000}"/>
    <cellStyle name="Output 2 4 9 2 9 7 2" xfId="42463" xr:uid="{00000000-0005-0000-0000-0000B2A60000}"/>
    <cellStyle name="Output 2 4 9 2 9 7 3" xfId="42464" xr:uid="{00000000-0005-0000-0000-0000B3A60000}"/>
    <cellStyle name="Output 2 4 9 2 9 8" xfId="42465" xr:uid="{00000000-0005-0000-0000-0000B4A60000}"/>
    <cellStyle name="Output 2 4 9 2 9 8 2" xfId="42466" xr:uid="{00000000-0005-0000-0000-0000B5A60000}"/>
    <cellStyle name="Output 2 4 9 2 9 8 3" xfId="42467" xr:uid="{00000000-0005-0000-0000-0000B6A60000}"/>
    <cellStyle name="Output 2 4 9 2 9 9" xfId="42468" xr:uid="{00000000-0005-0000-0000-0000B7A60000}"/>
    <cellStyle name="Output 2 4 9 2 9 9 2" xfId="42469" xr:uid="{00000000-0005-0000-0000-0000B8A60000}"/>
    <cellStyle name="Output 2 4 9 2 9 9 3" xfId="42470" xr:uid="{00000000-0005-0000-0000-0000B9A60000}"/>
    <cellStyle name="Output 2 4 9 3" xfId="42471" xr:uid="{00000000-0005-0000-0000-0000BAA60000}"/>
    <cellStyle name="Output 2 4 9 3 10" xfId="42472" xr:uid="{00000000-0005-0000-0000-0000BBA60000}"/>
    <cellStyle name="Output 2 4 9 3 11" xfId="42473" xr:uid="{00000000-0005-0000-0000-0000BCA60000}"/>
    <cellStyle name="Output 2 4 9 3 12" xfId="42474" xr:uid="{00000000-0005-0000-0000-0000BDA60000}"/>
    <cellStyle name="Output 2 4 9 3 2" xfId="42475" xr:uid="{00000000-0005-0000-0000-0000BEA60000}"/>
    <cellStyle name="Output 2 4 9 3 2 2" xfId="42476" xr:uid="{00000000-0005-0000-0000-0000BFA60000}"/>
    <cellStyle name="Output 2 4 9 3 2 3" xfId="42477" xr:uid="{00000000-0005-0000-0000-0000C0A60000}"/>
    <cellStyle name="Output 2 4 9 3 3" xfId="42478" xr:uid="{00000000-0005-0000-0000-0000C1A60000}"/>
    <cellStyle name="Output 2 4 9 3 3 2" xfId="42479" xr:uid="{00000000-0005-0000-0000-0000C2A60000}"/>
    <cellStyle name="Output 2 4 9 3 3 3" xfId="42480" xr:uid="{00000000-0005-0000-0000-0000C3A60000}"/>
    <cellStyle name="Output 2 4 9 3 4" xfId="42481" xr:uid="{00000000-0005-0000-0000-0000C4A60000}"/>
    <cellStyle name="Output 2 4 9 3 4 2" xfId="42482" xr:uid="{00000000-0005-0000-0000-0000C5A60000}"/>
    <cellStyle name="Output 2 4 9 3 4 3" xfId="42483" xr:uid="{00000000-0005-0000-0000-0000C6A60000}"/>
    <cellStyle name="Output 2 4 9 3 5" xfId="42484" xr:uid="{00000000-0005-0000-0000-0000C7A60000}"/>
    <cellStyle name="Output 2 4 9 3 5 2" xfId="42485" xr:uid="{00000000-0005-0000-0000-0000C8A60000}"/>
    <cellStyle name="Output 2 4 9 3 5 3" xfId="42486" xr:uid="{00000000-0005-0000-0000-0000C9A60000}"/>
    <cellStyle name="Output 2 4 9 3 6" xfId="42487" xr:uid="{00000000-0005-0000-0000-0000CAA60000}"/>
    <cellStyle name="Output 2 4 9 3 6 2" xfId="42488" xr:uid="{00000000-0005-0000-0000-0000CBA60000}"/>
    <cellStyle name="Output 2 4 9 3 6 3" xfId="42489" xr:uid="{00000000-0005-0000-0000-0000CCA60000}"/>
    <cellStyle name="Output 2 4 9 3 7" xfId="42490" xr:uid="{00000000-0005-0000-0000-0000CDA60000}"/>
    <cellStyle name="Output 2 4 9 3 7 2" xfId="42491" xr:uid="{00000000-0005-0000-0000-0000CEA60000}"/>
    <cellStyle name="Output 2 4 9 3 7 3" xfId="42492" xr:uid="{00000000-0005-0000-0000-0000CFA60000}"/>
    <cellStyle name="Output 2 4 9 3 8" xfId="42493" xr:uid="{00000000-0005-0000-0000-0000D0A60000}"/>
    <cellStyle name="Output 2 4 9 3 8 2" xfId="42494" xr:uid="{00000000-0005-0000-0000-0000D1A60000}"/>
    <cellStyle name="Output 2 4 9 3 8 3" xfId="42495" xr:uid="{00000000-0005-0000-0000-0000D2A60000}"/>
    <cellStyle name="Output 2 4 9 3 9" xfId="42496" xr:uid="{00000000-0005-0000-0000-0000D3A60000}"/>
    <cellStyle name="Output 2 4 9 3 9 2" xfId="42497" xr:uid="{00000000-0005-0000-0000-0000D4A60000}"/>
    <cellStyle name="Output 2 4 9 3 9 3" xfId="42498" xr:uid="{00000000-0005-0000-0000-0000D5A60000}"/>
    <cellStyle name="Output 2 4 9 4" xfId="42499" xr:uid="{00000000-0005-0000-0000-0000D6A60000}"/>
    <cellStyle name="Output 2 4 9 4 10" xfId="42500" xr:uid="{00000000-0005-0000-0000-0000D7A60000}"/>
    <cellStyle name="Output 2 4 9 4 11" xfId="42501" xr:uid="{00000000-0005-0000-0000-0000D8A60000}"/>
    <cellStyle name="Output 2 4 9 4 12" xfId="42502" xr:uid="{00000000-0005-0000-0000-0000D9A60000}"/>
    <cellStyle name="Output 2 4 9 4 2" xfId="42503" xr:uid="{00000000-0005-0000-0000-0000DAA60000}"/>
    <cellStyle name="Output 2 4 9 4 2 2" xfId="42504" xr:uid="{00000000-0005-0000-0000-0000DBA60000}"/>
    <cellStyle name="Output 2 4 9 4 2 3" xfId="42505" xr:uid="{00000000-0005-0000-0000-0000DCA60000}"/>
    <cellStyle name="Output 2 4 9 4 3" xfId="42506" xr:uid="{00000000-0005-0000-0000-0000DDA60000}"/>
    <cellStyle name="Output 2 4 9 4 3 2" xfId="42507" xr:uid="{00000000-0005-0000-0000-0000DEA60000}"/>
    <cellStyle name="Output 2 4 9 4 3 3" xfId="42508" xr:uid="{00000000-0005-0000-0000-0000DFA60000}"/>
    <cellStyle name="Output 2 4 9 4 4" xfId="42509" xr:uid="{00000000-0005-0000-0000-0000E0A60000}"/>
    <cellStyle name="Output 2 4 9 4 4 2" xfId="42510" xr:uid="{00000000-0005-0000-0000-0000E1A60000}"/>
    <cellStyle name="Output 2 4 9 4 4 3" xfId="42511" xr:uid="{00000000-0005-0000-0000-0000E2A60000}"/>
    <cellStyle name="Output 2 4 9 4 5" xfId="42512" xr:uid="{00000000-0005-0000-0000-0000E3A60000}"/>
    <cellStyle name="Output 2 4 9 4 5 2" xfId="42513" xr:uid="{00000000-0005-0000-0000-0000E4A60000}"/>
    <cellStyle name="Output 2 4 9 4 5 3" xfId="42514" xr:uid="{00000000-0005-0000-0000-0000E5A60000}"/>
    <cellStyle name="Output 2 4 9 4 6" xfId="42515" xr:uid="{00000000-0005-0000-0000-0000E6A60000}"/>
    <cellStyle name="Output 2 4 9 4 6 2" xfId="42516" xr:uid="{00000000-0005-0000-0000-0000E7A60000}"/>
    <cellStyle name="Output 2 4 9 4 6 3" xfId="42517" xr:uid="{00000000-0005-0000-0000-0000E8A60000}"/>
    <cellStyle name="Output 2 4 9 4 7" xfId="42518" xr:uid="{00000000-0005-0000-0000-0000E9A60000}"/>
    <cellStyle name="Output 2 4 9 4 7 2" xfId="42519" xr:uid="{00000000-0005-0000-0000-0000EAA60000}"/>
    <cellStyle name="Output 2 4 9 4 7 3" xfId="42520" xr:uid="{00000000-0005-0000-0000-0000EBA60000}"/>
    <cellStyle name="Output 2 4 9 4 8" xfId="42521" xr:uid="{00000000-0005-0000-0000-0000ECA60000}"/>
    <cellStyle name="Output 2 4 9 4 8 2" xfId="42522" xr:uid="{00000000-0005-0000-0000-0000EDA60000}"/>
    <cellStyle name="Output 2 4 9 4 8 3" xfId="42523" xr:uid="{00000000-0005-0000-0000-0000EEA60000}"/>
    <cellStyle name="Output 2 4 9 4 9" xfId="42524" xr:uid="{00000000-0005-0000-0000-0000EFA60000}"/>
    <cellStyle name="Output 2 4 9 4 9 2" xfId="42525" xr:uid="{00000000-0005-0000-0000-0000F0A60000}"/>
    <cellStyle name="Output 2 4 9 4 9 3" xfId="42526" xr:uid="{00000000-0005-0000-0000-0000F1A60000}"/>
    <cellStyle name="Output 2 4 9 5" xfId="42527" xr:uid="{00000000-0005-0000-0000-0000F2A60000}"/>
    <cellStyle name="Output 2 4 9 5 10" xfId="42528" xr:uid="{00000000-0005-0000-0000-0000F3A60000}"/>
    <cellStyle name="Output 2 4 9 5 11" xfId="42529" xr:uid="{00000000-0005-0000-0000-0000F4A60000}"/>
    <cellStyle name="Output 2 4 9 5 12" xfId="42530" xr:uid="{00000000-0005-0000-0000-0000F5A60000}"/>
    <cellStyle name="Output 2 4 9 5 2" xfId="42531" xr:uid="{00000000-0005-0000-0000-0000F6A60000}"/>
    <cellStyle name="Output 2 4 9 5 2 2" xfId="42532" xr:uid="{00000000-0005-0000-0000-0000F7A60000}"/>
    <cellStyle name="Output 2 4 9 5 2 3" xfId="42533" xr:uid="{00000000-0005-0000-0000-0000F8A60000}"/>
    <cellStyle name="Output 2 4 9 5 3" xfId="42534" xr:uid="{00000000-0005-0000-0000-0000F9A60000}"/>
    <cellStyle name="Output 2 4 9 5 3 2" xfId="42535" xr:uid="{00000000-0005-0000-0000-0000FAA60000}"/>
    <cellStyle name="Output 2 4 9 5 3 3" xfId="42536" xr:uid="{00000000-0005-0000-0000-0000FBA60000}"/>
    <cellStyle name="Output 2 4 9 5 4" xfId="42537" xr:uid="{00000000-0005-0000-0000-0000FCA60000}"/>
    <cellStyle name="Output 2 4 9 5 4 2" xfId="42538" xr:uid="{00000000-0005-0000-0000-0000FDA60000}"/>
    <cellStyle name="Output 2 4 9 5 4 3" xfId="42539" xr:uid="{00000000-0005-0000-0000-0000FEA60000}"/>
    <cellStyle name="Output 2 4 9 5 5" xfId="42540" xr:uid="{00000000-0005-0000-0000-0000FFA60000}"/>
    <cellStyle name="Output 2 4 9 5 5 2" xfId="42541" xr:uid="{00000000-0005-0000-0000-000000A70000}"/>
    <cellStyle name="Output 2 4 9 5 5 3" xfId="42542" xr:uid="{00000000-0005-0000-0000-000001A70000}"/>
    <cellStyle name="Output 2 4 9 5 6" xfId="42543" xr:uid="{00000000-0005-0000-0000-000002A70000}"/>
    <cellStyle name="Output 2 4 9 5 6 2" xfId="42544" xr:uid="{00000000-0005-0000-0000-000003A70000}"/>
    <cellStyle name="Output 2 4 9 5 6 3" xfId="42545" xr:uid="{00000000-0005-0000-0000-000004A70000}"/>
    <cellStyle name="Output 2 4 9 5 7" xfId="42546" xr:uid="{00000000-0005-0000-0000-000005A70000}"/>
    <cellStyle name="Output 2 4 9 5 7 2" xfId="42547" xr:uid="{00000000-0005-0000-0000-000006A70000}"/>
    <cellStyle name="Output 2 4 9 5 7 3" xfId="42548" xr:uid="{00000000-0005-0000-0000-000007A70000}"/>
    <cellStyle name="Output 2 4 9 5 8" xfId="42549" xr:uid="{00000000-0005-0000-0000-000008A70000}"/>
    <cellStyle name="Output 2 4 9 5 8 2" xfId="42550" xr:uid="{00000000-0005-0000-0000-000009A70000}"/>
    <cellStyle name="Output 2 4 9 5 8 3" xfId="42551" xr:uid="{00000000-0005-0000-0000-00000AA70000}"/>
    <cellStyle name="Output 2 4 9 5 9" xfId="42552" xr:uid="{00000000-0005-0000-0000-00000BA70000}"/>
    <cellStyle name="Output 2 4 9 5 9 2" xfId="42553" xr:uid="{00000000-0005-0000-0000-00000CA70000}"/>
    <cellStyle name="Output 2 4 9 5 9 3" xfId="42554" xr:uid="{00000000-0005-0000-0000-00000DA70000}"/>
    <cellStyle name="Output 2 4 9 6" xfId="42555" xr:uid="{00000000-0005-0000-0000-00000EA70000}"/>
    <cellStyle name="Output 2 4 9 6 2" xfId="42556" xr:uid="{00000000-0005-0000-0000-00000FA70000}"/>
    <cellStyle name="Output 2 4 9 6 3" xfId="42557" xr:uid="{00000000-0005-0000-0000-000010A70000}"/>
    <cellStyle name="Output 2 4 9 7" xfId="42558" xr:uid="{00000000-0005-0000-0000-000011A70000}"/>
    <cellStyle name="Output 2 4 9 7 2" xfId="42559" xr:uid="{00000000-0005-0000-0000-000012A70000}"/>
    <cellStyle name="Output 2 4 9 7 3" xfId="42560" xr:uid="{00000000-0005-0000-0000-000013A70000}"/>
    <cellStyle name="Output 2 4 9 8" xfId="58302" xr:uid="{00000000-0005-0000-0000-000014A70000}"/>
    <cellStyle name="Output 2 5" xfId="42561" xr:uid="{00000000-0005-0000-0000-000015A70000}"/>
    <cellStyle name="Output 2 5 10" xfId="42562" xr:uid="{00000000-0005-0000-0000-000016A70000}"/>
    <cellStyle name="Output 2 5 10 2" xfId="42563" xr:uid="{00000000-0005-0000-0000-000017A70000}"/>
    <cellStyle name="Output 2 5 10 2 2" xfId="42564" xr:uid="{00000000-0005-0000-0000-000018A70000}"/>
    <cellStyle name="Output 2 5 10 2 3" xfId="42565" xr:uid="{00000000-0005-0000-0000-000019A70000}"/>
    <cellStyle name="Output 2 5 10 2 4" xfId="42566" xr:uid="{00000000-0005-0000-0000-00001AA70000}"/>
    <cellStyle name="Output 2 5 10 3" xfId="42567" xr:uid="{00000000-0005-0000-0000-00001BA70000}"/>
    <cellStyle name="Output 2 5 10 4" xfId="42568" xr:uid="{00000000-0005-0000-0000-00001CA70000}"/>
    <cellStyle name="Output 2 5 11" xfId="42569" xr:uid="{00000000-0005-0000-0000-00001DA70000}"/>
    <cellStyle name="Output 2 5 11 2" xfId="42570" xr:uid="{00000000-0005-0000-0000-00001EA70000}"/>
    <cellStyle name="Output 2 5 11 3" xfId="42571" xr:uid="{00000000-0005-0000-0000-00001FA70000}"/>
    <cellStyle name="Output 2 5 12" xfId="42572" xr:uid="{00000000-0005-0000-0000-000020A70000}"/>
    <cellStyle name="Output 2 5 12 2" xfId="42573" xr:uid="{00000000-0005-0000-0000-000021A70000}"/>
    <cellStyle name="Output 2 5 12 3" xfId="42574" xr:uid="{00000000-0005-0000-0000-000022A70000}"/>
    <cellStyle name="Output 2 5 12 4" xfId="42575" xr:uid="{00000000-0005-0000-0000-000023A70000}"/>
    <cellStyle name="Output 2 5 2" xfId="42576" xr:uid="{00000000-0005-0000-0000-000024A70000}"/>
    <cellStyle name="Output 2 5 2 10" xfId="42577" xr:uid="{00000000-0005-0000-0000-000025A70000}"/>
    <cellStyle name="Output 2 5 2 11" xfId="42578" xr:uid="{00000000-0005-0000-0000-000026A70000}"/>
    <cellStyle name="Output 2 5 2 2" xfId="42579" xr:uid="{00000000-0005-0000-0000-000027A70000}"/>
    <cellStyle name="Output 2 5 2 2 2" xfId="42580" xr:uid="{00000000-0005-0000-0000-000028A70000}"/>
    <cellStyle name="Output 2 5 2 2 2 2" xfId="42581" xr:uid="{00000000-0005-0000-0000-000029A70000}"/>
    <cellStyle name="Output 2 5 2 2 2 3" xfId="42582" xr:uid="{00000000-0005-0000-0000-00002AA70000}"/>
    <cellStyle name="Output 2 5 2 2 2 4" xfId="42583" xr:uid="{00000000-0005-0000-0000-00002BA70000}"/>
    <cellStyle name="Output 2 5 2 2 3" xfId="42584" xr:uid="{00000000-0005-0000-0000-00002CA70000}"/>
    <cellStyle name="Output 2 5 2 2 4" xfId="42585" xr:uid="{00000000-0005-0000-0000-00002DA70000}"/>
    <cellStyle name="Output 2 5 2 3" xfId="42586" xr:uid="{00000000-0005-0000-0000-00002EA70000}"/>
    <cellStyle name="Output 2 5 2 3 2" xfId="42587" xr:uid="{00000000-0005-0000-0000-00002FA70000}"/>
    <cellStyle name="Output 2 5 2 3 2 2" xfId="42588" xr:uid="{00000000-0005-0000-0000-000030A70000}"/>
    <cellStyle name="Output 2 5 2 3 2 3" xfId="42589" xr:uid="{00000000-0005-0000-0000-000031A70000}"/>
    <cellStyle name="Output 2 5 2 3 2 4" xfId="42590" xr:uid="{00000000-0005-0000-0000-000032A70000}"/>
    <cellStyle name="Output 2 5 2 3 3" xfId="42591" xr:uid="{00000000-0005-0000-0000-000033A70000}"/>
    <cellStyle name="Output 2 5 2 3 4" xfId="42592" xr:uid="{00000000-0005-0000-0000-000034A70000}"/>
    <cellStyle name="Output 2 5 2 4" xfId="42593" xr:uid="{00000000-0005-0000-0000-000035A70000}"/>
    <cellStyle name="Output 2 5 2 4 2" xfId="42594" xr:uid="{00000000-0005-0000-0000-000036A70000}"/>
    <cellStyle name="Output 2 5 2 4 2 2" xfId="42595" xr:uid="{00000000-0005-0000-0000-000037A70000}"/>
    <cellStyle name="Output 2 5 2 4 2 3" xfId="42596" xr:uid="{00000000-0005-0000-0000-000038A70000}"/>
    <cellStyle name="Output 2 5 2 4 2 4" xfId="42597" xr:uid="{00000000-0005-0000-0000-000039A70000}"/>
    <cellStyle name="Output 2 5 2 4 3" xfId="42598" xr:uid="{00000000-0005-0000-0000-00003AA70000}"/>
    <cellStyle name="Output 2 5 2 4 4" xfId="42599" xr:uid="{00000000-0005-0000-0000-00003BA70000}"/>
    <cellStyle name="Output 2 5 2 5" xfId="42600" xr:uid="{00000000-0005-0000-0000-00003CA70000}"/>
    <cellStyle name="Output 2 5 2 5 2" xfId="42601" xr:uid="{00000000-0005-0000-0000-00003DA70000}"/>
    <cellStyle name="Output 2 5 2 5 2 2" xfId="42602" xr:uid="{00000000-0005-0000-0000-00003EA70000}"/>
    <cellStyle name="Output 2 5 2 5 2 3" xfId="42603" xr:uid="{00000000-0005-0000-0000-00003FA70000}"/>
    <cellStyle name="Output 2 5 2 5 2 4" xfId="42604" xr:uid="{00000000-0005-0000-0000-000040A70000}"/>
    <cellStyle name="Output 2 5 2 5 3" xfId="42605" xr:uid="{00000000-0005-0000-0000-000041A70000}"/>
    <cellStyle name="Output 2 5 2 5 4" xfId="42606" xr:uid="{00000000-0005-0000-0000-000042A70000}"/>
    <cellStyle name="Output 2 5 2 6" xfId="42607" xr:uid="{00000000-0005-0000-0000-000043A70000}"/>
    <cellStyle name="Output 2 5 2 6 2" xfId="42608" xr:uid="{00000000-0005-0000-0000-000044A70000}"/>
    <cellStyle name="Output 2 5 2 6 2 2" xfId="42609" xr:uid="{00000000-0005-0000-0000-000045A70000}"/>
    <cellStyle name="Output 2 5 2 6 2 3" xfId="42610" xr:uid="{00000000-0005-0000-0000-000046A70000}"/>
    <cellStyle name="Output 2 5 2 6 2 4" xfId="42611" xr:uid="{00000000-0005-0000-0000-000047A70000}"/>
    <cellStyle name="Output 2 5 2 6 3" xfId="42612" xr:uid="{00000000-0005-0000-0000-000048A70000}"/>
    <cellStyle name="Output 2 5 2 6 4" xfId="42613" xr:uid="{00000000-0005-0000-0000-000049A70000}"/>
    <cellStyle name="Output 2 5 2 7" xfId="42614" xr:uid="{00000000-0005-0000-0000-00004AA70000}"/>
    <cellStyle name="Output 2 5 2 7 2" xfId="42615" xr:uid="{00000000-0005-0000-0000-00004BA70000}"/>
    <cellStyle name="Output 2 5 2 7 2 2" xfId="42616" xr:uid="{00000000-0005-0000-0000-00004CA70000}"/>
    <cellStyle name="Output 2 5 2 7 2 3" xfId="42617" xr:uid="{00000000-0005-0000-0000-00004DA70000}"/>
    <cellStyle name="Output 2 5 2 7 2 4" xfId="42618" xr:uid="{00000000-0005-0000-0000-00004EA70000}"/>
    <cellStyle name="Output 2 5 2 7 3" xfId="42619" xr:uid="{00000000-0005-0000-0000-00004FA70000}"/>
    <cellStyle name="Output 2 5 2 7 4" xfId="42620" xr:uid="{00000000-0005-0000-0000-000050A70000}"/>
    <cellStyle name="Output 2 5 2 8" xfId="42621" xr:uid="{00000000-0005-0000-0000-000051A70000}"/>
    <cellStyle name="Output 2 5 2 8 2" xfId="42622" xr:uid="{00000000-0005-0000-0000-000052A70000}"/>
    <cellStyle name="Output 2 5 2 8 2 2" xfId="42623" xr:uid="{00000000-0005-0000-0000-000053A70000}"/>
    <cellStyle name="Output 2 5 2 8 2 3" xfId="42624" xr:uid="{00000000-0005-0000-0000-000054A70000}"/>
    <cellStyle name="Output 2 5 2 8 2 4" xfId="42625" xr:uid="{00000000-0005-0000-0000-000055A70000}"/>
    <cellStyle name="Output 2 5 2 8 3" xfId="42626" xr:uid="{00000000-0005-0000-0000-000056A70000}"/>
    <cellStyle name="Output 2 5 2 8 4" xfId="42627" xr:uid="{00000000-0005-0000-0000-000057A70000}"/>
    <cellStyle name="Output 2 5 2 9" xfId="42628" xr:uid="{00000000-0005-0000-0000-000058A70000}"/>
    <cellStyle name="Output 2 5 2 9 2" xfId="42629" xr:uid="{00000000-0005-0000-0000-000059A70000}"/>
    <cellStyle name="Output 2 5 2 9 3" xfId="42630" xr:uid="{00000000-0005-0000-0000-00005AA70000}"/>
    <cellStyle name="Output 2 5 2 9 4" xfId="42631" xr:uid="{00000000-0005-0000-0000-00005BA70000}"/>
    <cellStyle name="Output 2 5 3" xfId="42632" xr:uid="{00000000-0005-0000-0000-00005CA70000}"/>
    <cellStyle name="Output 2 5 3 10" xfId="42633" xr:uid="{00000000-0005-0000-0000-00005DA70000}"/>
    <cellStyle name="Output 2 5 3 11" xfId="42634" xr:uid="{00000000-0005-0000-0000-00005EA70000}"/>
    <cellStyle name="Output 2 5 3 2" xfId="42635" xr:uid="{00000000-0005-0000-0000-00005FA70000}"/>
    <cellStyle name="Output 2 5 3 2 2" xfId="42636" xr:uid="{00000000-0005-0000-0000-000060A70000}"/>
    <cellStyle name="Output 2 5 3 2 2 2" xfId="42637" xr:uid="{00000000-0005-0000-0000-000061A70000}"/>
    <cellStyle name="Output 2 5 3 2 2 3" xfId="42638" xr:uid="{00000000-0005-0000-0000-000062A70000}"/>
    <cellStyle name="Output 2 5 3 2 2 4" xfId="42639" xr:uid="{00000000-0005-0000-0000-000063A70000}"/>
    <cellStyle name="Output 2 5 3 2 3" xfId="42640" xr:uid="{00000000-0005-0000-0000-000064A70000}"/>
    <cellStyle name="Output 2 5 3 2 4" xfId="42641" xr:uid="{00000000-0005-0000-0000-000065A70000}"/>
    <cellStyle name="Output 2 5 3 3" xfId="42642" xr:uid="{00000000-0005-0000-0000-000066A70000}"/>
    <cellStyle name="Output 2 5 3 3 2" xfId="42643" xr:uid="{00000000-0005-0000-0000-000067A70000}"/>
    <cellStyle name="Output 2 5 3 3 2 2" xfId="42644" xr:uid="{00000000-0005-0000-0000-000068A70000}"/>
    <cellStyle name="Output 2 5 3 3 2 3" xfId="42645" xr:uid="{00000000-0005-0000-0000-000069A70000}"/>
    <cellStyle name="Output 2 5 3 3 2 4" xfId="42646" xr:uid="{00000000-0005-0000-0000-00006AA70000}"/>
    <cellStyle name="Output 2 5 3 3 3" xfId="42647" xr:uid="{00000000-0005-0000-0000-00006BA70000}"/>
    <cellStyle name="Output 2 5 3 3 4" xfId="42648" xr:uid="{00000000-0005-0000-0000-00006CA70000}"/>
    <cellStyle name="Output 2 5 3 4" xfId="42649" xr:uid="{00000000-0005-0000-0000-00006DA70000}"/>
    <cellStyle name="Output 2 5 3 4 2" xfId="42650" xr:uid="{00000000-0005-0000-0000-00006EA70000}"/>
    <cellStyle name="Output 2 5 3 4 2 2" xfId="42651" xr:uid="{00000000-0005-0000-0000-00006FA70000}"/>
    <cellStyle name="Output 2 5 3 4 2 3" xfId="42652" xr:uid="{00000000-0005-0000-0000-000070A70000}"/>
    <cellStyle name="Output 2 5 3 4 2 4" xfId="42653" xr:uid="{00000000-0005-0000-0000-000071A70000}"/>
    <cellStyle name="Output 2 5 3 4 3" xfId="42654" xr:uid="{00000000-0005-0000-0000-000072A70000}"/>
    <cellStyle name="Output 2 5 3 4 4" xfId="42655" xr:uid="{00000000-0005-0000-0000-000073A70000}"/>
    <cellStyle name="Output 2 5 3 5" xfId="42656" xr:uid="{00000000-0005-0000-0000-000074A70000}"/>
    <cellStyle name="Output 2 5 3 5 2" xfId="42657" xr:uid="{00000000-0005-0000-0000-000075A70000}"/>
    <cellStyle name="Output 2 5 3 5 2 2" xfId="42658" xr:uid="{00000000-0005-0000-0000-000076A70000}"/>
    <cellStyle name="Output 2 5 3 5 2 3" xfId="42659" xr:uid="{00000000-0005-0000-0000-000077A70000}"/>
    <cellStyle name="Output 2 5 3 5 2 4" xfId="42660" xr:uid="{00000000-0005-0000-0000-000078A70000}"/>
    <cellStyle name="Output 2 5 3 5 3" xfId="42661" xr:uid="{00000000-0005-0000-0000-000079A70000}"/>
    <cellStyle name="Output 2 5 3 5 4" xfId="42662" xr:uid="{00000000-0005-0000-0000-00007AA70000}"/>
    <cellStyle name="Output 2 5 3 6" xfId="42663" xr:uid="{00000000-0005-0000-0000-00007BA70000}"/>
    <cellStyle name="Output 2 5 3 6 2" xfId="42664" xr:uid="{00000000-0005-0000-0000-00007CA70000}"/>
    <cellStyle name="Output 2 5 3 6 2 2" xfId="42665" xr:uid="{00000000-0005-0000-0000-00007DA70000}"/>
    <cellStyle name="Output 2 5 3 6 2 3" xfId="42666" xr:uid="{00000000-0005-0000-0000-00007EA70000}"/>
    <cellStyle name="Output 2 5 3 6 2 4" xfId="42667" xr:uid="{00000000-0005-0000-0000-00007FA70000}"/>
    <cellStyle name="Output 2 5 3 6 3" xfId="42668" xr:uid="{00000000-0005-0000-0000-000080A70000}"/>
    <cellStyle name="Output 2 5 3 6 4" xfId="42669" xr:uid="{00000000-0005-0000-0000-000081A70000}"/>
    <cellStyle name="Output 2 5 3 7" xfId="42670" xr:uid="{00000000-0005-0000-0000-000082A70000}"/>
    <cellStyle name="Output 2 5 3 7 2" xfId="42671" xr:uid="{00000000-0005-0000-0000-000083A70000}"/>
    <cellStyle name="Output 2 5 3 7 2 2" xfId="42672" xr:uid="{00000000-0005-0000-0000-000084A70000}"/>
    <cellStyle name="Output 2 5 3 7 2 3" xfId="42673" xr:uid="{00000000-0005-0000-0000-000085A70000}"/>
    <cellStyle name="Output 2 5 3 7 2 4" xfId="42674" xr:uid="{00000000-0005-0000-0000-000086A70000}"/>
    <cellStyle name="Output 2 5 3 7 3" xfId="42675" xr:uid="{00000000-0005-0000-0000-000087A70000}"/>
    <cellStyle name="Output 2 5 3 7 4" xfId="42676" xr:uid="{00000000-0005-0000-0000-000088A70000}"/>
    <cellStyle name="Output 2 5 3 8" xfId="42677" xr:uid="{00000000-0005-0000-0000-000089A70000}"/>
    <cellStyle name="Output 2 5 3 8 2" xfId="42678" xr:uid="{00000000-0005-0000-0000-00008AA70000}"/>
    <cellStyle name="Output 2 5 3 8 2 2" xfId="42679" xr:uid="{00000000-0005-0000-0000-00008BA70000}"/>
    <cellStyle name="Output 2 5 3 8 2 3" xfId="42680" xr:uid="{00000000-0005-0000-0000-00008CA70000}"/>
    <cellStyle name="Output 2 5 3 8 2 4" xfId="42681" xr:uid="{00000000-0005-0000-0000-00008DA70000}"/>
    <cellStyle name="Output 2 5 3 8 3" xfId="42682" xr:uid="{00000000-0005-0000-0000-00008EA70000}"/>
    <cellStyle name="Output 2 5 3 8 4" xfId="42683" xr:uid="{00000000-0005-0000-0000-00008FA70000}"/>
    <cellStyle name="Output 2 5 3 9" xfId="42684" xr:uid="{00000000-0005-0000-0000-000090A70000}"/>
    <cellStyle name="Output 2 5 3 9 2" xfId="42685" xr:uid="{00000000-0005-0000-0000-000091A70000}"/>
    <cellStyle name="Output 2 5 3 9 3" xfId="42686" xr:uid="{00000000-0005-0000-0000-000092A70000}"/>
    <cellStyle name="Output 2 5 3 9 4" xfId="42687" xr:uid="{00000000-0005-0000-0000-000093A70000}"/>
    <cellStyle name="Output 2 5 4" xfId="42688" xr:uid="{00000000-0005-0000-0000-000094A70000}"/>
    <cellStyle name="Output 2 5 4 2" xfId="42689" xr:uid="{00000000-0005-0000-0000-000095A70000}"/>
    <cellStyle name="Output 2 5 4 2 2" xfId="42690" xr:uid="{00000000-0005-0000-0000-000096A70000}"/>
    <cellStyle name="Output 2 5 4 2 3" xfId="42691" xr:uid="{00000000-0005-0000-0000-000097A70000}"/>
    <cellStyle name="Output 2 5 4 2 4" xfId="42692" xr:uid="{00000000-0005-0000-0000-000098A70000}"/>
    <cellStyle name="Output 2 5 4 3" xfId="42693" xr:uid="{00000000-0005-0000-0000-000099A70000}"/>
    <cellStyle name="Output 2 5 4 4" xfId="42694" xr:uid="{00000000-0005-0000-0000-00009AA70000}"/>
    <cellStyle name="Output 2 5 5" xfId="42695" xr:uid="{00000000-0005-0000-0000-00009BA70000}"/>
    <cellStyle name="Output 2 5 5 2" xfId="42696" xr:uid="{00000000-0005-0000-0000-00009CA70000}"/>
    <cellStyle name="Output 2 5 5 2 2" xfId="42697" xr:uid="{00000000-0005-0000-0000-00009DA70000}"/>
    <cellStyle name="Output 2 5 5 2 3" xfId="42698" xr:uid="{00000000-0005-0000-0000-00009EA70000}"/>
    <cellStyle name="Output 2 5 5 2 4" xfId="42699" xr:uid="{00000000-0005-0000-0000-00009FA70000}"/>
    <cellStyle name="Output 2 5 5 3" xfId="42700" xr:uid="{00000000-0005-0000-0000-0000A0A70000}"/>
    <cellStyle name="Output 2 5 5 4" xfId="42701" xr:uid="{00000000-0005-0000-0000-0000A1A70000}"/>
    <cellStyle name="Output 2 5 6" xfId="42702" xr:uid="{00000000-0005-0000-0000-0000A2A70000}"/>
    <cellStyle name="Output 2 5 6 2" xfId="42703" xr:uid="{00000000-0005-0000-0000-0000A3A70000}"/>
    <cellStyle name="Output 2 5 6 2 2" xfId="42704" xr:uid="{00000000-0005-0000-0000-0000A4A70000}"/>
    <cellStyle name="Output 2 5 6 2 3" xfId="42705" xr:uid="{00000000-0005-0000-0000-0000A5A70000}"/>
    <cellStyle name="Output 2 5 6 2 4" xfId="42706" xr:uid="{00000000-0005-0000-0000-0000A6A70000}"/>
    <cellStyle name="Output 2 5 6 3" xfId="42707" xr:uid="{00000000-0005-0000-0000-0000A7A70000}"/>
    <cellStyle name="Output 2 5 6 4" xfId="42708" xr:uid="{00000000-0005-0000-0000-0000A8A70000}"/>
    <cellStyle name="Output 2 5 7" xfId="42709" xr:uid="{00000000-0005-0000-0000-0000A9A70000}"/>
    <cellStyle name="Output 2 5 7 2" xfId="42710" xr:uid="{00000000-0005-0000-0000-0000AAA70000}"/>
    <cellStyle name="Output 2 5 7 2 2" xfId="42711" xr:uid="{00000000-0005-0000-0000-0000ABA70000}"/>
    <cellStyle name="Output 2 5 7 2 3" xfId="42712" xr:uid="{00000000-0005-0000-0000-0000ACA70000}"/>
    <cellStyle name="Output 2 5 7 2 4" xfId="42713" xr:uid="{00000000-0005-0000-0000-0000ADA70000}"/>
    <cellStyle name="Output 2 5 7 3" xfId="42714" xr:uid="{00000000-0005-0000-0000-0000AEA70000}"/>
    <cellStyle name="Output 2 5 7 4" xfId="42715" xr:uid="{00000000-0005-0000-0000-0000AFA70000}"/>
    <cellStyle name="Output 2 5 8" xfId="42716" xr:uid="{00000000-0005-0000-0000-0000B0A70000}"/>
    <cellStyle name="Output 2 5 8 2" xfId="42717" xr:uid="{00000000-0005-0000-0000-0000B1A70000}"/>
    <cellStyle name="Output 2 5 8 2 2" xfId="42718" xr:uid="{00000000-0005-0000-0000-0000B2A70000}"/>
    <cellStyle name="Output 2 5 8 2 3" xfId="42719" xr:uid="{00000000-0005-0000-0000-0000B3A70000}"/>
    <cellStyle name="Output 2 5 8 2 4" xfId="42720" xr:uid="{00000000-0005-0000-0000-0000B4A70000}"/>
    <cellStyle name="Output 2 5 8 3" xfId="42721" xr:uid="{00000000-0005-0000-0000-0000B5A70000}"/>
    <cellStyle name="Output 2 5 8 4" xfId="42722" xr:uid="{00000000-0005-0000-0000-0000B6A70000}"/>
    <cellStyle name="Output 2 5 9" xfId="42723" xr:uid="{00000000-0005-0000-0000-0000B7A70000}"/>
    <cellStyle name="Output 2 5 9 2" xfId="42724" xr:uid="{00000000-0005-0000-0000-0000B8A70000}"/>
    <cellStyle name="Output 2 5 9 2 2" xfId="42725" xr:uid="{00000000-0005-0000-0000-0000B9A70000}"/>
    <cellStyle name="Output 2 5 9 2 3" xfId="42726" xr:uid="{00000000-0005-0000-0000-0000BAA70000}"/>
    <cellStyle name="Output 2 5 9 2 4" xfId="42727" xr:uid="{00000000-0005-0000-0000-0000BBA70000}"/>
    <cellStyle name="Output 2 5 9 3" xfId="42728" xr:uid="{00000000-0005-0000-0000-0000BCA70000}"/>
    <cellStyle name="Output 2 5 9 4" xfId="42729" xr:uid="{00000000-0005-0000-0000-0000BDA70000}"/>
    <cellStyle name="Output 2 6" xfId="42730" xr:uid="{00000000-0005-0000-0000-0000BEA70000}"/>
    <cellStyle name="Output 2 6 10" xfId="42731" xr:uid="{00000000-0005-0000-0000-0000BFA70000}"/>
    <cellStyle name="Output 2 6 10 10" xfId="42732" xr:uid="{00000000-0005-0000-0000-0000C0A70000}"/>
    <cellStyle name="Output 2 6 10 11" xfId="42733" xr:uid="{00000000-0005-0000-0000-0000C1A70000}"/>
    <cellStyle name="Output 2 6 10 12" xfId="42734" xr:uid="{00000000-0005-0000-0000-0000C2A70000}"/>
    <cellStyle name="Output 2 6 10 2" xfId="42735" xr:uid="{00000000-0005-0000-0000-0000C3A70000}"/>
    <cellStyle name="Output 2 6 10 2 2" xfId="42736" xr:uid="{00000000-0005-0000-0000-0000C4A70000}"/>
    <cellStyle name="Output 2 6 10 2 3" xfId="42737" xr:uid="{00000000-0005-0000-0000-0000C5A70000}"/>
    <cellStyle name="Output 2 6 10 3" xfId="42738" xr:uid="{00000000-0005-0000-0000-0000C6A70000}"/>
    <cellStyle name="Output 2 6 10 3 2" xfId="42739" xr:uid="{00000000-0005-0000-0000-0000C7A70000}"/>
    <cellStyle name="Output 2 6 10 3 3" xfId="42740" xr:uid="{00000000-0005-0000-0000-0000C8A70000}"/>
    <cellStyle name="Output 2 6 10 4" xfId="42741" xr:uid="{00000000-0005-0000-0000-0000C9A70000}"/>
    <cellStyle name="Output 2 6 10 4 2" xfId="42742" xr:uid="{00000000-0005-0000-0000-0000CAA70000}"/>
    <cellStyle name="Output 2 6 10 4 3" xfId="42743" xr:uid="{00000000-0005-0000-0000-0000CBA70000}"/>
    <cellStyle name="Output 2 6 10 5" xfId="42744" xr:uid="{00000000-0005-0000-0000-0000CCA70000}"/>
    <cellStyle name="Output 2 6 10 5 2" xfId="42745" xr:uid="{00000000-0005-0000-0000-0000CDA70000}"/>
    <cellStyle name="Output 2 6 10 5 3" xfId="42746" xr:uid="{00000000-0005-0000-0000-0000CEA70000}"/>
    <cellStyle name="Output 2 6 10 6" xfId="42747" xr:uid="{00000000-0005-0000-0000-0000CFA70000}"/>
    <cellStyle name="Output 2 6 10 6 2" xfId="42748" xr:uid="{00000000-0005-0000-0000-0000D0A70000}"/>
    <cellStyle name="Output 2 6 10 6 3" xfId="42749" xr:uid="{00000000-0005-0000-0000-0000D1A70000}"/>
    <cellStyle name="Output 2 6 10 7" xfId="42750" xr:uid="{00000000-0005-0000-0000-0000D2A70000}"/>
    <cellStyle name="Output 2 6 10 7 2" xfId="42751" xr:uid="{00000000-0005-0000-0000-0000D3A70000}"/>
    <cellStyle name="Output 2 6 10 7 3" xfId="42752" xr:uid="{00000000-0005-0000-0000-0000D4A70000}"/>
    <cellStyle name="Output 2 6 10 8" xfId="42753" xr:uid="{00000000-0005-0000-0000-0000D5A70000}"/>
    <cellStyle name="Output 2 6 10 8 2" xfId="42754" xr:uid="{00000000-0005-0000-0000-0000D6A70000}"/>
    <cellStyle name="Output 2 6 10 8 3" xfId="42755" xr:uid="{00000000-0005-0000-0000-0000D7A70000}"/>
    <cellStyle name="Output 2 6 10 9" xfId="42756" xr:uid="{00000000-0005-0000-0000-0000D8A70000}"/>
    <cellStyle name="Output 2 6 10 9 2" xfId="42757" xr:uid="{00000000-0005-0000-0000-0000D9A70000}"/>
    <cellStyle name="Output 2 6 10 9 3" xfId="42758" xr:uid="{00000000-0005-0000-0000-0000DAA70000}"/>
    <cellStyle name="Output 2 6 11" xfId="42759" xr:uid="{00000000-0005-0000-0000-0000DBA70000}"/>
    <cellStyle name="Output 2 6 11 2" xfId="42760" xr:uid="{00000000-0005-0000-0000-0000DCA70000}"/>
    <cellStyle name="Output 2 6 11 3" xfId="42761" xr:uid="{00000000-0005-0000-0000-0000DDA70000}"/>
    <cellStyle name="Output 2 6 12" xfId="42762" xr:uid="{00000000-0005-0000-0000-0000DEA70000}"/>
    <cellStyle name="Output 2 6 12 2" xfId="42763" xr:uid="{00000000-0005-0000-0000-0000DFA70000}"/>
    <cellStyle name="Output 2 6 12 3" xfId="42764" xr:uid="{00000000-0005-0000-0000-0000E0A70000}"/>
    <cellStyle name="Output 2 6 13" xfId="42765" xr:uid="{00000000-0005-0000-0000-0000E1A70000}"/>
    <cellStyle name="Output 2 6 13 2" xfId="42766" xr:uid="{00000000-0005-0000-0000-0000E2A70000}"/>
    <cellStyle name="Output 2 6 13 3" xfId="42767" xr:uid="{00000000-0005-0000-0000-0000E3A70000}"/>
    <cellStyle name="Output 2 6 14" xfId="42768" xr:uid="{00000000-0005-0000-0000-0000E4A70000}"/>
    <cellStyle name="Output 2 6 14 2" xfId="42769" xr:uid="{00000000-0005-0000-0000-0000E5A70000}"/>
    <cellStyle name="Output 2 6 14 3" xfId="42770" xr:uid="{00000000-0005-0000-0000-0000E6A70000}"/>
    <cellStyle name="Output 2 6 15" xfId="42771" xr:uid="{00000000-0005-0000-0000-0000E7A70000}"/>
    <cellStyle name="Output 2 6 15 2" xfId="42772" xr:uid="{00000000-0005-0000-0000-0000E8A70000}"/>
    <cellStyle name="Output 2 6 15 3" xfId="42773" xr:uid="{00000000-0005-0000-0000-0000E9A70000}"/>
    <cellStyle name="Output 2 6 16" xfId="42774" xr:uid="{00000000-0005-0000-0000-0000EAA70000}"/>
    <cellStyle name="Output 2 6 16 2" xfId="42775" xr:uid="{00000000-0005-0000-0000-0000EBA70000}"/>
    <cellStyle name="Output 2 6 16 3" xfId="42776" xr:uid="{00000000-0005-0000-0000-0000ECA70000}"/>
    <cellStyle name="Output 2 6 17" xfId="42777" xr:uid="{00000000-0005-0000-0000-0000EDA70000}"/>
    <cellStyle name="Output 2 6 17 2" xfId="42778" xr:uid="{00000000-0005-0000-0000-0000EEA70000}"/>
    <cellStyle name="Output 2 6 17 3" xfId="42779" xr:uid="{00000000-0005-0000-0000-0000EFA70000}"/>
    <cellStyle name="Output 2 6 18" xfId="42780" xr:uid="{00000000-0005-0000-0000-0000F0A70000}"/>
    <cellStyle name="Output 2 6 18 2" xfId="42781" xr:uid="{00000000-0005-0000-0000-0000F1A70000}"/>
    <cellStyle name="Output 2 6 18 3" xfId="42782" xr:uid="{00000000-0005-0000-0000-0000F2A70000}"/>
    <cellStyle name="Output 2 6 19" xfId="42783" xr:uid="{00000000-0005-0000-0000-0000F3A70000}"/>
    <cellStyle name="Output 2 6 19 2" xfId="42784" xr:uid="{00000000-0005-0000-0000-0000F4A70000}"/>
    <cellStyle name="Output 2 6 19 3" xfId="42785" xr:uid="{00000000-0005-0000-0000-0000F5A70000}"/>
    <cellStyle name="Output 2 6 2" xfId="42786" xr:uid="{00000000-0005-0000-0000-0000F6A70000}"/>
    <cellStyle name="Output 2 6 2 10" xfId="42787" xr:uid="{00000000-0005-0000-0000-0000F7A70000}"/>
    <cellStyle name="Output 2 6 2 11" xfId="42788" xr:uid="{00000000-0005-0000-0000-0000F8A70000}"/>
    <cellStyle name="Output 2 6 2 12" xfId="42789" xr:uid="{00000000-0005-0000-0000-0000F9A70000}"/>
    <cellStyle name="Output 2 6 2 2" xfId="42790" xr:uid="{00000000-0005-0000-0000-0000FAA70000}"/>
    <cellStyle name="Output 2 6 2 2 2" xfId="42791" xr:uid="{00000000-0005-0000-0000-0000FBA70000}"/>
    <cellStyle name="Output 2 6 2 2 3" xfId="42792" xr:uid="{00000000-0005-0000-0000-0000FCA70000}"/>
    <cellStyle name="Output 2 6 2 3" xfId="42793" xr:uid="{00000000-0005-0000-0000-0000FDA70000}"/>
    <cellStyle name="Output 2 6 2 3 2" xfId="42794" xr:uid="{00000000-0005-0000-0000-0000FEA70000}"/>
    <cellStyle name="Output 2 6 2 3 3" xfId="42795" xr:uid="{00000000-0005-0000-0000-0000FFA70000}"/>
    <cellStyle name="Output 2 6 2 4" xfId="42796" xr:uid="{00000000-0005-0000-0000-000000A80000}"/>
    <cellStyle name="Output 2 6 2 4 2" xfId="42797" xr:uid="{00000000-0005-0000-0000-000001A80000}"/>
    <cellStyle name="Output 2 6 2 4 3" xfId="42798" xr:uid="{00000000-0005-0000-0000-000002A80000}"/>
    <cellStyle name="Output 2 6 2 5" xfId="42799" xr:uid="{00000000-0005-0000-0000-000003A80000}"/>
    <cellStyle name="Output 2 6 2 5 2" xfId="42800" xr:uid="{00000000-0005-0000-0000-000004A80000}"/>
    <cellStyle name="Output 2 6 2 5 3" xfId="42801" xr:uid="{00000000-0005-0000-0000-000005A80000}"/>
    <cellStyle name="Output 2 6 2 6" xfId="42802" xr:uid="{00000000-0005-0000-0000-000006A80000}"/>
    <cellStyle name="Output 2 6 2 6 2" xfId="42803" xr:uid="{00000000-0005-0000-0000-000007A80000}"/>
    <cellStyle name="Output 2 6 2 6 3" xfId="42804" xr:uid="{00000000-0005-0000-0000-000008A80000}"/>
    <cellStyle name="Output 2 6 2 7" xfId="42805" xr:uid="{00000000-0005-0000-0000-000009A80000}"/>
    <cellStyle name="Output 2 6 2 7 2" xfId="42806" xr:uid="{00000000-0005-0000-0000-00000AA80000}"/>
    <cellStyle name="Output 2 6 2 7 3" xfId="42807" xr:uid="{00000000-0005-0000-0000-00000BA80000}"/>
    <cellStyle name="Output 2 6 2 8" xfId="42808" xr:uid="{00000000-0005-0000-0000-00000CA80000}"/>
    <cellStyle name="Output 2 6 2 8 2" xfId="42809" xr:uid="{00000000-0005-0000-0000-00000DA80000}"/>
    <cellStyle name="Output 2 6 2 8 3" xfId="42810" xr:uid="{00000000-0005-0000-0000-00000EA80000}"/>
    <cellStyle name="Output 2 6 2 9" xfId="42811" xr:uid="{00000000-0005-0000-0000-00000FA80000}"/>
    <cellStyle name="Output 2 6 2 9 2" xfId="42812" xr:uid="{00000000-0005-0000-0000-000010A80000}"/>
    <cellStyle name="Output 2 6 2 9 3" xfId="42813" xr:uid="{00000000-0005-0000-0000-000011A80000}"/>
    <cellStyle name="Output 2 6 20" xfId="42814" xr:uid="{00000000-0005-0000-0000-000012A80000}"/>
    <cellStyle name="Output 2 6 21" xfId="42815" xr:uid="{00000000-0005-0000-0000-000013A80000}"/>
    <cellStyle name="Output 2 6 3" xfId="42816" xr:uid="{00000000-0005-0000-0000-000014A80000}"/>
    <cellStyle name="Output 2 6 3 10" xfId="42817" xr:uid="{00000000-0005-0000-0000-000015A80000}"/>
    <cellStyle name="Output 2 6 3 11" xfId="42818" xr:uid="{00000000-0005-0000-0000-000016A80000}"/>
    <cellStyle name="Output 2 6 3 12" xfId="42819" xr:uid="{00000000-0005-0000-0000-000017A80000}"/>
    <cellStyle name="Output 2 6 3 2" xfId="42820" xr:uid="{00000000-0005-0000-0000-000018A80000}"/>
    <cellStyle name="Output 2 6 3 2 2" xfId="42821" xr:uid="{00000000-0005-0000-0000-000019A80000}"/>
    <cellStyle name="Output 2 6 3 2 3" xfId="42822" xr:uid="{00000000-0005-0000-0000-00001AA80000}"/>
    <cellStyle name="Output 2 6 3 3" xfId="42823" xr:uid="{00000000-0005-0000-0000-00001BA80000}"/>
    <cellStyle name="Output 2 6 3 3 2" xfId="42824" xr:uid="{00000000-0005-0000-0000-00001CA80000}"/>
    <cellStyle name="Output 2 6 3 3 3" xfId="42825" xr:uid="{00000000-0005-0000-0000-00001DA80000}"/>
    <cellStyle name="Output 2 6 3 4" xfId="42826" xr:uid="{00000000-0005-0000-0000-00001EA80000}"/>
    <cellStyle name="Output 2 6 3 4 2" xfId="42827" xr:uid="{00000000-0005-0000-0000-00001FA80000}"/>
    <cellStyle name="Output 2 6 3 4 3" xfId="42828" xr:uid="{00000000-0005-0000-0000-000020A80000}"/>
    <cellStyle name="Output 2 6 3 5" xfId="42829" xr:uid="{00000000-0005-0000-0000-000021A80000}"/>
    <cellStyle name="Output 2 6 3 5 2" xfId="42830" xr:uid="{00000000-0005-0000-0000-000022A80000}"/>
    <cellStyle name="Output 2 6 3 5 3" xfId="42831" xr:uid="{00000000-0005-0000-0000-000023A80000}"/>
    <cellStyle name="Output 2 6 3 6" xfId="42832" xr:uid="{00000000-0005-0000-0000-000024A80000}"/>
    <cellStyle name="Output 2 6 3 6 2" xfId="42833" xr:uid="{00000000-0005-0000-0000-000025A80000}"/>
    <cellStyle name="Output 2 6 3 6 3" xfId="42834" xr:uid="{00000000-0005-0000-0000-000026A80000}"/>
    <cellStyle name="Output 2 6 3 7" xfId="42835" xr:uid="{00000000-0005-0000-0000-000027A80000}"/>
    <cellStyle name="Output 2 6 3 7 2" xfId="42836" xr:uid="{00000000-0005-0000-0000-000028A80000}"/>
    <cellStyle name="Output 2 6 3 7 3" xfId="42837" xr:uid="{00000000-0005-0000-0000-000029A80000}"/>
    <cellStyle name="Output 2 6 3 8" xfId="42838" xr:uid="{00000000-0005-0000-0000-00002AA80000}"/>
    <cellStyle name="Output 2 6 3 8 2" xfId="42839" xr:uid="{00000000-0005-0000-0000-00002BA80000}"/>
    <cellStyle name="Output 2 6 3 8 3" xfId="42840" xr:uid="{00000000-0005-0000-0000-00002CA80000}"/>
    <cellStyle name="Output 2 6 3 9" xfId="42841" xr:uid="{00000000-0005-0000-0000-00002DA80000}"/>
    <cellStyle name="Output 2 6 3 9 2" xfId="42842" xr:uid="{00000000-0005-0000-0000-00002EA80000}"/>
    <cellStyle name="Output 2 6 3 9 3" xfId="42843" xr:uid="{00000000-0005-0000-0000-00002FA80000}"/>
    <cellStyle name="Output 2 6 4" xfId="42844" xr:uid="{00000000-0005-0000-0000-000030A80000}"/>
    <cellStyle name="Output 2 6 4 10" xfId="42845" xr:uid="{00000000-0005-0000-0000-000031A80000}"/>
    <cellStyle name="Output 2 6 4 11" xfId="42846" xr:uid="{00000000-0005-0000-0000-000032A80000}"/>
    <cellStyle name="Output 2 6 4 12" xfId="42847" xr:uid="{00000000-0005-0000-0000-000033A80000}"/>
    <cellStyle name="Output 2 6 4 2" xfId="42848" xr:uid="{00000000-0005-0000-0000-000034A80000}"/>
    <cellStyle name="Output 2 6 4 2 2" xfId="42849" xr:uid="{00000000-0005-0000-0000-000035A80000}"/>
    <cellStyle name="Output 2 6 4 2 3" xfId="42850" xr:uid="{00000000-0005-0000-0000-000036A80000}"/>
    <cellStyle name="Output 2 6 4 3" xfId="42851" xr:uid="{00000000-0005-0000-0000-000037A80000}"/>
    <cellStyle name="Output 2 6 4 3 2" xfId="42852" xr:uid="{00000000-0005-0000-0000-000038A80000}"/>
    <cellStyle name="Output 2 6 4 3 3" xfId="42853" xr:uid="{00000000-0005-0000-0000-000039A80000}"/>
    <cellStyle name="Output 2 6 4 4" xfId="42854" xr:uid="{00000000-0005-0000-0000-00003AA80000}"/>
    <cellStyle name="Output 2 6 4 4 2" xfId="42855" xr:uid="{00000000-0005-0000-0000-00003BA80000}"/>
    <cellStyle name="Output 2 6 4 4 3" xfId="42856" xr:uid="{00000000-0005-0000-0000-00003CA80000}"/>
    <cellStyle name="Output 2 6 4 5" xfId="42857" xr:uid="{00000000-0005-0000-0000-00003DA80000}"/>
    <cellStyle name="Output 2 6 4 5 2" xfId="42858" xr:uid="{00000000-0005-0000-0000-00003EA80000}"/>
    <cellStyle name="Output 2 6 4 5 3" xfId="42859" xr:uid="{00000000-0005-0000-0000-00003FA80000}"/>
    <cellStyle name="Output 2 6 4 6" xfId="42860" xr:uid="{00000000-0005-0000-0000-000040A80000}"/>
    <cellStyle name="Output 2 6 4 6 2" xfId="42861" xr:uid="{00000000-0005-0000-0000-000041A80000}"/>
    <cellStyle name="Output 2 6 4 6 3" xfId="42862" xr:uid="{00000000-0005-0000-0000-000042A80000}"/>
    <cellStyle name="Output 2 6 4 7" xfId="42863" xr:uid="{00000000-0005-0000-0000-000043A80000}"/>
    <cellStyle name="Output 2 6 4 7 2" xfId="42864" xr:uid="{00000000-0005-0000-0000-000044A80000}"/>
    <cellStyle name="Output 2 6 4 7 3" xfId="42865" xr:uid="{00000000-0005-0000-0000-000045A80000}"/>
    <cellStyle name="Output 2 6 4 8" xfId="42866" xr:uid="{00000000-0005-0000-0000-000046A80000}"/>
    <cellStyle name="Output 2 6 4 8 2" xfId="42867" xr:uid="{00000000-0005-0000-0000-000047A80000}"/>
    <cellStyle name="Output 2 6 4 8 3" xfId="42868" xr:uid="{00000000-0005-0000-0000-000048A80000}"/>
    <cellStyle name="Output 2 6 4 9" xfId="42869" xr:uid="{00000000-0005-0000-0000-000049A80000}"/>
    <cellStyle name="Output 2 6 4 9 2" xfId="42870" xr:uid="{00000000-0005-0000-0000-00004AA80000}"/>
    <cellStyle name="Output 2 6 4 9 3" xfId="42871" xr:uid="{00000000-0005-0000-0000-00004BA80000}"/>
    <cellStyle name="Output 2 6 5" xfId="42872" xr:uid="{00000000-0005-0000-0000-00004CA80000}"/>
    <cellStyle name="Output 2 6 5 10" xfId="42873" xr:uid="{00000000-0005-0000-0000-00004DA80000}"/>
    <cellStyle name="Output 2 6 5 11" xfId="42874" xr:uid="{00000000-0005-0000-0000-00004EA80000}"/>
    <cellStyle name="Output 2 6 5 12" xfId="42875" xr:uid="{00000000-0005-0000-0000-00004FA80000}"/>
    <cellStyle name="Output 2 6 5 2" xfId="42876" xr:uid="{00000000-0005-0000-0000-000050A80000}"/>
    <cellStyle name="Output 2 6 5 2 2" xfId="42877" xr:uid="{00000000-0005-0000-0000-000051A80000}"/>
    <cellStyle name="Output 2 6 5 2 3" xfId="42878" xr:uid="{00000000-0005-0000-0000-000052A80000}"/>
    <cellStyle name="Output 2 6 5 3" xfId="42879" xr:uid="{00000000-0005-0000-0000-000053A80000}"/>
    <cellStyle name="Output 2 6 5 3 2" xfId="42880" xr:uid="{00000000-0005-0000-0000-000054A80000}"/>
    <cellStyle name="Output 2 6 5 3 3" xfId="42881" xr:uid="{00000000-0005-0000-0000-000055A80000}"/>
    <cellStyle name="Output 2 6 5 4" xfId="42882" xr:uid="{00000000-0005-0000-0000-000056A80000}"/>
    <cellStyle name="Output 2 6 5 4 2" xfId="42883" xr:uid="{00000000-0005-0000-0000-000057A80000}"/>
    <cellStyle name="Output 2 6 5 4 3" xfId="42884" xr:uid="{00000000-0005-0000-0000-000058A80000}"/>
    <cellStyle name="Output 2 6 5 5" xfId="42885" xr:uid="{00000000-0005-0000-0000-000059A80000}"/>
    <cellStyle name="Output 2 6 5 5 2" xfId="42886" xr:uid="{00000000-0005-0000-0000-00005AA80000}"/>
    <cellStyle name="Output 2 6 5 5 3" xfId="42887" xr:uid="{00000000-0005-0000-0000-00005BA80000}"/>
    <cellStyle name="Output 2 6 5 6" xfId="42888" xr:uid="{00000000-0005-0000-0000-00005CA80000}"/>
    <cellStyle name="Output 2 6 5 6 2" xfId="42889" xr:uid="{00000000-0005-0000-0000-00005DA80000}"/>
    <cellStyle name="Output 2 6 5 6 3" xfId="42890" xr:uid="{00000000-0005-0000-0000-00005EA80000}"/>
    <cellStyle name="Output 2 6 5 7" xfId="42891" xr:uid="{00000000-0005-0000-0000-00005FA80000}"/>
    <cellStyle name="Output 2 6 5 7 2" xfId="42892" xr:uid="{00000000-0005-0000-0000-000060A80000}"/>
    <cellStyle name="Output 2 6 5 7 3" xfId="42893" xr:uid="{00000000-0005-0000-0000-000061A80000}"/>
    <cellStyle name="Output 2 6 5 8" xfId="42894" xr:uid="{00000000-0005-0000-0000-000062A80000}"/>
    <cellStyle name="Output 2 6 5 8 2" xfId="42895" xr:uid="{00000000-0005-0000-0000-000063A80000}"/>
    <cellStyle name="Output 2 6 5 8 3" xfId="42896" xr:uid="{00000000-0005-0000-0000-000064A80000}"/>
    <cellStyle name="Output 2 6 5 9" xfId="42897" xr:uid="{00000000-0005-0000-0000-000065A80000}"/>
    <cellStyle name="Output 2 6 5 9 2" xfId="42898" xr:uid="{00000000-0005-0000-0000-000066A80000}"/>
    <cellStyle name="Output 2 6 5 9 3" xfId="42899" xr:uid="{00000000-0005-0000-0000-000067A80000}"/>
    <cellStyle name="Output 2 6 6" xfId="42900" xr:uid="{00000000-0005-0000-0000-000068A80000}"/>
    <cellStyle name="Output 2 6 6 10" xfId="42901" xr:uid="{00000000-0005-0000-0000-000069A80000}"/>
    <cellStyle name="Output 2 6 6 11" xfId="42902" xr:uid="{00000000-0005-0000-0000-00006AA80000}"/>
    <cellStyle name="Output 2 6 6 12" xfId="42903" xr:uid="{00000000-0005-0000-0000-00006BA80000}"/>
    <cellStyle name="Output 2 6 6 2" xfId="42904" xr:uid="{00000000-0005-0000-0000-00006CA80000}"/>
    <cellStyle name="Output 2 6 6 2 2" xfId="42905" xr:uid="{00000000-0005-0000-0000-00006DA80000}"/>
    <cellStyle name="Output 2 6 6 2 3" xfId="42906" xr:uid="{00000000-0005-0000-0000-00006EA80000}"/>
    <cellStyle name="Output 2 6 6 3" xfId="42907" xr:uid="{00000000-0005-0000-0000-00006FA80000}"/>
    <cellStyle name="Output 2 6 6 3 2" xfId="42908" xr:uid="{00000000-0005-0000-0000-000070A80000}"/>
    <cellStyle name="Output 2 6 6 3 3" xfId="42909" xr:uid="{00000000-0005-0000-0000-000071A80000}"/>
    <cellStyle name="Output 2 6 6 4" xfId="42910" xr:uid="{00000000-0005-0000-0000-000072A80000}"/>
    <cellStyle name="Output 2 6 6 4 2" xfId="42911" xr:uid="{00000000-0005-0000-0000-000073A80000}"/>
    <cellStyle name="Output 2 6 6 4 3" xfId="42912" xr:uid="{00000000-0005-0000-0000-000074A80000}"/>
    <cellStyle name="Output 2 6 6 5" xfId="42913" xr:uid="{00000000-0005-0000-0000-000075A80000}"/>
    <cellStyle name="Output 2 6 6 5 2" xfId="42914" xr:uid="{00000000-0005-0000-0000-000076A80000}"/>
    <cellStyle name="Output 2 6 6 5 3" xfId="42915" xr:uid="{00000000-0005-0000-0000-000077A80000}"/>
    <cellStyle name="Output 2 6 6 6" xfId="42916" xr:uid="{00000000-0005-0000-0000-000078A80000}"/>
    <cellStyle name="Output 2 6 6 6 2" xfId="42917" xr:uid="{00000000-0005-0000-0000-000079A80000}"/>
    <cellStyle name="Output 2 6 6 6 3" xfId="42918" xr:uid="{00000000-0005-0000-0000-00007AA80000}"/>
    <cellStyle name="Output 2 6 6 7" xfId="42919" xr:uid="{00000000-0005-0000-0000-00007BA80000}"/>
    <cellStyle name="Output 2 6 6 7 2" xfId="42920" xr:uid="{00000000-0005-0000-0000-00007CA80000}"/>
    <cellStyle name="Output 2 6 6 7 3" xfId="42921" xr:uid="{00000000-0005-0000-0000-00007DA80000}"/>
    <cellStyle name="Output 2 6 6 8" xfId="42922" xr:uid="{00000000-0005-0000-0000-00007EA80000}"/>
    <cellStyle name="Output 2 6 6 8 2" xfId="42923" xr:uid="{00000000-0005-0000-0000-00007FA80000}"/>
    <cellStyle name="Output 2 6 6 8 3" xfId="42924" xr:uid="{00000000-0005-0000-0000-000080A80000}"/>
    <cellStyle name="Output 2 6 6 9" xfId="42925" xr:uid="{00000000-0005-0000-0000-000081A80000}"/>
    <cellStyle name="Output 2 6 6 9 2" xfId="42926" xr:uid="{00000000-0005-0000-0000-000082A80000}"/>
    <cellStyle name="Output 2 6 6 9 3" xfId="42927" xr:uid="{00000000-0005-0000-0000-000083A80000}"/>
    <cellStyle name="Output 2 6 7" xfId="42928" xr:uid="{00000000-0005-0000-0000-000084A80000}"/>
    <cellStyle name="Output 2 6 7 10" xfId="42929" xr:uid="{00000000-0005-0000-0000-000085A80000}"/>
    <cellStyle name="Output 2 6 7 11" xfId="42930" xr:uid="{00000000-0005-0000-0000-000086A80000}"/>
    <cellStyle name="Output 2 6 7 12" xfId="42931" xr:uid="{00000000-0005-0000-0000-000087A80000}"/>
    <cellStyle name="Output 2 6 7 2" xfId="42932" xr:uid="{00000000-0005-0000-0000-000088A80000}"/>
    <cellStyle name="Output 2 6 7 2 2" xfId="42933" xr:uid="{00000000-0005-0000-0000-000089A80000}"/>
    <cellStyle name="Output 2 6 7 2 3" xfId="42934" xr:uid="{00000000-0005-0000-0000-00008AA80000}"/>
    <cellStyle name="Output 2 6 7 3" xfId="42935" xr:uid="{00000000-0005-0000-0000-00008BA80000}"/>
    <cellStyle name="Output 2 6 7 3 2" xfId="42936" xr:uid="{00000000-0005-0000-0000-00008CA80000}"/>
    <cellStyle name="Output 2 6 7 3 3" xfId="42937" xr:uid="{00000000-0005-0000-0000-00008DA80000}"/>
    <cellStyle name="Output 2 6 7 4" xfId="42938" xr:uid="{00000000-0005-0000-0000-00008EA80000}"/>
    <cellStyle name="Output 2 6 7 4 2" xfId="42939" xr:uid="{00000000-0005-0000-0000-00008FA80000}"/>
    <cellStyle name="Output 2 6 7 4 3" xfId="42940" xr:uid="{00000000-0005-0000-0000-000090A80000}"/>
    <cellStyle name="Output 2 6 7 5" xfId="42941" xr:uid="{00000000-0005-0000-0000-000091A80000}"/>
    <cellStyle name="Output 2 6 7 5 2" xfId="42942" xr:uid="{00000000-0005-0000-0000-000092A80000}"/>
    <cellStyle name="Output 2 6 7 5 3" xfId="42943" xr:uid="{00000000-0005-0000-0000-000093A80000}"/>
    <cellStyle name="Output 2 6 7 6" xfId="42944" xr:uid="{00000000-0005-0000-0000-000094A80000}"/>
    <cellStyle name="Output 2 6 7 6 2" xfId="42945" xr:uid="{00000000-0005-0000-0000-000095A80000}"/>
    <cellStyle name="Output 2 6 7 6 3" xfId="42946" xr:uid="{00000000-0005-0000-0000-000096A80000}"/>
    <cellStyle name="Output 2 6 7 7" xfId="42947" xr:uid="{00000000-0005-0000-0000-000097A80000}"/>
    <cellStyle name="Output 2 6 7 7 2" xfId="42948" xr:uid="{00000000-0005-0000-0000-000098A80000}"/>
    <cellStyle name="Output 2 6 7 7 3" xfId="42949" xr:uid="{00000000-0005-0000-0000-000099A80000}"/>
    <cellStyle name="Output 2 6 7 8" xfId="42950" xr:uid="{00000000-0005-0000-0000-00009AA80000}"/>
    <cellStyle name="Output 2 6 7 8 2" xfId="42951" xr:uid="{00000000-0005-0000-0000-00009BA80000}"/>
    <cellStyle name="Output 2 6 7 8 3" xfId="42952" xr:uid="{00000000-0005-0000-0000-00009CA80000}"/>
    <cellStyle name="Output 2 6 7 9" xfId="42953" xr:uid="{00000000-0005-0000-0000-00009DA80000}"/>
    <cellStyle name="Output 2 6 7 9 2" xfId="42954" xr:uid="{00000000-0005-0000-0000-00009EA80000}"/>
    <cellStyle name="Output 2 6 7 9 3" xfId="42955" xr:uid="{00000000-0005-0000-0000-00009FA80000}"/>
    <cellStyle name="Output 2 6 8" xfId="42956" xr:uid="{00000000-0005-0000-0000-0000A0A80000}"/>
    <cellStyle name="Output 2 6 8 10" xfId="42957" xr:uid="{00000000-0005-0000-0000-0000A1A80000}"/>
    <cellStyle name="Output 2 6 8 11" xfId="42958" xr:uid="{00000000-0005-0000-0000-0000A2A80000}"/>
    <cellStyle name="Output 2 6 8 12" xfId="42959" xr:uid="{00000000-0005-0000-0000-0000A3A80000}"/>
    <cellStyle name="Output 2 6 8 2" xfId="42960" xr:uid="{00000000-0005-0000-0000-0000A4A80000}"/>
    <cellStyle name="Output 2 6 8 2 2" xfId="42961" xr:uid="{00000000-0005-0000-0000-0000A5A80000}"/>
    <cellStyle name="Output 2 6 8 2 3" xfId="42962" xr:uid="{00000000-0005-0000-0000-0000A6A80000}"/>
    <cellStyle name="Output 2 6 8 3" xfId="42963" xr:uid="{00000000-0005-0000-0000-0000A7A80000}"/>
    <cellStyle name="Output 2 6 8 3 2" xfId="42964" xr:uid="{00000000-0005-0000-0000-0000A8A80000}"/>
    <cellStyle name="Output 2 6 8 3 3" xfId="42965" xr:uid="{00000000-0005-0000-0000-0000A9A80000}"/>
    <cellStyle name="Output 2 6 8 4" xfId="42966" xr:uid="{00000000-0005-0000-0000-0000AAA80000}"/>
    <cellStyle name="Output 2 6 8 4 2" xfId="42967" xr:uid="{00000000-0005-0000-0000-0000ABA80000}"/>
    <cellStyle name="Output 2 6 8 4 3" xfId="42968" xr:uid="{00000000-0005-0000-0000-0000ACA80000}"/>
    <cellStyle name="Output 2 6 8 5" xfId="42969" xr:uid="{00000000-0005-0000-0000-0000ADA80000}"/>
    <cellStyle name="Output 2 6 8 5 2" xfId="42970" xr:uid="{00000000-0005-0000-0000-0000AEA80000}"/>
    <cellStyle name="Output 2 6 8 5 3" xfId="42971" xr:uid="{00000000-0005-0000-0000-0000AFA80000}"/>
    <cellStyle name="Output 2 6 8 6" xfId="42972" xr:uid="{00000000-0005-0000-0000-0000B0A80000}"/>
    <cellStyle name="Output 2 6 8 6 2" xfId="42973" xr:uid="{00000000-0005-0000-0000-0000B1A80000}"/>
    <cellStyle name="Output 2 6 8 6 3" xfId="42974" xr:uid="{00000000-0005-0000-0000-0000B2A80000}"/>
    <cellStyle name="Output 2 6 8 7" xfId="42975" xr:uid="{00000000-0005-0000-0000-0000B3A80000}"/>
    <cellStyle name="Output 2 6 8 7 2" xfId="42976" xr:uid="{00000000-0005-0000-0000-0000B4A80000}"/>
    <cellStyle name="Output 2 6 8 7 3" xfId="42977" xr:uid="{00000000-0005-0000-0000-0000B5A80000}"/>
    <cellStyle name="Output 2 6 8 8" xfId="42978" xr:uid="{00000000-0005-0000-0000-0000B6A80000}"/>
    <cellStyle name="Output 2 6 8 8 2" xfId="42979" xr:uid="{00000000-0005-0000-0000-0000B7A80000}"/>
    <cellStyle name="Output 2 6 8 8 3" xfId="42980" xr:uid="{00000000-0005-0000-0000-0000B8A80000}"/>
    <cellStyle name="Output 2 6 8 9" xfId="42981" xr:uid="{00000000-0005-0000-0000-0000B9A80000}"/>
    <cellStyle name="Output 2 6 8 9 2" xfId="42982" xr:uid="{00000000-0005-0000-0000-0000BAA80000}"/>
    <cellStyle name="Output 2 6 8 9 3" xfId="42983" xr:uid="{00000000-0005-0000-0000-0000BBA80000}"/>
    <cellStyle name="Output 2 6 9" xfId="42984" xr:uid="{00000000-0005-0000-0000-0000BCA80000}"/>
    <cellStyle name="Output 2 6 9 10" xfId="42985" xr:uid="{00000000-0005-0000-0000-0000BDA80000}"/>
    <cellStyle name="Output 2 6 9 11" xfId="42986" xr:uid="{00000000-0005-0000-0000-0000BEA80000}"/>
    <cellStyle name="Output 2 6 9 12" xfId="42987" xr:uid="{00000000-0005-0000-0000-0000BFA80000}"/>
    <cellStyle name="Output 2 6 9 2" xfId="42988" xr:uid="{00000000-0005-0000-0000-0000C0A80000}"/>
    <cellStyle name="Output 2 6 9 2 2" xfId="42989" xr:uid="{00000000-0005-0000-0000-0000C1A80000}"/>
    <cellStyle name="Output 2 6 9 2 3" xfId="42990" xr:uid="{00000000-0005-0000-0000-0000C2A80000}"/>
    <cellStyle name="Output 2 6 9 3" xfId="42991" xr:uid="{00000000-0005-0000-0000-0000C3A80000}"/>
    <cellStyle name="Output 2 6 9 3 2" xfId="42992" xr:uid="{00000000-0005-0000-0000-0000C4A80000}"/>
    <cellStyle name="Output 2 6 9 3 3" xfId="42993" xr:uid="{00000000-0005-0000-0000-0000C5A80000}"/>
    <cellStyle name="Output 2 6 9 4" xfId="42994" xr:uid="{00000000-0005-0000-0000-0000C6A80000}"/>
    <cellStyle name="Output 2 6 9 4 2" xfId="42995" xr:uid="{00000000-0005-0000-0000-0000C7A80000}"/>
    <cellStyle name="Output 2 6 9 4 3" xfId="42996" xr:uid="{00000000-0005-0000-0000-0000C8A80000}"/>
    <cellStyle name="Output 2 6 9 5" xfId="42997" xr:uid="{00000000-0005-0000-0000-0000C9A80000}"/>
    <cellStyle name="Output 2 6 9 5 2" xfId="42998" xr:uid="{00000000-0005-0000-0000-0000CAA80000}"/>
    <cellStyle name="Output 2 6 9 5 3" xfId="42999" xr:uid="{00000000-0005-0000-0000-0000CBA80000}"/>
    <cellStyle name="Output 2 6 9 6" xfId="43000" xr:uid="{00000000-0005-0000-0000-0000CCA80000}"/>
    <cellStyle name="Output 2 6 9 6 2" xfId="43001" xr:uid="{00000000-0005-0000-0000-0000CDA80000}"/>
    <cellStyle name="Output 2 6 9 6 3" xfId="43002" xr:uid="{00000000-0005-0000-0000-0000CEA80000}"/>
    <cellStyle name="Output 2 6 9 7" xfId="43003" xr:uid="{00000000-0005-0000-0000-0000CFA80000}"/>
    <cellStyle name="Output 2 6 9 7 2" xfId="43004" xr:uid="{00000000-0005-0000-0000-0000D0A80000}"/>
    <cellStyle name="Output 2 6 9 7 3" xfId="43005" xr:uid="{00000000-0005-0000-0000-0000D1A80000}"/>
    <cellStyle name="Output 2 6 9 8" xfId="43006" xr:uid="{00000000-0005-0000-0000-0000D2A80000}"/>
    <cellStyle name="Output 2 6 9 8 2" xfId="43007" xr:uid="{00000000-0005-0000-0000-0000D3A80000}"/>
    <cellStyle name="Output 2 6 9 8 3" xfId="43008" xr:uid="{00000000-0005-0000-0000-0000D4A80000}"/>
    <cellStyle name="Output 2 6 9 9" xfId="43009" xr:uid="{00000000-0005-0000-0000-0000D5A80000}"/>
    <cellStyle name="Output 2 6 9 9 2" xfId="43010" xr:uid="{00000000-0005-0000-0000-0000D6A80000}"/>
    <cellStyle name="Output 2 6 9 9 3" xfId="43011" xr:uid="{00000000-0005-0000-0000-0000D7A80000}"/>
    <cellStyle name="Output 2 7" xfId="43012" xr:uid="{00000000-0005-0000-0000-0000D8A80000}"/>
    <cellStyle name="Output 2 7 10" xfId="43013" xr:uid="{00000000-0005-0000-0000-0000D9A80000}"/>
    <cellStyle name="Output 2 7 10 2" xfId="43014" xr:uid="{00000000-0005-0000-0000-0000DAA80000}"/>
    <cellStyle name="Output 2 7 10 3" xfId="43015" xr:uid="{00000000-0005-0000-0000-0000DBA80000}"/>
    <cellStyle name="Output 2 7 11" xfId="43016" xr:uid="{00000000-0005-0000-0000-0000DCA80000}"/>
    <cellStyle name="Output 2 7 12" xfId="43017" xr:uid="{00000000-0005-0000-0000-0000DDA80000}"/>
    <cellStyle name="Output 2 7 2" xfId="43018" xr:uid="{00000000-0005-0000-0000-0000DEA80000}"/>
    <cellStyle name="Output 2 7 2 2" xfId="43019" xr:uid="{00000000-0005-0000-0000-0000DFA80000}"/>
    <cellStyle name="Output 2 7 2 3" xfId="43020" xr:uid="{00000000-0005-0000-0000-0000E0A80000}"/>
    <cellStyle name="Output 2 7 3" xfId="43021" xr:uid="{00000000-0005-0000-0000-0000E1A80000}"/>
    <cellStyle name="Output 2 7 3 2" xfId="43022" xr:uid="{00000000-0005-0000-0000-0000E2A80000}"/>
    <cellStyle name="Output 2 7 3 3" xfId="43023" xr:uid="{00000000-0005-0000-0000-0000E3A80000}"/>
    <cellStyle name="Output 2 7 4" xfId="43024" xr:uid="{00000000-0005-0000-0000-0000E4A80000}"/>
    <cellStyle name="Output 2 7 4 2" xfId="43025" xr:uid="{00000000-0005-0000-0000-0000E5A80000}"/>
    <cellStyle name="Output 2 7 4 3" xfId="43026" xr:uid="{00000000-0005-0000-0000-0000E6A80000}"/>
    <cellStyle name="Output 2 7 5" xfId="43027" xr:uid="{00000000-0005-0000-0000-0000E7A80000}"/>
    <cellStyle name="Output 2 7 5 2" xfId="43028" xr:uid="{00000000-0005-0000-0000-0000E8A80000}"/>
    <cellStyle name="Output 2 7 5 3" xfId="43029" xr:uid="{00000000-0005-0000-0000-0000E9A80000}"/>
    <cellStyle name="Output 2 7 6" xfId="43030" xr:uid="{00000000-0005-0000-0000-0000EAA80000}"/>
    <cellStyle name="Output 2 7 6 2" xfId="43031" xr:uid="{00000000-0005-0000-0000-0000EBA80000}"/>
    <cellStyle name="Output 2 7 6 3" xfId="43032" xr:uid="{00000000-0005-0000-0000-0000ECA80000}"/>
    <cellStyle name="Output 2 7 7" xfId="43033" xr:uid="{00000000-0005-0000-0000-0000EDA80000}"/>
    <cellStyle name="Output 2 7 7 2" xfId="43034" xr:uid="{00000000-0005-0000-0000-0000EEA80000}"/>
    <cellStyle name="Output 2 7 7 3" xfId="43035" xr:uid="{00000000-0005-0000-0000-0000EFA80000}"/>
    <cellStyle name="Output 2 7 8" xfId="43036" xr:uid="{00000000-0005-0000-0000-0000F0A80000}"/>
    <cellStyle name="Output 2 7 8 2" xfId="43037" xr:uid="{00000000-0005-0000-0000-0000F1A80000}"/>
    <cellStyle name="Output 2 7 8 3" xfId="43038" xr:uid="{00000000-0005-0000-0000-0000F2A80000}"/>
    <cellStyle name="Output 2 7 9" xfId="43039" xr:uid="{00000000-0005-0000-0000-0000F3A80000}"/>
    <cellStyle name="Output 2 7 9 2" xfId="43040" xr:uid="{00000000-0005-0000-0000-0000F4A80000}"/>
    <cellStyle name="Output 2 7 9 3" xfId="43041" xr:uid="{00000000-0005-0000-0000-0000F5A80000}"/>
    <cellStyle name="Output 2 8" xfId="43042" xr:uid="{00000000-0005-0000-0000-0000F6A80000}"/>
    <cellStyle name="Output 2 8 10" xfId="43043" xr:uid="{00000000-0005-0000-0000-0000F7A80000}"/>
    <cellStyle name="Output 2 8 10 2" xfId="43044" xr:uid="{00000000-0005-0000-0000-0000F8A80000}"/>
    <cellStyle name="Output 2 8 10 3" xfId="43045" xr:uid="{00000000-0005-0000-0000-0000F9A80000}"/>
    <cellStyle name="Output 2 8 11" xfId="43046" xr:uid="{00000000-0005-0000-0000-0000FAA80000}"/>
    <cellStyle name="Output 2 8 12" xfId="43047" xr:uid="{00000000-0005-0000-0000-0000FBA80000}"/>
    <cellStyle name="Output 2 8 2" xfId="43048" xr:uid="{00000000-0005-0000-0000-0000FCA80000}"/>
    <cellStyle name="Output 2 8 2 2" xfId="43049" xr:uid="{00000000-0005-0000-0000-0000FDA80000}"/>
    <cellStyle name="Output 2 8 2 3" xfId="43050" xr:uid="{00000000-0005-0000-0000-0000FEA80000}"/>
    <cellStyle name="Output 2 8 3" xfId="43051" xr:uid="{00000000-0005-0000-0000-0000FFA80000}"/>
    <cellStyle name="Output 2 8 3 2" xfId="43052" xr:uid="{00000000-0005-0000-0000-000000A90000}"/>
    <cellStyle name="Output 2 8 3 3" xfId="43053" xr:uid="{00000000-0005-0000-0000-000001A90000}"/>
    <cellStyle name="Output 2 8 4" xfId="43054" xr:uid="{00000000-0005-0000-0000-000002A90000}"/>
    <cellStyle name="Output 2 8 4 2" xfId="43055" xr:uid="{00000000-0005-0000-0000-000003A90000}"/>
    <cellStyle name="Output 2 8 4 3" xfId="43056" xr:uid="{00000000-0005-0000-0000-000004A90000}"/>
    <cellStyle name="Output 2 8 5" xfId="43057" xr:uid="{00000000-0005-0000-0000-000005A90000}"/>
    <cellStyle name="Output 2 8 5 2" xfId="43058" xr:uid="{00000000-0005-0000-0000-000006A90000}"/>
    <cellStyle name="Output 2 8 5 3" xfId="43059" xr:uid="{00000000-0005-0000-0000-000007A90000}"/>
    <cellStyle name="Output 2 8 6" xfId="43060" xr:uid="{00000000-0005-0000-0000-000008A90000}"/>
    <cellStyle name="Output 2 8 6 2" xfId="43061" xr:uid="{00000000-0005-0000-0000-000009A90000}"/>
    <cellStyle name="Output 2 8 6 3" xfId="43062" xr:uid="{00000000-0005-0000-0000-00000AA90000}"/>
    <cellStyle name="Output 2 8 7" xfId="43063" xr:uid="{00000000-0005-0000-0000-00000BA90000}"/>
    <cellStyle name="Output 2 8 7 2" xfId="43064" xr:uid="{00000000-0005-0000-0000-00000CA90000}"/>
    <cellStyle name="Output 2 8 7 3" xfId="43065" xr:uid="{00000000-0005-0000-0000-00000DA90000}"/>
    <cellStyle name="Output 2 8 8" xfId="43066" xr:uid="{00000000-0005-0000-0000-00000EA90000}"/>
    <cellStyle name="Output 2 8 8 2" xfId="43067" xr:uid="{00000000-0005-0000-0000-00000FA90000}"/>
    <cellStyle name="Output 2 8 8 3" xfId="43068" xr:uid="{00000000-0005-0000-0000-000010A90000}"/>
    <cellStyle name="Output 2 8 9" xfId="43069" xr:uid="{00000000-0005-0000-0000-000011A90000}"/>
    <cellStyle name="Output 2 8 9 2" xfId="43070" xr:uid="{00000000-0005-0000-0000-000012A90000}"/>
    <cellStyle name="Output 2 8 9 3" xfId="43071" xr:uid="{00000000-0005-0000-0000-000013A90000}"/>
    <cellStyle name="Output 2 9" xfId="43072" xr:uid="{00000000-0005-0000-0000-000014A90000}"/>
    <cellStyle name="Output 2 9 10" xfId="43073" xr:uid="{00000000-0005-0000-0000-000015A90000}"/>
    <cellStyle name="Output 2 9 10 2" xfId="43074" xr:uid="{00000000-0005-0000-0000-000016A90000}"/>
    <cellStyle name="Output 2 9 10 3" xfId="43075" xr:uid="{00000000-0005-0000-0000-000017A90000}"/>
    <cellStyle name="Output 2 9 11" xfId="43076" xr:uid="{00000000-0005-0000-0000-000018A90000}"/>
    <cellStyle name="Output 2 9 12" xfId="43077" xr:uid="{00000000-0005-0000-0000-000019A90000}"/>
    <cellStyle name="Output 2 9 2" xfId="43078" xr:uid="{00000000-0005-0000-0000-00001AA90000}"/>
    <cellStyle name="Output 2 9 2 2" xfId="43079" xr:uid="{00000000-0005-0000-0000-00001BA90000}"/>
    <cellStyle name="Output 2 9 2 3" xfId="43080" xr:uid="{00000000-0005-0000-0000-00001CA90000}"/>
    <cellStyle name="Output 2 9 3" xfId="43081" xr:uid="{00000000-0005-0000-0000-00001DA90000}"/>
    <cellStyle name="Output 2 9 3 2" xfId="43082" xr:uid="{00000000-0005-0000-0000-00001EA90000}"/>
    <cellStyle name="Output 2 9 3 3" xfId="43083" xr:uid="{00000000-0005-0000-0000-00001FA90000}"/>
    <cellStyle name="Output 2 9 4" xfId="43084" xr:uid="{00000000-0005-0000-0000-000020A90000}"/>
    <cellStyle name="Output 2 9 4 2" xfId="43085" xr:uid="{00000000-0005-0000-0000-000021A90000}"/>
    <cellStyle name="Output 2 9 4 3" xfId="43086" xr:uid="{00000000-0005-0000-0000-000022A90000}"/>
    <cellStyle name="Output 2 9 5" xfId="43087" xr:uid="{00000000-0005-0000-0000-000023A90000}"/>
    <cellStyle name="Output 2 9 5 2" xfId="43088" xr:uid="{00000000-0005-0000-0000-000024A90000}"/>
    <cellStyle name="Output 2 9 5 3" xfId="43089" xr:uid="{00000000-0005-0000-0000-000025A90000}"/>
    <cellStyle name="Output 2 9 6" xfId="43090" xr:uid="{00000000-0005-0000-0000-000026A90000}"/>
    <cellStyle name="Output 2 9 6 2" xfId="43091" xr:uid="{00000000-0005-0000-0000-000027A90000}"/>
    <cellStyle name="Output 2 9 6 3" xfId="43092" xr:uid="{00000000-0005-0000-0000-000028A90000}"/>
    <cellStyle name="Output 2 9 7" xfId="43093" xr:uid="{00000000-0005-0000-0000-000029A90000}"/>
    <cellStyle name="Output 2 9 7 2" xfId="43094" xr:uid="{00000000-0005-0000-0000-00002AA90000}"/>
    <cellStyle name="Output 2 9 7 3" xfId="43095" xr:uid="{00000000-0005-0000-0000-00002BA90000}"/>
    <cellStyle name="Output 2 9 8" xfId="43096" xr:uid="{00000000-0005-0000-0000-00002CA90000}"/>
    <cellStyle name="Output 2 9 8 2" xfId="43097" xr:uid="{00000000-0005-0000-0000-00002DA90000}"/>
    <cellStyle name="Output 2 9 8 3" xfId="43098" xr:uid="{00000000-0005-0000-0000-00002EA90000}"/>
    <cellStyle name="Output 2 9 9" xfId="43099" xr:uid="{00000000-0005-0000-0000-00002FA90000}"/>
    <cellStyle name="Output 2 9 9 2" xfId="43100" xr:uid="{00000000-0005-0000-0000-000030A90000}"/>
    <cellStyle name="Output 2 9 9 3" xfId="43101" xr:uid="{00000000-0005-0000-0000-000031A90000}"/>
    <cellStyle name="Output 3" xfId="43102" xr:uid="{00000000-0005-0000-0000-000032A90000}"/>
    <cellStyle name="Output 3 2" xfId="43103" xr:uid="{00000000-0005-0000-0000-000033A90000}"/>
    <cellStyle name="Output 3 2 10" xfId="43104" xr:uid="{00000000-0005-0000-0000-000034A90000}"/>
    <cellStyle name="Output 3 2 10 10" xfId="43105" xr:uid="{00000000-0005-0000-0000-000035A90000}"/>
    <cellStyle name="Output 3 2 10 11" xfId="43106" xr:uid="{00000000-0005-0000-0000-000036A90000}"/>
    <cellStyle name="Output 3 2 10 12" xfId="43107" xr:uid="{00000000-0005-0000-0000-000037A90000}"/>
    <cellStyle name="Output 3 2 10 2" xfId="43108" xr:uid="{00000000-0005-0000-0000-000038A90000}"/>
    <cellStyle name="Output 3 2 10 2 2" xfId="43109" xr:uid="{00000000-0005-0000-0000-000039A90000}"/>
    <cellStyle name="Output 3 2 10 2 3" xfId="43110" xr:uid="{00000000-0005-0000-0000-00003AA90000}"/>
    <cellStyle name="Output 3 2 10 3" xfId="43111" xr:uid="{00000000-0005-0000-0000-00003BA90000}"/>
    <cellStyle name="Output 3 2 10 3 2" xfId="43112" xr:uid="{00000000-0005-0000-0000-00003CA90000}"/>
    <cellStyle name="Output 3 2 10 3 3" xfId="43113" xr:uid="{00000000-0005-0000-0000-00003DA90000}"/>
    <cellStyle name="Output 3 2 10 4" xfId="43114" xr:uid="{00000000-0005-0000-0000-00003EA90000}"/>
    <cellStyle name="Output 3 2 10 4 2" xfId="43115" xr:uid="{00000000-0005-0000-0000-00003FA90000}"/>
    <cellStyle name="Output 3 2 10 4 3" xfId="43116" xr:uid="{00000000-0005-0000-0000-000040A90000}"/>
    <cellStyle name="Output 3 2 10 5" xfId="43117" xr:uid="{00000000-0005-0000-0000-000041A90000}"/>
    <cellStyle name="Output 3 2 10 5 2" xfId="43118" xr:uid="{00000000-0005-0000-0000-000042A90000}"/>
    <cellStyle name="Output 3 2 10 5 3" xfId="43119" xr:uid="{00000000-0005-0000-0000-000043A90000}"/>
    <cellStyle name="Output 3 2 10 6" xfId="43120" xr:uid="{00000000-0005-0000-0000-000044A90000}"/>
    <cellStyle name="Output 3 2 10 6 2" xfId="43121" xr:uid="{00000000-0005-0000-0000-000045A90000}"/>
    <cellStyle name="Output 3 2 10 6 3" xfId="43122" xr:uid="{00000000-0005-0000-0000-000046A90000}"/>
    <cellStyle name="Output 3 2 10 7" xfId="43123" xr:uid="{00000000-0005-0000-0000-000047A90000}"/>
    <cellStyle name="Output 3 2 10 7 2" xfId="43124" xr:uid="{00000000-0005-0000-0000-000048A90000}"/>
    <cellStyle name="Output 3 2 10 7 3" xfId="43125" xr:uid="{00000000-0005-0000-0000-000049A90000}"/>
    <cellStyle name="Output 3 2 10 8" xfId="43126" xr:uid="{00000000-0005-0000-0000-00004AA90000}"/>
    <cellStyle name="Output 3 2 10 8 2" xfId="43127" xr:uid="{00000000-0005-0000-0000-00004BA90000}"/>
    <cellStyle name="Output 3 2 10 8 3" xfId="43128" xr:uid="{00000000-0005-0000-0000-00004CA90000}"/>
    <cellStyle name="Output 3 2 10 9" xfId="43129" xr:uid="{00000000-0005-0000-0000-00004DA90000}"/>
    <cellStyle name="Output 3 2 10 9 2" xfId="43130" xr:uid="{00000000-0005-0000-0000-00004EA90000}"/>
    <cellStyle name="Output 3 2 10 9 3" xfId="43131" xr:uid="{00000000-0005-0000-0000-00004FA90000}"/>
    <cellStyle name="Output 3 2 11" xfId="43132" xr:uid="{00000000-0005-0000-0000-000050A90000}"/>
    <cellStyle name="Output 3 2 11 2" xfId="43133" xr:uid="{00000000-0005-0000-0000-000051A90000}"/>
    <cellStyle name="Output 3 2 11 3" xfId="43134" xr:uid="{00000000-0005-0000-0000-000052A90000}"/>
    <cellStyle name="Output 3 2 12" xfId="43135" xr:uid="{00000000-0005-0000-0000-000053A90000}"/>
    <cellStyle name="Output 3 2 12 2" xfId="43136" xr:uid="{00000000-0005-0000-0000-000054A90000}"/>
    <cellStyle name="Output 3 2 12 3" xfId="43137" xr:uid="{00000000-0005-0000-0000-000055A90000}"/>
    <cellStyle name="Output 3 2 13" xfId="43138" xr:uid="{00000000-0005-0000-0000-000056A90000}"/>
    <cellStyle name="Output 3 2 13 2" xfId="43139" xr:uid="{00000000-0005-0000-0000-000057A90000}"/>
    <cellStyle name="Output 3 2 13 3" xfId="43140" xr:uid="{00000000-0005-0000-0000-000058A90000}"/>
    <cellStyle name="Output 3 2 14" xfId="43141" xr:uid="{00000000-0005-0000-0000-000059A90000}"/>
    <cellStyle name="Output 3 2 14 2" xfId="43142" xr:uid="{00000000-0005-0000-0000-00005AA90000}"/>
    <cellStyle name="Output 3 2 14 3" xfId="43143" xr:uid="{00000000-0005-0000-0000-00005BA90000}"/>
    <cellStyle name="Output 3 2 15" xfId="43144" xr:uid="{00000000-0005-0000-0000-00005CA90000}"/>
    <cellStyle name="Output 3 2 15 2" xfId="43145" xr:uid="{00000000-0005-0000-0000-00005DA90000}"/>
    <cellStyle name="Output 3 2 15 3" xfId="43146" xr:uid="{00000000-0005-0000-0000-00005EA90000}"/>
    <cellStyle name="Output 3 2 16" xfId="43147" xr:uid="{00000000-0005-0000-0000-00005FA90000}"/>
    <cellStyle name="Output 3 2 16 2" xfId="43148" xr:uid="{00000000-0005-0000-0000-000060A90000}"/>
    <cellStyle name="Output 3 2 16 3" xfId="43149" xr:uid="{00000000-0005-0000-0000-000061A90000}"/>
    <cellStyle name="Output 3 2 17" xfId="43150" xr:uid="{00000000-0005-0000-0000-000062A90000}"/>
    <cellStyle name="Output 3 2 17 2" xfId="43151" xr:uid="{00000000-0005-0000-0000-000063A90000}"/>
    <cellStyle name="Output 3 2 17 3" xfId="43152" xr:uid="{00000000-0005-0000-0000-000064A90000}"/>
    <cellStyle name="Output 3 2 18" xfId="43153" xr:uid="{00000000-0005-0000-0000-000065A90000}"/>
    <cellStyle name="Output 3 2 18 2" xfId="43154" xr:uid="{00000000-0005-0000-0000-000066A90000}"/>
    <cellStyle name="Output 3 2 18 3" xfId="43155" xr:uid="{00000000-0005-0000-0000-000067A90000}"/>
    <cellStyle name="Output 3 2 19" xfId="43156" xr:uid="{00000000-0005-0000-0000-000068A90000}"/>
    <cellStyle name="Output 3 2 2" xfId="43157" xr:uid="{00000000-0005-0000-0000-000069A90000}"/>
    <cellStyle name="Output 3 2 2 10" xfId="43158" xr:uid="{00000000-0005-0000-0000-00006AA90000}"/>
    <cellStyle name="Output 3 2 2 11" xfId="43159" xr:uid="{00000000-0005-0000-0000-00006BA90000}"/>
    <cellStyle name="Output 3 2 2 12" xfId="43160" xr:uid="{00000000-0005-0000-0000-00006CA90000}"/>
    <cellStyle name="Output 3 2 2 2" xfId="43161" xr:uid="{00000000-0005-0000-0000-00006DA90000}"/>
    <cellStyle name="Output 3 2 2 2 2" xfId="43162" xr:uid="{00000000-0005-0000-0000-00006EA90000}"/>
    <cellStyle name="Output 3 2 2 2 3" xfId="43163" xr:uid="{00000000-0005-0000-0000-00006FA90000}"/>
    <cellStyle name="Output 3 2 2 3" xfId="43164" xr:uid="{00000000-0005-0000-0000-000070A90000}"/>
    <cellStyle name="Output 3 2 2 3 2" xfId="43165" xr:uid="{00000000-0005-0000-0000-000071A90000}"/>
    <cellStyle name="Output 3 2 2 3 3" xfId="43166" xr:uid="{00000000-0005-0000-0000-000072A90000}"/>
    <cellStyle name="Output 3 2 2 4" xfId="43167" xr:uid="{00000000-0005-0000-0000-000073A90000}"/>
    <cellStyle name="Output 3 2 2 4 2" xfId="43168" xr:uid="{00000000-0005-0000-0000-000074A90000}"/>
    <cellStyle name="Output 3 2 2 4 3" xfId="43169" xr:uid="{00000000-0005-0000-0000-000075A90000}"/>
    <cellStyle name="Output 3 2 2 5" xfId="43170" xr:uid="{00000000-0005-0000-0000-000076A90000}"/>
    <cellStyle name="Output 3 2 2 5 2" xfId="43171" xr:uid="{00000000-0005-0000-0000-000077A90000}"/>
    <cellStyle name="Output 3 2 2 5 3" xfId="43172" xr:uid="{00000000-0005-0000-0000-000078A90000}"/>
    <cellStyle name="Output 3 2 2 6" xfId="43173" xr:uid="{00000000-0005-0000-0000-000079A90000}"/>
    <cellStyle name="Output 3 2 2 6 2" xfId="43174" xr:uid="{00000000-0005-0000-0000-00007AA90000}"/>
    <cellStyle name="Output 3 2 2 6 3" xfId="43175" xr:uid="{00000000-0005-0000-0000-00007BA90000}"/>
    <cellStyle name="Output 3 2 2 7" xfId="43176" xr:uid="{00000000-0005-0000-0000-00007CA90000}"/>
    <cellStyle name="Output 3 2 2 7 2" xfId="43177" xr:uid="{00000000-0005-0000-0000-00007DA90000}"/>
    <cellStyle name="Output 3 2 2 7 3" xfId="43178" xr:uid="{00000000-0005-0000-0000-00007EA90000}"/>
    <cellStyle name="Output 3 2 2 8" xfId="43179" xr:uid="{00000000-0005-0000-0000-00007FA90000}"/>
    <cellStyle name="Output 3 2 2 8 2" xfId="43180" xr:uid="{00000000-0005-0000-0000-000080A90000}"/>
    <cellStyle name="Output 3 2 2 8 3" xfId="43181" xr:uid="{00000000-0005-0000-0000-000081A90000}"/>
    <cellStyle name="Output 3 2 2 9" xfId="43182" xr:uid="{00000000-0005-0000-0000-000082A90000}"/>
    <cellStyle name="Output 3 2 2 9 2" xfId="43183" xr:uid="{00000000-0005-0000-0000-000083A90000}"/>
    <cellStyle name="Output 3 2 2 9 3" xfId="43184" xr:uid="{00000000-0005-0000-0000-000084A90000}"/>
    <cellStyle name="Output 3 2 20" xfId="43185" xr:uid="{00000000-0005-0000-0000-000085A90000}"/>
    <cellStyle name="Output 3 2 21" xfId="43186" xr:uid="{00000000-0005-0000-0000-000086A90000}"/>
    <cellStyle name="Output 3 2 3" xfId="43187" xr:uid="{00000000-0005-0000-0000-000087A90000}"/>
    <cellStyle name="Output 3 2 3 10" xfId="43188" xr:uid="{00000000-0005-0000-0000-000088A90000}"/>
    <cellStyle name="Output 3 2 3 11" xfId="43189" xr:uid="{00000000-0005-0000-0000-000089A90000}"/>
    <cellStyle name="Output 3 2 3 12" xfId="43190" xr:uid="{00000000-0005-0000-0000-00008AA90000}"/>
    <cellStyle name="Output 3 2 3 2" xfId="43191" xr:uid="{00000000-0005-0000-0000-00008BA90000}"/>
    <cellStyle name="Output 3 2 3 2 2" xfId="43192" xr:uid="{00000000-0005-0000-0000-00008CA90000}"/>
    <cellStyle name="Output 3 2 3 2 3" xfId="43193" xr:uid="{00000000-0005-0000-0000-00008DA90000}"/>
    <cellStyle name="Output 3 2 3 3" xfId="43194" xr:uid="{00000000-0005-0000-0000-00008EA90000}"/>
    <cellStyle name="Output 3 2 3 3 2" xfId="43195" xr:uid="{00000000-0005-0000-0000-00008FA90000}"/>
    <cellStyle name="Output 3 2 3 3 3" xfId="43196" xr:uid="{00000000-0005-0000-0000-000090A90000}"/>
    <cellStyle name="Output 3 2 3 4" xfId="43197" xr:uid="{00000000-0005-0000-0000-000091A90000}"/>
    <cellStyle name="Output 3 2 3 4 2" xfId="43198" xr:uid="{00000000-0005-0000-0000-000092A90000}"/>
    <cellStyle name="Output 3 2 3 4 3" xfId="43199" xr:uid="{00000000-0005-0000-0000-000093A90000}"/>
    <cellStyle name="Output 3 2 3 5" xfId="43200" xr:uid="{00000000-0005-0000-0000-000094A90000}"/>
    <cellStyle name="Output 3 2 3 5 2" xfId="43201" xr:uid="{00000000-0005-0000-0000-000095A90000}"/>
    <cellStyle name="Output 3 2 3 5 3" xfId="43202" xr:uid="{00000000-0005-0000-0000-000096A90000}"/>
    <cellStyle name="Output 3 2 3 6" xfId="43203" xr:uid="{00000000-0005-0000-0000-000097A90000}"/>
    <cellStyle name="Output 3 2 3 6 2" xfId="43204" xr:uid="{00000000-0005-0000-0000-000098A90000}"/>
    <cellStyle name="Output 3 2 3 6 3" xfId="43205" xr:uid="{00000000-0005-0000-0000-000099A90000}"/>
    <cellStyle name="Output 3 2 3 7" xfId="43206" xr:uid="{00000000-0005-0000-0000-00009AA90000}"/>
    <cellStyle name="Output 3 2 3 7 2" xfId="43207" xr:uid="{00000000-0005-0000-0000-00009BA90000}"/>
    <cellStyle name="Output 3 2 3 7 3" xfId="43208" xr:uid="{00000000-0005-0000-0000-00009CA90000}"/>
    <cellStyle name="Output 3 2 3 8" xfId="43209" xr:uid="{00000000-0005-0000-0000-00009DA90000}"/>
    <cellStyle name="Output 3 2 3 8 2" xfId="43210" xr:uid="{00000000-0005-0000-0000-00009EA90000}"/>
    <cellStyle name="Output 3 2 3 8 3" xfId="43211" xr:uid="{00000000-0005-0000-0000-00009FA90000}"/>
    <cellStyle name="Output 3 2 3 9" xfId="43212" xr:uid="{00000000-0005-0000-0000-0000A0A90000}"/>
    <cellStyle name="Output 3 2 3 9 2" xfId="43213" xr:uid="{00000000-0005-0000-0000-0000A1A90000}"/>
    <cellStyle name="Output 3 2 3 9 3" xfId="43214" xr:uid="{00000000-0005-0000-0000-0000A2A90000}"/>
    <cellStyle name="Output 3 2 4" xfId="43215" xr:uid="{00000000-0005-0000-0000-0000A3A90000}"/>
    <cellStyle name="Output 3 2 4 10" xfId="43216" xr:uid="{00000000-0005-0000-0000-0000A4A90000}"/>
    <cellStyle name="Output 3 2 4 11" xfId="43217" xr:uid="{00000000-0005-0000-0000-0000A5A90000}"/>
    <cellStyle name="Output 3 2 4 12" xfId="43218" xr:uid="{00000000-0005-0000-0000-0000A6A90000}"/>
    <cellStyle name="Output 3 2 4 2" xfId="43219" xr:uid="{00000000-0005-0000-0000-0000A7A90000}"/>
    <cellStyle name="Output 3 2 4 2 2" xfId="43220" xr:uid="{00000000-0005-0000-0000-0000A8A90000}"/>
    <cellStyle name="Output 3 2 4 2 3" xfId="43221" xr:uid="{00000000-0005-0000-0000-0000A9A90000}"/>
    <cellStyle name="Output 3 2 4 3" xfId="43222" xr:uid="{00000000-0005-0000-0000-0000AAA90000}"/>
    <cellStyle name="Output 3 2 4 3 2" xfId="43223" xr:uid="{00000000-0005-0000-0000-0000ABA90000}"/>
    <cellStyle name="Output 3 2 4 3 3" xfId="43224" xr:uid="{00000000-0005-0000-0000-0000ACA90000}"/>
    <cellStyle name="Output 3 2 4 4" xfId="43225" xr:uid="{00000000-0005-0000-0000-0000ADA90000}"/>
    <cellStyle name="Output 3 2 4 4 2" xfId="43226" xr:uid="{00000000-0005-0000-0000-0000AEA90000}"/>
    <cellStyle name="Output 3 2 4 4 3" xfId="43227" xr:uid="{00000000-0005-0000-0000-0000AFA90000}"/>
    <cellStyle name="Output 3 2 4 5" xfId="43228" xr:uid="{00000000-0005-0000-0000-0000B0A90000}"/>
    <cellStyle name="Output 3 2 4 5 2" xfId="43229" xr:uid="{00000000-0005-0000-0000-0000B1A90000}"/>
    <cellStyle name="Output 3 2 4 5 3" xfId="43230" xr:uid="{00000000-0005-0000-0000-0000B2A90000}"/>
    <cellStyle name="Output 3 2 4 6" xfId="43231" xr:uid="{00000000-0005-0000-0000-0000B3A90000}"/>
    <cellStyle name="Output 3 2 4 6 2" xfId="43232" xr:uid="{00000000-0005-0000-0000-0000B4A90000}"/>
    <cellStyle name="Output 3 2 4 6 3" xfId="43233" xr:uid="{00000000-0005-0000-0000-0000B5A90000}"/>
    <cellStyle name="Output 3 2 4 7" xfId="43234" xr:uid="{00000000-0005-0000-0000-0000B6A90000}"/>
    <cellStyle name="Output 3 2 4 7 2" xfId="43235" xr:uid="{00000000-0005-0000-0000-0000B7A90000}"/>
    <cellStyle name="Output 3 2 4 7 3" xfId="43236" xr:uid="{00000000-0005-0000-0000-0000B8A90000}"/>
    <cellStyle name="Output 3 2 4 8" xfId="43237" xr:uid="{00000000-0005-0000-0000-0000B9A90000}"/>
    <cellStyle name="Output 3 2 4 8 2" xfId="43238" xr:uid="{00000000-0005-0000-0000-0000BAA90000}"/>
    <cellStyle name="Output 3 2 4 8 3" xfId="43239" xr:uid="{00000000-0005-0000-0000-0000BBA90000}"/>
    <cellStyle name="Output 3 2 4 9" xfId="43240" xr:uid="{00000000-0005-0000-0000-0000BCA90000}"/>
    <cellStyle name="Output 3 2 4 9 2" xfId="43241" xr:uid="{00000000-0005-0000-0000-0000BDA90000}"/>
    <cellStyle name="Output 3 2 4 9 3" xfId="43242" xr:uid="{00000000-0005-0000-0000-0000BEA90000}"/>
    <cellStyle name="Output 3 2 5" xfId="43243" xr:uid="{00000000-0005-0000-0000-0000BFA90000}"/>
    <cellStyle name="Output 3 2 5 10" xfId="43244" xr:uid="{00000000-0005-0000-0000-0000C0A90000}"/>
    <cellStyle name="Output 3 2 5 11" xfId="43245" xr:uid="{00000000-0005-0000-0000-0000C1A90000}"/>
    <cellStyle name="Output 3 2 5 12" xfId="43246" xr:uid="{00000000-0005-0000-0000-0000C2A90000}"/>
    <cellStyle name="Output 3 2 5 2" xfId="43247" xr:uid="{00000000-0005-0000-0000-0000C3A90000}"/>
    <cellStyle name="Output 3 2 5 2 2" xfId="43248" xr:uid="{00000000-0005-0000-0000-0000C4A90000}"/>
    <cellStyle name="Output 3 2 5 2 3" xfId="43249" xr:uid="{00000000-0005-0000-0000-0000C5A90000}"/>
    <cellStyle name="Output 3 2 5 3" xfId="43250" xr:uid="{00000000-0005-0000-0000-0000C6A90000}"/>
    <cellStyle name="Output 3 2 5 3 2" xfId="43251" xr:uid="{00000000-0005-0000-0000-0000C7A90000}"/>
    <cellStyle name="Output 3 2 5 3 3" xfId="43252" xr:uid="{00000000-0005-0000-0000-0000C8A90000}"/>
    <cellStyle name="Output 3 2 5 4" xfId="43253" xr:uid="{00000000-0005-0000-0000-0000C9A90000}"/>
    <cellStyle name="Output 3 2 5 4 2" xfId="43254" xr:uid="{00000000-0005-0000-0000-0000CAA90000}"/>
    <cellStyle name="Output 3 2 5 4 3" xfId="43255" xr:uid="{00000000-0005-0000-0000-0000CBA90000}"/>
    <cellStyle name="Output 3 2 5 5" xfId="43256" xr:uid="{00000000-0005-0000-0000-0000CCA90000}"/>
    <cellStyle name="Output 3 2 5 5 2" xfId="43257" xr:uid="{00000000-0005-0000-0000-0000CDA90000}"/>
    <cellStyle name="Output 3 2 5 5 3" xfId="43258" xr:uid="{00000000-0005-0000-0000-0000CEA90000}"/>
    <cellStyle name="Output 3 2 5 6" xfId="43259" xr:uid="{00000000-0005-0000-0000-0000CFA90000}"/>
    <cellStyle name="Output 3 2 5 6 2" xfId="43260" xr:uid="{00000000-0005-0000-0000-0000D0A90000}"/>
    <cellStyle name="Output 3 2 5 6 3" xfId="43261" xr:uid="{00000000-0005-0000-0000-0000D1A90000}"/>
    <cellStyle name="Output 3 2 5 7" xfId="43262" xr:uid="{00000000-0005-0000-0000-0000D2A90000}"/>
    <cellStyle name="Output 3 2 5 7 2" xfId="43263" xr:uid="{00000000-0005-0000-0000-0000D3A90000}"/>
    <cellStyle name="Output 3 2 5 7 3" xfId="43264" xr:uid="{00000000-0005-0000-0000-0000D4A90000}"/>
    <cellStyle name="Output 3 2 5 8" xfId="43265" xr:uid="{00000000-0005-0000-0000-0000D5A90000}"/>
    <cellStyle name="Output 3 2 5 8 2" xfId="43266" xr:uid="{00000000-0005-0000-0000-0000D6A90000}"/>
    <cellStyle name="Output 3 2 5 8 3" xfId="43267" xr:uid="{00000000-0005-0000-0000-0000D7A90000}"/>
    <cellStyle name="Output 3 2 5 9" xfId="43268" xr:uid="{00000000-0005-0000-0000-0000D8A90000}"/>
    <cellStyle name="Output 3 2 5 9 2" xfId="43269" xr:uid="{00000000-0005-0000-0000-0000D9A90000}"/>
    <cellStyle name="Output 3 2 5 9 3" xfId="43270" xr:uid="{00000000-0005-0000-0000-0000DAA90000}"/>
    <cellStyle name="Output 3 2 6" xfId="43271" xr:uid="{00000000-0005-0000-0000-0000DBA90000}"/>
    <cellStyle name="Output 3 2 6 10" xfId="43272" xr:uid="{00000000-0005-0000-0000-0000DCA90000}"/>
    <cellStyle name="Output 3 2 6 11" xfId="43273" xr:uid="{00000000-0005-0000-0000-0000DDA90000}"/>
    <cellStyle name="Output 3 2 6 12" xfId="43274" xr:uid="{00000000-0005-0000-0000-0000DEA90000}"/>
    <cellStyle name="Output 3 2 6 2" xfId="43275" xr:uid="{00000000-0005-0000-0000-0000DFA90000}"/>
    <cellStyle name="Output 3 2 6 2 2" xfId="43276" xr:uid="{00000000-0005-0000-0000-0000E0A90000}"/>
    <cellStyle name="Output 3 2 6 2 3" xfId="43277" xr:uid="{00000000-0005-0000-0000-0000E1A90000}"/>
    <cellStyle name="Output 3 2 6 3" xfId="43278" xr:uid="{00000000-0005-0000-0000-0000E2A90000}"/>
    <cellStyle name="Output 3 2 6 3 2" xfId="43279" xr:uid="{00000000-0005-0000-0000-0000E3A90000}"/>
    <cellStyle name="Output 3 2 6 3 3" xfId="43280" xr:uid="{00000000-0005-0000-0000-0000E4A90000}"/>
    <cellStyle name="Output 3 2 6 4" xfId="43281" xr:uid="{00000000-0005-0000-0000-0000E5A90000}"/>
    <cellStyle name="Output 3 2 6 4 2" xfId="43282" xr:uid="{00000000-0005-0000-0000-0000E6A90000}"/>
    <cellStyle name="Output 3 2 6 4 3" xfId="43283" xr:uid="{00000000-0005-0000-0000-0000E7A90000}"/>
    <cellStyle name="Output 3 2 6 5" xfId="43284" xr:uid="{00000000-0005-0000-0000-0000E8A90000}"/>
    <cellStyle name="Output 3 2 6 5 2" xfId="43285" xr:uid="{00000000-0005-0000-0000-0000E9A90000}"/>
    <cellStyle name="Output 3 2 6 5 3" xfId="43286" xr:uid="{00000000-0005-0000-0000-0000EAA90000}"/>
    <cellStyle name="Output 3 2 6 6" xfId="43287" xr:uid="{00000000-0005-0000-0000-0000EBA90000}"/>
    <cellStyle name="Output 3 2 6 6 2" xfId="43288" xr:uid="{00000000-0005-0000-0000-0000ECA90000}"/>
    <cellStyle name="Output 3 2 6 6 3" xfId="43289" xr:uid="{00000000-0005-0000-0000-0000EDA90000}"/>
    <cellStyle name="Output 3 2 6 7" xfId="43290" xr:uid="{00000000-0005-0000-0000-0000EEA90000}"/>
    <cellStyle name="Output 3 2 6 7 2" xfId="43291" xr:uid="{00000000-0005-0000-0000-0000EFA90000}"/>
    <cellStyle name="Output 3 2 6 7 3" xfId="43292" xr:uid="{00000000-0005-0000-0000-0000F0A90000}"/>
    <cellStyle name="Output 3 2 6 8" xfId="43293" xr:uid="{00000000-0005-0000-0000-0000F1A90000}"/>
    <cellStyle name="Output 3 2 6 8 2" xfId="43294" xr:uid="{00000000-0005-0000-0000-0000F2A90000}"/>
    <cellStyle name="Output 3 2 6 8 3" xfId="43295" xr:uid="{00000000-0005-0000-0000-0000F3A90000}"/>
    <cellStyle name="Output 3 2 6 9" xfId="43296" xr:uid="{00000000-0005-0000-0000-0000F4A90000}"/>
    <cellStyle name="Output 3 2 6 9 2" xfId="43297" xr:uid="{00000000-0005-0000-0000-0000F5A90000}"/>
    <cellStyle name="Output 3 2 6 9 3" xfId="43298" xr:uid="{00000000-0005-0000-0000-0000F6A90000}"/>
    <cellStyle name="Output 3 2 7" xfId="43299" xr:uid="{00000000-0005-0000-0000-0000F7A90000}"/>
    <cellStyle name="Output 3 2 7 10" xfId="43300" xr:uid="{00000000-0005-0000-0000-0000F8A90000}"/>
    <cellStyle name="Output 3 2 7 11" xfId="43301" xr:uid="{00000000-0005-0000-0000-0000F9A90000}"/>
    <cellStyle name="Output 3 2 7 12" xfId="43302" xr:uid="{00000000-0005-0000-0000-0000FAA90000}"/>
    <cellStyle name="Output 3 2 7 2" xfId="43303" xr:uid="{00000000-0005-0000-0000-0000FBA90000}"/>
    <cellStyle name="Output 3 2 7 2 2" xfId="43304" xr:uid="{00000000-0005-0000-0000-0000FCA90000}"/>
    <cellStyle name="Output 3 2 7 2 3" xfId="43305" xr:uid="{00000000-0005-0000-0000-0000FDA90000}"/>
    <cellStyle name="Output 3 2 7 3" xfId="43306" xr:uid="{00000000-0005-0000-0000-0000FEA90000}"/>
    <cellStyle name="Output 3 2 7 3 2" xfId="43307" xr:uid="{00000000-0005-0000-0000-0000FFA90000}"/>
    <cellStyle name="Output 3 2 7 3 3" xfId="43308" xr:uid="{00000000-0005-0000-0000-000000AA0000}"/>
    <cellStyle name="Output 3 2 7 4" xfId="43309" xr:uid="{00000000-0005-0000-0000-000001AA0000}"/>
    <cellStyle name="Output 3 2 7 4 2" xfId="43310" xr:uid="{00000000-0005-0000-0000-000002AA0000}"/>
    <cellStyle name="Output 3 2 7 4 3" xfId="43311" xr:uid="{00000000-0005-0000-0000-000003AA0000}"/>
    <cellStyle name="Output 3 2 7 5" xfId="43312" xr:uid="{00000000-0005-0000-0000-000004AA0000}"/>
    <cellStyle name="Output 3 2 7 5 2" xfId="43313" xr:uid="{00000000-0005-0000-0000-000005AA0000}"/>
    <cellStyle name="Output 3 2 7 5 3" xfId="43314" xr:uid="{00000000-0005-0000-0000-000006AA0000}"/>
    <cellStyle name="Output 3 2 7 6" xfId="43315" xr:uid="{00000000-0005-0000-0000-000007AA0000}"/>
    <cellStyle name="Output 3 2 7 6 2" xfId="43316" xr:uid="{00000000-0005-0000-0000-000008AA0000}"/>
    <cellStyle name="Output 3 2 7 6 3" xfId="43317" xr:uid="{00000000-0005-0000-0000-000009AA0000}"/>
    <cellStyle name="Output 3 2 7 7" xfId="43318" xr:uid="{00000000-0005-0000-0000-00000AAA0000}"/>
    <cellStyle name="Output 3 2 7 7 2" xfId="43319" xr:uid="{00000000-0005-0000-0000-00000BAA0000}"/>
    <cellStyle name="Output 3 2 7 7 3" xfId="43320" xr:uid="{00000000-0005-0000-0000-00000CAA0000}"/>
    <cellStyle name="Output 3 2 7 8" xfId="43321" xr:uid="{00000000-0005-0000-0000-00000DAA0000}"/>
    <cellStyle name="Output 3 2 7 8 2" xfId="43322" xr:uid="{00000000-0005-0000-0000-00000EAA0000}"/>
    <cellStyle name="Output 3 2 7 8 3" xfId="43323" xr:uid="{00000000-0005-0000-0000-00000FAA0000}"/>
    <cellStyle name="Output 3 2 7 9" xfId="43324" xr:uid="{00000000-0005-0000-0000-000010AA0000}"/>
    <cellStyle name="Output 3 2 7 9 2" xfId="43325" xr:uid="{00000000-0005-0000-0000-000011AA0000}"/>
    <cellStyle name="Output 3 2 7 9 3" xfId="43326" xr:uid="{00000000-0005-0000-0000-000012AA0000}"/>
    <cellStyle name="Output 3 2 8" xfId="43327" xr:uid="{00000000-0005-0000-0000-000013AA0000}"/>
    <cellStyle name="Output 3 2 8 10" xfId="43328" xr:uid="{00000000-0005-0000-0000-000014AA0000}"/>
    <cellStyle name="Output 3 2 8 11" xfId="43329" xr:uid="{00000000-0005-0000-0000-000015AA0000}"/>
    <cellStyle name="Output 3 2 8 12" xfId="43330" xr:uid="{00000000-0005-0000-0000-000016AA0000}"/>
    <cellStyle name="Output 3 2 8 2" xfId="43331" xr:uid="{00000000-0005-0000-0000-000017AA0000}"/>
    <cellStyle name="Output 3 2 8 2 2" xfId="43332" xr:uid="{00000000-0005-0000-0000-000018AA0000}"/>
    <cellStyle name="Output 3 2 8 2 3" xfId="43333" xr:uid="{00000000-0005-0000-0000-000019AA0000}"/>
    <cellStyle name="Output 3 2 8 3" xfId="43334" xr:uid="{00000000-0005-0000-0000-00001AAA0000}"/>
    <cellStyle name="Output 3 2 8 3 2" xfId="43335" xr:uid="{00000000-0005-0000-0000-00001BAA0000}"/>
    <cellStyle name="Output 3 2 8 3 3" xfId="43336" xr:uid="{00000000-0005-0000-0000-00001CAA0000}"/>
    <cellStyle name="Output 3 2 8 4" xfId="43337" xr:uid="{00000000-0005-0000-0000-00001DAA0000}"/>
    <cellStyle name="Output 3 2 8 4 2" xfId="43338" xr:uid="{00000000-0005-0000-0000-00001EAA0000}"/>
    <cellStyle name="Output 3 2 8 4 3" xfId="43339" xr:uid="{00000000-0005-0000-0000-00001FAA0000}"/>
    <cellStyle name="Output 3 2 8 5" xfId="43340" xr:uid="{00000000-0005-0000-0000-000020AA0000}"/>
    <cellStyle name="Output 3 2 8 5 2" xfId="43341" xr:uid="{00000000-0005-0000-0000-000021AA0000}"/>
    <cellStyle name="Output 3 2 8 5 3" xfId="43342" xr:uid="{00000000-0005-0000-0000-000022AA0000}"/>
    <cellStyle name="Output 3 2 8 6" xfId="43343" xr:uid="{00000000-0005-0000-0000-000023AA0000}"/>
    <cellStyle name="Output 3 2 8 6 2" xfId="43344" xr:uid="{00000000-0005-0000-0000-000024AA0000}"/>
    <cellStyle name="Output 3 2 8 6 3" xfId="43345" xr:uid="{00000000-0005-0000-0000-000025AA0000}"/>
    <cellStyle name="Output 3 2 8 7" xfId="43346" xr:uid="{00000000-0005-0000-0000-000026AA0000}"/>
    <cellStyle name="Output 3 2 8 7 2" xfId="43347" xr:uid="{00000000-0005-0000-0000-000027AA0000}"/>
    <cellStyle name="Output 3 2 8 7 3" xfId="43348" xr:uid="{00000000-0005-0000-0000-000028AA0000}"/>
    <cellStyle name="Output 3 2 8 8" xfId="43349" xr:uid="{00000000-0005-0000-0000-000029AA0000}"/>
    <cellStyle name="Output 3 2 8 8 2" xfId="43350" xr:uid="{00000000-0005-0000-0000-00002AAA0000}"/>
    <cellStyle name="Output 3 2 8 8 3" xfId="43351" xr:uid="{00000000-0005-0000-0000-00002BAA0000}"/>
    <cellStyle name="Output 3 2 8 9" xfId="43352" xr:uid="{00000000-0005-0000-0000-00002CAA0000}"/>
    <cellStyle name="Output 3 2 8 9 2" xfId="43353" xr:uid="{00000000-0005-0000-0000-00002DAA0000}"/>
    <cellStyle name="Output 3 2 8 9 3" xfId="43354" xr:uid="{00000000-0005-0000-0000-00002EAA0000}"/>
    <cellStyle name="Output 3 2 9" xfId="43355" xr:uid="{00000000-0005-0000-0000-00002FAA0000}"/>
    <cellStyle name="Output 3 2 9 10" xfId="43356" xr:uid="{00000000-0005-0000-0000-000030AA0000}"/>
    <cellStyle name="Output 3 2 9 11" xfId="43357" xr:uid="{00000000-0005-0000-0000-000031AA0000}"/>
    <cellStyle name="Output 3 2 9 12" xfId="43358" xr:uid="{00000000-0005-0000-0000-000032AA0000}"/>
    <cellStyle name="Output 3 2 9 2" xfId="43359" xr:uid="{00000000-0005-0000-0000-000033AA0000}"/>
    <cellStyle name="Output 3 2 9 2 2" xfId="43360" xr:uid="{00000000-0005-0000-0000-000034AA0000}"/>
    <cellStyle name="Output 3 2 9 2 3" xfId="43361" xr:uid="{00000000-0005-0000-0000-000035AA0000}"/>
    <cellStyle name="Output 3 2 9 3" xfId="43362" xr:uid="{00000000-0005-0000-0000-000036AA0000}"/>
    <cellStyle name="Output 3 2 9 3 2" xfId="43363" xr:uid="{00000000-0005-0000-0000-000037AA0000}"/>
    <cellStyle name="Output 3 2 9 3 3" xfId="43364" xr:uid="{00000000-0005-0000-0000-000038AA0000}"/>
    <cellStyle name="Output 3 2 9 4" xfId="43365" xr:uid="{00000000-0005-0000-0000-000039AA0000}"/>
    <cellStyle name="Output 3 2 9 4 2" xfId="43366" xr:uid="{00000000-0005-0000-0000-00003AAA0000}"/>
    <cellStyle name="Output 3 2 9 4 3" xfId="43367" xr:uid="{00000000-0005-0000-0000-00003BAA0000}"/>
    <cellStyle name="Output 3 2 9 5" xfId="43368" xr:uid="{00000000-0005-0000-0000-00003CAA0000}"/>
    <cellStyle name="Output 3 2 9 5 2" xfId="43369" xr:uid="{00000000-0005-0000-0000-00003DAA0000}"/>
    <cellStyle name="Output 3 2 9 5 3" xfId="43370" xr:uid="{00000000-0005-0000-0000-00003EAA0000}"/>
    <cellStyle name="Output 3 2 9 6" xfId="43371" xr:uid="{00000000-0005-0000-0000-00003FAA0000}"/>
    <cellStyle name="Output 3 2 9 6 2" xfId="43372" xr:uid="{00000000-0005-0000-0000-000040AA0000}"/>
    <cellStyle name="Output 3 2 9 6 3" xfId="43373" xr:uid="{00000000-0005-0000-0000-000041AA0000}"/>
    <cellStyle name="Output 3 2 9 7" xfId="43374" xr:uid="{00000000-0005-0000-0000-000042AA0000}"/>
    <cellStyle name="Output 3 2 9 7 2" xfId="43375" xr:uid="{00000000-0005-0000-0000-000043AA0000}"/>
    <cellStyle name="Output 3 2 9 7 3" xfId="43376" xr:uid="{00000000-0005-0000-0000-000044AA0000}"/>
    <cellStyle name="Output 3 2 9 8" xfId="43377" xr:uid="{00000000-0005-0000-0000-000045AA0000}"/>
    <cellStyle name="Output 3 2 9 8 2" xfId="43378" xr:uid="{00000000-0005-0000-0000-000046AA0000}"/>
    <cellStyle name="Output 3 2 9 8 3" xfId="43379" xr:uid="{00000000-0005-0000-0000-000047AA0000}"/>
    <cellStyle name="Output 3 2 9 9" xfId="43380" xr:uid="{00000000-0005-0000-0000-000048AA0000}"/>
    <cellStyle name="Output 3 2 9 9 2" xfId="43381" xr:uid="{00000000-0005-0000-0000-000049AA0000}"/>
    <cellStyle name="Output 3 2 9 9 3" xfId="43382" xr:uid="{00000000-0005-0000-0000-00004AAA0000}"/>
    <cellStyle name="Output 3 3" xfId="43383" xr:uid="{00000000-0005-0000-0000-00004BAA0000}"/>
    <cellStyle name="Output 3 3 10" xfId="43384" xr:uid="{00000000-0005-0000-0000-00004CAA0000}"/>
    <cellStyle name="Output 3 3 11" xfId="43385" xr:uid="{00000000-0005-0000-0000-00004DAA0000}"/>
    <cellStyle name="Output 3 3 12" xfId="43386" xr:uid="{00000000-0005-0000-0000-00004EAA0000}"/>
    <cellStyle name="Output 3 3 2" xfId="43387" xr:uid="{00000000-0005-0000-0000-00004FAA0000}"/>
    <cellStyle name="Output 3 3 2 2" xfId="43388" xr:uid="{00000000-0005-0000-0000-000050AA0000}"/>
    <cellStyle name="Output 3 3 2 3" xfId="43389" xr:uid="{00000000-0005-0000-0000-000051AA0000}"/>
    <cellStyle name="Output 3 3 3" xfId="43390" xr:uid="{00000000-0005-0000-0000-000052AA0000}"/>
    <cellStyle name="Output 3 3 3 2" xfId="43391" xr:uid="{00000000-0005-0000-0000-000053AA0000}"/>
    <cellStyle name="Output 3 3 3 3" xfId="43392" xr:uid="{00000000-0005-0000-0000-000054AA0000}"/>
    <cellStyle name="Output 3 3 4" xfId="43393" xr:uid="{00000000-0005-0000-0000-000055AA0000}"/>
    <cellStyle name="Output 3 3 4 2" xfId="43394" xr:uid="{00000000-0005-0000-0000-000056AA0000}"/>
    <cellStyle name="Output 3 3 4 3" xfId="43395" xr:uid="{00000000-0005-0000-0000-000057AA0000}"/>
    <cellStyle name="Output 3 3 5" xfId="43396" xr:uid="{00000000-0005-0000-0000-000058AA0000}"/>
    <cellStyle name="Output 3 3 5 2" xfId="43397" xr:uid="{00000000-0005-0000-0000-000059AA0000}"/>
    <cellStyle name="Output 3 3 5 3" xfId="43398" xr:uid="{00000000-0005-0000-0000-00005AAA0000}"/>
    <cellStyle name="Output 3 3 6" xfId="43399" xr:uid="{00000000-0005-0000-0000-00005BAA0000}"/>
    <cellStyle name="Output 3 3 6 2" xfId="43400" xr:uid="{00000000-0005-0000-0000-00005CAA0000}"/>
    <cellStyle name="Output 3 3 6 3" xfId="43401" xr:uid="{00000000-0005-0000-0000-00005DAA0000}"/>
    <cellStyle name="Output 3 3 7" xfId="43402" xr:uid="{00000000-0005-0000-0000-00005EAA0000}"/>
    <cellStyle name="Output 3 3 7 2" xfId="43403" xr:uid="{00000000-0005-0000-0000-00005FAA0000}"/>
    <cellStyle name="Output 3 3 7 3" xfId="43404" xr:uid="{00000000-0005-0000-0000-000060AA0000}"/>
    <cellStyle name="Output 3 3 8" xfId="43405" xr:uid="{00000000-0005-0000-0000-000061AA0000}"/>
    <cellStyle name="Output 3 3 8 2" xfId="43406" xr:uid="{00000000-0005-0000-0000-000062AA0000}"/>
    <cellStyle name="Output 3 3 8 3" xfId="43407" xr:uid="{00000000-0005-0000-0000-000063AA0000}"/>
    <cellStyle name="Output 3 3 9" xfId="43408" xr:uid="{00000000-0005-0000-0000-000064AA0000}"/>
    <cellStyle name="Output 3 3 9 2" xfId="43409" xr:uid="{00000000-0005-0000-0000-000065AA0000}"/>
    <cellStyle name="Output 3 3 9 3" xfId="43410" xr:uid="{00000000-0005-0000-0000-000066AA0000}"/>
    <cellStyle name="Output 3 4" xfId="43411" xr:uid="{00000000-0005-0000-0000-000067AA0000}"/>
    <cellStyle name="Output 3 4 10" xfId="43412" xr:uid="{00000000-0005-0000-0000-000068AA0000}"/>
    <cellStyle name="Output 3 4 11" xfId="43413" xr:uid="{00000000-0005-0000-0000-000069AA0000}"/>
    <cellStyle name="Output 3 4 12" xfId="43414" xr:uid="{00000000-0005-0000-0000-00006AAA0000}"/>
    <cellStyle name="Output 3 4 2" xfId="43415" xr:uid="{00000000-0005-0000-0000-00006BAA0000}"/>
    <cellStyle name="Output 3 4 2 2" xfId="43416" xr:uid="{00000000-0005-0000-0000-00006CAA0000}"/>
    <cellStyle name="Output 3 4 2 3" xfId="43417" xr:uid="{00000000-0005-0000-0000-00006DAA0000}"/>
    <cellStyle name="Output 3 4 3" xfId="43418" xr:uid="{00000000-0005-0000-0000-00006EAA0000}"/>
    <cellStyle name="Output 3 4 3 2" xfId="43419" xr:uid="{00000000-0005-0000-0000-00006FAA0000}"/>
    <cellStyle name="Output 3 4 3 3" xfId="43420" xr:uid="{00000000-0005-0000-0000-000070AA0000}"/>
    <cellStyle name="Output 3 4 4" xfId="43421" xr:uid="{00000000-0005-0000-0000-000071AA0000}"/>
    <cellStyle name="Output 3 4 4 2" xfId="43422" xr:uid="{00000000-0005-0000-0000-000072AA0000}"/>
    <cellStyle name="Output 3 4 4 3" xfId="43423" xr:uid="{00000000-0005-0000-0000-000073AA0000}"/>
    <cellStyle name="Output 3 4 5" xfId="43424" xr:uid="{00000000-0005-0000-0000-000074AA0000}"/>
    <cellStyle name="Output 3 4 5 2" xfId="43425" xr:uid="{00000000-0005-0000-0000-000075AA0000}"/>
    <cellStyle name="Output 3 4 5 3" xfId="43426" xr:uid="{00000000-0005-0000-0000-000076AA0000}"/>
    <cellStyle name="Output 3 4 6" xfId="43427" xr:uid="{00000000-0005-0000-0000-000077AA0000}"/>
    <cellStyle name="Output 3 4 6 2" xfId="43428" xr:uid="{00000000-0005-0000-0000-000078AA0000}"/>
    <cellStyle name="Output 3 4 6 3" xfId="43429" xr:uid="{00000000-0005-0000-0000-000079AA0000}"/>
    <cellStyle name="Output 3 4 7" xfId="43430" xr:uid="{00000000-0005-0000-0000-00007AAA0000}"/>
    <cellStyle name="Output 3 4 7 2" xfId="43431" xr:uid="{00000000-0005-0000-0000-00007BAA0000}"/>
    <cellStyle name="Output 3 4 7 3" xfId="43432" xr:uid="{00000000-0005-0000-0000-00007CAA0000}"/>
    <cellStyle name="Output 3 4 8" xfId="43433" xr:uid="{00000000-0005-0000-0000-00007DAA0000}"/>
    <cellStyle name="Output 3 4 8 2" xfId="43434" xr:uid="{00000000-0005-0000-0000-00007EAA0000}"/>
    <cellStyle name="Output 3 4 8 3" xfId="43435" xr:uid="{00000000-0005-0000-0000-00007FAA0000}"/>
    <cellStyle name="Output 3 4 9" xfId="43436" xr:uid="{00000000-0005-0000-0000-000080AA0000}"/>
    <cellStyle name="Output 3 4 9 2" xfId="43437" xr:uid="{00000000-0005-0000-0000-000081AA0000}"/>
    <cellStyle name="Output 3 4 9 3" xfId="43438" xr:uid="{00000000-0005-0000-0000-000082AA0000}"/>
    <cellStyle name="Output 3 5" xfId="43439" xr:uid="{00000000-0005-0000-0000-000083AA0000}"/>
    <cellStyle name="Output 3 5 10" xfId="43440" xr:uid="{00000000-0005-0000-0000-000084AA0000}"/>
    <cellStyle name="Output 3 5 11" xfId="43441" xr:uid="{00000000-0005-0000-0000-000085AA0000}"/>
    <cellStyle name="Output 3 5 12" xfId="43442" xr:uid="{00000000-0005-0000-0000-000086AA0000}"/>
    <cellStyle name="Output 3 5 2" xfId="43443" xr:uid="{00000000-0005-0000-0000-000087AA0000}"/>
    <cellStyle name="Output 3 5 2 2" xfId="43444" xr:uid="{00000000-0005-0000-0000-000088AA0000}"/>
    <cellStyle name="Output 3 5 2 3" xfId="43445" xr:uid="{00000000-0005-0000-0000-000089AA0000}"/>
    <cellStyle name="Output 3 5 3" xfId="43446" xr:uid="{00000000-0005-0000-0000-00008AAA0000}"/>
    <cellStyle name="Output 3 5 3 2" xfId="43447" xr:uid="{00000000-0005-0000-0000-00008BAA0000}"/>
    <cellStyle name="Output 3 5 3 3" xfId="43448" xr:uid="{00000000-0005-0000-0000-00008CAA0000}"/>
    <cellStyle name="Output 3 5 4" xfId="43449" xr:uid="{00000000-0005-0000-0000-00008DAA0000}"/>
    <cellStyle name="Output 3 5 4 2" xfId="43450" xr:uid="{00000000-0005-0000-0000-00008EAA0000}"/>
    <cellStyle name="Output 3 5 4 3" xfId="43451" xr:uid="{00000000-0005-0000-0000-00008FAA0000}"/>
    <cellStyle name="Output 3 5 5" xfId="43452" xr:uid="{00000000-0005-0000-0000-000090AA0000}"/>
    <cellStyle name="Output 3 5 5 2" xfId="43453" xr:uid="{00000000-0005-0000-0000-000091AA0000}"/>
    <cellStyle name="Output 3 5 5 3" xfId="43454" xr:uid="{00000000-0005-0000-0000-000092AA0000}"/>
    <cellStyle name="Output 3 5 6" xfId="43455" xr:uid="{00000000-0005-0000-0000-000093AA0000}"/>
    <cellStyle name="Output 3 5 6 2" xfId="43456" xr:uid="{00000000-0005-0000-0000-000094AA0000}"/>
    <cellStyle name="Output 3 5 6 3" xfId="43457" xr:uid="{00000000-0005-0000-0000-000095AA0000}"/>
    <cellStyle name="Output 3 5 7" xfId="43458" xr:uid="{00000000-0005-0000-0000-000096AA0000}"/>
    <cellStyle name="Output 3 5 7 2" xfId="43459" xr:uid="{00000000-0005-0000-0000-000097AA0000}"/>
    <cellStyle name="Output 3 5 7 3" xfId="43460" xr:uid="{00000000-0005-0000-0000-000098AA0000}"/>
    <cellStyle name="Output 3 5 8" xfId="43461" xr:uid="{00000000-0005-0000-0000-000099AA0000}"/>
    <cellStyle name="Output 3 5 8 2" xfId="43462" xr:uid="{00000000-0005-0000-0000-00009AAA0000}"/>
    <cellStyle name="Output 3 5 8 3" xfId="43463" xr:uid="{00000000-0005-0000-0000-00009BAA0000}"/>
    <cellStyle name="Output 3 5 9" xfId="43464" xr:uid="{00000000-0005-0000-0000-00009CAA0000}"/>
    <cellStyle name="Output 3 5 9 2" xfId="43465" xr:uid="{00000000-0005-0000-0000-00009DAA0000}"/>
    <cellStyle name="Output 3 5 9 3" xfId="43466" xr:uid="{00000000-0005-0000-0000-00009EAA0000}"/>
    <cellStyle name="Output 3 6" xfId="43467" xr:uid="{00000000-0005-0000-0000-00009FAA0000}"/>
    <cellStyle name="Output 3 6 2" xfId="43468" xr:uid="{00000000-0005-0000-0000-0000A0AA0000}"/>
    <cellStyle name="Output 3 6 3" xfId="43469" xr:uid="{00000000-0005-0000-0000-0000A1AA0000}"/>
    <cellStyle name="Output 3 7" xfId="43470" xr:uid="{00000000-0005-0000-0000-0000A2AA0000}"/>
    <cellStyle name="Output 3 7 2" xfId="43471" xr:uid="{00000000-0005-0000-0000-0000A3AA0000}"/>
    <cellStyle name="Output 3 7 3" xfId="43472" xr:uid="{00000000-0005-0000-0000-0000A4AA0000}"/>
    <cellStyle name="Output 3 8" xfId="58249" xr:uid="{00000000-0005-0000-0000-0000A5AA0000}"/>
    <cellStyle name="Output 4" xfId="43473" xr:uid="{00000000-0005-0000-0000-0000A6AA0000}"/>
    <cellStyle name="Output 4 2" xfId="43474" xr:uid="{00000000-0005-0000-0000-0000A7AA0000}"/>
    <cellStyle name="Output 4 2 10" xfId="43475" xr:uid="{00000000-0005-0000-0000-0000A8AA0000}"/>
    <cellStyle name="Output 4 2 10 10" xfId="43476" xr:uid="{00000000-0005-0000-0000-0000A9AA0000}"/>
    <cellStyle name="Output 4 2 10 11" xfId="43477" xr:uid="{00000000-0005-0000-0000-0000AAAA0000}"/>
    <cellStyle name="Output 4 2 10 12" xfId="43478" xr:uid="{00000000-0005-0000-0000-0000ABAA0000}"/>
    <cellStyle name="Output 4 2 10 2" xfId="43479" xr:uid="{00000000-0005-0000-0000-0000ACAA0000}"/>
    <cellStyle name="Output 4 2 10 2 2" xfId="43480" xr:uid="{00000000-0005-0000-0000-0000ADAA0000}"/>
    <cellStyle name="Output 4 2 10 2 3" xfId="43481" xr:uid="{00000000-0005-0000-0000-0000AEAA0000}"/>
    <cellStyle name="Output 4 2 10 3" xfId="43482" xr:uid="{00000000-0005-0000-0000-0000AFAA0000}"/>
    <cellStyle name="Output 4 2 10 3 2" xfId="43483" xr:uid="{00000000-0005-0000-0000-0000B0AA0000}"/>
    <cellStyle name="Output 4 2 10 3 3" xfId="43484" xr:uid="{00000000-0005-0000-0000-0000B1AA0000}"/>
    <cellStyle name="Output 4 2 10 4" xfId="43485" xr:uid="{00000000-0005-0000-0000-0000B2AA0000}"/>
    <cellStyle name="Output 4 2 10 4 2" xfId="43486" xr:uid="{00000000-0005-0000-0000-0000B3AA0000}"/>
    <cellStyle name="Output 4 2 10 4 3" xfId="43487" xr:uid="{00000000-0005-0000-0000-0000B4AA0000}"/>
    <cellStyle name="Output 4 2 10 5" xfId="43488" xr:uid="{00000000-0005-0000-0000-0000B5AA0000}"/>
    <cellStyle name="Output 4 2 10 5 2" xfId="43489" xr:uid="{00000000-0005-0000-0000-0000B6AA0000}"/>
    <cellStyle name="Output 4 2 10 5 3" xfId="43490" xr:uid="{00000000-0005-0000-0000-0000B7AA0000}"/>
    <cellStyle name="Output 4 2 10 6" xfId="43491" xr:uid="{00000000-0005-0000-0000-0000B8AA0000}"/>
    <cellStyle name="Output 4 2 10 6 2" xfId="43492" xr:uid="{00000000-0005-0000-0000-0000B9AA0000}"/>
    <cellStyle name="Output 4 2 10 6 3" xfId="43493" xr:uid="{00000000-0005-0000-0000-0000BAAA0000}"/>
    <cellStyle name="Output 4 2 10 7" xfId="43494" xr:uid="{00000000-0005-0000-0000-0000BBAA0000}"/>
    <cellStyle name="Output 4 2 10 7 2" xfId="43495" xr:uid="{00000000-0005-0000-0000-0000BCAA0000}"/>
    <cellStyle name="Output 4 2 10 7 3" xfId="43496" xr:uid="{00000000-0005-0000-0000-0000BDAA0000}"/>
    <cellStyle name="Output 4 2 10 8" xfId="43497" xr:uid="{00000000-0005-0000-0000-0000BEAA0000}"/>
    <cellStyle name="Output 4 2 10 8 2" xfId="43498" xr:uid="{00000000-0005-0000-0000-0000BFAA0000}"/>
    <cellStyle name="Output 4 2 10 8 3" xfId="43499" xr:uid="{00000000-0005-0000-0000-0000C0AA0000}"/>
    <cellStyle name="Output 4 2 10 9" xfId="43500" xr:uid="{00000000-0005-0000-0000-0000C1AA0000}"/>
    <cellStyle name="Output 4 2 10 9 2" xfId="43501" xr:uid="{00000000-0005-0000-0000-0000C2AA0000}"/>
    <cellStyle name="Output 4 2 10 9 3" xfId="43502" xr:uid="{00000000-0005-0000-0000-0000C3AA0000}"/>
    <cellStyle name="Output 4 2 11" xfId="43503" xr:uid="{00000000-0005-0000-0000-0000C4AA0000}"/>
    <cellStyle name="Output 4 2 11 2" xfId="43504" xr:uid="{00000000-0005-0000-0000-0000C5AA0000}"/>
    <cellStyle name="Output 4 2 11 3" xfId="43505" xr:uid="{00000000-0005-0000-0000-0000C6AA0000}"/>
    <cellStyle name="Output 4 2 12" xfId="43506" xr:uid="{00000000-0005-0000-0000-0000C7AA0000}"/>
    <cellStyle name="Output 4 2 12 2" xfId="43507" xr:uid="{00000000-0005-0000-0000-0000C8AA0000}"/>
    <cellStyle name="Output 4 2 12 3" xfId="43508" xr:uid="{00000000-0005-0000-0000-0000C9AA0000}"/>
    <cellStyle name="Output 4 2 13" xfId="43509" xr:uid="{00000000-0005-0000-0000-0000CAAA0000}"/>
    <cellStyle name="Output 4 2 13 2" xfId="43510" xr:uid="{00000000-0005-0000-0000-0000CBAA0000}"/>
    <cellStyle name="Output 4 2 13 3" xfId="43511" xr:uid="{00000000-0005-0000-0000-0000CCAA0000}"/>
    <cellStyle name="Output 4 2 14" xfId="43512" xr:uid="{00000000-0005-0000-0000-0000CDAA0000}"/>
    <cellStyle name="Output 4 2 14 2" xfId="43513" xr:uid="{00000000-0005-0000-0000-0000CEAA0000}"/>
    <cellStyle name="Output 4 2 14 3" xfId="43514" xr:uid="{00000000-0005-0000-0000-0000CFAA0000}"/>
    <cellStyle name="Output 4 2 15" xfId="43515" xr:uid="{00000000-0005-0000-0000-0000D0AA0000}"/>
    <cellStyle name="Output 4 2 15 2" xfId="43516" xr:uid="{00000000-0005-0000-0000-0000D1AA0000}"/>
    <cellStyle name="Output 4 2 15 3" xfId="43517" xr:uid="{00000000-0005-0000-0000-0000D2AA0000}"/>
    <cellStyle name="Output 4 2 16" xfId="43518" xr:uid="{00000000-0005-0000-0000-0000D3AA0000}"/>
    <cellStyle name="Output 4 2 16 2" xfId="43519" xr:uid="{00000000-0005-0000-0000-0000D4AA0000}"/>
    <cellStyle name="Output 4 2 16 3" xfId="43520" xr:uid="{00000000-0005-0000-0000-0000D5AA0000}"/>
    <cellStyle name="Output 4 2 17" xfId="43521" xr:uid="{00000000-0005-0000-0000-0000D6AA0000}"/>
    <cellStyle name="Output 4 2 17 2" xfId="43522" xr:uid="{00000000-0005-0000-0000-0000D7AA0000}"/>
    <cellStyle name="Output 4 2 17 3" xfId="43523" xr:uid="{00000000-0005-0000-0000-0000D8AA0000}"/>
    <cellStyle name="Output 4 2 18" xfId="43524" xr:uid="{00000000-0005-0000-0000-0000D9AA0000}"/>
    <cellStyle name="Output 4 2 18 2" xfId="43525" xr:uid="{00000000-0005-0000-0000-0000DAAA0000}"/>
    <cellStyle name="Output 4 2 18 3" xfId="43526" xr:uid="{00000000-0005-0000-0000-0000DBAA0000}"/>
    <cellStyle name="Output 4 2 19" xfId="43527" xr:uid="{00000000-0005-0000-0000-0000DCAA0000}"/>
    <cellStyle name="Output 4 2 2" xfId="43528" xr:uid="{00000000-0005-0000-0000-0000DDAA0000}"/>
    <cellStyle name="Output 4 2 2 10" xfId="43529" xr:uid="{00000000-0005-0000-0000-0000DEAA0000}"/>
    <cellStyle name="Output 4 2 2 11" xfId="43530" xr:uid="{00000000-0005-0000-0000-0000DFAA0000}"/>
    <cellStyle name="Output 4 2 2 12" xfId="43531" xr:uid="{00000000-0005-0000-0000-0000E0AA0000}"/>
    <cellStyle name="Output 4 2 2 2" xfId="43532" xr:uid="{00000000-0005-0000-0000-0000E1AA0000}"/>
    <cellStyle name="Output 4 2 2 2 2" xfId="43533" xr:uid="{00000000-0005-0000-0000-0000E2AA0000}"/>
    <cellStyle name="Output 4 2 2 2 3" xfId="43534" xr:uid="{00000000-0005-0000-0000-0000E3AA0000}"/>
    <cellStyle name="Output 4 2 2 3" xfId="43535" xr:uid="{00000000-0005-0000-0000-0000E4AA0000}"/>
    <cellStyle name="Output 4 2 2 3 2" xfId="43536" xr:uid="{00000000-0005-0000-0000-0000E5AA0000}"/>
    <cellStyle name="Output 4 2 2 3 3" xfId="43537" xr:uid="{00000000-0005-0000-0000-0000E6AA0000}"/>
    <cellStyle name="Output 4 2 2 4" xfId="43538" xr:uid="{00000000-0005-0000-0000-0000E7AA0000}"/>
    <cellStyle name="Output 4 2 2 4 2" xfId="43539" xr:uid="{00000000-0005-0000-0000-0000E8AA0000}"/>
    <cellStyle name="Output 4 2 2 4 3" xfId="43540" xr:uid="{00000000-0005-0000-0000-0000E9AA0000}"/>
    <cellStyle name="Output 4 2 2 5" xfId="43541" xr:uid="{00000000-0005-0000-0000-0000EAAA0000}"/>
    <cellStyle name="Output 4 2 2 5 2" xfId="43542" xr:uid="{00000000-0005-0000-0000-0000EBAA0000}"/>
    <cellStyle name="Output 4 2 2 5 3" xfId="43543" xr:uid="{00000000-0005-0000-0000-0000ECAA0000}"/>
    <cellStyle name="Output 4 2 2 6" xfId="43544" xr:uid="{00000000-0005-0000-0000-0000EDAA0000}"/>
    <cellStyle name="Output 4 2 2 6 2" xfId="43545" xr:uid="{00000000-0005-0000-0000-0000EEAA0000}"/>
    <cellStyle name="Output 4 2 2 6 3" xfId="43546" xr:uid="{00000000-0005-0000-0000-0000EFAA0000}"/>
    <cellStyle name="Output 4 2 2 7" xfId="43547" xr:uid="{00000000-0005-0000-0000-0000F0AA0000}"/>
    <cellStyle name="Output 4 2 2 7 2" xfId="43548" xr:uid="{00000000-0005-0000-0000-0000F1AA0000}"/>
    <cellStyle name="Output 4 2 2 7 3" xfId="43549" xr:uid="{00000000-0005-0000-0000-0000F2AA0000}"/>
    <cellStyle name="Output 4 2 2 8" xfId="43550" xr:uid="{00000000-0005-0000-0000-0000F3AA0000}"/>
    <cellStyle name="Output 4 2 2 8 2" xfId="43551" xr:uid="{00000000-0005-0000-0000-0000F4AA0000}"/>
    <cellStyle name="Output 4 2 2 8 3" xfId="43552" xr:uid="{00000000-0005-0000-0000-0000F5AA0000}"/>
    <cellStyle name="Output 4 2 2 9" xfId="43553" xr:uid="{00000000-0005-0000-0000-0000F6AA0000}"/>
    <cellStyle name="Output 4 2 2 9 2" xfId="43554" xr:uid="{00000000-0005-0000-0000-0000F7AA0000}"/>
    <cellStyle name="Output 4 2 2 9 3" xfId="43555" xr:uid="{00000000-0005-0000-0000-0000F8AA0000}"/>
    <cellStyle name="Output 4 2 20" xfId="43556" xr:uid="{00000000-0005-0000-0000-0000F9AA0000}"/>
    <cellStyle name="Output 4 2 21" xfId="43557" xr:uid="{00000000-0005-0000-0000-0000FAAA0000}"/>
    <cellStyle name="Output 4 2 3" xfId="43558" xr:uid="{00000000-0005-0000-0000-0000FBAA0000}"/>
    <cellStyle name="Output 4 2 3 10" xfId="43559" xr:uid="{00000000-0005-0000-0000-0000FCAA0000}"/>
    <cellStyle name="Output 4 2 3 11" xfId="43560" xr:uid="{00000000-0005-0000-0000-0000FDAA0000}"/>
    <cellStyle name="Output 4 2 3 12" xfId="43561" xr:uid="{00000000-0005-0000-0000-0000FEAA0000}"/>
    <cellStyle name="Output 4 2 3 2" xfId="43562" xr:uid="{00000000-0005-0000-0000-0000FFAA0000}"/>
    <cellStyle name="Output 4 2 3 2 2" xfId="43563" xr:uid="{00000000-0005-0000-0000-000000AB0000}"/>
    <cellStyle name="Output 4 2 3 2 3" xfId="43564" xr:uid="{00000000-0005-0000-0000-000001AB0000}"/>
    <cellStyle name="Output 4 2 3 3" xfId="43565" xr:uid="{00000000-0005-0000-0000-000002AB0000}"/>
    <cellStyle name="Output 4 2 3 3 2" xfId="43566" xr:uid="{00000000-0005-0000-0000-000003AB0000}"/>
    <cellStyle name="Output 4 2 3 3 3" xfId="43567" xr:uid="{00000000-0005-0000-0000-000004AB0000}"/>
    <cellStyle name="Output 4 2 3 4" xfId="43568" xr:uid="{00000000-0005-0000-0000-000005AB0000}"/>
    <cellStyle name="Output 4 2 3 4 2" xfId="43569" xr:uid="{00000000-0005-0000-0000-000006AB0000}"/>
    <cellStyle name="Output 4 2 3 4 3" xfId="43570" xr:uid="{00000000-0005-0000-0000-000007AB0000}"/>
    <cellStyle name="Output 4 2 3 5" xfId="43571" xr:uid="{00000000-0005-0000-0000-000008AB0000}"/>
    <cellStyle name="Output 4 2 3 5 2" xfId="43572" xr:uid="{00000000-0005-0000-0000-000009AB0000}"/>
    <cellStyle name="Output 4 2 3 5 3" xfId="43573" xr:uid="{00000000-0005-0000-0000-00000AAB0000}"/>
    <cellStyle name="Output 4 2 3 6" xfId="43574" xr:uid="{00000000-0005-0000-0000-00000BAB0000}"/>
    <cellStyle name="Output 4 2 3 6 2" xfId="43575" xr:uid="{00000000-0005-0000-0000-00000CAB0000}"/>
    <cellStyle name="Output 4 2 3 6 3" xfId="43576" xr:uid="{00000000-0005-0000-0000-00000DAB0000}"/>
    <cellStyle name="Output 4 2 3 7" xfId="43577" xr:uid="{00000000-0005-0000-0000-00000EAB0000}"/>
    <cellStyle name="Output 4 2 3 7 2" xfId="43578" xr:uid="{00000000-0005-0000-0000-00000FAB0000}"/>
    <cellStyle name="Output 4 2 3 7 3" xfId="43579" xr:uid="{00000000-0005-0000-0000-000010AB0000}"/>
    <cellStyle name="Output 4 2 3 8" xfId="43580" xr:uid="{00000000-0005-0000-0000-000011AB0000}"/>
    <cellStyle name="Output 4 2 3 8 2" xfId="43581" xr:uid="{00000000-0005-0000-0000-000012AB0000}"/>
    <cellStyle name="Output 4 2 3 8 3" xfId="43582" xr:uid="{00000000-0005-0000-0000-000013AB0000}"/>
    <cellStyle name="Output 4 2 3 9" xfId="43583" xr:uid="{00000000-0005-0000-0000-000014AB0000}"/>
    <cellStyle name="Output 4 2 3 9 2" xfId="43584" xr:uid="{00000000-0005-0000-0000-000015AB0000}"/>
    <cellStyle name="Output 4 2 3 9 3" xfId="43585" xr:uid="{00000000-0005-0000-0000-000016AB0000}"/>
    <cellStyle name="Output 4 2 4" xfId="43586" xr:uid="{00000000-0005-0000-0000-000017AB0000}"/>
    <cellStyle name="Output 4 2 4 10" xfId="43587" xr:uid="{00000000-0005-0000-0000-000018AB0000}"/>
    <cellStyle name="Output 4 2 4 11" xfId="43588" xr:uid="{00000000-0005-0000-0000-000019AB0000}"/>
    <cellStyle name="Output 4 2 4 12" xfId="43589" xr:uid="{00000000-0005-0000-0000-00001AAB0000}"/>
    <cellStyle name="Output 4 2 4 2" xfId="43590" xr:uid="{00000000-0005-0000-0000-00001BAB0000}"/>
    <cellStyle name="Output 4 2 4 2 2" xfId="43591" xr:uid="{00000000-0005-0000-0000-00001CAB0000}"/>
    <cellStyle name="Output 4 2 4 2 3" xfId="43592" xr:uid="{00000000-0005-0000-0000-00001DAB0000}"/>
    <cellStyle name="Output 4 2 4 3" xfId="43593" xr:uid="{00000000-0005-0000-0000-00001EAB0000}"/>
    <cellStyle name="Output 4 2 4 3 2" xfId="43594" xr:uid="{00000000-0005-0000-0000-00001FAB0000}"/>
    <cellStyle name="Output 4 2 4 3 3" xfId="43595" xr:uid="{00000000-0005-0000-0000-000020AB0000}"/>
    <cellStyle name="Output 4 2 4 4" xfId="43596" xr:uid="{00000000-0005-0000-0000-000021AB0000}"/>
    <cellStyle name="Output 4 2 4 4 2" xfId="43597" xr:uid="{00000000-0005-0000-0000-000022AB0000}"/>
    <cellStyle name="Output 4 2 4 4 3" xfId="43598" xr:uid="{00000000-0005-0000-0000-000023AB0000}"/>
    <cellStyle name="Output 4 2 4 5" xfId="43599" xr:uid="{00000000-0005-0000-0000-000024AB0000}"/>
    <cellStyle name="Output 4 2 4 5 2" xfId="43600" xr:uid="{00000000-0005-0000-0000-000025AB0000}"/>
    <cellStyle name="Output 4 2 4 5 3" xfId="43601" xr:uid="{00000000-0005-0000-0000-000026AB0000}"/>
    <cellStyle name="Output 4 2 4 6" xfId="43602" xr:uid="{00000000-0005-0000-0000-000027AB0000}"/>
    <cellStyle name="Output 4 2 4 6 2" xfId="43603" xr:uid="{00000000-0005-0000-0000-000028AB0000}"/>
    <cellStyle name="Output 4 2 4 6 3" xfId="43604" xr:uid="{00000000-0005-0000-0000-000029AB0000}"/>
    <cellStyle name="Output 4 2 4 7" xfId="43605" xr:uid="{00000000-0005-0000-0000-00002AAB0000}"/>
    <cellStyle name="Output 4 2 4 7 2" xfId="43606" xr:uid="{00000000-0005-0000-0000-00002BAB0000}"/>
    <cellStyle name="Output 4 2 4 7 3" xfId="43607" xr:uid="{00000000-0005-0000-0000-00002CAB0000}"/>
    <cellStyle name="Output 4 2 4 8" xfId="43608" xr:uid="{00000000-0005-0000-0000-00002DAB0000}"/>
    <cellStyle name="Output 4 2 4 8 2" xfId="43609" xr:uid="{00000000-0005-0000-0000-00002EAB0000}"/>
    <cellStyle name="Output 4 2 4 8 3" xfId="43610" xr:uid="{00000000-0005-0000-0000-00002FAB0000}"/>
    <cellStyle name="Output 4 2 4 9" xfId="43611" xr:uid="{00000000-0005-0000-0000-000030AB0000}"/>
    <cellStyle name="Output 4 2 4 9 2" xfId="43612" xr:uid="{00000000-0005-0000-0000-000031AB0000}"/>
    <cellStyle name="Output 4 2 4 9 3" xfId="43613" xr:uid="{00000000-0005-0000-0000-000032AB0000}"/>
    <cellStyle name="Output 4 2 5" xfId="43614" xr:uid="{00000000-0005-0000-0000-000033AB0000}"/>
    <cellStyle name="Output 4 2 5 10" xfId="43615" xr:uid="{00000000-0005-0000-0000-000034AB0000}"/>
    <cellStyle name="Output 4 2 5 11" xfId="43616" xr:uid="{00000000-0005-0000-0000-000035AB0000}"/>
    <cellStyle name="Output 4 2 5 12" xfId="43617" xr:uid="{00000000-0005-0000-0000-000036AB0000}"/>
    <cellStyle name="Output 4 2 5 2" xfId="43618" xr:uid="{00000000-0005-0000-0000-000037AB0000}"/>
    <cellStyle name="Output 4 2 5 2 2" xfId="43619" xr:uid="{00000000-0005-0000-0000-000038AB0000}"/>
    <cellStyle name="Output 4 2 5 2 3" xfId="43620" xr:uid="{00000000-0005-0000-0000-000039AB0000}"/>
    <cellStyle name="Output 4 2 5 3" xfId="43621" xr:uid="{00000000-0005-0000-0000-00003AAB0000}"/>
    <cellStyle name="Output 4 2 5 3 2" xfId="43622" xr:uid="{00000000-0005-0000-0000-00003BAB0000}"/>
    <cellStyle name="Output 4 2 5 3 3" xfId="43623" xr:uid="{00000000-0005-0000-0000-00003CAB0000}"/>
    <cellStyle name="Output 4 2 5 4" xfId="43624" xr:uid="{00000000-0005-0000-0000-00003DAB0000}"/>
    <cellStyle name="Output 4 2 5 4 2" xfId="43625" xr:uid="{00000000-0005-0000-0000-00003EAB0000}"/>
    <cellStyle name="Output 4 2 5 4 3" xfId="43626" xr:uid="{00000000-0005-0000-0000-00003FAB0000}"/>
    <cellStyle name="Output 4 2 5 5" xfId="43627" xr:uid="{00000000-0005-0000-0000-000040AB0000}"/>
    <cellStyle name="Output 4 2 5 5 2" xfId="43628" xr:uid="{00000000-0005-0000-0000-000041AB0000}"/>
    <cellStyle name="Output 4 2 5 5 3" xfId="43629" xr:uid="{00000000-0005-0000-0000-000042AB0000}"/>
    <cellStyle name="Output 4 2 5 6" xfId="43630" xr:uid="{00000000-0005-0000-0000-000043AB0000}"/>
    <cellStyle name="Output 4 2 5 6 2" xfId="43631" xr:uid="{00000000-0005-0000-0000-000044AB0000}"/>
    <cellStyle name="Output 4 2 5 6 3" xfId="43632" xr:uid="{00000000-0005-0000-0000-000045AB0000}"/>
    <cellStyle name="Output 4 2 5 7" xfId="43633" xr:uid="{00000000-0005-0000-0000-000046AB0000}"/>
    <cellStyle name="Output 4 2 5 7 2" xfId="43634" xr:uid="{00000000-0005-0000-0000-000047AB0000}"/>
    <cellStyle name="Output 4 2 5 7 3" xfId="43635" xr:uid="{00000000-0005-0000-0000-000048AB0000}"/>
    <cellStyle name="Output 4 2 5 8" xfId="43636" xr:uid="{00000000-0005-0000-0000-000049AB0000}"/>
    <cellStyle name="Output 4 2 5 8 2" xfId="43637" xr:uid="{00000000-0005-0000-0000-00004AAB0000}"/>
    <cellStyle name="Output 4 2 5 8 3" xfId="43638" xr:uid="{00000000-0005-0000-0000-00004BAB0000}"/>
    <cellStyle name="Output 4 2 5 9" xfId="43639" xr:uid="{00000000-0005-0000-0000-00004CAB0000}"/>
    <cellStyle name="Output 4 2 5 9 2" xfId="43640" xr:uid="{00000000-0005-0000-0000-00004DAB0000}"/>
    <cellStyle name="Output 4 2 5 9 3" xfId="43641" xr:uid="{00000000-0005-0000-0000-00004EAB0000}"/>
    <cellStyle name="Output 4 2 6" xfId="43642" xr:uid="{00000000-0005-0000-0000-00004FAB0000}"/>
    <cellStyle name="Output 4 2 6 10" xfId="43643" xr:uid="{00000000-0005-0000-0000-000050AB0000}"/>
    <cellStyle name="Output 4 2 6 11" xfId="43644" xr:uid="{00000000-0005-0000-0000-000051AB0000}"/>
    <cellStyle name="Output 4 2 6 12" xfId="43645" xr:uid="{00000000-0005-0000-0000-000052AB0000}"/>
    <cellStyle name="Output 4 2 6 2" xfId="43646" xr:uid="{00000000-0005-0000-0000-000053AB0000}"/>
    <cellStyle name="Output 4 2 6 2 2" xfId="43647" xr:uid="{00000000-0005-0000-0000-000054AB0000}"/>
    <cellStyle name="Output 4 2 6 2 3" xfId="43648" xr:uid="{00000000-0005-0000-0000-000055AB0000}"/>
    <cellStyle name="Output 4 2 6 3" xfId="43649" xr:uid="{00000000-0005-0000-0000-000056AB0000}"/>
    <cellStyle name="Output 4 2 6 3 2" xfId="43650" xr:uid="{00000000-0005-0000-0000-000057AB0000}"/>
    <cellStyle name="Output 4 2 6 3 3" xfId="43651" xr:uid="{00000000-0005-0000-0000-000058AB0000}"/>
    <cellStyle name="Output 4 2 6 4" xfId="43652" xr:uid="{00000000-0005-0000-0000-000059AB0000}"/>
    <cellStyle name="Output 4 2 6 4 2" xfId="43653" xr:uid="{00000000-0005-0000-0000-00005AAB0000}"/>
    <cellStyle name="Output 4 2 6 4 3" xfId="43654" xr:uid="{00000000-0005-0000-0000-00005BAB0000}"/>
    <cellStyle name="Output 4 2 6 5" xfId="43655" xr:uid="{00000000-0005-0000-0000-00005CAB0000}"/>
    <cellStyle name="Output 4 2 6 5 2" xfId="43656" xr:uid="{00000000-0005-0000-0000-00005DAB0000}"/>
    <cellStyle name="Output 4 2 6 5 3" xfId="43657" xr:uid="{00000000-0005-0000-0000-00005EAB0000}"/>
    <cellStyle name="Output 4 2 6 6" xfId="43658" xr:uid="{00000000-0005-0000-0000-00005FAB0000}"/>
    <cellStyle name="Output 4 2 6 6 2" xfId="43659" xr:uid="{00000000-0005-0000-0000-000060AB0000}"/>
    <cellStyle name="Output 4 2 6 6 3" xfId="43660" xr:uid="{00000000-0005-0000-0000-000061AB0000}"/>
    <cellStyle name="Output 4 2 6 7" xfId="43661" xr:uid="{00000000-0005-0000-0000-000062AB0000}"/>
    <cellStyle name="Output 4 2 6 7 2" xfId="43662" xr:uid="{00000000-0005-0000-0000-000063AB0000}"/>
    <cellStyle name="Output 4 2 6 7 3" xfId="43663" xr:uid="{00000000-0005-0000-0000-000064AB0000}"/>
    <cellStyle name="Output 4 2 6 8" xfId="43664" xr:uid="{00000000-0005-0000-0000-000065AB0000}"/>
    <cellStyle name="Output 4 2 6 8 2" xfId="43665" xr:uid="{00000000-0005-0000-0000-000066AB0000}"/>
    <cellStyle name="Output 4 2 6 8 3" xfId="43666" xr:uid="{00000000-0005-0000-0000-000067AB0000}"/>
    <cellStyle name="Output 4 2 6 9" xfId="43667" xr:uid="{00000000-0005-0000-0000-000068AB0000}"/>
    <cellStyle name="Output 4 2 6 9 2" xfId="43668" xr:uid="{00000000-0005-0000-0000-000069AB0000}"/>
    <cellStyle name="Output 4 2 6 9 3" xfId="43669" xr:uid="{00000000-0005-0000-0000-00006AAB0000}"/>
    <cellStyle name="Output 4 2 7" xfId="43670" xr:uid="{00000000-0005-0000-0000-00006BAB0000}"/>
    <cellStyle name="Output 4 2 7 10" xfId="43671" xr:uid="{00000000-0005-0000-0000-00006CAB0000}"/>
    <cellStyle name="Output 4 2 7 11" xfId="43672" xr:uid="{00000000-0005-0000-0000-00006DAB0000}"/>
    <cellStyle name="Output 4 2 7 12" xfId="43673" xr:uid="{00000000-0005-0000-0000-00006EAB0000}"/>
    <cellStyle name="Output 4 2 7 2" xfId="43674" xr:uid="{00000000-0005-0000-0000-00006FAB0000}"/>
    <cellStyle name="Output 4 2 7 2 2" xfId="43675" xr:uid="{00000000-0005-0000-0000-000070AB0000}"/>
    <cellStyle name="Output 4 2 7 2 3" xfId="43676" xr:uid="{00000000-0005-0000-0000-000071AB0000}"/>
    <cellStyle name="Output 4 2 7 3" xfId="43677" xr:uid="{00000000-0005-0000-0000-000072AB0000}"/>
    <cellStyle name="Output 4 2 7 3 2" xfId="43678" xr:uid="{00000000-0005-0000-0000-000073AB0000}"/>
    <cellStyle name="Output 4 2 7 3 3" xfId="43679" xr:uid="{00000000-0005-0000-0000-000074AB0000}"/>
    <cellStyle name="Output 4 2 7 4" xfId="43680" xr:uid="{00000000-0005-0000-0000-000075AB0000}"/>
    <cellStyle name="Output 4 2 7 4 2" xfId="43681" xr:uid="{00000000-0005-0000-0000-000076AB0000}"/>
    <cellStyle name="Output 4 2 7 4 3" xfId="43682" xr:uid="{00000000-0005-0000-0000-000077AB0000}"/>
    <cellStyle name="Output 4 2 7 5" xfId="43683" xr:uid="{00000000-0005-0000-0000-000078AB0000}"/>
    <cellStyle name="Output 4 2 7 5 2" xfId="43684" xr:uid="{00000000-0005-0000-0000-000079AB0000}"/>
    <cellStyle name="Output 4 2 7 5 3" xfId="43685" xr:uid="{00000000-0005-0000-0000-00007AAB0000}"/>
    <cellStyle name="Output 4 2 7 6" xfId="43686" xr:uid="{00000000-0005-0000-0000-00007BAB0000}"/>
    <cellStyle name="Output 4 2 7 6 2" xfId="43687" xr:uid="{00000000-0005-0000-0000-00007CAB0000}"/>
    <cellStyle name="Output 4 2 7 6 3" xfId="43688" xr:uid="{00000000-0005-0000-0000-00007DAB0000}"/>
    <cellStyle name="Output 4 2 7 7" xfId="43689" xr:uid="{00000000-0005-0000-0000-00007EAB0000}"/>
    <cellStyle name="Output 4 2 7 7 2" xfId="43690" xr:uid="{00000000-0005-0000-0000-00007FAB0000}"/>
    <cellStyle name="Output 4 2 7 7 3" xfId="43691" xr:uid="{00000000-0005-0000-0000-000080AB0000}"/>
    <cellStyle name="Output 4 2 7 8" xfId="43692" xr:uid="{00000000-0005-0000-0000-000081AB0000}"/>
    <cellStyle name="Output 4 2 7 8 2" xfId="43693" xr:uid="{00000000-0005-0000-0000-000082AB0000}"/>
    <cellStyle name="Output 4 2 7 8 3" xfId="43694" xr:uid="{00000000-0005-0000-0000-000083AB0000}"/>
    <cellStyle name="Output 4 2 7 9" xfId="43695" xr:uid="{00000000-0005-0000-0000-000084AB0000}"/>
    <cellStyle name="Output 4 2 7 9 2" xfId="43696" xr:uid="{00000000-0005-0000-0000-000085AB0000}"/>
    <cellStyle name="Output 4 2 7 9 3" xfId="43697" xr:uid="{00000000-0005-0000-0000-000086AB0000}"/>
    <cellStyle name="Output 4 2 8" xfId="43698" xr:uid="{00000000-0005-0000-0000-000087AB0000}"/>
    <cellStyle name="Output 4 2 8 10" xfId="43699" xr:uid="{00000000-0005-0000-0000-000088AB0000}"/>
    <cellStyle name="Output 4 2 8 11" xfId="43700" xr:uid="{00000000-0005-0000-0000-000089AB0000}"/>
    <cellStyle name="Output 4 2 8 12" xfId="43701" xr:uid="{00000000-0005-0000-0000-00008AAB0000}"/>
    <cellStyle name="Output 4 2 8 2" xfId="43702" xr:uid="{00000000-0005-0000-0000-00008BAB0000}"/>
    <cellStyle name="Output 4 2 8 2 2" xfId="43703" xr:uid="{00000000-0005-0000-0000-00008CAB0000}"/>
    <cellStyle name="Output 4 2 8 2 3" xfId="43704" xr:uid="{00000000-0005-0000-0000-00008DAB0000}"/>
    <cellStyle name="Output 4 2 8 3" xfId="43705" xr:uid="{00000000-0005-0000-0000-00008EAB0000}"/>
    <cellStyle name="Output 4 2 8 3 2" xfId="43706" xr:uid="{00000000-0005-0000-0000-00008FAB0000}"/>
    <cellStyle name="Output 4 2 8 3 3" xfId="43707" xr:uid="{00000000-0005-0000-0000-000090AB0000}"/>
    <cellStyle name="Output 4 2 8 4" xfId="43708" xr:uid="{00000000-0005-0000-0000-000091AB0000}"/>
    <cellStyle name="Output 4 2 8 4 2" xfId="43709" xr:uid="{00000000-0005-0000-0000-000092AB0000}"/>
    <cellStyle name="Output 4 2 8 4 3" xfId="43710" xr:uid="{00000000-0005-0000-0000-000093AB0000}"/>
    <cellStyle name="Output 4 2 8 5" xfId="43711" xr:uid="{00000000-0005-0000-0000-000094AB0000}"/>
    <cellStyle name="Output 4 2 8 5 2" xfId="43712" xr:uid="{00000000-0005-0000-0000-000095AB0000}"/>
    <cellStyle name="Output 4 2 8 5 3" xfId="43713" xr:uid="{00000000-0005-0000-0000-000096AB0000}"/>
    <cellStyle name="Output 4 2 8 6" xfId="43714" xr:uid="{00000000-0005-0000-0000-000097AB0000}"/>
    <cellStyle name="Output 4 2 8 6 2" xfId="43715" xr:uid="{00000000-0005-0000-0000-000098AB0000}"/>
    <cellStyle name="Output 4 2 8 6 3" xfId="43716" xr:uid="{00000000-0005-0000-0000-000099AB0000}"/>
    <cellStyle name="Output 4 2 8 7" xfId="43717" xr:uid="{00000000-0005-0000-0000-00009AAB0000}"/>
    <cellStyle name="Output 4 2 8 7 2" xfId="43718" xr:uid="{00000000-0005-0000-0000-00009BAB0000}"/>
    <cellStyle name="Output 4 2 8 7 3" xfId="43719" xr:uid="{00000000-0005-0000-0000-00009CAB0000}"/>
    <cellStyle name="Output 4 2 8 8" xfId="43720" xr:uid="{00000000-0005-0000-0000-00009DAB0000}"/>
    <cellStyle name="Output 4 2 8 8 2" xfId="43721" xr:uid="{00000000-0005-0000-0000-00009EAB0000}"/>
    <cellStyle name="Output 4 2 8 8 3" xfId="43722" xr:uid="{00000000-0005-0000-0000-00009FAB0000}"/>
    <cellStyle name="Output 4 2 8 9" xfId="43723" xr:uid="{00000000-0005-0000-0000-0000A0AB0000}"/>
    <cellStyle name="Output 4 2 8 9 2" xfId="43724" xr:uid="{00000000-0005-0000-0000-0000A1AB0000}"/>
    <cellStyle name="Output 4 2 8 9 3" xfId="43725" xr:uid="{00000000-0005-0000-0000-0000A2AB0000}"/>
    <cellStyle name="Output 4 2 9" xfId="43726" xr:uid="{00000000-0005-0000-0000-0000A3AB0000}"/>
    <cellStyle name="Output 4 2 9 10" xfId="43727" xr:uid="{00000000-0005-0000-0000-0000A4AB0000}"/>
    <cellStyle name="Output 4 2 9 11" xfId="43728" xr:uid="{00000000-0005-0000-0000-0000A5AB0000}"/>
    <cellStyle name="Output 4 2 9 12" xfId="43729" xr:uid="{00000000-0005-0000-0000-0000A6AB0000}"/>
    <cellStyle name="Output 4 2 9 2" xfId="43730" xr:uid="{00000000-0005-0000-0000-0000A7AB0000}"/>
    <cellStyle name="Output 4 2 9 2 2" xfId="43731" xr:uid="{00000000-0005-0000-0000-0000A8AB0000}"/>
    <cellStyle name="Output 4 2 9 2 3" xfId="43732" xr:uid="{00000000-0005-0000-0000-0000A9AB0000}"/>
    <cellStyle name="Output 4 2 9 3" xfId="43733" xr:uid="{00000000-0005-0000-0000-0000AAAB0000}"/>
    <cellStyle name="Output 4 2 9 3 2" xfId="43734" xr:uid="{00000000-0005-0000-0000-0000ABAB0000}"/>
    <cellStyle name="Output 4 2 9 3 3" xfId="43735" xr:uid="{00000000-0005-0000-0000-0000ACAB0000}"/>
    <cellStyle name="Output 4 2 9 4" xfId="43736" xr:uid="{00000000-0005-0000-0000-0000ADAB0000}"/>
    <cellStyle name="Output 4 2 9 4 2" xfId="43737" xr:uid="{00000000-0005-0000-0000-0000AEAB0000}"/>
    <cellStyle name="Output 4 2 9 4 3" xfId="43738" xr:uid="{00000000-0005-0000-0000-0000AFAB0000}"/>
    <cellStyle name="Output 4 2 9 5" xfId="43739" xr:uid="{00000000-0005-0000-0000-0000B0AB0000}"/>
    <cellStyle name="Output 4 2 9 5 2" xfId="43740" xr:uid="{00000000-0005-0000-0000-0000B1AB0000}"/>
    <cellStyle name="Output 4 2 9 5 3" xfId="43741" xr:uid="{00000000-0005-0000-0000-0000B2AB0000}"/>
    <cellStyle name="Output 4 2 9 6" xfId="43742" xr:uid="{00000000-0005-0000-0000-0000B3AB0000}"/>
    <cellStyle name="Output 4 2 9 6 2" xfId="43743" xr:uid="{00000000-0005-0000-0000-0000B4AB0000}"/>
    <cellStyle name="Output 4 2 9 6 3" xfId="43744" xr:uid="{00000000-0005-0000-0000-0000B5AB0000}"/>
    <cellStyle name="Output 4 2 9 7" xfId="43745" xr:uid="{00000000-0005-0000-0000-0000B6AB0000}"/>
    <cellStyle name="Output 4 2 9 7 2" xfId="43746" xr:uid="{00000000-0005-0000-0000-0000B7AB0000}"/>
    <cellStyle name="Output 4 2 9 7 3" xfId="43747" xr:uid="{00000000-0005-0000-0000-0000B8AB0000}"/>
    <cellStyle name="Output 4 2 9 8" xfId="43748" xr:uid="{00000000-0005-0000-0000-0000B9AB0000}"/>
    <cellStyle name="Output 4 2 9 8 2" xfId="43749" xr:uid="{00000000-0005-0000-0000-0000BAAB0000}"/>
    <cellStyle name="Output 4 2 9 8 3" xfId="43750" xr:uid="{00000000-0005-0000-0000-0000BBAB0000}"/>
    <cellStyle name="Output 4 2 9 9" xfId="43751" xr:uid="{00000000-0005-0000-0000-0000BCAB0000}"/>
    <cellStyle name="Output 4 2 9 9 2" xfId="43752" xr:uid="{00000000-0005-0000-0000-0000BDAB0000}"/>
    <cellStyle name="Output 4 2 9 9 3" xfId="43753" xr:uid="{00000000-0005-0000-0000-0000BEAB0000}"/>
    <cellStyle name="Output 4 3" xfId="43754" xr:uid="{00000000-0005-0000-0000-0000BFAB0000}"/>
    <cellStyle name="Output 4 3 10" xfId="43755" xr:uid="{00000000-0005-0000-0000-0000C0AB0000}"/>
    <cellStyle name="Output 4 3 11" xfId="43756" xr:uid="{00000000-0005-0000-0000-0000C1AB0000}"/>
    <cellStyle name="Output 4 3 12" xfId="43757" xr:uid="{00000000-0005-0000-0000-0000C2AB0000}"/>
    <cellStyle name="Output 4 3 2" xfId="43758" xr:uid="{00000000-0005-0000-0000-0000C3AB0000}"/>
    <cellStyle name="Output 4 3 2 2" xfId="43759" xr:uid="{00000000-0005-0000-0000-0000C4AB0000}"/>
    <cellStyle name="Output 4 3 2 3" xfId="43760" xr:uid="{00000000-0005-0000-0000-0000C5AB0000}"/>
    <cellStyle name="Output 4 3 3" xfId="43761" xr:uid="{00000000-0005-0000-0000-0000C6AB0000}"/>
    <cellStyle name="Output 4 3 3 2" xfId="43762" xr:uid="{00000000-0005-0000-0000-0000C7AB0000}"/>
    <cellStyle name="Output 4 3 3 3" xfId="43763" xr:uid="{00000000-0005-0000-0000-0000C8AB0000}"/>
    <cellStyle name="Output 4 3 4" xfId="43764" xr:uid="{00000000-0005-0000-0000-0000C9AB0000}"/>
    <cellStyle name="Output 4 3 4 2" xfId="43765" xr:uid="{00000000-0005-0000-0000-0000CAAB0000}"/>
    <cellStyle name="Output 4 3 4 3" xfId="43766" xr:uid="{00000000-0005-0000-0000-0000CBAB0000}"/>
    <cellStyle name="Output 4 3 5" xfId="43767" xr:uid="{00000000-0005-0000-0000-0000CCAB0000}"/>
    <cellStyle name="Output 4 3 5 2" xfId="43768" xr:uid="{00000000-0005-0000-0000-0000CDAB0000}"/>
    <cellStyle name="Output 4 3 5 3" xfId="43769" xr:uid="{00000000-0005-0000-0000-0000CEAB0000}"/>
    <cellStyle name="Output 4 3 6" xfId="43770" xr:uid="{00000000-0005-0000-0000-0000CFAB0000}"/>
    <cellStyle name="Output 4 3 6 2" xfId="43771" xr:uid="{00000000-0005-0000-0000-0000D0AB0000}"/>
    <cellStyle name="Output 4 3 6 3" xfId="43772" xr:uid="{00000000-0005-0000-0000-0000D1AB0000}"/>
    <cellStyle name="Output 4 3 7" xfId="43773" xr:uid="{00000000-0005-0000-0000-0000D2AB0000}"/>
    <cellStyle name="Output 4 3 7 2" xfId="43774" xr:uid="{00000000-0005-0000-0000-0000D3AB0000}"/>
    <cellStyle name="Output 4 3 7 3" xfId="43775" xr:uid="{00000000-0005-0000-0000-0000D4AB0000}"/>
    <cellStyle name="Output 4 3 8" xfId="43776" xr:uid="{00000000-0005-0000-0000-0000D5AB0000}"/>
    <cellStyle name="Output 4 3 8 2" xfId="43777" xr:uid="{00000000-0005-0000-0000-0000D6AB0000}"/>
    <cellStyle name="Output 4 3 8 3" xfId="43778" xr:uid="{00000000-0005-0000-0000-0000D7AB0000}"/>
    <cellStyle name="Output 4 3 9" xfId="43779" xr:uid="{00000000-0005-0000-0000-0000D8AB0000}"/>
    <cellStyle name="Output 4 3 9 2" xfId="43780" xr:uid="{00000000-0005-0000-0000-0000D9AB0000}"/>
    <cellStyle name="Output 4 3 9 3" xfId="43781" xr:uid="{00000000-0005-0000-0000-0000DAAB0000}"/>
    <cellStyle name="Output 4 4" xfId="43782" xr:uid="{00000000-0005-0000-0000-0000DBAB0000}"/>
    <cellStyle name="Output 4 4 10" xfId="43783" xr:uid="{00000000-0005-0000-0000-0000DCAB0000}"/>
    <cellStyle name="Output 4 4 11" xfId="43784" xr:uid="{00000000-0005-0000-0000-0000DDAB0000}"/>
    <cellStyle name="Output 4 4 12" xfId="43785" xr:uid="{00000000-0005-0000-0000-0000DEAB0000}"/>
    <cellStyle name="Output 4 4 2" xfId="43786" xr:uid="{00000000-0005-0000-0000-0000DFAB0000}"/>
    <cellStyle name="Output 4 4 2 2" xfId="43787" xr:uid="{00000000-0005-0000-0000-0000E0AB0000}"/>
    <cellStyle name="Output 4 4 2 3" xfId="43788" xr:uid="{00000000-0005-0000-0000-0000E1AB0000}"/>
    <cellStyle name="Output 4 4 3" xfId="43789" xr:uid="{00000000-0005-0000-0000-0000E2AB0000}"/>
    <cellStyle name="Output 4 4 3 2" xfId="43790" xr:uid="{00000000-0005-0000-0000-0000E3AB0000}"/>
    <cellStyle name="Output 4 4 3 3" xfId="43791" xr:uid="{00000000-0005-0000-0000-0000E4AB0000}"/>
    <cellStyle name="Output 4 4 4" xfId="43792" xr:uid="{00000000-0005-0000-0000-0000E5AB0000}"/>
    <cellStyle name="Output 4 4 4 2" xfId="43793" xr:uid="{00000000-0005-0000-0000-0000E6AB0000}"/>
    <cellStyle name="Output 4 4 4 3" xfId="43794" xr:uid="{00000000-0005-0000-0000-0000E7AB0000}"/>
    <cellStyle name="Output 4 4 5" xfId="43795" xr:uid="{00000000-0005-0000-0000-0000E8AB0000}"/>
    <cellStyle name="Output 4 4 5 2" xfId="43796" xr:uid="{00000000-0005-0000-0000-0000E9AB0000}"/>
    <cellStyle name="Output 4 4 5 3" xfId="43797" xr:uid="{00000000-0005-0000-0000-0000EAAB0000}"/>
    <cellStyle name="Output 4 4 6" xfId="43798" xr:uid="{00000000-0005-0000-0000-0000EBAB0000}"/>
    <cellStyle name="Output 4 4 6 2" xfId="43799" xr:uid="{00000000-0005-0000-0000-0000ECAB0000}"/>
    <cellStyle name="Output 4 4 6 3" xfId="43800" xr:uid="{00000000-0005-0000-0000-0000EDAB0000}"/>
    <cellStyle name="Output 4 4 7" xfId="43801" xr:uid="{00000000-0005-0000-0000-0000EEAB0000}"/>
    <cellStyle name="Output 4 4 7 2" xfId="43802" xr:uid="{00000000-0005-0000-0000-0000EFAB0000}"/>
    <cellStyle name="Output 4 4 7 3" xfId="43803" xr:uid="{00000000-0005-0000-0000-0000F0AB0000}"/>
    <cellStyle name="Output 4 4 8" xfId="43804" xr:uid="{00000000-0005-0000-0000-0000F1AB0000}"/>
    <cellStyle name="Output 4 4 8 2" xfId="43805" xr:uid="{00000000-0005-0000-0000-0000F2AB0000}"/>
    <cellStyle name="Output 4 4 8 3" xfId="43806" xr:uid="{00000000-0005-0000-0000-0000F3AB0000}"/>
    <cellStyle name="Output 4 4 9" xfId="43807" xr:uid="{00000000-0005-0000-0000-0000F4AB0000}"/>
    <cellStyle name="Output 4 4 9 2" xfId="43808" xr:uid="{00000000-0005-0000-0000-0000F5AB0000}"/>
    <cellStyle name="Output 4 4 9 3" xfId="43809" xr:uid="{00000000-0005-0000-0000-0000F6AB0000}"/>
    <cellStyle name="Output 4 5" xfId="43810" xr:uid="{00000000-0005-0000-0000-0000F7AB0000}"/>
    <cellStyle name="Output 4 5 10" xfId="43811" xr:uid="{00000000-0005-0000-0000-0000F8AB0000}"/>
    <cellStyle name="Output 4 5 11" xfId="43812" xr:uid="{00000000-0005-0000-0000-0000F9AB0000}"/>
    <cellStyle name="Output 4 5 12" xfId="43813" xr:uid="{00000000-0005-0000-0000-0000FAAB0000}"/>
    <cellStyle name="Output 4 5 2" xfId="43814" xr:uid="{00000000-0005-0000-0000-0000FBAB0000}"/>
    <cellStyle name="Output 4 5 2 2" xfId="43815" xr:uid="{00000000-0005-0000-0000-0000FCAB0000}"/>
    <cellStyle name="Output 4 5 2 3" xfId="43816" xr:uid="{00000000-0005-0000-0000-0000FDAB0000}"/>
    <cellStyle name="Output 4 5 3" xfId="43817" xr:uid="{00000000-0005-0000-0000-0000FEAB0000}"/>
    <cellStyle name="Output 4 5 3 2" xfId="43818" xr:uid="{00000000-0005-0000-0000-0000FFAB0000}"/>
    <cellStyle name="Output 4 5 3 3" xfId="43819" xr:uid="{00000000-0005-0000-0000-000000AC0000}"/>
    <cellStyle name="Output 4 5 4" xfId="43820" xr:uid="{00000000-0005-0000-0000-000001AC0000}"/>
    <cellStyle name="Output 4 5 4 2" xfId="43821" xr:uid="{00000000-0005-0000-0000-000002AC0000}"/>
    <cellStyle name="Output 4 5 4 3" xfId="43822" xr:uid="{00000000-0005-0000-0000-000003AC0000}"/>
    <cellStyle name="Output 4 5 5" xfId="43823" xr:uid="{00000000-0005-0000-0000-000004AC0000}"/>
    <cellStyle name="Output 4 5 5 2" xfId="43824" xr:uid="{00000000-0005-0000-0000-000005AC0000}"/>
    <cellStyle name="Output 4 5 5 3" xfId="43825" xr:uid="{00000000-0005-0000-0000-000006AC0000}"/>
    <cellStyle name="Output 4 5 6" xfId="43826" xr:uid="{00000000-0005-0000-0000-000007AC0000}"/>
    <cellStyle name="Output 4 5 6 2" xfId="43827" xr:uid="{00000000-0005-0000-0000-000008AC0000}"/>
    <cellStyle name="Output 4 5 6 3" xfId="43828" xr:uid="{00000000-0005-0000-0000-000009AC0000}"/>
    <cellStyle name="Output 4 5 7" xfId="43829" xr:uid="{00000000-0005-0000-0000-00000AAC0000}"/>
    <cellStyle name="Output 4 5 7 2" xfId="43830" xr:uid="{00000000-0005-0000-0000-00000BAC0000}"/>
    <cellStyle name="Output 4 5 7 3" xfId="43831" xr:uid="{00000000-0005-0000-0000-00000CAC0000}"/>
    <cellStyle name="Output 4 5 8" xfId="43832" xr:uid="{00000000-0005-0000-0000-00000DAC0000}"/>
    <cellStyle name="Output 4 5 8 2" xfId="43833" xr:uid="{00000000-0005-0000-0000-00000EAC0000}"/>
    <cellStyle name="Output 4 5 8 3" xfId="43834" xr:uid="{00000000-0005-0000-0000-00000FAC0000}"/>
    <cellStyle name="Output 4 5 9" xfId="43835" xr:uid="{00000000-0005-0000-0000-000010AC0000}"/>
    <cellStyle name="Output 4 5 9 2" xfId="43836" xr:uid="{00000000-0005-0000-0000-000011AC0000}"/>
    <cellStyle name="Output 4 5 9 3" xfId="43837" xr:uid="{00000000-0005-0000-0000-000012AC0000}"/>
    <cellStyle name="Output 4 6" xfId="43838" xr:uid="{00000000-0005-0000-0000-000013AC0000}"/>
    <cellStyle name="Output 4 6 2" xfId="43839" xr:uid="{00000000-0005-0000-0000-000014AC0000}"/>
    <cellStyle name="Output 4 6 3" xfId="43840" xr:uid="{00000000-0005-0000-0000-000015AC0000}"/>
    <cellStyle name="Output 4 7" xfId="43841" xr:uid="{00000000-0005-0000-0000-000016AC0000}"/>
    <cellStyle name="Output 4 7 2" xfId="43842" xr:uid="{00000000-0005-0000-0000-000017AC0000}"/>
    <cellStyle name="Output 4 7 3" xfId="43843" xr:uid="{00000000-0005-0000-0000-000018AC0000}"/>
    <cellStyle name="Output 4 8" xfId="58301" xr:uid="{00000000-0005-0000-0000-000019AC0000}"/>
    <cellStyle name="per.style" xfId="106" xr:uid="{00000000-0005-0000-0000-00001AAC0000}"/>
    <cellStyle name="Percent [2]" xfId="107" xr:uid="{00000000-0005-0000-0000-00001BAC0000}"/>
    <cellStyle name="Percent [2] 2" xfId="43844" xr:uid="{00000000-0005-0000-0000-00001CAC0000}"/>
    <cellStyle name="Percent [2] 2 2" xfId="43845" xr:uid="{00000000-0005-0000-0000-00001DAC0000}"/>
    <cellStyle name="Percent [2] 3" xfId="43846" xr:uid="{00000000-0005-0000-0000-00001EAC0000}"/>
    <cellStyle name="Percent 10" xfId="43847" xr:uid="{00000000-0005-0000-0000-00001FAC0000}"/>
    <cellStyle name="Percent 10 2" xfId="43848" xr:uid="{00000000-0005-0000-0000-000020AC0000}"/>
    <cellStyle name="Percent 11" xfId="43849" xr:uid="{00000000-0005-0000-0000-000021AC0000}"/>
    <cellStyle name="Percent 11 2" xfId="43850" xr:uid="{00000000-0005-0000-0000-000022AC0000}"/>
    <cellStyle name="Percent 12" xfId="43851" xr:uid="{00000000-0005-0000-0000-000023AC0000}"/>
    <cellStyle name="Percent 12 2" xfId="43852" xr:uid="{00000000-0005-0000-0000-000024AC0000}"/>
    <cellStyle name="Percent 13" xfId="43853" xr:uid="{00000000-0005-0000-0000-000025AC0000}"/>
    <cellStyle name="Percent 14" xfId="43854" xr:uid="{00000000-0005-0000-0000-000026AC0000}"/>
    <cellStyle name="Percent 15" xfId="58490" xr:uid="{592E6A09-4604-4BB7-AFD4-9E7B6B5CB29B}"/>
    <cellStyle name="Percent 2" xfId="79" xr:uid="{00000000-0005-0000-0000-000027AC0000}"/>
    <cellStyle name="Percent 2 2" xfId="108" xr:uid="{00000000-0005-0000-0000-000028AC0000}"/>
    <cellStyle name="Percent 2 2 2" xfId="43855" xr:uid="{00000000-0005-0000-0000-000029AC0000}"/>
    <cellStyle name="Percent 2 3" xfId="43856" xr:uid="{00000000-0005-0000-0000-00002AAC0000}"/>
    <cellStyle name="Percent 2 3 2" xfId="43857" xr:uid="{00000000-0005-0000-0000-00002BAC0000}"/>
    <cellStyle name="Percent 2 4" xfId="43858" xr:uid="{00000000-0005-0000-0000-00002CAC0000}"/>
    <cellStyle name="Percent 3" xfId="43859" xr:uid="{00000000-0005-0000-0000-00002DAC0000}"/>
    <cellStyle name="Percent 3 2" xfId="43860" xr:uid="{00000000-0005-0000-0000-00002EAC0000}"/>
    <cellStyle name="Percent 4" xfId="43861" xr:uid="{00000000-0005-0000-0000-00002FAC0000}"/>
    <cellStyle name="Percent 4 2" xfId="43862" xr:uid="{00000000-0005-0000-0000-000030AC0000}"/>
    <cellStyle name="Percent 5" xfId="43863" xr:uid="{00000000-0005-0000-0000-000031AC0000}"/>
    <cellStyle name="Percent 5 2" xfId="43864" xr:uid="{00000000-0005-0000-0000-000032AC0000}"/>
    <cellStyle name="Percent 6" xfId="43865" xr:uid="{00000000-0005-0000-0000-000033AC0000}"/>
    <cellStyle name="Percent 6 2" xfId="43866" xr:uid="{00000000-0005-0000-0000-000034AC0000}"/>
    <cellStyle name="Percent 7" xfId="43867" xr:uid="{00000000-0005-0000-0000-000035AC0000}"/>
    <cellStyle name="Percent 7 2" xfId="43868" xr:uid="{00000000-0005-0000-0000-000036AC0000}"/>
    <cellStyle name="Percent 8" xfId="43869" xr:uid="{00000000-0005-0000-0000-000037AC0000}"/>
    <cellStyle name="Percent 8 2" xfId="43870" xr:uid="{00000000-0005-0000-0000-000038AC0000}"/>
    <cellStyle name="Percent 9" xfId="43871" xr:uid="{00000000-0005-0000-0000-000039AC0000}"/>
    <cellStyle name="Percent 9 2" xfId="43872" xr:uid="{00000000-0005-0000-0000-00003AAC0000}"/>
    <cellStyle name="pricing" xfId="109" xr:uid="{00000000-0005-0000-0000-00003BAC0000}"/>
    <cellStyle name="PSChar" xfId="110" xr:uid="{00000000-0005-0000-0000-00003CAC0000}"/>
    <cellStyle name="RevList" xfId="111" xr:uid="{00000000-0005-0000-0000-00003DAC0000}"/>
    <cellStyle name="Style 1" xfId="43873" xr:uid="{00000000-0005-0000-0000-00003EAC0000}"/>
    <cellStyle name="Subtotal" xfId="112" xr:uid="{00000000-0005-0000-0000-00003FAC0000}"/>
    <cellStyle name="Title 2" xfId="74" xr:uid="{00000000-0005-0000-0000-000040AC0000}"/>
    <cellStyle name="Title 2 2" xfId="43874" xr:uid="{00000000-0005-0000-0000-000041AC0000}"/>
    <cellStyle name="Title 2 3" xfId="419" xr:uid="{00000000-0005-0000-0000-000042AC0000}"/>
    <cellStyle name="Title 3" xfId="43875" xr:uid="{00000000-0005-0000-0000-000043AC0000}"/>
    <cellStyle name="Title 4" xfId="43876" xr:uid="{00000000-0005-0000-0000-000044AC0000}"/>
    <cellStyle name="Total" xfId="16" builtinId="25" customBuiltin="1"/>
    <cellStyle name="Total 2" xfId="420" xr:uid="{00000000-0005-0000-0000-000046AC0000}"/>
    <cellStyle name="Total 2 10" xfId="43877" xr:uid="{00000000-0005-0000-0000-000047AC0000}"/>
    <cellStyle name="Total 2 10 2" xfId="43878" xr:uid="{00000000-0005-0000-0000-000048AC0000}"/>
    <cellStyle name="Total 2 10 2 2" xfId="43879" xr:uid="{00000000-0005-0000-0000-000049AC0000}"/>
    <cellStyle name="Total 2 10 2 3" xfId="43880" xr:uid="{00000000-0005-0000-0000-00004AAC0000}"/>
    <cellStyle name="Total 2 10 2 4" xfId="43881" xr:uid="{00000000-0005-0000-0000-00004BAC0000}"/>
    <cellStyle name="Total 2 10 3" xfId="43882" xr:uid="{00000000-0005-0000-0000-00004CAC0000}"/>
    <cellStyle name="Total 2 10 4" xfId="43883" xr:uid="{00000000-0005-0000-0000-00004DAC0000}"/>
    <cellStyle name="Total 2 11" xfId="43884" xr:uid="{00000000-0005-0000-0000-00004EAC0000}"/>
    <cellStyle name="Total 2 11 2" xfId="43885" xr:uid="{00000000-0005-0000-0000-00004FAC0000}"/>
    <cellStyle name="Total 2 11 2 2" xfId="43886" xr:uid="{00000000-0005-0000-0000-000050AC0000}"/>
    <cellStyle name="Total 2 11 2 3" xfId="43887" xr:uid="{00000000-0005-0000-0000-000051AC0000}"/>
    <cellStyle name="Total 2 11 2 4" xfId="43888" xr:uid="{00000000-0005-0000-0000-000052AC0000}"/>
    <cellStyle name="Total 2 11 3" xfId="43889" xr:uid="{00000000-0005-0000-0000-000053AC0000}"/>
    <cellStyle name="Total 2 11 4" xfId="43890" xr:uid="{00000000-0005-0000-0000-000054AC0000}"/>
    <cellStyle name="Total 2 12" xfId="43891" xr:uid="{00000000-0005-0000-0000-000055AC0000}"/>
    <cellStyle name="Total 2 12 2" xfId="43892" xr:uid="{00000000-0005-0000-0000-000056AC0000}"/>
    <cellStyle name="Total 2 12 2 2" xfId="43893" xr:uid="{00000000-0005-0000-0000-000057AC0000}"/>
    <cellStyle name="Total 2 12 2 3" xfId="43894" xr:uid="{00000000-0005-0000-0000-000058AC0000}"/>
    <cellStyle name="Total 2 12 2 4" xfId="43895" xr:uid="{00000000-0005-0000-0000-000059AC0000}"/>
    <cellStyle name="Total 2 12 3" xfId="43896" xr:uid="{00000000-0005-0000-0000-00005AAC0000}"/>
    <cellStyle name="Total 2 12 4" xfId="43897" xr:uid="{00000000-0005-0000-0000-00005BAC0000}"/>
    <cellStyle name="Total 2 13" xfId="43898" xr:uid="{00000000-0005-0000-0000-00005CAC0000}"/>
    <cellStyle name="Total 2 13 2" xfId="43899" xr:uid="{00000000-0005-0000-0000-00005DAC0000}"/>
    <cellStyle name="Total 2 13 3" xfId="43900" xr:uid="{00000000-0005-0000-0000-00005EAC0000}"/>
    <cellStyle name="Total 2 14" xfId="43901" xr:uid="{00000000-0005-0000-0000-00005FAC0000}"/>
    <cellStyle name="Total 2 14 2" xfId="43902" xr:uid="{00000000-0005-0000-0000-000060AC0000}"/>
    <cellStyle name="Total 2 14 3" xfId="43903" xr:uid="{00000000-0005-0000-0000-000061AC0000}"/>
    <cellStyle name="Total 2 15" xfId="58210" xr:uid="{00000000-0005-0000-0000-000062AC0000}"/>
    <cellStyle name="Total 2 2" xfId="421" xr:uid="{00000000-0005-0000-0000-000063AC0000}"/>
    <cellStyle name="Total 2 2 10" xfId="43904" xr:uid="{00000000-0005-0000-0000-000064AC0000}"/>
    <cellStyle name="Total 2 2 10 2" xfId="43905" xr:uid="{00000000-0005-0000-0000-000065AC0000}"/>
    <cellStyle name="Total 2 2 10 2 2" xfId="43906" xr:uid="{00000000-0005-0000-0000-000066AC0000}"/>
    <cellStyle name="Total 2 2 10 2 3" xfId="43907" xr:uid="{00000000-0005-0000-0000-000067AC0000}"/>
    <cellStyle name="Total 2 2 10 2 4" xfId="43908" xr:uid="{00000000-0005-0000-0000-000068AC0000}"/>
    <cellStyle name="Total 2 2 10 3" xfId="43909" xr:uid="{00000000-0005-0000-0000-000069AC0000}"/>
    <cellStyle name="Total 2 2 10 4" xfId="43910" xr:uid="{00000000-0005-0000-0000-00006AAC0000}"/>
    <cellStyle name="Total 2 2 11" xfId="43911" xr:uid="{00000000-0005-0000-0000-00006BAC0000}"/>
    <cellStyle name="Total 2 2 11 2" xfId="43912" xr:uid="{00000000-0005-0000-0000-00006CAC0000}"/>
    <cellStyle name="Total 2 2 11 3" xfId="43913" xr:uid="{00000000-0005-0000-0000-00006DAC0000}"/>
    <cellStyle name="Total 2 2 12" xfId="43914" xr:uid="{00000000-0005-0000-0000-00006EAC0000}"/>
    <cellStyle name="Total 2 2 12 2" xfId="43915" xr:uid="{00000000-0005-0000-0000-00006FAC0000}"/>
    <cellStyle name="Total 2 2 12 3" xfId="43916" xr:uid="{00000000-0005-0000-0000-000070AC0000}"/>
    <cellStyle name="Total 2 2 13" xfId="58211" xr:uid="{00000000-0005-0000-0000-000071AC0000}"/>
    <cellStyle name="Total 2 2 2" xfId="422" xr:uid="{00000000-0005-0000-0000-000072AC0000}"/>
    <cellStyle name="Total 2 2 2 10" xfId="43917" xr:uid="{00000000-0005-0000-0000-000073AC0000}"/>
    <cellStyle name="Total 2 2 2 10 10" xfId="43918" xr:uid="{00000000-0005-0000-0000-000074AC0000}"/>
    <cellStyle name="Total 2 2 2 10 10 10" xfId="43919" xr:uid="{00000000-0005-0000-0000-000075AC0000}"/>
    <cellStyle name="Total 2 2 2 10 10 11" xfId="43920" xr:uid="{00000000-0005-0000-0000-000076AC0000}"/>
    <cellStyle name="Total 2 2 2 10 10 12" xfId="43921" xr:uid="{00000000-0005-0000-0000-000077AC0000}"/>
    <cellStyle name="Total 2 2 2 10 10 2" xfId="43922" xr:uid="{00000000-0005-0000-0000-000078AC0000}"/>
    <cellStyle name="Total 2 2 2 10 10 2 2" xfId="43923" xr:uid="{00000000-0005-0000-0000-000079AC0000}"/>
    <cellStyle name="Total 2 2 2 10 10 2 3" xfId="43924" xr:uid="{00000000-0005-0000-0000-00007AAC0000}"/>
    <cellStyle name="Total 2 2 2 10 10 3" xfId="43925" xr:uid="{00000000-0005-0000-0000-00007BAC0000}"/>
    <cellStyle name="Total 2 2 2 10 10 3 2" xfId="43926" xr:uid="{00000000-0005-0000-0000-00007CAC0000}"/>
    <cellStyle name="Total 2 2 2 10 10 3 3" xfId="43927" xr:uid="{00000000-0005-0000-0000-00007DAC0000}"/>
    <cellStyle name="Total 2 2 2 10 10 4" xfId="43928" xr:uid="{00000000-0005-0000-0000-00007EAC0000}"/>
    <cellStyle name="Total 2 2 2 10 10 4 2" xfId="43929" xr:uid="{00000000-0005-0000-0000-00007FAC0000}"/>
    <cellStyle name="Total 2 2 2 10 10 4 3" xfId="43930" xr:uid="{00000000-0005-0000-0000-000080AC0000}"/>
    <cellStyle name="Total 2 2 2 10 10 5" xfId="43931" xr:uid="{00000000-0005-0000-0000-000081AC0000}"/>
    <cellStyle name="Total 2 2 2 10 10 5 2" xfId="43932" xr:uid="{00000000-0005-0000-0000-000082AC0000}"/>
    <cellStyle name="Total 2 2 2 10 10 5 3" xfId="43933" xr:uid="{00000000-0005-0000-0000-000083AC0000}"/>
    <cellStyle name="Total 2 2 2 10 10 6" xfId="43934" xr:uid="{00000000-0005-0000-0000-000084AC0000}"/>
    <cellStyle name="Total 2 2 2 10 10 6 2" xfId="43935" xr:uid="{00000000-0005-0000-0000-000085AC0000}"/>
    <cellStyle name="Total 2 2 2 10 10 6 3" xfId="43936" xr:uid="{00000000-0005-0000-0000-000086AC0000}"/>
    <cellStyle name="Total 2 2 2 10 10 7" xfId="43937" xr:uid="{00000000-0005-0000-0000-000087AC0000}"/>
    <cellStyle name="Total 2 2 2 10 10 7 2" xfId="43938" xr:uid="{00000000-0005-0000-0000-000088AC0000}"/>
    <cellStyle name="Total 2 2 2 10 10 7 3" xfId="43939" xr:uid="{00000000-0005-0000-0000-000089AC0000}"/>
    <cellStyle name="Total 2 2 2 10 10 8" xfId="43940" xr:uid="{00000000-0005-0000-0000-00008AAC0000}"/>
    <cellStyle name="Total 2 2 2 10 10 8 2" xfId="43941" xr:uid="{00000000-0005-0000-0000-00008BAC0000}"/>
    <cellStyle name="Total 2 2 2 10 10 8 3" xfId="43942" xr:uid="{00000000-0005-0000-0000-00008CAC0000}"/>
    <cellStyle name="Total 2 2 2 10 10 9" xfId="43943" xr:uid="{00000000-0005-0000-0000-00008DAC0000}"/>
    <cellStyle name="Total 2 2 2 10 10 9 2" xfId="43944" xr:uid="{00000000-0005-0000-0000-00008EAC0000}"/>
    <cellStyle name="Total 2 2 2 10 10 9 3" xfId="43945" xr:uid="{00000000-0005-0000-0000-00008FAC0000}"/>
    <cellStyle name="Total 2 2 2 10 11" xfId="43946" xr:uid="{00000000-0005-0000-0000-000090AC0000}"/>
    <cellStyle name="Total 2 2 2 10 11 2" xfId="43947" xr:uid="{00000000-0005-0000-0000-000091AC0000}"/>
    <cellStyle name="Total 2 2 2 10 11 3" xfId="43948" xr:uid="{00000000-0005-0000-0000-000092AC0000}"/>
    <cellStyle name="Total 2 2 2 10 12" xfId="43949" xr:uid="{00000000-0005-0000-0000-000093AC0000}"/>
    <cellStyle name="Total 2 2 2 10 12 2" xfId="43950" xr:uid="{00000000-0005-0000-0000-000094AC0000}"/>
    <cellStyle name="Total 2 2 2 10 12 3" xfId="43951" xr:uid="{00000000-0005-0000-0000-000095AC0000}"/>
    <cellStyle name="Total 2 2 2 10 13" xfId="43952" xr:uid="{00000000-0005-0000-0000-000096AC0000}"/>
    <cellStyle name="Total 2 2 2 10 13 2" xfId="43953" xr:uid="{00000000-0005-0000-0000-000097AC0000}"/>
    <cellStyle name="Total 2 2 2 10 13 3" xfId="43954" xr:uid="{00000000-0005-0000-0000-000098AC0000}"/>
    <cellStyle name="Total 2 2 2 10 14" xfId="43955" xr:uid="{00000000-0005-0000-0000-000099AC0000}"/>
    <cellStyle name="Total 2 2 2 10 14 2" xfId="43956" xr:uid="{00000000-0005-0000-0000-00009AAC0000}"/>
    <cellStyle name="Total 2 2 2 10 14 3" xfId="43957" xr:uid="{00000000-0005-0000-0000-00009BAC0000}"/>
    <cellStyle name="Total 2 2 2 10 15" xfId="43958" xr:uid="{00000000-0005-0000-0000-00009CAC0000}"/>
    <cellStyle name="Total 2 2 2 10 15 2" xfId="43959" xr:uid="{00000000-0005-0000-0000-00009DAC0000}"/>
    <cellStyle name="Total 2 2 2 10 15 3" xfId="43960" xr:uid="{00000000-0005-0000-0000-00009EAC0000}"/>
    <cellStyle name="Total 2 2 2 10 16" xfId="43961" xr:uid="{00000000-0005-0000-0000-00009FAC0000}"/>
    <cellStyle name="Total 2 2 2 10 16 2" xfId="43962" xr:uid="{00000000-0005-0000-0000-0000A0AC0000}"/>
    <cellStyle name="Total 2 2 2 10 16 3" xfId="43963" xr:uid="{00000000-0005-0000-0000-0000A1AC0000}"/>
    <cellStyle name="Total 2 2 2 10 17" xfId="43964" xr:uid="{00000000-0005-0000-0000-0000A2AC0000}"/>
    <cellStyle name="Total 2 2 2 10 17 2" xfId="43965" xr:uid="{00000000-0005-0000-0000-0000A3AC0000}"/>
    <cellStyle name="Total 2 2 2 10 17 3" xfId="43966" xr:uid="{00000000-0005-0000-0000-0000A4AC0000}"/>
    <cellStyle name="Total 2 2 2 10 18" xfId="43967" xr:uid="{00000000-0005-0000-0000-0000A5AC0000}"/>
    <cellStyle name="Total 2 2 2 10 18 2" xfId="43968" xr:uid="{00000000-0005-0000-0000-0000A6AC0000}"/>
    <cellStyle name="Total 2 2 2 10 18 3" xfId="43969" xr:uid="{00000000-0005-0000-0000-0000A7AC0000}"/>
    <cellStyle name="Total 2 2 2 10 19" xfId="43970" xr:uid="{00000000-0005-0000-0000-0000A8AC0000}"/>
    <cellStyle name="Total 2 2 2 10 19 2" xfId="43971" xr:uid="{00000000-0005-0000-0000-0000A9AC0000}"/>
    <cellStyle name="Total 2 2 2 10 19 3" xfId="43972" xr:uid="{00000000-0005-0000-0000-0000AAAC0000}"/>
    <cellStyle name="Total 2 2 2 10 2" xfId="43973" xr:uid="{00000000-0005-0000-0000-0000ABAC0000}"/>
    <cellStyle name="Total 2 2 2 10 2 10" xfId="43974" xr:uid="{00000000-0005-0000-0000-0000ACAC0000}"/>
    <cellStyle name="Total 2 2 2 10 2 11" xfId="43975" xr:uid="{00000000-0005-0000-0000-0000ADAC0000}"/>
    <cellStyle name="Total 2 2 2 10 2 12" xfId="43976" xr:uid="{00000000-0005-0000-0000-0000AEAC0000}"/>
    <cellStyle name="Total 2 2 2 10 2 2" xfId="43977" xr:uid="{00000000-0005-0000-0000-0000AFAC0000}"/>
    <cellStyle name="Total 2 2 2 10 2 2 2" xfId="43978" xr:uid="{00000000-0005-0000-0000-0000B0AC0000}"/>
    <cellStyle name="Total 2 2 2 10 2 2 3" xfId="43979" xr:uid="{00000000-0005-0000-0000-0000B1AC0000}"/>
    <cellStyle name="Total 2 2 2 10 2 3" xfId="43980" xr:uid="{00000000-0005-0000-0000-0000B2AC0000}"/>
    <cellStyle name="Total 2 2 2 10 2 3 2" xfId="43981" xr:uid="{00000000-0005-0000-0000-0000B3AC0000}"/>
    <cellStyle name="Total 2 2 2 10 2 3 3" xfId="43982" xr:uid="{00000000-0005-0000-0000-0000B4AC0000}"/>
    <cellStyle name="Total 2 2 2 10 2 4" xfId="43983" xr:uid="{00000000-0005-0000-0000-0000B5AC0000}"/>
    <cellStyle name="Total 2 2 2 10 2 4 2" xfId="43984" xr:uid="{00000000-0005-0000-0000-0000B6AC0000}"/>
    <cellStyle name="Total 2 2 2 10 2 4 3" xfId="43985" xr:uid="{00000000-0005-0000-0000-0000B7AC0000}"/>
    <cellStyle name="Total 2 2 2 10 2 5" xfId="43986" xr:uid="{00000000-0005-0000-0000-0000B8AC0000}"/>
    <cellStyle name="Total 2 2 2 10 2 5 2" xfId="43987" xr:uid="{00000000-0005-0000-0000-0000B9AC0000}"/>
    <cellStyle name="Total 2 2 2 10 2 5 3" xfId="43988" xr:uid="{00000000-0005-0000-0000-0000BAAC0000}"/>
    <cellStyle name="Total 2 2 2 10 2 6" xfId="43989" xr:uid="{00000000-0005-0000-0000-0000BBAC0000}"/>
    <cellStyle name="Total 2 2 2 10 2 6 2" xfId="43990" xr:uid="{00000000-0005-0000-0000-0000BCAC0000}"/>
    <cellStyle name="Total 2 2 2 10 2 6 3" xfId="43991" xr:uid="{00000000-0005-0000-0000-0000BDAC0000}"/>
    <cellStyle name="Total 2 2 2 10 2 7" xfId="43992" xr:uid="{00000000-0005-0000-0000-0000BEAC0000}"/>
    <cellStyle name="Total 2 2 2 10 2 7 2" xfId="43993" xr:uid="{00000000-0005-0000-0000-0000BFAC0000}"/>
    <cellStyle name="Total 2 2 2 10 2 7 3" xfId="43994" xr:uid="{00000000-0005-0000-0000-0000C0AC0000}"/>
    <cellStyle name="Total 2 2 2 10 2 8" xfId="43995" xr:uid="{00000000-0005-0000-0000-0000C1AC0000}"/>
    <cellStyle name="Total 2 2 2 10 2 8 2" xfId="43996" xr:uid="{00000000-0005-0000-0000-0000C2AC0000}"/>
    <cellStyle name="Total 2 2 2 10 2 8 3" xfId="43997" xr:uid="{00000000-0005-0000-0000-0000C3AC0000}"/>
    <cellStyle name="Total 2 2 2 10 2 9" xfId="43998" xr:uid="{00000000-0005-0000-0000-0000C4AC0000}"/>
    <cellStyle name="Total 2 2 2 10 2 9 2" xfId="43999" xr:uid="{00000000-0005-0000-0000-0000C5AC0000}"/>
    <cellStyle name="Total 2 2 2 10 2 9 3" xfId="44000" xr:uid="{00000000-0005-0000-0000-0000C6AC0000}"/>
    <cellStyle name="Total 2 2 2 10 20" xfId="44001" xr:uid="{00000000-0005-0000-0000-0000C7AC0000}"/>
    <cellStyle name="Total 2 2 2 10 21" xfId="44002" xr:uid="{00000000-0005-0000-0000-0000C8AC0000}"/>
    <cellStyle name="Total 2 2 2 10 3" xfId="44003" xr:uid="{00000000-0005-0000-0000-0000C9AC0000}"/>
    <cellStyle name="Total 2 2 2 10 3 10" xfId="44004" xr:uid="{00000000-0005-0000-0000-0000CAAC0000}"/>
    <cellStyle name="Total 2 2 2 10 3 11" xfId="44005" xr:uid="{00000000-0005-0000-0000-0000CBAC0000}"/>
    <cellStyle name="Total 2 2 2 10 3 12" xfId="44006" xr:uid="{00000000-0005-0000-0000-0000CCAC0000}"/>
    <cellStyle name="Total 2 2 2 10 3 2" xfId="44007" xr:uid="{00000000-0005-0000-0000-0000CDAC0000}"/>
    <cellStyle name="Total 2 2 2 10 3 2 2" xfId="44008" xr:uid="{00000000-0005-0000-0000-0000CEAC0000}"/>
    <cellStyle name="Total 2 2 2 10 3 2 3" xfId="44009" xr:uid="{00000000-0005-0000-0000-0000CFAC0000}"/>
    <cellStyle name="Total 2 2 2 10 3 3" xfId="44010" xr:uid="{00000000-0005-0000-0000-0000D0AC0000}"/>
    <cellStyle name="Total 2 2 2 10 3 3 2" xfId="44011" xr:uid="{00000000-0005-0000-0000-0000D1AC0000}"/>
    <cellStyle name="Total 2 2 2 10 3 3 3" xfId="44012" xr:uid="{00000000-0005-0000-0000-0000D2AC0000}"/>
    <cellStyle name="Total 2 2 2 10 3 4" xfId="44013" xr:uid="{00000000-0005-0000-0000-0000D3AC0000}"/>
    <cellStyle name="Total 2 2 2 10 3 4 2" xfId="44014" xr:uid="{00000000-0005-0000-0000-0000D4AC0000}"/>
    <cellStyle name="Total 2 2 2 10 3 4 3" xfId="44015" xr:uid="{00000000-0005-0000-0000-0000D5AC0000}"/>
    <cellStyle name="Total 2 2 2 10 3 5" xfId="44016" xr:uid="{00000000-0005-0000-0000-0000D6AC0000}"/>
    <cellStyle name="Total 2 2 2 10 3 5 2" xfId="44017" xr:uid="{00000000-0005-0000-0000-0000D7AC0000}"/>
    <cellStyle name="Total 2 2 2 10 3 5 3" xfId="44018" xr:uid="{00000000-0005-0000-0000-0000D8AC0000}"/>
    <cellStyle name="Total 2 2 2 10 3 6" xfId="44019" xr:uid="{00000000-0005-0000-0000-0000D9AC0000}"/>
    <cellStyle name="Total 2 2 2 10 3 6 2" xfId="44020" xr:uid="{00000000-0005-0000-0000-0000DAAC0000}"/>
    <cellStyle name="Total 2 2 2 10 3 6 3" xfId="44021" xr:uid="{00000000-0005-0000-0000-0000DBAC0000}"/>
    <cellStyle name="Total 2 2 2 10 3 7" xfId="44022" xr:uid="{00000000-0005-0000-0000-0000DCAC0000}"/>
    <cellStyle name="Total 2 2 2 10 3 7 2" xfId="44023" xr:uid="{00000000-0005-0000-0000-0000DDAC0000}"/>
    <cellStyle name="Total 2 2 2 10 3 7 3" xfId="44024" xr:uid="{00000000-0005-0000-0000-0000DEAC0000}"/>
    <cellStyle name="Total 2 2 2 10 3 8" xfId="44025" xr:uid="{00000000-0005-0000-0000-0000DFAC0000}"/>
    <cellStyle name="Total 2 2 2 10 3 8 2" xfId="44026" xr:uid="{00000000-0005-0000-0000-0000E0AC0000}"/>
    <cellStyle name="Total 2 2 2 10 3 8 3" xfId="44027" xr:uid="{00000000-0005-0000-0000-0000E1AC0000}"/>
    <cellStyle name="Total 2 2 2 10 3 9" xfId="44028" xr:uid="{00000000-0005-0000-0000-0000E2AC0000}"/>
    <cellStyle name="Total 2 2 2 10 3 9 2" xfId="44029" xr:uid="{00000000-0005-0000-0000-0000E3AC0000}"/>
    <cellStyle name="Total 2 2 2 10 3 9 3" xfId="44030" xr:uid="{00000000-0005-0000-0000-0000E4AC0000}"/>
    <cellStyle name="Total 2 2 2 10 4" xfId="44031" xr:uid="{00000000-0005-0000-0000-0000E5AC0000}"/>
    <cellStyle name="Total 2 2 2 10 4 10" xfId="44032" xr:uid="{00000000-0005-0000-0000-0000E6AC0000}"/>
    <cellStyle name="Total 2 2 2 10 4 11" xfId="44033" xr:uid="{00000000-0005-0000-0000-0000E7AC0000}"/>
    <cellStyle name="Total 2 2 2 10 4 12" xfId="44034" xr:uid="{00000000-0005-0000-0000-0000E8AC0000}"/>
    <cellStyle name="Total 2 2 2 10 4 2" xfId="44035" xr:uid="{00000000-0005-0000-0000-0000E9AC0000}"/>
    <cellStyle name="Total 2 2 2 10 4 2 2" xfId="44036" xr:uid="{00000000-0005-0000-0000-0000EAAC0000}"/>
    <cellStyle name="Total 2 2 2 10 4 2 3" xfId="44037" xr:uid="{00000000-0005-0000-0000-0000EBAC0000}"/>
    <cellStyle name="Total 2 2 2 10 4 3" xfId="44038" xr:uid="{00000000-0005-0000-0000-0000ECAC0000}"/>
    <cellStyle name="Total 2 2 2 10 4 3 2" xfId="44039" xr:uid="{00000000-0005-0000-0000-0000EDAC0000}"/>
    <cellStyle name="Total 2 2 2 10 4 3 3" xfId="44040" xr:uid="{00000000-0005-0000-0000-0000EEAC0000}"/>
    <cellStyle name="Total 2 2 2 10 4 4" xfId="44041" xr:uid="{00000000-0005-0000-0000-0000EFAC0000}"/>
    <cellStyle name="Total 2 2 2 10 4 4 2" xfId="44042" xr:uid="{00000000-0005-0000-0000-0000F0AC0000}"/>
    <cellStyle name="Total 2 2 2 10 4 4 3" xfId="44043" xr:uid="{00000000-0005-0000-0000-0000F1AC0000}"/>
    <cellStyle name="Total 2 2 2 10 4 5" xfId="44044" xr:uid="{00000000-0005-0000-0000-0000F2AC0000}"/>
    <cellStyle name="Total 2 2 2 10 4 5 2" xfId="44045" xr:uid="{00000000-0005-0000-0000-0000F3AC0000}"/>
    <cellStyle name="Total 2 2 2 10 4 5 3" xfId="44046" xr:uid="{00000000-0005-0000-0000-0000F4AC0000}"/>
    <cellStyle name="Total 2 2 2 10 4 6" xfId="44047" xr:uid="{00000000-0005-0000-0000-0000F5AC0000}"/>
    <cellStyle name="Total 2 2 2 10 4 6 2" xfId="44048" xr:uid="{00000000-0005-0000-0000-0000F6AC0000}"/>
    <cellStyle name="Total 2 2 2 10 4 6 3" xfId="44049" xr:uid="{00000000-0005-0000-0000-0000F7AC0000}"/>
    <cellStyle name="Total 2 2 2 10 4 7" xfId="44050" xr:uid="{00000000-0005-0000-0000-0000F8AC0000}"/>
    <cellStyle name="Total 2 2 2 10 4 7 2" xfId="44051" xr:uid="{00000000-0005-0000-0000-0000F9AC0000}"/>
    <cellStyle name="Total 2 2 2 10 4 7 3" xfId="44052" xr:uid="{00000000-0005-0000-0000-0000FAAC0000}"/>
    <cellStyle name="Total 2 2 2 10 4 8" xfId="44053" xr:uid="{00000000-0005-0000-0000-0000FBAC0000}"/>
    <cellStyle name="Total 2 2 2 10 4 8 2" xfId="44054" xr:uid="{00000000-0005-0000-0000-0000FCAC0000}"/>
    <cellStyle name="Total 2 2 2 10 4 8 3" xfId="44055" xr:uid="{00000000-0005-0000-0000-0000FDAC0000}"/>
    <cellStyle name="Total 2 2 2 10 4 9" xfId="44056" xr:uid="{00000000-0005-0000-0000-0000FEAC0000}"/>
    <cellStyle name="Total 2 2 2 10 4 9 2" xfId="44057" xr:uid="{00000000-0005-0000-0000-0000FFAC0000}"/>
    <cellStyle name="Total 2 2 2 10 4 9 3" xfId="44058" xr:uid="{00000000-0005-0000-0000-000000AD0000}"/>
    <cellStyle name="Total 2 2 2 10 5" xfId="44059" xr:uid="{00000000-0005-0000-0000-000001AD0000}"/>
    <cellStyle name="Total 2 2 2 10 5 10" xfId="44060" xr:uid="{00000000-0005-0000-0000-000002AD0000}"/>
    <cellStyle name="Total 2 2 2 10 5 11" xfId="44061" xr:uid="{00000000-0005-0000-0000-000003AD0000}"/>
    <cellStyle name="Total 2 2 2 10 5 12" xfId="44062" xr:uid="{00000000-0005-0000-0000-000004AD0000}"/>
    <cellStyle name="Total 2 2 2 10 5 2" xfId="44063" xr:uid="{00000000-0005-0000-0000-000005AD0000}"/>
    <cellStyle name="Total 2 2 2 10 5 2 2" xfId="44064" xr:uid="{00000000-0005-0000-0000-000006AD0000}"/>
    <cellStyle name="Total 2 2 2 10 5 2 3" xfId="44065" xr:uid="{00000000-0005-0000-0000-000007AD0000}"/>
    <cellStyle name="Total 2 2 2 10 5 3" xfId="44066" xr:uid="{00000000-0005-0000-0000-000008AD0000}"/>
    <cellStyle name="Total 2 2 2 10 5 3 2" xfId="44067" xr:uid="{00000000-0005-0000-0000-000009AD0000}"/>
    <cellStyle name="Total 2 2 2 10 5 3 3" xfId="44068" xr:uid="{00000000-0005-0000-0000-00000AAD0000}"/>
    <cellStyle name="Total 2 2 2 10 5 4" xfId="44069" xr:uid="{00000000-0005-0000-0000-00000BAD0000}"/>
    <cellStyle name="Total 2 2 2 10 5 4 2" xfId="44070" xr:uid="{00000000-0005-0000-0000-00000CAD0000}"/>
    <cellStyle name="Total 2 2 2 10 5 4 3" xfId="44071" xr:uid="{00000000-0005-0000-0000-00000DAD0000}"/>
    <cellStyle name="Total 2 2 2 10 5 5" xfId="44072" xr:uid="{00000000-0005-0000-0000-00000EAD0000}"/>
    <cellStyle name="Total 2 2 2 10 5 5 2" xfId="44073" xr:uid="{00000000-0005-0000-0000-00000FAD0000}"/>
    <cellStyle name="Total 2 2 2 10 5 5 3" xfId="44074" xr:uid="{00000000-0005-0000-0000-000010AD0000}"/>
    <cellStyle name="Total 2 2 2 10 5 6" xfId="44075" xr:uid="{00000000-0005-0000-0000-000011AD0000}"/>
    <cellStyle name="Total 2 2 2 10 5 6 2" xfId="44076" xr:uid="{00000000-0005-0000-0000-000012AD0000}"/>
    <cellStyle name="Total 2 2 2 10 5 6 3" xfId="44077" xr:uid="{00000000-0005-0000-0000-000013AD0000}"/>
    <cellStyle name="Total 2 2 2 10 5 7" xfId="44078" xr:uid="{00000000-0005-0000-0000-000014AD0000}"/>
    <cellStyle name="Total 2 2 2 10 5 7 2" xfId="44079" xr:uid="{00000000-0005-0000-0000-000015AD0000}"/>
    <cellStyle name="Total 2 2 2 10 5 7 3" xfId="44080" xr:uid="{00000000-0005-0000-0000-000016AD0000}"/>
    <cellStyle name="Total 2 2 2 10 5 8" xfId="44081" xr:uid="{00000000-0005-0000-0000-000017AD0000}"/>
    <cellStyle name="Total 2 2 2 10 5 8 2" xfId="44082" xr:uid="{00000000-0005-0000-0000-000018AD0000}"/>
    <cellStyle name="Total 2 2 2 10 5 8 3" xfId="44083" xr:uid="{00000000-0005-0000-0000-000019AD0000}"/>
    <cellStyle name="Total 2 2 2 10 5 9" xfId="44084" xr:uid="{00000000-0005-0000-0000-00001AAD0000}"/>
    <cellStyle name="Total 2 2 2 10 5 9 2" xfId="44085" xr:uid="{00000000-0005-0000-0000-00001BAD0000}"/>
    <cellStyle name="Total 2 2 2 10 5 9 3" xfId="44086" xr:uid="{00000000-0005-0000-0000-00001CAD0000}"/>
    <cellStyle name="Total 2 2 2 10 6" xfId="44087" xr:uid="{00000000-0005-0000-0000-00001DAD0000}"/>
    <cellStyle name="Total 2 2 2 10 6 10" xfId="44088" xr:uid="{00000000-0005-0000-0000-00001EAD0000}"/>
    <cellStyle name="Total 2 2 2 10 6 11" xfId="44089" xr:uid="{00000000-0005-0000-0000-00001FAD0000}"/>
    <cellStyle name="Total 2 2 2 10 6 12" xfId="44090" xr:uid="{00000000-0005-0000-0000-000020AD0000}"/>
    <cellStyle name="Total 2 2 2 10 6 2" xfId="44091" xr:uid="{00000000-0005-0000-0000-000021AD0000}"/>
    <cellStyle name="Total 2 2 2 10 6 2 2" xfId="44092" xr:uid="{00000000-0005-0000-0000-000022AD0000}"/>
    <cellStyle name="Total 2 2 2 10 6 2 3" xfId="44093" xr:uid="{00000000-0005-0000-0000-000023AD0000}"/>
    <cellStyle name="Total 2 2 2 10 6 3" xfId="44094" xr:uid="{00000000-0005-0000-0000-000024AD0000}"/>
    <cellStyle name="Total 2 2 2 10 6 3 2" xfId="44095" xr:uid="{00000000-0005-0000-0000-000025AD0000}"/>
    <cellStyle name="Total 2 2 2 10 6 3 3" xfId="44096" xr:uid="{00000000-0005-0000-0000-000026AD0000}"/>
    <cellStyle name="Total 2 2 2 10 6 4" xfId="44097" xr:uid="{00000000-0005-0000-0000-000027AD0000}"/>
    <cellStyle name="Total 2 2 2 10 6 4 2" xfId="44098" xr:uid="{00000000-0005-0000-0000-000028AD0000}"/>
    <cellStyle name="Total 2 2 2 10 6 4 3" xfId="44099" xr:uid="{00000000-0005-0000-0000-000029AD0000}"/>
    <cellStyle name="Total 2 2 2 10 6 5" xfId="44100" xr:uid="{00000000-0005-0000-0000-00002AAD0000}"/>
    <cellStyle name="Total 2 2 2 10 6 5 2" xfId="44101" xr:uid="{00000000-0005-0000-0000-00002BAD0000}"/>
    <cellStyle name="Total 2 2 2 10 6 5 3" xfId="44102" xr:uid="{00000000-0005-0000-0000-00002CAD0000}"/>
    <cellStyle name="Total 2 2 2 10 6 6" xfId="44103" xr:uid="{00000000-0005-0000-0000-00002DAD0000}"/>
    <cellStyle name="Total 2 2 2 10 6 6 2" xfId="44104" xr:uid="{00000000-0005-0000-0000-00002EAD0000}"/>
    <cellStyle name="Total 2 2 2 10 6 6 3" xfId="44105" xr:uid="{00000000-0005-0000-0000-00002FAD0000}"/>
    <cellStyle name="Total 2 2 2 10 6 7" xfId="44106" xr:uid="{00000000-0005-0000-0000-000030AD0000}"/>
    <cellStyle name="Total 2 2 2 10 6 7 2" xfId="44107" xr:uid="{00000000-0005-0000-0000-000031AD0000}"/>
    <cellStyle name="Total 2 2 2 10 6 7 3" xfId="44108" xr:uid="{00000000-0005-0000-0000-000032AD0000}"/>
    <cellStyle name="Total 2 2 2 10 6 8" xfId="44109" xr:uid="{00000000-0005-0000-0000-000033AD0000}"/>
    <cellStyle name="Total 2 2 2 10 6 8 2" xfId="44110" xr:uid="{00000000-0005-0000-0000-000034AD0000}"/>
    <cellStyle name="Total 2 2 2 10 6 8 3" xfId="44111" xr:uid="{00000000-0005-0000-0000-000035AD0000}"/>
    <cellStyle name="Total 2 2 2 10 6 9" xfId="44112" xr:uid="{00000000-0005-0000-0000-000036AD0000}"/>
    <cellStyle name="Total 2 2 2 10 6 9 2" xfId="44113" xr:uid="{00000000-0005-0000-0000-000037AD0000}"/>
    <cellStyle name="Total 2 2 2 10 6 9 3" xfId="44114" xr:uid="{00000000-0005-0000-0000-000038AD0000}"/>
    <cellStyle name="Total 2 2 2 10 7" xfId="44115" xr:uid="{00000000-0005-0000-0000-000039AD0000}"/>
    <cellStyle name="Total 2 2 2 10 7 10" xfId="44116" xr:uid="{00000000-0005-0000-0000-00003AAD0000}"/>
    <cellStyle name="Total 2 2 2 10 7 11" xfId="44117" xr:uid="{00000000-0005-0000-0000-00003BAD0000}"/>
    <cellStyle name="Total 2 2 2 10 7 12" xfId="44118" xr:uid="{00000000-0005-0000-0000-00003CAD0000}"/>
    <cellStyle name="Total 2 2 2 10 7 2" xfId="44119" xr:uid="{00000000-0005-0000-0000-00003DAD0000}"/>
    <cellStyle name="Total 2 2 2 10 7 2 2" xfId="44120" xr:uid="{00000000-0005-0000-0000-00003EAD0000}"/>
    <cellStyle name="Total 2 2 2 10 7 2 3" xfId="44121" xr:uid="{00000000-0005-0000-0000-00003FAD0000}"/>
    <cellStyle name="Total 2 2 2 10 7 3" xfId="44122" xr:uid="{00000000-0005-0000-0000-000040AD0000}"/>
    <cellStyle name="Total 2 2 2 10 7 3 2" xfId="44123" xr:uid="{00000000-0005-0000-0000-000041AD0000}"/>
    <cellStyle name="Total 2 2 2 10 7 3 3" xfId="44124" xr:uid="{00000000-0005-0000-0000-000042AD0000}"/>
    <cellStyle name="Total 2 2 2 10 7 4" xfId="44125" xr:uid="{00000000-0005-0000-0000-000043AD0000}"/>
    <cellStyle name="Total 2 2 2 10 7 4 2" xfId="44126" xr:uid="{00000000-0005-0000-0000-000044AD0000}"/>
    <cellStyle name="Total 2 2 2 10 7 4 3" xfId="44127" xr:uid="{00000000-0005-0000-0000-000045AD0000}"/>
    <cellStyle name="Total 2 2 2 10 7 5" xfId="44128" xr:uid="{00000000-0005-0000-0000-000046AD0000}"/>
    <cellStyle name="Total 2 2 2 10 7 5 2" xfId="44129" xr:uid="{00000000-0005-0000-0000-000047AD0000}"/>
    <cellStyle name="Total 2 2 2 10 7 5 3" xfId="44130" xr:uid="{00000000-0005-0000-0000-000048AD0000}"/>
    <cellStyle name="Total 2 2 2 10 7 6" xfId="44131" xr:uid="{00000000-0005-0000-0000-000049AD0000}"/>
    <cellStyle name="Total 2 2 2 10 7 6 2" xfId="44132" xr:uid="{00000000-0005-0000-0000-00004AAD0000}"/>
    <cellStyle name="Total 2 2 2 10 7 6 3" xfId="44133" xr:uid="{00000000-0005-0000-0000-00004BAD0000}"/>
    <cellStyle name="Total 2 2 2 10 7 7" xfId="44134" xr:uid="{00000000-0005-0000-0000-00004CAD0000}"/>
    <cellStyle name="Total 2 2 2 10 7 7 2" xfId="44135" xr:uid="{00000000-0005-0000-0000-00004DAD0000}"/>
    <cellStyle name="Total 2 2 2 10 7 7 3" xfId="44136" xr:uid="{00000000-0005-0000-0000-00004EAD0000}"/>
    <cellStyle name="Total 2 2 2 10 7 8" xfId="44137" xr:uid="{00000000-0005-0000-0000-00004FAD0000}"/>
    <cellStyle name="Total 2 2 2 10 7 8 2" xfId="44138" xr:uid="{00000000-0005-0000-0000-000050AD0000}"/>
    <cellStyle name="Total 2 2 2 10 7 8 3" xfId="44139" xr:uid="{00000000-0005-0000-0000-000051AD0000}"/>
    <cellStyle name="Total 2 2 2 10 7 9" xfId="44140" xr:uid="{00000000-0005-0000-0000-000052AD0000}"/>
    <cellStyle name="Total 2 2 2 10 7 9 2" xfId="44141" xr:uid="{00000000-0005-0000-0000-000053AD0000}"/>
    <cellStyle name="Total 2 2 2 10 7 9 3" xfId="44142" xr:uid="{00000000-0005-0000-0000-000054AD0000}"/>
    <cellStyle name="Total 2 2 2 10 8" xfId="44143" xr:uid="{00000000-0005-0000-0000-000055AD0000}"/>
    <cellStyle name="Total 2 2 2 10 8 10" xfId="44144" xr:uid="{00000000-0005-0000-0000-000056AD0000}"/>
    <cellStyle name="Total 2 2 2 10 8 11" xfId="44145" xr:uid="{00000000-0005-0000-0000-000057AD0000}"/>
    <cellStyle name="Total 2 2 2 10 8 12" xfId="44146" xr:uid="{00000000-0005-0000-0000-000058AD0000}"/>
    <cellStyle name="Total 2 2 2 10 8 2" xfId="44147" xr:uid="{00000000-0005-0000-0000-000059AD0000}"/>
    <cellStyle name="Total 2 2 2 10 8 2 2" xfId="44148" xr:uid="{00000000-0005-0000-0000-00005AAD0000}"/>
    <cellStyle name="Total 2 2 2 10 8 2 3" xfId="44149" xr:uid="{00000000-0005-0000-0000-00005BAD0000}"/>
    <cellStyle name="Total 2 2 2 10 8 3" xfId="44150" xr:uid="{00000000-0005-0000-0000-00005CAD0000}"/>
    <cellStyle name="Total 2 2 2 10 8 3 2" xfId="44151" xr:uid="{00000000-0005-0000-0000-00005DAD0000}"/>
    <cellStyle name="Total 2 2 2 10 8 3 3" xfId="44152" xr:uid="{00000000-0005-0000-0000-00005EAD0000}"/>
    <cellStyle name="Total 2 2 2 10 8 4" xfId="44153" xr:uid="{00000000-0005-0000-0000-00005FAD0000}"/>
    <cellStyle name="Total 2 2 2 10 8 4 2" xfId="44154" xr:uid="{00000000-0005-0000-0000-000060AD0000}"/>
    <cellStyle name="Total 2 2 2 10 8 4 3" xfId="44155" xr:uid="{00000000-0005-0000-0000-000061AD0000}"/>
    <cellStyle name="Total 2 2 2 10 8 5" xfId="44156" xr:uid="{00000000-0005-0000-0000-000062AD0000}"/>
    <cellStyle name="Total 2 2 2 10 8 5 2" xfId="44157" xr:uid="{00000000-0005-0000-0000-000063AD0000}"/>
    <cellStyle name="Total 2 2 2 10 8 5 3" xfId="44158" xr:uid="{00000000-0005-0000-0000-000064AD0000}"/>
    <cellStyle name="Total 2 2 2 10 8 6" xfId="44159" xr:uid="{00000000-0005-0000-0000-000065AD0000}"/>
    <cellStyle name="Total 2 2 2 10 8 6 2" xfId="44160" xr:uid="{00000000-0005-0000-0000-000066AD0000}"/>
    <cellStyle name="Total 2 2 2 10 8 6 3" xfId="44161" xr:uid="{00000000-0005-0000-0000-000067AD0000}"/>
    <cellStyle name="Total 2 2 2 10 8 7" xfId="44162" xr:uid="{00000000-0005-0000-0000-000068AD0000}"/>
    <cellStyle name="Total 2 2 2 10 8 7 2" xfId="44163" xr:uid="{00000000-0005-0000-0000-000069AD0000}"/>
    <cellStyle name="Total 2 2 2 10 8 7 3" xfId="44164" xr:uid="{00000000-0005-0000-0000-00006AAD0000}"/>
    <cellStyle name="Total 2 2 2 10 8 8" xfId="44165" xr:uid="{00000000-0005-0000-0000-00006BAD0000}"/>
    <cellStyle name="Total 2 2 2 10 8 8 2" xfId="44166" xr:uid="{00000000-0005-0000-0000-00006CAD0000}"/>
    <cellStyle name="Total 2 2 2 10 8 8 3" xfId="44167" xr:uid="{00000000-0005-0000-0000-00006DAD0000}"/>
    <cellStyle name="Total 2 2 2 10 8 9" xfId="44168" xr:uid="{00000000-0005-0000-0000-00006EAD0000}"/>
    <cellStyle name="Total 2 2 2 10 8 9 2" xfId="44169" xr:uid="{00000000-0005-0000-0000-00006FAD0000}"/>
    <cellStyle name="Total 2 2 2 10 8 9 3" xfId="44170" xr:uid="{00000000-0005-0000-0000-000070AD0000}"/>
    <cellStyle name="Total 2 2 2 10 9" xfId="44171" xr:uid="{00000000-0005-0000-0000-000071AD0000}"/>
    <cellStyle name="Total 2 2 2 10 9 10" xfId="44172" xr:uid="{00000000-0005-0000-0000-000072AD0000}"/>
    <cellStyle name="Total 2 2 2 10 9 11" xfId="44173" xr:uid="{00000000-0005-0000-0000-000073AD0000}"/>
    <cellStyle name="Total 2 2 2 10 9 12" xfId="44174" xr:uid="{00000000-0005-0000-0000-000074AD0000}"/>
    <cellStyle name="Total 2 2 2 10 9 2" xfId="44175" xr:uid="{00000000-0005-0000-0000-000075AD0000}"/>
    <cellStyle name="Total 2 2 2 10 9 2 2" xfId="44176" xr:uid="{00000000-0005-0000-0000-000076AD0000}"/>
    <cellStyle name="Total 2 2 2 10 9 2 3" xfId="44177" xr:uid="{00000000-0005-0000-0000-000077AD0000}"/>
    <cellStyle name="Total 2 2 2 10 9 3" xfId="44178" xr:uid="{00000000-0005-0000-0000-000078AD0000}"/>
    <cellStyle name="Total 2 2 2 10 9 3 2" xfId="44179" xr:uid="{00000000-0005-0000-0000-000079AD0000}"/>
    <cellStyle name="Total 2 2 2 10 9 3 3" xfId="44180" xr:uid="{00000000-0005-0000-0000-00007AAD0000}"/>
    <cellStyle name="Total 2 2 2 10 9 4" xfId="44181" xr:uid="{00000000-0005-0000-0000-00007BAD0000}"/>
    <cellStyle name="Total 2 2 2 10 9 4 2" xfId="44182" xr:uid="{00000000-0005-0000-0000-00007CAD0000}"/>
    <cellStyle name="Total 2 2 2 10 9 4 3" xfId="44183" xr:uid="{00000000-0005-0000-0000-00007DAD0000}"/>
    <cellStyle name="Total 2 2 2 10 9 5" xfId="44184" xr:uid="{00000000-0005-0000-0000-00007EAD0000}"/>
    <cellStyle name="Total 2 2 2 10 9 5 2" xfId="44185" xr:uid="{00000000-0005-0000-0000-00007FAD0000}"/>
    <cellStyle name="Total 2 2 2 10 9 5 3" xfId="44186" xr:uid="{00000000-0005-0000-0000-000080AD0000}"/>
    <cellStyle name="Total 2 2 2 10 9 6" xfId="44187" xr:uid="{00000000-0005-0000-0000-000081AD0000}"/>
    <cellStyle name="Total 2 2 2 10 9 6 2" xfId="44188" xr:uid="{00000000-0005-0000-0000-000082AD0000}"/>
    <cellStyle name="Total 2 2 2 10 9 6 3" xfId="44189" xr:uid="{00000000-0005-0000-0000-000083AD0000}"/>
    <cellStyle name="Total 2 2 2 10 9 7" xfId="44190" xr:uid="{00000000-0005-0000-0000-000084AD0000}"/>
    <cellStyle name="Total 2 2 2 10 9 7 2" xfId="44191" xr:uid="{00000000-0005-0000-0000-000085AD0000}"/>
    <cellStyle name="Total 2 2 2 10 9 7 3" xfId="44192" xr:uid="{00000000-0005-0000-0000-000086AD0000}"/>
    <cellStyle name="Total 2 2 2 10 9 8" xfId="44193" xr:uid="{00000000-0005-0000-0000-000087AD0000}"/>
    <cellStyle name="Total 2 2 2 10 9 8 2" xfId="44194" xr:uid="{00000000-0005-0000-0000-000088AD0000}"/>
    <cellStyle name="Total 2 2 2 10 9 8 3" xfId="44195" xr:uid="{00000000-0005-0000-0000-000089AD0000}"/>
    <cellStyle name="Total 2 2 2 10 9 9" xfId="44196" xr:uid="{00000000-0005-0000-0000-00008AAD0000}"/>
    <cellStyle name="Total 2 2 2 10 9 9 2" xfId="44197" xr:uid="{00000000-0005-0000-0000-00008BAD0000}"/>
    <cellStyle name="Total 2 2 2 10 9 9 3" xfId="44198" xr:uid="{00000000-0005-0000-0000-00008CAD0000}"/>
    <cellStyle name="Total 2 2 2 11" xfId="44199" xr:uid="{00000000-0005-0000-0000-00008DAD0000}"/>
    <cellStyle name="Total 2 2 2 11 10" xfId="44200" xr:uid="{00000000-0005-0000-0000-00008EAD0000}"/>
    <cellStyle name="Total 2 2 2 11 10 2" xfId="44201" xr:uid="{00000000-0005-0000-0000-00008FAD0000}"/>
    <cellStyle name="Total 2 2 2 11 10 3" xfId="44202" xr:uid="{00000000-0005-0000-0000-000090AD0000}"/>
    <cellStyle name="Total 2 2 2 11 11" xfId="44203" xr:uid="{00000000-0005-0000-0000-000091AD0000}"/>
    <cellStyle name="Total 2 2 2 11 12" xfId="44204" xr:uid="{00000000-0005-0000-0000-000092AD0000}"/>
    <cellStyle name="Total 2 2 2 11 2" xfId="44205" xr:uid="{00000000-0005-0000-0000-000093AD0000}"/>
    <cellStyle name="Total 2 2 2 11 2 2" xfId="44206" xr:uid="{00000000-0005-0000-0000-000094AD0000}"/>
    <cellStyle name="Total 2 2 2 11 2 3" xfId="44207" xr:uid="{00000000-0005-0000-0000-000095AD0000}"/>
    <cellStyle name="Total 2 2 2 11 3" xfId="44208" xr:uid="{00000000-0005-0000-0000-000096AD0000}"/>
    <cellStyle name="Total 2 2 2 11 3 2" xfId="44209" xr:uid="{00000000-0005-0000-0000-000097AD0000}"/>
    <cellStyle name="Total 2 2 2 11 3 3" xfId="44210" xr:uid="{00000000-0005-0000-0000-000098AD0000}"/>
    <cellStyle name="Total 2 2 2 11 4" xfId="44211" xr:uid="{00000000-0005-0000-0000-000099AD0000}"/>
    <cellStyle name="Total 2 2 2 11 4 2" xfId="44212" xr:uid="{00000000-0005-0000-0000-00009AAD0000}"/>
    <cellStyle name="Total 2 2 2 11 4 3" xfId="44213" xr:uid="{00000000-0005-0000-0000-00009BAD0000}"/>
    <cellStyle name="Total 2 2 2 11 5" xfId="44214" xr:uid="{00000000-0005-0000-0000-00009CAD0000}"/>
    <cellStyle name="Total 2 2 2 11 5 2" xfId="44215" xr:uid="{00000000-0005-0000-0000-00009DAD0000}"/>
    <cellStyle name="Total 2 2 2 11 5 3" xfId="44216" xr:uid="{00000000-0005-0000-0000-00009EAD0000}"/>
    <cellStyle name="Total 2 2 2 11 6" xfId="44217" xr:uid="{00000000-0005-0000-0000-00009FAD0000}"/>
    <cellStyle name="Total 2 2 2 11 6 2" xfId="44218" xr:uid="{00000000-0005-0000-0000-0000A0AD0000}"/>
    <cellStyle name="Total 2 2 2 11 6 3" xfId="44219" xr:uid="{00000000-0005-0000-0000-0000A1AD0000}"/>
    <cellStyle name="Total 2 2 2 11 7" xfId="44220" xr:uid="{00000000-0005-0000-0000-0000A2AD0000}"/>
    <cellStyle name="Total 2 2 2 11 7 2" xfId="44221" xr:uid="{00000000-0005-0000-0000-0000A3AD0000}"/>
    <cellStyle name="Total 2 2 2 11 7 3" xfId="44222" xr:uid="{00000000-0005-0000-0000-0000A4AD0000}"/>
    <cellStyle name="Total 2 2 2 11 8" xfId="44223" xr:uid="{00000000-0005-0000-0000-0000A5AD0000}"/>
    <cellStyle name="Total 2 2 2 11 8 2" xfId="44224" xr:uid="{00000000-0005-0000-0000-0000A6AD0000}"/>
    <cellStyle name="Total 2 2 2 11 8 3" xfId="44225" xr:uid="{00000000-0005-0000-0000-0000A7AD0000}"/>
    <cellStyle name="Total 2 2 2 11 9" xfId="44226" xr:uid="{00000000-0005-0000-0000-0000A8AD0000}"/>
    <cellStyle name="Total 2 2 2 11 9 2" xfId="44227" xr:uid="{00000000-0005-0000-0000-0000A9AD0000}"/>
    <cellStyle name="Total 2 2 2 11 9 3" xfId="44228" xr:uid="{00000000-0005-0000-0000-0000AAAD0000}"/>
    <cellStyle name="Total 2 2 2 12" xfId="44229" xr:uid="{00000000-0005-0000-0000-0000ABAD0000}"/>
    <cellStyle name="Total 2 2 2 12 10" xfId="44230" xr:uid="{00000000-0005-0000-0000-0000ACAD0000}"/>
    <cellStyle name="Total 2 2 2 12 10 2" xfId="44231" xr:uid="{00000000-0005-0000-0000-0000ADAD0000}"/>
    <cellStyle name="Total 2 2 2 12 10 3" xfId="44232" xr:uid="{00000000-0005-0000-0000-0000AEAD0000}"/>
    <cellStyle name="Total 2 2 2 12 11" xfId="44233" xr:uid="{00000000-0005-0000-0000-0000AFAD0000}"/>
    <cellStyle name="Total 2 2 2 12 12" xfId="44234" xr:uid="{00000000-0005-0000-0000-0000B0AD0000}"/>
    <cellStyle name="Total 2 2 2 12 2" xfId="44235" xr:uid="{00000000-0005-0000-0000-0000B1AD0000}"/>
    <cellStyle name="Total 2 2 2 12 2 2" xfId="44236" xr:uid="{00000000-0005-0000-0000-0000B2AD0000}"/>
    <cellStyle name="Total 2 2 2 12 2 3" xfId="44237" xr:uid="{00000000-0005-0000-0000-0000B3AD0000}"/>
    <cellStyle name="Total 2 2 2 12 3" xfId="44238" xr:uid="{00000000-0005-0000-0000-0000B4AD0000}"/>
    <cellStyle name="Total 2 2 2 12 3 2" xfId="44239" xr:uid="{00000000-0005-0000-0000-0000B5AD0000}"/>
    <cellStyle name="Total 2 2 2 12 3 3" xfId="44240" xr:uid="{00000000-0005-0000-0000-0000B6AD0000}"/>
    <cellStyle name="Total 2 2 2 12 4" xfId="44241" xr:uid="{00000000-0005-0000-0000-0000B7AD0000}"/>
    <cellStyle name="Total 2 2 2 12 4 2" xfId="44242" xr:uid="{00000000-0005-0000-0000-0000B8AD0000}"/>
    <cellStyle name="Total 2 2 2 12 4 3" xfId="44243" xr:uid="{00000000-0005-0000-0000-0000B9AD0000}"/>
    <cellStyle name="Total 2 2 2 12 5" xfId="44244" xr:uid="{00000000-0005-0000-0000-0000BAAD0000}"/>
    <cellStyle name="Total 2 2 2 12 5 2" xfId="44245" xr:uid="{00000000-0005-0000-0000-0000BBAD0000}"/>
    <cellStyle name="Total 2 2 2 12 5 3" xfId="44246" xr:uid="{00000000-0005-0000-0000-0000BCAD0000}"/>
    <cellStyle name="Total 2 2 2 12 6" xfId="44247" xr:uid="{00000000-0005-0000-0000-0000BDAD0000}"/>
    <cellStyle name="Total 2 2 2 12 6 2" xfId="44248" xr:uid="{00000000-0005-0000-0000-0000BEAD0000}"/>
    <cellStyle name="Total 2 2 2 12 6 3" xfId="44249" xr:uid="{00000000-0005-0000-0000-0000BFAD0000}"/>
    <cellStyle name="Total 2 2 2 12 7" xfId="44250" xr:uid="{00000000-0005-0000-0000-0000C0AD0000}"/>
    <cellStyle name="Total 2 2 2 12 7 2" xfId="44251" xr:uid="{00000000-0005-0000-0000-0000C1AD0000}"/>
    <cellStyle name="Total 2 2 2 12 7 3" xfId="44252" xr:uid="{00000000-0005-0000-0000-0000C2AD0000}"/>
    <cellStyle name="Total 2 2 2 12 8" xfId="44253" xr:uid="{00000000-0005-0000-0000-0000C3AD0000}"/>
    <cellStyle name="Total 2 2 2 12 8 2" xfId="44254" xr:uid="{00000000-0005-0000-0000-0000C4AD0000}"/>
    <cellStyle name="Total 2 2 2 12 8 3" xfId="44255" xr:uid="{00000000-0005-0000-0000-0000C5AD0000}"/>
    <cellStyle name="Total 2 2 2 12 9" xfId="44256" xr:uid="{00000000-0005-0000-0000-0000C6AD0000}"/>
    <cellStyle name="Total 2 2 2 12 9 2" xfId="44257" xr:uid="{00000000-0005-0000-0000-0000C7AD0000}"/>
    <cellStyle name="Total 2 2 2 12 9 3" xfId="44258" xr:uid="{00000000-0005-0000-0000-0000C8AD0000}"/>
    <cellStyle name="Total 2 2 2 13" xfId="44259" xr:uid="{00000000-0005-0000-0000-0000C9AD0000}"/>
    <cellStyle name="Total 2 2 2 13 10" xfId="44260" xr:uid="{00000000-0005-0000-0000-0000CAAD0000}"/>
    <cellStyle name="Total 2 2 2 13 10 2" xfId="44261" xr:uid="{00000000-0005-0000-0000-0000CBAD0000}"/>
    <cellStyle name="Total 2 2 2 13 10 3" xfId="44262" xr:uid="{00000000-0005-0000-0000-0000CCAD0000}"/>
    <cellStyle name="Total 2 2 2 13 11" xfId="44263" xr:uid="{00000000-0005-0000-0000-0000CDAD0000}"/>
    <cellStyle name="Total 2 2 2 13 12" xfId="44264" xr:uid="{00000000-0005-0000-0000-0000CEAD0000}"/>
    <cellStyle name="Total 2 2 2 13 2" xfId="44265" xr:uid="{00000000-0005-0000-0000-0000CFAD0000}"/>
    <cellStyle name="Total 2 2 2 13 2 2" xfId="44266" xr:uid="{00000000-0005-0000-0000-0000D0AD0000}"/>
    <cellStyle name="Total 2 2 2 13 2 3" xfId="44267" xr:uid="{00000000-0005-0000-0000-0000D1AD0000}"/>
    <cellStyle name="Total 2 2 2 13 3" xfId="44268" xr:uid="{00000000-0005-0000-0000-0000D2AD0000}"/>
    <cellStyle name="Total 2 2 2 13 3 2" xfId="44269" xr:uid="{00000000-0005-0000-0000-0000D3AD0000}"/>
    <cellStyle name="Total 2 2 2 13 3 3" xfId="44270" xr:uid="{00000000-0005-0000-0000-0000D4AD0000}"/>
    <cellStyle name="Total 2 2 2 13 4" xfId="44271" xr:uid="{00000000-0005-0000-0000-0000D5AD0000}"/>
    <cellStyle name="Total 2 2 2 13 4 2" xfId="44272" xr:uid="{00000000-0005-0000-0000-0000D6AD0000}"/>
    <cellStyle name="Total 2 2 2 13 4 3" xfId="44273" xr:uid="{00000000-0005-0000-0000-0000D7AD0000}"/>
    <cellStyle name="Total 2 2 2 13 5" xfId="44274" xr:uid="{00000000-0005-0000-0000-0000D8AD0000}"/>
    <cellStyle name="Total 2 2 2 13 5 2" xfId="44275" xr:uid="{00000000-0005-0000-0000-0000D9AD0000}"/>
    <cellStyle name="Total 2 2 2 13 5 3" xfId="44276" xr:uid="{00000000-0005-0000-0000-0000DAAD0000}"/>
    <cellStyle name="Total 2 2 2 13 6" xfId="44277" xr:uid="{00000000-0005-0000-0000-0000DBAD0000}"/>
    <cellStyle name="Total 2 2 2 13 6 2" xfId="44278" xr:uid="{00000000-0005-0000-0000-0000DCAD0000}"/>
    <cellStyle name="Total 2 2 2 13 6 3" xfId="44279" xr:uid="{00000000-0005-0000-0000-0000DDAD0000}"/>
    <cellStyle name="Total 2 2 2 13 7" xfId="44280" xr:uid="{00000000-0005-0000-0000-0000DEAD0000}"/>
    <cellStyle name="Total 2 2 2 13 7 2" xfId="44281" xr:uid="{00000000-0005-0000-0000-0000DFAD0000}"/>
    <cellStyle name="Total 2 2 2 13 7 3" xfId="44282" xr:uid="{00000000-0005-0000-0000-0000E0AD0000}"/>
    <cellStyle name="Total 2 2 2 13 8" xfId="44283" xr:uid="{00000000-0005-0000-0000-0000E1AD0000}"/>
    <cellStyle name="Total 2 2 2 13 8 2" xfId="44284" xr:uid="{00000000-0005-0000-0000-0000E2AD0000}"/>
    <cellStyle name="Total 2 2 2 13 8 3" xfId="44285" xr:uid="{00000000-0005-0000-0000-0000E3AD0000}"/>
    <cellStyle name="Total 2 2 2 13 9" xfId="44286" xr:uid="{00000000-0005-0000-0000-0000E4AD0000}"/>
    <cellStyle name="Total 2 2 2 13 9 2" xfId="44287" xr:uid="{00000000-0005-0000-0000-0000E5AD0000}"/>
    <cellStyle name="Total 2 2 2 13 9 3" xfId="44288" xr:uid="{00000000-0005-0000-0000-0000E6AD0000}"/>
    <cellStyle name="Total 2 2 2 14" xfId="44289" xr:uid="{00000000-0005-0000-0000-0000E7AD0000}"/>
    <cellStyle name="Total 2 2 2 14 2" xfId="44290" xr:uid="{00000000-0005-0000-0000-0000E8AD0000}"/>
    <cellStyle name="Total 2 2 2 14 3" xfId="44291" xr:uid="{00000000-0005-0000-0000-0000E9AD0000}"/>
    <cellStyle name="Total 2 2 2 15" xfId="44292" xr:uid="{00000000-0005-0000-0000-0000EAAD0000}"/>
    <cellStyle name="Total 2 2 2 15 2" xfId="44293" xr:uid="{00000000-0005-0000-0000-0000EBAD0000}"/>
    <cellStyle name="Total 2 2 2 15 3" xfId="44294" xr:uid="{00000000-0005-0000-0000-0000ECAD0000}"/>
    <cellStyle name="Total 2 2 2 16" xfId="58329" xr:uid="{00000000-0005-0000-0000-0000EDAD0000}"/>
    <cellStyle name="Total 2 2 2 2" xfId="423" xr:uid="{00000000-0005-0000-0000-0000EEAD0000}"/>
    <cellStyle name="Total 2 2 2 2 10" xfId="44295" xr:uid="{00000000-0005-0000-0000-0000EFAD0000}"/>
    <cellStyle name="Total 2 2 2 2 10 2" xfId="44296" xr:uid="{00000000-0005-0000-0000-0000F0AD0000}"/>
    <cellStyle name="Total 2 2 2 2 10 2 2" xfId="44297" xr:uid="{00000000-0005-0000-0000-0000F1AD0000}"/>
    <cellStyle name="Total 2 2 2 2 10 2 3" xfId="44298" xr:uid="{00000000-0005-0000-0000-0000F2AD0000}"/>
    <cellStyle name="Total 2 2 2 2 10 2 4" xfId="44299" xr:uid="{00000000-0005-0000-0000-0000F3AD0000}"/>
    <cellStyle name="Total 2 2 2 2 10 3" xfId="44300" xr:uid="{00000000-0005-0000-0000-0000F4AD0000}"/>
    <cellStyle name="Total 2 2 2 2 10 4" xfId="44301" xr:uid="{00000000-0005-0000-0000-0000F5AD0000}"/>
    <cellStyle name="Total 2 2 2 2 11" xfId="44302" xr:uid="{00000000-0005-0000-0000-0000F6AD0000}"/>
    <cellStyle name="Total 2 2 2 2 11 2" xfId="44303" xr:uid="{00000000-0005-0000-0000-0000F7AD0000}"/>
    <cellStyle name="Total 2 2 2 2 11 3" xfId="44304" xr:uid="{00000000-0005-0000-0000-0000F8AD0000}"/>
    <cellStyle name="Total 2 2 2 2 12" xfId="44305" xr:uid="{00000000-0005-0000-0000-0000F9AD0000}"/>
    <cellStyle name="Total 2 2 2 2 12 2" xfId="44306" xr:uid="{00000000-0005-0000-0000-0000FAAD0000}"/>
    <cellStyle name="Total 2 2 2 2 12 3" xfId="44307" xr:uid="{00000000-0005-0000-0000-0000FBAD0000}"/>
    <cellStyle name="Total 2 2 2 2 13" xfId="58240" xr:uid="{00000000-0005-0000-0000-0000FCAD0000}"/>
    <cellStyle name="Total 2 2 2 2 2" xfId="44308" xr:uid="{00000000-0005-0000-0000-0000FDAD0000}"/>
    <cellStyle name="Total 2 2 2 2 2 10" xfId="44309" xr:uid="{00000000-0005-0000-0000-0000FEAD0000}"/>
    <cellStyle name="Total 2 2 2 2 2 10 10" xfId="44310" xr:uid="{00000000-0005-0000-0000-0000FFAD0000}"/>
    <cellStyle name="Total 2 2 2 2 2 10 11" xfId="44311" xr:uid="{00000000-0005-0000-0000-000000AE0000}"/>
    <cellStyle name="Total 2 2 2 2 2 10 12" xfId="44312" xr:uid="{00000000-0005-0000-0000-000001AE0000}"/>
    <cellStyle name="Total 2 2 2 2 2 10 2" xfId="44313" xr:uid="{00000000-0005-0000-0000-000002AE0000}"/>
    <cellStyle name="Total 2 2 2 2 2 10 2 2" xfId="44314" xr:uid="{00000000-0005-0000-0000-000003AE0000}"/>
    <cellStyle name="Total 2 2 2 2 2 10 2 3" xfId="44315" xr:uid="{00000000-0005-0000-0000-000004AE0000}"/>
    <cellStyle name="Total 2 2 2 2 2 10 3" xfId="44316" xr:uid="{00000000-0005-0000-0000-000005AE0000}"/>
    <cellStyle name="Total 2 2 2 2 2 10 3 2" xfId="44317" xr:uid="{00000000-0005-0000-0000-000006AE0000}"/>
    <cellStyle name="Total 2 2 2 2 2 10 3 3" xfId="44318" xr:uid="{00000000-0005-0000-0000-000007AE0000}"/>
    <cellStyle name="Total 2 2 2 2 2 10 4" xfId="44319" xr:uid="{00000000-0005-0000-0000-000008AE0000}"/>
    <cellStyle name="Total 2 2 2 2 2 10 4 2" xfId="44320" xr:uid="{00000000-0005-0000-0000-000009AE0000}"/>
    <cellStyle name="Total 2 2 2 2 2 10 4 3" xfId="44321" xr:uid="{00000000-0005-0000-0000-00000AAE0000}"/>
    <cellStyle name="Total 2 2 2 2 2 10 5" xfId="44322" xr:uid="{00000000-0005-0000-0000-00000BAE0000}"/>
    <cellStyle name="Total 2 2 2 2 2 10 5 2" xfId="44323" xr:uid="{00000000-0005-0000-0000-00000CAE0000}"/>
    <cellStyle name="Total 2 2 2 2 2 10 5 3" xfId="44324" xr:uid="{00000000-0005-0000-0000-00000DAE0000}"/>
    <cellStyle name="Total 2 2 2 2 2 10 6" xfId="44325" xr:uid="{00000000-0005-0000-0000-00000EAE0000}"/>
    <cellStyle name="Total 2 2 2 2 2 10 6 2" xfId="44326" xr:uid="{00000000-0005-0000-0000-00000FAE0000}"/>
    <cellStyle name="Total 2 2 2 2 2 10 6 3" xfId="44327" xr:uid="{00000000-0005-0000-0000-000010AE0000}"/>
    <cellStyle name="Total 2 2 2 2 2 10 7" xfId="44328" xr:uid="{00000000-0005-0000-0000-000011AE0000}"/>
    <cellStyle name="Total 2 2 2 2 2 10 7 2" xfId="44329" xr:uid="{00000000-0005-0000-0000-000012AE0000}"/>
    <cellStyle name="Total 2 2 2 2 2 10 7 3" xfId="44330" xr:uid="{00000000-0005-0000-0000-000013AE0000}"/>
    <cellStyle name="Total 2 2 2 2 2 10 8" xfId="44331" xr:uid="{00000000-0005-0000-0000-000014AE0000}"/>
    <cellStyle name="Total 2 2 2 2 2 10 8 2" xfId="44332" xr:uid="{00000000-0005-0000-0000-000015AE0000}"/>
    <cellStyle name="Total 2 2 2 2 2 10 8 3" xfId="44333" xr:uid="{00000000-0005-0000-0000-000016AE0000}"/>
    <cellStyle name="Total 2 2 2 2 2 10 9" xfId="44334" xr:uid="{00000000-0005-0000-0000-000017AE0000}"/>
    <cellStyle name="Total 2 2 2 2 2 10 9 2" xfId="44335" xr:uid="{00000000-0005-0000-0000-000018AE0000}"/>
    <cellStyle name="Total 2 2 2 2 2 10 9 3" xfId="44336" xr:uid="{00000000-0005-0000-0000-000019AE0000}"/>
    <cellStyle name="Total 2 2 2 2 2 11" xfId="44337" xr:uid="{00000000-0005-0000-0000-00001AAE0000}"/>
    <cellStyle name="Total 2 2 2 2 2 11 2" xfId="44338" xr:uid="{00000000-0005-0000-0000-00001BAE0000}"/>
    <cellStyle name="Total 2 2 2 2 2 11 3" xfId="44339" xr:uid="{00000000-0005-0000-0000-00001CAE0000}"/>
    <cellStyle name="Total 2 2 2 2 2 12" xfId="44340" xr:uid="{00000000-0005-0000-0000-00001DAE0000}"/>
    <cellStyle name="Total 2 2 2 2 2 12 2" xfId="44341" xr:uid="{00000000-0005-0000-0000-00001EAE0000}"/>
    <cellStyle name="Total 2 2 2 2 2 12 3" xfId="44342" xr:uid="{00000000-0005-0000-0000-00001FAE0000}"/>
    <cellStyle name="Total 2 2 2 2 2 13" xfId="44343" xr:uid="{00000000-0005-0000-0000-000020AE0000}"/>
    <cellStyle name="Total 2 2 2 2 2 13 2" xfId="44344" xr:uid="{00000000-0005-0000-0000-000021AE0000}"/>
    <cellStyle name="Total 2 2 2 2 2 13 3" xfId="44345" xr:uid="{00000000-0005-0000-0000-000022AE0000}"/>
    <cellStyle name="Total 2 2 2 2 2 14" xfId="44346" xr:uid="{00000000-0005-0000-0000-000023AE0000}"/>
    <cellStyle name="Total 2 2 2 2 2 14 2" xfId="44347" xr:uid="{00000000-0005-0000-0000-000024AE0000}"/>
    <cellStyle name="Total 2 2 2 2 2 14 3" xfId="44348" xr:uid="{00000000-0005-0000-0000-000025AE0000}"/>
    <cellStyle name="Total 2 2 2 2 2 15" xfId="44349" xr:uid="{00000000-0005-0000-0000-000026AE0000}"/>
    <cellStyle name="Total 2 2 2 2 2 15 2" xfId="44350" xr:uid="{00000000-0005-0000-0000-000027AE0000}"/>
    <cellStyle name="Total 2 2 2 2 2 15 3" xfId="44351" xr:uid="{00000000-0005-0000-0000-000028AE0000}"/>
    <cellStyle name="Total 2 2 2 2 2 16" xfId="44352" xr:uid="{00000000-0005-0000-0000-000029AE0000}"/>
    <cellStyle name="Total 2 2 2 2 2 16 2" xfId="44353" xr:uid="{00000000-0005-0000-0000-00002AAE0000}"/>
    <cellStyle name="Total 2 2 2 2 2 16 3" xfId="44354" xr:uid="{00000000-0005-0000-0000-00002BAE0000}"/>
    <cellStyle name="Total 2 2 2 2 2 17" xfId="44355" xr:uid="{00000000-0005-0000-0000-00002CAE0000}"/>
    <cellStyle name="Total 2 2 2 2 2 17 2" xfId="44356" xr:uid="{00000000-0005-0000-0000-00002DAE0000}"/>
    <cellStyle name="Total 2 2 2 2 2 17 3" xfId="44357" xr:uid="{00000000-0005-0000-0000-00002EAE0000}"/>
    <cellStyle name="Total 2 2 2 2 2 18" xfId="44358" xr:uid="{00000000-0005-0000-0000-00002FAE0000}"/>
    <cellStyle name="Total 2 2 2 2 2 18 2" xfId="44359" xr:uid="{00000000-0005-0000-0000-000030AE0000}"/>
    <cellStyle name="Total 2 2 2 2 2 18 3" xfId="44360" xr:uid="{00000000-0005-0000-0000-000031AE0000}"/>
    <cellStyle name="Total 2 2 2 2 2 19" xfId="44361" xr:uid="{00000000-0005-0000-0000-000032AE0000}"/>
    <cellStyle name="Total 2 2 2 2 2 19 2" xfId="44362" xr:uid="{00000000-0005-0000-0000-000033AE0000}"/>
    <cellStyle name="Total 2 2 2 2 2 19 3" xfId="44363" xr:uid="{00000000-0005-0000-0000-000034AE0000}"/>
    <cellStyle name="Total 2 2 2 2 2 2" xfId="44364" xr:uid="{00000000-0005-0000-0000-000035AE0000}"/>
    <cellStyle name="Total 2 2 2 2 2 2 10" xfId="44365" xr:uid="{00000000-0005-0000-0000-000036AE0000}"/>
    <cellStyle name="Total 2 2 2 2 2 2 10 2" xfId="44366" xr:uid="{00000000-0005-0000-0000-000037AE0000}"/>
    <cellStyle name="Total 2 2 2 2 2 2 10 3" xfId="44367" xr:uid="{00000000-0005-0000-0000-000038AE0000}"/>
    <cellStyle name="Total 2 2 2 2 2 2 11" xfId="44368" xr:uid="{00000000-0005-0000-0000-000039AE0000}"/>
    <cellStyle name="Total 2 2 2 2 2 2 12" xfId="44369" xr:uid="{00000000-0005-0000-0000-00003AAE0000}"/>
    <cellStyle name="Total 2 2 2 2 2 2 2" xfId="44370" xr:uid="{00000000-0005-0000-0000-00003BAE0000}"/>
    <cellStyle name="Total 2 2 2 2 2 2 2 2" xfId="44371" xr:uid="{00000000-0005-0000-0000-00003CAE0000}"/>
    <cellStyle name="Total 2 2 2 2 2 2 2 3" xfId="44372" xr:uid="{00000000-0005-0000-0000-00003DAE0000}"/>
    <cellStyle name="Total 2 2 2 2 2 2 3" xfId="44373" xr:uid="{00000000-0005-0000-0000-00003EAE0000}"/>
    <cellStyle name="Total 2 2 2 2 2 2 3 2" xfId="44374" xr:uid="{00000000-0005-0000-0000-00003FAE0000}"/>
    <cellStyle name="Total 2 2 2 2 2 2 3 3" xfId="44375" xr:uid="{00000000-0005-0000-0000-000040AE0000}"/>
    <cellStyle name="Total 2 2 2 2 2 2 4" xfId="44376" xr:uid="{00000000-0005-0000-0000-000041AE0000}"/>
    <cellStyle name="Total 2 2 2 2 2 2 4 2" xfId="44377" xr:uid="{00000000-0005-0000-0000-000042AE0000}"/>
    <cellStyle name="Total 2 2 2 2 2 2 4 3" xfId="44378" xr:uid="{00000000-0005-0000-0000-000043AE0000}"/>
    <cellStyle name="Total 2 2 2 2 2 2 5" xfId="44379" xr:uid="{00000000-0005-0000-0000-000044AE0000}"/>
    <cellStyle name="Total 2 2 2 2 2 2 5 2" xfId="44380" xr:uid="{00000000-0005-0000-0000-000045AE0000}"/>
    <cellStyle name="Total 2 2 2 2 2 2 5 3" xfId="44381" xr:uid="{00000000-0005-0000-0000-000046AE0000}"/>
    <cellStyle name="Total 2 2 2 2 2 2 6" xfId="44382" xr:uid="{00000000-0005-0000-0000-000047AE0000}"/>
    <cellStyle name="Total 2 2 2 2 2 2 6 2" xfId="44383" xr:uid="{00000000-0005-0000-0000-000048AE0000}"/>
    <cellStyle name="Total 2 2 2 2 2 2 6 3" xfId="44384" xr:uid="{00000000-0005-0000-0000-000049AE0000}"/>
    <cellStyle name="Total 2 2 2 2 2 2 7" xfId="44385" xr:uid="{00000000-0005-0000-0000-00004AAE0000}"/>
    <cellStyle name="Total 2 2 2 2 2 2 7 2" xfId="44386" xr:uid="{00000000-0005-0000-0000-00004BAE0000}"/>
    <cellStyle name="Total 2 2 2 2 2 2 7 3" xfId="44387" xr:uid="{00000000-0005-0000-0000-00004CAE0000}"/>
    <cellStyle name="Total 2 2 2 2 2 2 8" xfId="44388" xr:uid="{00000000-0005-0000-0000-00004DAE0000}"/>
    <cellStyle name="Total 2 2 2 2 2 2 8 2" xfId="44389" xr:uid="{00000000-0005-0000-0000-00004EAE0000}"/>
    <cellStyle name="Total 2 2 2 2 2 2 8 3" xfId="44390" xr:uid="{00000000-0005-0000-0000-00004FAE0000}"/>
    <cellStyle name="Total 2 2 2 2 2 2 9" xfId="44391" xr:uid="{00000000-0005-0000-0000-000050AE0000}"/>
    <cellStyle name="Total 2 2 2 2 2 2 9 2" xfId="44392" xr:uid="{00000000-0005-0000-0000-000051AE0000}"/>
    <cellStyle name="Total 2 2 2 2 2 2 9 3" xfId="44393" xr:uid="{00000000-0005-0000-0000-000052AE0000}"/>
    <cellStyle name="Total 2 2 2 2 2 20" xfId="44394" xr:uid="{00000000-0005-0000-0000-000053AE0000}"/>
    <cellStyle name="Total 2 2 2 2 2 21" xfId="44395" xr:uid="{00000000-0005-0000-0000-000054AE0000}"/>
    <cellStyle name="Total 2 2 2 2 2 3" xfId="44396" xr:uid="{00000000-0005-0000-0000-000055AE0000}"/>
    <cellStyle name="Total 2 2 2 2 2 3 10" xfId="44397" xr:uid="{00000000-0005-0000-0000-000056AE0000}"/>
    <cellStyle name="Total 2 2 2 2 2 3 10 2" xfId="44398" xr:uid="{00000000-0005-0000-0000-000057AE0000}"/>
    <cellStyle name="Total 2 2 2 2 2 3 10 3" xfId="44399" xr:uid="{00000000-0005-0000-0000-000058AE0000}"/>
    <cellStyle name="Total 2 2 2 2 2 3 11" xfId="44400" xr:uid="{00000000-0005-0000-0000-000059AE0000}"/>
    <cellStyle name="Total 2 2 2 2 2 3 12" xfId="44401" xr:uid="{00000000-0005-0000-0000-00005AAE0000}"/>
    <cellStyle name="Total 2 2 2 2 2 3 2" xfId="44402" xr:uid="{00000000-0005-0000-0000-00005BAE0000}"/>
    <cellStyle name="Total 2 2 2 2 2 3 2 2" xfId="44403" xr:uid="{00000000-0005-0000-0000-00005CAE0000}"/>
    <cellStyle name="Total 2 2 2 2 2 3 2 3" xfId="44404" xr:uid="{00000000-0005-0000-0000-00005DAE0000}"/>
    <cellStyle name="Total 2 2 2 2 2 3 3" xfId="44405" xr:uid="{00000000-0005-0000-0000-00005EAE0000}"/>
    <cellStyle name="Total 2 2 2 2 2 3 3 2" xfId="44406" xr:uid="{00000000-0005-0000-0000-00005FAE0000}"/>
    <cellStyle name="Total 2 2 2 2 2 3 3 3" xfId="44407" xr:uid="{00000000-0005-0000-0000-000060AE0000}"/>
    <cellStyle name="Total 2 2 2 2 2 3 4" xfId="44408" xr:uid="{00000000-0005-0000-0000-000061AE0000}"/>
    <cellStyle name="Total 2 2 2 2 2 3 4 2" xfId="44409" xr:uid="{00000000-0005-0000-0000-000062AE0000}"/>
    <cellStyle name="Total 2 2 2 2 2 3 4 3" xfId="44410" xr:uid="{00000000-0005-0000-0000-000063AE0000}"/>
    <cellStyle name="Total 2 2 2 2 2 3 5" xfId="44411" xr:uid="{00000000-0005-0000-0000-000064AE0000}"/>
    <cellStyle name="Total 2 2 2 2 2 3 5 2" xfId="44412" xr:uid="{00000000-0005-0000-0000-000065AE0000}"/>
    <cellStyle name="Total 2 2 2 2 2 3 5 3" xfId="44413" xr:uid="{00000000-0005-0000-0000-000066AE0000}"/>
    <cellStyle name="Total 2 2 2 2 2 3 6" xfId="44414" xr:uid="{00000000-0005-0000-0000-000067AE0000}"/>
    <cellStyle name="Total 2 2 2 2 2 3 6 2" xfId="44415" xr:uid="{00000000-0005-0000-0000-000068AE0000}"/>
    <cellStyle name="Total 2 2 2 2 2 3 6 3" xfId="44416" xr:uid="{00000000-0005-0000-0000-000069AE0000}"/>
    <cellStyle name="Total 2 2 2 2 2 3 7" xfId="44417" xr:uid="{00000000-0005-0000-0000-00006AAE0000}"/>
    <cellStyle name="Total 2 2 2 2 2 3 7 2" xfId="44418" xr:uid="{00000000-0005-0000-0000-00006BAE0000}"/>
    <cellStyle name="Total 2 2 2 2 2 3 7 3" xfId="44419" xr:uid="{00000000-0005-0000-0000-00006CAE0000}"/>
    <cellStyle name="Total 2 2 2 2 2 3 8" xfId="44420" xr:uid="{00000000-0005-0000-0000-00006DAE0000}"/>
    <cellStyle name="Total 2 2 2 2 2 3 8 2" xfId="44421" xr:uid="{00000000-0005-0000-0000-00006EAE0000}"/>
    <cellStyle name="Total 2 2 2 2 2 3 8 3" xfId="44422" xr:uid="{00000000-0005-0000-0000-00006FAE0000}"/>
    <cellStyle name="Total 2 2 2 2 2 3 9" xfId="44423" xr:uid="{00000000-0005-0000-0000-000070AE0000}"/>
    <cellStyle name="Total 2 2 2 2 2 3 9 2" xfId="44424" xr:uid="{00000000-0005-0000-0000-000071AE0000}"/>
    <cellStyle name="Total 2 2 2 2 2 3 9 3" xfId="44425" xr:uid="{00000000-0005-0000-0000-000072AE0000}"/>
    <cellStyle name="Total 2 2 2 2 2 4" xfId="44426" xr:uid="{00000000-0005-0000-0000-000073AE0000}"/>
    <cellStyle name="Total 2 2 2 2 2 4 10" xfId="44427" xr:uid="{00000000-0005-0000-0000-000074AE0000}"/>
    <cellStyle name="Total 2 2 2 2 2 4 10 2" xfId="44428" xr:uid="{00000000-0005-0000-0000-000075AE0000}"/>
    <cellStyle name="Total 2 2 2 2 2 4 10 3" xfId="44429" xr:uid="{00000000-0005-0000-0000-000076AE0000}"/>
    <cellStyle name="Total 2 2 2 2 2 4 11" xfId="44430" xr:uid="{00000000-0005-0000-0000-000077AE0000}"/>
    <cellStyle name="Total 2 2 2 2 2 4 12" xfId="44431" xr:uid="{00000000-0005-0000-0000-000078AE0000}"/>
    <cellStyle name="Total 2 2 2 2 2 4 2" xfId="44432" xr:uid="{00000000-0005-0000-0000-000079AE0000}"/>
    <cellStyle name="Total 2 2 2 2 2 4 2 2" xfId="44433" xr:uid="{00000000-0005-0000-0000-00007AAE0000}"/>
    <cellStyle name="Total 2 2 2 2 2 4 2 3" xfId="44434" xr:uid="{00000000-0005-0000-0000-00007BAE0000}"/>
    <cellStyle name="Total 2 2 2 2 2 4 3" xfId="44435" xr:uid="{00000000-0005-0000-0000-00007CAE0000}"/>
    <cellStyle name="Total 2 2 2 2 2 4 3 2" xfId="44436" xr:uid="{00000000-0005-0000-0000-00007DAE0000}"/>
    <cellStyle name="Total 2 2 2 2 2 4 3 3" xfId="44437" xr:uid="{00000000-0005-0000-0000-00007EAE0000}"/>
    <cellStyle name="Total 2 2 2 2 2 4 4" xfId="44438" xr:uid="{00000000-0005-0000-0000-00007FAE0000}"/>
    <cellStyle name="Total 2 2 2 2 2 4 4 2" xfId="44439" xr:uid="{00000000-0005-0000-0000-000080AE0000}"/>
    <cellStyle name="Total 2 2 2 2 2 4 4 3" xfId="44440" xr:uid="{00000000-0005-0000-0000-000081AE0000}"/>
    <cellStyle name="Total 2 2 2 2 2 4 5" xfId="44441" xr:uid="{00000000-0005-0000-0000-000082AE0000}"/>
    <cellStyle name="Total 2 2 2 2 2 4 5 2" xfId="44442" xr:uid="{00000000-0005-0000-0000-000083AE0000}"/>
    <cellStyle name="Total 2 2 2 2 2 4 5 3" xfId="44443" xr:uid="{00000000-0005-0000-0000-000084AE0000}"/>
    <cellStyle name="Total 2 2 2 2 2 4 6" xfId="44444" xr:uid="{00000000-0005-0000-0000-000085AE0000}"/>
    <cellStyle name="Total 2 2 2 2 2 4 6 2" xfId="44445" xr:uid="{00000000-0005-0000-0000-000086AE0000}"/>
    <cellStyle name="Total 2 2 2 2 2 4 6 3" xfId="44446" xr:uid="{00000000-0005-0000-0000-000087AE0000}"/>
    <cellStyle name="Total 2 2 2 2 2 4 7" xfId="44447" xr:uid="{00000000-0005-0000-0000-000088AE0000}"/>
    <cellStyle name="Total 2 2 2 2 2 4 7 2" xfId="44448" xr:uid="{00000000-0005-0000-0000-000089AE0000}"/>
    <cellStyle name="Total 2 2 2 2 2 4 7 3" xfId="44449" xr:uid="{00000000-0005-0000-0000-00008AAE0000}"/>
    <cellStyle name="Total 2 2 2 2 2 4 8" xfId="44450" xr:uid="{00000000-0005-0000-0000-00008BAE0000}"/>
    <cellStyle name="Total 2 2 2 2 2 4 8 2" xfId="44451" xr:uid="{00000000-0005-0000-0000-00008CAE0000}"/>
    <cellStyle name="Total 2 2 2 2 2 4 8 3" xfId="44452" xr:uid="{00000000-0005-0000-0000-00008DAE0000}"/>
    <cellStyle name="Total 2 2 2 2 2 4 9" xfId="44453" xr:uid="{00000000-0005-0000-0000-00008EAE0000}"/>
    <cellStyle name="Total 2 2 2 2 2 4 9 2" xfId="44454" xr:uid="{00000000-0005-0000-0000-00008FAE0000}"/>
    <cellStyle name="Total 2 2 2 2 2 4 9 3" xfId="44455" xr:uid="{00000000-0005-0000-0000-000090AE0000}"/>
    <cellStyle name="Total 2 2 2 2 2 5" xfId="44456" xr:uid="{00000000-0005-0000-0000-000091AE0000}"/>
    <cellStyle name="Total 2 2 2 2 2 5 10" xfId="44457" xr:uid="{00000000-0005-0000-0000-000092AE0000}"/>
    <cellStyle name="Total 2 2 2 2 2 5 10 2" xfId="44458" xr:uid="{00000000-0005-0000-0000-000093AE0000}"/>
    <cellStyle name="Total 2 2 2 2 2 5 10 3" xfId="44459" xr:uid="{00000000-0005-0000-0000-000094AE0000}"/>
    <cellStyle name="Total 2 2 2 2 2 5 11" xfId="44460" xr:uid="{00000000-0005-0000-0000-000095AE0000}"/>
    <cellStyle name="Total 2 2 2 2 2 5 12" xfId="44461" xr:uid="{00000000-0005-0000-0000-000096AE0000}"/>
    <cellStyle name="Total 2 2 2 2 2 5 2" xfId="44462" xr:uid="{00000000-0005-0000-0000-000097AE0000}"/>
    <cellStyle name="Total 2 2 2 2 2 5 2 2" xfId="44463" xr:uid="{00000000-0005-0000-0000-000098AE0000}"/>
    <cellStyle name="Total 2 2 2 2 2 5 2 3" xfId="44464" xr:uid="{00000000-0005-0000-0000-000099AE0000}"/>
    <cellStyle name="Total 2 2 2 2 2 5 3" xfId="44465" xr:uid="{00000000-0005-0000-0000-00009AAE0000}"/>
    <cellStyle name="Total 2 2 2 2 2 5 3 2" xfId="44466" xr:uid="{00000000-0005-0000-0000-00009BAE0000}"/>
    <cellStyle name="Total 2 2 2 2 2 5 3 3" xfId="44467" xr:uid="{00000000-0005-0000-0000-00009CAE0000}"/>
    <cellStyle name="Total 2 2 2 2 2 5 4" xfId="44468" xr:uid="{00000000-0005-0000-0000-00009DAE0000}"/>
    <cellStyle name="Total 2 2 2 2 2 5 4 2" xfId="44469" xr:uid="{00000000-0005-0000-0000-00009EAE0000}"/>
    <cellStyle name="Total 2 2 2 2 2 5 4 3" xfId="44470" xr:uid="{00000000-0005-0000-0000-00009FAE0000}"/>
    <cellStyle name="Total 2 2 2 2 2 5 5" xfId="44471" xr:uid="{00000000-0005-0000-0000-0000A0AE0000}"/>
    <cellStyle name="Total 2 2 2 2 2 5 5 2" xfId="44472" xr:uid="{00000000-0005-0000-0000-0000A1AE0000}"/>
    <cellStyle name="Total 2 2 2 2 2 5 5 3" xfId="44473" xr:uid="{00000000-0005-0000-0000-0000A2AE0000}"/>
    <cellStyle name="Total 2 2 2 2 2 5 6" xfId="44474" xr:uid="{00000000-0005-0000-0000-0000A3AE0000}"/>
    <cellStyle name="Total 2 2 2 2 2 5 6 2" xfId="44475" xr:uid="{00000000-0005-0000-0000-0000A4AE0000}"/>
    <cellStyle name="Total 2 2 2 2 2 5 6 3" xfId="44476" xr:uid="{00000000-0005-0000-0000-0000A5AE0000}"/>
    <cellStyle name="Total 2 2 2 2 2 5 7" xfId="44477" xr:uid="{00000000-0005-0000-0000-0000A6AE0000}"/>
    <cellStyle name="Total 2 2 2 2 2 5 7 2" xfId="44478" xr:uid="{00000000-0005-0000-0000-0000A7AE0000}"/>
    <cellStyle name="Total 2 2 2 2 2 5 7 3" xfId="44479" xr:uid="{00000000-0005-0000-0000-0000A8AE0000}"/>
    <cellStyle name="Total 2 2 2 2 2 5 8" xfId="44480" xr:uid="{00000000-0005-0000-0000-0000A9AE0000}"/>
    <cellStyle name="Total 2 2 2 2 2 5 8 2" xfId="44481" xr:uid="{00000000-0005-0000-0000-0000AAAE0000}"/>
    <cellStyle name="Total 2 2 2 2 2 5 8 3" xfId="44482" xr:uid="{00000000-0005-0000-0000-0000ABAE0000}"/>
    <cellStyle name="Total 2 2 2 2 2 5 9" xfId="44483" xr:uid="{00000000-0005-0000-0000-0000ACAE0000}"/>
    <cellStyle name="Total 2 2 2 2 2 5 9 2" xfId="44484" xr:uid="{00000000-0005-0000-0000-0000ADAE0000}"/>
    <cellStyle name="Total 2 2 2 2 2 5 9 3" xfId="44485" xr:uid="{00000000-0005-0000-0000-0000AEAE0000}"/>
    <cellStyle name="Total 2 2 2 2 2 6" xfId="44486" xr:uid="{00000000-0005-0000-0000-0000AFAE0000}"/>
    <cellStyle name="Total 2 2 2 2 2 6 10" xfId="44487" xr:uid="{00000000-0005-0000-0000-0000B0AE0000}"/>
    <cellStyle name="Total 2 2 2 2 2 6 10 2" xfId="44488" xr:uid="{00000000-0005-0000-0000-0000B1AE0000}"/>
    <cellStyle name="Total 2 2 2 2 2 6 10 3" xfId="44489" xr:uid="{00000000-0005-0000-0000-0000B2AE0000}"/>
    <cellStyle name="Total 2 2 2 2 2 6 11" xfId="44490" xr:uid="{00000000-0005-0000-0000-0000B3AE0000}"/>
    <cellStyle name="Total 2 2 2 2 2 6 12" xfId="44491" xr:uid="{00000000-0005-0000-0000-0000B4AE0000}"/>
    <cellStyle name="Total 2 2 2 2 2 6 2" xfId="44492" xr:uid="{00000000-0005-0000-0000-0000B5AE0000}"/>
    <cellStyle name="Total 2 2 2 2 2 6 2 2" xfId="44493" xr:uid="{00000000-0005-0000-0000-0000B6AE0000}"/>
    <cellStyle name="Total 2 2 2 2 2 6 2 3" xfId="44494" xr:uid="{00000000-0005-0000-0000-0000B7AE0000}"/>
    <cellStyle name="Total 2 2 2 2 2 6 3" xfId="44495" xr:uid="{00000000-0005-0000-0000-0000B8AE0000}"/>
    <cellStyle name="Total 2 2 2 2 2 6 3 2" xfId="44496" xr:uid="{00000000-0005-0000-0000-0000B9AE0000}"/>
    <cellStyle name="Total 2 2 2 2 2 6 3 3" xfId="44497" xr:uid="{00000000-0005-0000-0000-0000BAAE0000}"/>
    <cellStyle name="Total 2 2 2 2 2 6 4" xfId="44498" xr:uid="{00000000-0005-0000-0000-0000BBAE0000}"/>
    <cellStyle name="Total 2 2 2 2 2 6 4 2" xfId="44499" xr:uid="{00000000-0005-0000-0000-0000BCAE0000}"/>
    <cellStyle name="Total 2 2 2 2 2 6 4 3" xfId="44500" xr:uid="{00000000-0005-0000-0000-0000BDAE0000}"/>
    <cellStyle name="Total 2 2 2 2 2 6 5" xfId="44501" xr:uid="{00000000-0005-0000-0000-0000BEAE0000}"/>
    <cellStyle name="Total 2 2 2 2 2 6 5 2" xfId="44502" xr:uid="{00000000-0005-0000-0000-0000BFAE0000}"/>
    <cellStyle name="Total 2 2 2 2 2 6 5 3" xfId="44503" xr:uid="{00000000-0005-0000-0000-0000C0AE0000}"/>
    <cellStyle name="Total 2 2 2 2 2 6 6" xfId="44504" xr:uid="{00000000-0005-0000-0000-0000C1AE0000}"/>
    <cellStyle name="Total 2 2 2 2 2 6 6 2" xfId="44505" xr:uid="{00000000-0005-0000-0000-0000C2AE0000}"/>
    <cellStyle name="Total 2 2 2 2 2 6 6 3" xfId="44506" xr:uid="{00000000-0005-0000-0000-0000C3AE0000}"/>
    <cellStyle name="Total 2 2 2 2 2 6 7" xfId="44507" xr:uid="{00000000-0005-0000-0000-0000C4AE0000}"/>
    <cellStyle name="Total 2 2 2 2 2 6 7 2" xfId="44508" xr:uid="{00000000-0005-0000-0000-0000C5AE0000}"/>
    <cellStyle name="Total 2 2 2 2 2 6 7 3" xfId="44509" xr:uid="{00000000-0005-0000-0000-0000C6AE0000}"/>
    <cellStyle name="Total 2 2 2 2 2 6 8" xfId="44510" xr:uid="{00000000-0005-0000-0000-0000C7AE0000}"/>
    <cellStyle name="Total 2 2 2 2 2 6 8 2" xfId="44511" xr:uid="{00000000-0005-0000-0000-0000C8AE0000}"/>
    <cellStyle name="Total 2 2 2 2 2 6 8 3" xfId="44512" xr:uid="{00000000-0005-0000-0000-0000C9AE0000}"/>
    <cellStyle name="Total 2 2 2 2 2 6 9" xfId="44513" xr:uid="{00000000-0005-0000-0000-0000CAAE0000}"/>
    <cellStyle name="Total 2 2 2 2 2 6 9 2" xfId="44514" xr:uid="{00000000-0005-0000-0000-0000CBAE0000}"/>
    <cellStyle name="Total 2 2 2 2 2 6 9 3" xfId="44515" xr:uid="{00000000-0005-0000-0000-0000CCAE0000}"/>
    <cellStyle name="Total 2 2 2 2 2 7" xfId="44516" xr:uid="{00000000-0005-0000-0000-0000CDAE0000}"/>
    <cellStyle name="Total 2 2 2 2 2 7 10" xfId="44517" xr:uid="{00000000-0005-0000-0000-0000CEAE0000}"/>
    <cellStyle name="Total 2 2 2 2 2 7 10 2" xfId="44518" xr:uid="{00000000-0005-0000-0000-0000CFAE0000}"/>
    <cellStyle name="Total 2 2 2 2 2 7 10 3" xfId="44519" xr:uid="{00000000-0005-0000-0000-0000D0AE0000}"/>
    <cellStyle name="Total 2 2 2 2 2 7 11" xfId="44520" xr:uid="{00000000-0005-0000-0000-0000D1AE0000}"/>
    <cellStyle name="Total 2 2 2 2 2 7 12" xfId="44521" xr:uid="{00000000-0005-0000-0000-0000D2AE0000}"/>
    <cellStyle name="Total 2 2 2 2 2 7 2" xfId="44522" xr:uid="{00000000-0005-0000-0000-0000D3AE0000}"/>
    <cellStyle name="Total 2 2 2 2 2 7 2 2" xfId="44523" xr:uid="{00000000-0005-0000-0000-0000D4AE0000}"/>
    <cellStyle name="Total 2 2 2 2 2 7 2 3" xfId="44524" xr:uid="{00000000-0005-0000-0000-0000D5AE0000}"/>
    <cellStyle name="Total 2 2 2 2 2 7 3" xfId="44525" xr:uid="{00000000-0005-0000-0000-0000D6AE0000}"/>
    <cellStyle name="Total 2 2 2 2 2 7 3 2" xfId="44526" xr:uid="{00000000-0005-0000-0000-0000D7AE0000}"/>
    <cellStyle name="Total 2 2 2 2 2 7 3 3" xfId="44527" xr:uid="{00000000-0005-0000-0000-0000D8AE0000}"/>
    <cellStyle name="Total 2 2 2 2 2 7 4" xfId="44528" xr:uid="{00000000-0005-0000-0000-0000D9AE0000}"/>
    <cellStyle name="Total 2 2 2 2 2 7 4 2" xfId="44529" xr:uid="{00000000-0005-0000-0000-0000DAAE0000}"/>
    <cellStyle name="Total 2 2 2 2 2 7 4 3" xfId="44530" xr:uid="{00000000-0005-0000-0000-0000DBAE0000}"/>
    <cellStyle name="Total 2 2 2 2 2 7 5" xfId="44531" xr:uid="{00000000-0005-0000-0000-0000DCAE0000}"/>
    <cellStyle name="Total 2 2 2 2 2 7 5 2" xfId="44532" xr:uid="{00000000-0005-0000-0000-0000DDAE0000}"/>
    <cellStyle name="Total 2 2 2 2 2 7 5 3" xfId="44533" xr:uid="{00000000-0005-0000-0000-0000DEAE0000}"/>
    <cellStyle name="Total 2 2 2 2 2 7 6" xfId="44534" xr:uid="{00000000-0005-0000-0000-0000DFAE0000}"/>
    <cellStyle name="Total 2 2 2 2 2 7 6 2" xfId="44535" xr:uid="{00000000-0005-0000-0000-0000E0AE0000}"/>
    <cellStyle name="Total 2 2 2 2 2 7 6 3" xfId="44536" xr:uid="{00000000-0005-0000-0000-0000E1AE0000}"/>
    <cellStyle name="Total 2 2 2 2 2 7 7" xfId="44537" xr:uid="{00000000-0005-0000-0000-0000E2AE0000}"/>
    <cellStyle name="Total 2 2 2 2 2 7 7 2" xfId="44538" xr:uid="{00000000-0005-0000-0000-0000E3AE0000}"/>
    <cellStyle name="Total 2 2 2 2 2 7 7 3" xfId="44539" xr:uid="{00000000-0005-0000-0000-0000E4AE0000}"/>
    <cellStyle name="Total 2 2 2 2 2 7 8" xfId="44540" xr:uid="{00000000-0005-0000-0000-0000E5AE0000}"/>
    <cellStyle name="Total 2 2 2 2 2 7 8 2" xfId="44541" xr:uid="{00000000-0005-0000-0000-0000E6AE0000}"/>
    <cellStyle name="Total 2 2 2 2 2 7 8 3" xfId="44542" xr:uid="{00000000-0005-0000-0000-0000E7AE0000}"/>
    <cellStyle name="Total 2 2 2 2 2 7 9" xfId="44543" xr:uid="{00000000-0005-0000-0000-0000E8AE0000}"/>
    <cellStyle name="Total 2 2 2 2 2 7 9 2" xfId="44544" xr:uid="{00000000-0005-0000-0000-0000E9AE0000}"/>
    <cellStyle name="Total 2 2 2 2 2 7 9 3" xfId="44545" xr:uid="{00000000-0005-0000-0000-0000EAAE0000}"/>
    <cellStyle name="Total 2 2 2 2 2 8" xfId="44546" xr:uid="{00000000-0005-0000-0000-0000EBAE0000}"/>
    <cellStyle name="Total 2 2 2 2 2 8 10" xfId="44547" xr:uid="{00000000-0005-0000-0000-0000ECAE0000}"/>
    <cellStyle name="Total 2 2 2 2 2 8 10 2" xfId="44548" xr:uid="{00000000-0005-0000-0000-0000EDAE0000}"/>
    <cellStyle name="Total 2 2 2 2 2 8 10 3" xfId="44549" xr:uid="{00000000-0005-0000-0000-0000EEAE0000}"/>
    <cellStyle name="Total 2 2 2 2 2 8 11" xfId="44550" xr:uid="{00000000-0005-0000-0000-0000EFAE0000}"/>
    <cellStyle name="Total 2 2 2 2 2 8 12" xfId="44551" xr:uid="{00000000-0005-0000-0000-0000F0AE0000}"/>
    <cellStyle name="Total 2 2 2 2 2 8 2" xfId="44552" xr:uid="{00000000-0005-0000-0000-0000F1AE0000}"/>
    <cellStyle name="Total 2 2 2 2 2 8 2 2" xfId="44553" xr:uid="{00000000-0005-0000-0000-0000F2AE0000}"/>
    <cellStyle name="Total 2 2 2 2 2 8 2 3" xfId="44554" xr:uid="{00000000-0005-0000-0000-0000F3AE0000}"/>
    <cellStyle name="Total 2 2 2 2 2 8 3" xfId="44555" xr:uid="{00000000-0005-0000-0000-0000F4AE0000}"/>
    <cellStyle name="Total 2 2 2 2 2 8 3 2" xfId="44556" xr:uid="{00000000-0005-0000-0000-0000F5AE0000}"/>
    <cellStyle name="Total 2 2 2 2 2 8 3 3" xfId="44557" xr:uid="{00000000-0005-0000-0000-0000F6AE0000}"/>
    <cellStyle name="Total 2 2 2 2 2 8 4" xfId="44558" xr:uid="{00000000-0005-0000-0000-0000F7AE0000}"/>
    <cellStyle name="Total 2 2 2 2 2 8 4 2" xfId="44559" xr:uid="{00000000-0005-0000-0000-0000F8AE0000}"/>
    <cellStyle name="Total 2 2 2 2 2 8 4 3" xfId="44560" xr:uid="{00000000-0005-0000-0000-0000F9AE0000}"/>
    <cellStyle name="Total 2 2 2 2 2 8 5" xfId="44561" xr:uid="{00000000-0005-0000-0000-0000FAAE0000}"/>
    <cellStyle name="Total 2 2 2 2 2 8 5 2" xfId="44562" xr:uid="{00000000-0005-0000-0000-0000FBAE0000}"/>
    <cellStyle name="Total 2 2 2 2 2 8 5 3" xfId="44563" xr:uid="{00000000-0005-0000-0000-0000FCAE0000}"/>
    <cellStyle name="Total 2 2 2 2 2 8 6" xfId="44564" xr:uid="{00000000-0005-0000-0000-0000FDAE0000}"/>
    <cellStyle name="Total 2 2 2 2 2 8 6 2" xfId="44565" xr:uid="{00000000-0005-0000-0000-0000FEAE0000}"/>
    <cellStyle name="Total 2 2 2 2 2 8 6 3" xfId="44566" xr:uid="{00000000-0005-0000-0000-0000FFAE0000}"/>
    <cellStyle name="Total 2 2 2 2 2 8 7" xfId="44567" xr:uid="{00000000-0005-0000-0000-000000AF0000}"/>
    <cellStyle name="Total 2 2 2 2 2 8 7 2" xfId="44568" xr:uid="{00000000-0005-0000-0000-000001AF0000}"/>
    <cellStyle name="Total 2 2 2 2 2 8 7 3" xfId="44569" xr:uid="{00000000-0005-0000-0000-000002AF0000}"/>
    <cellStyle name="Total 2 2 2 2 2 8 8" xfId="44570" xr:uid="{00000000-0005-0000-0000-000003AF0000}"/>
    <cellStyle name="Total 2 2 2 2 2 8 8 2" xfId="44571" xr:uid="{00000000-0005-0000-0000-000004AF0000}"/>
    <cellStyle name="Total 2 2 2 2 2 8 8 3" xfId="44572" xr:uid="{00000000-0005-0000-0000-000005AF0000}"/>
    <cellStyle name="Total 2 2 2 2 2 8 9" xfId="44573" xr:uid="{00000000-0005-0000-0000-000006AF0000}"/>
    <cellStyle name="Total 2 2 2 2 2 8 9 2" xfId="44574" xr:uid="{00000000-0005-0000-0000-000007AF0000}"/>
    <cellStyle name="Total 2 2 2 2 2 8 9 3" xfId="44575" xr:uid="{00000000-0005-0000-0000-000008AF0000}"/>
    <cellStyle name="Total 2 2 2 2 2 9" xfId="44576" xr:uid="{00000000-0005-0000-0000-000009AF0000}"/>
    <cellStyle name="Total 2 2 2 2 2 9 10" xfId="44577" xr:uid="{00000000-0005-0000-0000-00000AAF0000}"/>
    <cellStyle name="Total 2 2 2 2 2 9 11" xfId="44578" xr:uid="{00000000-0005-0000-0000-00000BAF0000}"/>
    <cellStyle name="Total 2 2 2 2 2 9 12" xfId="44579" xr:uid="{00000000-0005-0000-0000-00000CAF0000}"/>
    <cellStyle name="Total 2 2 2 2 2 9 2" xfId="44580" xr:uid="{00000000-0005-0000-0000-00000DAF0000}"/>
    <cellStyle name="Total 2 2 2 2 2 9 2 2" xfId="44581" xr:uid="{00000000-0005-0000-0000-00000EAF0000}"/>
    <cellStyle name="Total 2 2 2 2 2 9 2 3" xfId="44582" xr:uid="{00000000-0005-0000-0000-00000FAF0000}"/>
    <cellStyle name="Total 2 2 2 2 2 9 3" xfId="44583" xr:uid="{00000000-0005-0000-0000-000010AF0000}"/>
    <cellStyle name="Total 2 2 2 2 2 9 3 2" xfId="44584" xr:uid="{00000000-0005-0000-0000-000011AF0000}"/>
    <cellStyle name="Total 2 2 2 2 2 9 3 3" xfId="44585" xr:uid="{00000000-0005-0000-0000-000012AF0000}"/>
    <cellStyle name="Total 2 2 2 2 2 9 4" xfId="44586" xr:uid="{00000000-0005-0000-0000-000013AF0000}"/>
    <cellStyle name="Total 2 2 2 2 2 9 4 2" xfId="44587" xr:uid="{00000000-0005-0000-0000-000014AF0000}"/>
    <cellStyle name="Total 2 2 2 2 2 9 4 3" xfId="44588" xr:uid="{00000000-0005-0000-0000-000015AF0000}"/>
    <cellStyle name="Total 2 2 2 2 2 9 5" xfId="44589" xr:uid="{00000000-0005-0000-0000-000016AF0000}"/>
    <cellStyle name="Total 2 2 2 2 2 9 5 2" xfId="44590" xr:uid="{00000000-0005-0000-0000-000017AF0000}"/>
    <cellStyle name="Total 2 2 2 2 2 9 5 3" xfId="44591" xr:uid="{00000000-0005-0000-0000-000018AF0000}"/>
    <cellStyle name="Total 2 2 2 2 2 9 6" xfId="44592" xr:uid="{00000000-0005-0000-0000-000019AF0000}"/>
    <cellStyle name="Total 2 2 2 2 2 9 6 2" xfId="44593" xr:uid="{00000000-0005-0000-0000-00001AAF0000}"/>
    <cellStyle name="Total 2 2 2 2 2 9 6 3" xfId="44594" xr:uid="{00000000-0005-0000-0000-00001BAF0000}"/>
    <cellStyle name="Total 2 2 2 2 2 9 7" xfId="44595" xr:uid="{00000000-0005-0000-0000-00001CAF0000}"/>
    <cellStyle name="Total 2 2 2 2 2 9 7 2" xfId="44596" xr:uid="{00000000-0005-0000-0000-00001DAF0000}"/>
    <cellStyle name="Total 2 2 2 2 2 9 7 3" xfId="44597" xr:uid="{00000000-0005-0000-0000-00001EAF0000}"/>
    <cellStyle name="Total 2 2 2 2 2 9 8" xfId="44598" xr:uid="{00000000-0005-0000-0000-00001FAF0000}"/>
    <cellStyle name="Total 2 2 2 2 2 9 8 2" xfId="44599" xr:uid="{00000000-0005-0000-0000-000020AF0000}"/>
    <cellStyle name="Total 2 2 2 2 2 9 8 3" xfId="44600" xr:uid="{00000000-0005-0000-0000-000021AF0000}"/>
    <cellStyle name="Total 2 2 2 2 2 9 9" xfId="44601" xr:uid="{00000000-0005-0000-0000-000022AF0000}"/>
    <cellStyle name="Total 2 2 2 2 2 9 9 2" xfId="44602" xr:uid="{00000000-0005-0000-0000-000023AF0000}"/>
    <cellStyle name="Total 2 2 2 2 2 9 9 3" xfId="44603" xr:uid="{00000000-0005-0000-0000-000024AF0000}"/>
    <cellStyle name="Total 2 2 2 2 3" xfId="44604" xr:uid="{00000000-0005-0000-0000-000025AF0000}"/>
    <cellStyle name="Total 2 2 2 2 3 10" xfId="44605" xr:uid="{00000000-0005-0000-0000-000026AF0000}"/>
    <cellStyle name="Total 2 2 2 2 3 10 2" xfId="44606" xr:uid="{00000000-0005-0000-0000-000027AF0000}"/>
    <cellStyle name="Total 2 2 2 2 3 10 3" xfId="44607" xr:uid="{00000000-0005-0000-0000-000028AF0000}"/>
    <cellStyle name="Total 2 2 2 2 3 11" xfId="44608" xr:uid="{00000000-0005-0000-0000-000029AF0000}"/>
    <cellStyle name="Total 2 2 2 2 3 11 2" xfId="44609" xr:uid="{00000000-0005-0000-0000-00002AAF0000}"/>
    <cellStyle name="Total 2 2 2 2 3 11 3" xfId="44610" xr:uid="{00000000-0005-0000-0000-00002BAF0000}"/>
    <cellStyle name="Total 2 2 2 2 3 12" xfId="44611" xr:uid="{00000000-0005-0000-0000-00002CAF0000}"/>
    <cellStyle name="Total 2 2 2 2 3 12 2" xfId="44612" xr:uid="{00000000-0005-0000-0000-00002DAF0000}"/>
    <cellStyle name="Total 2 2 2 2 3 12 3" xfId="44613" xr:uid="{00000000-0005-0000-0000-00002EAF0000}"/>
    <cellStyle name="Total 2 2 2 2 3 13" xfId="44614" xr:uid="{00000000-0005-0000-0000-00002FAF0000}"/>
    <cellStyle name="Total 2 2 2 2 3 13 2" xfId="44615" xr:uid="{00000000-0005-0000-0000-000030AF0000}"/>
    <cellStyle name="Total 2 2 2 2 3 13 3" xfId="44616" xr:uid="{00000000-0005-0000-0000-000031AF0000}"/>
    <cellStyle name="Total 2 2 2 2 3 14" xfId="44617" xr:uid="{00000000-0005-0000-0000-000032AF0000}"/>
    <cellStyle name="Total 2 2 2 2 3 14 2" xfId="44618" xr:uid="{00000000-0005-0000-0000-000033AF0000}"/>
    <cellStyle name="Total 2 2 2 2 3 14 3" xfId="44619" xr:uid="{00000000-0005-0000-0000-000034AF0000}"/>
    <cellStyle name="Total 2 2 2 2 3 15" xfId="44620" xr:uid="{00000000-0005-0000-0000-000035AF0000}"/>
    <cellStyle name="Total 2 2 2 2 3 15 2" xfId="44621" xr:uid="{00000000-0005-0000-0000-000036AF0000}"/>
    <cellStyle name="Total 2 2 2 2 3 15 3" xfId="44622" xr:uid="{00000000-0005-0000-0000-000037AF0000}"/>
    <cellStyle name="Total 2 2 2 2 3 16" xfId="44623" xr:uid="{00000000-0005-0000-0000-000038AF0000}"/>
    <cellStyle name="Total 2 2 2 2 3 16 2" xfId="44624" xr:uid="{00000000-0005-0000-0000-000039AF0000}"/>
    <cellStyle name="Total 2 2 2 2 3 16 3" xfId="44625" xr:uid="{00000000-0005-0000-0000-00003AAF0000}"/>
    <cellStyle name="Total 2 2 2 2 3 17" xfId="44626" xr:uid="{00000000-0005-0000-0000-00003BAF0000}"/>
    <cellStyle name="Total 2 2 2 2 3 17 2" xfId="44627" xr:uid="{00000000-0005-0000-0000-00003CAF0000}"/>
    <cellStyle name="Total 2 2 2 2 3 17 3" xfId="44628" xr:uid="{00000000-0005-0000-0000-00003DAF0000}"/>
    <cellStyle name="Total 2 2 2 2 3 18" xfId="44629" xr:uid="{00000000-0005-0000-0000-00003EAF0000}"/>
    <cellStyle name="Total 2 2 2 2 3 19" xfId="44630" xr:uid="{00000000-0005-0000-0000-00003FAF0000}"/>
    <cellStyle name="Total 2 2 2 2 3 2" xfId="44631" xr:uid="{00000000-0005-0000-0000-000040AF0000}"/>
    <cellStyle name="Total 2 2 2 2 3 2 2" xfId="44632" xr:uid="{00000000-0005-0000-0000-000041AF0000}"/>
    <cellStyle name="Total 2 2 2 2 3 2 2 2" xfId="44633" xr:uid="{00000000-0005-0000-0000-000042AF0000}"/>
    <cellStyle name="Total 2 2 2 2 3 2 2 3" xfId="44634" xr:uid="{00000000-0005-0000-0000-000043AF0000}"/>
    <cellStyle name="Total 2 2 2 2 3 2 2 4" xfId="44635" xr:uid="{00000000-0005-0000-0000-000044AF0000}"/>
    <cellStyle name="Total 2 2 2 2 3 2 3" xfId="44636" xr:uid="{00000000-0005-0000-0000-000045AF0000}"/>
    <cellStyle name="Total 2 2 2 2 3 2 4" xfId="44637" xr:uid="{00000000-0005-0000-0000-000046AF0000}"/>
    <cellStyle name="Total 2 2 2 2 3 3" xfId="44638" xr:uid="{00000000-0005-0000-0000-000047AF0000}"/>
    <cellStyle name="Total 2 2 2 2 3 3 2" xfId="44639" xr:uid="{00000000-0005-0000-0000-000048AF0000}"/>
    <cellStyle name="Total 2 2 2 2 3 3 2 2" xfId="44640" xr:uid="{00000000-0005-0000-0000-000049AF0000}"/>
    <cellStyle name="Total 2 2 2 2 3 3 2 3" xfId="44641" xr:uid="{00000000-0005-0000-0000-00004AAF0000}"/>
    <cellStyle name="Total 2 2 2 2 3 3 2 4" xfId="44642" xr:uid="{00000000-0005-0000-0000-00004BAF0000}"/>
    <cellStyle name="Total 2 2 2 2 3 3 3" xfId="44643" xr:uid="{00000000-0005-0000-0000-00004CAF0000}"/>
    <cellStyle name="Total 2 2 2 2 3 3 4" xfId="44644" xr:uid="{00000000-0005-0000-0000-00004DAF0000}"/>
    <cellStyle name="Total 2 2 2 2 3 4" xfId="44645" xr:uid="{00000000-0005-0000-0000-00004EAF0000}"/>
    <cellStyle name="Total 2 2 2 2 3 4 2" xfId="44646" xr:uid="{00000000-0005-0000-0000-00004FAF0000}"/>
    <cellStyle name="Total 2 2 2 2 3 4 2 2" xfId="44647" xr:uid="{00000000-0005-0000-0000-000050AF0000}"/>
    <cellStyle name="Total 2 2 2 2 3 4 2 3" xfId="44648" xr:uid="{00000000-0005-0000-0000-000051AF0000}"/>
    <cellStyle name="Total 2 2 2 2 3 4 2 4" xfId="44649" xr:uid="{00000000-0005-0000-0000-000052AF0000}"/>
    <cellStyle name="Total 2 2 2 2 3 4 3" xfId="44650" xr:uid="{00000000-0005-0000-0000-000053AF0000}"/>
    <cellStyle name="Total 2 2 2 2 3 4 4" xfId="44651" xr:uid="{00000000-0005-0000-0000-000054AF0000}"/>
    <cellStyle name="Total 2 2 2 2 3 5" xfId="44652" xr:uid="{00000000-0005-0000-0000-000055AF0000}"/>
    <cellStyle name="Total 2 2 2 2 3 5 2" xfId="44653" xr:uid="{00000000-0005-0000-0000-000056AF0000}"/>
    <cellStyle name="Total 2 2 2 2 3 5 2 2" xfId="44654" xr:uid="{00000000-0005-0000-0000-000057AF0000}"/>
    <cellStyle name="Total 2 2 2 2 3 5 2 3" xfId="44655" xr:uid="{00000000-0005-0000-0000-000058AF0000}"/>
    <cellStyle name="Total 2 2 2 2 3 5 2 4" xfId="44656" xr:uid="{00000000-0005-0000-0000-000059AF0000}"/>
    <cellStyle name="Total 2 2 2 2 3 5 3" xfId="44657" xr:uid="{00000000-0005-0000-0000-00005AAF0000}"/>
    <cellStyle name="Total 2 2 2 2 3 5 4" xfId="44658" xr:uid="{00000000-0005-0000-0000-00005BAF0000}"/>
    <cellStyle name="Total 2 2 2 2 3 6" xfId="44659" xr:uid="{00000000-0005-0000-0000-00005CAF0000}"/>
    <cellStyle name="Total 2 2 2 2 3 6 2" xfId="44660" xr:uid="{00000000-0005-0000-0000-00005DAF0000}"/>
    <cellStyle name="Total 2 2 2 2 3 6 2 2" xfId="44661" xr:uid="{00000000-0005-0000-0000-00005EAF0000}"/>
    <cellStyle name="Total 2 2 2 2 3 6 2 3" xfId="44662" xr:uid="{00000000-0005-0000-0000-00005FAF0000}"/>
    <cellStyle name="Total 2 2 2 2 3 6 2 4" xfId="44663" xr:uid="{00000000-0005-0000-0000-000060AF0000}"/>
    <cellStyle name="Total 2 2 2 2 3 6 3" xfId="44664" xr:uid="{00000000-0005-0000-0000-000061AF0000}"/>
    <cellStyle name="Total 2 2 2 2 3 6 4" xfId="44665" xr:uid="{00000000-0005-0000-0000-000062AF0000}"/>
    <cellStyle name="Total 2 2 2 2 3 7" xfId="44666" xr:uid="{00000000-0005-0000-0000-000063AF0000}"/>
    <cellStyle name="Total 2 2 2 2 3 7 2" xfId="44667" xr:uid="{00000000-0005-0000-0000-000064AF0000}"/>
    <cellStyle name="Total 2 2 2 2 3 7 2 2" xfId="44668" xr:uid="{00000000-0005-0000-0000-000065AF0000}"/>
    <cellStyle name="Total 2 2 2 2 3 7 2 3" xfId="44669" xr:uid="{00000000-0005-0000-0000-000066AF0000}"/>
    <cellStyle name="Total 2 2 2 2 3 7 2 4" xfId="44670" xr:uid="{00000000-0005-0000-0000-000067AF0000}"/>
    <cellStyle name="Total 2 2 2 2 3 7 3" xfId="44671" xr:uid="{00000000-0005-0000-0000-000068AF0000}"/>
    <cellStyle name="Total 2 2 2 2 3 7 4" xfId="44672" xr:uid="{00000000-0005-0000-0000-000069AF0000}"/>
    <cellStyle name="Total 2 2 2 2 3 8" xfId="44673" xr:uid="{00000000-0005-0000-0000-00006AAF0000}"/>
    <cellStyle name="Total 2 2 2 2 3 8 2" xfId="44674" xr:uid="{00000000-0005-0000-0000-00006BAF0000}"/>
    <cellStyle name="Total 2 2 2 2 3 8 2 2" xfId="44675" xr:uid="{00000000-0005-0000-0000-00006CAF0000}"/>
    <cellStyle name="Total 2 2 2 2 3 8 2 3" xfId="44676" xr:uid="{00000000-0005-0000-0000-00006DAF0000}"/>
    <cellStyle name="Total 2 2 2 2 3 8 2 4" xfId="44677" xr:uid="{00000000-0005-0000-0000-00006EAF0000}"/>
    <cellStyle name="Total 2 2 2 2 3 8 3" xfId="44678" xr:uid="{00000000-0005-0000-0000-00006FAF0000}"/>
    <cellStyle name="Total 2 2 2 2 3 8 4" xfId="44679" xr:uid="{00000000-0005-0000-0000-000070AF0000}"/>
    <cellStyle name="Total 2 2 2 2 3 9" xfId="44680" xr:uid="{00000000-0005-0000-0000-000071AF0000}"/>
    <cellStyle name="Total 2 2 2 2 3 9 2" xfId="44681" xr:uid="{00000000-0005-0000-0000-000072AF0000}"/>
    <cellStyle name="Total 2 2 2 2 3 9 3" xfId="44682" xr:uid="{00000000-0005-0000-0000-000073AF0000}"/>
    <cellStyle name="Total 2 2 2 2 4" xfId="44683" xr:uid="{00000000-0005-0000-0000-000074AF0000}"/>
    <cellStyle name="Total 2 2 2 2 4 10" xfId="44684" xr:uid="{00000000-0005-0000-0000-000075AF0000}"/>
    <cellStyle name="Total 2 2 2 2 4 10 2" xfId="44685" xr:uid="{00000000-0005-0000-0000-000076AF0000}"/>
    <cellStyle name="Total 2 2 2 2 4 10 3" xfId="44686" xr:uid="{00000000-0005-0000-0000-000077AF0000}"/>
    <cellStyle name="Total 2 2 2 2 4 11" xfId="44687" xr:uid="{00000000-0005-0000-0000-000078AF0000}"/>
    <cellStyle name="Total 2 2 2 2 4 12" xfId="44688" xr:uid="{00000000-0005-0000-0000-000079AF0000}"/>
    <cellStyle name="Total 2 2 2 2 4 2" xfId="44689" xr:uid="{00000000-0005-0000-0000-00007AAF0000}"/>
    <cellStyle name="Total 2 2 2 2 4 2 2" xfId="44690" xr:uid="{00000000-0005-0000-0000-00007BAF0000}"/>
    <cellStyle name="Total 2 2 2 2 4 2 3" xfId="44691" xr:uid="{00000000-0005-0000-0000-00007CAF0000}"/>
    <cellStyle name="Total 2 2 2 2 4 3" xfId="44692" xr:uid="{00000000-0005-0000-0000-00007DAF0000}"/>
    <cellStyle name="Total 2 2 2 2 4 3 2" xfId="44693" xr:uid="{00000000-0005-0000-0000-00007EAF0000}"/>
    <cellStyle name="Total 2 2 2 2 4 3 3" xfId="44694" xr:uid="{00000000-0005-0000-0000-00007FAF0000}"/>
    <cellStyle name="Total 2 2 2 2 4 4" xfId="44695" xr:uid="{00000000-0005-0000-0000-000080AF0000}"/>
    <cellStyle name="Total 2 2 2 2 4 4 2" xfId="44696" xr:uid="{00000000-0005-0000-0000-000081AF0000}"/>
    <cellStyle name="Total 2 2 2 2 4 4 3" xfId="44697" xr:uid="{00000000-0005-0000-0000-000082AF0000}"/>
    <cellStyle name="Total 2 2 2 2 4 5" xfId="44698" xr:uid="{00000000-0005-0000-0000-000083AF0000}"/>
    <cellStyle name="Total 2 2 2 2 4 5 2" xfId="44699" xr:uid="{00000000-0005-0000-0000-000084AF0000}"/>
    <cellStyle name="Total 2 2 2 2 4 5 3" xfId="44700" xr:uid="{00000000-0005-0000-0000-000085AF0000}"/>
    <cellStyle name="Total 2 2 2 2 4 6" xfId="44701" xr:uid="{00000000-0005-0000-0000-000086AF0000}"/>
    <cellStyle name="Total 2 2 2 2 4 6 2" xfId="44702" xr:uid="{00000000-0005-0000-0000-000087AF0000}"/>
    <cellStyle name="Total 2 2 2 2 4 6 3" xfId="44703" xr:uid="{00000000-0005-0000-0000-000088AF0000}"/>
    <cellStyle name="Total 2 2 2 2 4 7" xfId="44704" xr:uid="{00000000-0005-0000-0000-000089AF0000}"/>
    <cellStyle name="Total 2 2 2 2 4 7 2" xfId="44705" xr:uid="{00000000-0005-0000-0000-00008AAF0000}"/>
    <cellStyle name="Total 2 2 2 2 4 7 3" xfId="44706" xr:uid="{00000000-0005-0000-0000-00008BAF0000}"/>
    <cellStyle name="Total 2 2 2 2 4 8" xfId="44707" xr:uid="{00000000-0005-0000-0000-00008CAF0000}"/>
    <cellStyle name="Total 2 2 2 2 4 8 2" xfId="44708" xr:uid="{00000000-0005-0000-0000-00008DAF0000}"/>
    <cellStyle name="Total 2 2 2 2 4 8 3" xfId="44709" xr:uid="{00000000-0005-0000-0000-00008EAF0000}"/>
    <cellStyle name="Total 2 2 2 2 4 9" xfId="44710" xr:uid="{00000000-0005-0000-0000-00008FAF0000}"/>
    <cellStyle name="Total 2 2 2 2 4 9 2" xfId="44711" xr:uid="{00000000-0005-0000-0000-000090AF0000}"/>
    <cellStyle name="Total 2 2 2 2 4 9 3" xfId="44712" xr:uid="{00000000-0005-0000-0000-000091AF0000}"/>
    <cellStyle name="Total 2 2 2 2 5" xfId="44713" xr:uid="{00000000-0005-0000-0000-000092AF0000}"/>
    <cellStyle name="Total 2 2 2 2 5 10" xfId="44714" xr:uid="{00000000-0005-0000-0000-000093AF0000}"/>
    <cellStyle name="Total 2 2 2 2 5 10 2" xfId="44715" xr:uid="{00000000-0005-0000-0000-000094AF0000}"/>
    <cellStyle name="Total 2 2 2 2 5 10 3" xfId="44716" xr:uid="{00000000-0005-0000-0000-000095AF0000}"/>
    <cellStyle name="Total 2 2 2 2 5 11" xfId="44717" xr:uid="{00000000-0005-0000-0000-000096AF0000}"/>
    <cellStyle name="Total 2 2 2 2 5 12" xfId="44718" xr:uid="{00000000-0005-0000-0000-000097AF0000}"/>
    <cellStyle name="Total 2 2 2 2 5 2" xfId="44719" xr:uid="{00000000-0005-0000-0000-000098AF0000}"/>
    <cellStyle name="Total 2 2 2 2 5 2 2" xfId="44720" xr:uid="{00000000-0005-0000-0000-000099AF0000}"/>
    <cellStyle name="Total 2 2 2 2 5 2 3" xfId="44721" xr:uid="{00000000-0005-0000-0000-00009AAF0000}"/>
    <cellStyle name="Total 2 2 2 2 5 3" xfId="44722" xr:uid="{00000000-0005-0000-0000-00009BAF0000}"/>
    <cellStyle name="Total 2 2 2 2 5 3 2" xfId="44723" xr:uid="{00000000-0005-0000-0000-00009CAF0000}"/>
    <cellStyle name="Total 2 2 2 2 5 3 3" xfId="44724" xr:uid="{00000000-0005-0000-0000-00009DAF0000}"/>
    <cellStyle name="Total 2 2 2 2 5 4" xfId="44725" xr:uid="{00000000-0005-0000-0000-00009EAF0000}"/>
    <cellStyle name="Total 2 2 2 2 5 4 2" xfId="44726" xr:uid="{00000000-0005-0000-0000-00009FAF0000}"/>
    <cellStyle name="Total 2 2 2 2 5 4 3" xfId="44727" xr:uid="{00000000-0005-0000-0000-0000A0AF0000}"/>
    <cellStyle name="Total 2 2 2 2 5 5" xfId="44728" xr:uid="{00000000-0005-0000-0000-0000A1AF0000}"/>
    <cellStyle name="Total 2 2 2 2 5 5 2" xfId="44729" xr:uid="{00000000-0005-0000-0000-0000A2AF0000}"/>
    <cellStyle name="Total 2 2 2 2 5 5 3" xfId="44730" xr:uid="{00000000-0005-0000-0000-0000A3AF0000}"/>
    <cellStyle name="Total 2 2 2 2 5 6" xfId="44731" xr:uid="{00000000-0005-0000-0000-0000A4AF0000}"/>
    <cellStyle name="Total 2 2 2 2 5 6 2" xfId="44732" xr:uid="{00000000-0005-0000-0000-0000A5AF0000}"/>
    <cellStyle name="Total 2 2 2 2 5 6 3" xfId="44733" xr:uid="{00000000-0005-0000-0000-0000A6AF0000}"/>
    <cellStyle name="Total 2 2 2 2 5 7" xfId="44734" xr:uid="{00000000-0005-0000-0000-0000A7AF0000}"/>
    <cellStyle name="Total 2 2 2 2 5 7 2" xfId="44735" xr:uid="{00000000-0005-0000-0000-0000A8AF0000}"/>
    <cellStyle name="Total 2 2 2 2 5 7 3" xfId="44736" xr:uid="{00000000-0005-0000-0000-0000A9AF0000}"/>
    <cellStyle name="Total 2 2 2 2 5 8" xfId="44737" xr:uid="{00000000-0005-0000-0000-0000AAAF0000}"/>
    <cellStyle name="Total 2 2 2 2 5 8 2" xfId="44738" xr:uid="{00000000-0005-0000-0000-0000ABAF0000}"/>
    <cellStyle name="Total 2 2 2 2 5 8 3" xfId="44739" xr:uid="{00000000-0005-0000-0000-0000ACAF0000}"/>
    <cellStyle name="Total 2 2 2 2 5 9" xfId="44740" xr:uid="{00000000-0005-0000-0000-0000ADAF0000}"/>
    <cellStyle name="Total 2 2 2 2 5 9 2" xfId="44741" xr:uid="{00000000-0005-0000-0000-0000AEAF0000}"/>
    <cellStyle name="Total 2 2 2 2 5 9 3" xfId="44742" xr:uid="{00000000-0005-0000-0000-0000AFAF0000}"/>
    <cellStyle name="Total 2 2 2 2 6" xfId="44743" xr:uid="{00000000-0005-0000-0000-0000B0AF0000}"/>
    <cellStyle name="Total 2 2 2 2 6 2" xfId="44744" xr:uid="{00000000-0005-0000-0000-0000B1AF0000}"/>
    <cellStyle name="Total 2 2 2 2 6 2 2" xfId="44745" xr:uid="{00000000-0005-0000-0000-0000B2AF0000}"/>
    <cellStyle name="Total 2 2 2 2 6 2 3" xfId="44746" xr:uid="{00000000-0005-0000-0000-0000B3AF0000}"/>
    <cellStyle name="Total 2 2 2 2 6 2 4" xfId="44747" xr:uid="{00000000-0005-0000-0000-0000B4AF0000}"/>
    <cellStyle name="Total 2 2 2 2 6 3" xfId="44748" xr:uid="{00000000-0005-0000-0000-0000B5AF0000}"/>
    <cellStyle name="Total 2 2 2 2 6 4" xfId="44749" xr:uid="{00000000-0005-0000-0000-0000B6AF0000}"/>
    <cellStyle name="Total 2 2 2 2 7" xfId="44750" xr:uid="{00000000-0005-0000-0000-0000B7AF0000}"/>
    <cellStyle name="Total 2 2 2 2 7 2" xfId="44751" xr:uid="{00000000-0005-0000-0000-0000B8AF0000}"/>
    <cellStyle name="Total 2 2 2 2 7 2 2" xfId="44752" xr:uid="{00000000-0005-0000-0000-0000B9AF0000}"/>
    <cellStyle name="Total 2 2 2 2 7 2 3" xfId="44753" xr:uid="{00000000-0005-0000-0000-0000BAAF0000}"/>
    <cellStyle name="Total 2 2 2 2 7 2 4" xfId="44754" xr:uid="{00000000-0005-0000-0000-0000BBAF0000}"/>
    <cellStyle name="Total 2 2 2 2 7 3" xfId="44755" xr:uid="{00000000-0005-0000-0000-0000BCAF0000}"/>
    <cellStyle name="Total 2 2 2 2 7 4" xfId="44756" xr:uid="{00000000-0005-0000-0000-0000BDAF0000}"/>
    <cellStyle name="Total 2 2 2 2 8" xfId="44757" xr:uid="{00000000-0005-0000-0000-0000BEAF0000}"/>
    <cellStyle name="Total 2 2 2 2 8 2" xfId="44758" xr:uid="{00000000-0005-0000-0000-0000BFAF0000}"/>
    <cellStyle name="Total 2 2 2 2 8 2 2" xfId="44759" xr:uid="{00000000-0005-0000-0000-0000C0AF0000}"/>
    <cellStyle name="Total 2 2 2 2 8 2 3" xfId="44760" xr:uid="{00000000-0005-0000-0000-0000C1AF0000}"/>
    <cellStyle name="Total 2 2 2 2 8 2 4" xfId="44761" xr:uid="{00000000-0005-0000-0000-0000C2AF0000}"/>
    <cellStyle name="Total 2 2 2 2 8 3" xfId="44762" xr:uid="{00000000-0005-0000-0000-0000C3AF0000}"/>
    <cellStyle name="Total 2 2 2 2 8 4" xfId="44763" xr:uid="{00000000-0005-0000-0000-0000C4AF0000}"/>
    <cellStyle name="Total 2 2 2 2 9" xfId="44764" xr:uid="{00000000-0005-0000-0000-0000C5AF0000}"/>
    <cellStyle name="Total 2 2 2 2 9 2" xfId="44765" xr:uid="{00000000-0005-0000-0000-0000C6AF0000}"/>
    <cellStyle name="Total 2 2 2 2 9 2 2" xfId="44766" xr:uid="{00000000-0005-0000-0000-0000C7AF0000}"/>
    <cellStyle name="Total 2 2 2 2 9 2 3" xfId="44767" xr:uid="{00000000-0005-0000-0000-0000C8AF0000}"/>
    <cellStyle name="Total 2 2 2 2 9 2 4" xfId="44768" xr:uid="{00000000-0005-0000-0000-0000C9AF0000}"/>
    <cellStyle name="Total 2 2 2 2 9 3" xfId="44769" xr:uid="{00000000-0005-0000-0000-0000CAAF0000}"/>
    <cellStyle name="Total 2 2 2 2 9 4" xfId="44770" xr:uid="{00000000-0005-0000-0000-0000CBAF0000}"/>
    <cellStyle name="Total 2 2 2 3" xfId="424" xr:uid="{00000000-0005-0000-0000-0000CCAF0000}"/>
    <cellStyle name="Total 2 2 2 3 10" xfId="44771" xr:uid="{00000000-0005-0000-0000-0000CDAF0000}"/>
    <cellStyle name="Total 2 2 2 3 10 2" xfId="44772" xr:uid="{00000000-0005-0000-0000-0000CEAF0000}"/>
    <cellStyle name="Total 2 2 2 3 10 3" xfId="44773" xr:uid="{00000000-0005-0000-0000-0000CFAF0000}"/>
    <cellStyle name="Total 2 2 2 3 11" xfId="58367" xr:uid="{00000000-0005-0000-0000-0000D0AF0000}"/>
    <cellStyle name="Total 2 2 2 3 2" xfId="44774" xr:uid="{00000000-0005-0000-0000-0000D1AF0000}"/>
    <cellStyle name="Total 2 2 2 3 2 10" xfId="44775" xr:uid="{00000000-0005-0000-0000-0000D2AF0000}"/>
    <cellStyle name="Total 2 2 2 3 2 10 10" xfId="44776" xr:uid="{00000000-0005-0000-0000-0000D3AF0000}"/>
    <cellStyle name="Total 2 2 2 3 2 10 11" xfId="44777" xr:uid="{00000000-0005-0000-0000-0000D4AF0000}"/>
    <cellStyle name="Total 2 2 2 3 2 10 12" xfId="44778" xr:uid="{00000000-0005-0000-0000-0000D5AF0000}"/>
    <cellStyle name="Total 2 2 2 3 2 10 2" xfId="44779" xr:uid="{00000000-0005-0000-0000-0000D6AF0000}"/>
    <cellStyle name="Total 2 2 2 3 2 10 2 2" xfId="44780" xr:uid="{00000000-0005-0000-0000-0000D7AF0000}"/>
    <cellStyle name="Total 2 2 2 3 2 10 2 3" xfId="44781" xr:uid="{00000000-0005-0000-0000-0000D8AF0000}"/>
    <cellStyle name="Total 2 2 2 3 2 10 3" xfId="44782" xr:uid="{00000000-0005-0000-0000-0000D9AF0000}"/>
    <cellStyle name="Total 2 2 2 3 2 10 3 2" xfId="44783" xr:uid="{00000000-0005-0000-0000-0000DAAF0000}"/>
    <cellStyle name="Total 2 2 2 3 2 10 3 3" xfId="44784" xr:uid="{00000000-0005-0000-0000-0000DBAF0000}"/>
    <cellStyle name="Total 2 2 2 3 2 10 4" xfId="44785" xr:uid="{00000000-0005-0000-0000-0000DCAF0000}"/>
    <cellStyle name="Total 2 2 2 3 2 10 4 2" xfId="44786" xr:uid="{00000000-0005-0000-0000-0000DDAF0000}"/>
    <cellStyle name="Total 2 2 2 3 2 10 4 3" xfId="44787" xr:uid="{00000000-0005-0000-0000-0000DEAF0000}"/>
    <cellStyle name="Total 2 2 2 3 2 10 5" xfId="44788" xr:uid="{00000000-0005-0000-0000-0000DFAF0000}"/>
    <cellStyle name="Total 2 2 2 3 2 10 5 2" xfId="44789" xr:uid="{00000000-0005-0000-0000-0000E0AF0000}"/>
    <cellStyle name="Total 2 2 2 3 2 10 5 3" xfId="44790" xr:uid="{00000000-0005-0000-0000-0000E1AF0000}"/>
    <cellStyle name="Total 2 2 2 3 2 10 6" xfId="44791" xr:uid="{00000000-0005-0000-0000-0000E2AF0000}"/>
    <cellStyle name="Total 2 2 2 3 2 10 6 2" xfId="44792" xr:uid="{00000000-0005-0000-0000-0000E3AF0000}"/>
    <cellStyle name="Total 2 2 2 3 2 10 6 3" xfId="44793" xr:uid="{00000000-0005-0000-0000-0000E4AF0000}"/>
    <cellStyle name="Total 2 2 2 3 2 10 7" xfId="44794" xr:uid="{00000000-0005-0000-0000-0000E5AF0000}"/>
    <cellStyle name="Total 2 2 2 3 2 10 7 2" xfId="44795" xr:uid="{00000000-0005-0000-0000-0000E6AF0000}"/>
    <cellStyle name="Total 2 2 2 3 2 10 7 3" xfId="44796" xr:uid="{00000000-0005-0000-0000-0000E7AF0000}"/>
    <cellStyle name="Total 2 2 2 3 2 10 8" xfId="44797" xr:uid="{00000000-0005-0000-0000-0000E8AF0000}"/>
    <cellStyle name="Total 2 2 2 3 2 10 8 2" xfId="44798" xr:uid="{00000000-0005-0000-0000-0000E9AF0000}"/>
    <cellStyle name="Total 2 2 2 3 2 10 8 3" xfId="44799" xr:uid="{00000000-0005-0000-0000-0000EAAF0000}"/>
    <cellStyle name="Total 2 2 2 3 2 10 9" xfId="44800" xr:uid="{00000000-0005-0000-0000-0000EBAF0000}"/>
    <cellStyle name="Total 2 2 2 3 2 10 9 2" xfId="44801" xr:uid="{00000000-0005-0000-0000-0000ECAF0000}"/>
    <cellStyle name="Total 2 2 2 3 2 10 9 3" xfId="44802" xr:uid="{00000000-0005-0000-0000-0000EDAF0000}"/>
    <cellStyle name="Total 2 2 2 3 2 11" xfId="44803" xr:uid="{00000000-0005-0000-0000-0000EEAF0000}"/>
    <cellStyle name="Total 2 2 2 3 2 11 2" xfId="44804" xr:uid="{00000000-0005-0000-0000-0000EFAF0000}"/>
    <cellStyle name="Total 2 2 2 3 2 11 3" xfId="44805" xr:uid="{00000000-0005-0000-0000-0000F0AF0000}"/>
    <cellStyle name="Total 2 2 2 3 2 12" xfId="44806" xr:uid="{00000000-0005-0000-0000-0000F1AF0000}"/>
    <cellStyle name="Total 2 2 2 3 2 12 2" xfId="44807" xr:uid="{00000000-0005-0000-0000-0000F2AF0000}"/>
    <cellStyle name="Total 2 2 2 3 2 12 3" xfId="44808" xr:uid="{00000000-0005-0000-0000-0000F3AF0000}"/>
    <cellStyle name="Total 2 2 2 3 2 13" xfId="44809" xr:uid="{00000000-0005-0000-0000-0000F4AF0000}"/>
    <cellStyle name="Total 2 2 2 3 2 13 2" xfId="44810" xr:uid="{00000000-0005-0000-0000-0000F5AF0000}"/>
    <cellStyle name="Total 2 2 2 3 2 13 3" xfId="44811" xr:uid="{00000000-0005-0000-0000-0000F6AF0000}"/>
    <cellStyle name="Total 2 2 2 3 2 14" xfId="44812" xr:uid="{00000000-0005-0000-0000-0000F7AF0000}"/>
    <cellStyle name="Total 2 2 2 3 2 14 2" xfId="44813" xr:uid="{00000000-0005-0000-0000-0000F8AF0000}"/>
    <cellStyle name="Total 2 2 2 3 2 14 3" xfId="44814" xr:uid="{00000000-0005-0000-0000-0000F9AF0000}"/>
    <cellStyle name="Total 2 2 2 3 2 15" xfId="44815" xr:uid="{00000000-0005-0000-0000-0000FAAF0000}"/>
    <cellStyle name="Total 2 2 2 3 2 15 2" xfId="44816" xr:uid="{00000000-0005-0000-0000-0000FBAF0000}"/>
    <cellStyle name="Total 2 2 2 3 2 15 3" xfId="44817" xr:uid="{00000000-0005-0000-0000-0000FCAF0000}"/>
    <cellStyle name="Total 2 2 2 3 2 16" xfId="44818" xr:uid="{00000000-0005-0000-0000-0000FDAF0000}"/>
    <cellStyle name="Total 2 2 2 3 2 16 2" xfId="44819" xr:uid="{00000000-0005-0000-0000-0000FEAF0000}"/>
    <cellStyle name="Total 2 2 2 3 2 16 3" xfId="44820" xr:uid="{00000000-0005-0000-0000-0000FFAF0000}"/>
    <cellStyle name="Total 2 2 2 3 2 17" xfId="44821" xr:uid="{00000000-0005-0000-0000-000000B00000}"/>
    <cellStyle name="Total 2 2 2 3 2 17 2" xfId="44822" xr:uid="{00000000-0005-0000-0000-000001B00000}"/>
    <cellStyle name="Total 2 2 2 3 2 17 3" xfId="44823" xr:uid="{00000000-0005-0000-0000-000002B00000}"/>
    <cellStyle name="Total 2 2 2 3 2 18" xfId="44824" xr:uid="{00000000-0005-0000-0000-000003B00000}"/>
    <cellStyle name="Total 2 2 2 3 2 18 2" xfId="44825" xr:uid="{00000000-0005-0000-0000-000004B00000}"/>
    <cellStyle name="Total 2 2 2 3 2 18 3" xfId="44826" xr:uid="{00000000-0005-0000-0000-000005B00000}"/>
    <cellStyle name="Total 2 2 2 3 2 19" xfId="44827" xr:uid="{00000000-0005-0000-0000-000006B00000}"/>
    <cellStyle name="Total 2 2 2 3 2 19 2" xfId="44828" xr:uid="{00000000-0005-0000-0000-000007B00000}"/>
    <cellStyle name="Total 2 2 2 3 2 19 3" xfId="44829" xr:uid="{00000000-0005-0000-0000-000008B00000}"/>
    <cellStyle name="Total 2 2 2 3 2 2" xfId="44830" xr:uid="{00000000-0005-0000-0000-000009B00000}"/>
    <cellStyle name="Total 2 2 2 3 2 2 10" xfId="44831" xr:uid="{00000000-0005-0000-0000-00000AB00000}"/>
    <cellStyle name="Total 2 2 2 3 2 2 11" xfId="44832" xr:uid="{00000000-0005-0000-0000-00000BB00000}"/>
    <cellStyle name="Total 2 2 2 3 2 2 12" xfId="44833" xr:uid="{00000000-0005-0000-0000-00000CB00000}"/>
    <cellStyle name="Total 2 2 2 3 2 2 2" xfId="44834" xr:uid="{00000000-0005-0000-0000-00000DB00000}"/>
    <cellStyle name="Total 2 2 2 3 2 2 2 2" xfId="44835" xr:uid="{00000000-0005-0000-0000-00000EB00000}"/>
    <cellStyle name="Total 2 2 2 3 2 2 2 3" xfId="44836" xr:uid="{00000000-0005-0000-0000-00000FB00000}"/>
    <cellStyle name="Total 2 2 2 3 2 2 3" xfId="44837" xr:uid="{00000000-0005-0000-0000-000010B00000}"/>
    <cellStyle name="Total 2 2 2 3 2 2 3 2" xfId="44838" xr:uid="{00000000-0005-0000-0000-000011B00000}"/>
    <cellStyle name="Total 2 2 2 3 2 2 3 3" xfId="44839" xr:uid="{00000000-0005-0000-0000-000012B00000}"/>
    <cellStyle name="Total 2 2 2 3 2 2 4" xfId="44840" xr:uid="{00000000-0005-0000-0000-000013B00000}"/>
    <cellStyle name="Total 2 2 2 3 2 2 4 2" xfId="44841" xr:uid="{00000000-0005-0000-0000-000014B00000}"/>
    <cellStyle name="Total 2 2 2 3 2 2 4 3" xfId="44842" xr:uid="{00000000-0005-0000-0000-000015B00000}"/>
    <cellStyle name="Total 2 2 2 3 2 2 5" xfId="44843" xr:uid="{00000000-0005-0000-0000-000016B00000}"/>
    <cellStyle name="Total 2 2 2 3 2 2 5 2" xfId="44844" xr:uid="{00000000-0005-0000-0000-000017B00000}"/>
    <cellStyle name="Total 2 2 2 3 2 2 5 3" xfId="44845" xr:uid="{00000000-0005-0000-0000-000018B00000}"/>
    <cellStyle name="Total 2 2 2 3 2 2 6" xfId="44846" xr:uid="{00000000-0005-0000-0000-000019B00000}"/>
    <cellStyle name="Total 2 2 2 3 2 2 6 2" xfId="44847" xr:uid="{00000000-0005-0000-0000-00001AB00000}"/>
    <cellStyle name="Total 2 2 2 3 2 2 6 3" xfId="44848" xr:uid="{00000000-0005-0000-0000-00001BB00000}"/>
    <cellStyle name="Total 2 2 2 3 2 2 7" xfId="44849" xr:uid="{00000000-0005-0000-0000-00001CB00000}"/>
    <cellStyle name="Total 2 2 2 3 2 2 7 2" xfId="44850" xr:uid="{00000000-0005-0000-0000-00001DB00000}"/>
    <cellStyle name="Total 2 2 2 3 2 2 7 3" xfId="44851" xr:uid="{00000000-0005-0000-0000-00001EB00000}"/>
    <cellStyle name="Total 2 2 2 3 2 2 8" xfId="44852" xr:uid="{00000000-0005-0000-0000-00001FB00000}"/>
    <cellStyle name="Total 2 2 2 3 2 2 8 2" xfId="44853" xr:uid="{00000000-0005-0000-0000-000020B00000}"/>
    <cellStyle name="Total 2 2 2 3 2 2 8 3" xfId="44854" xr:uid="{00000000-0005-0000-0000-000021B00000}"/>
    <cellStyle name="Total 2 2 2 3 2 2 9" xfId="44855" xr:uid="{00000000-0005-0000-0000-000022B00000}"/>
    <cellStyle name="Total 2 2 2 3 2 2 9 2" xfId="44856" xr:uid="{00000000-0005-0000-0000-000023B00000}"/>
    <cellStyle name="Total 2 2 2 3 2 2 9 3" xfId="44857" xr:uid="{00000000-0005-0000-0000-000024B00000}"/>
    <cellStyle name="Total 2 2 2 3 2 20" xfId="44858" xr:uid="{00000000-0005-0000-0000-000025B00000}"/>
    <cellStyle name="Total 2 2 2 3 2 21" xfId="44859" xr:uid="{00000000-0005-0000-0000-000026B00000}"/>
    <cellStyle name="Total 2 2 2 3 2 3" xfId="44860" xr:uid="{00000000-0005-0000-0000-000027B00000}"/>
    <cellStyle name="Total 2 2 2 3 2 3 10" xfId="44861" xr:uid="{00000000-0005-0000-0000-000028B00000}"/>
    <cellStyle name="Total 2 2 2 3 2 3 11" xfId="44862" xr:uid="{00000000-0005-0000-0000-000029B00000}"/>
    <cellStyle name="Total 2 2 2 3 2 3 12" xfId="44863" xr:uid="{00000000-0005-0000-0000-00002AB00000}"/>
    <cellStyle name="Total 2 2 2 3 2 3 2" xfId="44864" xr:uid="{00000000-0005-0000-0000-00002BB00000}"/>
    <cellStyle name="Total 2 2 2 3 2 3 2 2" xfId="44865" xr:uid="{00000000-0005-0000-0000-00002CB00000}"/>
    <cellStyle name="Total 2 2 2 3 2 3 2 3" xfId="44866" xr:uid="{00000000-0005-0000-0000-00002DB00000}"/>
    <cellStyle name="Total 2 2 2 3 2 3 3" xfId="44867" xr:uid="{00000000-0005-0000-0000-00002EB00000}"/>
    <cellStyle name="Total 2 2 2 3 2 3 3 2" xfId="44868" xr:uid="{00000000-0005-0000-0000-00002FB00000}"/>
    <cellStyle name="Total 2 2 2 3 2 3 3 3" xfId="44869" xr:uid="{00000000-0005-0000-0000-000030B00000}"/>
    <cellStyle name="Total 2 2 2 3 2 3 4" xfId="44870" xr:uid="{00000000-0005-0000-0000-000031B00000}"/>
    <cellStyle name="Total 2 2 2 3 2 3 4 2" xfId="44871" xr:uid="{00000000-0005-0000-0000-000032B00000}"/>
    <cellStyle name="Total 2 2 2 3 2 3 4 3" xfId="44872" xr:uid="{00000000-0005-0000-0000-000033B00000}"/>
    <cellStyle name="Total 2 2 2 3 2 3 5" xfId="44873" xr:uid="{00000000-0005-0000-0000-000034B00000}"/>
    <cellStyle name="Total 2 2 2 3 2 3 5 2" xfId="44874" xr:uid="{00000000-0005-0000-0000-000035B00000}"/>
    <cellStyle name="Total 2 2 2 3 2 3 5 3" xfId="44875" xr:uid="{00000000-0005-0000-0000-000036B00000}"/>
    <cellStyle name="Total 2 2 2 3 2 3 6" xfId="44876" xr:uid="{00000000-0005-0000-0000-000037B00000}"/>
    <cellStyle name="Total 2 2 2 3 2 3 6 2" xfId="44877" xr:uid="{00000000-0005-0000-0000-000038B00000}"/>
    <cellStyle name="Total 2 2 2 3 2 3 6 3" xfId="44878" xr:uid="{00000000-0005-0000-0000-000039B00000}"/>
    <cellStyle name="Total 2 2 2 3 2 3 7" xfId="44879" xr:uid="{00000000-0005-0000-0000-00003AB00000}"/>
    <cellStyle name="Total 2 2 2 3 2 3 7 2" xfId="44880" xr:uid="{00000000-0005-0000-0000-00003BB00000}"/>
    <cellStyle name="Total 2 2 2 3 2 3 7 3" xfId="44881" xr:uid="{00000000-0005-0000-0000-00003CB00000}"/>
    <cellStyle name="Total 2 2 2 3 2 3 8" xfId="44882" xr:uid="{00000000-0005-0000-0000-00003DB00000}"/>
    <cellStyle name="Total 2 2 2 3 2 3 8 2" xfId="44883" xr:uid="{00000000-0005-0000-0000-00003EB00000}"/>
    <cellStyle name="Total 2 2 2 3 2 3 8 3" xfId="44884" xr:uid="{00000000-0005-0000-0000-00003FB00000}"/>
    <cellStyle name="Total 2 2 2 3 2 3 9" xfId="44885" xr:uid="{00000000-0005-0000-0000-000040B00000}"/>
    <cellStyle name="Total 2 2 2 3 2 3 9 2" xfId="44886" xr:uid="{00000000-0005-0000-0000-000041B00000}"/>
    <cellStyle name="Total 2 2 2 3 2 3 9 3" xfId="44887" xr:uid="{00000000-0005-0000-0000-000042B00000}"/>
    <cellStyle name="Total 2 2 2 3 2 4" xfId="44888" xr:uid="{00000000-0005-0000-0000-000043B00000}"/>
    <cellStyle name="Total 2 2 2 3 2 4 10" xfId="44889" xr:uid="{00000000-0005-0000-0000-000044B00000}"/>
    <cellStyle name="Total 2 2 2 3 2 4 11" xfId="44890" xr:uid="{00000000-0005-0000-0000-000045B00000}"/>
    <cellStyle name="Total 2 2 2 3 2 4 12" xfId="44891" xr:uid="{00000000-0005-0000-0000-000046B00000}"/>
    <cellStyle name="Total 2 2 2 3 2 4 2" xfId="44892" xr:uid="{00000000-0005-0000-0000-000047B00000}"/>
    <cellStyle name="Total 2 2 2 3 2 4 2 2" xfId="44893" xr:uid="{00000000-0005-0000-0000-000048B00000}"/>
    <cellStyle name="Total 2 2 2 3 2 4 2 3" xfId="44894" xr:uid="{00000000-0005-0000-0000-000049B00000}"/>
    <cellStyle name="Total 2 2 2 3 2 4 3" xfId="44895" xr:uid="{00000000-0005-0000-0000-00004AB00000}"/>
    <cellStyle name="Total 2 2 2 3 2 4 3 2" xfId="44896" xr:uid="{00000000-0005-0000-0000-00004BB00000}"/>
    <cellStyle name="Total 2 2 2 3 2 4 3 3" xfId="44897" xr:uid="{00000000-0005-0000-0000-00004CB00000}"/>
    <cellStyle name="Total 2 2 2 3 2 4 4" xfId="44898" xr:uid="{00000000-0005-0000-0000-00004DB00000}"/>
    <cellStyle name="Total 2 2 2 3 2 4 4 2" xfId="44899" xr:uid="{00000000-0005-0000-0000-00004EB00000}"/>
    <cellStyle name="Total 2 2 2 3 2 4 4 3" xfId="44900" xr:uid="{00000000-0005-0000-0000-00004FB00000}"/>
    <cellStyle name="Total 2 2 2 3 2 4 5" xfId="44901" xr:uid="{00000000-0005-0000-0000-000050B00000}"/>
    <cellStyle name="Total 2 2 2 3 2 4 5 2" xfId="44902" xr:uid="{00000000-0005-0000-0000-000051B00000}"/>
    <cellStyle name="Total 2 2 2 3 2 4 5 3" xfId="44903" xr:uid="{00000000-0005-0000-0000-000052B00000}"/>
    <cellStyle name="Total 2 2 2 3 2 4 6" xfId="44904" xr:uid="{00000000-0005-0000-0000-000053B00000}"/>
    <cellStyle name="Total 2 2 2 3 2 4 6 2" xfId="44905" xr:uid="{00000000-0005-0000-0000-000054B00000}"/>
    <cellStyle name="Total 2 2 2 3 2 4 6 3" xfId="44906" xr:uid="{00000000-0005-0000-0000-000055B00000}"/>
    <cellStyle name="Total 2 2 2 3 2 4 7" xfId="44907" xr:uid="{00000000-0005-0000-0000-000056B00000}"/>
    <cellStyle name="Total 2 2 2 3 2 4 7 2" xfId="44908" xr:uid="{00000000-0005-0000-0000-000057B00000}"/>
    <cellStyle name="Total 2 2 2 3 2 4 7 3" xfId="44909" xr:uid="{00000000-0005-0000-0000-000058B00000}"/>
    <cellStyle name="Total 2 2 2 3 2 4 8" xfId="44910" xr:uid="{00000000-0005-0000-0000-000059B00000}"/>
    <cellStyle name="Total 2 2 2 3 2 4 8 2" xfId="44911" xr:uid="{00000000-0005-0000-0000-00005AB00000}"/>
    <cellStyle name="Total 2 2 2 3 2 4 8 3" xfId="44912" xr:uid="{00000000-0005-0000-0000-00005BB00000}"/>
    <cellStyle name="Total 2 2 2 3 2 4 9" xfId="44913" xr:uid="{00000000-0005-0000-0000-00005CB00000}"/>
    <cellStyle name="Total 2 2 2 3 2 4 9 2" xfId="44914" xr:uid="{00000000-0005-0000-0000-00005DB00000}"/>
    <cellStyle name="Total 2 2 2 3 2 4 9 3" xfId="44915" xr:uid="{00000000-0005-0000-0000-00005EB00000}"/>
    <cellStyle name="Total 2 2 2 3 2 5" xfId="44916" xr:uid="{00000000-0005-0000-0000-00005FB00000}"/>
    <cellStyle name="Total 2 2 2 3 2 5 10" xfId="44917" xr:uid="{00000000-0005-0000-0000-000060B00000}"/>
    <cellStyle name="Total 2 2 2 3 2 5 11" xfId="44918" xr:uid="{00000000-0005-0000-0000-000061B00000}"/>
    <cellStyle name="Total 2 2 2 3 2 5 12" xfId="44919" xr:uid="{00000000-0005-0000-0000-000062B00000}"/>
    <cellStyle name="Total 2 2 2 3 2 5 2" xfId="44920" xr:uid="{00000000-0005-0000-0000-000063B00000}"/>
    <cellStyle name="Total 2 2 2 3 2 5 2 2" xfId="44921" xr:uid="{00000000-0005-0000-0000-000064B00000}"/>
    <cellStyle name="Total 2 2 2 3 2 5 2 3" xfId="44922" xr:uid="{00000000-0005-0000-0000-000065B00000}"/>
    <cellStyle name="Total 2 2 2 3 2 5 3" xfId="44923" xr:uid="{00000000-0005-0000-0000-000066B00000}"/>
    <cellStyle name="Total 2 2 2 3 2 5 3 2" xfId="44924" xr:uid="{00000000-0005-0000-0000-000067B00000}"/>
    <cellStyle name="Total 2 2 2 3 2 5 3 3" xfId="44925" xr:uid="{00000000-0005-0000-0000-000068B00000}"/>
    <cellStyle name="Total 2 2 2 3 2 5 4" xfId="44926" xr:uid="{00000000-0005-0000-0000-000069B00000}"/>
    <cellStyle name="Total 2 2 2 3 2 5 4 2" xfId="44927" xr:uid="{00000000-0005-0000-0000-00006AB00000}"/>
    <cellStyle name="Total 2 2 2 3 2 5 4 3" xfId="44928" xr:uid="{00000000-0005-0000-0000-00006BB00000}"/>
    <cellStyle name="Total 2 2 2 3 2 5 5" xfId="44929" xr:uid="{00000000-0005-0000-0000-00006CB00000}"/>
    <cellStyle name="Total 2 2 2 3 2 5 5 2" xfId="44930" xr:uid="{00000000-0005-0000-0000-00006DB00000}"/>
    <cellStyle name="Total 2 2 2 3 2 5 5 3" xfId="44931" xr:uid="{00000000-0005-0000-0000-00006EB00000}"/>
    <cellStyle name="Total 2 2 2 3 2 5 6" xfId="44932" xr:uid="{00000000-0005-0000-0000-00006FB00000}"/>
    <cellStyle name="Total 2 2 2 3 2 5 6 2" xfId="44933" xr:uid="{00000000-0005-0000-0000-000070B00000}"/>
    <cellStyle name="Total 2 2 2 3 2 5 6 3" xfId="44934" xr:uid="{00000000-0005-0000-0000-000071B00000}"/>
    <cellStyle name="Total 2 2 2 3 2 5 7" xfId="44935" xr:uid="{00000000-0005-0000-0000-000072B00000}"/>
    <cellStyle name="Total 2 2 2 3 2 5 7 2" xfId="44936" xr:uid="{00000000-0005-0000-0000-000073B00000}"/>
    <cellStyle name="Total 2 2 2 3 2 5 7 3" xfId="44937" xr:uid="{00000000-0005-0000-0000-000074B00000}"/>
    <cellStyle name="Total 2 2 2 3 2 5 8" xfId="44938" xr:uid="{00000000-0005-0000-0000-000075B00000}"/>
    <cellStyle name="Total 2 2 2 3 2 5 8 2" xfId="44939" xr:uid="{00000000-0005-0000-0000-000076B00000}"/>
    <cellStyle name="Total 2 2 2 3 2 5 8 3" xfId="44940" xr:uid="{00000000-0005-0000-0000-000077B00000}"/>
    <cellStyle name="Total 2 2 2 3 2 5 9" xfId="44941" xr:uid="{00000000-0005-0000-0000-000078B00000}"/>
    <cellStyle name="Total 2 2 2 3 2 5 9 2" xfId="44942" xr:uid="{00000000-0005-0000-0000-000079B00000}"/>
    <cellStyle name="Total 2 2 2 3 2 5 9 3" xfId="44943" xr:uid="{00000000-0005-0000-0000-00007AB00000}"/>
    <cellStyle name="Total 2 2 2 3 2 6" xfId="44944" xr:uid="{00000000-0005-0000-0000-00007BB00000}"/>
    <cellStyle name="Total 2 2 2 3 2 6 10" xfId="44945" xr:uid="{00000000-0005-0000-0000-00007CB00000}"/>
    <cellStyle name="Total 2 2 2 3 2 6 11" xfId="44946" xr:uid="{00000000-0005-0000-0000-00007DB00000}"/>
    <cellStyle name="Total 2 2 2 3 2 6 12" xfId="44947" xr:uid="{00000000-0005-0000-0000-00007EB00000}"/>
    <cellStyle name="Total 2 2 2 3 2 6 2" xfId="44948" xr:uid="{00000000-0005-0000-0000-00007FB00000}"/>
    <cellStyle name="Total 2 2 2 3 2 6 2 2" xfId="44949" xr:uid="{00000000-0005-0000-0000-000080B00000}"/>
    <cellStyle name="Total 2 2 2 3 2 6 2 3" xfId="44950" xr:uid="{00000000-0005-0000-0000-000081B00000}"/>
    <cellStyle name="Total 2 2 2 3 2 6 3" xfId="44951" xr:uid="{00000000-0005-0000-0000-000082B00000}"/>
    <cellStyle name="Total 2 2 2 3 2 6 3 2" xfId="44952" xr:uid="{00000000-0005-0000-0000-000083B00000}"/>
    <cellStyle name="Total 2 2 2 3 2 6 3 3" xfId="44953" xr:uid="{00000000-0005-0000-0000-000084B00000}"/>
    <cellStyle name="Total 2 2 2 3 2 6 4" xfId="44954" xr:uid="{00000000-0005-0000-0000-000085B00000}"/>
    <cellStyle name="Total 2 2 2 3 2 6 4 2" xfId="44955" xr:uid="{00000000-0005-0000-0000-000086B00000}"/>
    <cellStyle name="Total 2 2 2 3 2 6 4 3" xfId="44956" xr:uid="{00000000-0005-0000-0000-000087B00000}"/>
    <cellStyle name="Total 2 2 2 3 2 6 5" xfId="44957" xr:uid="{00000000-0005-0000-0000-000088B00000}"/>
    <cellStyle name="Total 2 2 2 3 2 6 5 2" xfId="44958" xr:uid="{00000000-0005-0000-0000-000089B00000}"/>
    <cellStyle name="Total 2 2 2 3 2 6 5 3" xfId="44959" xr:uid="{00000000-0005-0000-0000-00008AB00000}"/>
    <cellStyle name="Total 2 2 2 3 2 6 6" xfId="44960" xr:uid="{00000000-0005-0000-0000-00008BB00000}"/>
    <cellStyle name="Total 2 2 2 3 2 6 6 2" xfId="44961" xr:uid="{00000000-0005-0000-0000-00008CB00000}"/>
    <cellStyle name="Total 2 2 2 3 2 6 6 3" xfId="44962" xr:uid="{00000000-0005-0000-0000-00008DB00000}"/>
    <cellStyle name="Total 2 2 2 3 2 6 7" xfId="44963" xr:uid="{00000000-0005-0000-0000-00008EB00000}"/>
    <cellStyle name="Total 2 2 2 3 2 6 7 2" xfId="44964" xr:uid="{00000000-0005-0000-0000-00008FB00000}"/>
    <cellStyle name="Total 2 2 2 3 2 6 7 3" xfId="44965" xr:uid="{00000000-0005-0000-0000-000090B00000}"/>
    <cellStyle name="Total 2 2 2 3 2 6 8" xfId="44966" xr:uid="{00000000-0005-0000-0000-000091B00000}"/>
    <cellStyle name="Total 2 2 2 3 2 6 8 2" xfId="44967" xr:uid="{00000000-0005-0000-0000-000092B00000}"/>
    <cellStyle name="Total 2 2 2 3 2 6 8 3" xfId="44968" xr:uid="{00000000-0005-0000-0000-000093B00000}"/>
    <cellStyle name="Total 2 2 2 3 2 6 9" xfId="44969" xr:uid="{00000000-0005-0000-0000-000094B00000}"/>
    <cellStyle name="Total 2 2 2 3 2 6 9 2" xfId="44970" xr:uid="{00000000-0005-0000-0000-000095B00000}"/>
    <cellStyle name="Total 2 2 2 3 2 6 9 3" xfId="44971" xr:uid="{00000000-0005-0000-0000-000096B00000}"/>
    <cellStyle name="Total 2 2 2 3 2 7" xfId="44972" xr:uid="{00000000-0005-0000-0000-000097B00000}"/>
    <cellStyle name="Total 2 2 2 3 2 7 10" xfId="44973" xr:uid="{00000000-0005-0000-0000-000098B00000}"/>
    <cellStyle name="Total 2 2 2 3 2 7 11" xfId="44974" xr:uid="{00000000-0005-0000-0000-000099B00000}"/>
    <cellStyle name="Total 2 2 2 3 2 7 12" xfId="44975" xr:uid="{00000000-0005-0000-0000-00009AB00000}"/>
    <cellStyle name="Total 2 2 2 3 2 7 2" xfId="44976" xr:uid="{00000000-0005-0000-0000-00009BB00000}"/>
    <cellStyle name="Total 2 2 2 3 2 7 2 2" xfId="44977" xr:uid="{00000000-0005-0000-0000-00009CB00000}"/>
    <cellStyle name="Total 2 2 2 3 2 7 2 3" xfId="44978" xr:uid="{00000000-0005-0000-0000-00009DB00000}"/>
    <cellStyle name="Total 2 2 2 3 2 7 3" xfId="44979" xr:uid="{00000000-0005-0000-0000-00009EB00000}"/>
    <cellStyle name="Total 2 2 2 3 2 7 3 2" xfId="44980" xr:uid="{00000000-0005-0000-0000-00009FB00000}"/>
    <cellStyle name="Total 2 2 2 3 2 7 3 3" xfId="44981" xr:uid="{00000000-0005-0000-0000-0000A0B00000}"/>
    <cellStyle name="Total 2 2 2 3 2 7 4" xfId="44982" xr:uid="{00000000-0005-0000-0000-0000A1B00000}"/>
    <cellStyle name="Total 2 2 2 3 2 7 4 2" xfId="44983" xr:uid="{00000000-0005-0000-0000-0000A2B00000}"/>
    <cellStyle name="Total 2 2 2 3 2 7 4 3" xfId="44984" xr:uid="{00000000-0005-0000-0000-0000A3B00000}"/>
    <cellStyle name="Total 2 2 2 3 2 7 5" xfId="44985" xr:uid="{00000000-0005-0000-0000-0000A4B00000}"/>
    <cellStyle name="Total 2 2 2 3 2 7 5 2" xfId="44986" xr:uid="{00000000-0005-0000-0000-0000A5B00000}"/>
    <cellStyle name="Total 2 2 2 3 2 7 5 3" xfId="44987" xr:uid="{00000000-0005-0000-0000-0000A6B00000}"/>
    <cellStyle name="Total 2 2 2 3 2 7 6" xfId="44988" xr:uid="{00000000-0005-0000-0000-0000A7B00000}"/>
    <cellStyle name="Total 2 2 2 3 2 7 6 2" xfId="44989" xr:uid="{00000000-0005-0000-0000-0000A8B00000}"/>
    <cellStyle name="Total 2 2 2 3 2 7 6 3" xfId="44990" xr:uid="{00000000-0005-0000-0000-0000A9B00000}"/>
    <cellStyle name="Total 2 2 2 3 2 7 7" xfId="44991" xr:uid="{00000000-0005-0000-0000-0000AAB00000}"/>
    <cellStyle name="Total 2 2 2 3 2 7 7 2" xfId="44992" xr:uid="{00000000-0005-0000-0000-0000ABB00000}"/>
    <cellStyle name="Total 2 2 2 3 2 7 7 3" xfId="44993" xr:uid="{00000000-0005-0000-0000-0000ACB00000}"/>
    <cellStyle name="Total 2 2 2 3 2 7 8" xfId="44994" xr:uid="{00000000-0005-0000-0000-0000ADB00000}"/>
    <cellStyle name="Total 2 2 2 3 2 7 8 2" xfId="44995" xr:uid="{00000000-0005-0000-0000-0000AEB00000}"/>
    <cellStyle name="Total 2 2 2 3 2 7 8 3" xfId="44996" xr:uid="{00000000-0005-0000-0000-0000AFB00000}"/>
    <cellStyle name="Total 2 2 2 3 2 7 9" xfId="44997" xr:uid="{00000000-0005-0000-0000-0000B0B00000}"/>
    <cellStyle name="Total 2 2 2 3 2 7 9 2" xfId="44998" xr:uid="{00000000-0005-0000-0000-0000B1B00000}"/>
    <cellStyle name="Total 2 2 2 3 2 7 9 3" xfId="44999" xr:uid="{00000000-0005-0000-0000-0000B2B00000}"/>
    <cellStyle name="Total 2 2 2 3 2 8" xfId="45000" xr:uid="{00000000-0005-0000-0000-0000B3B00000}"/>
    <cellStyle name="Total 2 2 2 3 2 8 10" xfId="45001" xr:uid="{00000000-0005-0000-0000-0000B4B00000}"/>
    <cellStyle name="Total 2 2 2 3 2 8 11" xfId="45002" xr:uid="{00000000-0005-0000-0000-0000B5B00000}"/>
    <cellStyle name="Total 2 2 2 3 2 8 12" xfId="45003" xr:uid="{00000000-0005-0000-0000-0000B6B00000}"/>
    <cellStyle name="Total 2 2 2 3 2 8 2" xfId="45004" xr:uid="{00000000-0005-0000-0000-0000B7B00000}"/>
    <cellStyle name="Total 2 2 2 3 2 8 2 2" xfId="45005" xr:uid="{00000000-0005-0000-0000-0000B8B00000}"/>
    <cellStyle name="Total 2 2 2 3 2 8 2 3" xfId="45006" xr:uid="{00000000-0005-0000-0000-0000B9B00000}"/>
    <cellStyle name="Total 2 2 2 3 2 8 3" xfId="45007" xr:uid="{00000000-0005-0000-0000-0000BAB00000}"/>
    <cellStyle name="Total 2 2 2 3 2 8 3 2" xfId="45008" xr:uid="{00000000-0005-0000-0000-0000BBB00000}"/>
    <cellStyle name="Total 2 2 2 3 2 8 3 3" xfId="45009" xr:uid="{00000000-0005-0000-0000-0000BCB00000}"/>
    <cellStyle name="Total 2 2 2 3 2 8 4" xfId="45010" xr:uid="{00000000-0005-0000-0000-0000BDB00000}"/>
    <cellStyle name="Total 2 2 2 3 2 8 4 2" xfId="45011" xr:uid="{00000000-0005-0000-0000-0000BEB00000}"/>
    <cellStyle name="Total 2 2 2 3 2 8 4 3" xfId="45012" xr:uid="{00000000-0005-0000-0000-0000BFB00000}"/>
    <cellStyle name="Total 2 2 2 3 2 8 5" xfId="45013" xr:uid="{00000000-0005-0000-0000-0000C0B00000}"/>
    <cellStyle name="Total 2 2 2 3 2 8 5 2" xfId="45014" xr:uid="{00000000-0005-0000-0000-0000C1B00000}"/>
    <cellStyle name="Total 2 2 2 3 2 8 5 3" xfId="45015" xr:uid="{00000000-0005-0000-0000-0000C2B00000}"/>
    <cellStyle name="Total 2 2 2 3 2 8 6" xfId="45016" xr:uid="{00000000-0005-0000-0000-0000C3B00000}"/>
    <cellStyle name="Total 2 2 2 3 2 8 6 2" xfId="45017" xr:uid="{00000000-0005-0000-0000-0000C4B00000}"/>
    <cellStyle name="Total 2 2 2 3 2 8 6 3" xfId="45018" xr:uid="{00000000-0005-0000-0000-0000C5B00000}"/>
    <cellStyle name="Total 2 2 2 3 2 8 7" xfId="45019" xr:uid="{00000000-0005-0000-0000-0000C6B00000}"/>
    <cellStyle name="Total 2 2 2 3 2 8 7 2" xfId="45020" xr:uid="{00000000-0005-0000-0000-0000C7B00000}"/>
    <cellStyle name="Total 2 2 2 3 2 8 7 3" xfId="45021" xr:uid="{00000000-0005-0000-0000-0000C8B00000}"/>
    <cellStyle name="Total 2 2 2 3 2 8 8" xfId="45022" xr:uid="{00000000-0005-0000-0000-0000C9B00000}"/>
    <cellStyle name="Total 2 2 2 3 2 8 8 2" xfId="45023" xr:uid="{00000000-0005-0000-0000-0000CAB00000}"/>
    <cellStyle name="Total 2 2 2 3 2 8 8 3" xfId="45024" xr:uid="{00000000-0005-0000-0000-0000CBB00000}"/>
    <cellStyle name="Total 2 2 2 3 2 8 9" xfId="45025" xr:uid="{00000000-0005-0000-0000-0000CCB00000}"/>
    <cellStyle name="Total 2 2 2 3 2 8 9 2" xfId="45026" xr:uid="{00000000-0005-0000-0000-0000CDB00000}"/>
    <cellStyle name="Total 2 2 2 3 2 8 9 3" xfId="45027" xr:uid="{00000000-0005-0000-0000-0000CEB00000}"/>
    <cellStyle name="Total 2 2 2 3 2 9" xfId="45028" xr:uid="{00000000-0005-0000-0000-0000CFB00000}"/>
    <cellStyle name="Total 2 2 2 3 2 9 10" xfId="45029" xr:uid="{00000000-0005-0000-0000-0000D0B00000}"/>
    <cellStyle name="Total 2 2 2 3 2 9 11" xfId="45030" xr:uid="{00000000-0005-0000-0000-0000D1B00000}"/>
    <cellStyle name="Total 2 2 2 3 2 9 12" xfId="45031" xr:uid="{00000000-0005-0000-0000-0000D2B00000}"/>
    <cellStyle name="Total 2 2 2 3 2 9 2" xfId="45032" xr:uid="{00000000-0005-0000-0000-0000D3B00000}"/>
    <cellStyle name="Total 2 2 2 3 2 9 2 2" xfId="45033" xr:uid="{00000000-0005-0000-0000-0000D4B00000}"/>
    <cellStyle name="Total 2 2 2 3 2 9 2 3" xfId="45034" xr:uid="{00000000-0005-0000-0000-0000D5B00000}"/>
    <cellStyle name="Total 2 2 2 3 2 9 3" xfId="45035" xr:uid="{00000000-0005-0000-0000-0000D6B00000}"/>
    <cellStyle name="Total 2 2 2 3 2 9 3 2" xfId="45036" xr:uid="{00000000-0005-0000-0000-0000D7B00000}"/>
    <cellStyle name="Total 2 2 2 3 2 9 3 3" xfId="45037" xr:uid="{00000000-0005-0000-0000-0000D8B00000}"/>
    <cellStyle name="Total 2 2 2 3 2 9 4" xfId="45038" xr:uid="{00000000-0005-0000-0000-0000D9B00000}"/>
    <cellStyle name="Total 2 2 2 3 2 9 4 2" xfId="45039" xr:uid="{00000000-0005-0000-0000-0000DAB00000}"/>
    <cellStyle name="Total 2 2 2 3 2 9 4 3" xfId="45040" xr:uid="{00000000-0005-0000-0000-0000DBB00000}"/>
    <cellStyle name="Total 2 2 2 3 2 9 5" xfId="45041" xr:uid="{00000000-0005-0000-0000-0000DCB00000}"/>
    <cellStyle name="Total 2 2 2 3 2 9 5 2" xfId="45042" xr:uid="{00000000-0005-0000-0000-0000DDB00000}"/>
    <cellStyle name="Total 2 2 2 3 2 9 5 3" xfId="45043" xr:uid="{00000000-0005-0000-0000-0000DEB00000}"/>
    <cellStyle name="Total 2 2 2 3 2 9 6" xfId="45044" xr:uid="{00000000-0005-0000-0000-0000DFB00000}"/>
    <cellStyle name="Total 2 2 2 3 2 9 6 2" xfId="45045" xr:uid="{00000000-0005-0000-0000-0000E0B00000}"/>
    <cellStyle name="Total 2 2 2 3 2 9 6 3" xfId="45046" xr:uid="{00000000-0005-0000-0000-0000E1B00000}"/>
    <cellStyle name="Total 2 2 2 3 2 9 7" xfId="45047" xr:uid="{00000000-0005-0000-0000-0000E2B00000}"/>
    <cellStyle name="Total 2 2 2 3 2 9 7 2" xfId="45048" xr:uid="{00000000-0005-0000-0000-0000E3B00000}"/>
    <cellStyle name="Total 2 2 2 3 2 9 7 3" xfId="45049" xr:uid="{00000000-0005-0000-0000-0000E4B00000}"/>
    <cellStyle name="Total 2 2 2 3 2 9 8" xfId="45050" xr:uid="{00000000-0005-0000-0000-0000E5B00000}"/>
    <cellStyle name="Total 2 2 2 3 2 9 8 2" xfId="45051" xr:uid="{00000000-0005-0000-0000-0000E6B00000}"/>
    <cellStyle name="Total 2 2 2 3 2 9 8 3" xfId="45052" xr:uid="{00000000-0005-0000-0000-0000E7B00000}"/>
    <cellStyle name="Total 2 2 2 3 2 9 9" xfId="45053" xr:uid="{00000000-0005-0000-0000-0000E8B00000}"/>
    <cellStyle name="Total 2 2 2 3 2 9 9 2" xfId="45054" xr:uid="{00000000-0005-0000-0000-0000E9B00000}"/>
    <cellStyle name="Total 2 2 2 3 2 9 9 3" xfId="45055" xr:uid="{00000000-0005-0000-0000-0000EAB00000}"/>
    <cellStyle name="Total 2 2 2 3 3" xfId="45056" xr:uid="{00000000-0005-0000-0000-0000EBB00000}"/>
    <cellStyle name="Total 2 2 2 3 3 10" xfId="45057" xr:uid="{00000000-0005-0000-0000-0000ECB00000}"/>
    <cellStyle name="Total 2 2 2 3 3 10 2" xfId="45058" xr:uid="{00000000-0005-0000-0000-0000EDB00000}"/>
    <cellStyle name="Total 2 2 2 3 3 10 3" xfId="45059" xr:uid="{00000000-0005-0000-0000-0000EEB00000}"/>
    <cellStyle name="Total 2 2 2 3 3 11" xfId="45060" xr:uid="{00000000-0005-0000-0000-0000EFB00000}"/>
    <cellStyle name="Total 2 2 2 3 3 12" xfId="45061" xr:uid="{00000000-0005-0000-0000-0000F0B00000}"/>
    <cellStyle name="Total 2 2 2 3 3 2" xfId="45062" xr:uid="{00000000-0005-0000-0000-0000F1B00000}"/>
    <cellStyle name="Total 2 2 2 3 3 2 2" xfId="45063" xr:uid="{00000000-0005-0000-0000-0000F2B00000}"/>
    <cellStyle name="Total 2 2 2 3 3 2 3" xfId="45064" xr:uid="{00000000-0005-0000-0000-0000F3B00000}"/>
    <cellStyle name="Total 2 2 2 3 3 3" xfId="45065" xr:uid="{00000000-0005-0000-0000-0000F4B00000}"/>
    <cellStyle name="Total 2 2 2 3 3 3 2" xfId="45066" xr:uid="{00000000-0005-0000-0000-0000F5B00000}"/>
    <cellStyle name="Total 2 2 2 3 3 3 3" xfId="45067" xr:uid="{00000000-0005-0000-0000-0000F6B00000}"/>
    <cellStyle name="Total 2 2 2 3 3 4" xfId="45068" xr:uid="{00000000-0005-0000-0000-0000F7B00000}"/>
    <cellStyle name="Total 2 2 2 3 3 4 2" xfId="45069" xr:uid="{00000000-0005-0000-0000-0000F8B00000}"/>
    <cellStyle name="Total 2 2 2 3 3 4 3" xfId="45070" xr:uid="{00000000-0005-0000-0000-0000F9B00000}"/>
    <cellStyle name="Total 2 2 2 3 3 5" xfId="45071" xr:uid="{00000000-0005-0000-0000-0000FAB00000}"/>
    <cellStyle name="Total 2 2 2 3 3 5 2" xfId="45072" xr:uid="{00000000-0005-0000-0000-0000FBB00000}"/>
    <cellStyle name="Total 2 2 2 3 3 5 3" xfId="45073" xr:uid="{00000000-0005-0000-0000-0000FCB00000}"/>
    <cellStyle name="Total 2 2 2 3 3 6" xfId="45074" xr:uid="{00000000-0005-0000-0000-0000FDB00000}"/>
    <cellStyle name="Total 2 2 2 3 3 6 2" xfId="45075" xr:uid="{00000000-0005-0000-0000-0000FEB00000}"/>
    <cellStyle name="Total 2 2 2 3 3 6 3" xfId="45076" xr:uid="{00000000-0005-0000-0000-0000FFB00000}"/>
    <cellStyle name="Total 2 2 2 3 3 7" xfId="45077" xr:uid="{00000000-0005-0000-0000-000000B10000}"/>
    <cellStyle name="Total 2 2 2 3 3 7 2" xfId="45078" xr:uid="{00000000-0005-0000-0000-000001B10000}"/>
    <cellStyle name="Total 2 2 2 3 3 7 3" xfId="45079" xr:uid="{00000000-0005-0000-0000-000002B10000}"/>
    <cellStyle name="Total 2 2 2 3 3 8" xfId="45080" xr:uid="{00000000-0005-0000-0000-000003B10000}"/>
    <cellStyle name="Total 2 2 2 3 3 8 2" xfId="45081" xr:uid="{00000000-0005-0000-0000-000004B10000}"/>
    <cellStyle name="Total 2 2 2 3 3 8 3" xfId="45082" xr:uid="{00000000-0005-0000-0000-000005B10000}"/>
    <cellStyle name="Total 2 2 2 3 3 9" xfId="45083" xr:uid="{00000000-0005-0000-0000-000006B10000}"/>
    <cellStyle name="Total 2 2 2 3 3 9 2" xfId="45084" xr:uid="{00000000-0005-0000-0000-000007B10000}"/>
    <cellStyle name="Total 2 2 2 3 3 9 3" xfId="45085" xr:uid="{00000000-0005-0000-0000-000008B10000}"/>
    <cellStyle name="Total 2 2 2 3 4" xfId="45086" xr:uid="{00000000-0005-0000-0000-000009B10000}"/>
    <cellStyle name="Total 2 2 2 3 4 10" xfId="45087" xr:uid="{00000000-0005-0000-0000-00000AB10000}"/>
    <cellStyle name="Total 2 2 2 3 4 10 2" xfId="45088" xr:uid="{00000000-0005-0000-0000-00000BB10000}"/>
    <cellStyle name="Total 2 2 2 3 4 10 3" xfId="45089" xr:uid="{00000000-0005-0000-0000-00000CB10000}"/>
    <cellStyle name="Total 2 2 2 3 4 11" xfId="45090" xr:uid="{00000000-0005-0000-0000-00000DB10000}"/>
    <cellStyle name="Total 2 2 2 3 4 12" xfId="45091" xr:uid="{00000000-0005-0000-0000-00000EB10000}"/>
    <cellStyle name="Total 2 2 2 3 4 2" xfId="45092" xr:uid="{00000000-0005-0000-0000-00000FB10000}"/>
    <cellStyle name="Total 2 2 2 3 4 2 2" xfId="45093" xr:uid="{00000000-0005-0000-0000-000010B10000}"/>
    <cellStyle name="Total 2 2 2 3 4 2 3" xfId="45094" xr:uid="{00000000-0005-0000-0000-000011B10000}"/>
    <cellStyle name="Total 2 2 2 3 4 3" xfId="45095" xr:uid="{00000000-0005-0000-0000-000012B10000}"/>
    <cellStyle name="Total 2 2 2 3 4 3 2" xfId="45096" xr:uid="{00000000-0005-0000-0000-000013B10000}"/>
    <cellStyle name="Total 2 2 2 3 4 3 3" xfId="45097" xr:uid="{00000000-0005-0000-0000-000014B10000}"/>
    <cellStyle name="Total 2 2 2 3 4 4" xfId="45098" xr:uid="{00000000-0005-0000-0000-000015B10000}"/>
    <cellStyle name="Total 2 2 2 3 4 4 2" xfId="45099" xr:uid="{00000000-0005-0000-0000-000016B10000}"/>
    <cellStyle name="Total 2 2 2 3 4 4 3" xfId="45100" xr:uid="{00000000-0005-0000-0000-000017B10000}"/>
    <cellStyle name="Total 2 2 2 3 4 5" xfId="45101" xr:uid="{00000000-0005-0000-0000-000018B10000}"/>
    <cellStyle name="Total 2 2 2 3 4 5 2" xfId="45102" xr:uid="{00000000-0005-0000-0000-000019B10000}"/>
    <cellStyle name="Total 2 2 2 3 4 5 3" xfId="45103" xr:uid="{00000000-0005-0000-0000-00001AB10000}"/>
    <cellStyle name="Total 2 2 2 3 4 6" xfId="45104" xr:uid="{00000000-0005-0000-0000-00001BB10000}"/>
    <cellStyle name="Total 2 2 2 3 4 6 2" xfId="45105" xr:uid="{00000000-0005-0000-0000-00001CB10000}"/>
    <cellStyle name="Total 2 2 2 3 4 6 3" xfId="45106" xr:uid="{00000000-0005-0000-0000-00001DB10000}"/>
    <cellStyle name="Total 2 2 2 3 4 7" xfId="45107" xr:uid="{00000000-0005-0000-0000-00001EB10000}"/>
    <cellStyle name="Total 2 2 2 3 4 7 2" xfId="45108" xr:uid="{00000000-0005-0000-0000-00001FB10000}"/>
    <cellStyle name="Total 2 2 2 3 4 7 3" xfId="45109" xr:uid="{00000000-0005-0000-0000-000020B10000}"/>
    <cellStyle name="Total 2 2 2 3 4 8" xfId="45110" xr:uid="{00000000-0005-0000-0000-000021B10000}"/>
    <cellStyle name="Total 2 2 2 3 4 8 2" xfId="45111" xr:uid="{00000000-0005-0000-0000-000022B10000}"/>
    <cellStyle name="Total 2 2 2 3 4 8 3" xfId="45112" xr:uid="{00000000-0005-0000-0000-000023B10000}"/>
    <cellStyle name="Total 2 2 2 3 4 9" xfId="45113" xr:uid="{00000000-0005-0000-0000-000024B10000}"/>
    <cellStyle name="Total 2 2 2 3 4 9 2" xfId="45114" xr:uid="{00000000-0005-0000-0000-000025B10000}"/>
    <cellStyle name="Total 2 2 2 3 4 9 3" xfId="45115" xr:uid="{00000000-0005-0000-0000-000026B10000}"/>
    <cellStyle name="Total 2 2 2 3 5" xfId="45116" xr:uid="{00000000-0005-0000-0000-000027B10000}"/>
    <cellStyle name="Total 2 2 2 3 5 10" xfId="45117" xr:uid="{00000000-0005-0000-0000-000028B10000}"/>
    <cellStyle name="Total 2 2 2 3 5 10 2" xfId="45118" xr:uid="{00000000-0005-0000-0000-000029B10000}"/>
    <cellStyle name="Total 2 2 2 3 5 10 3" xfId="45119" xr:uid="{00000000-0005-0000-0000-00002AB10000}"/>
    <cellStyle name="Total 2 2 2 3 5 11" xfId="45120" xr:uid="{00000000-0005-0000-0000-00002BB10000}"/>
    <cellStyle name="Total 2 2 2 3 5 12" xfId="45121" xr:uid="{00000000-0005-0000-0000-00002CB10000}"/>
    <cellStyle name="Total 2 2 2 3 5 2" xfId="45122" xr:uid="{00000000-0005-0000-0000-00002DB10000}"/>
    <cellStyle name="Total 2 2 2 3 5 2 2" xfId="45123" xr:uid="{00000000-0005-0000-0000-00002EB10000}"/>
    <cellStyle name="Total 2 2 2 3 5 2 3" xfId="45124" xr:uid="{00000000-0005-0000-0000-00002FB10000}"/>
    <cellStyle name="Total 2 2 2 3 5 3" xfId="45125" xr:uid="{00000000-0005-0000-0000-000030B10000}"/>
    <cellStyle name="Total 2 2 2 3 5 3 2" xfId="45126" xr:uid="{00000000-0005-0000-0000-000031B10000}"/>
    <cellStyle name="Total 2 2 2 3 5 3 3" xfId="45127" xr:uid="{00000000-0005-0000-0000-000032B10000}"/>
    <cellStyle name="Total 2 2 2 3 5 4" xfId="45128" xr:uid="{00000000-0005-0000-0000-000033B10000}"/>
    <cellStyle name="Total 2 2 2 3 5 4 2" xfId="45129" xr:uid="{00000000-0005-0000-0000-000034B10000}"/>
    <cellStyle name="Total 2 2 2 3 5 4 3" xfId="45130" xr:uid="{00000000-0005-0000-0000-000035B10000}"/>
    <cellStyle name="Total 2 2 2 3 5 5" xfId="45131" xr:uid="{00000000-0005-0000-0000-000036B10000}"/>
    <cellStyle name="Total 2 2 2 3 5 5 2" xfId="45132" xr:uid="{00000000-0005-0000-0000-000037B10000}"/>
    <cellStyle name="Total 2 2 2 3 5 5 3" xfId="45133" xr:uid="{00000000-0005-0000-0000-000038B10000}"/>
    <cellStyle name="Total 2 2 2 3 5 6" xfId="45134" xr:uid="{00000000-0005-0000-0000-000039B10000}"/>
    <cellStyle name="Total 2 2 2 3 5 6 2" xfId="45135" xr:uid="{00000000-0005-0000-0000-00003AB10000}"/>
    <cellStyle name="Total 2 2 2 3 5 6 3" xfId="45136" xr:uid="{00000000-0005-0000-0000-00003BB10000}"/>
    <cellStyle name="Total 2 2 2 3 5 7" xfId="45137" xr:uid="{00000000-0005-0000-0000-00003CB10000}"/>
    <cellStyle name="Total 2 2 2 3 5 7 2" xfId="45138" xr:uid="{00000000-0005-0000-0000-00003DB10000}"/>
    <cellStyle name="Total 2 2 2 3 5 7 3" xfId="45139" xr:uid="{00000000-0005-0000-0000-00003EB10000}"/>
    <cellStyle name="Total 2 2 2 3 5 8" xfId="45140" xr:uid="{00000000-0005-0000-0000-00003FB10000}"/>
    <cellStyle name="Total 2 2 2 3 5 8 2" xfId="45141" xr:uid="{00000000-0005-0000-0000-000040B10000}"/>
    <cellStyle name="Total 2 2 2 3 5 8 3" xfId="45142" xr:uid="{00000000-0005-0000-0000-000041B10000}"/>
    <cellStyle name="Total 2 2 2 3 5 9" xfId="45143" xr:uid="{00000000-0005-0000-0000-000042B10000}"/>
    <cellStyle name="Total 2 2 2 3 5 9 2" xfId="45144" xr:uid="{00000000-0005-0000-0000-000043B10000}"/>
    <cellStyle name="Total 2 2 2 3 5 9 3" xfId="45145" xr:uid="{00000000-0005-0000-0000-000044B10000}"/>
    <cellStyle name="Total 2 2 2 3 6" xfId="45146" xr:uid="{00000000-0005-0000-0000-000045B10000}"/>
    <cellStyle name="Total 2 2 2 3 6 2" xfId="45147" xr:uid="{00000000-0005-0000-0000-000046B10000}"/>
    <cellStyle name="Total 2 2 2 3 6 2 2" xfId="45148" xr:uid="{00000000-0005-0000-0000-000047B10000}"/>
    <cellStyle name="Total 2 2 2 3 6 2 3" xfId="45149" xr:uid="{00000000-0005-0000-0000-000048B10000}"/>
    <cellStyle name="Total 2 2 2 3 6 2 4" xfId="45150" xr:uid="{00000000-0005-0000-0000-000049B10000}"/>
    <cellStyle name="Total 2 2 2 3 6 3" xfId="45151" xr:uid="{00000000-0005-0000-0000-00004AB10000}"/>
    <cellStyle name="Total 2 2 2 3 6 4" xfId="45152" xr:uid="{00000000-0005-0000-0000-00004BB10000}"/>
    <cellStyle name="Total 2 2 2 3 7" xfId="45153" xr:uid="{00000000-0005-0000-0000-00004CB10000}"/>
    <cellStyle name="Total 2 2 2 3 7 2" xfId="45154" xr:uid="{00000000-0005-0000-0000-00004DB10000}"/>
    <cellStyle name="Total 2 2 2 3 7 2 2" xfId="45155" xr:uid="{00000000-0005-0000-0000-00004EB10000}"/>
    <cellStyle name="Total 2 2 2 3 7 2 3" xfId="45156" xr:uid="{00000000-0005-0000-0000-00004FB10000}"/>
    <cellStyle name="Total 2 2 2 3 7 2 4" xfId="45157" xr:uid="{00000000-0005-0000-0000-000050B10000}"/>
    <cellStyle name="Total 2 2 2 3 7 3" xfId="45158" xr:uid="{00000000-0005-0000-0000-000051B10000}"/>
    <cellStyle name="Total 2 2 2 3 7 4" xfId="45159" xr:uid="{00000000-0005-0000-0000-000052B10000}"/>
    <cellStyle name="Total 2 2 2 3 8" xfId="45160" xr:uid="{00000000-0005-0000-0000-000053B10000}"/>
    <cellStyle name="Total 2 2 2 3 8 2" xfId="45161" xr:uid="{00000000-0005-0000-0000-000054B10000}"/>
    <cellStyle name="Total 2 2 2 3 8 2 2" xfId="45162" xr:uid="{00000000-0005-0000-0000-000055B10000}"/>
    <cellStyle name="Total 2 2 2 3 8 2 3" xfId="45163" xr:uid="{00000000-0005-0000-0000-000056B10000}"/>
    <cellStyle name="Total 2 2 2 3 8 2 4" xfId="45164" xr:uid="{00000000-0005-0000-0000-000057B10000}"/>
    <cellStyle name="Total 2 2 2 3 8 3" xfId="45165" xr:uid="{00000000-0005-0000-0000-000058B10000}"/>
    <cellStyle name="Total 2 2 2 3 8 4" xfId="45166" xr:uid="{00000000-0005-0000-0000-000059B10000}"/>
    <cellStyle name="Total 2 2 2 3 9" xfId="45167" xr:uid="{00000000-0005-0000-0000-00005AB10000}"/>
    <cellStyle name="Total 2 2 2 3 9 2" xfId="45168" xr:uid="{00000000-0005-0000-0000-00005BB10000}"/>
    <cellStyle name="Total 2 2 2 3 9 3" xfId="45169" xr:uid="{00000000-0005-0000-0000-00005CB10000}"/>
    <cellStyle name="Total 2 2 2 4" xfId="425" xr:uid="{00000000-0005-0000-0000-00005DB10000}"/>
    <cellStyle name="Total 2 2 2 4 10" xfId="45170" xr:uid="{00000000-0005-0000-0000-00005EB10000}"/>
    <cellStyle name="Total 2 2 2 4 10 2" xfId="45171" xr:uid="{00000000-0005-0000-0000-00005FB10000}"/>
    <cellStyle name="Total 2 2 2 4 10 3" xfId="45172" xr:uid="{00000000-0005-0000-0000-000060B10000}"/>
    <cellStyle name="Total 2 2 2 4 11" xfId="58248" xr:uid="{00000000-0005-0000-0000-000061B10000}"/>
    <cellStyle name="Total 2 2 2 4 2" xfId="45173" xr:uid="{00000000-0005-0000-0000-000062B10000}"/>
    <cellStyle name="Total 2 2 2 4 2 10" xfId="45174" xr:uid="{00000000-0005-0000-0000-000063B10000}"/>
    <cellStyle name="Total 2 2 2 4 2 10 10" xfId="45175" xr:uid="{00000000-0005-0000-0000-000064B10000}"/>
    <cellStyle name="Total 2 2 2 4 2 10 11" xfId="45176" xr:uid="{00000000-0005-0000-0000-000065B10000}"/>
    <cellStyle name="Total 2 2 2 4 2 10 12" xfId="45177" xr:uid="{00000000-0005-0000-0000-000066B10000}"/>
    <cellStyle name="Total 2 2 2 4 2 10 2" xfId="45178" xr:uid="{00000000-0005-0000-0000-000067B10000}"/>
    <cellStyle name="Total 2 2 2 4 2 10 2 2" xfId="45179" xr:uid="{00000000-0005-0000-0000-000068B10000}"/>
    <cellStyle name="Total 2 2 2 4 2 10 2 3" xfId="45180" xr:uid="{00000000-0005-0000-0000-000069B10000}"/>
    <cellStyle name="Total 2 2 2 4 2 10 3" xfId="45181" xr:uid="{00000000-0005-0000-0000-00006AB10000}"/>
    <cellStyle name="Total 2 2 2 4 2 10 3 2" xfId="45182" xr:uid="{00000000-0005-0000-0000-00006BB10000}"/>
    <cellStyle name="Total 2 2 2 4 2 10 3 3" xfId="45183" xr:uid="{00000000-0005-0000-0000-00006CB10000}"/>
    <cellStyle name="Total 2 2 2 4 2 10 4" xfId="45184" xr:uid="{00000000-0005-0000-0000-00006DB10000}"/>
    <cellStyle name="Total 2 2 2 4 2 10 4 2" xfId="45185" xr:uid="{00000000-0005-0000-0000-00006EB10000}"/>
    <cellStyle name="Total 2 2 2 4 2 10 4 3" xfId="45186" xr:uid="{00000000-0005-0000-0000-00006FB10000}"/>
    <cellStyle name="Total 2 2 2 4 2 10 5" xfId="45187" xr:uid="{00000000-0005-0000-0000-000070B10000}"/>
    <cellStyle name="Total 2 2 2 4 2 10 5 2" xfId="45188" xr:uid="{00000000-0005-0000-0000-000071B10000}"/>
    <cellStyle name="Total 2 2 2 4 2 10 5 3" xfId="45189" xr:uid="{00000000-0005-0000-0000-000072B10000}"/>
    <cellStyle name="Total 2 2 2 4 2 10 6" xfId="45190" xr:uid="{00000000-0005-0000-0000-000073B10000}"/>
    <cellStyle name="Total 2 2 2 4 2 10 6 2" xfId="45191" xr:uid="{00000000-0005-0000-0000-000074B10000}"/>
    <cellStyle name="Total 2 2 2 4 2 10 6 3" xfId="45192" xr:uid="{00000000-0005-0000-0000-000075B10000}"/>
    <cellStyle name="Total 2 2 2 4 2 10 7" xfId="45193" xr:uid="{00000000-0005-0000-0000-000076B10000}"/>
    <cellStyle name="Total 2 2 2 4 2 10 7 2" xfId="45194" xr:uid="{00000000-0005-0000-0000-000077B10000}"/>
    <cellStyle name="Total 2 2 2 4 2 10 7 3" xfId="45195" xr:uid="{00000000-0005-0000-0000-000078B10000}"/>
    <cellStyle name="Total 2 2 2 4 2 10 8" xfId="45196" xr:uid="{00000000-0005-0000-0000-000079B10000}"/>
    <cellStyle name="Total 2 2 2 4 2 10 8 2" xfId="45197" xr:uid="{00000000-0005-0000-0000-00007AB10000}"/>
    <cellStyle name="Total 2 2 2 4 2 10 8 3" xfId="45198" xr:uid="{00000000-0005-0000-0000-00007BB10000}"/>
    <cellStyle name="Total 2 2 2 4 2 10 9" xfId="45199" xr:uid="{00000000-0005-0000-0000-00007CB10000}"/>
    <cellStyle name="Total 2 2 2 4 2 10 9 2" xfId="45200" xr:uid="{00000000-0005-0000-0000-00007DB10000}"/>
    <cellStyle name="Total 2 2 2 4 2 10 9 3" xfId="45201" xr:uid="{00000000-0005-0000-0000-00007EB10000}"/>
    <cellStyle name="Total 2 2 2 4 2 11" xfId="45202" xr:uid="{00000000-0005-0000-0000-00007FB10000}"/>
    <cellStyle name="Total 2 2 2 4 2 11 2" xfId="45203" xr:uid="{00000000-0005-0000-0000-000080B10000}"/>
    <cellStyle name="Total 2 2 2 4 2 11 3" xfId="45204" xr:uid="{00000000-0005-0000-0000-000081B10000}"/>
    <cellStyle name="Total 2 2 2 4 2 12" xfId="45205" xr:uid="{00000000-0005-0000-0000-000082B10000}"/>
    <cellStyle name="Total 2 2 2 4 2 12 2" xfId="45206" xr:uid="{00000000-0005-0000-0000-000083B10000}"/>
    <cellStyle name="Total 2 2 2 4 2 12 3" xfId="45207" xr:uid="{00000000-0005-0000-0000-000084B10000}"/>
    <cellStyle name="Total 2 2 2 4 2 13" xfId="45208" xr:uid="{00000000-0005-0000-0000-000085B10000}"/>
    <cellStyle name="Total 2 2 2 4 2 13 2" xfId="45209" xr:uid="{00000000-0005-0000-0000-000086B10000}"/>
    <cellStyle name="Total 2 2 2 4 2 13 3" xfId="45210" xr:uid="{00000000-0005-0000-0000-000087B10000}"/>
    <cellStyle name="Total 2 2 2 4 2 14" xfId="45211" xr:uid="{00000000-0005-0000-0000-000088B10000}"/>
    <cellStyle name="Total 2 2 2 4 2 14 2" xfId="45212" xr:uid="{00000000-0005-0000-0000-000089B10000}"/>
    <cellStyle name="Total 2 2 2 4 2 14 3" xfId="45213" xr:uid="{00000000-0005-0000-0000-00008AB10000}"/>
    <cellStyle name="Total 2 2 2 4 2 15" xfId="45214" xr:uid="{00000000-0005-0000-0000-00008BB10000}"/>
    <cellStyle name="Total 2 2 2 4 2 15 2" xfId="45215" xr:uid="{00000000-0005-0000-0000-00008CB10000}"/>
    <cellStyle name="Total 2 2 2 4 2 15 3" xfId="45216" xr:uid="{00000000-0005-0000-0000-00008DB10000}"/>
    <cellStyle name="Total 2 2 2 4 2 16" xfId="45217" xr:uid="{00000000-0005-0000-0000-00008EB10000}"/>
    <cellStyle name="Total 2 2 2 4 2 16 2" xfId="45218" xr:uid="{00000000-0005-0000-0000-00008FB10000}"/>
    <cellStyle name="Total 2 2 2 4 2 16 3" xfId="45219" xr:uid="{00000000-0005-0000-0000-000090B10000}"/>
    <cellStyle name="Total 2 2 2 4 2 17" xfId="45220" xr:uid="{00000000-0005-0000-0000-000091B10000}"/>
    <cellStyle name="Total 2 2 2 4 2 17 2" xfId="45221" xr:uid="{00000000-0005-0000-0000-000092B10000}"/>
    <cellStyle name="Total 2 2 2 4 2 17 3" xfId="45222" xr:uid="{00000000-0005-0000-0000-000093B10000}"/>
    <cellStyle name="Total 2 2 2 4 2 18" xfId="45223" xr:uid="{00000000-0005-0000-0000-000094B10000}"/>
    <cellStyle name="Total 2 2 2 4 2 18 2" xfId="45224" xr:uid="{00000000-0005-0000-0000-000095B10000}"/>
    <cellStyle name="Total 2 2 2 4 2 18 3" xfId="45225" xr:uid="{00000000-0005-0000-0000-000096B10000}"/>
    <cellStyle name="Total 2 2 2 4 2 19" xfId="45226" xr:uid="{00000000-0005-0000-0000-000097B10000}"/>
    <cellStyle name="Total 2 2 2 4 2 19 2" xfId="45227" xr:uid="{00000000-0005-0000-0000-000098B10000}"/>
    <cellStyle name="Total 2 2 2 4 2 19 3" xfId="45228" xr:uid="{00000000-0005-0000-0000-000099B10000}"/>
    <cellStyle name="Total 2 2 2 4 2 2" xfId="45229" xr:uid="{00000000-0005-0000-0000-00009AB10000}"/>
    <cellStyle name="Total 2 2 2 4 2 2 10" xfId="45230" xr:uid="{00000000-0005-0000-0000-00009BB10000}"/>
    <cellStyle name="Total 2 2 2 4 2 2 11" xfId="45231" xr:uid="{00000000-0005-0000-0000-00009CB10000}"/>
    <cellStyle name="Total 2 2 2 4 2 2 12" xfId="45232" xr:uid="{00000000-0005-0000-0000-00009DB10000}"/>
    <cellStyle name="Total 2 2 2 4 2 2 2" xfId="45233" xr:uid="{00000000-0005-0000-0000-00009EB10000}"/>
    <cellStyle name="Total 2 2 2 4 2 2 2 2" xfId="45234" xr:uid="{00000000-0005-0000-0000-00009FB10000}"/>
    <cellStyle name="Total 2 2 2 4 2 2 2 3" xfId="45235" xr:uid="{00000000-0005-0000-0000-0000A0B10000}"/>
    <cellStyle name="Total 2 2 2 4 2 2 3" xfId="45236" xr:uid="{00000000-0005-0000-0000-0000A1B10000}"/>
    <cellStyle name="Total 2 2 2 4 2 2 3 2" xfId="45237" xr:uid="{00000000-0005-0000-0000-0000A2B10000}"/>
    <cellStyle name="Total 2 2 2 4 2 2 3 3" xfId="45238" xr:uid="{00000000-0005-0000-0000-0000A3B10000}"/>
    <cellStyle name="Total 2 2 2 4 2 2 4" xfId="45239" xr:uid="{00000000-0005-0000-0000-0000A4B10000}"/>
    <cellStyle name="Total 2 2 2 4 2 2 4 2" xfId="45240" xr:uid="{00000000-0005-0000-0000-0000A5B10000}"/>
    <cellStyle name="Total 2 2 2 4 2 2 4 3" xfId="45241" xr:uid="{00000000-0005-0000-0000-0000A6B10000}"/>
    <cellStyle name="Total 2 2 2 4 2 2 5" xfId="45242" xr:uid="{00000000-0005-0000-0000-0000A7B10000}"/>
    <cellStyle name="Total 2 2 2 4 2 2 5 2" xfId="45243" xr:uid="{00000000-0005-0000-0000-0000A8B10000}"/>
    <cellStyle name="Total 2 2 2 4 2 2 5 3" xfId="45244" xr:uid="{00000000-0005-0000-0000-0000A9B10000}"/>
    <cellStyle name="Total 2 2 2 4 2 2 6" xfId="45245" xr:uid="{00000000-0005-0000-0000-0000AAB10000}"/>
    <cellStyle name="Total 2 2 2 4 2 2 6 2" xfId="45246" xr:uid="{00000000-0005-0000-0000-0000ABB10000}"/>
    <cellStyle name="Total 2 2 2 4 2 2 6 3" xfId="45247" xr:uid="{00000000-0005-0000-0000-0000ACB10000}"/>
    <cellStyle name="Total 2 2 2 4 2 2 7" xfId="45248" xr:uid="{00000000-0005-0000-0000-0000ADB10000}"/>
    <cellStyle name="Total 2 2 2 4 2 2 7 2" xfId="45249" xr:uid="{00000000-0005-0000-0000-0000AEB10000}"/>
    <cellStyle name="Total 2 2 2 4 2 2 7 3" xfId="45250" xr:uid="{00000000-0005-0000-0000-0000AFB10000}"/>
    <cellStyle name="Total 2 2 2 4 2 2 8" xfId="45251" xr:uid="{00000000-0005-0000-0000-0000B0B10000}"/>
    <cellStyle name="Total 2 2 2 4 2 2 8 2" xfId="45252" xr:uid="{00000000-0005-0000-0000-0000B1B10000}"/>
    <cellStyle name="Total 2 2 2 4 2 2 8 3" xfId="45253" xr:uid="{00000000-0005-0000-0000-0000B2B10000}"/>
    <cellStyle name="Total 2 2 2 4 2 2 9" xfId="45254" xr:uid="{00000000-0005-0000-0000-0000B3B10000}"/>
    <cellStyle name="Total 2 2 2 4 2 2 9 2" xfId="45255" xr:uid="{00000000-0005-0000-0000-0000B4B10000}"/>
    <cellStyle name="Total 2 2 2 4 2 2 9 3" xfId="45256" xr:uid="{00000000-0005-0000-0000-0000B5B10000}"/>
    <cellStyle name="Total 2 2 2 4 2 20" xfId="45257" xr:uid="{00000000-0005-0000-0000-0000B6B10000}"/>
    <cellStyle name="Total 2 2 2 4 2 21" xfId="45258" xr:uid="{00000000-0005-0000-0000-0000B7B10000}"/>
    <cellStyle name="Total 2 2 2 4 2 3" xfId="45259" xr:uid="{00000000-0005-0000-0000-0000B8B10000}"/>
    <cellStyle name="Total 2 2 2 4 2 3 10" xfId="45260" xr:uid="{00000000-0005-0000-0000-0000B9B10000}"/>
    <cellStyle name="Total 2 2 2 4 2 3 11" xfId="45261" xr:uid="{00000000-0005-0000-0000-0000BAB10000}"/>
    <cellStyle name="Total 2 2 2 4 2 3 12" xfId="45262" xr:uid="{00000000-0005-0000-0000-0000BBB10000}"/>
    <cellStyle name="Total 2 2 2 4 2 3 2" xfId="45263" xr:uid="{00000000-0005-0000-0000-0000BCB10000}"/>
    <cellStyle name="Total 2 2 2 4 2 3 2 2" xfId="45264" xr:uid="{00000000-0005-0000-0000-0000BDB10000}"/>
    <cellStyle name="Total 2 2 2 4 2 3 2 3" xfId="45265" xr:uid="{00000000-0005-0000-0000-0000BEB10000}"/>
    <cellStyle name="Total 2 2 2 4 2 3 3" xfId="45266" xr:uid="{00000000-0005-0000-0000-0000BFB10000}"/>
    <cellStyle name="Total 2 2 2 4 2 3 3 2" xfId="45267" xr:uid="{00000000-0005-0000-0000-0000C0B10000}"/>
    <cellStyle name="Total 2 2 2 4 2 3 3 3" xfId="45268" xr:uid="{00000000-0005-0000-0000-0000C1B10000}"/>
    <cellStyle name="Total 2 2 2 4 2 3 4" xfId="45269" xr:uid="{00000000-0005-0000-0000-0000C2B10000}"/>
    <cellStyle name="Total 2 2 2 4 2 3 4 2" xfId="45270" xr:uid="{00000000-0005-0000-0000-0000C3B10000}"/>
    <cellStyle name="Total 2 2 2 4 2 3 4 3" xfId="45271" xr:uid="{00000000-0005-0000-0000-0000C4B10000}"/>
    <cellStyle name="Total 2 2 2 4 2 3 5" xfId="45272" xr:uid="{00000000-0005-0000-0000-0000C5B10000}"/>
    <cellStyle name="Total 2 2 2 4 2 3 5 2" xfId="45273" xr:uid="{00000000-0005-0000-0000-0000C6B10000}"/>
    <cellStyle name="Total 2 2 2 4 2 3 5 3" xfId="45274" xr:uid="{00000000-0005-0000-0000-0000C7B10000}"/>
    <cellStyle name="Total 2 2 2 4 2 3 6" xfId="45275" xr:uid="{00000000-0005-0000-0000-0000C8B10000}"/>
    <cellStyle name="Total 2 2 2 4 2 3 6 2" xfId="45276" xr:uid="{00000000-0005-0000-0000-0000C9B10000}"/>
    <cellStyle name="Total 2 2 2 4 2 3 6 3" xfId="45277" xr:uid="{00000000-0005-0000-0000-0000CAB10000}"/>
    <cellStyle name="Total 2 2 2 4 2 3 7" xfId="45278" xr:uid="{00000000-0005-0000-0000-0000CBB10000}"/>
    <cellStyle name="Total 2 2 2 4 2 3 7 2" xfId="45279" xr:uid="{00000000-0005-0000-0000-0000CCB10000}"/>
    <cellStyle name="Total 2 2 2 4 2 3 7 3" xfId="45280" xr:uid="{00000000-0005-0000-0000-0000CDB10000}"/>
    <cellStyle name="Total 2 2 2 4 2 3 8" xfId="45281" xr:uid="{00000000-0005-0000-0000-0000CEB10000}"/>
    <cellStyle name="Total 2 2 2 4 2 3 8 2" xfId="45282" xr:uid="{00000000-0005-0000-0000-0000CFB10000}"/>
    <cellStyle name="Total 2 2 2 4 2 3 8 3" xfId="45283" xr:uid="{00000000-0005-0000-0000-0000D0B10000}"/>
    <cellStyle name="Total 2 2 2 4 2 3 9" xfId="45284" xr:uid="{00000000-0005-0000-0000-0000D1B10000}"/>
    <cellStyle name="Total 2 2 2 4 2 3 9 2" xfId="45285" xr:uid="{00000000-0005-0000-0000-0000D2B10000}"/>
    <cellStyle name="Total 2 2 2 4 2 3 9 3" xfId="45286" xr:uid="{00000000-0005-0000-0000-0000D3B10000}"/>
    <cellStyle name="Total 2 2 2 4 2 4" xfId="45287" xr:uid="{00000000-0005-0000-0000-0000D4B10000}"/>
    <cellStyle name="Total 2 2 2 4 2 4 10" xfId="45288" xr:uid="{00000000-0005-0000-0000-0000D5B10000}"/>
    <cellStyle name="Total 2 2 2 4 2 4 11" xfId="45289" xr:uid="{00000000-0005-0000-0000-0000D6B10000}"/>
    <cellStyle name="Total 2 2 2 4 2 4 12" xfId="45290" xr:uid="{00000000-0005-0000-0000-0000D7B10000}"/>
    <cellStyle name="Total 2 2 2 4 2 4 2" xfId="45291" xr:uid="{00000000-0005-0000-0000-0000D8B10000}"/>
    <cellStyle name="Total 2 2 2 4 2 4 2 2" xfId="45292" xr:uid="{00000000-0005-0000-0000-0000D9B10000}"/>
    <cellStyle name="Total 2 2 2 4 2 4 2 3" xfId="45293" xr:uid="{00000000-0005-0000-0000-0000DAB10000}"/>
    <cellStyle name="Total 2 2 2 4 2 4 3" xfId="45294" xr:uid="{00000000-0005-0000-0000-0000DBB10000}"/>
    <cellStyle name="Total 2 2 2 4 2 4 3 2" xfId="45295" xr:uid="{00000000-0005-0000-0000-0000DCB10000}"/>
    <cellStyle name="Total 2 2 2 4 2 4 3 3" xfId="45296" xr:uid="{00000000-0005-0000-0000-0000DDB10000}"/>
    <cellStyle name="Total 2 2 2 4 2 4 4" xfId="45297" xr:uid="{00000000-0005-0000-0000-0000DEB10000}"/>
    <cellStyle name="Total 2 2 2 4 2 4 4 2" xfId="45298" xr:uid="{00000000-0005-0000-0000-0000DFB10000}"/>
    <cellStyle name="Total 2 2 2 4 2 4 4 3" xfId="45299" xr:uid="{00000000-0005-0000-0000-0000E0B10000}"/>
    <cellStyle name="Total 2 2 2 4 2 4 5" xfId="45300" xr:uid="{00000000-0005-0000-0000-0000E1B10000}"/>
    <cellStyle name="Total 2 2 2 4 2 4 5 2" xfId="45301" xr:uid="{00000000-0005-0000-0000-0000E2B10000}"/>
    <cellStyle name="Total 2 2 2 4 2 4 5 3" xfId="45302" xr:uid="{00000000-0005-0000-0000-0000E3B10000}"/>
    <cellStyle name="Total 2 2 2 4 2 4 6" xfId="45303" xr:uid="{00000000-0005-0000-0000-0000E4B10000}"/>
    <cellStyle name="Total 2 2 2 4 2 4 6 2" xfId="45304" xr:uid="{00000000-0005-0000-0000-0000E5B10000}"/>
    <cellStyle name="Total 2 2 2 4 2 4 6 3" xfId="45305" xr:uid="{00000000-0005-0000-0000-0000E6B10000}"/>
    <cellStyle name="Total 2 2 2 4 2 4 7" xfId="45306" xr:uid="{00000000-0005-0000-0000-0000E7B10000}"/>
    <cellStyle name="Total 2 2 2 4 2 4 7 2" xfId="45307" xr:uid="{00000000-0005-0000-0000-0000E8B10000}"/>
    <cellStyle name="Total 2 2 2 4 2 4 7 3" xfId="45308" xr:uid="{00000000-0005-0000-0000-0000E9B10000}"/>
    <cellStyle name="Total 2 2 2 4 2 4 8" xfId="45309" xr:uid="{00000000-0005-0000-0000-0000EAB10000}"/>
    <cellStyle name="Total 2 2 2 4 2 4 8 2" xfId="45310" xr:uid="{00000000-0005-0000-0000-0000EBB10000}"/>
    <cellStyle name="Total 2 2 2 4 2 4 8 3" xfId="45311" xr:uid="{00000000-0005-0000-0000-0000ECB10000}"/>
    <cellStyle name="Total 2 2 2 4 2 4 9" xfId="45312" xr:uid="{00000000-0005-0000-0000-0000EDB10000}"/>
    <cellStyle name="Total 2 2 2 4 2 4 9 2" xfId="45313" xr:uid="{00000000-0005-0000-0000-0000EEB10000}"/>
    <cellStyle name="Total 2 2 2 4 2 4 9 3" xfId="45314" xr:uid="{00000000-0005-0000-0000-0000EFB10000}"/>
    <cellStyle name="Total 2 2 2 4 2 5" xfId="45315" xr:uid="{00000000-0005-0000-0000-0000F0B10000}"/>
    <cellStyle name="Total 2 2 2 4 2 5 10" xfId="45316" xr:uid="{00000000-0005-0000-0000-0000F1B10000}"/>
    <cellStyle name="Total 2 2 2 4 2 5 11" xfId="45317" xr:uid="{00000000-0005-0000-0000-0000F2B10000}"/>
    <cellStyle name="Total 2 2 2 4 2 5 12" xfId="45318" xr:uid="{00000000-0005-0000-0000-0000F3B10000}"/>
    <cellStyle name="Total 2 2 2 4 2 5 2" xfId="45319" xr:uid="{00000000-0005-0000-0000-0000F4B10000}"/>
    <cellStyle name="Total 2 2 2 4 2 5 2 2" xfId="45320" xr:uid="{00000000-0005-0000-0000-0000F5B10000}"/>
    <cellStyle name="Total 2 2 2 4 2 5 2 3" xfId="45321" xr:uid="{00000000-0005-0000-0000-0000F6B10000}"/>
    <cellStyle name="Total 2 2 2 4 2 5 3" xfId="45322" xr:uid="{00000000-0005-0000-0000-0000F7B10000}"/>
    <cellStyle name="Total 2 2 2 4 2 5 3 2" xfId="45323" xr:uid="{00000000-0005-0000-0000-0000F8B10000}"/>
    <cellStyle name="Total 2 2 2 4 2 5 3 3" xfId="45324" xr:uid="{00000000-0005-0000-0000-0000F9B10000}"/>
    <cellStyle name="Total 2 2 2 4 2 5 4" xfId="45325" xr:uid="{00000000-0005-0000-0000-0000FAB10000}"/>
    <cellStyle name="Total 2 2 2 4 2 5 4 2" xfId="45326" xr:uid="{00000000-0005-0000-0000-0000FBB10000}"/>
    <cellStyle name="Total 2 2 2 4 2 5 4 3" xfId="45327" xr:uid="{00000000-0005-0000-0000-0000FCB10000}"/>
    <cellStyle name="Total 2 2 2 4 2 5 5" xfId="45328" xr:uid="{00000000-0005-0000-0000-0000FDB10000}"/>
    <cellStyle name="Total 2 2 2 4 2 5 5 2" xfId="45329" xr:uid="{00000000-0005-0000-0000-0000FEB10000}"/>
    <cellStyle name="Total 2 2 2 4 2 5 5 3" xfId="45330" xr:uid="{00000000-0005-0000-0000-0000FFB10000}"/>
    <cellStyle name="Total 2 2 2 4 2 5 6" xfId="45331" xr:uid="{00000000-0005-0000-0000-000000B20000}"/>
    <cellStyle name="Total 2 2 2 4 2 5 6 2" xfId="45332" xr:uid="{00000000-0005-0000-0000-000001B20000}"/>
    <cellStyle name="Total 2 2 2 4 2 5 6 3" xfId="45333" xr:uid="{00000000-0005-0000-0000-000002B20000}"/>
    <cellStyle name="Total 2 2 2 4 2 5 7" xfId="45334" xr:uid="{00000000-0005-0000-0000-000003B20000}"/>
    <cellStyle name="Total 2 2 2 4 2 5 7 2" xfId="45335" xr:uid="{00000000-0005-0000-0000-000004B20000}"/>
    <cellStyle name="Total 2 2 2 4 2 5 7 3" xfId="45336" xr:uid="{00000000-0005-0000-0000-000005B20000}"/>
    <cellStyle name="Total 2 2 2 4 2 5 8" xfId="45337" xr:uid="{00000000-0005-0000-0000-000006B20000}"/>
    <cellStyle name="Total 2 2 2 4 2 5 8 2" xfId="45338" xr:uid="{00000000-0005-0000-0000-000007B20000}"/>
    <cellStyle name="Total 2 2 2 4 2 5 8 3" xfId="45339" xr:uid="{00000000-0005-0000-0000-000008B20000}"/>
    <cellStyle name="Total 2 2 2 4 2 5 9" xfId="45340" xr:uid="{00000000-0005-0000-0000-000009B20000}"/>
    <cellStyle name="Total 2 2 2 4 2 5 9 2" xfId="45341" xr:uid="{00000000-0005-0000-0000-00000AB20000}"/>
    <cellStyle name="Total 2 2 2 4 2 5 9 3" xfId="45342" xr:uid="{00000000-0005-0000-0000-00000BB20000}"/>
    <cellStyle name="Total 2 2 2 4 2 6" xfId="45343" xr:uid="{00000000-0005-0000-0000-00000CB20000}"/>
    <cellStyle name="Total 2 2 2 4 2 6 10" xfId="45344" xr:uid="{00000000-0005-0000-0000-00000DB20000}"/>
    <cellStyle name="Total 2 2 2 4 2 6 11" xfId="45345" xr:uid="{00000000-0005-0000-0000-00000EB20000}"/>
    <cellStyle name="Total 2 2 2 4 2 6 12" xfId="45346" xr:uid="{00000000-0005-0000-0000-00000FB20000}"/>
    <cellStyle name="Total 2 2 2 4 2 6 2" xfId="45347" xr:uid="{00000000-0005-0000-0000-000010B20000}"/>
    <cellStyle name="Total 2 2 2 4 2 6 2 2" xfId="45348" xr:uid="{00000000-0005-0000-0000-000011B20000}"/>
    <cellStyle name="Total 2 2 2 4 2 6 2 3" xfId="45349" xr:uid="{00000000-0005-0000-0000-000012B20000}"/>
    <cellStyle name="Total 2 2 2 4 2 6 3" xfId="45350" xr:uid="{00000000-0005-0000-0000-000013B20000}"/>
    <cellStyle name="Total 2 2 2 4 2 6 3 2" xfId="45351" xr:uid="{00000000-0005-0000-0000-000014B20000}"/>
    <cellStyle name="Total 2 2 2 4 2 6 3 3" xfId="45352" xr:uid="{00000000-0005-0000-0000-000015B20000}"/>
    <cellStyle name="Total 2 2 2 4 2 6 4" xfId="45353" xr:uid="{00000000-0005-0000-0000-000016B20000}"/>
    <cellStyle name="Total 2 2 2 4 2 6 4 2" xfId="45354" xr:uid="{00000000-0005-0000-0000-000017B20000}"/>
    <cellStyle name="Total 2 2 2 4 2 6 4 3" xfId="45355" xr:uid="{00000000-0005-0000-0000-000018B20000}"/>
    <cellStyle name="Total 2 2 2 4 2 6 5" xfId="45356" xr:uid="{00000000-0005-0000-0000-000019B20000}"/>
    <cellStyle name="Total 2 2 2 4 2 6 5 2" xfId="45357" xr:uid="{00000000-0005-0000-0000-00001AB20000}"/>
    <cellStyle name="Total 2 2 2 4 2 6 5 3" xfId="45358" xr:uid="{00000000-0005-0000-0000-00001BB20000}"/>
    <cellStyle name="Total 2 2 2 4 2 6 6" xfId="45359" xr:uid="{00000000-0005-0000-0000-00001CB20000}"/>
    <cellStyle name="Total 2 2 2 4 2 6 6 2" xfId="45360" xr:uid="{00000000-0005-0000-0000-00001DB20000}"/>
    <cellStyle name="Total 2 2 2 4 2 6 6 3" xfId="45361" xr:uid="{00000000-0005-0000-0000-00001EB20000}"/>
    <cellStyle name="Total 2 2 2 4 2 6 7" xfId="45362" xr:uid="{00000000-0005-0000-0000-00001FB20000}"/>
    <cellStyle name="Total 2 2 2 4 2 6 7 2" xfId="45363" xr:uid="{00000000-0005-0000-0000-000020B20000}"/>
    <cellStyle name="Total 2 2 2 4 2 6 7 3" xfId="45364" xr:uid="{00000000-0005-0000-0000-000021B20000}"/>
    <cellStyle name="Total 2 2 2 4 2 6 8" xfId="45365" xr:uid="{00000000-0005-0000-0000-000022B20000}"/>
    <cellStyle name="Total 2 2 2 4 2 6 8 2" xfId="45366" xr:uid="{00000000-0005-0000-0000-000023B20000}"/>
    <cellStyle name="Total 2 2 2 4 2 6 8 3" xfId="45367" xr:uid="{00000000-0005-0000-0000-000024B20000}"/>
    <cellStyle name="Total 2 2 2 4 2 6 9" xfId="45368" xr:uid="{00000000-0005-0000-0000-000025B20000}"/>
    <cellStyle name="Total 2 2 2 4 2 6 9 2" xfId="45369" xr:uid="{00000000-0005-0000-0000-000026B20000}"/>
    <cellStyle name="Total 2 2 2 4 2 6 9 3" xfId="45370" xr:uid="{00000000-0005-0000-0000-000027B20000}"/>
    <cellStyle name="Total 2 2 2 4 2 7" xfId="45371" xr:uid="{00000000-0005-0000-0000-000028B20000}"/>
    <cellStyle name="Total 2 2 2 4 2 7 10" xfId="45372" xr:uid="{00000000-0005-0000-0000-000029B20000}"/>
    <cellStyle name="Total 2 2 2 4 2 7 11" xfId="45373" xr:uid="{00000000-0005-0000-0000-00002AB20000}"/>
    <cellStyle name="Total 2 2 2 4 2 7 12" xfId="45374" xr:uid="{00000000-0005-0000-0000-00002BB20000}"/>
    <cellStyle name="Total 2 2 2 4 2 7 2" xfId="45375" xr:uid="{00000000-0005-0000-0000-00002CB20000}"/>
    <cellStyle name="Total 2 2 2 4 2 7 2 2" xfId="45376" xr:uid="{00000000-0005-0000-0000-00002DB20000}"/>
    <cellStyle name="Total 2 2 2 4 2 7 2 3" xfId="45377" xr:uid="{00000000-0005-0000-0000-00002EB20000}"/>
    <cellStyle name="Total 2 2 2 4 2 7 3" xfId="45378" xr:uid="{00000000-0005-0000-0000-00002FB20000}"/>
    <cellStyle name="Total 2 2 2 4 2 7 3 2" xfId="45379" xr:uid="{00000000-0005-0000-0000-000030B20000}"/>
    <cellStyle name="Total 2 2 2 4 2 7 3 3" xfId="45380" xr:uid="{00000000-0005-0000-0000-000031B20000}"/>
    <cellStyle name="Total 2 2 2 4 2 7 4" xfId="45381" xr:uid="{00000000-0005-0000-0000-000032B20000}"/>
    <cellStyle name="Total 2 2 2 4 2 7 4 2" xfId="45382" xr:uid="{00000000-0005-0000-0000-000033B20000}"/>
    <cellStyle name="Total 2 2 2 4 2 7 4 3" xfId="45383" xr:uid="{00000000-0005-0000-0000-000034B20000}"/>
    <cellStyle name="Total 2 2 2 4 2 7 5" xfId="45384" xr:uid="{00000000-0005-0000-0000-000035B20000}"/>
    <cellStyle name="Total 2 2 2 4 2 7 5 2" xfId="45385" xr:uid="{00000000-0005-0000-0000-000036B20000}"/>
    <cellStyle name="Total 2 2 2 4 2 7 5 3" xfId="45386" xr:uid="{00000000-0005-0000-0000-000037B20000}"/>
    <cellStyle name="Total 2 2 2 4 2 7 6" xfId="45387" xr:uid="{00000000-0005-0000-0000-000038B20000}"/>
    <cellStyle name="Total 2 2 2 4 2 7 6 2" xfId="45388" xr:uid="{00000000-0005-0000-0000-000039B20000}"/>
    <cellStyle name="Total 2 2 2 4 2 7 6 3" xfId="45389" xr:uid="{00000000-0005-0000-0000-00003AB20000}"/>
    <cellStyle name="Total 2 2 2 4 2 7 7" xfId="45390" xr:uid="{00000000-0005-0000-0000-00003BB20000}"/>
    <cellStyle name="Total 2 2 2 4 2 7 7 2" xfId="45391" xr:uid="{00000000-0005-0000-0000-00003CB20000}"/>
    <cellStyle name="Total 2 2 2 4 2 7 7 3" xfId="45392" xr:uid="{00000000-0005-0000-0000-00003DB20000}"/>
    <cellStyle name="Total 2 2 2 4 2 7 8" xfId="45393" xr:uid="{00000000-0005-0000-0000-00003EB20000}"/>
    <cellStyle name="Total 2 2 2 4 2 7 8 2" xfId="45394" xr:uid="{00000000-0005-0000-0000-00003FB20000}"/>
    <cellStyle name="Total 2 2 2 4 2 7 8 3" xfId="45395" xr:uid="{00000000-0005-0000-0000-000040B20000}"/>
    <cellStyle name="Total 2 2 2 4 2 7 9" xfId="45396" xr:uid="{00000000-0005-0000-0000-000041B20000}"/>
    <cellStyle name="Total 2 2 2 4 2 7 9 2" xfId="45397" xr:uid="{00000000-0005-0000-0000-000042B20000}"/>
    <cellStyle name="Total 2 2 2 4 2 7 9 3" xfId="45398" xr:uid="{00000000-0005-0000-0000-000043B20000}"/>
    <cellStyle name="Total 2 2 2 4 2 8" xfId="45399" xr:uid="{00000000-0005-0000-0000-000044B20000}"/>
    <cellStyle name="Total 2 2 2 4 2 8 10" xfId="45400" xr:uid="{00000000-0005-0000-0000-000045B20000}"/>
    <cellStyle name="Total 2 2 2 4 2 8 11" xfId="45401" xr:uid="{00000000-0005-0000-0000-000046B20000}"/>
    <cellStyle name="Total 2 2 2 4 2 8 12" xfId="45402" xr:uid="{00000000-0005-0000-0000-000047B20000}"/>
    <cellStyle name="Total 2 2 2 4 2 8 2" xfId="45403" xr:uid="{00000000-0005-0000-0000-000048B20000}"/>
    <cellStyle name="Total 2 2 2 4 2 8 2 2" xfId="45404" xr:uid="{00000000-0005-0000-0000-000049B20000}"/>
    <cellStyle name="Total 2 2 2 4 2 8 2 3" xfId="45405" xr:uid="{00000000-0005-0000-0000-00004AB20000}"/>
    <cellStyle name="Total 2 2 2 4 2 8 3" xfId="45406" xr:uid="{00000000-0005-0000-0000-00004BB20000}"/>
    <cellStyle name="Total 2 2 2 4 2 8 3 2" xfId="45407" xr:uid="{00000000-0005-0000-0000-00004CB20000}"/>
    <cellStyle name="Total 2 2 2 4 2 8 3 3" xfId="45408" xr:uid="{00000000-0005-0000-0000-00004DB20000}"/>
    <cellStyle name="Total 2 2 2 4 2 8 4" xfId="45409" xr:uid="{00000000-0005-0000-0000-00004EB20000}"/>
    <cellStyle name="Total 2 2 2 4 2 8 4 2" xfId="45410" xr:uid="{00000000-0005-0000-0000-00004FB20000}"/>
    <cellStyle name="Total 2 2 2 4 2 8 4 3" xfId="45411" xr:uid="{00000000-0005-0000-0000-000050B20000}"/>
    <cellStyle name="Total 2 2 2 4 2 8 5" xfId="45412" xr:uid="{00000000-0005-0000-0000-000051B20000}"/>
    <cellStyle name="Total 2 2 2 4 2 8 5 2" xfId="45413" xr:uid="{00000000-0005-0000-0000-000052B20000}"/>
    <cellStyle name="Total 2 2 2 4 2 8 5 3" xfId="45414" xr:uid="{00000000-0005-0000-0000-000053B20000}"/>
    <cellStyle name="Total 2 2 2 4 2 8 6" xfId="45415" xr:uid="{00000000-0005-0000-0000-000054B20000}"/>
    <cellStyle name="Total 2 2 2 4 2 8 6 2" xfId="45416" xr:uid="{00000000-0005-0000-0000-000055B20000}"/>
    <cellStyle name="Total 2 2 2 4 2 8 6 3" xfId="45417" xr:uid="{00000000-0005-0000-0000-000056B20000}"/>
    <cellStyle name="Total 2 2 2 4 2 8 7" xfId="45418" xr:uid="{00000000-0005-0000-0000-000057B20000}"/>
    <cellStyle name="Total 2 2 2 4 2 8 7 2" xfId="45419" xr:uid="{00000000-0005-0000-0000-000058B20000}"/>
    <cellStyle name="Total 2 2 2 4 2 8 7 3" xfId="45420" xr:uid="{00000000-0005-0000-0000-000059B20000}"/>
    <cellStyle name="Total 2 2 2 4 2 8 8" xfId="45421" xr:uid="{00000000-0005-0000-0000-00005AB20000}"/>
    <cellStyle name="Total 2 2 2 4 2 8 8 2" xfId="45422" xr:uid="{00000000-0005-0000-0000-00005BB20000}"/>
    <cellStyle name="Total 2 2 2 4 2 8 8 3" xfId="45423" xr:uid="{00000000-0005-0000-0000-00005CB20000}"/>
    <cellStyle name="Total 2 2 2 4 2 8 9" xfId="45424" xr:uid="{00000000-0005-0000-0000-00005DB20000}"/>
    <cellStyle name="Total 2 2 2 4 2 8 9 2" xfId="45425" xr:uid="{00000000-0005-0000-0000-00005EB20000}"/>
    <cellStyle name="Total 2 2 2 4 2 8 9 3" xfId="45426" xr:uid="{00000000-0005-0000-0000-00005FB20000}"/>
    <cellStyle name="Total 2 2 2 4 2 9" xfId="45427" xr:uid="{00000000-0005-0000-0000-000060B20000}"/>
    <cellStyle name="Total 2 2 2 4 2 9 10" xfId="45428" xr:uid="{00000000-0005-0000-0000-000061B20000}"/>
    <cellStyle name="Total 2 2 2 4 2 9 11" xfId="45429" xr:uid="{00000000-0005-0000-0000-000062B20000}"/>
    <cellStyle name="Total 2 2 2 4 2 9 12" xfId="45430" xr:uid="{00000000-0005-0000-0000-000063B20000}"/>
    <cellStyle name="Total 2 2 2 4 2 9 2" xfId="45431" xr:uid="{00000000-0005-0000-0000-000064B20000}"/>
    <cellStyle name="Total 2 2 2 4 2 9 2 2" xfId="45432" xr:uid="{00000000-0005-0000-0000-000065B20000}"/>
    <cellStyle name="Total 2 2 2 4 2 9 2 3" xfId="45433" xr:uid="{00000000-0005-0000-0000-000066B20000}"/>
    <cellStyle name="Total 2 2 2 4 2 9 3" xfId="45434" xr:uid="{00000000-0005-0000-0000-000067B20000}"/>
    <cellStyle name="Total 2 2 2 4 2 9 3 2" xfId="45435" xr:uid="{00000000-0005-0000-0000-000068B20000}"/>
    <cellStyle name="Total 2 2 2 4 2 9 3 3" xfId="45436" xr:uid="{00000000-0005-0000-0000-000069B20000}"/>
    <cellStyle name="Total 2 2 2 4 2 9 4" xfId="45437" xr:uid="{00000000-0005-0000-0000-00006AB20000}"/>
    <cellStyle name="Total 2 2 2 4 2 9 4 2" xfId="45438" xr:uid="{00000000-0005-0000-0000-00006BB20000}"/>
    <cellStyle name="Total 2 2 2 4 2 9 4 3" xfId="45439" xr:uid="{00000000-0005-0000-0000-00006CB20000}"/>
    <cellStyle name="Total 2 2 2 4 2 9 5" xfId="45440" xr:uid="{00000000-0005-0000-0000-00006DB20000}"/>
    <cellStyle name="Total 2 2 2 4 2 9 5 2" xfId="45441" xr:uid="{00000000-0005-0000-0000-00006EB20000}"/>
    <cellStyle name="Total 2 2 2 4 2 9 5 3" xfId="45442" xr:uid="{00000000-0005-0000-0000-00006FB20000}"/>
    <cellStyle name="Total 2 2 2 4 2 9 6" xfId="45443" xr:uid="{00000000-0005-0000-0000-000070B20000}"/>
    <cellStyle name="Total 2 2 2 4 2 9 6 2" xfId="45444" xr:uid="{00000000-0005-0000-0000-000071B20000}"/>
    <cellStyle name="Total 2 2 2 4 2 9 6 3" xfId="45445" xr:uid="{00000000-0005-0000-0000-000072B20000}"/>
    <cellStyle name="Total 2 2 2 4 2 9 7" xfId="45446" xr:uid="{00000000-0005-0000-0000-000073B20000}"/>
    <cellStyle name="Total 2 2 2 4 2 9 7 2" xfId="45447" xr:uid="{00000000-0005-0000-0000-000074B20000}"/>
    <cellStyle name="Total 2 2 2 4 2 9 7 3" xfId="45448" xr:uid="{00000000-0005-0000-0000-000075B20000}"/>
    <cellStyle name="Total 2 2 2 4 2 9 8" xfId="45449" xr:uid="{00000000-0005-0000-0000-000076B20000}"/>
    <cellStyle name="Total 2 2 2 4 2 9 8 2" xfId="45450" xr:uid="{00000000-0005-0000-0000-000077B20000}"/>
    <cellStyle name="Total 2 2 2 4 2 9 8 3" xfId="45451" xr:uid="{00000000-0005-0000-0000-000078B20000}"/>
    <cellStyle name="Total 2 2 2 4 2 9 9" xfId="45452" xr:uid="{00000000-0005-0000-0000-000079B20000}"/>
    <cellStyle name="Total 2 2 2 4 2 9 9 2" xfId="45453" xr:uid="{00000000-0005-0000-0000-00007AB20000}"/>
    <cellStyle name="Total 2 2 2 4 2 9 9 3" xfId="45454" xr:uid="{00000000-0005-0000-0000-00007BB20000}"/>
    <cellStyle name="Total 2 2 2 4 3" xfId="45455" xr:uid="{00000000-0005-0000-0000-00007CB20000}"/>
    <cellStyle name="Total 2 2 2 4 3 10" xfId="45456" xr:uid="{00000000-0005-0000-0000-00007DB20000}"/>
    <cellStyle name="Total 2 2 2 4 3 10 2" xfId="45457" xr:uid="{00000000-0005-0000-0000-00007EB20000}"/>
    <cellStyle name="Total 2 2 2 4 3 10 3" xfId="45458" xr:uid="{00000000-0005-0000-0000-00007FB20000}"/>
    <cellStyle name="Total 2 2 2 4 3 11" xfId="45459" xr:uid="{00000000-0005-0000-0000-000080B20000}"/>
    <cellStyle name="Total 2 2 2 4 3 12" xfId="45460" xr:uid="{00000000-0005-0000-0000-000081B20000}"/>
    <cellStyle name="Total 2 2 2 4 3 2" xfId="45461" xr:uid="{00000000-0005-0000-0000-000082B20000}"/>
    <cellStyle name="Total 2 2 2 4 3 2 2" xfId="45462" xr:uid="{00000000-0005-0000-0000-000083B20000}"/>
    <cellStyle name="Total 2 2 2 4 3 2 3" xfId="45463" xr:uid="{00000000-0005-0000-0000-000084B20000}"/>
    <cellStyle name="Total 2 2 2 4 3 3" xfId="45464" xr:uid="{00000000-0005-0000-0000-000085B20000}"/>
    <cellStyle name="Total 2 2 2 4 3 3 2" xfId="45465" xr:uid="{00000000-0005-0000-0000-000086B20000}"/>
    <cellStyle name="Total 2 2 2 4 3 3 3" xfId="45466" xr:uid="{00000000-0005-0000-0000-000087B20000}"/>
    <cellStyle name="Total 2 2 2 4 3 4" xfId="45467" xr:uid="{00000000-0005-0000-0000-000088B20000}"/>
    <cellStyle name="Total 2 2 2 4 3 4 2" xfId="45468" xr:uid="{00000000-0005-0000-0000-000089B20000}"/>
    <cellStyle name="Total 2 2 2 4 3 4 3" xfId="45469" xr:uid="{00000000-0005-0000-0000-00008AB20000}"/>
    <cellStyle name="Total 2 2 2 4 3 5" xfId="45470" xr:uid="{00000000-0005-0000-0000-00008BB20000}"/>
    <cellStyle name="Total 2 2 2 4 3 5 2" xfId="45471" xr:uid="{00000000-0005-0000-0000-00008CB20000}"/>
    <cellStyle name="Total 2 2 2 4 3 5 3" xfId="45472" xr:uid="{00000000-0005-0000-0000-00008DB20000}"/>
    <cellStyle name="Total 2 2 2 4 3 6" xfId="45473" xr:uid="{00000000-0005-0000-0000-00008EB20000}"/>
    <cellStyle name="Total 2 2 2 4 3 6 2" xfId="45474" xr:uid="{00000000-0005-0000-0000-00008FB20000}"/>
    <cellStyle name="Total 2 2 2 4 3 6 3" xfId="45475" xr:uid="{00000000-0005-0000-0000-000090B20000}"/>
    <cellStyle name="Total 2 2 2 4 3 7" xfId="45476" xr:uid="{00000000-0005-0000-0000-000091B20000}"/>
    <cellStyle name="Total 2 2 2 4 3 7 2" xfId="45477" xr:uid="{00000000-0005-0000-0000-000092B20000}"/>
    <cellStyle name="Total 2 2 2 4 3 7 3" xfId="45478" xr:uid="{00000000-0005-0000-0000-000093B20000}"/>
    <cellStyle name="Total 2 2 2 4 3 8" xfId="45479" xr:uid="{00000000-0005-0000-0000-000094B20000}"/>
    <cellStyle name="Total 2 2 2 4 3 8 2" xfId="45480" xr:uid="{00000000-0005-0000-0000-000095B20000}"/>
    <cellStyle name="Total 2 2 2 4 3 8 3" xfId="45481" xr:uid="{00000000-0005-0000-0000-000096B20000}"/>
    <cellStyle name="Total 2 2 2 4 3 9" xfId="45482" xr:uid="{00000000-0005-0000-0000-000097B20000}"/>
    <cellStyle name="Total 2 2 2 4 3 9 2" xfId="45483" xr:uid="{00000000-0005-0000-0000-000098B20000}"/>
    <cellStyle name="Total 2 2 2 4 3 9 3" xfId="45484" xr:uid="{00000000-0005-0000-0000-000099B20000}"/>
    <cellStyle name="Total 2 2 2 4 4" xfId="45485" xr:uid="{00000000-0005-0000-0000-00009AB20000}"/>
    <cellStyle name="Total 2 2 2 4 4 10" xfId="45486" xr:uid="{00000000-0005-0000-0000-00009BB20000}"/>
    <cellStyle name="Total 2 2 2 4 4 10 2" xfId="45487" xr:uid="{00000000-0005-0000-0000-00009CB20000}"/>
    <cellStyle name="Total 2 2 2 4 4 10 3" xfId="45488" xr:uid="{00000000-0005-0000-0000-00009DB20000}"/>
    <cellStyle name="Total 2 2 2 4 4 11" xfId="45489" xr:uid="{00000000-0005-0000-0000-00009EB20000}"/>
    <cellStyle name="Total 2 2 2 4 4 12" xfId="45490" xr:uid="{00000000-0005-0000-0000-00009FB20000}"/>
    <cellStyle name="Total 2 2 2 4 4 2" xfId="45491" xr:uid="{00000000-0005-0000-0000-0000A0B20000}"/>
    <cellStyle name="Total 2 2 2 4 4 2 2" xfId="45492" xr:uid="{00000000-0005-0000-0000-0000A1B20000}"/>
    <cellStyle name="Total 2 2 2 4 4 2 3" xfId="45493" xr:uid="{00000000-0005-0000-0000-0000A2B20000}"/>
    <cellStyle name="Total 2 2 2 4 4 3" xfId="45494" xr:uid="{00000000-0005-0000-0000-0000A3B20000}"/>
    <cellStyle name="Total 2 2 2 4 4 3 2" xfId="45495" xr:uid="{00000000-0005-0000-0000-0000A4B20000}"/>
    <cellStyle name="Total 2 2 2 4 4 3 3" xfId="45496" xr:uid="{00000000-0005-0000-0000-0000A5B20000}"/>
    <cellStyle name="Total 2 2 2 4 4 4" xfId="45497" xr:uid="{00000000-0005-0000-0000-0000A6B20000}"/>
    <cellStyle name="Total 2 2 2 4 4 4 2" xfId="45498" xr:uid="{00000000-0005-0000-0000-0000A7B20000}"/>
    <cellStyle name="Total 2 2 2 4 4 4 3" xfId="45499" xr:uid="{00000000-0005-0000-0000-0000A8B20000}"/>
    <cellStyle name="Total 2 2 2 4 4 5" xfId="45500" xr:uid="{00000000-0005-0000-0000-0000A9B20000}"/>
    <cellStyle name="Total 2 2 2 4 4 5 2" xfId="45501" xr:uid="{00000000-0005-0000-0000-0000AAB20000}"/>
    <cellStyle name="Total 2 2 2 4 4 5 3" xfId="45502" xr:uid="{00000000-0005-0000-0000-0000ABB20000}"/>
    <cellStyle name="Total 2 2 2 4 4 6" xfId="45503" xr:uid="{00000000-0005-0000-0000-0000ACB20000}"/>
    <cellStyle name="Total 2 2 2 4 4 6 2" xfId="45504" xr:uid="{00000000-0005-0000-0000-0000ADB20000}"/>
    <cellStyle name="Total 2 2 2 4 4 6 3" xfId="45505" xr:uid="{00000000-0005-0000-0000-0000AEB20000}"/>
    <cellStyle name="Total 2 2 2 4 4 7" xfId="45506" xr:uid="{00000000-0005-0000-0000-0000AFB20000}"/>
    <cellStyle name="Total 2 2 2 4 4 7 2" xfId="45507" xr:uid="{00000000-0005-0000-0000-0000B0B20000}"/>
    <cellStyle name="Total 2 2 2 4 4 7 3" xfId="45508" xr:uid="{00000000-0005-0000-0000-0000B1B20000}"/>
    <cellStyle name="Total 2 2 2 4 4 8" xfId="45509" xr:uid="{00000000-0005-0000-0000-0000B2B20000}"/>
    <cellStyle name="Total 2 2 2 4 4 8 2" xfId="45510" xr:uid="{00000000-0005-0000-0000-0000B3B20000}"/>
    <cellStyle name="Total 2 2 2 4 4 8 3" xfId="45511" xr:uid="{00000000-0005-0000-0000-0000B4B20000}"/>
    <cellStyle name="Total 2 2 2 4 4 9" xfId="45512" xr:uid="{00000000-0005-0000-0000-0000B5B20000}"/>
    <cellStyle name="Total 2 2 2 4 4 9 2" xfId="45513" xr:uid="{00000000-0005-0000-0000-0000B6B20000}"/>
    <cellStyle name="Total 2 2 2 4 4 9 3" xfId="45514" xr:uid="{00000000-0005-0000-0000-0000B7B20000}"/>
    <cellStyle name="Total 2 2 2 4 5" xfId="45515" xr:uid="{00000000-0005-0000-0000-0000B8B20000}"/>
    <cellStyle name="Total 2 2 2 4 5 10" xfId="45516" xr:uid="{00000000-0005-0000-0000-0000B9B20000}"/>
    <cellStyle name="Total 2 2 2 4 5 10 2" xfId="45517" xr:uid="{00000000-0005-0000-0000-0000BAB20000}"/>
    <cellStyle name="Total 2 2 2 4 5 10 3" xfId="45518" xr:uid="{00000000-0005-0000-0000-0000BBB20000}"/>
    <cellStyle name="Total 2 2 2 4 5 11" xfId="45519" xr:uid="{00000000-0005-0000-0000-0000BCB20000}"/>
    <cellStyle name="Total 2 2 2 4 5 12" xfId="45520" xr:uid="{00000000-0005-0000-0000-0000BDB20000}"/>
    <cellStyle name="Total 2 2 2 4 5 2" xfId="45521" xr:uid="{00000000-0005-0000-0000-0000BEB20000}"/>
    <cellStyle name="Total 2 2 2 4 5 2 2" xfId="45522" xr:uid="{00000000-0005-0000-0000-0000BFB20000}"/>
    <cellStyle name="Total 2 2 2 4 5 2 3" xfId="45523" xr:uid="{00000000-0005-0000-0000-0000C0B20000}"/>
    <cellStyle name="Total 2 2 2 4 5 3" xfId="45524" xr:uid="{00000000-0005-0000-0000-0000C1B20000}"/>
    <cellStyle name="Total 2 2 2 4 5 3 2" xfId="45525" xr:uid="{00000000-0005-0000-0000-0000C2B20000}"/>
    <cellStyle name="Total 2 2 2 4 5 3 3" xfId="45526" xr:uid="{00000000-0005-0000-0000-0000C3B20000}"/>
    <cellStyle name="Total 2 2 2 4 5 4" xfId="45527" xr:uid="{00000000-0005-0000-0000-0000C4B20000}"/>
    <cellStyle name="Total 2 2 2 4 5 4 2" xfId="45528" xr:uid="{00000000-0005-0000-0000-0000C5B20000}"/>
    <cellStyle name="Total 2 2 2 4 5 4 3" xfId="45529" xr:uid="{00000000-0005-0000-0000-0000C6B20000}"/>
    <cellStyle name="Total 2 2 2 4 5 5" xfId="45530" xr:uid="{00000000-0005-0000-0000-0000C7B20000}"/>
    <cellStyle name="Total 2 2 2 4 5 5 2" xfId="45531" xr:uid="{00000000-0005-0000-0000-0000C8B20000}"/>
    <cellStyle name="Total 2 2 2 4 5 5 3" xfId="45532" xr:uid="{00000000-0005-0000-0000-0000C9B20000}"/>
    <cellStyle name="Total 2 2 2 4 5 6" xfId="45533" xr:uid="{00000000-0005-0000-0000-0000CAB20000}"/>
    <cellStyle name="Total 2 2 2 4 5 6 2" xfId="45534" xr:uid="{00000000-0005-0000-0000-0000CBB20000}"/>
    <cellStyle name="Total 2 2 2 4 5 6 3" xfId="45535" xr:uid="{00000000-0005-0000-0000-0000CCB20000}"/>
    <cellStyle name="Total 2 2 2 4 5 7" xfId="45536" xr:uid="{00000000-0005-0000-0000-0000CDB20000}"/>
    <cellStyle name="Total 2 2 2 4 5 7 2" xfId="45537" xr:uid="{00000000-0005-0000-0000-0000CEB20000}"/>
    <cellStyle name="Total 2 2 2 4 5 7 3" xfId="45538" xr:uid="{00000000-0005-0000-0000-0000CFB20000}"/>
    <cellStyle name="Total 2 2 2 4 5 8" xfId="45539" xr:uid="{00000000-0005-0000-0000-0000D0B20000}"/>
    <cellStyle name="Total 2 2 2 4 5 8 2" xfId="45540" xr:uid="{00000000-0005-0000-0000-0000D1B20000}"/>
    <cellStyle name="Total 2 2 2 4 5 8 3" xfId="45541" xr:uid="{00000000-0005-0000-0000-0000D2B20000}"/>
    <cellStyle name="Total 2 2 2 4 5 9" xfId="45542" xr:uid="{00000000-0005-0000-0000-0000D3B20000}"/>
    <cellStyle name="Total 2 2 2 4 5 9 2" xfId="45543" xr:uid="{00000000-0005-0000-0000-0000D4B20000}"/>
    <cellStyle name="Total 2 2 2 4 5 9 3" xfId="45544" xr:uid="{00000000-0005-0000-0000-0000D5B20000}"/>
    <cellStyle name="Total 2 2 2 4 6" xfId="45545" xr:uid="{00000000-0005-0000-0000-0000D6B20000}"/>
    <cellStyle name="Total 2 2 2 4 6 2" xfId="45546" xr:uid="{00000000-0005-0000-0000-0000D7B20000}"/>
    <cellStyle name="Total 2 2 2 4 6 2 2" xfId="45547" xr:uid="{00000000-0005-0000-0000-0000D8B20000}"/>
    <cellStyle name="Total 2 2 2 4 6 2 3" xfId="45548" xr:uid="{00000000-0005-0000-0000-0000D9B20000}"/>
    <cellStyle name="Total 2 2 2 4 6 2 4" xfId="45549" xr:uid="{00000000-0005-0000-0000-0000DAB20000}"/>
    <cellStyle name="Total 2 2 2 4 6 3" xfId="45550" xr:uid="{00000000-0005-0000-0000-0000DBB20000}"/>
    <cellStyle name="Total 2 2 2 4 6 4" xfId="45551" xr:uid="{00000000-0005-0000-0000-0000DCB20000}"/>
    <cellStyle name="Total 2 2 2 4 7" xfId="45552" xr:uid="{00000000-0005-0000-0000-0000DDB20000}"/>
    <cellStyle name="Total 2 2 2 4 7 2" xfId="45553" xr:uid="{00000000-0005-0000-0000-0000DEB20000}"/>
    <cellStyle name="Total 2 2 2 4 7 2 2" xfId="45554" xr:uid="{00000000-0005-0000-0000-0000DFB20000}"/>
    <cellStyle name="Total 2 2 2 4 7 2 3" xfId="45555" xr:uid="{00000000-0005-0000-0000-0000E0B20000}"/>
    <cellStyle name="Total 2 2 2 4 7 2 4" xfId="45556" xr:uid="{00000000-0005-0000-0000-0000E1B20000}"/>
    <cellStyle name="Total 2 2 2 4 7 3" xfId="45557" xr:uid="{00000000-0005-0000-0000-0000E2B20000}"/>
    <cellStyle name="Total 2 2 2 4 7 4" xfId="45558" xr:uid="{00000000-0005-0000-0000-0000E3B20000}"/>
    <cellStyle name="Total 2 2 2 4 8" xfId="45559" xr:uid="{00000000-0005-0000-0000-0000E4B20000}"/>
    <cellStyle name="Total 2 2 2 4 8 2" xfId="45560" xr:uid="{00000000-0005-0000-0000-0000E5B20000}"/>
    <cellStyle name="Total 2 2 2 4 8 2 2" xfId="45561" xr:uid="{00000000-0005-0000-0000-0000E6B20000}"/>
    <cellStyle name="Total 2 2 2 4 8 2 3" xfId="45562" xr:uid="{00000000-0005-0000-0000-0000E7B20000}"/>
    <cellStyle name="Total 2 2 2 4 8 2 4" xfId="45563" xr:uid="{00000000-0005-0000-0000-0000E8B20000}"/>
    <cellStyle name="Total 2 2 2 4 8 3" xfId="45564" xr:uid="{00000000-0005-0000-0000-0000E9B20000}"/>
    <cellStyle name="Total 2 2 2 4 8 4" xfId="45565" xr:uid="{00000000-0005-0000-0000-0000EAB20000}"/>
    <cellStyle name="Total 2 2 2 4 9" xfId="45566" xr:uid="{00000000-0005-0000-0000-0000EBB20000}"/>
    <cellStyle name="Total 2 2 2 4 9 2" xfId="45567" xr:uid="{00000000-0005-0000-0000-0000ECB20000}"/>
    <cellStyle name="Total 2 2 2 4 9 3" xfId="45568" xr:uid="{00000000-0005-0000-0000-0000EDB20000}"/>
    <cellStyle name="Total 2 2 2 5" xfId="426" xr:uid="{00000000-0005-0000-0000-0000EEB20000}"/>
    <cellStyle name="Total 2 2 2 5 10" xfId="45569" xr:uid="{00000000-0005-0000-0000-0000EFB20000}"/>
    <cellStyle name="Total 2 2 2 5 10 2" xfId="45570" xr:uid="{00000000-0005-0000-0000-0000F0B20000}"/>
    <cellStyle name="Total 2 2 2 5 10 3" xfId="45571" xr:uid="{00000000-0005-0000-0000-0000F1B20000}"/>
    <cellStyle name="Total 2 2 2 5 11" xfId="58239" xr:uid="{00000000-0005-0000-0000-0000F2B20000}"/>
    <cellStyle name="Total 2 2 2 5 2" xfId="45572" xr:uid="{00000000-0005-0000-0000-0000F3B20000}"/>
    <cellStyle name="Total 2 2 2 5 2 10" xfId="45573" xr:uid="{00000000-0005-0000-0000-0000F4B20000}"/>
    <cellStyle name="Total 2 2 2 5 2 10 10" xfId="45574" xr:uid="{00000000-0005-0000-0000-0000F5B20000}"/>
    <cellStyle name="Total 2 2 2 5 2 10 11" xfId="45575" xr:uid="{00000000-0005-0000-0000-0000F6B20000}"/>
    <cellStyle name="Total 2 2 2 5 2 10 12" xfId="45576" xr:uid="{00000000-0005-0000-0000-0000F7B20000}"/>
    <cellStyle name="Total 2 2 2 5 2 10 2" xfId="45577" xr:uid="{00000000-0005-0000-0000-0000F8B20000}"/>
    <cellStyle name="Total 2 2 2 5 2 10 2 2" xfId="45578" xr:uid="{00000000-0005-0000-0000-0000F9B20000}"/>
    <cellStyle name="Total 2 2 2 5 2 10 2 3" xfId="45579" xr:uid="{00000000-0005-0000-0000-0000FAB20000}"/>
    <cellStyle name="Total 2 2 2 5 2 10 3" xfId="45580" xr:uid="{00000000-0005-0000-0000-0000FBB20000}"/>
    <cellStyle name="Total 2 2 2 5 2 10 3 2" xfId="45581" xr:uid="{00000000-0005-0000-0000-0000FCB20000}"/>
    <cellStyle name="Total 2 2 2 5 2 10 3 3" xfId="45582" xr:uid="{00000000-0005-0000-0000-0000FDB20000}"/>
    <cellStyle name="Total 2 2 2 5 2 10 4" xfId="45583" xr:uid="{00000000-0005-0000-0000-0000FEB20000}"/>
    <cellStyle name="Total 2 2 2 5 2 10 4 2" xfId="45584" xr:uid="{00000000-0005-0000-0000-0000FFB20000}"/>
    <cellStyle name="Total 2 2 2 5 2 10 4 3" xfId="45585" xr:uid="{00000000-0005-0000-0000-000000B30000}"/>
    <cellStyle name="Total 2 2 2 5 2 10 5" xfId="45586" xr:uid="{00000000-0005-0000-0000-000001B30000}"/>
    <cellStyle name="Total 2 2 2 5 2 10 5 2" xfId="45587" xr:uid="{00000000-0005-0000-0000-000002B30000}"/>
    <cellStyle name="Total 2 2 2 5 2 10 5 3" xfId="45588" xr:uid="{00000000-0005-0000-0000-000003B30000}"/>
    <cellStyle name="Total 2 2 2 5 2 10 6" xfId="45589" xr:uid="{00000000-0005-0000-0000-000004B30000}"/>
    <cellStyle name="Total 2 2 2 5 2 10 6 2" xfId="45590" xr:uid="{00000000-0005-0000-0000-000005B30000}"/>
    <cellStyle name="Total 2 2 2 5 2 10 6 3" xfId="45591" xr:uid="{00000000-0005-0000-0000-000006B30000}"/>
    <cellStyle name="Total 2 2 2 5 2 10 7" xfId="45592" xr:uid="{00000000-0005-0000-0000-000007B30000}"/>
    <cellStyle name="Total 2 2 2 5 2 10 7 2" xfId="45593" xr:uid="{00000000-0005-0000-0000-000008B30000}"/>
    <cellStyle name="Total 2 2 2 5 2 10 7 3" xfId="45594" xr:uid="{00000000-0005-0000-0000-000009B30000}"/>
    <cellStyle name="Total 2 2 2 5 2 10 8" xfId="45595" xr:uid="{00000000-0005-0000-0000-00000AB30000}"/>
    <cellStyle name="Total 2 2 2 5 2 10 8 2" xfId="45596" xr:uid="{00000000-0005-0000-0000-00000BB30000}"/>
    <cellStyle name="Total 2 2 2 5 2 10 8 3" xfId="45597" xr:uid="{00000000-0005-0000-0000-00000CB30000}"/>
    <cellStyle name="Total 2 2 2 5 2 10 9" xfId="45598" xr:uid="{00000000-0005-0000-0000-00000DB30000}"/>
    <cellStyle name="Total 2 2 2 5 2 10 9 2" xfId="45599" xr:uid="{00000000-0005-0000-0000-00000EB30000}"/>
    <cellStyle name="Total 2 2 2 5 2 10 9 3" xfId="45600" xr:uid="{00000000-0005-0000-0000-00000FB30000}"/>
    <cellStyle name="Total 2 2 2 5 2 11" xfId="45601" xr:uid="{00000000-0005-0000-0000-000010B30000}"/>
    <cellStyle name="Total 2 2 2 5 2 11 2" xfId="45602" xr:uid="{00000000-0005-0000-0000-000011B30000}"/>
    <cellStyle name="Total 2 2 2 5 2 11 3" xfId="45603" xr:uid="{00000000-0005-0000-0000-000012B30000}"/>
    <cellStyle name="Total 2 2 2 5 2 12" xfId="45604" xr:uid="{00000000-0005-0000-0000-000013B30000}"/>
    <cellStyle name="Total 2 2 2 5 2 12 2" xfId="45605" xr:uid="{00000000-0005-0000-0000-000014B30000}"/>
    <cellStyle name="Total 2 2 2 5 2 12 3" xfId="45606" xr:uid="{00000000-0005-0000-0000-000015B30000}"/>
    <cellStyle name="Total 2 2 2 5 2 13" xfId="45607" xr:uid="{00000000-0005-0000-0000-000016B30000}"/>
    <cellStyle name="Total 2 2 2 5 2 13 2" xfId="45608" xr:uid="{00000000-0005-0000-0000-000017B30000}"/>
    <cellStyle name="Total 2 2 2 5 2 13 3" xfId="45609" xr:uid="{00000000-0005-0000-0000-000018B30000}"/>
    <cellStyle name="Total 2 2 2 5 2 14" xfId="45610" xr:uid="{00000000-0005-0000-0000-000019B30000}"/>
    <cellStyle name="Total 2 2 2 5 2 14 2" xfId="45611" xr:uid="{00000000-0005-0000-0000-00001AB30000}"/>
    <cellStyle name="Total 2 2 2 5 2 14 3" xfId="45612" xr:uid="{00000000-0005-0000-0000-00001BB30000}"/>
    <cellStyle name="Total 2 2 2 5 2 15" xfId="45613" xr:uid="{00000000-0005-0000-0000-00001CB30000}"/>
    <cellStyle name="Total 2 2 2 5 2 15 2" xfId="45614" xr:uid="{00000000-0005-0000-0000-00001DB30000}"/>
    <cellStyle name="Total 2 2 2 5 2 15 3" xfId="45615" xr:uid="{00000000-0005-0000-0000-00001EB30000}"/>
    <cellStyle name="Total 2 2 2 5 2 16" xfId="45616" xr:uid="{00000000-0005-0000-0000-00001FB30000}"/>
    <cellStyle name="Total 2 2 2 5 2 16 2" xfId="45617" xr:uid="{00000000-0005-0000-0000-000020B30000}"/>
    <cellStyle name="Total 2 2 2 5 2 16 3" xfId="45618" xr:uid="{00000000-0005-0000-0000-000021B30000}"/>
    <cellStyle name="Total 2 2 2 5 2 17" xfId="45619" xr:uid="{00000000-0005-0000-0000-000022B30000}"/>
    <cellStyle name="Total 2 2 2 5 2 17 2" xfId="45620" xr:uid="{00000000-0005-0000-0000-000023B30000}"/>
    <cellStyle name="Total 2 2 2 5 2 17 3" xfId="45621" xr:uid="{00000000-0005-0000-0000-000024B30000}"/>
    <cellStyle name="Total 2 2 2 5 2 18" xfId="45622" xr:uid="{00000000-0005-0000-0000-000025B30000}"/>
    <cellStyle name="Total 2 2 2 5 2 18 2" xfId="45623" xr:uid="{00000000-0005-0000-0000-000026B30000}"/>
    <cellStyle name="Total 2 2 2 5 2 18 3" xfId="45624" xr:uid="{00000000-0005-0000-0000-000027B30000}"/>
    <cellStyle name="Total 2 2 2 5 2 19" xfId="45625" xr:uid="{00000000-0005-0000-0000-000028B30000}"/>
    <cellStyle name="Total 2 2 2 5 2 19 2" xfId="45626" xr:uid="{00000000-0005-0000-0000-000029B30000}"/>
    <cellStyle name="Total 2 2 2 5 2 19 3" xfId="45627" xr:uid="{00000000-0005-0000-0000-00002AB30000}"/>
    <cellStyle name="Total 2 2 2 5 2 2" xfId="45628" xr:uid="{00000000-0005-0000-0000-00002BB30000}"/>
    <cellStyle name="Total 2 2 2 5 2 2 10" xfId="45629" xr:uid="{00000000-0005-0000-0000-00002CB30000}"/>
    <cellStyle name="Total 2 2 2 5 2 2 11" xfId="45630" xr:uid="{00000000-0005-0000-0000-00002DB30000}"/>
    <cellStyle name="Total 2 2 2 5 2 2 12" xfId="45631" xr:uid="{00000000-0005-0000-0000-00002EB30000}"/>
    <cellStyle name="Total 2 2 2 5 2 2 2" xfId="45632" xr:uid="{00000000-0005-0000-0000-00002FB30000}"/>
    <cellStyle name="Total 2 2 2 5 2 2 2 2" xfId="45633" xr:uid="{00000000-0005-0000-0000-000030B30000}"/>
    <cellStyle name="Total 2 2 2 5 2 2 2 3" xfId="45634" xr:uid="{00000000-0005-0000-0000-000031B30000}"/>
    <cellStyle name="Total 2 2 2 5 2 2 3" xfId="45635" xr:uid="{00000000-0005-0000-0000-000032B30000}"/>
    <cellStyle name="Total 2 2 2 5 2 2 3 2" xfId="45636" xr:uid="{00000000-0005-0000-0000-000033B30000}"/>
    <cellStyle name="Total 2 2 2 5 2 2 3 3" xfId="45637" xr:uid="{00000000-0005-0000-0000-000034B30000}"/>
    <cellStyle name="Total 2 2 2 5 2 2 4" xfId="45638" xr:uid="{00000000-0005-0000-0000-000035B30000}"/>
    <cellStyle name="Total 2 2 2 5 2 2 4 2" xfId="45639" xr:uid="{00000000-0005-0000-0000-000036B30000}"/>
    <cellStyle name="Total 2 2 2 5 2 2 4 3" xfId="45640" xr:uid="{00000000-0005-0000-0000-000037B30000}"/>
    <cellStyle name="Total 2 2 2 5 2 2 5" xfId="45641" xr:uid="{00000000-0005-0000-0000-000038B30000}"/>
    <cellStyle name="Total 2 2 2 5 2 2 5 2" xfId="45642" xr:uid="{00000000-0005-0000-0000-000039B30000}"/>
    <cellStyle name="Total 2 2 2 5 2 2 5 3" xfId="45643" xr:uid="{00000000-0005-0000-0000-00003AB30000}"/>
    <cellStyle name="Total 2 2 2 5 2 2 6" xfId="45644" xr:uid="{00000000-0005-0000-0000-00003BB30000}"/>
    <cellStyle name="Total 2 2 2 5 2 2 6 2" xfId="45645" xr:uid="{00000000-0005-0000-0000-00003CB30000}"/>
    <cellStyle name="Total 2 2 2 5 2 2 6 3" xfId="45646" xr:uid="{00000000-0005-0000-0000-00003DB30000}"/>
    <cellStyle name="Total 2 2 2 5 2 2 7" xfId="45647" xr:uid="{00000000-0005-0000-0000-00003EB30000}"/>
    <cellStyle name="Total 2 2 2 5 2 2 7 2" xfId="45648" xr:uid="{00000000-0005-0000-0000-00003FB30000}"/>
    <cellStyle name="Total 2 2 2 5 2 2 7 3" xfId="45649" xr:uid="{00000000-0005-0000-0000-000040B30000}"/>
    <cellStyle name="Total 2 2 2 5 2 2 8" xfId="45650" xr:uid="{00000000-0005-0000-0000-000041B30000}"/>
    <cellStyle name="Total 2 2 2 5 2 2 8 2" xfId="45651" xr:uid="{00000000-0005-0000-0000-000042B30000}"/>
    <cellStyle name="Total 2 2 2 5 2 2 8 3" xfId="45652" xr:uid="{00000000-0005-0000-0000-000043B30000}"/>
    <cellStyle name="Total 2 2 2 5 2 2 9" xfId="45653" xr:uid="{00000000-0005-0000-0000-000044B30000}"/>
    <cellStyle name="Total 2 2 2 5 2 2 9 2" xfId="45654" xr:uid="{00000000-0005-0000-0000-000045B30000}"/>
    <cellStyle name="Total 2 2 2 5 2 2 9 3" xfId="45655" xr:uid="{00000000-0005-0000-0000-000046B30000}"/>
    <cellStyle name="Total 2 2 2 5 2 20" xfId="45656" xr:uid="{00000000-0005-0000-0000-000047B30000}"/>
    <cellStyle name="Total 2 2 2 5 2 21" xfId="45657" xr:uid="{00000000-0005-0000-0000-000048B30000}"/>
    <cellStyle name="Total 2 2 2 5 2 3" xfId="45658" xr:uid="{00000000-0005-0000-0000-000049B30000}"/>
    <cellStyle name="Total 2 2 2 5 2 3 10" xfId="45659" xr:uid="{00000000-0005-0000-0000-00004AB30000}"/>
    <cellStyle name="Total 2 2 2 5 2 3 11" xfId="45660" xr:uid="{00000000-0005-0000-0000-00004BB30000}"/>
    <cellStyle name="Total 2 2 2 5 2 3 12" xfId="45661" xr:uid="{00000000-0005-0000-0000-00004CB30000}"/>
    <cellStyle name="Total 2 2 2 5 2 3 2" xfId="45662" xr:uid="{00000000-0005-0000-0000-00004DB30000}"/>
    <cellStyle name="Total 2 2 2 5 2 3 2 2" xfId="45663" xr:uid="{00000000-0005-0000-0000-00004EB30000}"/>
    <cellStyle name="Total 2 2 2 5 2 3 2 3" xfId="45664" xr:uid="{00000000-0005-0000-0000-00004FB30000}"/>
    <cellStyle name="Total 2 2 2 5 2 3 3" xfId="45665" xr:uid="{00000000-0005-0000-0000-000050B30000}"/>
    <cellStyle name="Total 2 2 2 5 2 3 3 2" xfId="45666" xr:uid="{00000000-0005-0000-0000-000051B30000}"/>
    <cellStyle name="Total 2 2 2 5 2 3 3 3" xfId="45667" xr:uid="{00000000-0005-0000-0000-000052B30000}"/>
    <cellStyle name="Total 2 2 2 5 2 3 4" xfId="45668" xr:uid="{00000000-0005-0000-0000-000053B30000}"/>
    <cellStyle name="Total 2 2 2 5 2 3 4 2" xfId="45669" xr:uid="{00000000-0005-0000-0000-000054B30000}"/>
    <cellStyle name="Total 2 2 2 5 2 3 4 3" xfId="45670" xr:uid="{00000000-0005-0000-0000-000055B30000}"/>
    <cellStyle name="Total 2 2 2 5 2 3 5" xfId="45671" xr:uid="{00000000-0005-0000-0000-000056B30000}"/>
    <cellStyle name="Total 2 2 2 5 2 3 5 2" xfId="45672" xr:uid="{00000000-0005-0000-0000-000057B30000}"/>
    <cellStyle name="Total 2 2 2 5 2 3 5 3" xfId="45673" xr:uid="{00000000-0005-0000-0000-000058B30000}"/>
    <cellStyle name="Total 2 2 2 5 2 3 6" xfId="45674" xr:uid="{00000000-0005-0000-0000-000059B30000}"/>
    <cellStyle name="Total 2 2 2 5 2 3 6 2" xfId="45675" xr:uid="{00000000-0005-0000-0000-00005AB30000}"/>
    <cellStyle name="Total 2 2 2 5 2 3 6 3" xfId="45676" xr:uid="{00000000-0005-0000-0000-00005BB30000}"/>
    <cellStyle name="Total 2 2 2 5 2 3 7" xfId="45677" xr:uid="{00000000-0005-0000-0000-00005CB30000}"/>
    <cellStyle name="Total 2 2 2 5 2 3 7 2" xfId="45678" xr:uid="{00000000-0005-0000-0000-00005DB30000}"/>
    <cellStyle name="Total 2 2 2 5 2 3 7 3" xfId="45679" xr:uid="{00000000-0005-0000-0000-00005EB30000}"/>
    <cellStyle name="Total 2 2 2 5 2 3 8" xfId="45680" xr:uid="{00000000-0005-0000-0000-00005FB30000}"/>
    <cellStyle name="Total 2 2 2 5 2 3 8 2" xfId="45681" xr:uid="{00000000-0005-0000-0000-000060B30000}"/>
    <cellStyle name="Total 2 2 2 5 2 3 8 3" xfId="45682" xr:uid="{00000000-0005-0000-0000-000061B30000}"/>
    <cellStyle name="Total 2 2 2 5 2 3 9" xfId="45683" xr:uid="{00000000-0005-0000-0000-000062B30000}"/>
    <cellStyle name="Total 2 2 2 5 2 3 9 2" xfId="45684" xr:uid="{00000000-0005-0000-0000-000063B30000}"/>
    <cellStyle name="Total 2 2 2 5 2 3 9 3" xfId="45685" xr:uid="{00000000-0005-0000-0000-000064B30000}"/>
    <cellStyle name="Total 2 2 2 5 2 4" xfId="45686" xr:uid="{00000000-0005-0000-0000-000065B30000}"/>
    <cellStyle name="Total 2 2 2 5 2 4 10" xfId="45687" xr:uid="{00000000-0005-0000-0000-000066B30000}"/>
    <cellStyle name="Total 2 2 2 5 2 4 11" xfId="45688" xr:uid="{00000000-0005-0000-0000-000067B30000}"/>
    <cellStyle name="Total 2 2 2 5 2 4 12" xfId="45689" xr:uid="{00000000-0005-0000-0000-000068B30000}"/>
    <cellStyle name="Total 2 2 2 5 2 4 2" xfId="45690" xr:uid="{00000000-0005-0000-0000-000069B30000}"/>
    <cellStyle name="Total 2 2 2 5 2 4 2 2" xfId="45691" xr:uid="{00000000-0005-0000-0000-00006AB30000}"/>
    <cellStyle name="Total 2 2 2 5 2 4 2 3" xfId="45692" xr:uid="{00000000-0005-0000-0000-00006BB30000}"/>
    <cellStyle name="Total 2 2 2 5 2 4 3" xfId="45693" xr:uid="{00000000-0005-0000-0000-00006CB30000}"/>
    <cellStyle name="Total 2 2 2 5 2 4 3 2" xfId="45694" xr:uid="{00000000-0005-0000-0000-00006DB30000}"/>
    <cellStyle name="Total 2 2 2 5 2 4 3 3" xfId="45695" xr:uid="{00000000-0005-0000-0000-00006EB30000}"/>
    <cellStyle name="Total 2 2 2 5 2 4 4" xfId="45696" xr:uid="{00000000-0005-0000-0000-00006FB30000}"/>
    <cellStyle name="Total 2 2 2 5 2 4 4 2" xfId="45697" xr:uid="{00000000-0005-0000-0000-000070B30000}"/>
    <cellStyle name="Total 2 2 2 5 2 4 4 3" xfId="45698" xr:uid="{00000000-0005-0000-0000-000071B30000}"/>
    <cellStyle name="Total 2 2 2 5 2 4 5" xfId="45699" xr:uid="{00000000-0005-0000-0000-000072B30000}"/>
    <cellStyle name="Total 2 2 2 5 2 4 5 2" xfId="45700" xr:uid="{00000000-0005-0000-0000-000073B30000}"/>
    <cellStyle name="Total 2 2 2 5 2 4 5 3" xfId="45701" xr:uid="{00000000-0005-0000-0000-000074B30000}"/>
    <cellStyle name="Total 2 2 2 5 2 4 6" xfId="45702" xr:uid="{00000000-0005-0000-0000-000075B30000}"/>
    <cellStyle name="Total 2 2 2 5 2 4 6 2" xfId="45703" xr:uid="{00000000-0005-0000-0000-000076B30000}"/>
    <cellStyle name="Total 2 2 2 5 2 4 6 3" xfId="45704" xr:uid="{00000000-0005-0000-0000-000077B30000}"/>
    <cellStyle name="Total 2 2 2 5 2 4 7" xfId="45705" xr:uid="{00000000-0005-0000-0000-000078B30000}"/>
    <cellStyle name="Total 2 2 2 5 2 4 7 2" xfId="45706" xr:uid="{00000000-0005-0000-0000-000079B30000}"/>
    <cellStyle name="Total 2 2 2 5 2 4 7 3" xfId="45707" xr:uid="{00000000-0005-0000-0000-00007AB30000}"/>
    <cellStyle name="Total 2 2 2 5 2 4 8" xfId="45708" xr:uid="{00000000-0005-0000-0000-00007BB30000}"/>
    <cellStyle name="Total 2 2 2 5 2 4 8 2" xfId="45709" xr:uid="{00000000-0005-0000-0000-00007CB30000}"/>
    <cellStyle name="Total 2 2 2 5 2 4 8 3" xfId="45710" xr:uid="{00000000-0005-0000-0000-00007DB30000}"/>
    <cellStyle name="Total 2 2 2 5 2 4 9" xfId="45711" xr:uid="{00000000-0005-0000-0000-00007EB30000}"/>
    <cellStyle name="Total 2 2 2 5 2 4 9 2" xfId="45712" xr:uid="{00000000-0005-0000-0000-00007FB30000}"/>
    <cellStyle name="Total 2 2 2 5 2 4 9 3" xfId="45713" xr:uid="{00000000-0005-0000-0000-000080B30000}"/>
    <cellStyle name="Total 2 2 2 5 2 5" xfId="45714" xr:uid="{00000000-0005-0000-0000-000081B30000}"/>
    <cellStyle name="Total 2 2 2 5 2 5 10" xfId="45715" xr:uid="{00000000-0005-0000-0000-000082B30000}"/>
    <cellStyle name="Total 2 2 2 5 2 5 11" xfId="45716" xr:uid="{00000000-0005-0000-0000-000083B30000}"/>
    <cellStyle name="Total 2 2 2 5 2 5 12" xfId="45717" xr:uid="{00000000-0005-0000-0000-000084B30000}"/>
    <cellStyle name="Total 2 2 2 5 2 5 2" xfId="45718" xr:uid="{00000000-0005-0000-0000-000085B30000}"/>
    <cellStyle name="Total 2 2 2 5 2 5 2 2" xfId="45719" xr:uid="{00000000-0005-0000-0000-000086B30000}"/>
    <cellStyle name="Total 2 2 2 5 2 5 2 3" xfId="45720" xr:uid="{00000000-0005-0000-0000-000087B30000}"/>
    <cellStyle name="Total 2 2 2 5 2 5 3" xfId="45721" xr:uid="{00000000-0005-0000-0000-000088B30000}"/>
    <cellStyle name="Total 2 2 2 5 2 5 3 2" xfId="45722" xr:uid="{00000000-0005-0000-0000-000089B30000}"/>
    <cellStyle name="Total 2 2 2 5 2 5 3 3" xfId="45723" xr:uid="{00000000-0005-0000-0000-00008AB30000}"/>
    <cellStyle name="Total 2 2 2 5 2 5 4" xfId="45724" xr:uid="{00000000-0005-0000-0000-00008BB30000}"/>
    <cellStyle name="Total 2 2 2 5 2 5 4 2" xfId="45725" xr:uid="{00000000-0005-0000-0000-00008CB30000}"/>
    <cellStyle name="Total 2 2 2 5 2 5 4 3" xfId="45726" xr:uid="{00000000-0005-0000-0000-00008DB30000}"/>
    <cellStyle name="Total 2 2 2 5 2 5 5" xfId="45727" xr:uid="{00000000-0005-0000-0000-00008EB30000}"/>
    <cellStyle name="Total 2 2 2 5 2 5 5 2" xfId="45728" xr:uid="{00000000-0005-0000-0000-00008FB30000}"/>
    <cellStyle name="Total 2 2 2 5 2 5 5 3" xfId="45729" xr:uid="{00000000-0005-0000-0000-000090B30000}"/>
    <cellStyle name="Total 2 2 2 5 2 5 6" xfId="45730" xr:uid="{00000000-0005-0000-0000-000091B30000}"/>
    <cellStyle name="Total 2 2 2 5 2 5 6 2" xfId="45731" xr:uid="{00000000-0005-0000-0000-000092B30000}"/>
    <cellStyle name="Total 2 2 2 5 2 5 6 3" xfId="45732" xr:uid="{00000000-0005-0000-0000-000093B30000}"/>
    <cellStyle name="Total 2 2 2 5 2 5 7" xfId="45733" xr:uid="{00000000-0005-0000-0000-000094B30000}"/>
    <cellStyle name="Total 2 2 2 5 2 5 7 2" xfId="45734" xr:uid="{00000000-0005-0000-0000-000095B30000}"/>
    <cellStyle name="Total 2 2 2 5 2 5 7 3" xfId="45735" xr:uid="{00000000-0005-0000-0000-000096B30000}"/>
    <cellStyle name="Total 2 2 2 5 2 5 8" xfId="45736" xr:uid="{00000000-0005-0000-0000-000097B30000}"/>
    <cellStyle name="Total 2 2 2 5 2 5 8 2" xfId="45737" xr:uid="{00000000-0005-0000-0000-000098B30000}"/>
    <cellStyle name="Total 2 2 2 5 2 5 8 3" xfId="45738" xr:uid="{00000000-0005-0000-0000-000099B30000}"/>
    <cellStyle name="Total 2 2 2 5 2 5 9" xfId="45739" xr:uid="{00000000-0005-0000-0000-00009AB30000}"/>
    <cellStyle name="Total 2 2 2 5 2 5 9 2" xfId="45740" xr:uid="{00000000-0005-0000-0000-00009BB30000}"/>
    <cellStyle name="Total 2 2 2 5 2 5 9 3" xfId="45741" xr:uid="{00000000-0005-0000-0000-00009CB30000}"/>
    <cellStyle name="Total 2 2 2 5 2 6" xfId="45742" xr:uid="{00000000-0005-0000-0000-00009DB30000}"/>
    <cellStyle name="Total 2 2 2 5 2 6 10" xfId="45743" xr:uid="{00000000-0005-0000-0000-00009EB30000}"/>
    <cellStyle name="Total 2 2 2 5 2 6 11" xfId="45744" xr:uid="{00000000-0005-0000-0000-00009FB30000}"/>
    <cellStyle name="Total 2 2 2 5 2 6 12" xfId="45745" xr:uid="{00000000-0005-0000-0000-0000A0B30000}"/>
    <cellStyle name="Total 2 2 2 5 2 6 2" xfId="45746" xr:uid="{00000000-0005-0000-0000-0000A1B30000}"/>
    <cellStyle name="Total 2 2 2 5 2 6 2 2" xfId="45747" xr:uid="{00000000-0005-0000-0000-0000A2B30000}"/>
    <cellStyle name="Total 2 2 2 5 2 6 2 3" xfId="45748" xr:uid="{00000000-0005-0000-0000-0000A3B30000}"/>
    <cellStyle name="Total 2 2 2 5 2 6 3" xfId="45749" xr:uid="{00000000-0005-0000-0000-0000A4B30000}"/>
    <cellStyle name="Total 2 2 2 5 2 6 3 2" xfId="45750" xr:uid="{00000000-0005-0000-0000-0000A5B30000}"/>
    <cellStyle name="Total 2 2 2 5 2 6 3 3" xfId="45751" xr:uid="{00000000-0005-0000-0000-0000A6B30000}"/>
    <cellStyle name="Total 2 2 2 5 2 6 4" xfId="45752" xr:uid="{00000000-0005-0000-0000-0000A7B30000}"/>
    <cellStyle name="Total 2 2 2 5 2 6 4 2" xfId="45753" xr:uid="{00000000-0005-0000-0000-0000A8B30000}"/>
    <cellStyle name="Total 2 2 2 5 2 6 4 3" xfId="45754" xr:uid="{00000000-0005-0000-0000-0000A9B30000}"/>
    <cellStyle name="Total 2 2 2 5 2 6 5" xfId="45755" xr:uid="{00000000-0005-0000-0000-0000AAB30000}"/>
    <cellStyle name="Total 2 2 2 5 2 6 5 2" xfId="45756" xr:uid="{00000000-0005-0000-0000-0000ABB30000}"/>
    <cellStyle name="Total 2 2 2 5 2 6 5 3" xfId="45757" xr:uid="{00000000-0005-0000-0000-0000ACB30000}"/>
    <cellStyle name="Total 2 2 2 5 2 6 6" xfId="45758" xr:uid="{00000000-0005-0000-0000-0000ADB30000}"/>
    <cellStyle name="Total 2 2 2 5 2 6 6 2" xfId="45759" xr:uid="{00000000-0005-0000-0000-0000AEB30000}"/>
    <cellStyle name="Total 2 2 2 5 2 6 6 3" xfId="45760" xr:uid="{00000000-0005-0000-0000-0000AFB30000}"/>
    <cellStyle name="Total 2 2 2 5 2 6 7" xfId="45761" xr:uid="{00000000-0005-0000-0000-0000B0B30000}"/>
    <cellStyle name="Total 2 2 2 5 2 6 7 2" xfId="45762" xr:uid="{00000000-0005-0000-0000-0000B1B30000}"/>
    <cellStyle name="Total 2 2 2 5 2 6 7 3" xfId="45763" xr:uid="{00000000-0005-0000-0000-0000B2B30000}"/>
    <cellStyle name="Total 2 2 2 5 2 6 8" xfId="45764" xr:uid="{00000000-0005-0000-0000-0000B3B30000}"/>
    <cellStyle name="Total 2 2 2 5 2 6 8 2" xfId="45765" xr:uid="{00000000-0005-0000-0000-0000B4B30000}"/>
    <cellStyle name="Total 2 2 2 5 2 6 8 3" xfId="45766" xr:uid="{00000000-0005-0000-0000-0000B5B30000}"/>
    <cellStyle name="Total 2 2 2 5 2 6 9" xfId="45767" xr:uid="{00000000-0005-0000-0000-0000B6B30000}"/>
    <cellStyle name="Total 2 2 2 5 2 6 9 2" xfId="45768" xr:uid="{00000000-0005-0000-0000-0000B7B30000}"/>
    <cellStyle name="Total 2 2 2 5 2 6 9 3" xfId="45769" xr:uid="{00000000-0005-0000-0000-0000B8B30000}"/>
    <cellStyle name="Total 2 2 2 5 2 7" xfId="45770" xr:uid="{00000000-0005-0000-0000-0000B9B30000}"/>
    <cellStyle name="Total 2 2 2 5 2 7 10" xfId="45771" xr:uid="{00000000-0005-0000-0000-0000BAB30000}"/>
    <cellStyle name="Total 2 2 2 5 2 7 11" xfId="45772" xr:uid="{00000000-0005-0000-0000-0000BBB30000}"/>
    <cellStyle name="Total 2 2 2 5 2 7 12" xfId="45773" xr:uid="{00000000-0005-0000-0000-0000BCB30000}"/>
    <cellStyle name="Total 2 2 2 5 2 7 2" xfId="45774" xr:uid="{00000000-0005-0000-0000-0000BDB30000}"/>
    <cellStyle name="Total 2 2 2 5 2 7 2 2" xfId="45775" xr:uid="{00000000-0005-0000-0000-0000BEB30000}"/>
    <cellStyle name="Total 2 2 2 5 2 7 2 3" xfId="45776" xr:uid="{00000000-0005-0000-0000-0000BFB30000}"/>
    <cellStyle name="Total 2 2 2 5 2 7 3" xfId="45777" xr:uid="{00000000-0005-0000-0000-0000C0B30000}"/>
    <cellStyle name="Total 2 2 2 5 2 7 3 2" xfId="45778" xr:uid="{00000000-0005-0000-0000-0000C1B30000}"/>
    <cellStyle name="Total 2 2 2 5 2 7 3 3" xfId="45779" xr:uid="{00000000-0005-0000-0000-0000C2B30000}"/>
    <cellStyle name="Total 2 2 2 5 2 7 4" xfId="45780" xr:uid="{00000000-0005-0000-0000-0000C3B30000}"/>
    <cellStyle name="Total 2 2 2 5 2 7 4 2" xfId="45781" xr:uid="{00000000-0005-0000-0000-0000C4B30000}"/>
    <cellStyle name="Total 2 2 2 5 2 7 4 3" xfId="45782" xr:uid="{00000000-0005-0000-0000-0000C5B30000}"/>
    <cellStyle name="Total 2 2 2 5 2 7 5" xfId="45783" xr:uid="{00000000-0005-0000-0000-0000C6B30000}"/>
    <cellStyle name="Total 2 2 2 5 2 7 5 2" xfId="45784" xr:uid="{00000000-0005-0000-0000-0000C7B30000}"/>
    <cellStyle name="Total 2 2 2 5 2 7 5 3" xfId="45785" xr:uid="{00000000-0005-0000-0000-0000C8B30000}"/>
    <cellStyle name="Total 2 2 2 5 2 7 6" xfId="45786" xr:uid="{00000000-0005-0000-0000-0000C9B30000}"/>
    <cellStyle name="Total 2 2 2 5 2 7 6 2" xfId="45787" xr:uid="{00000000-0005-0000-0000-0000CAB30000}"/>
    <cellStyle name="Total 2 2 2 5 2 7 6 3" xfId="45788" xr:uid="{00000000-0005-0000-0000-0000CBB30000}"/>
    <cellStyle name="Total 2 2 2 5 2 7 7" xfId="45789" xr:uid="{00000000-0005-0000-0000-0000CCB30000}"/>
    <cellStyle name="Total 2 2 2 5 2 7 7 2" xfId="45790" xr:uid="{00000000-0005-0000-0000-0000CDB30000}"/>
    <cellStyle name="Total 2 2 2 5 2 7 7 3" xfId="45791" xr:uid="{00000000-0005-0000-0000-0000CEB30000}"/>
    <cellStyle name="Total 2 2 2 5 2 7 8" xfId="45792" xr:uid="{00000000-0005-0000-0000-0000CFB30000}"/>
    <cellStyle name="Total 2 2 2 5 2 7 8 2" xfId="45793" xr:uid="{00000000-0005-0000-0000-0000D0B30000}"/>
    <cellStyle name="Total 2 2 2 5 2 7 8 3" xfId="45794" xr:uid="{00000000-0005-0000-0000-0000D1B30000}"/>
    <cellStyle name="Total 2 2 2 5 2 7 9" xfId="45795" xr:uid="{00000000-0005-0000-0000-0000D2B30000}"/>
    <cellStyle name="Total 2 2 2 5 2 7 9 2" xfId="45796" xr:uid="{00000000-0005-0000-0000-0000D3B30000}"/>
    <cellStyle name="Total 2 2 2 5 2 7 9 3" xfId="45797" xr:uid="{00000000-0005-0000-0000-0000D4B30000}"/>
    <cellStyle name="Total 2 2 2 5 2 8" xfId="45798" xr:uid="{00000000-0005-0000-0000-0000D5B30000}"/>
    <cellStyle name="Total 2 2 2 5 2 8 10" xfId="45799" xr:uid="{00000000-0005-0000-0000-0000D6B30000}"/>
    <cellStyle name="Total 2 2 2 5 2 8 11" xfId="45800" xr:uid="{00000000-0005-0000-0000-0000D7B30000}"/>
    <cellStyle name="Total 2 2 2 5 2 8 12" xfId="45801" xr:uid="{00000000-0005-0000-0000-0000D8B30000}"/>
    <cellStyle name="Total 2 2 2 5 2 8 2" xfId="45802" xr:uid="{00000000-0005-0000-0000-0000D9B30000}"/>
    <cellStyle name="Total 2 2 2 5 2 8 2 2" xfId="45803" xr:uid="{00000000-0005-0000-0000-0000DAB30000}"/>
    <cellStyle name="Total 2 2 2 5 2 8 2 3" xfId="45804" xr:uid="{00000000-0005-0000-0000-0000DBB30000}"/>
    <cellStyle name="Total 2 2 2 5 2 8 3" xfId="45805" xr:uid="{00000000-0005-0000-0000-0000DCB30000}"/>
    <cellStyle name="Total 2 2 2 5 2 8 3 2" xfId="45806" xr:uid="{00000000-0005-0000-0000-0000DDB30000}"/>
    <cellStyle name="Total 2 2 2 5 2 8 3 3" xfId="45807" xr:uid="{00000000-0005-0000-0000-0000DEB30000}"/>
    <cellStyle name="Total 2 2 2 5 2 8 4" xfId="45808" xr:uid="{00000000-0005-0000-0000-0000DFB30000}"/>
    <cellStyle name="Total 2 2 2 5 2 8 4 2" xfId="45809" xr:uid="{00000000-0005-0000-0000-0000E0B30000}"/>
    <cellStyle name="Total 2 2 2 5 2 8 4 3" xfId="45810" xr:uid="{00000000-0005-0000-0000-0000E1B30000}"/>
    <cellStyle name="Total 2 2 2 5 2 8 5" xfId="45811" xr:uid="{00000000-0005-0000-0000-0000E2B30000}"/>
    <cellStyle name="Total 2 2 2 5 2 8 5 2" xfId="45812" xr:uid="{00000000-0005-0000-0000-0000E3B30000}"/>
    <cellStyle name="Total 2 2 2 5 2 8 5 3" xfId="45813" xr:uid="{00000000-0005-0000-0000-0000E4B30000}"/>
    <cellStyle name="Total 2 2 2 5 2 8 6" xfId="45814" xr:uid="{00000000-0005-0000-0000-0000E5B30000}"/>
    <cellStyle name="Total 2 2 2 5 2 8 6 2" xfId="45815" xr:uid="{00000000-0005-0000-0000-0000E6B30000}"/>
    <cellStyle name="Total 2 2 2 5 2 8 6 3" xfId="45816" xr:uid="{00000000-0005-0000-0000-0000E7B30000}"/>
    <cellStyle name="Total 2 2 2 5 2 8 7" xfId="45817" xr:uid="{00000000-0005-0000-0000-0000E8B30000}"/>
    <cellStyle name="Total 2 2 2 5 2 8 7 2" xfId="45818" xr:uid="{00000000-0005-0000-0000-0000E9B30000}"/>
    <cellStyle name="Total 2 2 2 5 2 8 7 3" xfId="45819" xr:uid="{00000000-0005-0000-0000-0000EAB30000}"/>
    <cellStyle name="Total 2 2 2 5 2 8 8" xfId="45820" xr:uid="{00000000-0005-0000-0000-0000EBB30000}"/>
    <cellStyle name="Total 2 2 2 5 2 8 8 2" xfId="45821" xr:uid="{00000000-0005-0000-0000-0000ECB30000}"/>
    <cellStyle name="Total 2 2 2 5 2 8 8 3" xfId="45822" xr:uid="{00000000-0005-0000-0000-0000EDB30000}"/>
    <cellStyle name="Total 2 2 2 5 2 8 9" xfId="45823" xr:uid="{00000000-0005-0000-0000-0000EEB30000}"/>
    <cellStyle name="Total 2 2 2 5 2 8 9 2" xfId="45824" xr:uid="{00000000-0005-0000-0000-0000EFB30000}"/>
    <cellStyle name="Total 2 2 2 5 2 8 9 3" xfId="45825" xr:uid="{00000000-0005-0000-0000-0000F0B30000}"/>
    <cellStyle name="Total 2 2 2 5 2 9" xfId="45826" xr:uid="{00000000-0005-0000-0000-0000F1B30000}"/>
    <cellStyle name="Total 2 2 2 5 2 9 10" xfId="45827" xr:uid="{00000000-0005-0000-0000-0000F2B30000}"/>
    <cellStyle name="Total 2 2 2 5 2 9 11" xfId="45828" xr:uid="{00000000-0005-0000-0000-0000F3B30000}"/>
    <cellStyle name="Total 2 2 2 5 2 9 12" xfId="45829" xr:uid="{00000000-0005-0000-0000-0000F4B30000}"/>
    <cellStyle name="Total 2 2 2 5 2 9 2" xfId="45830" xr:uid="{00000000-0005-0000-0000-0000F5B30000}"/>
    <cellStyle name="Total 2 2 2 5 2 9 2 2" xfId="45831" xr:uid="{00000000-0005-0000-0000-0000F6B30000}"/>
    <cellStyle name="Total 2 2 2 5 2 9 2 3" xfId="45832" xr:uid="{00000000-0005-0000-0000-0000F7B30000}"/>
    <cellStyle name="Total 2 2 2 5 2 9 3" xfId="45833" xr:uid="{00000000-0005-0000-0000-0000F8B30000}"/>
    <cellStyle name="Total 2 2 2 5 2 9 3 2" xfId="45834" xr:uid="{00000000-0005-0000-0000-0000F9B30000}"/>
    <cellStyle name="Total 2 2 2 5 2 9 3 3" xfId="45835" xr:uid="{00000000-0005-0000-0000-0000FAB30000}"/>
    <cellStyle name="Total 2 2 2 5 2 9 4" xfId="45836" xr:uid="{00000000-0005-0000-0000-0000FBB30000}"/>
    <cellStyle name="Total 2 2 2 5 2 9 4 2" xfId="45837" xr:uid="{00000000-0005-0000-0000-0000FCB30000}"/>
    <cellStyle name="Total 2 2 2 5 2 9 4 3" xfId="45838" xr:uid="{00000000-0005-0000-0000-0000FDB30000}"/>
    <cellStyle name="Total 2 2 2 5 2 9 5" xfId="45839" xr:uid="{00000000-0005-0000-0000-0000FEB30000}"/>
    <cellStyle name="Total 2 2 2 5 2 9 5 2" xfId="45840" xr:uid="{00000000-0005-0000-0000-0000FFB30000}"/>
    <cellStyle name="Total 2 2 2 5 2 9 5 3" xfId="45841" xr:uid="{00000000-0005-0000-0000-000000B40000}"/>
    <cellStyle name="Total 2 2 2 5 2 9 6" xfId="45842" xr:uid="{00000000-0005-0000-0000-000001B40000}"/>
    <cellStyle name="Total 2 2 2 5 2 9 6 2" xfId="45843" xr:uid="{00000000-0005-0000-0000-000002B40000}"/>
    <cellStyle name="Total 2 2 2 5 2 9 6 3" xfId="45844" xr:uid="{00000000-0005-0000-0000-000003B40000}"/>
    <cellStyle name="Total 2 2 2 5 2 9 7" xfId="45845" xr:uid="{00000000-0005-0000-0000-000004B40000}"/>
    <cellStyle name="Total 2 2 2 5 2 9 7 2" xfId="45846" xr:uid="{00000000-0005-0000-0000-000005B40000}"/>
    <cellStyle name="Total 2 2 2 5 2 9 7 3" xfId="45847" xr:uid="{00000000-0005-0000-0000-000006B40000}"/>
    <cellStyle name="Total 2 2 2 5 2 9 8" xfId="45848" xr:uid="{00000000-0005-0000-0000-000007B40000}"/>
    <cellStyle name="Total 2 2 2 5 2 9 8 2" xfId="45849" xr:uid="{00000000-0005-0000-0000-000008B40000}"/>
    <cellStyle name="Total 2 2 2 5 2 9 8 3" xfId="45850" xr:uid="{00000000-0005-0000-0000-000009B40000}"/>
    <cellStyle name="Total 2 2 2 5 2 9 9" xfId="45851" xr:uid="{00000000-0005-0000-0000-00000AB40000}"/>
    <cellStyle name="Total 2 2 2 5 2 9 9 2" xfId="45852" xr:uid="{00000000-0005-0000-0000-00000BB40000}"/>
    <cellStyle name="Total 2 2 2 5 2 9 9 3" xfId="45853" xr:uid="{00000000-0005-0000-0000-00000CB40000}"/>
    <cellStyle name="Total 2 2 2 5 3" xfId="45854" xr:uid="{00000000-0005-0000-0000-00000DB40000}"/>
    <cellStyle name="Total 2 2 2 5 3 10" xfId="45855" xr:uid="{00000000-0005-0000-0000-00000EB40000}"/>
    <cellStyle name="Total 2 2 2 5 3 10 2" xfId="45856" xr:uid="{00000000-0005-0000-0000-00000FB40000}"/>
    <cellStyle name="Total 2 2 2 5 3 10 3" xfId="45857" xr:uid="{00000000-0005-0000-0000-000010B40000}"/>
    <cellStyle name="Total 2 2 2 5 3 11" xfId="45858" xr:uid="{00000000-0005-0000-0000-000011B40000}"/>
    <cellStyle name="Total 2 2 2 5 3 12" xfId="45859" xr:uid="{00000000-0005-0000-0000-000012B40000}"/>
    <cellStyle name="Total 2 2 2 5 3 2" xfId="45860" xr:uid="{00000000-0005-0000-0000-000013B40000}"/>
    <cellStyle name="Total 2 2 2 5 3 2 2" xfId="45861" xr:uid="{00000000-0005-0000-0000-000014B40000}"/>
    <cellStyle name="Total 2 2 2 5 3 2 3" xfId="45862" xr:uid="{00000000-0005-0000-0000-000015B40000}"/>
    <cellStyle name="Total 2 2 2 5 3 3" xfId="45863" xr:uid="{00000000-0005-0000-0000-000016B40000}"/>
    <cellStyle name="Total 2 2 2 5 3 3 2" xfId="45864" xr:uid="{00000000-0005-0000-0000-000017B40000}"/>
    <cellStyle name="Total 2 2 2 5 3 3 3" xfId="45865" xr:uid="{00000000-0005-0000-0000-000018B40000}"/>
    <cellStyle name="Total 2 2 2 5 3 4" xfId="45866" xr:uid="{00000000-0005-0000-0000-000019B40000}"/>
    <cellStyle name="Total 2 2 2 5 3 4 2" xfId="45867" xr:uid="{00000000-0005-0000-0000-00001AB40000}"/>
    <cellStyle name="Total 2 2 2 5 3 4 3" xfId="45868" xr:uid="{00000000-0005-0000-0000-00001BB40000}"/>
    <cellStyle name="Total 2 2 2 5 3 5" xfId="45869" xr:uid="{00000000-0005-0000-0000-00001CB40000}"/>
    <cellStyle name="Total 2 2 2 5 3 5 2" xfId="45870" xr:uid="{00000000-0005-0000-0000-00001DB40000}"/>
    <cellStyle name="Total 2 2 2 5 3 5 3" xfId="45871" xr:uid="{00000000-0005-0000-0000-00001EB40000}"/>
    <cellStyle name="Total 2 2 2 5 3 6" xfId="45872" xr:uid="{00000000-0005-0000-0000-00001FB40000}"/>
    <cellStyle name="Total 2 2 2 5 3 6 2" xfId="45873" xr:uid="{00000000-0005-0000-0000-000020B40000}"/>
    <cellStyle name="Total 2 2 2 5 3 6 3" xfId="45874" xr:uid="{00000000-0005-0000-0000-000021B40000}"/>
    <cellStyle name="Total 2 2 2 5 3 7" xfId="45875" xr:uid="{00000000-0005-0000-0000-000022B40000}"/>
    <cellStyle name="Total 2 2 2 5 3 7 2" xfId="45876" xr:uid="{00000000-0005-0000-0000-000023B40000}"/>
    <cellStyle name="Total 2 2 2 5 3 7 3" xfId="45877" xr:uid="{00000000-0005-0000-0000-000024B40000}"/>
    <cellStyle name="Total 2 2 2 5 3 8" xfId="45878" xr:uid="{00000000-0005-0000-0000-000025B40000}"/>
    <cellStyle name="Total 2 2 2 5 3 8 2" xfId="45879" xr:uid="{00000000-0005-0000-0000-000026B40000}"/>
    <cellStyle name="Total 2 2 2 5 3 8 3" xfId="45880" xr:uid="{00000000-0005-0000-0000-000027B40000}"/>
    <cellStyle name="Total 2 2 2 5 3 9" xfId="45881" xr:uid="{00000000-0005-0000-0000-000028B40000}"/>
    <cellStyle name="Total 2 2 2 5 3 9 2" xfId="45882" xr:uid="{00000000-0005-0000-0000-000029B40000}"/>
    <cellStyle name="Total 2 2 2 5 3 9 3" xfId="45883" xr:uid="{00000000-0005-0000-0000-00002AB40000}"/>
    <cellStyle name="Total 2 2 2 5 4" xfId="45884" xr:uid="{00000000-0005-0000-0000-00002BB40000}"/>
    <cellStyle name="Total 2 2 2 5 4 10" xfId="45885" xr:uid="{00000000-0005-0000-0000-00002CB40000}"/>
    <cellStyle name="Total 2 2 2 5 4 10 2" xfId="45886" xr:uid="{00000000-0005-0000-0000-00002DB40000}"/>
    <cellStyle name="Total 2 2 2 5 4 10 3" xfId="45887" xr:uid="{00000000-0005-0000-0000-00002EB40000}"/>
    <cellStyle name="Total 2 2 2 5 4 11" xfId="45888" xr:uid="{00000000-0005-0000-0000-00002FB40000}"/>
    <cellStyle name="Total 2 2 2 5 4 12" xfId="45889" xr:uid="{00000000-0005-0000-0000-000030B40000}"/>
    <cellStyle name="Total 2 2 2 5 4 2" xfId="45890" xr:uid="{00000000-0005-0000-0000-000031B40000}"/>
    <cellStyle name="Total 2 2 2 5 4 2 2" xfId="45891" xr:uid="{00000000-0005-0000-0000-000032B40000}"/>
    <cellStyle name="Total 2 2 2 5 4 2 3" xfId="45892" xr:uid="{00000000-0005-0000-0000-000033B40000}"/>
    <cellStyle name="Total 2 2 2 5 4 3" xfId="45893" xr:uid="{00000000-0005-0000-0000-000034B40000}"/>
    <cellStyle name="Total 2 2 2 5 4 3 2" xfId="45894" xr:uid="{00000000-0005-0000-0000-000035B40000}"/>
    <cellStyle name="Total 2 2 2 5 4 3 3" xfId="45895" xr:uid="{00000000-0005-0000-0000-000036B40000}"/>
    <cellStyle name="Total 2 2 2 5 4 4" xfId="45896" xr:uid="{00000000-0005-0000-0000-000037B40000}"/>
    <cellStyle name="Total 2 2 2 5 4 4 2" xfId="45897" xr:uid="{00000000-0005-0000-0000-000038B40000}"/>
    <cellStyle name="Total 2 2 2 5 4 4 3" xfId="45898" xr:uid="{00000000-0005-0000-0000-000039B40000}"/>
    <cellStyle name="Total 2 2 2 5 4 5" xfId="45899" xr:uid="{00000000-0005-0000-0000-00003AB40000}"/>
    <cellStyle name="Total 2 2 2 5 4 5 2" xfId="45900" xr:uid="{00000000-0005-0000-0000-00003BB40000}"/>
    <cellStyle name="Total 2 2 2 5 4 5 3" xfId="45901" xr:uid="{00000000-0005-0000-0000-00003CB40000}"/>
    <cellStyle name="Total 2 2 2 5 4 6" xfId="45902" xr:uid="{00000000-0005-0000-0000-00003DB40000}"/>
    <cellStyle name="Total 2 2 2 5 4 6 2" xfId="45903" xr:uid="{00000000-0005-0000-0000-00003EB40000}"/>
    <cellStyle name="Total 2 2 2 5 4 6 3" xfId="45904" xr:uid="{00000000-0005-0000-0000-00003FB40000}"/>
    <cellStyle name="Total 2 2 2 5 4 7" xfId="45905" xr:uid="{00000000-0005-0000-0000-000040B40000}"/>
    <cellStyle name="Total 2 2 2 5 4 7 2" xfId="45906" xr:uid="{00000000-0005-0000-0000-000041B40000}"/>
    <cellStyle name="Total 2 2 2 5 4 7 3" xfId="45907" xr:uid="{00000000-0005-0000-0000-000042B40000}"/>
    <cellStyle name="Total 2 2 2 5 4 8" xfId="45908" xr:uid="{00000000-0005-0000-0000-000043B40000}"/>
    <cellStyle name="Total 2 2 2 5 4 8 2" xfId="45909" xr:uid="{00000000-0005-0000-0000-000044B40000}"/>
    <cellStyle name="Total 2 2 2 5 4 8 3" xfId="45910" xr:uid="{00000000-0005-0000-0000-000045B40000}"/>
    <cellStyle name="Total 2 2 2 5 4 9" xfId="45911" xr:uid="{00000000-0005-0000-0000-000046B40000}"/>
    <cellStyle name="Total 2 2 2 5 4 9 2" xfId="45912" xr:uid="{00000000-0005-0000-0000-000047B40000}"/>
    <cellStyle name="Total 2 2 2 5 4 9 3" xfId="45913" xr:uid="{00000000-0005-0000-0000-000048B40000}"/>
    <cellStyle name="Total 2 2 2 5 5" xfId="45914" xr:uid="{00000000-0005-0000-0000-000049B40000}"/>
    <cellStyle name="Total 2 2 2 5 5 10" xfId="45915" xr:uid="{00000000-0005-0000-0000-00004AB40000}"/>
    <cellStyle name="Total 2 2 2 5 5 10 2" xfId="45916" xr:uid="{00000000-0005-0000-0000-00004BB40000}"/>
    <cellStyle name="Total 2 2 2 5 5 10 3" xfId="45917" xr:uid="{00000000-0005-0000-0000-00004CB40000}"/>
    <cellStyle name="Total 2 2 2 5 5 11" xfId="45918" xr:uid="{00000000-0005-0000-0000-00004DB40000}"/>
    <cellStyle name="Total 2 2 2 5 5 12" xfId="45919" xr:uid="{00000000-0005-0000-0000-00004EB40000}"/>
    <cellStyle name="Total 2 2 2 5 5 2" xfId="45920" xr:uid="{00000000-0005-0000-0000-00004FB40000}"/>
    <cellStyle name="Total 2 2 2 5 5 2 2" xfId="45921" xr:uid="{00000000-0005-0000-0000-000050B40000}"/>
    <cellStyle name="Total 2 2 2 5 5 2 3" xfId="45922" xr:uid="{00000000-0005-0000-0000-000051B40000}"/>
    <cellStyle name="Total 2 2 2 5 5 3" xfId="45923" xr:uid="{00000000-0005-0000-0000-000052B40000}"/>
    <cellStyle name="Total 2 2 2 5 5 3 2" xfId="45924" xr:uid="{00000000-0005-0000-0000-000053B40000}"/>
    <cellStyle name="Total 2 2 2 5 5 3 3" xfId="45925" xr:uid="{00000000-0005-0000-0000-000054B40000}"/>
    <cellStyle name="Total 2 2 2 5 5 4" xfId="45926" xr:uid="{00000000-0005-0000-0000-000055B40000}"/>
    <cellStyle name="Total 2 2 2 5 5 4 2" xfId="45927" xr:uid="{00000000-0005-0000-0000-000056B40000}"/>
    <cellStyle name="Total 2 2 2 5 5 4 3" xfId="45928" xr:uid="{00000000-0005-0000-0000-000057B40000}"/>
    <cellStyle name="Total 2 2 2 5 5 5" xfId="45929" xr:uid="{00000000-0005-0000-0000-000058B40000}"/>
    <cellStyle name="Total 2 2 2 5 5 5 2" xfId="45930" xr:uid="{00000000-0005-0000-0000-000059B40000}"/>
    <cellStyle name="Total 2 2 2 5 5 5 3" xfId="45931" xr:uid="{00000000-0005-0000-0000-00005AB40000}"/>
    <cellStyle name="Total 2 2 2 5 5 6" xfId="45932" xr:uid="{00000000-0005-0000-0000-00005BB40000}"/>
    <cellStyle name="Total 2 2 2 5 5 6 2" xfId="45933" xr:uid="{00000000-0005-0000-0000-00005CB40000}"/>
    <cellStyle name="Total 2 2 2 5 5 6 3" xfId="45934" xr:uid="{00000000-0005-0000-0000-00005DB40000}"/>
    <cellStyle name="Total 2 2 2 5 5 7" xfId="45935" xr:uid="{00000000-0005-0000-0000-00005EB40000}"/>
    <cellStyle name="Total 2 2 2 5 5 7 2" xfId="45936" xr:uid="{00000000-0005-0000-0000-00005FB40000}"/>
    <cellStyle name="Total 2 2 2 5 5 7 3" xfId="45937" xr:uid="{00000000-0005-0000-0000-000060B40000}"/>
    <cellStyle name="Total 2 2 2 5 5 8" xfId="45938" xr:uid="{00000000-0005-0000-0000-000061B40000}"/>
    <cellStyle name="Total 2 2 2 5 5 8 2" xfId="45939" xr:uid="{00000000-0005-0000-0000-000062B40000}"/>
    <cellStyle name="Total 2 2 2 5 5 8 3" xfId="45940" xr:uid="{00000000-0005-0000-0000-000063B40000}"/>
    <cellStyle name="Total 2 2 2 5 5 9" xfId="45941" xr:uid="{00000000-0005-0000-0000-000064B40000}"/>
    <cellStyle name="Total 2 2 2 5 5 9 2" xfId="45942" xr:uid="{00000000-0005-0000-0000-000065B40000}"/>
    <cellStyle name="Total 2 2 2 5 5 9 3" xfId="45943" xr:uid="{00000000-0005-0000-0000-000066B40000}"/>
    <cellStyle name="Total 2 2 2 5 6" xfId="45944" xr:uid="{00000000-0005-0000-0000-000067B40000}"/>
    <cellStyle name="Total 2 2 2 5 6 2" xfId="45945" xr:uid="{00000000-0005-0000-0000-000068B40000}"/>
    <cellStyle name="Total 2 2 2 5 6 2 2" xfId="45946" xr:uid="{00000000-0005-0000-0000-000069B40000}"/>
    <cellStyle name="Total 2 2 2 5 6 2 3" xfId="45947" xr:uid="{00000000-0005-0000-0000-00006AB40000}"/>
    <cellStyle name="Total 2 2 2 5 6 2 4" xfId="45948" xr:uid="{00000000-0005-0000-0000-00006BB40000}"/>
    <cellStyle name="Total 2 2 2 5 6 3" xfId="45949" xr:uid="{00000000-0005-0000-0000-00006CB40000}"/>
    <cellStyle name="Total 2 2 2 5 6 4" xfId="45950" xr:uid="{00000000-0005-0000-0000-00006DB40000}"/>
    <cellStyle name="Total 2 2 2 5 7" xfId="45951" xr:uid="{00000000-0005-0000-0000-00006EB40000}"/>
    <cellStyle name="Total 2 2 2 5 7 2" xfId="45952" xr:uid="{00000000-0005-0000-0000-00006FB40000}"/>
    <cellStyle name="Total 2 2 2 5 7 2 2" xfId="45953" xr:uid="{00000000-0005-0000-0000-000070B40000}"/>
    <cellStyle name="Total 2 2 2 5 7 2 3" xfId="45954" xr:uid="{00000000-0005-0000-0000-000071B40000}"/>
    <cellStyle name="Total 2 2 2 5 7 2 4" xfId="45955" xr:uid="{00000000-0005-0000-0000-000072B40000}"/>
    <cellStyle name="Total 2 2 2 5 7 3" xfId="45956" xr:uid="{00000000-0005-0000-0000-000073B40000}"/>
    <cellStyle name="Total 2 2 2 5 7 4" xfId="45957" xr:uid="{00000000-0005-0000-0000-000074B40000}"/>
    <cellStyle name="Total 2 2 2 5 8" xfId="45958" xr:uid="{00000000-0005-0000-0000-000075B40000}"/>
    <cellStyle name="Total 2 2 2 5 8 2" xfId="45959" xr:uid="{00000000-0005-0000-0000-000076B40000}"/>
    <cellStyle name="Total 2 2 2 5 8 2 2" xfId="45960" xr:uid="{00000000-0005-0000-0000-000077B40000}"/>
    <cellStyle name="Total 2 2 2 5 8 2 3" xfId="45961" xr:uid="{00000000-0005-0000-0000-000078B40000}"/>
    <cellStyle name="Total 2 2 2 5 8 2 4" xfId="45962" xr:uid="{00000000-0005-0000-0000-000079B40000}"/>
    <cellStyle name="Total 2 2 2 5 8 3" xfId="45963" xr:uid="{00000000-0005-0000-0000-00007AB40000}"/>
    <cellStyle name="Total 2 2 2 5 8 4" xfId="45964" xr:uid="{00000000-0005-0000-0000-00007BB40000}"/>
    <cellStyle name="Total 2 2 2 5 9" xfId="45965" xr:uid="{00000000-0005-0000-0000-00007CB40000}"/>
    <cellStyle name="Total 2 2 2 5 9 2" xfId="45966" xr:uid="{00000000-0005-0000-0000-00007DB40000}"/>
    <cellStyle name="Total 2 2 2 5 9 3" xfId="45967" xr:uid="{00000000-0005-0000-0000-00007EB40000}"/>
    <cellStyle name="Total 2 2 2 6" xfId="427" xr:uid="{00000000-0005-0000-0000-00007FB40000}"/>
    <cellStyle name="Total 2 2 2 6 10" xfId="45968" xr:uid="{00000000-0005-0000-0000-000080B40000}"/>
    <cellStyle name="Total 2 2 2 6 10 2" xfId="45969" xr:uid="{00000000-0005-0000-0000-000081B40000}"/>
    <cellStyle name="Total 2 2 2 6 10 3" xfId="45970" xr:uid="{00000000-0005-0000-0000-000082B40000}"/>
    <cellStyle name="Total 2 2 2 6 11" xfId="58294" xr:uid="{00000000-0005-0000-0000-000083B40000}"/>
    <cellStyle name="Total 2 2 2 6 2" xfId="45971" xr:uid="{00000000-0005-0000-0000-000084B40000}"/>
    <cellStyle name="Total 2 2 2 6 2 10" xfId="45972" xr:uid="{00000000-0005-0000-0000-000085B40000}"/>
    <cellStyle name="Total 2 2 2 6 2 10 10" xfId="45973" xr:uid="{00000000-0005-0000-0000-000086B40000}"/>
    <cellStyle name="Total 2 2 2 6 2 10 11" xfId="45974" xr:uid="{00000000-0005-0000-0000-000087B40000}"/>
    <cellStyle name="Total 2 2 2 6 2 10 12" xfId="45975" xr:uid="{00000000-0005-0000-0000-000088B40000}"/>
    <cellStyle name="Total 2 2 2 6 2 10 2" xfId="45976" xr:uid="{00000000-0005-0000-0000-000089B40000}"/>
    <cellStyle name="Total 2 2 2 6 2 10 2 2" xfId="45977" xr:uid="{00000000-0005-0000-0000-00008AB40000}"/>
    <cellStyle name="Total 2 2 2 6 2 10 2 3" xfId="45978" xr:uid="{00000000-0005-0000-0000-00008BB40000}"/>
    <cellStyle name="Total 2 2 2 6 2 10 3" xfId="45979" xr:uid="{00000000-0005-0000-0000-00008CB40000}"/>
    <cellStyle name="Total 2 2 2 6 2 10 3 2" xfId="45980" xr:uid="{00000000-0005-0000-0000-00008DB40000}"/>
    <cellStyle name="Total 2 2 2 6 2 10 3 3" xfId="45981" xr:uid="{00000000-0005-0000-0000-00008EB40000}"/>
    <cellStyle name="Total 2 2 2 6 2 10 4" xfId="45982" xr:uid="{00000000-0005-0000-0000-00008FB40000}"/>
    <cellStyle name="Total 2 2 2 6 2 10 4 2" xfId="45983" xr:uid="{00000000-0005-0000-0000-000090B40000}"/>
    <cellStyle name="Total 2 2 2 6 2 10 4 3" xfId="45984" xr:uid="{00000000-0005-0000-0000-000091B40000}"/>
    <cellStyle name="Total 2 2 2 6 2 10 5" xfId="45985" xr:uid="{00000000-0005-0000-0000-000092B40000}"/>
    <cellStyle name="Total 2 2 2 6 2 10 5 2" xfId="45986" xr:uid="{00000000-0005-0000-0000-000093B40000}"/>
    <cellStyle name="Total 2 2 2 6 2 10 5 3" xfId="45987" xr:uid="{00000000-0005-0000-0000-000094B40000}"/>
    <cellStyle name="Total 2 2 2 6 2 10 6" xfId="45988" xr:uid="{00000000-0005-0000-0000-000095B40000}"/>
    <cellStyle name="Total 2 2 2 6 2 10 6 2" xfId="45989" xr:uid="{00000000-0005-0000-0000-000096B40000}"/>
    <cellStyle name="Total 2 2 2 6 2 10 6 3" xfId="45990" xr:uid="{00000000-0005-0000-0000-000097B40000}"/>
    <cellStyle name="Total 2 2 2 6 2 10 7" xfId="45991" xr:uid="{00000000-0005-0000-0000-000098B40000}"/>
    <cellStyle name="Total 2 2 2 6 2 10 7 2" xfId="45992" xr:uid="{00000000-0005-0000-0000-000099B40000}"/>
    <cellStyle name="Total 2 2 2 6 2 10 7 3" xfId="45993" xr:uid="{00000000-0005-0000-0000-00009AB40000}"/>
    <cellStyle name="Total 2 2 2 6 2 10 8" xfId="45994" xr:uid="{00000000-0005-0000-0000-00009BB40000}"/>
    <cellStyle name="Total 2 2 2 6 2 10 8 2" xfId="45995" xr:uid="{00000000-0005-0000-0000-00009CB40000}"/>
    <cellStyle name="Total 2 2 2 6 2 10 8 3" xfId="45996" xr:uid="{00000000-0005-0000-0000-00009DB40000}"/>
    <cellStyle name="Total 2 2 2 6 2 10 9" xfId="45997" xr:uid="{00000000-0005-0000-0000-00009EB40000}"/>
    <cellStyle name="Total 2 2 2 6 2 10 9 2" xfId="45998" xr:uid="{00000000-0005-0000-0000-00009FB40000}"/>
    <cellStyle name="Total 2 2 2 6 2 10 9 3" xfId="45999" xr:uid="{00000000-0005-0000-0000-0000A0B40000}"/>
    <cellStyle name="Total 2 2 2 6 2 11" xfId="46000" xr:uid="{00000000-0005-0000-0000-0000A1B40000}"/>
    <cellStyle name="Total 2 2 2 6 2 11 2" xfId="46001" xr:uid="{00000000-0005-0000-0000-0000A2B40000}"/>
    <cellStyle name="Total 2 2 2 6 2 11 3" xfId="46002" xr:uid="{00000000-0005-0000-0000-0000A3B40000}"/>
    <cellStyle name="Total 2 2 2 6 2 12" xfId="46003" xr:uid="{00000000-0005-0000-0000-0000A4B40000}"/>
    <cellStyle name="Total 2 2 2 6 2 12 2" xfId="46004" xr:uid="{00000000-0005-0000-0000-0000A5B40000}"/>
    <cellStyle name="Total 2 2 2 6 2 12 3" xfId="46005" xr:uid="{00000000-0005-0000-0000-0000A6B40000}"/>
    <cellStyle name="Total 2 2 2 6 2 13" xfId="46006" xr:uid="{00000000-0005-0000-0000-0000A7B40000}"/>
    <cellStyle name="Total 2 2 2 6 2 13 2" xfId="46007" xr:uid="{00000000-0005-0000-0000-0000A8B40000}"/>
    <cellStyle name="Total 2 2 2 6 2 13 3" xfId="46008" xr:uid="{00000000-0005-0000-0000-0000A9B40000}"/>
    <cellStyle name="Total 2 2 2 6 2 14" xfId="46009" xr:uid="{00000000-0005-0000-0000-0000AAB40000}"/>
    <cellStyle name="Total 2 2 2 6 2 14 2" xfId="46010" xr:uid="{00000000-0005-0000-0000-0000ABB40000}"/>
    <cellStyle name="Total 2 2 2 6 2 14 3" xfId="46011" xr:uid="{00000000-0005-0000-0000-0000ACB40000}"/>
    <cellStyle name="Total 2 2 2 6 2 15" xfId="46012" xr:uid="{00000000-0005-0000-0000-0000ADB40000}"/>
    <cellStyle name="Total 2 2 2 6 2 15 2" xfId="46013" xr:uid="{00000000-0005-0000-0000-0000AEB40000}"/>
    <cellStyle name="Total 2 2 2 6 2 15 3" xfId="46014" xr:uid="{00000000-0005-0000-0000-0000AFB40000}"/>
    <cellStyle name="Total 2 2 2 6 2 16" xfId="46015" xr:uid="{00000000-0005-0000-0000-0000B0B40000}"/>
    <cellStyle name="Total 2 2 2 6 2 16 2" xfId="46016" xr:uid="{00000000-0005-0000-0000-0000B1B40000}"/>
    <cellStyle name="Total 2 2 2 6 2 16 3" xfId="46017" xr:uid="{00000000-0005-0000-0000-0000B2B40000}"/>
    <cellStyle name="Total 2 2 2 6 2 17" xfId="46018" xr:uid="{00000000-0005-0000-0000-0000B3B40000}"/>
    <cellStyle name="Total 2 2 2 6 2 17 2" xfId="46019" xr:uid="{00000000-0005-0000-0000-0000B4B40000}"/>
    <cellStyle name="Total 2 2 2 6 2 17 3" xfId="46020" xr:uid="{00000000-0005-0000-0000-0000B5B40000}"/>
    <cellStyle name="Total 2 2 2 6 2 18" xfId="46021" xr:uid="{00000000-0005-0000-0000-0000B6B40000}"/>
    <cellStyle name="Total 2 2 2 6 2 18 2" xfId="46022" xr:uid="{00000000-0005-0000-0000-0000B7B40000}"/>
    <cellStyle name="Total 2 2 2 6 2 18 3" xfId="46023" xr:uid="{00000000-0005-0000-0000-0000B8B40000}"/>
    <cellStyle name="Total 2 2 2 6 2 19" xfId="46024" xr:uid="{00000000-0005-0000-0000-0000B9B40000}"/>
    <cellStyle name="Total 2 2 2 6 2 19 2" xfId="46025" xr:uid="{00000000-0005-0000-0000-0000BAB40000}"/>
    <cellStyle name="Total 2 2 2 6 2 19 3" xfId="46026" xr:uid="{00000000-0005-0000-0000-0000BBB40000}"/>
    <cellStyle name="Total 2 2 2 6 2 2" xfId="46027" xr:uid="{00000000-0005-0000-0000-0000BCB40000}"/>
    <cellStyle name="Total 2 2 2 6 2 2 10" xfId="46028" xr:uid="{00000000-0005-0000-0000-0000BDB40000}"/>
    <cellStyle name="Total 2 2 2 6 2 2 11" xfId="46029" xr:uid="{00000000-0005-0000-0000-0000BEB40000}"/>
    <cellStyle name="Total 2 2 2 6 2 2 12" xfId="46030" xr:uid="{00000000-0005-0000-0000-0000BFB40000}"/>
    <cellStyle name="Total 2 2 2 6 2 2 2" xfId="46031" xr:uid="{00000000-0005-0000-0000-0000C0B40000}"/>
    <cellStyle name="Total 2 2 2 6 2 2 2 2" xfId="46032" xr:uid="{00000000-0005-0000-0000-0000C1B40000}"/>
    <cellStyle name="Total 2 2 2 6 2 2 2 3" xfId="46033" xr:uid="{00000000-0005-0000-0000-0000C2B40000}"/>
    <cellStyle name="Total 2 2 2 6 2 2 3" xfId="46034" xr:uid="{00000000-0005-0000-0000-0000C3B40000}"/>
    <cellStyle name="Total 2 2 2 6 2 2 3 2" xfId="46035" xr:uid="{00000000-0005-0000-0000-0000C4B40000}"/>
    <cellStyle name="Total 2 2 2 6 2 2 3 3" xfId="46036" xr:uid="{00000000-0005-0000-0000-0000C5B40000}"/>
    <cellStyle name="Total 2 2 2 6 2 2 4" xfId="46037" xr:uid="{00000000-0005-0000-0000-0000C6B40000}"/>
    <cellStyle name="Total 2 2 2 6 2 2 4 2" xfId="46038" xr:uid="{00000000-0005-0000-0000-0000C7B40000}"/>
    <cellStyle name="Total 2 2 2 6 2 2 4 3" xfId="46039" xr:uid="{00000000-0005-0000-0000-0000C8B40000}"/>
    <cellStyle name="Total 2 2 2 6 2 2 5" xfId="46040" xr:uid="{00000000-0005-0000-0000-0000C9B40000}"/>
    <cellStyle name="Total 2 2 2 6 2 2 5 2" xfId="46041" xr:uid="{00000000-0005-0000-0000-0000CAB40000}"/>
    <cellStyle name="Total 2 2 2 6 2 2 5 3" xfId="46042" xr:uid="{00000000-0005-0000-0000-0000CBB40000}"/>
    <cellStyle name="Total 2 2 2 6 2 2 6" xfId="46043" xr:uid="{00000000-0005-0000-0000-0000CCB40000}"/>
    <cellStyle name="Total 2 2 2 6 2 2 6 2" xfId="46044" xr:uid="{00000000-0005-0000-0000-0000CDB40000}"/>
    <cellStyle name="Total 2 2 2 6 2 2 6 3" xfId="46045" xr:uid="{00000000-0005-0000-0000-0000CEB40000}"/>
    <cellStyle name="Total 2 2 2 6 2 2 7" xfId="46046" xr:uid="{00000000-0005-0000-0000-0000CFB40000}"/>
    <cellStyle name="Total 2 2 2 6 2 2 7 2" xfId="46047" xr:uid="{00000000-0005-0000-0000-0000D0B40000}"/>
    <cellStyle name="Total 2 2 2 6 2 2 7 3" xfId="46048" xr:uid="{00000000-0005-0000-0000-0000D1B40000}"/>
    <cellStyle name="Total 2 2 2 6 2 2 8" xfId="46049" xr:uid="{00000000-0005-0000-0000-0000D2B40000}"/>
    <cellStyle name="Total 2 2 2 6 2 2 8 2" xfId="46050" xr:uid="{00000000-0005-0000-0000-0000D3B40000}"/>
    <cellStyle name="Total 2 2 2 6 2 2 8 3" xfId="46051" xr:uid="{00000000-0005-0000-0000-0000D4B40000}"/>
    <cellStyle name="Total 2 2 2 6 2 2 9" xfId="46052" xr:uid="{00000000-0005-0000-0000-0000D5B40000}"/>
    <cellStyle name="Total 2 2 2 6 2 2 9 2" xfId="46053" xr:uid="{00000000-0005-0000-0000-0000D6B40000}"/>
    <cellStyle name="Total 2 2 2 6 2 2 9 3" xfId="46054" xr:uid="{00000000-0005-0000-0000-0000D7B40000}"/>
    <cellStyle name="Total 2 2 2 6 2 20" xfId="46055" xr:uid="{00000000-0005-0000-0000-0000D8B40000}"/>
    <cellStyle name="Total 2 2 2 6 2 21" xfId="46056" xr:uid="{00000000-0005-0000-0000-0000D9B40000}"/>
    <cellStyle name="Total 2 2 2 6 2 3" xfId="46057" xr:uid="{00000000-0005-0000-0000-0000DAB40000}"/>
    <cellStyle name="Total 2 2 2 6 2 3 10" xfId="46058" xr:uid="{00000000-0005-0000-0000-0000DBB40000}"/>
    <cellStyle name="Total 2 2 2 6 2 3 11" xfId="46059" xr:uid="{00000000-0005-0000-0000-0000DCB40000}"/>
    <cellStyle name="Total 2 2 2 6 2 3 12" xfId="46060" xr:uid="{00000000-0005-0000-0000-0000DDB40000}"/>
    <cellStyle name="Total 2 2 2 6 2 3 2" xfId="46061" xr:uid="{00000000-0005-0000-0000-0000DEB40000}"/>
    <cellStyle name="Total 2 2 2 6 2 3 2 2" xfId="46062" xr:uid="{00000000-0005-0000-0000-0000DFB40000}"/>
    <cellStyle name="Total 2 2 2 6 2 3 2 3" xfId="46063" xr:uid="{00000000-0005-0000-0000-0000E0B40000}"/>
    <cellStyle name="Total 2 2 2 6 2 3 3" xfId="46064" xr:uid="{00000000-0005-0000-0000-0000E1B40000}"/>
    <cellStyle name="Total 2 2 2 6 2 3 3 2" xfId="46065" xr:uid="{00000000-0005-0000-0000-0000E2B40000}"/>
    <cellStyle name="Total 2 2 2 6 2 3 3 3" xfId="46066" xr:uid="{00000000-0005-0000-0000-0000E3B40000}"/>
    <cellStyle name="Total 2 2 2 6 2 3 4" xfId="46067" xr:uid="{00000000-0005-0000-0000-0000E4B40000}"/>
    <cellStyle name="Total 2 2 2 6 2 3 4 2" xfId="46068" xr:uid="{00000000-0005-0000-0000-0000E5B40000}"/>
    <cellStyle name="Total 2 2 2 6 2 3 4 3" xfId="46069" xr:uid="{00000000-0005-0000-0000-0000E6B40000}"/>
    <cellStyle name="Total 2 2 2 6 2 3 5" xfId="46070" xr:uid="{00000000-0005-0000-0000-0000E7B40000}"/>
    <cellStyle name="Total 2 2 2 6 2 3 5 2" xfId="46071" xr:uid="{00000000-0005-0000-0000-0000E8B40000}"/>
    <cellStyle name="Total 2 2 2 6 2 3 5 3" xfId="46072" xr:uid="{00000000-0005-0000-0000-0000E9B40000}"/>
    <cellStyle name="Total 2 2 2 6 2 3 6" xfId="46073" xr:uid="{00000000-0005-0000-0000-0000EAB40000}"/>
    <cellStyle name="Total 2 2 2 6 2 3 6 2" xfId="46074" xr:uid="{00000000-0005-0000-0000-0000EBB40000}"/>
    <cellStyle name="Total 2 2 2 6 2 3 6 3" xfId="46075" xr:uid="{00000000-0005-0000-0000-0000ECB40000}"/>
    <cellStyle name="Total 2 2 2 6 2 3 7" xfId="46076" xr:uid="{00000000-0005-0000-0000-0000EDB40000}"/>
    <cellStyle name="Total 2 2 2 6 2 3 7 2" xfId="46077" xr:uid="{00000000-0005-0000-0000-0000EEB40000}"/>
    <cellStyle name="Total 2 2 2 6 2 3 7 3" xfId="46078" xr:uid="{00000000-0005-0000-0000-0000EFB40000}"/>
    <cellStyle name="Total 2 2 2 6 2 3 8" xfId="46079" xr:uid="{00000000-0005-0000-0000-0000F0B40000}"/>
    <cellStyle name="Total 2 2 2 6 2 3 8 2" xfId="46080" xr:uid="{00000000-0005-0000-0000-0000F1B40000}"/>
    <cellStyle name="Total 2 2 2 6 2 3 8 3" xfId="46081" xr:uid="{00000000-0005-0000-0000-0000F2B40000}"/>
    <cellStyle name="Total 2 2 2 6 2 3 9" xfId="46082" xr:uid="{00000000-0005-0000-0000-0000F3B40000}"/>
    <cellStyle name="Total 2 2 2 6 2 3 9 2" xfId="46083" xr:uid="{00000000-0005-0000-0000-0000F4B40000}"/>
    <cellStyle name="Total 2 2 2 6 2 3 9 3" xfId="46084" xr:uid="{00000000-0005-0000-0000-0000F5B40000}"/>
    <cellStyle name="Total 2 2 2 6 2 4" xfId="46085" xr:uid="{00000000-0005-0000-0000-0000F6B40000}"/>
    <cellStyle name="Total 2 2 2 6 2 4 10" xfId="46086" xr:uid="{00000000-0005-0000-0000-0000F7B40000}"/>
    <cellStyle name="Total 2 2 2 6 2 4 11" xfId="46087" xr:uid="{00000000-0005-0000-0000-0000F8B40000}"/>
    <cellStyle name="Total 2 2 2 6 2 4 12" xfId="46088" xr:uid="{00000000-0005-0000-0000-0000F9B40000}"/>
    <cellStyle name="Total 2 2 2 6 2 4 2" xfId="46089" xr:uid="{00000000-0005-0000-0000-0000FAB40000}"/>
    <cellStyle name="Total 2 2 2 6 2 4 2 2" xfId="46090" xr:uid="{00000000-0005-0000-0000-0000FBB40000}"/>
    <cellStyle name="Total 2 2 2 6 2 4 2 3" xfId="46091" xr:uid="{00000000-0005-0000-0000-0000FCB40000}"/>
    <cellStyle name="Total 2 2 2 6 2 4 3" xfId="46092" xr:uid="{00000000-0005-0000-0000-0000FDB40000}"/>
    <cellStyle name="Total 2 2 2 6 2 4 3 2" xfId="46093" xr:uid="{00000000-0005-0000-0000-0000FEB40000}"/>
    <cellStyle name="Total 2 2 2 6 2 4 3 3" xfId="46094" xr:uid="{00000000-0005-0000-0000-0000FFB40000}"/>
    <cellStyle name="Total 2 2 2 6 2 4 4" xfId="46095" xr:uid="{00000000-0005-0000-0000-000000B50000}"/>
    <cellStyle name="Total 2 2 2 6 2 4 4 2" xfId="46096" xr:uid="{00000000-0005-0000-0000-000001B50000}"/>
    <cellStyle name="Total 2 2 2 6 2 4 4 3" xfId="46097" xr:uid="{00000000-0005-0000-0000-000002B50000}"/>
    <cellStyle name="Total 2 2 2 6 2 4 5" xfId="46098" xr:uid="{00000000-0005-0000-0000-000003B50000}"/>
    <cellStyle name="Total 2 2 2 6 2 4 5 2" xfId="46099" xr:uid="{00000000-0005-0000-0000-000004B50000}"/>
    <cellStyle name="Total 2 2 2 6 2 4 5 3" xfId="46100" xr:uid="{00000000-0005-0000-0000-000005B50000}"/>
    <cellStyle name="Total 2 2 2 6 2 4 6" xfId="46101" xr:uid="{00000000-0005-0000-0000-000006B50000}"/>
    <cellStyle name="Total 2 2 2 6 2 4 6 2" xfId="46102" xr:uid="{00000000-0005-0000-0000-000007B50000}"/>
    <cellStyle name="Total 2 2 2 6 2 4 6 3" xfId="46103" xr:uid="{00000000-0005-0000-0000-000008B50000}"/>
    <cellStyle name="Total 2 2 2 6 2 4 7" xfId="46104" xr:uid="{00000000-0005-0000-0000-000009B50000}"/>
    <cellStyle name="Total 2 2 2 6 2 4 7 2" xfId="46105" xr:uid="{00000000-0005-0000-0000-00000AB50000}"/>
    <cellStyle name="Total 2 2 2 6 2 4 7 3" xfId="46106" xr:uid="{00000000-0005-0000-0000-00000BB50000}"/>
    <cellStyle name="Total 2 2 2 6 2 4 8" xfId="46107" xr:uid="{00000000-0005-0000-0000-00000CB50000}"/>
    <cellStyle name="Total 2 2 2 6 2 4 8 2" xfId="46108" xr:uid="{00000000-0005-0000-0000-00000DB50000}"/>
    <cellStyle name="Total 2 2 2 6 2 4 8 3" xfId="46109" xr:uid="{00000000-0005-0000-0000-00000EB50000}"/>
    <cellStyle name="Total 2 2 2 6 2 4 9" xfId="46110" xr:uid="{00000000-0005-0000-0000-00000FB50000}"/>
    <cellStyle name="Total 2 2 2 6 2 4 9 2" xfId="46111" xr:uid="{00000000-0005-0000-0000-000010B50000}"/>
    <cellStyle name="Total 2 2 2 6 2 4 9 3" xfId="46112" xr:uid="{00000000-0005-0000-0000-000011B50000}"/>
    <cellStyle name="Total 2 2 2 6 2 5" xfId="46113" xr:uid="{00000000-0005-0000-0000-000012B50000}"/>
    <cellStyle name="Total 2 2 2 6 2 5 10" xfId="46114" xr:uid="{00000000-0005-0000-0000-000013B50000}"/>
    <cellStyle name="Total 2 2 2 6 2 5 11" xfId="46115" xr:uid="{00000000-0005-0000-0000-000014B50000}"/>
    <cellStyle name="Total 2 2 2 6 2 5 12" xfId="46116" xr:uid="{00000000-0005-0000-0000-000015B50000}"/>
    <cellStyle name="Total 2 2 2 6 2 5 2" xfId="46117" xr:uid="{00000000-0005-0000-0000-000016B50000}"/>
    <cellStyle name="Total 2 2 2 6 2 5 2 2" xfId="46118" xr:uid="{00000000-0005-0000-0000-000017B50000}"/>
    <cellStyle name="Total 2 2 2 6 2 5 2 3" xfId="46119" xr:uid="{00000000-0005-0000-0000-000018B50000}"/>
    <cellStyle name="Total 2 2 2 6 2 5 3" xfId="46120" xr:uid="{00000000-0005-0000-0000-000019B50000}"/>
    <cellStyle name="Total 2 2 2 6 2 5 3 2" xfId="46121" xr:uid="{00000000-0005-0000-0000-00001AB50000}"/>
    <cellStyle name="Total 2 2 2 6 2 5 3 3" xfId="46122" xr:uid="{00000000-0005-0000-0000-00001BB50000}"/>
    <cellStyle name="Total 2 2 2 6 2 5 4" xfId="46123" xr:uid="{00000000-0005-0000-0000-00001CB50000}"/>
    <cellStyle name="Total 2 2 2 6 2 5 4 2" xfId="46124" xr:uid="{00000000-0005-0000-0000-00001DB50000}"/>
    <cellStyle name="Total 2 2 2 6 2 5 4 3" xfId="46125" xr:uid="{00000000-0005-0000-0000-00001EB50000}"/>
    <cellStyle name="Total 2 2 2 6 2 5 5" xfId="46126" xr:uid="{00000000-0005-0000-0000-00001FB50000}"/>
    <cellStyle name="Total 2 2 2 6 2 5 5 2" xfId="46127" xr:uid="{00000000-0005-0000-0000-000020B50000}"/>
    <cellStyle name="Total 2 2 2 6 2 5 5 3" xfId="46128" xr:uid="{00000000-0005-0000-0000-000021B50000}"/>
    <cellStyle name="Total 2 2 2 6 2 5 6" xfId="46129" xr:uid="{00000000-0005-0000-0000-000022B50000}"/>
    <cellStyle name="Total 2 2 2 6 2 5 6 2" xfId="46130" xr:uid="{00000000-0005-0000-0000-000023B50000}"/>
    <cellStyle name="Total 2 2 2 6 2 5 6 3" xfId="46131" xr:uid="{00000000-0005-0000-0000-000024B50000}"/>
    <cellStyle name="Total 2 2 2 6 2 5 7" xfId="46132" xr:uid="{00000000-0005-0000-0000-000025B50000}"/>
    <cellStyle name="Total 2 2 2 6 2 5 7 2" xfId="46133" xr:uid="{00000000-0005-0000-0000-000026B50000}"/>
    <cellStyle name="Total 2 2 2 6 2 5 7 3" xfId="46134" xr:uid="{00000000-0005-0000-0000-000027B50000}"/>
    <cellStyle name="Total 2 2 2 6 2 5 8" xfId="46135" xr:uid="{00000000-0005-0000-0000-000028B50000}"/>
    <cellStyle name="Total 2 2 2 6 2 5 8 2" xfId="46136" xr:uid="{00000000-0005-0000-0000-000029B50000}"/>
    <cellStyle name="Total 2 2 2 6 2 5 8 3" xfId="46137" xr:uid="{00000000-0005-0000-0000-00002AB50000}"/>
    <cellStyle name="Total 2 2 2 6 2 5 9" xfId="46138" xr:uid="{00000000-0005-0000-0000-00002BB50000}"/>
    <cellStyle name="Total 2 2 2 6 2 5 9 2" xfId="46139" xr:uid="{00000000-0005-0000-0000-00002CB50000}"/>
    <cellStyle name="Total 2 2 2 6 2 5 9 3" xfId="46140" xr:uid="{00000000-0005-0000-0000-00002DB50000}"/>
    <cellStyle name="Total 2 2 2 6 2 6" xfId="46141" xr:uid="{00000000-0005-0000-0000-00002EB50000}"/>
    <cellStyle name="Total 2 2 2 6 2 6 10" xfId="46142" xr:uid="{00000000-0005-0000-0000-00002FB50000}"/>
    <cellStyle name="Total 2 2 2 6 2 6 11" xfId="46143" xr:uid="{00000000-0005-0000-0000-000030B50000}"/>
    <cellStyle name="Total 2 2 2 6 2 6 12" xfId="46144" xr:uid="{00000000-0005-0000-0000-000031B50000}"/>
    <cellStyle name="Total 2 2 2 6 2 6 2" xfId="46145" xr:uid="{00000000-0005-0000-0000-000032B50000}"/>
    <cellStyle name="Total 2 2 2 6 2 6 2 2" xfId="46146" xr:uid="{00000000-0005-0000-0000-000033B50000}"/>
    <cellStyle name="Total 2 2 2 6 2 6 2 3" xfId="46147" xr:uid="{00000000-0005-0000-0000-000034B50000}"/>
    <cellStyle name="Total 2 2 2 6 2 6 3" xfId="46148" xr:uid="{00000000-0005-0000-0000-000035B50000}"/>
    <cellStyle name="Total 2 2 2 6 2 6 3 2" xfId="46149" xr:uid="{00000000-0005-0000-0000-000036B50000}"/>
    <cellStyle name="Total 2 2 2 6 2 6 3 3" xfId="46150" xr:uid="{00000000-0005-0000-0000-000037B50000}"/>
    <cellStyle name="Total 2 2 2 6 2 6 4" xfId="46151" xr:uid="{00000000-0005-0000-0000-000038B50000}"/>
    <cellStyle name="Total 2 2 2 6 2 6 4 2" xfId="46152" xr:uid="{00000000-0005-0000-0000-000039B50000}"/>
    <cellStyle name="Total 2 2 2 6 2 6 4 3" xfId="46153" xr:uid="{00000000-0005-0000-0000-00003AB50000}"/>
    <cellStyle name="Total 2 2 2 6 2 6 5" xfId="46154" xr:uid="{00000000-0005-0000-0000-00003BB50000}"/>
    <cellStyle name="Total 2 2 2 6 2 6 5 2" xfId="46155" xr:uid="{00000000-0005-0000-0000-00003CB50000}"/>
    <cellStyle name="Total 2 2 2 6 2 6 5 3" xfId="46156" xr:uid="{00000000-0005-0000-0000-00003DB50000}"/>
    <cellStyle name="Total 2 2 2 6 2 6 6" xfId="46157" xr:uid="{00000000-0005-0000-0000-00003EB50000}"/>
    <cellStyle name="Total 2 2 2 6 2 6 6 2" xfId="46158" xr:uid="{00000000-0005-0000-0000-00003FB50000}"/>
    <cellStyle name="Total 2 2 2 6 2 6 6 3" xfId="46159" xr:uid="{00000000-0005-0000-0000-000040B50000}"/>
    <cellStyle name="Total 2 2 2 6 2 6 7" xfId="46160" xr:uid="{00000000-0005-0000-0000-000041B50000}"/>
    <cellStyle name="Total 2 2 2 6 2 6 7 2" xfId="46161" xr:uid="{00000000-0005-0000-0000-000042B50000}"/>
    <cellStyle name="Total 2 2 2 6 2 6 7 3" xfId="46162" xr:uid="{00000000-0005-0000-0000-000043B50000}"/>
    <cellStyle name="Total 2 2 2 6 2 6 8" xfId="46163" xr:uid="{00000000-0005-0000-0000-000044B50000}"/>
    <cellStyle name="Total 2 2 2 6 2 6 8 2" xfId="46164" xr:uid="{00000000-0005-0000-0000-000045B50000}"/>
    <cellStyle name="Total 2 2 2 6 2 6 8 3" xfId="46165" xr:uid="{00000000-0005-0000-0000-000046B50000}"/>
    <cellStyle name="Total 2 2 2 6 2 6 9" xfId="46166" xr:uid="{00000000-0005-0000-0000-000047B50000}"/>
    <cellStyle name="Total 2 2 2 6 2 6 9 2" xfId="46167" xr:uid="{00000000-0005-0000-0000-000048B50000}"/>
    <cellStyle name="Total 2 2 2 6 2 6 9 3" xfId="46168" xr:uid="{00000000-0005-0000-0000-000049B50000}"/>
    <cellStyle name="Total 2 2 2 6 2 7" xfId="46169" xr:uid="{00000000-0005-0000-0000-00004AB50000}"/>
    <cellStyle name="Total 2 2 2 6 2 7 10" xfId="46170" xr:uid="{00000000-0005-0000-0000-00004BB50000}"/>
    <cellStyle name="Total 2 2 2 6 2 7 11" xfId="46171" xr:uid="{00000000-0005-0000-0000-00004CB50000}"/>
    <cellStyle name="Total 2 2 2 6 2 7 12" xfId="46172" xr:uid="{00000000-0005-0000-0000-00004DB50000}"/>
    <cellStyle name="Total 2 2 2 6 2 7 2" xfId="46173" xr:uid="{00000000-0005-0000-0000-00004EB50000}"/>
    <cellStyle name="Total 2 2 2 6 2 7 2 2" xfId="46174" xr:uid="{00000000-0005-0000-0000-00004FB50000}"/>
    <cellStyle name="Total 2 2 2 6 2 7 2 3" xfId="46175" xr:uid="{00000000-0005-0000-0000-000050B50000}"/>
    <cellStyle name="Total 2 2 2 6 2 7 3" xfId="46176" xr:uid="{00000000-0005-0000-0000-000051B50000}"/>
    <cellStyle name="Total 2 2 2 6 2 7 3 2" xfId="46177" xr:uid="{00000000-0005-0000-0000-000052B50000}"/>
    <cellStyle name="Total 2 2 2 6 2 7 3 3" xfId="46178" xr:uid="{00000000-0005-0000-0000-000053B50000}"/>
    <cellStyle name="Total 2 2 2 6 2 7 4" xfId="46179" xr:uid="{00000000-0005-0000-0000-000054B50000}"/>
    <cellStyle name="Total 2 2 2 6 2 7 4 2" xfId="46180" xr:uid="{00000000-0005-0000-0000-000055B50000}"/>
    <cellStyle name="Total 2 2 2 6 2 7 4 3" xfId="46181" xr:uid="{00000000-0005-0000-0000-000056B50000}"/>
    <cellStyle name="Total 2 2 2 6 2 7 5" xfId="46182" xr:uid="{00000000-0005-0000-0000-000057B50000}"/>
    <cellStyle name="Total 2 2 2 6 2 7 5 2" xfId="46183" xr:uid="{00000000-0005-0000-0000-000058B50000}"/>
    <cellStyle name="Total 2 2 2 6 2 7 5 3" xfId="46184" xr:uid="{00000000-0005-0000-0000-000059B50000}"/>
    <cellStyle name="Total 2 2 2 6 2 7 6" xfId="46185" xr:uid="{00000000-0005-0000-0000-00005AB50000}"/>
    <cellStyle name="Total 2 2 2 6 2 7 6 2" xfId="46186" xr:uid="{00000000-0005-0000-0000-00005BB50000}"/>
    <cellStyle name="Total 2 2 2 6 2 7 6 3" xfId="46187" xr:uid="{00000000-0005-0000-0000-00005CB50000}"/>
    <cellStyle name="Total 2 2 2 6 2 7 7" xfId="46188" xr:uid="{00000000-0005-0000-0000-00005DB50000}"/>
    <cellStyle name="Total 2 2 2 6 2 7 7 2" xfId="46189" xr:uid="{00000000-0005-0000-0000-00005EB50000}"/>
    <cellStyle name="Total 2 2 2 6 2 7 7 3" xfId="46190" xr:uid="{00000000-0005-0000-0000-00005FB50000}"/>
    <cellStyle name="Total 2 2 2 6 2 7 8" xfId="46191" xr:uid="{00000000-0005-0000-0000-000060B50000}"/>
    <cellStyle name="Total 2 2 2 6 2 7 8 2" xfId="46192" xr:uid="{00000000-0005-0000-0000-000061B50000}"/>
    <cellStyle name="Total 2 2 2 6 2 7 8 3" xfId="46193" xr:uid="{00000000-0005-0000-0000-000062B50000}"/>
    <cellStyle name="Total 2 2 2 6 2 7 9" xfId="46194" xr:uid="{00000000-0005-0000-0000-000063B50000}"/>
    <cellStyle name="Total 2 2 2 6 2 7 9 2" xfId="46195" xr:uid="{00000000-0005-0000-0000-000064B50000}"/>
    <cellStyle name="Total 2 2 2 6 2 7 9 3" xfId="46196" xr:uid="{00000000-0005-0000-0000-000065B50000}"/>
    <cellStyle name="Total 2 2 2 6 2 8" xfId="46197" xr:uid="{00000000-0005-0000-0000-000066B50000}"/>
    <cellStyle name="Total 2 2 2 6 2 8 10" xfId="46198" xr:uid="{00000000-0005-0000-0000-000067B50000}"/>
    <cellStyle name="Total 2 2 2 6 2 8 11" xfId="46199" xr:uid="{00000000-0005-0000-0000-000068B50000}"/>
    <cellStyle name="Total 2 2 2 6 2 8 12" xfId="46200" xr:uid="{00000000-0005-0000-0000-000069B50000}"/>
    <cellStyle name="Total 2 2 2 6 2 8 2" xfId="46201" xr:uid="{00000000-0005-0000-0000-00006AB50000}"/>
    <cellStyle name="Total 2 2 2 6 2 8 2 2" xfId="46202" xr:uid="{00000000-0005-0000-0000-00006BB50000}"/>
    <cellStyle name="Total 2 2 2 6 2 8 2 3" xfId="46203" xr:uid="{00000000-0005-0000-0000-00006CB50000}"/>
    <cellStyle name="Total 2 2 2 6 2 8 3" xfId="46204" xr:uid="{00000000-0005-0000-0000-00006DB50000}"/>
    <cellStyle name="Total 2 2 2 6 2 8 3 2" xfId="46205" xr:uid="{00000000-0005-0000-0000-00006EB50000}"/>
    <cellStyle name="Total 2 2 2 6 2 8 3 3" xfId="46206" xr:uid="{00000000-0005-0000-0000-00006FB50000}"/>
    <cellStyle name="Total 2 2 2 6 2 8 4" xfId="46207" xr:uid="{00000000-0005-0000-0000-000070B50000}"/>
    <cellStyle name="Total 2 2 2 6 2 8 4 2" xfId="46208" xr:uid="{00000000-0005-0000-0000-000071B50000}"/>
    <cellStyle name="Total 2 2 2 6 2 8 4 3" xfId="46209" xr:uid="{00000000-0005-0000-0000-000072B50000}"/>
    <cellStyle name="Total 2 2 2 6 2 8 5" xfId="46210" xr:uid="{00000000-0005-0000-0000-000073B50000}"/>
    <cellStyle name="Total 2 2 2 6 2 8 5 2" xfId="46211" xr:uid="{00000000-0005-0000-0000-000074B50000}"/>
    <cellStyle name="Total 2 2 2 6 2 8 5 3" xfId="46212" xr:uid="{00000000-0005-0000-0000-000075B50000}"/>
    <cellStyle name="Total 2 2 2 6 2 8 6" xfId="46213" xr:uid="{00000000-0005-0000-0000-000076B50000}"/>
    <cellStyle name="Total 2 2 2 6 2 8 6 2" xfId="46214" xr:uid="{00000000-0005-0000-0000-000077B50000}"/>
    <cellStyle name="Total 2 2 2 6 2 8 6 3" xfId="46215" xr:uid="{00000000-0005-0000-0000-000078B50000}"/>
    <cellStyle name="Total 2 2 2 6 2 8 7" xfId="46216" xr:uid="{00000000-0005-0000-0000-000079B50000}"/>
    <cellStyle name="Total 2 2 2 6 2 8 7 2" xfId="46217" xr:uid="{00000000-0005-0000-0000-00007AB50000}"/>
    <cellStyle name="Total 2 2 2 6 2 8 7 3" xfId="46218" xr:uid="{00000000-0005-0000-0000-00007BB50000}"/>
    <cellStyle name="Total 2 2 2 6 2 8 8" xfId="46219" xr:uid="{00000000-0005-0000-0000-00007CB50000}"/>
    <cellStyle name="Total 2 2 2 6 2 8 8 2" xfId="46220" xr:uid="{00000000-0005-0000-0000-00007DB50000}"/>
    <cellStyle name="Total 2 2 2 6 2 8 8 3" xfId="46221" xr:uid="{00000000-0005-0000-0000-00007EB50000}"/>
    <cellStyle name="Total 2 2 2 6 2 8 9" xfId="46222" xr:uid="{00000000-0005-0000-0000-00007FB50000}"/>
    <cellStyle name="Total 2 2 2 6 2 8 9 2" xfId="46223" xr:uid="{00000000-0005-0000-0000-000080B50000}"/>
    <cellStyle name="Total 2 2 2 6 2 8 9 3" xfId="46224" xr:uid="{00000000-0005-0000-0000-000081B50000}"/>
    <cellStyle name="Total 2 2 2 6 2 9" xfId="46225" xr:uid="{00000000-0005-0000-0000-000082B50000}"/>
    <cellStyle name="Total 2 2 2 6 2 9 10" xfId="46226" xr:uid="{00000000-0005-0000-0000-000083B50000}"/>
    <cellStyle name="Total 2 2 2 6 2 9 11" xfId="46227" xr:uid="{00000000-0005-0000-0000-000084B50000}"/>
    <cellStyle name="Total 2 2 2 6 2 9 12" xfId="46228" xr:uid="{00000000-0005-0000-0000-000085B50000}"/>
    <cellStyle name="Total 2 2 2 6 2 9 2" xfId="46229" xr:uid="{00000000-0005-0000-0000-000086B50000}"/>
    <cellStyle name="Total 2 2 2 6 2 9 2 2" xfId="46230" xr:uid="{00000000-0005-0000-0000-000087B50000}"/>
    <cellStyle name="Total 2 2 2 6 2 9 2 3" xfId="46231" xr:uid="{00000000-0005-0000-0000-000088B50000}"/>
    <cellStyle name="Total 2 2 2 6 2 9 3" xfId="46232" xr:uid="{00000000-0005-0000-0000-000089B50000}"/>
    <cellStyle name="Total 2 2 2 6 2 9 3 2" xfId="46233" xr:uid="{00000000-0005-0000-0000-00008AB50000}"/>
    <cellStyle name="Total 2 2 2 6 2 9 3 3" xfId="46234" xr:uid="{00000000-0005-0000-0000-00008BB50000}"/>
    <cellStyle name="Total 2 2 2 6 2 9 4" xfId="46235" xr:uid="{00000000-0005-0000-0000-00008CB50000}"/>
    <cellStyle name="Total 2 2 2 6 2 9 4 2" xfId="46236" xr:uid="{00000000-0005-0000-0000-00008DB50000}"/>
    <cellStyle name="Total 2 2 2 6 2 9 4 3" xfId="46237" xr:uid="{00000000-0005-0000-0000-00008EB50000}"/>
    <cellStyle name="Total 2 2 2 6 2 9 5" xfId="46238" xr:uid="{00000000-0005-0000-0000-00008FB50000}"/>
    <cellStyle name="Total 2 2 2 6 2 9 5 2" xfId="46239" xr:uid="{00000000-0005-0000-0000-000090B50000}"/>
    <cellStyle name="Total 2 2 2 6 2 9 5 3" xfId="46240" xr:uid="{00000000-0005-0000-0000-000091B50000}"/>
    <cellStyle name="Total 2 2 2 6 2 9 6" xfId="46241" xr:uid="{00000000-0005-0000-0000-000092B50000}"/>
    <cellStyle name="Total 2 2 2 6 2 9 6 2" xfId="46242" xr:uid="{00000000-0005-0000-0000-000093B50000}"/>
    <cellStyle name="Total 2 2 2 6 2 9 6 3" xfId="46243" xr:uid="{00000000-0005-0000-0000-000094B50000}"/>
    <cellStyle name="Total 2 2 2 6 2 9 7" xfId="46244" xr:uid="{00000000-0005-0000-0000-000095B50000}"/>
    <cellStyle name="Total 2 2 2 6 2 9 7 2" xfId="46245" xr:uid="{00000000-0005-0000-0000-000096B50000}"/>
    <cellStyle name="Total 2 2 2 6 2 9 7 3" xfId="46246" xr:uid="{00000000-0005-0000-0000-000097B50000}"/>
    <cellStyle name="Total 2 2 2 6 2 9 8" xfId="46247" xr:uid="{00000000-0005-0000-0000-000098B50000}"/>
    <cellStyle name="Total 2 2 2 6 2 9 8 2" xfId="46248" xr:uid="{00000000-0005-0000-0000-000099B50000}"/>
    <cellStyle name="Total 2 2 2 6 2 9 8 3" xfId="46249" xr:uid="{00000000-0005-0000-0000-00009AB50000}"/>
    <cellStyle name="Total 2 2 2 6 2 9 9" xfId="46250" xr:uid="{00000000-0005-0000-0000-00009BB50000}"/>
    <cellStyle name="Total 2 2 2 6 2 9 9 2" xfId="46251" xr:uid="{00000000-0005-0000-0000-00009CB50000}"/>
    <cellStyle name="Total 2 2 2 6 2 9 9 3" xfId="46252" xr:uid="{00000000-0005-0000-0000-00009DB50000}"/>
    <cellStyle name="Total 2 2 2 6 3" xfId="46253" xr:uid="{00000000-0005-0000-0000-00009EB50000}"/>
    <cellStyle name="Total 2 2 2 6 3 10" xfId="46254" xr:uid="{00000000-0005-0000-0000-00009FB50000}"/>
    <cellStyle name="Total 2 2 2 6 3 10 2" xfId="46255" xr:uid="{00000000-0005-0000-0000-0000A0B50000}"/>
    <cellStyle name="Total 2 2 2 6 3 10 3" xfId="46256" xr:uid="{00000000-0005-0000-0000-0000A1B50000}"/>
    <cellStyle name="Total 2 2 2 6 3 11" xfId="46257" xr:uid="{00000000-0005-0000-0000-0000A2B50000}"/>
    <cellStyle name="Total 2 2 2 6 3 12" xfId="46258" xr:uid="{00000000-0005-0000-0000-0000A3B50000}"/>
    <cellStyle name="Total 2 2 2 6 3 2" xfId="46259" xr:uid="{00000000-0005-0000-0000-0000A4B50000}"/>
    <cellStyle name="Total 2 2 2 6 3 2 2" xfId="46260" xr:uid="{00000000-0005-0000-0000-0000A5B50000}"/>
    <cellStyle name="Total 2 2 2 6 3 2 3" xfId="46261" xr:uid="{00000000-0005-0000-0000-0000A6B50000}"/>
    <cellStyle name="Total 2 2 2 6 3 3" xfId="46262" xr:uid="{00000000-0005-0000-0000-0000A7B50000}"/>
    <cellStyle name="Total 2 2 2 6 3 3 2" xfId="46263" xr:uid="{00000000-0005-0000-0000-0000A8B50000}"/>
    <cellStyle name="Total 2 2 2 6 3 3 3" xfId="46264" xr:uid="{00000000-0005-0000-0000-0000A9B50000}"/>
    <cellStyle name="Total 2 2 2 6 3 4" xfId="46265" xr:uid="{00000000-0005-0000-0000-0000AAB50000}"/>
    <cellStyle name="Total 2 2 2 6 3 4 2" xfId="46266" xr:uid="{00000000-0005-0000-0000-0000ABB50000}"/>
    <cellStyle name="Total 2 2 2 6 3 4 3" xfId="46267" xr:uid="{00000000-0005-0000-0000-0000ACB50000}"/>
    <cellStyle name="Total 2 2 2 6 3 5" xfId="46268" xr:uid="{00000000-0005-0000-0000-0000ADB50000}"/>
    <cellStyle name="Total 2 2 2 6 3 5 2" xfId="46269" xr:uid="{00000000-0005-0000-0000-0000AEB50000}"/>
    <cellStyle name="Total 2 2 2 6 3 5 3" xfId="46270" xr:uid="{00000000-0005-0000-0000-0000AFB50000}"/>
    <cellStyle name="Total 2 2 2 6 3 6" xfId="46271" xr:uid="{00000000-0005-0000-0000-0000B0B50000}"/>
    <cellStyle name="Total 2 2 2 6 3 6 2" xfId="46272" xr:uid="{00000000-0005-0000-0000-0000B1B50000}"/>
    <cellStyle name="Total 2 2 2 6 3 6 3" xfId="46273" xr:uid="{00000000-0005-0000-0000-0000B2B50000}"/>
    <cellStyle name="Total 2 2 2 6 3 7" xfId="46274" xr:uid="{00000000-0005-0000-0000-0000B3B50000}"/>
    <cellStyle name="Total 2 2 2 6 3 7 2" xfId="46275" xr:uid="{00000000-0005-0000-0000-0000B4B50000}"/>
    <cellStyle name="Total 2 2 2 6 3 7 3" xfId="46276" xr:uid="{00000000-0005-0000-0000-0000B5B50000}"/>
    <cellStyle name="Total 2 2 2 6 3 8" xfId="46277" xr:uid="{00000000-0005-0000-0000-0000B6B50000}"/>
    <cellStyle name="Total 2 2 2 6 3 8 2" xfId="46278" xr:uid="{00000000-0005-0000-0000-0000B7B50000}"/>
    <cellStyle name="Total 2 2 2 6 3 8 3" xfId="46279" xr:uid="{00000000-0005-0000-0000-0000B8B50000}"/>
    <cellStyle name="Total 2 2 2 6 3 9" xfId="46280" xr:uid="{00000000-0005-0000-0000-0000B9B50000}"/>
    <cellStyle name="Total 2 2 2 6 3 9 2" xfId="46281" xr:uid="{00000000-0005-0000-0000-0000BAB50000}"/>
    <cellStyle name="Total 2 2 2 6 3 9 3" xfId="46282" xr:uid="{00000000-0005-0000-0000-0000BBB50000}"/>
    <cellStyle name="Total 2 2 2 6 4" xfId="46283" xr:uid="{00000000-0005-0000-0000-0000BCB50000}"/>
    <cellStyle name="Total 2 2 2 6 4 10" xfId="46284" xr:uid="{00000000-0005-0000-0000-0000BDB50000}"/>
    <cellStyle name="Total 2 2 2 6 4 10 2" xfId="46285" xr:uid="{00000000-0005-0000-0000-0000BEB50000}"/>
    <cellStyle name="Total 2 2 2 6 4 10 3" xfId="46286" xr:uid="{00000000-0005-0000-0000-0000BFB50000}"/>
    <cellStyle name="Total 2 2 2 6 4 11" xfId="46287" xr:uid="{00000000-0005-0000-0000-0000C0B50000}"/>
    <cellStyle name="Total 2 2 2 6 4 12" xfId="46288" xr:uid="{00000000-0005-0000-0000-0000C1B50000}"/>
    <cellStyle name="Total 2 2 2 6 4 2" xfId="46289" xr:uid="{00000000-0005-0000-0000-0000C2B50000}"/>
    <cellStyle name="Total 2 2 2 6 4 2 2" xfId="46290" xr:uid="{00000000-0005-0000-0000-0000C3B50000}"/>
    <cellStyle name="Total 2 2 2 6 4 2 3" xfId="46291" xr:uid="{00000000-0005-0000-0000-0000C4B50000}"/>
    <cellStyle name="Total 2 2 2 6 4 3" xfId="46292" xr:uid="{00000000-0005-0000-0000-0000C5B50000}"/>
    <cellStyle name="Total 2 2 2 6 4 3 2" xfId="46293" xr:uid="{00000000-0005-0000-0000-0000C6B50000}"/>
    <cellStyle name="Total 2 2 2 6 4 3 3" xfId="46294" xr:uid="{00000000-0005-0000-0000-0000C7B50000}"/>
    <cellStyle name="Total 2 2 2 6 4 4" xfId="46295" xr:uid="{00000000-0005-0000-0000-0000C8B50000}"/>
    <cellStyle name="Total 2 2 2 6 4 4 2" xfId="46296" xr:uid="{00000000-0005-0000-0000-0000C9B50000}"/>
    <cellStyle name="Total 2 2 2 6 4 4 3" xfId="46297" xr:uid="{00000000-0005-0000-0000-0000CAB50000}"/>
    <cellStyle name="Total 2 2 2 6 4 5" xfId="46298" xr:uid="{00000000-0005-0000-0000-0000CBB50000}"/>
    <cellStyle name="Total 2 2 2 6 4 5 2" xfId="46299" xr:uid="{00000000-0005-0000-0000-0000CCB50000}"/>
    <cellStyle name="Total 2 2 2 6 4 5 3" xfId="46300" xr:uid="{00000000-0005-0000-0000-0000CDB50000}"/>
    <cellStyle name="Total 2 2 2 6 4 6" xfId="46301" xr:uid="{00000000-0005-0000-0000-0000CEB50000}"/>
    <cellStyle name="Total 2 2 2 6 4 6 2" xfId="46302" xr:uid="{00000000-0005-0000-0000-0000CFB50000}"/>
    <cellStyle name="Total 2 2 2 6 4 6 3" xfId="46303" xr:uid="{00000000-0005-0000-0000-0000D0B50000}"/>
    <cellStyle name="Total 2 2 2 6 4 7" xfId="46304" xr:uid="{00000000-0005-0000-0000-0000D1B50000}"/>
    <cellStyle name="Total 2 2 2 6 4 7 2" xfId="46305" xr:uid="{00000000-0005-0000-0000-0000D2B50000}"/>
    <cellStyle name="Total 2 2 2 6 4 7 3" xfId="46306" xr:uid="{00000000-0005-0000-0000-0000D3B50000}"/>
    <cellStyle name="Total 2 2 2 6 4 8" xfId="46307" xr:uid="{00000000-0005-0000-0000-0000D4B50000}"/>
    <cellStyle name="Total 2 2 2 6 4 8 2" xfId="46308" xr:uid="{00000000-0005-0000-0000-0000D5B50000}"/>
    <cellStyle name="Total 2 2 2 6 4 8 3" xfId="46309" xr:uid="{00000000-0005-0000-0000-0000D6B50000}"/>
    <cellStyle name="Total 2 2 2 6 4 9" xfId="46310" xr:uid="{00000000-0005-0000-0000-0000D7B50000}"/>
    <cellStyle name="Total 2 2 2 6 4 9 2" xfId="46311" xr:uid="{00000000-0005-0000-0000-0000D8B50000}"/>
    <cellStyle name="Total 2 2 2 6 4 9 3" xfId="46312" xr:uid="{00000000-0005-0000-0000-0000D9B50000}"/>
    <cellStyle name="Total 2 2 2 6 5" xfId="46313" xr:uid="{00000000-0005-0000-0000-0000DAB50000}"/>
    <cellStyle name="Total 2 2 2 6 5 10" xfId="46314" xr:uid="{00000000-0005-0000-0000-0000DBB50000}"/>
    <cellStyle name="Total 2 2 2 6 5 10 2" xfId="46315" xr:uid="{00000000-0005-0000-0000-0000DCB50000}"/>
    <cellStyle name="Total 2 2 2 6 5 10 3" xfId="46316" xr:uid="{00000000-0005-0000-0000-0000DDB50000}"/>
    <cellStyle name="Total 2 2 2 6 5 11" xfId="46317" xr:uid="{00000000-0005-0000-0000-0000DEB50000}"/>
    <cellStyle name="Total 2 2 2 6 5 12" xfId="46318" xr:uid="{00000000-0005-0000-0000-0000DFB50000}"/>
    <cellStyle name="Total 2 2 2 6 5 2" xfId="46319" xr:uid="{00000000-0005-0000-0000-0000E0B50000}"/>
    <cellStyle name="Total 2 2 2 6 5 2 2" xfId="46320" xr:uid="{00000000-0005-0000-0000-0000E1B50000}"/>
    <cellStyle name="Total 2 2 2 6 5 2 3" xfId="46321" xr:uid="{00000000-0005-0000-0000-0000E2B50000}"/>
    <cellStyle name="Total 2 2 2 6 5 3" xfId="46322" xr:uid="{00000000-0005-0000-0000-0000E3B50000}"/>
    <cellStyle name="Total 2 2 2 6 5 3 2" xfId="46323" xr:uid="{00000000-0005-0000-0000-0000E4B50000}"/>
    <cellStyle name="Total 2 2 2 6 5 3 3" xfId="46324" xr:uid="{00000000-0005-0000-0000-0000E5B50000}"/>
    <cellStyle name="Total 2 2 2 6 5 4" xfId="46325" xr:uid="{00000000-0005-0000-0000-0000E6B50000}"/>
    <cellStyle name="Total 2 2 2 6 5 4 2" xfId="46326" xr:uid="{00000000-0005-0000-0000-0000E7B50000}"/>
    <cellStyle name="Total 2 2 2 6 5 4 3" xfId="46327" xr:uid="{00000000-0005-0000-0000-0000E8B50000}"/>
    <cellStyle name="Total 2 2 2 6 5 5" xfId="46328" xr:uid="{00000000-0005-0000-0000-0000E9B50000}"/>
    <cellStyle name="Total 2 2 2 6 5 5 2" xfId="46329" xr:uid="{00000000-0005-0000-0000-0000EAB50000}"/>
    <cellStyle name="Total 2 2 2 6 5 5 3" xfId="46330" xr:uid="{00000000-0005-0000-0000-0000EBB50000}"/>
    <cellStyle name="Total 2 2 2 6 5 6" xfId="46331" xr:uid="{00000000-0005-0000-0000-0000ECB50000}"/>
    <cellStyle name="Total 2 2 2 6 5 6 2" xfId="46332" xr:uid="{00000000-0005-0000-0000-0000EDB50000}"/>
    <cellStyle name="Total 2 2 2 6 5 6 3" xfId="46333" xr:uid="{00000000-0005-0000-0000-0000EEB50000}"/>
    <cellStyle name="Total 2 2 2 6 5 7" xfId="46334" xr:uid="{00000000-0005-0000-0000-0000EFB50000}"/>
    <cellStyle name="Total 2 2 2 6 5 7 2" xfId="46335" xr:uid="{00000000-0005-0000-0000-0000F0B50000}"/>
    <cellStyle name="Total 2 2 2 6 5 7 3" xfId="46336" xr:uid="{00000000-0005-0000-0000-0000F1B50000}"/>
    <cellStyle name="Total 2 2 2 6 5 8" xfId="46337" xr:uid="{00000000-0005-0000-0000-0000F2B50000}"/>
    <cellStyle name="Total 2 2 2 6 5 8 2" xfId="46338" xr:uid="{00000000-0005-0000-0000-0000F3B50000}"/>
    <cellStyle name="Total 2 2 2 6 5 8 3" xfId="46339" xr:uid="{00000000-0005-0000-0000-0000F4B50000}"/>
    <cellStyle name="Total 2 2 2 6 5 9" xfId="46340" xr:uid="{00000000-0005-0000-0000-0000F5B50000}"/>
    <cellStyle name="Total 2 2 2 6 5 9 2" xfId="46341" xr:uid="{00000000-0005-0000-0000-0000F6B50000}"/>
    <cellStyle name="Total 2 2 2 6 5 9 3" xfId="46342" xr:uid="{00000000-0005-0000-0000-0000F7B50000}"/>
    <cellStyle name="Total 2 2 2 6 6" xfId="46343" xr:uid="{00000000-0005-0000-0000-0000F8B50000}"/>
    <cellStyle name="Total 2 2 2 6 6 2" xfId="46344" xr:uid="{00000000-0005-0000-0000-0000F9B50000}"/>
    <cellStyle name="Total 2 2 2 6 6 2 2" xfId="46345" xr:uid="{00000000-0005-0000-0000-0000FAB50000}"/>
    <cellStyle name="Total 2 2 2 6 6 2 3" xfId="46346" xr:uid="{00000000-0005-0000-0000-0000FBB50000}"/>
    <cellStyle name="Total 2 2 2 6 6 2 4" xfId="46347" xr:uid="{00000000-0005-0000-0000-0000FCB50000}"/>
    <cellStyle name="Total 2 2 2 6 6 3" xfId="46348" xr:uid="{00000000-0005-0000-0000-0000FDB50000}"/>
    <cellStyle name="Total 2 2 2 6 6 4" xfId="46349" xr:uid="{00000000-0005-0000-0000-0000FEB50000}"/>
    <cellStyle name="Total 2 2 2 6 7" xfId="46350" xr:uid="{00000000-0005-0000-0000-0000FFB50000}"/>
    <cellStyle name="Total 2 2 2 6 7 2" xfId="46351" xr:uid="{00000000-0005-0000-0000-000000B60000}"/>
    <cellStyle name="Total 2 2 2 6 7 2 2" xfId="46352" xr:uid="{00000000-0005-0000-0000-000001B60000}"/>
    <cellStyle name="Total 2 2 2 6 7 2 3" xfId="46353" xr:uid="{00000000-0005-0000-0000-000002B60000}"/>
    <cellStyle name="Total 2 2 2 6 7 2 4" xfId="46354" xr:uid="{00000000-0005-0000-0000-000003B60000}"/>
    <cellStyle name="Total 2 2 2 6 7 3" xfId="46355" xr:uid="{00000000-0005-0000-0000-000004B60000}"/>
    <cellStyle name="Total 2 2 2 6 7 4" xfId="46356" xr:uid="{00000000-0005-0000-0000-000005B60000}"/>
    <cellStyle name="Total 2 2 2 6 8" xfId="46357" xr:uid="{00000000-0005-0000-0000-000006B60000}"/>
    <cellStyle name="Total 2 2 2 6 8 2" xfId="46358" xr:uid="{00000000-0005-0000-0000-000007B60000}"/>
    <cellStyle name="Total 2 2 2 6 8 2 2" xfId="46359" xr:uid="{00000000-0005-0000-0000-000008B60000}"/>
    <cellStyle name="Total 2 2 2 6 8 2 3" xfId="46360" xr:uid="{00000000-0005-0000-0000-000009B60000}"/>
    <cellStyle name="Total 2 2 2 6 8 2 4" xfId="46361" xr:uid="{00000000-0005-0000-0000-00000AB60000}"/>
    <cellStyle name="Total 2 2 2 6 8 3" xfId="46362" xr:uid="{00000000-0005-0000-0000-00000BB60000}"/>
    <cellStyle name="Total 2 2 2 6 8 4" xfId="46363" xr:uid="{00000000-0005-0000-0000-00000CB60000}"/>
    <cellStyle name="Total 2 2 2 6 9" xfId="46364" xr:uid="{00000000-0005-0000-0000-00000DB60000}"/>
    <cellStyle name="Total 2 2 2 6 9 2" xfId="46365" xr:uid="{00000000-0005-0000-0000-00000EB60000}"/>
    <cellStyle name="Total 2 2 2 6 9 3" xfId="46366" xr:uid="{00000000-0005-0000-0000-00000FB60000}"/>
    <cellStyle name="Total 2 2 2 7" xfId="428" xr:uid="{00000000-0005-0000-0000-000010B60000}"/>
    <cellStyle name="Total 2 2 2 7 2" xfId="46367" xr:uid="{00000000-0005-0000-0000-000011B60000}"/>
    <cellStyle name="Total 2 2 2 7 2 10" xfId="46368" xr:uid="{00000000-0005-0000-0000-000012B60000}"/>
    <cellStyle name="Total 2 2 2 7 2 10 10" xfId="46369" xr:uid="{00000000-0005-0000-0000-000013B60000}"/>
    <cellStyle name="Total 2 2 2 7 2 10 11" xfId="46370" xr:uid="{00000000-0005-0000-0000-000014B60000}"/>
    <cellStyle name="Total 2 2 2 7 2 10 12" xfId="46371" xr:uid="{00000000-0005-0000-0000-000015B60000}"/>
    <cellStyle name="Total 2 2 2 7 2 10 2" xfId="46372" xr:uid="{00000000-0005-0000-0000-000016B60000}"/>
    <cellStyle name="Total 2 2 2 7 2 10 2 2" xfId="46373" xr:uid="{00000000-0005-0000-0000-000017B60000}"/>
    <cellStyle name="Total 2 2 2 7 2 10 2 3" xfId="46374" xr:uid="{00000000-0005-0000-0000-000018B60000}"/>
    <cellStyle name="Total 2 2 2 7 2 10 3" xfId="46375" xr:uid="{00000000-0005-0000-0000-000019B60000}"/>
    <cellStyle name="Total 2 2 2 7 2 10 3 2" xfId="46376" xr:uid="{00000000-0005-0000-0000-00001AB60000}"/>
    <cellStyle name="Total 2 2 2 7 2 10 3 3" xfId="46377" xr:uid="{00000000-0005-0000-0000-00001BB60000}"/>
    <cellStyle name="Total 2 2 2 7 2 10 4" xfId="46378" xr:uid="{00000000-0005-0000-0000-00001CB60000}"/>
    <cellStyle name="Total 2 2 2 7 2 10 4 2" xfId="46379" xr:uid="{00000000-0005-0000-0000-00001DB60000}"/>
    <cellStyle name="Total 2 2 2 7 2 10 4 3" xfId="46380" xr:uid="{00000000-0005-0000-0000-00001EB60000}"/>
    <cellStyle name="Total 2 2 2 7 2 10 5" xfId="46381" xr:uid="{00000000-0005-0000-0000-00001FB60000}"/>
    <cellStyle name="Total 2 2 2 7 2 10 5 2" xfId="46382" xr:uid="{00000000-0005-0000-0000-000020B60000}"/>
    <cellStyle name="Total 2 2 2 7 2 10 5 3" xfId="46383" xr:uid="{00000000-0005-0000-0000-000021B60000}"/>
    <cellStyle name="Total 2 2 2 7 2 10 6" xfId="46384" xr:uid="{00000000-0005-0000-0000-000022B60000}"/>
    <cellStyle name="Total 2 2 2 7 2 10 6 2" xfId="46385" xr:uid="{00000000-0005-0000-0000-000023B60000}"/>
    <cellStyle name="Total 2 2 2 7 2 10 6 3" xfId="46386" xr:uid="{00000000-0005-0000-0000-000024B60000}"/>
    <cellStyle name="Total 2 2 2 7 2 10 7" xfId="46387" xr:uid="{00000000-0005-0000-0000-000025B60000}"/>
    <cellStyle name="Total 2 2 2 7 2 10 7 2" xfId="46388" xr:uid="{00000000-0005-0000-0000-000026B60000}"/>
    <cellStyle name="Total 2 2 2 7 2 10 7 3" xfId="46389" xr:uid="{00000000-0005-0000-0000-000027B60000}"/>
    <cellStyle name="Total 2 2 2 7 2 10 8" xfId="46390" xr:uid="{00000000-0005-0000-0000-000028B60000}"/>
    <cellStyle name="Total 2 2 2 7 2 10 8 2" xfId="46391" xr:uid="{00000000-0005-0000-0000-000029B60000}"/>
    <cellStyle name="Total 2 2 2 7 2 10 8 3" xfId="46392" xr:uid="{00000000-0005-0000-0000-00002AB60000}"/>
    <cellStyle name="Total 2 2 2 7 2 10 9" xfId="46393" xr:uid="{00000000-0005-0000-0000-00002BB60000}"/>
    <cellStyle name="Total 2 2 2 7 2 10 9 2" xfId="46394" xr:uid="{00000000-0005-0000-0000-00002CB60000}"/>
    <cellStyle name="Total 2 2 2 7 2 10 9 3" xfId="46395" xr:uid="{00000000-0005-0000-0000-00002DB60000}"/>
    <cellStyle name="Total 2 2 2 7 2 11" xfId="46396" xr:uid="{00000000-0005-0000-0000-00002EB60000}"/>
    <cellStyle name="Total 2 2 2 7 2 11 2" xfId="46397" xr:uid="{00000000-0005-0000-0000-00002FB60000}"/>
    <cellStyle name="Total 2 2 2 7 2 11 3" xfId="46398" xr:uid="{00000000-0005-0000-0000-000030B60000}"/>
    <cellStyle name="Total 2 2 2 7 2 12" xfId="46399" xr:uid="{00000000-0005-0000-0000-000031B60000}"/>
    <cellStyle name="Total 2 2 2 7 2 12 2" xfId="46400" xr:uid="{00000000-0005-0000-0000-000032B60000}"/>
    <cellStyle name="Total 2 2 2 7 2 12 3" xfId="46401" xr:uid="{00000000-0005-0000-0000-000033B60000}"/>
    <cellStyle name="Total 2 2 2 7 2 13" xfId="46402" xr:uid="{00000000-0005-0000-0000-000034B60000}"/>
    <cellStyle name="Total 2 2 2 7 2 13 2" xfId="46403" xr:uid="{00000000-0005-0000-0000-000035B60000}"/>
    <cellStyle name="Total 2 2 2 7 2 13 3" xfId="46404" xr:uid="{00000000-0005-0000-0000-000036B60000}"/>
    <cellStyle name="Total 2 2 2 7 2 14" xfId="46405" xr:uid="{00000000-0005-0000-0000-000037B60000}"/>
    <cellStyle name="Total 2 2 2 7 2 14 2" xfId="46406" xr:uid="{00000000-0005-0000-0000-000038B60000}"/>
    <cellStyle name="Total 2 2 2 7 2 14 3" xfId="46407" xr:uid="{00000000-0005-0000-0000-000039B60000}"/>
    <cellStyle name="Total 2 2 2 7 2 15" xfId="46408" xr:uid="{00000000-0005-0000-0000-00003AB60000}"/>
    <cellStyle name="Total 2 2 2 7 2 15 2" xfId="46409" xr:uid="{00000000-0005-0000-0000-00003BB60000}"/>
    <cellStyle name="Total 2 2 2 7 2 15 3" xfId="46410" xr:uid="{00000000-0005-0000-0000-00003CB60000}"/>
    <cellStyle name="Total 2 2 2 7 2 16" xfId="46411" xr:uid="{00000000-0005-0000-0000-00003DB60000}"/>
    <cellStyle name="Total 2 2 2 7 2 16 2" xfId="46412" xr:uid="{00000000-0005-0000-0000-00003EB60000}"/>
    <cellStyle name="Total 2 2 2 7 2 16 3" xfId="46413" xr:uid="{00000000-0005-0000-0000-00003FB60000}"/>
    <cellStyle name="Total 2 2 2 7 2 17" xfId="46414" xr:uid="{00000000-0005-0000-0000-000040B60000}"/>
    <cellStyle name="Total 2 2 2 7 2 17 2" xfId="46415" xr:uid="{00000000-0005-0000-0000-000041B60000}"/>
    <cellStyle name="Total 2 2 2 7 2 17 3" xfId="46416" xr:uid="{00000000-0005-0000-0000-000042B60000}"/>
    <cellStyle name="Total 2 2 2 7 2 18" xfId="46417" xr:uid="{00000000-0005-0000-0000-000043B60000}"/>
    <cellStyle name="Total 2 2 2 7 2 18 2" xfId="46418" xr:uid="{00000000-0005-0000-0000-000044B60000}"/>
    <cellStyle name="Total 2 2 2 7 2 18 3" xfId="46419" xr:uid="{00000000-0005-0000-0000-000045B60000}"/>
    <cellStyle name="Total 2 2 2 7 2 19" xfId="46420" xr:uid="{00000000-0005-0000-0000-000046B60000}"/>
    <cellStyle name="Total 2 2 2 7 2 2" xfId="46421" xr:uid="{00000000-0005-0000-0000-000047B60000}"/>
    <cellStyle name="Total 2 2 2 7 2 2 10" xfId="46422" xr:uid="{00000000-0005-0000-0000-000048B60000}"/>
    <cellStyle name="Total 2 2 2 7 2 2 11" xfId="46423" xr:uid="{00000000-0005-0000-0000-000049B60000}"/>
    <cellStyle name="Total 2 2 2 7 2 2 12" xfId="46424" xr:uid="{00000000-0005-0000-0000-00004AB60000}"/>
    <cellStyle name="Total 2 2 2 7 2 2 2" xfId="46425" xr:uid="{00000000-0005-0000-0000-00004BB60000}"/>
    <cellStyle name="Total 2 2 2 7 2 2 2 2" xfId="46426" xr:uid="{00000000-0005-0000-0000-00004CB60000}"/>
    <cellStyle name="Total 2 2 2 7 2 2 2 3" xfId="46427" xr:uid="{00000000-0005-0000-0000-00004DB60000}"/>
    <cellStyle name="Total 2 2 2 7 2 2 3" xfId="46428" xr:uid="{00000000-0005-0000-0000-00004EB60000}"/>
    <cellStyle name="Total 2 2 2 7 2 2 3 2" xfId="46429" xr:uid="{00000000-0005-0000-0000-00004FB60000}"/>
    <cellStyle name="Total 2 2 2 7 2 2 3 3" xfId="46430" xr:uid="{00000000-0005-0000-0000-000050B60000}"/>
    <cellStyle name="Total 2 2 2 7 2 2 4" xfId="46431" xr:uid="{00000000-0005-0000-0000-000051B60000}"/>
    <cellStyle name="Total 2 2 2 7 2 2 4 2" xfId="46432" xr:uid="{00000000-0005-0000-0000-000052B60000}"/>
    <cellStyle name="Total 2 2 2 7 2 2 4 3" xfId="46433" xr:uid="{00000000-0005-0000-0000-000053B60000}"/>
    <cellStyle name="Total 2 2 2 7 2 2 5" xfId="46434" xr:uid="{00000000-0005-0000-0000-000054B60000}"/>
    <cellStyle name="Total 2 2 2 7 2 2 5 2" xfId="46435" xr:uid="{00000000-0005-0000-0000-000055B60000}"/>
    <cellStyle name="Total 2 2 2 7 2 2 5 3" xfId="46436" xr:uid="{00000000-0005-0000-0000-000056B60000}"/>
    <cellStyle name="Total 2 2 2 7 2 2 6" xfId="46437" xr:uid="{00000000-0005-0000-0000-000057B60000}"/>
    <cellStyle name="Total 2 2 2 7 2 2 6 2" xfId="46438" xr:uid="{00000000-0005-0000-0000-000058B60000}"/>
    <cellStyle name="Total 2 2 2 7 2 2 6 3" xfId="46439" xr:uid="{00000000-0005-0000-0000-000059B60000}"/>
    <cellStyle name="Total 2 2 2 7 2 2 7" xfId="46440" xr:uid="{00000000-0005-0000-0000-00005AB60000}"/>
    <cellStyle name="Total 2 2 2 7 2 2 7 2" xfId="46441" xr:uid="{00000000-0005-0000-0000-00005BB60000}"/>
    <cellStyle name="Total 2 2 2 7 2 2 7 3" xfId="46442" xr:uid="{00000000-0005-0000-0000-00005CB60000}"/>
    <cellStyle name="Total 2 2 2 7 2 2 8" xfId="46443" xr:uid="{00000000-0005-0000-0000-00005DB60000}"/>
    <cellStyle name="Total 2 2 2 7 2 2 8 2" xfId="46444" xr:uid="{00000000-0005-0000-0000-00005EB60000}"/>
    <cellStyle name="Total 2 2 2 7 2 2 8 3" xfId="46445" xr:uid="{00000000-0005-0000-0000-00005FB60000}"/>
    <cellStyle name="Total 2 2 2 7 2 2 9" xfId="46446" xr:uid="{00000000-0005-0000-0000-000060B60000}"/>
    <cellStyle name="Total 2 2 2 7 2 2 9 2" xfId="46447" xr:uid="{00000000-0005-0000-0000-000061B60000}"/>
    <cellStyle name="Total 2 2 2 7 2 2 9 3" xfId="46448" xr:uid="{00000000-0005-0000-0000-000062B60000}"/>
    <cellStyle name="Total 2 2 2 7 2 20" xfId="46449" xr:uid="{00000000-0005-0000-0000-000063B60000}"/>
    <cellStyle name="Total 2 2 2 7 2 21" xfId="46450" xr:uid="{00000000-0005-0000-0000-000064B60000}"/>
    <cellStyle name="Total 2 2 2 7 2 3" xfId="46451" xr:uid="{00000000-0005-0000-0000-000065B60000}"/>
    <cellStyle name="Total 2 2 2 7 2 3 10" xfId="46452" xr:uid="{00000000-0005-0000-0000-000066B60000}"/>
    <cellStyle name="Total 2 2 2 7 2 3 11" xfId="46453" xr:uid="{00000000-0005-0000-0000-000067B60000}"/>
    <cellStyle name="Total 2 2 2 7 2 3 12" xfId="46454" xr:uid="{00000000-0005-0000-0000-000068B60000}"/>
    <cellStyle name="Total 2 2 2 7 2 3 2" xfId="46455" xr:uid="{00000000-0005-0000-0000-000069B60000}"/>
    <cellStyle name="Total 2 2 2 7 2 3 2 2" xfId="46456" xr:uid="{00000000-0005-0000-0000-00006AB60000}"/>
    <cellStyle name="Total 2 2 2 7 2 3 2 3" xfId="46457" xr:uid="{00000000-0005-0000-0000-00006BB60000}"/>
    <cellStyle name="Total 2 2 2 7 2 3 3" xfId="46458" xr:uid="{00000000-0005-0000-0000-00006CB60000}"/>
    <cellStyle name="Total 2 2 2 7 2 3 3 2" xfId="46459" xr:uid="{00000000-0005-0000-0000-00006DB60000}"/>
    <cellStyle name="Total 2 2 2 7 2 3 3 3" xfId="46460" xr:uid="{00000000-0005-0000-0000-00006EB60000}"/>
    <cellStyle name="Total 2 2 2 7 2 3 4" xfId="46461" xr:uid="{00000000-0005-0000-0000-00006FB60000}"/>
    <cellStyle name="Total 2 2 2 7 2 3 4 2" xfId="46462" xr:uid="{00000000-0005-0000-0000-000070B60000}"/>
    <cellStyle name="Total 2 2 2 7 2 3 4 3" xfId="46463" xr:uid="{00000000-0005-0000-0000-000071B60000}"/>
    <cellStyle name="Total 2 2 2 7 2 3 5" xfId="46464" xr:uid="{00000000-0005-0000-0000-000072B60000}"/>
    <cellStyle name="Total 2 2 2 7 2 3 5 2" xfId="46465" xr:uid="{00000000-0005-0000-0000-000073B60000}"/>
    <cellStyle name="Total 2 2 2 7 2 3 5 3" xfId="46466" xr:uid="{00000000-0005-0000-0000-000074B60000}"/>
    <cellStyle name="Total 2 2 2 7 2 3 6" xfId="46467" xr:uid="{00000000-0005-0000-0000-000075B60000}"/>
    <cellStyle name="Total 2 2 2 7 2 3 6 2" xfId="46468" xr:uid="{00000000-0005-0000-0000-000076B60000}"/>
    <cellStyle name="Total 2 2 2 7 2 3 6 3" xfId="46469" xr:uid="{00000000-0005-0000-0000-000077B60000}"/>
    <cellStyle name="Total 2 2 2 7 2 3 7" xfId="46470" xr:uid="{00000000-0005-0000-0000-000078B60000}"/>
    <cellStyle name="Total 2 2 2 7 2 3 7 2" xfId="46471" xr:uid="{00000000-0005-0000-0000-000079B60000}"/>
    <cellStyle name="Total 2 2 2 7 2 3 7 3" xfId="46472" xr:uid="{00000000-0005-0000-0000-00007AB60000}"/>
    <cellStyle name="Total 2 2 2 7 2 3 8" xfId="46473" xr:uid="{00000000-0005-0000-0000-00007BB60000}"/>
    <cellStyle name="Total 2 2 2 7 2 3 8 2" xfId="46474" xr:uid="{00000000-0005-0000-0000-00007CB60000}"/>
    <cellStyle name="Total 2 2 2 7 2 3 8 3" xfId="46475" xr:uid="{00000000-0005-0000-0000-00007DB60000}"/>
    <cellStyle name="Total 2 2 2 7 2 3 9" xfId="46476" xr:uid="{00000000-0005-0000-0000-00007EB60000}"/>
    <cellStyle name="Total 2 2 2 7 2 3 9 2" xfId="46477" xr:uid="{00000000-0005-0000-0000-00007FB60000}"/>
    <cellStyle name="Total 2 2 2 7 2 3 9 3" xfId="46478" xr:uid="{00000000-0005-0000-0000-000080B60000}"/>
    <cellStyle name="Total 2 2 2 7 2 4" xfId="46479" xr:uid="{00000000-0005-0000-0000-000081B60000}"/>
    <cellStyle name="Total 2 2 2 7 2 4 10" xfId="46480" xr:uid="{00000000-0005-0000-0000-000082B60000}"/>
    <cellStyle name="Total 2 2 2 7 2 4 11" xfId="46481" xr:uid="{00000000-0005-0000-0000-000083B60000}"/>
    <cellStyle name="Total 2 2 2 7 2 4 12" xfId="46482" xr:uid="{00000000-0005-0000-0000-000084B60000}"/>
    <cellStyle name="Total 2 2 2 7 2 4 2" xfId="46483" xr:uid="{00000000-0005-0000-0000-000085B60000}"/>
    <cellStyle name="Total 2 2 2 7 2 4 2 2" xfId="46484" xr:uid="{00000000-0005-0000-0000-000086B60000}"/>
    <cellStyle name="Total 2 2 2 7 2 4 2 3" xfId="46485" xr:uid="{00000000-0005-0000-0000-000087B60000}"/>
    <cellStyle name="Total 2 2 2 7 2 4 3" xfId="46486" xr:uid="{00000000-0005-0000-0000-000088B60000}"/>
    <cellStyle name="Total 2 2 2 7 2 4 3 2" xfId="46487" xr:uid="{00000000-0005-0000-0000-000089B60000}"/>
    <cellStyle name="Total 2 2 2 7 2 4 3 3" xfId="46488" xr:uid="{00000000-0005-0000-0000-00008AB60000}"/>
    <cellStyle name="Total 2 2 2 7 2 4 4" xfId="46489" xr:uid="{00000000-0005-0000-0000-00008BB60000}"/>
    <cellStyle name="Total 2 2 2 7 2 4 4 2" xfId="46490" xr:uid="{00000000-0005-0000-0000-00008CB60000}"/>
    <cellStyle name="Total 2 2 2 7 2 4 4 3" xfId="46491" xr:uid="{00000000-0005-0000-0000-00008DB60000}"/>
    <cellStyle name="Total 2 2 2 7 2 4 5" xfId="46492" xr:uid="{00000000-0005-0000-0000-00008EB60000}"/>
    <cellStyle name="Total 2 2 2 7 2 4 5 2" xfId="46493" xr:uid="{00000000-0005-0000-0000-00008FB60000}"/>
    <cellStyle name="Total 2 2 2 7 2 4 5 3" xfId="46494" xr:uid="{00000000-0005-0000-0000-000090B60000}"/>
    <cellStyle name="Total 2 2 2 7 2 4 6" xfId="46495" xr:uid="{00000000-0005-0000-0000-000091B60000}"/>
    <cellStyle name="Total 2 2 2 7 2 4 6 2" xfId="46496" xr:uid="{00000000-0005-0000-0000-000092B60000}"/>
    <cellStyle name="Total 2 2 2 7 2 4 6 3" xfId="46497" xr:uid="{00000000-0005-0000-0000-000093B60000}"/>
    <cellStyle name="Total 2 2 2 7 2 4 7" xfId="46498" xr:uid="{00000000-0005-0000-0000-000094B60000}"/>
    <cellStyle name="Total 2 2 2 7 2 4 7 2" xfId="46499" xr:uid="{00000000-0005-0000-0000-000095B60000}"/>
    <cellStyle name="Total 2 2 2 7 2 4 7 3" xfId="46500" xr:uid="{00000000-0005-0000-0000-000096B60000}"/>
    <cellStyle name="Total 2 2 2 7 2 4 8" xfId="46501" xr:uid="{00000000-0005-0000-0000-000097B60000}"/>
    <cellStyle name="Total 2 2 2 7 2 4 8 2" xfId="46502" xr:uid="{00000000-0005-0000-0000-000098B60000}"/>
    <cellStyle name="Total 2 2 2 7 2 4 8 3" xfId="46503" xr:uid="{00000000-0005-0000-0000-000099B60000}"/>
    <cellStyle name="Total 2 2 2 7 2 4 9" xfId="46504" xr:uid="{00000000-0005-0000-0000-00009AB60000}"/>
    <cellStyle name="Total 2 2 2 7 2 4 9 2" xfId="46505" xr:uid="{00000000-0005-0000-0000-00009BB60000}"/>
    <cellStyle name="Total 2 2 2 7 2 4 9 3" xfId="46506" xr:uid="{00000000-0005-0000-0000-00009CB60000}"/>
    <cellStyle name="Total 2 2 2 7 2 5" xfId="46507" xr:uid="{00000000-0005-0000-0000-00009DB60000}"/>
    <cellStyle name="Total 2 2 2 7 2 5 10" xfId="46508" xr:uid="{00000000-0005-0000-0000-00009EB60000}"/>
    <cellStyle name="Total 2 2 2 7 2 5 11" xfId="46509" xr:uid="{00000000-0005-0000-0000-00009FB60000}"/>
    <cellStyle name="Total 2 2 2 7 2 5 12" xfId="46510" xr:uid="{00000000-0005-0000-0000-0000A0B60000}"/>
    <cellStyle name="Total 2 2 2 7 2 5 2" xfId="46511" xr:uid="{00000000-0005-0000-0000-0000A1B60000}"/>
    <cellStyle name="Total 2 2 2 7 2 5 2 2" xfId="46512" xr:uid="{00000000-0005-0000-0000-0000A2B60000}"/>
    <cellStyle name="Total 2 2 2 7 2 5 2 3" xfId="46513" xr:uid="{00000000-0005-0000-0000-0000A3B60000}"/>
    <cellStyle name="Total 2 2 2 7 2 5 3" xfId="46514" xr:uid="{00000000-0005-0000-0000-0000A4B60000}"/>
    <cellStyle name="Total 2 2 2 7 2 5 3 2" xfId="46515" xr:uid="{00000000-0005-0000-0000-0000A5B60000}"/>
    <cellStyle name="Total 2 2 2 7 2 5 3 3" xfId="46516" xr:uid="{00000000-0005-0000-0000-0000A6B60000}"/>
    <cellStyle name="Total 2 2 2 7 2 5 4" xfId="46517" xr:uid="{00000000-0005-0000-0000-0000A7B60000}"/>
    <cellStyle name="Total 2 2 2 7 2 5 4 2" xfId="46518" xr:uid="{00000000-0005-0000-0000-0000A8B60000}"/>
    <cellStyle name="Total 2 2 2 7 2 5 4 3" xfId="46519" xr:uid="{00000000-0005-0000-0000-0000A9B60000}"/>
    <cellStyle name="Total 2 2 2 7 2 5 5" xfId="46520" xr:uid="{00000000-0005-0000-0000-0000AAB60000}"/>
    <cellStyle name="Total 2 2 2 7 2 5 5 2" xfId="46521" xr:uid="{00000000-0005-0000-0000-0000ABB60000}"/>
    <cellStyle name="Total 2 2 2 7 2 5 5 3" xfId="46522" xr:uid="{00000000-0005-0000-0000-0000ACB60000}"/>
    <cellStyle name="Total 2 2 2 7 2 5 6" xfId="46523" xr:uid="{00000000-0005-0000-0000-0000ADB60000}"/>
    <cellStyle name="Total 2 2 2 7 2 5 6 2" xfId="46524" xr:uid="{00000000-0005-0000-0000-0000AEB60000}"/>
    <cellStyle name="Total 2 2 2 7 2 5 6 3" xfId="46525" xr:uid="{00000000-0005-0000-0000-0000AFB60000}"/>
    <cellStyle name="Total 2 2 2 7 2 5 7" xfId="46526" xr:uid="{00000000-0005-0000-0000-0000B0B60000}"/>
    <cellStyle name="Total 2 2 2 7 2 5 7 2" xfId="46527" xr:uid="{00000000-0005-0000-0000-0000B1B60000}"/>
    <cellStyle name="Total 2 2 2 7 2 5 7 3" xfId="46528" xr:uid="{00000000-0005-0000-0000-0000B2B60000}"/>
    <cellStyle name="Total 2 2 2 7 2 5 8" xfId="46529" xr:uid="{00000000-0005-0000-0000-0000B3B60000}"/>
    <cellStyle name="Total 2 2 2 7 2 5 8 2" xfId="46530" xr:uid="{00000000-0005-0000-0000-0000B4B60000}"/>
    <cellStyle name="Total 2 2 2 7 2 5 8 3" xfId="46531" xr:uid="{00000000-0005-0000-0000-0000B5B60000}"/>
    <cellStyle name="Total 2 2 2 7 2 5 9" xfId="46532" xr:uid="{00000000-0005-0000-0000-0000B6B60000}"/>
    <cellStyle name="Total 2 2 2 7 2 5 9 2" xfId="46533" xr:uid="{00000000-0005-0000-0000-0000B7B60000}"/>
    <cellStyle name="Total 2 2 2 7 2 5 9 3" xfId="46534" xr:uid="{00000000-0005-0000-0000-0000B8B60000}"/>
    <cellStyle name="Total 2 2 2 7 2 6" xfId="46535" xr:uid="{00000000-0005-0000-0000-0000B9B60000}"/>
    <cellStyle name="Total 2 2 2 7 2 6 10" xfId="46536" xr:uid="{00000000-0005-0000-0000-0000BAB60000}"/>
    <cellStyle name="Total 2 2 2 7 2 6 11" xfId="46537" xr:uid="{00000000-0005-0000-0000-0000BBB60000}"/>
    <cellStyle name="Total 2 2 2 7 2 6 12" xfId="46538" xr:uid="{00000000-0005-0000-0000-0000BCB60000}"/>
    <cellStyle name="Total 2 2 2 7 2 6 2" xfId="46539" xr:uid="{00000000-0005-0000-0000-0000BDB60000}"/>
    <cellStyle name="Total 2 2 2 7 2 6 2 2" xfId="46540" xr:uid="{00000000-0005-0000-0000-0000BEB60000}"/>
    <cellStyle name="Total 2 2 2 7 2 6 2 3" xfId="46541" xr:uid="{00000000-0005-0000-0000-0000BFB60000}"/>
    <cellStyle name="Total 2 2 2 7 2 6 3" xfId="46542" xr:uid="{00000000-0005-0000-0000-0000C0B60000}"/>
    <cellStyle name="Total 2 2 2 7 2 6 3 2" xfId="46543" xr:uid="{00000000-0005-0000-0000-0000C1B60000}"/>
    <cellStyle name="Total 2 2 2 7 2 6 3 3" xfId="46544" xr:uid="{00000000-0005-0000-0000-0000C2B60000}"/>
    <cellStyle name="Total 2 2 2 7 2 6 4" xfId="46545" xr:uid="{00000000-0005-0000-0000-0000C3B60000}"/>
    <cellStyle name="Total 2 2 2 7 2 6 4 2" xfId="46546" xr:uid="{00000000-0005-0000-0000-0000C4B60000}"/>
    <cellStyle name="Total 2 2 2 7 2 6 4 3" xfId="46547" xr:uid="{00000000-0005-0000-0000-0000C5B60000}"/>
    <cellStyle name="Total 2 2 2 7 2 6 5" xfId="46548" xr:uid="{00000000-0005-0000-0000-0000C6B60000}"/>
    <cellStyle name="Total 2 2 2 7 2 6 5 2" xfId="46549" xr:uid="{00000000-0005-0000-0000-0000C7B60000}"/>
    <cellStyle name="Total 2 2 2 7 2 6 5 3" xfId="46550" xr:uid="{00000000-0005-0000-0000-0000C8B60000}"/>
    <cellStyle name="Total 2 2 2 7 2 6 6" xfId="46551" xr:uid="{00000000-0005-0000-0000-0000C9B60000}"/>
    <cellStyle name="Total 2 2 2 7 2 6 6 2" xfId="46552" xr:uid="{00000000-0005-0000-0000-0000CAB60000}"/>
    <cellStyle name="Total 2 2 2 7 2 6 6 3" xfId="46553" xr:uid="{00000000-0005-0000-0000-0000CBB60000}"/>
    <cellStyle name="Total 2 2 2 7 2 6 7" xfId="46554" xr:uid="{00000000-0005-0000-0000-0000CCB60000}"/>
    <cellStyle name="Total 2 2 2 7 2 6 7 2" xfId="46555" xr:uid="{00000000-0005-0000-0000-0000CDB60000}"/>
    <cellStyle name="Total 2 2 2 7 2 6 7 3" xfId="46556" xr:uid="{00000000-0005-0000-0000-0000CEB60000}"/>
    <cellStyle name="Total 2 2 2 7 2 6 8" xfId="46557" xr:uid="{00000000-0005-0000-0000-0000CFB60000}"/>
    <cellStyle name="Total 2 2 2 7 2 6 8 2" xfId="46558" xr:uid="{00000000-0005-0000-0000-0000D0B60000}"/>
    <cellStyle name="Total 2 2 2 7 2 6 8 3" xfId="46559" xr:uid="{00000000-0005-0000-0000-0000D1B60000}"/>
    <cellStyle name="Total 2 2 2 7 2 6 9" xfId="46560" xr:uid="{00000000-0005-0000-0000-0000D2B60000}"/>
    <cellStyle name="Total 2 2 2 7 2 6 9 2" xfId="46561" xr:uid="{00000000-0005-0000-0000-0000D3B60000}"/>
    <cellStyle name="Total 2 2 2 7 2 6 9 3" xfId="46562" xr:uid="{00000000-0005-0000-0000-0000D4B60000}"/>
    <cellStyle name="Total 2 2 2 7 2 7" xfId="46563" xr:uid="{00000000-0005-0000-0000-0000D5B60000}"/>
    <cellStyle name="Total 2 2 2 7 2 7 10" xfId="46564" xr:uid="{00000000-0005-0000-0000-0000D6B60000}"/>
    <cellStyle name="Total 2 2 2 7 2 7 11" xfId="46565" xr:uid="{00000000-0005-0000-0000-0000D7B60000}"/>
    <cellStyle name="Total 2 2 2 7 2 7 12" xfId="46566" xr:uid="{00000000-0005-0000-0000-0000D8B60000}"/>
    <cellStyle name="Total 2 2 2 7 2 7 2" xfId="46567" xr:uid="{00000000-0005-0000-0000-0000D9B60000}"/>
    <cellStyle name="Total 2 2 2 7 2 7 2 2" xfId="46568" xr:uid="{00000000-0005-0000-0000-0000DAB60000}"/>
    <cellStyle name="Total 2 2 2 7 2 7 2 3" xfId="46569" xr:uid="{00000000-0005-0000-0000-0000DBB60000}"/>
    <cellStyle name="Total 2 2 2 7 2 7 3" xfId="46570" xr:uid="{00000000-0005-0000-0000-0000DCB60000}"/>
    <cellStyle name="Total 2 2 2 7 2 7 3 2" xfId="46571" xr:uid="{00000000-0005-0000-0000-0000DDB60000}"/>
    <cellStyle name="Total 2 2 2 7 2 7 3 3" xfId="46572" xr:uid="{00000000-0005-0000-0000-0000DEB60000}"/>
    <cellStyle name="Total 2 2 2 7 2 7 4" xfId="46573" xr:uid="{00000000-0005-0000-0000-0000DFB60000}"/>
    <cellStyle name="Total 2 2 2 7 2 7 4 2" xfId="46574" xr:uid="{00000000-0005-0000-0000-0000E0B60000}"/>
    <cellStyle name="Total 2 2 2 7 2 7 4 3" xfId="46575" xr:uid="{00000000-0005-0000-0000-0000E1B60000}"/>
    <cellStyle name="Total 2 2 2 7 2 7 5" xfId="46576" xr:uid="{00000000-0005-0000-0000-0000E2B60000}"/>
    <cellStyle name="Total 2 2 2 7 2 7 5 2" xfId="46577" xr:uid="{00000000-0005-0000-0000-0000E3B60000}"/>
    <cellStyle name="Total 2 2 2 7 2 7 5 3" xfId="46578" xr:uid="{00000000-0005-0000-0000-0000E4B60000}"/>
    <cellStyle name="Total 2 2 2 7 2 7 6" xfId="46579" xr:uid="{00000000-0005-0000-0000-0000E5B60000}"/>
    <cellStyle name="Total 2 2 2 7 2 7 6 2" xfId="46580" xr:uid="{00000000-0005-0000-0000-0000E6B60000}"/>
    <cellStyle name="Total 2 2 2 7 2 7 6 3" xfId="46581" xr:uid="{00000000-0005-0000-0000-0000E7B60000}"/>
    <cellStyle name="Total 2 2 2 7 2 7 7" xfId="46582" xr:uid="{00000000-0005-0000-0000-0000E8B60000}"/>
    <cellStyle name="Total 2 2 2 7 2 7 7 2" xfId="46583" xr:uid="{00000000-0005-0000-0000-0000E9B60000}"/>
    <cellStyle name="Total 2 2 2 7 2 7 7 3" xfId="46584" xr:uid="{00000000-0005-0000-0000-0000EAB60000}"/>
    <cellStyle name="Total 2 2 2 7 2 7 8" xfId="46585" xr:uid="{00000000-0005-0000-0000-0000EBB60000}"/>
    <cellStyle name="Total 2 2 2 7 2 7 8 2" xfId="46586" xr:uid="{00000000-0005-0000-0000-0000ECB60000}"/>
    <cellStyle name="Total 2 2 2 7 2 7 8 3" xfId="46587" xr:uid="{00000000-0005-0000-0000-0000EDB60000}"/>
    <cellStyle name="Total 2 2 2 7 2 7 9" xfId="46588" xr:uid="{00000000-0005-0000-0000-0000EEB60000}"/>
    <cellStyle name="Total 2 2 2 7 2 7 9 2" xfId="46589" xr:uid="{00000000-0005-0000-0000-0000EFB60000}"/>
    <cellStyle name="Total 2 2 2 7 2 7 9 3" xfId="46590" xr:uid="{00000000-0005-0000-0000-0000F0B60000}"/>
    <cellStyle name="Total 2 2 2 7 2 8" xfId="46591" xr:uid="{00000000-0005-0000-0000-0000F1B60000}"/>
    <cellStyle name="Total 2 2 2 7 2 8 10" xfId="46592" xr:uid="{00000000-0005-0000-0000-0000F2B60000}"/>
    <cellStyle name="Total 2 2 2 7 2 8 11" xfId="46593" xr:uid="{00000000-0005-0000-0000-0000F3B60000}"/>
    <cellStyle name="Total 2 2 2 7 2 8 12" xfId="46594" xr:uid="{00000000-0005-0000-0000-0000F4B60000}"/>
    <cellStyle name="Total 2 2 2 7 2 8 2" xfId="46595" xr:uid="{00000000-0005-0000-0000-0000F5B60000}"/>
    <cellStyle name="Total 2 2 2 7 2 8 2 2" xfId="46596" xr:uid="{00000000-0005-0000-0000-0000F6B60000}"/>
    <cellStyle name="Total 2 2 2 7 2 8 2 3" xfId="46597" xr:uid="{00000000-0005-0000-0000-0000F7B60000}"/>
    <cellStyle name="Total 2 2 2 7 2 8 3" xfId="46598" xr:uid="{00000000-0005-0000-0000-0000F8B60000}"/>
    <cellStyle name="Total 2 2 2 7 2 8 3 2" xfId="46599" xr:uid="{00000000-0005-0000-0000-0000F9B60000}"/>
    <cellStyle name="Total 2 2 2 7 2 8 3 3" xfId="46600" xr:uid="{00000000-0005-0000-0000-0000FAB60000}"/>
    <cellStyle name="Total 2 2 2 7 2 8 4" xfId="46601" xr:uid="{00000000-0005-0000-0000-0000FBB60000}"/>
    <cellStyle name="Total 2 2 2 7 2 8 4 2" xfId="46602" xr:uid="{00000000-0005-0000-0000-0000FCB60000}"/>
    <cellStyle name="Total 2 2 2 7 2 8 4 3" xfId="46603" xr:uid="{00000000-0005-0000-0000-0000FDB60000}"/>
    <cellStyle name="Total 2 2 2 7 2 8 5" xfId="46604" xr:uid="{00000000-0005-0000-0000-0000FEB60000}"/>
    <cellStyle name="Total 2 2 2 7 2 8 5 2" xfId="46605" xr:uid="{00000000-0005-0000-0000-0000FFB60000}"/>
    <cellStyle name="Total 2 2 2 7 2 8 5 3" xfId="46606" xr:uid="{00000000-0005-0000-0000-000000B70000}"/>
    <cellStyle name="Total 2 2 2 7 2 8 6" xfId="46607" xr:uid="{00000000-0005-0000-0000-000001B70000}"/>
    <cellStyle name="Total 2 2 2 7 2 8 6 2" xfId="46608" xr:uid="{00000000-0005-0000-0000-000002B70000}"/>
    <cellStyle name="Total 2 2 2 7 2 8 6 3" xfId="46609" xr:uid="{00000000-0005-0000-0000-000003B70000}"/>
    <cellStyle name="Total 2 2 2 7 2 8 7" xfId="46610" xr:uid="{00000000-0005-0000-0000-000004B70000}"/>
    <cellStyle name="Total 2 2 2 7 2 8 7 2" xfId="46611" xr:uid="{00000000-0005-0000-0000-000005B70000}"/>
    <cellStyle name="Total 2 2 2 7 2 8 7 3" xfId="46612" xr:uid="{00000000-0005-0000-0000-000006B70000}"/>
    <cellStyle name="Total 2 2 2 7 2 8 8" xfId="46613" xr:uid="{00000000-0005-0000-0000-000007B70000}"/>
    <cellStyle name="Total 2 2 2 7 2 8 8 2" xfId="46614" xr:uid="{00000000-0005-0000-0000-000008B70000}"/>
    <cellStyle name="Total 2 2 2 7 2 8 8 3" xfId="46615" xr:uid="{00000000-0005-0000-0000-000009B70000}"/>
    <cellStyle name="Total 2 2 2 7 2 8 9" xfId="46616" xr:uid="{00000000-0005-0000-0000-00000AB70000}"/>
    <cellStyle name="Total 2 2 2 7 2 8 9 2" xfId="46617" xr:uid="{00000000-0005-0000-0000-00000BB70000}"/>
    <cellStyle name="Total 2 2 2 7 2 8 9 3" xfId="46618" xr:uid="{00000000-0005-0000-0000-00000CB70000}"/>
    <cellStyle name="Total 2 2 2 7 2 9" xfId="46619" xr:uid="{00000000-0005-0000-0000-00000DB70000}"/>
    <cellStyle name="Total 2 2 2 7 2 9 10" xfId="46620" xr:uid="{00000000-0005-0000-0000-00000EB70000}"/>
    <cellStyle name="Total 2 2 2 7 2 9 11" xfId="46621" xr:uid="{00000000-0005-0000-0000-00000FB70000}"/>
    <cellStyle name="Total 2 2 2 7 2 9 12" xfId="46622" xr:uid="{00000000-0005-0000-0000-000010B70000}"/>
    <cellStyle name="Total 2 2 2 7 2 9 2" xfId="46623" xr:uid="{00000000-0005-0000-0000-000011B70000}"/>
    <cellStyle name="Total 2 2 2 7 2 9 2 2" xfId="46624" xr:uid="{00000000-0005-0000-0000-000012B70000}"/>
    <cellStyle name="Total 2 2 2 7 2 9 2 3" xfId="46625" xr:uid="{00000000-0005-0000-0000-000013B70000}"/>
    <cellStyle name="Total 2 2 2 7 2 9 3" xfId="46626" xr:uid="{00000000-0005-0000-0000-000014B70000}"/>
    <cellStyle name="Total 2 2 2 7 2 9 3 2" xfId="46627" xr:uid="{00000000-0005-0000-0000-000015B70000}"/>
    <cellStyle name="Total 2 2 2 7 2 9 3 3" xfId="46628" xr:uid="{00000000-0005-0000-0000-000016B70000}"/>
    <cellStyle name="Total 2 2 2 7 2 9 4" xfId="46629" xr:uid="{00000000-0005-0000-0000-000017B70000}"/>
    <cellStyle name="Total 2 2 2 7 2 9 4 2" xfId="46630" xr:uid="{00000000-0005-0000-0000-000018B70000}"/>
    <cellStyle name="Total 2 2 2 7 2 9 4 3" xfId="46631" xr:uid="{00000000-0005-0000-0000-000019B70000}"/>
    <cellStyle name="Total 2 2 2 7 2 9 5" xfId="46632" xr:uid="{00000000-0005-0000-0000-00001AB70000}"/>
    <cellStyle name="Total 2 2 2 7 2 9 5 2" xfId="46633" xr:uid="{00000000-0005-0000-0000-00001BB70000}"/>
    <cellStyle name="Total 2 2 2 7 2 9 5 3" xfId="46634" xr:uid="{00000000-0005-0000-0000-00001CB70000}"/>
    <cellStyle name="Total 2 2 2 7 2 9 6" xfId="46635" xr:uid="{00000000-0005-0000-0000-00001DB70000}"/>
    <cellStyle name="Total 2 2 2 7 2 9 6 2" xfId="46636" xr:uid="{00000000-0005-0000-0000-00001EB70000}"/>
    <cellStyle name="Total 2 2 2 7 2 9 6 3" xfId="46637" xr:uid="{00000000-0005-0000-0000-00001FB70000}"/>
    <cellStyle name="Total 2 2 2 7 2 9 7" xfId="46638" xr:uid="{00000000-0005-0000-0000-000020B70000}"/>
    <cellStyle name="Total 2 2 2 7 2 9 7 2" xfId="46639" xr:uid="{00000000-0005-0000-0000-000021B70000}"/>
    <cellStyle name="Total 2 2 2 7 2 9 7 3" xfId="46640" xr:uid="{00000000-0005-0000-0000-000022B70000}"/>
    <cellStyle name="Total 2 2 2 7 2 9 8" xfId="46641" xr:uid="{00000000-0005-0000-0000-000023B70000}"/>
    <cellStyle name="Total 2 2 2 7 2 9 8 2" xfId="46642" xr:uid="{00000000-0005-0000-0000-000024B70000}"/>
    <cellStyle name="Total 2 2 2 7 2 9 8 3" xfId="46643" xr:uid="{00000000-0005-0000-0000-000025B70000}"/>
    <cellStyle name="Total 2 2 2 7 2 9 9" xfId="46644" xr:uid="{00000000-0005-0000-0000-000026B70000}"/>
    <cellStyle name="Total 2 2 2 7 2 9 9 2" xfId="46645" xr:uid="{00000000-0005-0000-0000-000027B70000}"/>
    <cellStyle name="Total 2 2 2 7 2 9 9 3" xfId="46646" xr:uid="{00000000-0005-0000-0000-000028B70000}"/>
    <cellStyle name="Total 2 2 2 7 3" xfId="46647" xr:uid="{00000000-0005-0000-0000-000029B70000}"/>
    <cellStyle name="Total 2 2 2 7 3 10" xfId="46648" xr:uid="{00000000-0005-0000-0000-00002AB70000}"/>
    <cellStyle name="Total 2 2 2 7 3 11" xfId="46649" xr:uid="{00000000-0005-0000-0000-00002BB70000}"/>
    <cellStyle name="Total 2 2 2 7 3 12" xfId="46650" xr:uid="{00000000-0005-0000-0000-00002CB70000}"/>
    <cellStyle name="Total 2 2 2 7 3 2" xfId="46651" xr:uid="{00000000-0005-0000-0000-00002DB70000}"/>
    <cellStyle name="Total 2 2 2 7 3 2 2" xfId="46652" xr:uid="{00000000-0005-0000-0000-00002EB70000}"/>
    <cellStyle name="Total 2 2 2 7 3 2 3" xfId="46653" xr:uid="{00000000-0005-0000-0000-00002FB70000}"/>
    <cellStyle name="Total 2 2 2 7 3 3" xfId="46654" xr:uid="{00000000-0005-0000-0000-000030B70000}"/>
    <cellStyle name="Total 2 2 2 7 3 3 2" xfId="46655" xr:uid="{00000000-0005-0000-0000-000031B70000}"/>
    <cellStyle name="Total 2 2 2 7 3 3 3" xfId="46656" xr:uid="{00000000-0005-0000-0000-000032B70000}"/>
    <cellStyle name="Total 2 2 2 7 3 4" xfId="46657" xr:uid="{00000000-0005-0000-0000-000033B70000}"/>
    <cellStyle name="Total 2 2 2 7 3 4 2" xfId="46658" xr:uid="{00000000-0005-0000-0000-000034B70000}"/>
    <cellStyle name="Total 2 2 2 7 3 4 3" xfId="46659" xr:uid="{00000000-0005-0000-0000-000035B70000}"/>
    <cellStyle name="Total 2 2 2 7 3 5" xfId="46660" xr:uid="{00000000-0005-0000-0000-000036B70000}"/>
    <cellStyle name="Total 2 2 2 7 3 5 2" xfId="46661" xr:uid="{00000000-0005-0000-0000-000037B70000}"/>
    <cellStyle name="Total 2 2 2 7 3 5 3" xfId="46662" xr:uid="{00000000-0005-0000-0000-000038B70000}"/>
    <cellStyle name="Total 2 2 2 7 3 6" xfId="46663" xr:uid="{00000000-0005-0000-0000-000039B70000}"/>
    <cellStyle name="Total 2 2 2 7 3 6 2" xfId="46664" xr:uid="{00000000-0005-0000-0000-00003AB70000}"/>
    <cellStyle name="Total 2 2 2 7 3 6 3" xfId="46665" xr:uid="{00000000-0005-0000-0000-00003BB70000}"/>
    <cellStyle name="Total 2 2 2 7 3 7" xfId="46666" xr:uid="{00000000-0005-0000-0000-00003CB70000}"/>
    <cellStyle name="Total 2 2 2 7 3 7 2" xfId="46667" xr:uid="{00000000-0005-0000-0000-00003DB70000}"/>
    <cellStyle name="Total 2 2 2 7 3 7 3" xfId="46668" xr:uid="{00000000-0005-0000-0000-00003EB70000}"/>
    <cellStyle name="Total 2 2 2 7 3 8" xfId="46669" xr:uid="{00000000-0005-0000-0000-00003FB70000}"/>
    <cellStyle name="Total 2 2 2 7 3 8 2" xfId="46670" xr:uid="{00000000-0005-0000-0000-000040B70000}"/>
    <cellStyle name="Total 2 2 2 7 3 8 3" xfId="46671" xr:uid="{00000000-0005-0000-0000-000041B70000}"/>
    <cellStyle name="Total 2 2 2 7 3 9" xfId="46672" xr:uid="{00000000-0005-0000-0000-000042B70000}"/>
    <cellStyle name="Total 2 2 2 7 3 9 2" xfId="46673" xr:uid="{00000000-0005-0000-0000-000043B70000}"/>
    <cellStyle name="Total 2 2 2 7 3 9 3" xfId="46674" xr:uid="{00000000-0005-0000-0000-000044B70000}"/>
    <cellStyle name="Total 2 2 2 7 4" xfId="46675" xr:uid="{00000000-0005-0000-0000-000045B70000}"/>
    <cellStyle name="Total 2 2 2 7 4 10" xfId="46676" xr:uid="{00000000-0005-0000-0000-000046B70000}"/>
    <cellStyle name="Total 2 2 2 7 4 11" xfId="46677" xr:uid="{00000000-0005-0000-0000-000047B70000}"/>
    <cellStyle name="Total 2 2 2 7 4 12" xfId="46678" xr:uid="{00000000-0005-0000-0000-000048B70000}"/>
    <cellStyle name="Total 2 2 2 7 4 2" xfId="46679" xr:uid="{00000000-0005-0000-0000-000049B70000}"/>
    <cellStyle name="Total 2 2 2 7 4 2 2" xfId="46680" xr:uid="{00000000-0005-0000-0000-00004AB70000}"/>
    <cellStyle name="Total 2 2 2 7 4 2 3" xfId="46681" xr:uid="{00000000-0005-0000-0000-00004BB70000}"/>
    <cellStyle name="Total 2 2 2 7 4 3" xfId="46682" xr:uid="{00000000-0005-0000-0000-00004CB70000}"/>
    <cellStyle name="Total 2 2 2 7 4 3 2" xfId="46683" xr:uid="{00000000-0005-0000-0000-00004DB70000}"/>
    <cellStyle name="Total 2 2 2 7 4 3 3" xfId="46684" xr:uid="{00000000-0005-0000-0000-00004EB70000}"/>
    <cellStyle name="Total 2 2 2 7 4 4" xfId="46685" xr:uid="{00000000-0005-0000-0000-00004FB70000}"/>
    <cellStyle name="Total 2 2 2 7 4 4 2" xfId="46686" xr:uid="{00000000-0005-0000-0000-000050B70000}"/>
    <cellStyle name="Total 2 2 2 7 4 4 3" xfId="46687" xr:uid="{00000000-0005-0000-0000-000051B70000}"/>
    <cellStyle name="Total 2 2 2 7 4 5" xfId="46688" xr:uid="{00000000-0005-0000-0000-000052B70000}"/>
    <cellStyle name="Total 2 2 2 7 4 5 2" xfId="46689" xr:uid="{00000000-0005-0000-0000-000053B70000}"/>
    <cellStyle name="Total 2 2 2 7 4 5 3" xfId="46690" xr:uid="{00000000-0005-0000-0000-000054B70000}"/>
    <cellStyle name="Total 2 2 2 7 4 6" xfId="46691" xr:uid="{00000000-0005-0000-0000-000055B70000}"/>
    <cellStyle name="Total 2 2 2 7 4 6 2" xfId="46692" xr:uid="{00000000-0005-0000-0000-000056B70000}"/>
    <cellStyle name="Total 2 2 2 7 4 6 3" xfId="46693" xr:uid="{00000000-0005-0000-0000-000057B70000}"/>
    <cellStyle name="Total 2 2 2 7 4 7" xfId="46694" xr:uid="{00000000-0005-0000-0000-000058B70000}"/>
    <cellStyle name="Total 2 2 2 7 4 7 2" xfId="46695" xr:uid="{00000000-0005-0000-0000-000059B70000}"/>
    <cellStyle name="Total 2 2 2 7 4 7 3" xfId="46696" xr:uid="{00000000-0005-0000-0000-00005AB70000}"/>
    <cellStyle name="Total 2 2 2 7 4 8" xfId="46697" xr:uid="{00000000-0005-0000-0000-00005BB70000}"/>
    <cellStyle name="Total 2 2 2 7 4 8 2" xfId="46698" xr:uid="{00000000-0005-0000-0000-00005CB70000}"/>
    <cellStyle name="Total 2 2 2 7 4 8 3" xfId="46699" xr:uid="{00000000-0005-0000-0000-00005DB70000}"/>
    <cellStyle name="Total 2 2 2 7 4 9" xfId="46700" xr:uid="{00000000-0005-0000-0000-00005EB70000}"/>
    <cellStyle name="Total 2 2 2 7 4 9 2" xfId="46701" xr:uid="{00000000-0005-0000-0000-00005FB70000}"/>
    <cellStyle name="Total 2 2 2 7 4 9 3" xfId="46702" xr:uid="{00000000-0005-0000-0000-000060B70000}"/>
    <cellStyle name="Total 2 2 2 7 5" xfId="46703" xr:uid="{00000000-0005-0000-0000-000061B70000}"/>
    <cellStyle name="Total 2 2 2 7 5 10" xfId="46704" xr:uid="{00000000-0005-0000-0000-000062B70000}"/>
    <cellStyle name="Total 2 2 2 7 5 11" xfId="46705" xr:uid="{00000000-0005-0000-0000-000063B70000}"/>
    <cellStyle name="Total 2 2 2 7 5 12" xfId="46706" xr:uid="{00000000-0005-0000-0000-000064B70000}"/>
    <cellStyle name="Total 2 2 2 7 5 2" xfId="46707" xr:uid="{00000000-0005-0000-0000-000065B70000}"/>
    <cellStyle name="Total 2 2 2 7 5 2 2" xfId="46708" xr:uid="{00000000-0005-0000-0000-000066B70000}"/>
    <cellStyle name="Total 2 2 2 7 5 2 3" xfId="46709" xr:uid="{00000000-0005-0000-0000-000067B70000}"/>
    <cellStyle name="Total 2 2 2 7 5 3" xfId="46710" xr:uid="{00000000-0005-0000-0000-000068B70000}"/>
    <cellStyle name="Total 2 2 2 7 5 3 2" xfId="46711" xr:uid="{00000000-0005-0000-0000-000069B70000}"/>
    <cellStyle name="Total 2 2 2 7 5 3 3" xfId="46712" xr:uid="{00000000-0005-0000-0000-00006AB70000}"/>
    <cellStyle name="Total 2 2 2 7 5 4" xfId="46713" xr:uid="{00000000-0005-0000-0000-00006BB70000}"/>
    <cellStyle name="Total 2 2 2 7 5 4 2" xfId="46714" xr:uid="{00000000-0005-0000-0000-00006CB70000}"/>
    <cellStyle name="Total 2 2 2 7 5 4 3" xfId="46715" xr:uid="{00000000-0005-0000-0000-00006DB70000}"/>
    <cellStyle name="Total 2 2 2 7 5 5" xfId="46716" xr:uid="{00000000-0005-0000-0000-00006EB70000}"/>
    <cellStyle name="Total 2 2 2 7 5 5 2" xfId="46717" xr:uid="{00000000-0005-0000-0000-00006FB70000}"/>
    <cellStyle name="Total 2 2 2 7 5 5 3" xfId="46718" xr:uid="{00000000-0005-0000-0000-000070B70000}"/>
    <cellStyle name="Total 2 2 2 7 5 6" xfId="46719" xr:uid="{00000000-0005-0000-0000-000071B70000}"/>
    <cellStyle name="Total 2 2 2 7 5 6 2" xfId="46720" xr:uid="{00000000-0005-0000-0000-000072B70000}"/>
    <cellStyle name="Total 2 2 2 7 5 6 3" xfId="46721" xr:uid="{00000000-0005-0000-0000-000073B70000}"/>
    <cellStyle name="Total 2 2 2 7 5 7" xfId="46722" xr:uid="{00000000-0005-0000-0000-000074B70000}"/>
    <cellStyle name="Total 2 2 2 7 5 7 2" xfId="46723" xr:uid="{00000000-0005-0000-0000-000075B70000}"/>
    <cellStyle name="Total 2 2 2 7 5 7 3" xfId="46724" xr:uid="{00000000-0005-0000-0000-000076B70000}"/>
    <cellStyle name="Total 2 2 2 7 5 8" xfId="46725" xr:uid="{00000000-0005-0000-0000-000077B70000}"/>
    <cellStyle name="Total 2 2 2 7 5 8 2" xfId="46726" xr:uid="{00000000-0005-0000-0000-000078B70000}"/>
    <cellStyle name="Total 2 2 2 7 5 8 3" xfId="46727" xr:uid="{00000000-0005-0000-0000-000079B70000}"/>
    <cellStyle name="Total 2 2 2 7 5 9" xfId="46728" xr:uid="{00000000-0005-0000-0000-00007AB70000}"/>
    <cellStyle name="Total 2 2 2 7 5 9 2" xfId="46729" xr:uid="{00000000-0005-0000-0000-00007BB70000}"/>
    <cellStyle name="Total 2 2 2 7 5 9 3" xfId="46730" xr:uid="{00000000-0005-0000-0000-00007CB70000}"/>
    <cellStyle name="Total 2 2 2 7 6" xfId="46731" xr:uid="{00000000-0005-0000-0000-00007DB70000}"/>
    <cellStyle name="Total 2 2 2 7 6 2" xfId="46732" xr:uid="{00000000-0005-0000-0000-00007EB70000}"/>
    <cellStyle name="Total 2 2 2 7 6 3" xfId="46733" xr:uid="{00000000-0005-0000-0000-00007FB70000}"/>
    <cellStyle name="Total 2 2 2 7 7" xfId="46734" xr:uid="{00000000-0005-0000-0000-000080B70000}"/>
    <cellStyle name="Total 2 2 2 7 7 2" xfId="46735" xr:uid="{00000000-0005-0000-0000-000081B70000}"/>
    <cellStyle name="Total 2 2 2 7 7 3" xfId="46736" xr:uid="{00000000-0005-0000-0000-000082B70000}"/>
    <cellStyle name="Total 2 2 2 7 8" xfId="58332" xr:uid="{00000000-0005-0000-0000-000083B70000}"/>
    <cellStyle name="Total 2 2 2 8" xfId="429" xr:uid="{00000000-0005-0000-0000-000084B70000}"/>
    <cellStyle name="Total 2 2 2 8 2" xfId="46737" xr:uid="{00000000-0005-0000-0000-000085B70000}"/>
    <cellStyle name="Total 2 2 2 8 2 10" xfId="46738" xr:uid="{00000000-0005-0000-0000-000086B70000}"/>
    <cellStyle name="Total 2 2 2 8 2 10 10" xfId="46739" xr:uid="{00000000-0005-0000-0000-000087B70000}"/>
    <cellStyle name="Total 2 2 2 8 2 10 11" xfId="46740" xr:uid="{00000000-0005-0000-0000-000088B70000}"/>
    <cellStyle name="Total 2 2 2 8 2 10 12" xfId="46741" xr:uid="{00000000-0005-0000-0000-000089B70000}"/>
    <cellStyle name="Total 2 2 2 8 2 10 2" xfId="46742" xr:uid="{00000000-0005-0000-0000-00008AB70000}"/>
    <cellStyle name="Total 2 2 2 8 2 10 2 2" xfId="46743" xr:uid="{00000000-0005-0000-0000-00008BB70000}"/>
    <cellStyle name="Total 2 2 2 8 2 10 2 3" xfId="46744" xr:uid="{00000000-0005-0000-0000-00008CB70000}"/>
    <cellStyle name="Total 2 2 2 8 2 10 3" xfId="46745" xr:uid="{00000000-0005-0000-0000-00008DB70000}"/>
    <cellStyle name="Total 2 2 2 8 2 10 3 2" xfId="46746" xr:uid="{00000000-0005-0000-0000-00008EB70000}"/>
    <cellStyle name="Total 2 2 2 8 2 10 3 3" xfId="46747" xr:uid="{00000000-0005-0000-0000-00008FB70000}"/>
    <cellStyle name="Total 2 2 2 8 2 10 4" xfId="46748" xr:uid="{00000000-0005-0000-0000-000090B70000}"/>
    <cellStyle name="Total 2 2 2 8 2 10 4 2" xfId="46749" xr:uid="{00000000-0005-0000-0000-000091B70000}"/>
    <cellStyle name="Total 2 2 2 8 2 10 4 3" xfId="46750" xr:uid="{00000000-0005-0000-0000-000092B70000}"/>
    <cellStyle name="Total 2 2 2 8 2 10 5" xfId="46751" xr:uid="{00000000-0005-0000-0000-000093B70000}"/>
    <cellStyle name="Total 2 2 2 8 2 10 5 2" xfId="46752" xr:uid="{00000000-0005-0000-0000-000094B70000}"/>
    <cellStyle name="Total 2 2 2 8 2 10 5 3" xfId="46753" xr:uid="{00000000-0005-0000-0000-000095B70000}"/>
    <cellStyle name="Total 2 2 2 8 2 10 6" xfId="46754" xr:uid="{00000000-0005-0000-0000-000096B70000}"/>
    <cellStyle name="Total 2 2 2 8 2 10 6 2" xfId="46755" xr:uid="{00000000-0005-0000-0000-000097B70000}"/>
    <cellStyle name="Total 2 2 2 8 2 10 6 3" xfId="46756" xr:uid="{00000000-0005-0000-0000-000098B70000}"/>
    <cellStyle name="Total 2 2 2 8 2 10 7" xfId="46757" xr:uid="{00000000-0005-0000-0000-000099B70000}"/>
    <cellStyle name="Total 2 2 2 8 2 10 7 2" xfId="46758" xr:uid="{00000000-0005-0000-0000-00009AB70000}"/>
    <cellStyle name="Total 2 2 2 8 2 10 7 3" xfId="46759" xr:uid="{00000000-0005-0000-0000-00009BB70000}"/>
    <cellStyle name="Total 2 2 2 8 2 10 8" xfId="46760" xr:uid="{00000000-0005-0000-0000-00009CB70000}"/>
    <cellStyle name="Total 2 2 2 8 2 10 8 2" xfId="46761" xr:uid="{00000000-0005-0000-0000-00009DB70000}"/>
    <cellStyle name="Total 2 2 2 8 2 10 8 3" xfId="46762" xr:uid="{00000000-0005-0000-0000-00009EB70000}"/>
    <cellStyle name="Total 2 2 2 8 2 10 9" xfId="46763" xr:uid="{00000000-0005-0000-0000-00009FB70000}"/>
    <cellStyle name="Total 2 2 2 8 2 10 9 2" xfId="46764" xr:uid="{00000000-0005-0000-0000-0000A0B70000}"/>
    <cellStyle name="Total 2 2 2 8 2 10 9 3" xfId="46765" xr:uid="{00000000-0005-0000-0000-0000A1B70000}"/>
    <cellStyle name="Total 2 2 2 8 2 11" xfId="46766" xr:uid="{00000000-0005-0000-0000-0000A2B70000}"/>
    <cellStyle name="Total 2 2 2 8 2 11 2" xfId="46767" xr:uid="{00000000-0005-0000-0000-0000A3B70000}"/>
    <cellStyle name="Total 2 2 2 8 2 11 3" xfId="46768" xr:uid="{00000000-0005-0000-0000-0000A4B70000}"/>
    <cellStyle name="Total 2 2 2 8 2 12" xfId="46769" xr:uid="{00000000-0005-0000-0000-0000A5B70000}"/>
    <cellStyle name="Total 2 2 2 8 2 12 2" xfId="46770" xr:uid="{00000000-0005-0000-0000-0000A6B70000}"/>
    <cellStyle name="Total 2 2 2 8 2 12 3" xfId="46771" xr:uid="{00000000-0005-0000-0000-0000A7B70000}"/>
    <cellStyle name="Total 2 2 2 8 2 13" xfId="46772" xr:uid="{00000000-0005-0000-0000-0000A8B70000}"/>
    <cellStyle name="Total 2 2 2 8 2 13 2" xfId="46773" xr:uid="{00000000-0005-0000-0000-0000A9B70000}"/>
    <cellStyle name="Total 2 2 2 8 2 13 3" xfId="46774" xr:uid="{00000000-0005-0000-0000-0000AAB70000}"/>
    <cellStyle name="Total 2 2 2 8 2 14" xfId="46775" xr:uid="{00000000-0005-0000-0000-0000ABB70000}"/>
    <cellStyle name="Total 2 2 2 8 2 14 2" xfId="46776" xr:uid="{00000000-0005-0000-0000-0000ACB70000}"/>
    <cellStyle name="Total 2 2 2 8 2 14 3" xfId="46777" xr:uid="{00000000-0005-0000-0000-0000ADB70000}"/>
    <cellStyle name="Total 2 2 2 8 2 15" xfId="46778" xr:uid="{00000000-0005-0000-0000-0000AEB70000}"/>
    <cellStyle name="Total 2 2 2 8 2 15 2" xfId="46779" xr:uid="{00000000-0005-0000-0000-0000AFB70000}"/>
    <cellStyle name="Total 2 2 2 8 2 15 3" xfId="46780" xr:uid="{00000000-0005-0000-0000-0000B0B70000}"/>
    <cellStyle name="Total 2 2 2 8 2 16" xfId="46781" xr:uid="{00000000-0005-0000-0000-0000B1B70000}"/>
    <cellStyle name="Total 2 2 2 8 2 16 2" xfId="46782" xr:uid="{00000000-0005-0000-0000-0000B2B70000}"/>
    <cellStyle name="Total 2 2 2 8 2 16 3" xfId="46783" xr:uid="{00000000-0005-0000-0000-0000B3B70000}"/>
    <cellStyle name="Total 2 2 2 8 2 17" xfId="46784" xr:uid="{00000000-0005-0000-0000-0000B4B70000}"/>
    <cellStyle name="Total 2 2 2 8 2 17 2" xfId="46785" xr:uid="{00000000-0005-0000-0000-0000B5B70000}"/>
    <cellStyle name="Total 2 2 2 8 2 17 3" xfId="46786" xr:uid="{00000000-0005-0000-0000-0000B6B70000}"/>
    <cellStyle name="Total 2 2 2 8 2 18" xfId="46787" xr:uid="{00000000-0005-0000-0000-0000B7B70000}"/>
    <cellStyle name="Total 2 2 2 8 2 18 2" xfId="46788" xr:uid="{00000000-0005-0000-0000-0000B8B70000}"/>
    <cellStyle name="Total 2 2 2 8 2 18 3" xfId="46789" xr:uid="{00000000-0005-0000-0000-0000B9B70000}"/>
    <cellStyle name="Total 2 2 2 8 2 19" xfId="46790" xr:uid="{00000000-0005-0000-0000-0000BAB70000}"/>
    <cellStyle name="Total 2 2 2 8 2 2" xfId="46791" xr:uid="{00000000-0005-0000-0000-0000BBB70000}"/>
    <cellStyle name="Total 2 2 2 8 2 2 10" xfId="46792" xr:uid="{00000000-0005-0000-0000-0000BCB70000}"/>
    <cellStyle name="Total 2 2 2 8 2 2 11" xfId="46793" xr:uid="{00000000-0005-0000-0000-0000BDB70000}"/>
    <cellStyle name="Total 2 2 2 8 2 2 12" xfId="46794" xr:uid="{00000000-0005-0000-0000-0000BEB70000}"/>
    <cellStyle name="Total 2 2 2 8 2 2 2" xfId="46795" xr:uid="{00000000-0005-0000-0000-0000BFB70000}"/>
    <cellStyle name="Total 2 2 2 8 2 2 2 2" xfId="46796" xr:uid="{00000000-0005-0000-0000-0000C0B70000}"/>
    <cellStyle name="Total 2 2 2 8 2 2 2 3" xfId="46797" xr:uid="{00000000-0005-0000-0000-0000C1B70000}"/>
    <cellStyle name="Total 2 2 2 8 2 2 3" xfId="46798" xr:uid="{00000000-0005-0000-0000-0000C2B70000}"/>
    <cellStyle name="Total 2 2 2 8 2 2 3 2" xfId="46799" xr:uid="{00000000-0005-0000-0000-0000C3B70000}"/>
    <cellStyle name="Total 2 2 2 8 2 2 3 3" xfId="46800" xr:uid="{00000000-0005-0000-0000-0000C4B70000}"/>
    <cellStyle name="Total 2 2 2 8 2 2 4" xfId="46801" xr:uid="{00000000-0005-0000-0000-0000C5B70000}"/>
    <cellStyle name="Total 2 2 2 8 2 2 4 2" xfId="46802" xr:uid="{00000000-0005-0000-0000-0000C6B70000}"/>
    <cellStyle name="Total 2 2 2 8 2 2 4 3" xfId="46803" xr:uid="{00000000-0005-0000-0000-0000C7B70000}"/>
    <cellStyle name="Total 2 2 2 8 2 2 5" xfId="46804" xr:uid="{00000000-0005-0000-0000-0000C8B70000}"/>
    <cellStyle name="Total 2 2 2 8 2 2 5 2" xfId="46805" xr:uid="{00000000-0005-0000-0000-0000C9B70000}"/>
    <cellStyle name="Total 2 2 2 8 2 2 5 3" xfId="46806" xr:uid="{00000000-0005-0000-0000-0000CAB70000}"/>
    <cellStyle name="Total 2 2 2 8 2 2 6" xfId="46807" xr:uid="{00000000-0005-0000-0000-0000CBB70000}"/>
    <cellStyle name="Total 2 2 2 8 2 2 6 2" xfId="46808" xr:uid="{00000000-0005-0000-0000-0000CCB70000}"/>
    <cellStyle name="Total 2 2 2 8 2 2 6 3" xfId="46809" xr:uid="{00000000-0005-0000-0000-0000CDB70000}"/>
    <cellStyle name="Total 2 2 2 8 2 2 7" xfId="46810" xr:uid="{00000000-0005-0000-0000-0000CEB70000}"/>
    <cellStyle name="Total 2 2 2 8 2 2 7 2" xfId="46811" xr:uid="{00000000-0005-0000-0000-0000CFB70000}"/>
    <cellStyle name="Total 2 2 2 8 2 2 7 3" xfId="46812" xr:uid="{00000000-0005-0000-0000-0000D0B70000}"/>
    <cellStyle name="Total 2 2 2 8 2 2 8" xfId="46813" xr:uid="{00000000-0005-0000-0000-0000D1B70000}"/>
    <cellStyle name="Total 2 2 2 8 2 2 8 2" xfId="46814" xr:uid="{00000000-0005-0000-0000-0000D2B70000}"/>
    <cellStyle name="Total 2 2 2 8 2 2 8 3" xfId="46815" xr:uid="{00000000-0005-0000-0000-0000D3B70000}"/>
    <cellStyle name="Total 2 2 2 8 2 2 9" xfId="46816" xr:uid="{00000000-0005-0000-0000-0000D4B70000}"/>
    <cellStyle name="Total 2 2 2 8 2 2 9 2" xfId="46817" xr:uid="{00000000-0005-0000-0000-0000D5B70000}"/>
    <cellStyle name="Total 2 2 2 8 2 2 9 3" xfId="46818" xr:uid="{00000000-0005-0000-0000-0000D6B70000}"/>
    <cellStyle name="Total 2 2 2 8 2 20" xfId="46819" xr:uid="{00000000-0005-0000-0000-0000D7B70000}"/>
    <cellStyle name="Total 2 2 2 8 2 21" xfId="46820" xr:uid="{00000000-0005-0000-0000-0000D8B70000}"/>
    <cellStyle name="Total 2 2 2 8 2 3" xfId="46821" xr:uid="{00000000-0005-0000-0000-0000D9B70000}"/>
    <cellStyle name="Total 2 2 2 8 2 3 10" xfId="46822" xr:uid="{00000000-0005-0000-0000-0000DAB70000}"/>
    <cellStyle name="Total 2 2 2 8 2 3 11" xfId="46823" xr:uid="{00000000-0005-0000-0000-0000DBB70000}"/>
    <cellStyle name="Total 2 2 2 8 2 3 12" xfId="46824" xr:uid="{00000000-0005-0000-0000-0000DCB70000}"/>
    <cellStyle name="Total 2 2 2 8 2 3 2" xfId="46825" xr:uid="{00000000-0005-0000-0000-0000DDB70000}"/>
    <cellStyle name="Total 2 2 2 8 2 3 2 2" xfId="46826" xr:uid="{00000000-0005-0000-0000-0000DEB70000}"/>
    <cellStyle name="Total 2 2 2 8 2 3 2 3" xfId="46827" xr:uid="{00000000-0005-0000-0000-0000DFB70000}"/>
    <cellStyle name="Total 2 2 2 8 2 3 3" xfId="46828" xr:uid="{00000000-0005-0000-0000-0000E0B70000}"/>
    <cellStyle name="Total 2 2 2 8 2 3 3 2" xfId="46829" xr:uid="{00000000-0005-0000-0000-0000E1B70000}"/>
    <cellStyle name="Total 2 2 2 8 2 3 3 3" xfId="46830" xr:uid="{00000000-0005-0000-0000-0000E2B70000}"/>
    <cellStyle name="Total 2 2 2 8 2 3 4" xfId="46831" xr:uid="{00000000-0005-0000-0000-0000E3B70000}"/>
    <cellStyle name="Total 2 2 2 8 2 3 4 2" xfId="46832" xr:uid="{00000000-0005-0000-0000-0000E4B70000}"/>
    <cellStyle name="Total 2 2 2 8 2 3 4 3" xfId="46833" xr:uid="{00000000-0005-0000-0000-0000E5B70000}"/>
    <cellStyle name="Total 2 2 2 8 2 3 5" xfId="46834" xr:uid="{00000000-0005-0000-0000-0000E6B70000}"/>
    <cellStyle name="Total 2 2 2 8 2 3 5 2" xfId="46835" xr:uid="{00000000-0005-0000-0000-0000E7B70000}"/>
    <cellStyle name="Total 2 2 2 8 2 3 5 3" xfId="46836" xr:uid="{00000000-0005-0000-0000-0000E8B70000}"/>
    <cellStyle name="Total 2 2 2 8 2 3 6" xfId="46837" xr:uid="{00000000-0005-0000-0000-0000E9B70000}"/>
    <cellStyle name="Total 2 2 2 8 2 3 6 2" xfId="46838" xr:uid="{00000000-0005-0000-0000-0000EAB70000}"/>
    <cellStyle name="Total 2 2 2 8 2 3 6 3" xfId="46839" xr:uid="{00000000-0005-0000-0000-0000EBB70000}"/>
    <cellStyle name="Total 2 2 2 8 2 3 7" xfId="46840" xr:uid="{00000000-0005-0000-0000-0000ECB70000}"/>
    <cellStyle name="Total 2 2 2 8 2 3 7 2" xfId="46841" xr:uid="{00000000-0005-0000-0000-0000EDB70000}"/>
    <cellStyle name="Total 2 2 2 8 2 3 7 3" xfId="46842" xr:uid="{00000000-0005-0000-0000-0000EEB70000}"/>
    <cellStyle name="Total 2 2 2 8 2 3 8" xfId="46843" xr:uid="{00000000-0005-0000-0000-0000EFB70000}"/>
    <cellStyle name="Total 2 2 2 8 2 3 8 2" xfId="46844" xr:uid="{00000000-0005-0000-0000-0000F0B70000}"/>
    <cellStyle name="Total 2 2 2 8 2 3 8 3" xfId="46845" xr:uid="{00000000-0005-0000-0000-0000F1B70000}"/>
    <cellStyle name="Total 2 2 2 8 2 3 9" xfId="46846" xr:uid="{00000000-0005-0000-0000-0000F2B70000}"/>
    <cellStyle name="Total 2 2 2 8 2 3 9 2" xfId="46847" xr:uid="{00000000-0005-0000-0000-0000F3B70000}"/>
    <cellStyle name="Total 2 2 2 8 2 3 9 3" xfId="46848" xr:uid="{00000000-0005-0000-0000-0000F4B70000}"/>
    <cellStyle name="Total 2 2 2 8 2 4" xfId="46849" xr:uid="{00000000-0005-0000-0000-0000F5B70000}"/>
    <cellStyle name="Total 2 2 2 8 2 4 10" xfId="46850" xr:uid="{00000000-0005-0000-0000-0000F6B70000}"/>
    <cellStyle name="Total 2 2 2 8 2 4 11" xfId="46851" xr:uid="{00000000-0005-0000-0000-0000F7B70000}"/>
    <cellStyle name="Total 2 2 2 8 2 4 12" xfId="46852" xr:uid="{00000000-0005-0000-0000-0000F8B70000}"/>
    <cellStyle name="Total 2 2 2 8 2 4 2" xfId="46853" xr:uid="{00000000-0005-0000-0000-0000F9B70000}"/>
    <cellStyle name="Total 2 2 2 8 2 4 2 2" xfId="46854" xr:uid="{00000000-0005-0000-0000-0000FAB70000}"/>
    <cellStyle name="Total 2 2 2 8 2 4 2 3" xfId="46855" xr:uid="{00000000-0005-0000-0000-0000FBB70000}"/>
    <cellStyle name="Total 2 2 2 8 2 4 3" xfId="46856" xr:uid="{00000000-0005-0000-0000-0000FCB70000}"/>
    <cellStyle name="Total 2 2 2 8 2 4 3 2" xfId="46857" xr:uid="{00000000-0005-0000-0000-0000FDB70000}"/>
    <cellStyle name="Total 2 2 2 8 2 4 3 3" xfId="46858" xr:uid="{00000000-0005-0000-0000-0000FEB70000}"/>
    <cellStyle name="Total 2 2 2 8 2 4 4" xfId="46859" xr:uid="{00000000-0005-0000-0000-0000FFB70000}"/>
    <cellStyle name="Total 2 2 2 8 2 4 4 2" xfId="46860" xr:uid="{00000000-0005-0000-0000-000000B80000}"/>
    <cellStyle name="Total 2 2 2 8 2 4 4 3" xfId="46861" xr:uid="{00000000-0005-0000-0000-000001B80000}"/>
    <cellStyle name="Total 2 2 2 8 2 4 5" xfId="46862" xr:uid="{00000000-0005-0000-0000-000002B80000}"/>
    <cellStyle name="Total 2 2 2 8 2 4 5 2" xfId="46863" xr:uid="{00000000-0005-0000-0000-000003B80000}"/>
    <cellStyle name="Total 2 2 2 8 2 4 5 3" xfId="46864" xr:uid="{00000000-0005-0000-0000-000004B80000}"/>
    <cellStyle name="Total 2 2 2 8 2 4 6" xfId="46865" xr:uid="{00000000-0005-0000-0000-000005B80000}"/>
    <cellStyle name="Total 2 2 2 8 2 4 6 2" xfId="46866" xr:uid="{00000000-0005-0000-0000-000006B80000}"/>
    <cellStyle name="Total 2 2 2 8 2 4 6 3" xfId="46867" xr:uid="{00000000-0005-0000-0000-000007B80000}"/>
    <cellStyle name="Total 2 2 2 8 2 4 7" xfId="46868" xr:uid="{00000000-0005-0000-0000-000008B80000}"/>
    <cellStyle name="Total 2 2 2 8 2 4 7 2" xfId="46869" xr:uid="{00000000-0005-0000-0000-000009B80000}"/>
    <cellStyle name="Total 2 2 2 8 2 4 7 3" xfId="46870" xr:uid="{00000000-0005-0000-0000-00000AB80000}"/>
    <cellStyle name="Total 2 2 2 8 2 4 8" xfId="46871" xr:uid="{00000000-0005-0000-0000-00000BB80000}"/>
    <cellStyle name="Total 2 2 2 8 2 4 8 2" xfId="46872" xr:uid="{00000000-0005-0000-0000-00000CB80000}"/>
    <cellStyle name="Total 2 2 2 8 2 4 8 3" xfId="46873" xr:uid="{00000000-0005-0000-0000-00000DB80000}"/>
    <cellStyle name="Total 2 2 2 8 2 4 9" xfId="46874" xr:uid="{00000000-0005-0000-0000-00000EB80000}"/>
    <cellStyle name="Total 2 2 2 8 2 4 9 2" xfId="46875" xr:uid="{00000000-0005-0000-0000-00000FB80000}"/>
    <cellStyle name="Total 2 2 2 8 2 4 9 3" xfId="46876" xr:uid="{00000000-0005-0000-0000-000010B80000}"/>
    <cellStyle name="Total 2 2 2 8 2 5" xfId="46877" xr:uid="{00000000-0005-0000-0000-000011B80000}"/>
    <cellStyle name="Total 2 2 2 8 2 5 10" xfId="46878" xr:uid="{00000000-0005-0000-0000-000012B80000}"/>
    <cellStyle name="Total 2 2 2 8 2 5 11" xfId="46879" xr:uid="{00000000-0005-0000-0000-000013B80000}"/>
    <cellStyle name="Total 2 2 2 8 2 5 12" xfId="46880" xr:uid="{00000000-0005-0000-0000-000014B80000}"/>
    <cellStyle name="Total 2 2 2 8 2 5 2" xfId="46881" xr:uid="{00000000-0005-0000-0000-000015B80000}"/>
    <cellStyle name="Total 2 2 2 8 2 5 2 2" xfId="46882" xr:uid="{00000000-0005-0000-0000-000016B80000}"/>
    <cellStyle name="Total 2 2 2 8 2 5 2 3" xfId="46883" xr:uid="{00000000-0005-0000-0000-000017B80000}"/>
    <cellStyle name="Total 2 2 2 8 2 5 3" xfId="46884" xr:uid="{00000000-0005-0000-0000-000018B80000}"/>
    <cellStyle name="Total 2 2 2 8 2 5 3 2" xfId="46885" xr:uid="{00000000-0005-0000-0000-000019B80000}"/>
    <cellStyle name="Total 2 2 2 8 2 5 3 3" xfId="46886" xr:uid="{00000000-0005-0000-0000-00001AB80000}"/>
    <cellStyle name="Total 2 2 2 8 2 5 4" xfId="46887" xr:uid="{00000000-0005-0000-0000-00001BB80000}"/>
    <cellStyle name="Total 2 2 2 8 2 5 4 2" xfId="46888" xr:uid="{00000000-0005-0000-0000-00001CB80000}"/>
    <cellStyle name="Total 2 2 2 8 2 5 4 3" xfId="46889" xr:uid="{00000000-0005-0000-0000-00001DB80000}"/>
    <cellStyle name="Total 2 2 2 8 2 5 5" xfId="46890" xr:uid="{00000000-0005-0000-0000-00001EB80000}"/>
    <cellStyle name="Total 2 2 2 8 2 5 5 2" xfId="46891" xr:uid="{00000000-0005-0000-0000-00001FB80000}"/>
    <cellStyle name="Total 2 2 2 8 2 5 5 3" xfId="46892" xr:uid="{00000000-0005-0000-0000-000020B80000}"/>
    <cellStyle name="Total 2 2 2 8 2 5 6" xfId="46893" xr:uid="{00000000-0005-0000-0000-000021B80000}"/>
    <cellStyle name="Total 2 2 2 8 2 5 6 2" xfId="46894" xr:uid="{00000000-0005-0000-0000-000022B80000}"/>
    <cellStyle name="Total 2 2 2 8 2 5 6 3" xfId="46895" xr:uid="{00000000-0005-0000-0000-000023B80000}"/>
    <cellStyle name="Total 2 2 2 8 2 5 7" xfId="46896" xr:uid="{00000000-0005-0000-0000-000024B80000}"/>
    <cellStyle name="Total 2 2 2 8 2 5 7 2" xfId="46897" xr:uid="{00000000-0005-0000-0000-000025B80000}"/>
    <cellStyle name="Total 2 2 2 8 2 5 7 3" xfId="46898" xr:uid="{00000000-0005-0000-0000-000026B80000}"/>
    <cellStyle name="Total 2 2 2 8 2 5 8" xfId="46899" xr:uid="{00000000-0005-0000-0000-000027B80000}"/>
    <cellStyle name="Total 2 2 2 8 2 5 8 2" xfId="46900" xr:uid="{00000000-0005-0000-0000-000028B80000}"/>
    <cellStyle name="Total 2 2 2 8 2 5 8 3" xfId="46901" xr:uid="{00000000-0005-0000-0000-000029B80000}"/>
    <cellStyle name="Total 2 2 2 8 2 5 9" xfId="46902" xr:uid="{00000000-0005-0000-0000-00002AB80000}"/>
    <cellStyle name="Total 2 2 2 8 2 5 9 2" xfId="46903" xr:uid="{00000000-0005-0000-0000-00002BB80000}"/>
    <cellStyle name="Total 2 2 2 8 2 5 9 3" xfId="46904" xr:uid="{00000000-0005-0000-0000-00002CB80000}"/>
    <cellStyle name="Total 2 2 2 8 2 6" xfId="46905" xr:uid="{00000000-0005-0000-0000-00002DB80000}"/>
    <cellStyle name="Total 2 2 2 8 2 6 10" xfId="46906" xr:uid="{00000000-0005-0000-0000-00002EB80000}"/>
    <cellStyle name="Total 2 2 2 8 2 6 11" xfId="46907" xr:uid="{00000000-0005-0000-0000-00002FB80000}"/>
    <cellStyle name="Total 2 2 2 8 2 6 12" xfId="46908" xr:uid="{00000000-0005-0000-0000-000030B80000}"/>
    <cellStyle name="Total 2 2 2 8 2 6 2" xfId="46909" xr:uid="{00000000-0005-0000-0000-000031B80000}"/>
    <cellStyle name="Total 2 2 2 8 2 6 2 2" xfId="46910" xr:uid="{00000000-0005-0000-0000-000032B80000}"/>
    <cellStyle name="Total 2 2 2 8 2 6 2 3" xfId="46911" xr:uid="{00000000-0005-0000-0000-000033B80000}"/>
    <cellStyle name="Total 2 2 2 8 2 6 3" xfId="46912" xr:uid="{00000000-0005-0000-0000-000034B80000}"/>
    <cellStyle name="Total 2 2 2 8 2 6 3 2" xfId="46913" xr:uid="{00000000-0005-0000-0000-000035B80000}"/>
    <cellStyle name="Total 2 2 2 8 2 6 3 3" xfId="46914" xr:uid="{00000000-0005-0000-0000-000036B80000}"/>
    <cellStyle name="Total 2 2 2 8 2 6 4" xfId="46915" xr:uid="{00000000-0005-0000-0000-000037B80000}"/>
    <cellStyle name="Total 2 2 2 8 2 6 4 2" xfId="46916" xr:uid="{00000000-0005-0000-0000-000038B80000}"/>
    <cellStyle name="Total 2 2 2 8 2 6 4 3" xfId="46917" xr:uid="{00000000-0005-0000-0000-000039B80000}"/>
    <cellStyle name="Total 2 2 2 8 2 6 5" xfId="46918" xr:uid="{00000000-0005-0000-0000-00003AB80000}"/>
    <cellStyle name="Total 2 2 2 8 2 6 5 2" xfId="46919" xr:uid="{00000000-0005-0000-0000-00003BB80000}"/>
    <cellStyle name="Total 2 2 2 8 2 6 5 3" xfId="46920" xr:uid="{00000000-0005-0000-0000-00003CB80000}"/>
    <cellStyle name="Total 2 2 2 8 2 6 6" xfId="46921" xr:uid="{00000000-0005-0000-0000-00003DB80000}"/>
    <cellStyle name="Total 2 2 2 8 2 6 6 2" xfId="46922" xr:uid="{00000000-0005-0000-0000-00003EB80000}"/>
    <cellStyle name="Total 2 2 2 8 2 6 6 3" xfId="46923" xr:uid="{00000000-0005-0000-0000-00003FB80000}"/>
    <cellStyle name="Total 2 2 2 8 2 6 7" xfId="46924" xr:uid="{00000000-0005-0000-0000-000040B80000}"/>
    <cellStyle name="Total 2 2 2 8 2 6 7 2" xfId="46925" xr:uid="{00000000-0005-0000-0000-000041B80000}"/>
    <cellStyle name="Total 2 2 2 8 2 6 7 3" xfId="46926" xr:uid="{00000000-0005-0000-0000-000042B80000}"/>
    <cellStyle name="Total 2 2 2 8 2 6 8" xfId="46927" xr:uid="{00000000-0005-0000-0000-000043B80000}"/>
    <cellStyle name="Total 2 2 2 8 2 6 8 2" xfId="46928" xr:uid="{00000000-0005-0000-0000-000044B80000}"/>
    <cellStyle name="Total 2 2 2 8 2 6 8 3" xfId="46929" xr:uid="{00000000-0005-0000-0000-000045B80000}"/>
    <cellStyle name="Total 2 2 2 8 2 6 9" xfId="46930" xr:uid="{00000000-0005-0000-0000-000046B80000}"/>
    <cellStyle name="Total 2 2 2 8 2 6 9 2" xfId="46931" xr:uid="{00000000-0005-0000-0000-000047B80000}"/>
    <cellStyle name="Total 2 2 2 8 2 6 9 3" xfId="46932" xr:uid="{00000000-0005-0000-0000-000048B80000}"/>
    <cellStyle name="Total 2 2 2 8 2 7" xfId="46933" xr:uid="{00000000-0005-0000-0000-000049B80000}"/>
    <cellStyle name="Total 2 2 2 8 2 7 10" xfId="46934" xr:uid="{00000000-0005-0000-0000-00004AB80000}"/>
    <cellStyle name="Total 2 2 2 8 2 7 11" xfId="46935" xr:uid="{00000000-0005-0000-0000-00004BB80000}"/>
    <cellStyle name="Total 2 2 2 8 2 7 12" xfId="46936" xr:uid="{00000000-0005-0000-0000-00004CB80000}"/>
    <cellStyle name="Total 2 2 2 8 2 7 2" xfId="46937" xr:uid="{00000000-0005-0000-0000-00004DB80000}"/>
    <cellStyle name="Total 2 2 2 8 2 7 2 2" xfId="46938" xr:uid="{00000000-0005-0000-0000-00004EB80000}"/>
    <cellStyle name="Total 2 2 2 8 2 7 2 3" xfId="46939" xr:uid="{00000000-0005-0000-0000-00004FB80000}"/>
    <cellStyle name="Total 2 2 2 8 2 7 3" xfId="46940" xr:uid="{00000000-0005-0000-0000-000050B80000}"/>
    <cellStyle name="Total 2 2 2 8 2 7 3 2" xfId="46941" xr:uid="{00000000-0005-0000-0000-000051B80000}"/>
    <cellStyle name="Total 2 2 2 8 2 7 3 3" xfId="46942" xr:uid="{00000000-0005-0000-0000-000052B80000}"/>
    <cellStyle name="Total 2 2 2 8 2 7 4" xfId="46943" xr:uid="{00000000-0005-0000-0000-000053B80000}"/>
    <cellStyle name="Total 2 2 2 8 2 7 4 2" xfId="46944" xr:uid="{00000000-0005-0000-0000-000054B80000}"/>
    <cellStyle name="Total 2 2 2 8 2 7 4 3" xfId="46945" xr:uid="{00000000-0005-0000-0000-000055B80000}"/>
    <cellStyle name="Total 2 2 2 8 2 7 5" xfId="46946" xr:uid="{00000000-0005-0000-0000-000056B80000}"/>
    <cellStyle name="Total 2 2 2 8 2 7 5 2" xfId="46947" xr:uid="{00000000-0005-0000-0000-000057B80000}"/>
    <cellStyle name="Total 2 2 2 8 2 7 5 3" xfId="46948" xr:uid="{00000000-0005-0000-0000-000058B80000}"/>
    <cellStyle name="Total 2 2 2 8 2 7 6" xfId="46949" xr:uid="{00000000-0005-0000-0000-000059B80000}"/>
    <cellStyle name="Total 2 2 2 8 2 7 6 2" xfId="46950" xr:uid="{00000000-0005-0000-0000-00005AB80000}"/>
    <cellStyle name="Total 2 2 2 8 2 7 6 3" xfId="46951" xr:uid="{00000000-0005-0000-0000-00005BB80000}"/>
    <cellStyle name="Total 2 2 2 8 2 7 7" xfId="46952" xr:uid="{00000000-0005-0000-0000-00005CB80000}"/>
    <cellStyle name="Total 2 2 2 8 2 7 7 2" xfId="46953" xr:uid="{00000000-0005-0000-0000-00005DB80000}"/>
    <cellStyle name="Total 2 2 2 8 2 7 7 3" xfId="46954" xr:uid="{00000000-0005-0000-0000-00005EB80000}"/>
    <cellStyle name="Total 2 2 2 8 2 7 8" xfId="46955" xr:uid="{00000000-0005-0000-0000-00005FB80000}"/>
    <cellStyle name="Total 2 2 2 8 2 7 8 2" xfId="46956" xr:uid="{00000000-0005-0000-0000-000060B80000}"/>
    <cellStyle name="Total 2 2 2 8 2 7 8 3" xfId="46957" xr:uid="{00000000-0005-0000-0000-000061B80000}"/>
    <cellStyle name="Total 2 2 2 8 2 7 9" xfId="46958" xr:uid="{00000000-0005-0000-0000-000062B80000}"/>
    <cellStyle name="Total 2 2 2 8 2 7 9 2" xfId="46959" xr:uid="{00000000-0005-0000-0000-000063B80000}"/>
    <cellStyle name="Total 2 2 2 8 2 7 9 3" xfId="46960" xr:uid="{00000000-0005-0000-0000-000064B80000}"/>
    <cellStyle name="Total 2 2 2 8 2 8" xfId="46961" xr:uid="{00000000-0005-0000-0000-000065B80000}"/>
    <cellStyle name="Total 2 2 2 8 2 8 10" xfId="46962" xr:uid="{00000000-0005-0000-0000-000066B80000}"/>
    <cellStyle name="Total 2 2 2 8 2 8 11" xfId="46963" xr:uid="{00000000-0005-0000-0000-000067B80000}"/>
    <cellStyle name="Total 2 2 2 8 2 8 12" xfId="46964" xr:uid="{00000000-0005-0000-0000-000068B80000}"/>
    <cellStyle name="Total 2 2 2 8 2 8 2" xfId="46965" xr:uid="{00000000-0005-0000-0000-000069B80000}"/>
    <cellStyle name="Total 2 2 2 8 2 8 2 2" xfId="46966" xr:uid="{00000000-0005-0000-0000-00006AB80000}"/>
    <cellStyle name="Total 2 2 2 8 2 8 2 3" xfId="46967" xr:uid="{00000000-0005-0000-0000-00006BB80000}"/>
    <cellStyle name="Total 2 2 2 8 2 8 3" xfId="46968" xr:uid="{00000000-0005-0000-0000-00006CB80000}"/>
    <cellStyle name="Total 2 2 2 8 2 8 3 2" xfId="46969" xr:uid="{00000000-0005-0000-0000-00006DB80000}"/>
    <cellStyle name="Total 2 2 2 8 2 8 3 3" xfId="46970" xr:uid="{00000000-0005-0000-0000-00006EB80000}"/>
    <cellStyle name="Total 2 2 2 8 2 8 4" xfId="46971" xr:uid="{00000000-0005-0000-0000-00006FB80000}"/>
    <cellStyle name="Total 2 2 2 8 2 8 4 2" xfId="46972" xr:uid="{00000000-0005-0000-0000-000070B80000}"/>
    <cellStyle name="Total 2 2 2 8 2 8 4 3" xfId="46973" xr:uid="{00000000-0005-0000-0000-000071B80000}"/>
    <cellStyle name="Total 2 2 2 8 2 8 5" xfId="46974" xr:uid="{00000000-0005-0000-0000-000072B80000}"/>
    <cellStyle name="Total 2 2 2 8 2 8 5 2" xfId="46975" xr:uid="{00000000-0005-0000-0000-000073B80000}"/>
    <cellStyle name="Total 2 2 2 8 2 8 5 3" xfId="46976" xr:uid="{00000000-0005-0000-0000-000074B80000}"/>
    <cellStyle name="Total 2 2 2 8 2 8 6" xfId="46977" xr:uid="{00000000-0005-0000-0000-000075B80000}"/>
    <cellStyle name="Total 2 2 2 8 2 8 6 2" xfId="46978" xr:uid="{00000000-0005-0000-0000-000076B80000}"/>
    <cellStyle name="Total 2 2 2 8 2 8 6 3" xfId="46979" xr:uid="{00000000-0005-0000-0000-000077B80000}"/>
    <cellStyle name="Total 2 2 2 8 2 8 7" xfId="46980" xr:uid="{00000000-0005-0000-0000-000078B80000}"/>
    <cellStyle name="Total 2 2 2 8 2 8 7 2" xfId="46981" xr:uid="{00000000-0005-0000-0000-000079B80000}"/>
    <cellStyle name="Total 2 2 2 8 2 8 7 3" xfId="46982" xr:uid="{00000000-0005-0000-0000-00007AB80000}"/>
    <cellStyle name="Total 2 2 2 8 2 8 8" xfId="46983" xr:uid="{00000000-0005-0000-0000-00007BB80000}"/>
    <cellStyle name="Total 2 2 2 8 2 8 8 2" xfId="46984" xr:uid="{00000000-0005-0000-0000-00007CB80000}"/>
    <cellStyle name="Total 2 2 2 8 2 8 8 3" xfId="46985" xr:uid="{00000000-0005-0000-0000-00007DB80000}"/>
    <cellStyle name="Total 2 2 2 8 2 8 9" xfId="46986" xr:uid="{00000000-0005-0000-0000-00007EB80000}"/>
    <cellStyle name="Total 2 2 2 8 2 8 9 2" xfId="46987" xr:uid="{00000000-0005-0000-0000-00007FB80000}"/>
    <cellStyle name="Total 2 2 2 8 2 8 9 3" xfId="46988" xr:uid="{00000000-0005-0000-0000-000080B80000}"/>
    <cellStyle name="Total 2 2 2 8 2 9" xfId="46989" xr:uid="{00000000-0005-0000-0000-000081B80000}"/>
    <cellStyle name="Total 2 2 2 8 2 9 10" xfId="46990" xr:uid="{00000000-0005-0000-0000-000082B80000}"/>
    <cellStyle name="Total 2 2 2 8 2 9 11" xfId="46991" xr:uid="{00000000-0005-0000-0000-000083B80000}"/>
    <cellStyle name="Total 2 2 2 8 2 9 12" xfId="46992" xr:uid="{00000000-0005-0000-0000-000084B80000}"/>
    <cellStyle name="Total 2 2 2 8 2 9 2" xfId="46993" xr:uid="{00000000-0005-0000-0000-000085B80000}"/>
    <cellStyle name="Total 2 2 2 8 2 9 2 2" xfId="46994" xr:uid="{00000000-0005-0000-0000-000086B80000}"/>
    <cellStyle name="Total 2 2 2 8 2 9 2 3" xfId="46995" xr:uid="{00000000-0005-0000-0000-000087B80000}"/>
    <cellStyle name="Total 2 2 2 8 2 9 3" xfId="46996" xr:uid="{00000000-0005-0000-0000-000088B80000}"/>
    <cellStyle name="Total 2 2 2 8 2 9 3 2" xfId="46997" xr:uid="{00000000-0005-0000-0000-000089B80000}"/>
    <cellStyle name="Total 2 2 2 8 2 9 3 3" xfId="46998" xr:uid="{00000000-0005-0000-0000-00008AB80000}"/>
    <cellStyle name="Total 2 2 2 8 2 9 4" xfId="46999" xr:uid="{00000000-0005-0000-0000-00008BB80000}"/>
    <cellStyle name="Total 2 2 2 8 2 9 4 2" xfId="47000" xr:uid="{00000000-0005-0000-0000-00008CB80000}"/>
    <cellStyle name="Total 2 2 2 8 2 9 4 3" xfId="47001" xr:uid="{00000000-0005-0000-0000-00008DB80000}"/>
    <cellStyle name="Total 2 2 2 8 2 9 5" xfId="47002" xr:uid="{00000000-0005-0000-0000-00008EB80000}"/>
    <cellStyle name="Total 2 2 2 8 2 9 5 2" xfId="47003" xr:uid="{00000000-0005-0000-0000-00008FB80000}"/>
    <cellStyle name="Total 2 2 2 8 2 9 5 3" xfId="47004" xr:uid="{00000000-0005-0000-0000-000090B80000}"/>
    <cellStyle name="Total 2 2 2 8 2 9 6" xfId="47005" xr:uid="{00000000-0005-0000-0000-000091B80000}"/>
    <cellStyle name="Total 2 2 2 8 2 9 6 2" xfId="47006" xr:uid="{00000000-0005-0000-0000-000092B80000}"/>
    <cellStyle name="Total 2 2 2 8 2 9 6 3" xfId="47007" xr:uid="{00000000-0005-0000-0000-000093B80000}"/>
    <cellStyle name="Total 2 2 2 8 2 9 7" xfId="47008" xr:uid="{00000000-0005-0000-0000-000094B80000}"/>
    <cellStyle name="Total 2 2 2 8 2 9 7 2" xfId="47009" xr:uid="{00000000-0005-0000-0000-000095B80000}"/>
    <cellStyle name="Total 2 2 2 8 2 9 7 3" xfId="47010" xr:uid="{00000000-0005-0000-0000-000096B80000}"/>
    <cellStyle name="Total 2 2 2 8 2 9 8" xfId="47011" xr:uid="{00000000-0005-0000-0000-000097B80000}"/>
    <cellStyle name="Total 2 2 2 8 2 9 8 2" xfId="47012" xr:uid="{00000000-0005-0000-0000-000098B80000}"/>
    <cellStyle name="Total 2 2 2 8 2 9 8 3" xfId="47013" xr:uid="{00000000-0005-0000-0000-000099B80000}"/>
    <cellStyle name="Total 2 2 2 8 2 9 9" xfId="47014" xr:uid="{00000000-0005-0000-0000-00009AB80000}"/>
    <cellStyle name="Total 2 2 2 8 2 9 9 2" xfId="47015" xr:uid="{00000000-0005-0000-0000-00009BB80000}"/>
    <cellStyle name="Total 2 2 2 8 2 9 9 3" xfId="47016" xr:uid="{00000000-0005-0000-0000-00009CB80000}"/>
    <cellStyle name="Total 2 2 2 8 3" xfId="47017" xr:uid="{00000000-0005-0000-0000-00009DB80000}"/>
    <cellStyle name="Total 2 2 2 8 3 10" xfId="47018" xr:uid="{00000000-0005-0000-0000-00009EB80000}"/>
    <cellStyle name="Total 2 2 2 8 3 11" xfId="47019" xr:uid="{00000000-0005-0000-0000-00009FB80000}"/>
    <cellStyle name="Total 2 2 2 8 3 12" xfId="47020" xr:uid="{00000000-0005-0000-0000-0000A0B80000}"/>
    <cellStyle name="Total 2 2 2 8 3 2" xfId="47021" xr:uid="{00000000-0005-0000-0000-0000A1B80000}"/>
    <cellStyle name="Total 2 2 2 8 3 2 2" xfId="47022" xr:uid="{00000000-0005-0000-0000-0000A2B80000}"/>
    <cellStyle name="Total 2 2 2 8 3 2 3" xfId="47023" xr:uid="{00000000-0005-0000-0000-0000A3B80000}"/>
    <cellStyle name="Total 2 2 2 8 3 3" xfId="47024" xr:uid="{00000000-0005-0000-0000-0000A4B80000}"/>
    <cellStyle name="Total 2 2 2 8 3 3 2" xfId="47025" xr:uid="{00000000-0005-0000-0000-0000A5B80000}"/>
    <cellStyle name="Total 2 2 2 8 3 3 3" xfId="47026" xr:uid="{00000000-0005-0000-0000-0000A6B80000}"/>
    <cellStyle name="Total 2 2 2 8 3 4" xfId="47027" xr:uid="{00000000-0005-0000-0000-0000A7B80000}"/>
    <cellStyle name="Total 2 2 2 8 3 4 2" xfId="47028" xr:uid="{00000000-0005-0000-0000-0000A8B80000}"/>
    <cellStyle name="Total 2 2 2 8 3 4 3" xfId="47029" xr:uid="{00000000-0005-0000-0000-0000A9B80000}"/>
    <cellStyle name="Total 2 2 2 8 3 5" xfId="47030" xr:uid="{00000000-0005-0000-0000-0000AAB80000}"/>
    <cellStyle name="Total 2 2 2 8 3 5 2" xfId="47031" xr:uid="{00000000-0005-0000-0000-0000ABB80000}"/>
    <cellStyle name="Total 2 2 2 8 3 5 3" xfId="47032" xr:uid="{00000000-0005-0000-0000-0000ACB80000}"/>
    <cellStyle name="Total 2 2 2 8 3 6" xfId="47033" xr:uid="{00000000-0005-0000-0000-0000ADB80000}"/>
    <cellStyle name="Total 2 2 2 8 3 6 2" xfId="47034" xr:uid="{00000000-0005-0000-0000-0000AEB80000}"/>
    <cellStyle name="Total 2 2 2 8 3 6 3" xfId="47035" xr:uid="{00000000-0005-0000-0000-0000AFB80000}"/>
    <cellStyle name="Total 2 2 2 8 3 7" xfId="47036" xr:uid="{00000000-0005-0000-0000-0000B0B80000}"/>
    <cellStyle name="Total 2 2 2 8 3 7 2" xfId="47037" xr:uid="{00000000-0005-0000-0000-0000B1B80000}"/>
    <cellStyle name="Total 2 2 2 8 3 7 3" xfId="47038" xr:uid="{00000000-0005-0000-0000-0000B2B80000}"/>
    <cellStyle name="Total 2 2 2 8 3 8" xfId="47039" xr:uid="{00000000-0005-0000-0000-0000B3B80000}"/>
    <cellStyle name="Total 2 2 2 8 3 8 2" xfId="47040" xr:uid="{00000000-0005-0000-0000-0000B4B80000}"/>
    <cellStyle name="Total 2 2 2 8 3 8 3" xfId="47041" xr:uid="{00000000-0005-0000-0000-0000B5B80000}"/>
    <cellStyle name="Total 2 2 2 8 3 9" xfId="47042" xr:uid="{00000000-0005-0000-0000-0000B6B80000}"/>
    <cellStyle name="Total 2 2 2 8 3 9 2" xfId="47043" xr:uid="{00000000-0005-0000-0000-0000B7B80000}"/>
    <cellStyle name="Total 2 2 2 8 3 9 3" xfId="47044" xr:uid="{00000000-0005-0000-0000-0000B8B80000}"/>
    <cellStyle name="Total 2 2 2 8 4" xfId="47045" xr:uid="{00000000-0005-0000-0000-0000B9B80000}"/>
    <cellStyle name="Total 2 2 2 8 4 10" xfId="47046" xr:uid="{00000000-0005-0000-0000-0000BAB80000}"/>
    <cellStyle name="Total 2 2 2 8 4 11" xfId="47047" xr:uid="{00000000-0005-0000-0000-0000BBB80000}"/>
    <cellStyle name="Total 2 2 2 8 4 12" xfId="47048" xr:uid="{00000000-0005-0000-0000-0000BCB80000}"/>
    <cellStyle name="Total 2 2 2 8 4 2" xfId="47049" xr:uid="{00000000-0005-0000-0000-0000BDB80000}"/>
    <cellStyle name="Total 2 2 2 8 4 2 2" xfId="47050" xr:uid="{00000000-0005-0000-0000-0000BEB80000}"/>
    <cellStyle name="Total 2 2 2 8 4 2 3" xfId="47051" xr:uid="{00000000-0005-0000-0000-0000BFB80000}"/>
    <cellStyle name="Total 2 2 2 8 4 3" xfId="47052" xr:uid="{00000000-0005-0000-0000-0000C0B80000}"/>
    <cellStyle name="Total 2 2 2 8 4 3 2" xfId="47053" xr:uid="{00000000-0005-0000-0000-0000C1B80000}"/>
    <cellStyle name="Total 2 2 2 8 4 3 3" xfId="47054" xr:uid="{00000000-0005-0000-0000-0000C2B80000}"/>
    <cellStyle name="Total 2 2 2 8 4 4" xfId="47055" xr:uid="{00000000-0005-0000-0000-0000C3B80000}"/>
    <cellStyle name="Total 2 2 2 8 4 4 2" xfId="47056" xr:uid="{00000000-0005-0000-0000-0000C4B80000}"/>
    <cellStyle name="Total 2 2 2 8 4 4 3" xfId="47057" xr:uid="{00000000-0005-0000-0000-0000C5B80000}"/>
    <cellStyle name="Total 2 2 2 8 4 5" xfId="47058" xr:uid="{00000000-0005-0000-0000-0000C6B80000}"/>
    <cellStyle name="Total 2 2 2 8 4 5 2" xfId="47059" xr:uid="{00000000-0005-0000-0000-0000C7B80000}"/>
    <cellStyle name="Total 2 2 2 8 4 5 3" xfId="47060" xr:uid="{00000000-0005-0000-0000-0000C8B80000}"/>
    <cellStyle name="Total 2 2 2 8 4 6" xfId="47061" xr:uid="{00000000-0005-0000-0000-0000C9B80000}"/>
    <cellStyle name="Total 2 2 2 8 4 6 2" xfId="47062" xr:uid="{00000000-0005-0000-0000-0000CAB80000}"/>
    <cellStyle name="Total 2 2 2 8 4 6 3" xfId="47063" xr:uid="{00000000-0005-0000-0000-0000CBB80000}"/>
    <cellStyle name="Total 2 2 2 8 4 7" xfId="47064" xr:uid="{00000000-0005-0000-0000-0000CCB80000}"/>
    <cellStyle name="Total 2 2 2 8 4 7 2" xfId="47065" xr:uid="{00000000-0005-0000-0000-0000CDB80000}"/>
    <cellStyle name="Total 2 2 2 8 4 7 3" xfId="47066" xr:uid="{00000000-0005-0000-0000-0000CEB80000}"/>
    <cellStyle name="Total 2 2 2 8 4 8" xfId="47067" xr:uid="{00000000-0005-0000-0000-0000CFB80000}"/>
    <cellStyle name="Total 2 2 2 8 4 8 2" xfId="47068" xr:uid="{00000000-0005-0000-0000-0000D0B80000}"/>
    <cellStyle name="Total 2 2 2 8 4 8 3" xfId="47069" xr:uid="{00000000-0005-0000-0000-0000D1B80000}"/>
    <cellStyle name="Total 2 2 2 8 4 9" xfId="47070" xr:uid="{00000000-0005-0000-0000-0000D2B80000}"/>
    <cellStyle name="Total 2 2 2 8 4 9 2" xfId="47071" xr:uid="{00000000-0005-0000-0000-0000D3B80000}"/>
    <cellStyle name="Total 2 2 2 8 4 9 3" xfId="47072" xr:uid="{00000000-0005-0000-0000-0000D4B80000}"/>
    <cellStyle name="Total 2 2 2 8 5" xfId="47073" xr:uid="{00000000-0005-0000-0000-0000D5B80000}"/>
    <cellStyle name="Total 2 2 2 8 5 10" xfId="47074" xr:uid="{00000000-0005-0000-0000-0000D6B80000}"/>
    <cellStyle name="Total 2 2 2 8 5 11" xfId="47075" xr:uid="{00000000-0005-0000-0000-0000D7B80000}"/>
    <cellStyle name="Total 2 2 2 8 5 12" xfId="47076" xr:uid="{00000000-0005-0000-0000-0000D8B80000}"/>
    <cellStyle name="Total 2 2 2 8 5 2" xfId="47077" xr:uid="{00000000-0005-0000-0000-0000D9B80000}"/>
    <cellStyle name="Total 2 2 2 8 5 2 2" xfId="47078" xr:uid="{00000000-0005-0000-0000-0000DAB80000}"/>
    <cellStyle name="Total 2 2 2 8 5 2 3" xfId="47079" xr:uid="{00000000-0005-0000-0000-0000DBB80000}"/>
    <cellStyle name="Total 2 2 2 8 5 3" xfId="47080" xr:uid="{00000000-0005-0000-0000-0000DCB80000}"/>
    <cellStyle name="Total 2 2 2 8 5 3 2" xfId="47081" xr:uid="{00000000-0005-0000-0000-0000DDB80000}"/>
    <cellStyle name="Total 2 2 2 8 5 3 3" xfId="47082" xr:uid="{00000000-0005-0000-0000-0000DEB80000}"/>
    <cellStyle name="Total 2 2 2 8 5 4" xfId="47083" xr:uid="{00000000-0005-0000-0000-0000DFB80000}"/>
    <cellStyle name="Total 2 2 2 8 5 4 2" xfId="47084" xr:uid="{00000000-0005-0000-0000-0000E0B80000}"/>
    <cellStyle name="Total 2 2 2 8 5 4 3" xfId="47085" xr:uid="{00000000-0005-0000-0000-0000E1B80000}"/>
    <cellStyle name="Total 2 2 2 8 5 5" xfId="47086" xr:uid="{00000000-0005-0000-0000-0000E2B80000}"/>
    <cellStyle name="Total 2 2 2 8 5 5 2" xfId="47087" xr:uid="{00000000-0005-0000-0000-0000E3B80000}"/>
    <cellStyle name="Total 2 2 2 8 5 5 3" xfId="47088" xr:uid="{00000000-0005-0000-0000-0000E4B80000}"/>
    <cellStyle name="Total 2 2 2 8 5 6" xfId="47089" xr:uid="{00000000-0005-0000-0000-0000E5B80000}"/>
    <cellStyle name="Total 2 2 2 8 5 6 2" xfId="47090" xr:uid="{00000000-0005-0000-0000-0000E6B80000}"/>
    <cellStyle name="Total 2 2 2 8 5 6 3" xfId="47091" xr:uid="{00000000-0005-0000-0000-0000E7B80000}"/>
    <cellStyle name="Total 2 2 2 8 5 7" xfId="47092" xr:uid="{00000000-0005-0000-0000-0000E8B80000}"/>
    <cellStyle name="Total 2 2 2 8 5 7 2" xfId="47093" xr:uid="{00000000-0005-0000-0000-0000E9B80000}"/>
    <cellStyle name="Total 2 2 2 8 5 7 3" xfId="47094" xr:uid="{00000000-0005-0000-0000-0000EAB80000}"/>
    <cellStyle name="Total 2 2 2 8 5 8" xfId="47095" xr:uid="{00000000-0005-0000-0000-0000EBB80000}"/>
    <cellStyle name="Total 2 2 2 8 5 8 2" xfId="47096" xr:uid="{00000000-0005-0000-0000-0000ECB80000}"/>
    <cellStyle name="Total 2 2 2 8 5 8 3" xfId="47097" xr:uid="{00000000-0005-0000-0000-0000EDB80000}"/>
    <cellStyle name="Total 2 2 2 8 5 9" xfId="47098" xr:uid="{00000000-0005-0000-0000-0000EEB80000}"/>
    <cellStyle name="Total 2 2 2 8 5 9 2" xfId="47099" xr:uid="{00000000-0005-0000-0000-0000EFB80000}"/>
    <cellStyle name="Total 2 2 2 8 5 9 3" xfId="47100" xr:uid="{00000000-0005-0000-0000-0000F0B80000}"/>
    <cellStyle name="Total 2 2 2 8 6" xfId="47101" xr:uid="{00000000-0005-0000-0000-0000F1B80000}"/>
    <cellStyle name="Total 2 2 2 8 6 2" xfId="47102" xr:uid="{00000000-0005-0000-0000-0000F2B80000}"/>
    <cellStyle name="Total 2 2 2 8 6 3" xfId="47103" xr:uid="{00000000-0005-0000-0000-0000F3B80000}"/>
    <cellStyle name="Total 2 2 2 8 7" xfId="47104" xr:uid="{00000000-0005-0000-0000-0000F4B80000}"/>
    <cellStyle name="Total 2 2 2 8 7 2" xfId="47105" xr:uid="{00000000-0005-0000-0000-0000F5B80000}"/>
    <cellStyle name="Total 2 2 2 8 7 3" xfId="47106" xr:uid="{00000000-0005-0000-0000-0000F6B80000}"/>
    <cellStyle name="Total 2 2 2 8 8" xfId="58299" xr:uid="{00000000-0005-0000-0000-0000F7B80000}"/>
    <cellStyle name="Total 2 2 2 9" xfId="430" xr:uid="{00000000-0005-0000-0000-0000F8B80000}"/>
    <cellStyle name="Total 2 2 2 9 2" xfId="47107" xr:uid="{00000000-0005-0000-0000-0000F9B80000}"/>
    <cellStyle name="Total 2 2 2 9 2 10" xfId="47108" xr:uid="{00000000-0005-0000-0000-0000FAB80000}"/>
    <cellStyle name="Total 2 2 2 9 2 10 10" xfId="47109" xr:uid="{00000000-0005-0000-0000-0000FBB80000}"/>
    <cellStyle name="Total 2 2 2 9 2 10 11" xfId="47110" xr:uid="{00000000-0005-0000-0000-0000FCB80000}"/>
    <cellStyle name="Total 2 2 2 9 2 10 12" xfId="47111" xr:uid="{00000000-0005-0000-0000-0000FDB80000}"/>
    <cellStyle name="Total 2 2 2 9 2 10 2" xfId="47112" xr:uid="{00000000-0005-0000-0000-0000FEB80000}"/>
    <cellStyle name="Total 2 2 2 9 2 10 2 2" xfId="47113" xr:uid="{00000000-0005-0000-0000-0000FFB80000}"/>
    <cellStyle name="Total 2 2 2 9 2 10 2 3" xfId="47114" xr:uid="{00000000-0005-0000-0000-000000B90000}"/>
    <cellStyle name="Total 2 2 2 9 2 10 3" xfId="47115" xr:uid="{00000000-0005-0000-0000-000001B90000}"/>
    <cellStyle name="Total 2 2 2 9 2 10 3 2" xfId="47116" xr:uid="{00000000-0005-0000-0000-000002B90000}"/>
    <cellStyle name="Total 2 2 2 9 2 10 3 3" xfId="47117" xr:uid="{00000000-0005-0000-0000-000003B90000}"/>
    <cellStyle name="Total 2 2 2 9 2 10 4" xfId="47118" xr:uid="{00000000-0005-0000-0000-000004B90000}"/>
    <cellStyle name="Total 2 2 2 9 2 10 4 2" xfId="47119" xr:uid="{00000000-0005-0000-0000-000005B90000}"/>
    <cellStyle name="Total 2 2 2 9 2 10 4 3" xfId="47120" xr:uid="{00000000-0005-0000-0000-000006B90000}"/>
    <cellStyle name="Total 2 2 2 9 2 10 5" xfId="47121" xr:uid="{00000000-0005-0000-0000-000007B90000}"/>
    <cellStyle name="Total 2 2 2 9 2 10 5 2" xfId="47122" xr:uid="{00000000-0005-0000-0000-000008B90000}"/>
    <cellStyle name="Total 2 2 2 9 2 10 5 3" xfId="47123" xr:uid="{00000000-0005-0000-0000-000009B90000}"/>
    <cellStyle name="Total 2 2 2 9 2 10 6" xfId="47124" xr:uid="{00000000-0005-0000-0000-00000AB90000}"/>
    <cellStyle name="Total 2 2 2 9 2 10 6 2" xfId="47125" xr:uid="{00000000-0005-0000-0000-00000BB90000}"/>
    <cellStyle name="Total 2 2 2 9 2 10 6 3" xfId="47126" xr:uid="{00000000-0005-0000-0000-00000CB90000}"/>
    <cellStyle name="Total 2 2 2 9 2 10 7" xfId="47127" xr:uid="{00000000-0005-0000-0000-00000DB90000}"/>
    <cellStyle name="Total 2 2 2 9 2 10 7 2" xfId="47128" xr:uid="{00000000-0005-0000-0000-00000EB90000}"/>
    <cellStyle name="Total 2 2 2 9 2 10 7 3" xfId="47129" xr:uid="{00000000-0005-0000-0000-00000FB90000}"/>
    <cellStyle name="Total 2 2 2 9 2 10 8" xfId="47130" xr:uid="{00000000-0005-0000-0000-000010B90000}"/>
    <cellStyle name="Total 2 2 2 9 2 10 8 2" xfId="47131" xr:uid="{00000000-0005-0000-0000-000011B90000}"/>
    <cellStyle name="Total 2 2 2 9 2 10 8 3" xfId="47132" xr:uid="{00000000-0005-0000-0000-000012B90000}"/>
    <cellStyle name="Total 2 2 2 9 2 10 9" xfId="47133" xr:uid="{00000000-0005-0000-0000-000013B90000}"/>
    <cellStyle name="Total 2 2 2 9 2 10 9 2" xfId="47134" xr:uid="{00000000-0005-0000-0000-000014B90000}"/>
    <cellStyle name="Total 2 2 2 9 2 10 9 3" xfId="47135" xr:uid="{00000000-0005-0000-0000-000015B90000}"/>
    <cellStyle name="Total 2 2 2 9 2 11" xfId="47136" xr:uid="{00000000-0005-0000-0000-000016B90000}"/>
    <cellStyle name="Total 2 2 2 9 2 11 2" xfId="47137" xr:uid="{00000000-0005-0000-0000-000017B90000}"/>
    <cellStyle name="Total 2 2 2 9 2 11 3" xfId="47138" xr:uid="{00000000-0005-0000-0000-000018B90000}"/>
    <cellStyle name="Total 2 2 2 9 2 12" xfId="47139" xr:uid="{00000000-0005-0000-0000-000019B90000}"/>
    <cellStyle name="Total 2 2 2 9 2 12 2" xfId="47140" xr:uid="{00000000-0005-0000-0000-00001AB90000}"/>
    <cellStyle name="Total 2 2 2 9 2 12 3" xfId="47141" xr:uid="{00000000-0005-0000-0000-00001BB90000}"/>
    <cellStyle name="Total 2 2 2 9 2 13" xfId="47142" xr:uid="{00000000-0005-0000-0000-00001CB90000}"/>
    <cellStyle name="Total 2 2 2 9 2 13 2" xfId="47143" xr:uid="{00000000-0005-0000-0000-00001DB90000}"/>
    <cellStyle name="Total 2 2 2 9 2 13 3" xfId="47144" xr:uid="{00000000-0005-0000-0000-00001EB90000}"/>
    <cellStyle name="Total 2 2 2 9 2 14" xfId="47145" xr:uid="{00000000-0005-0000-0000-00001FB90000}"/>
    <cellStyle name="Total 2 2 2 9 2 14 2" xfId="47146" xr:uid="{00000000-0005-0000-0000-000020B90000}"/>
    <cellStyle name="Total 2 2 2 9 2 14 3" xfId="47147" xr:uid="{00000000-0005-0000-0000-000021B90000}"/>
    <cellStyle name="Total 2 2 2 9 2 15" xfId="47148" xr:uid="{00000000-0005-0000-0000-000022B90000}"/>
    <cellStyle name="Total 2 2 2 9 2 15 2" xfId="47149" xr:uid="{00000000-0005-0000-0000-000023B90000}"/>
    <cellStyle name="Total 2 2 2 9 2 15 3" xfId="47150" xr:uid="{00000000-0005-0000-0000-000024B90000}"/>
    <cellStyle name="Total 2 2 2 9 2 16" xfId="47151" xr:uid="{00000000-0005-0000-0000-000025B90000}"/>
    <cellStyle name="Total 2 2 2 9 2 16 2" xfId="47152" xr:uid="{00000000-0005-0000-0000-000026B90000}"/>
    <cellStyle name="Total 2 2 2 9 2 16 3" xfId="47153" xr:uid="{00000000-0005-0000-0000-000027B90000}"/>
    <cellStyle name="Total 2 2 2 9 2 17" xfId="47154" xr:uid="{00000000-0005-0000-0000-000028B90000}"/>
    <cellStyle name="Total 2 2 2 9 2 17 2" xfId="47155" xr:uid="{00000000-0005-0000-0000-000029B90000}"/>
    <cellStyle name="Total 2 2 2 9 2 17 3" xfId="47156" xr:uid="{00000000-0005-0000-0000-00002AB90000}"/>
    <cellStyle name="Total 2 2 2 9 2 18" xfId="47157" xr:uid="{00000000-0005-0000-0000-00002BB90000}"/>
    <cellStyle name="Total 2 2 2 9 2 18 2" xfId="47158" xr:uid="{00000000-0005-0000-0000-00002CB90000}"/>
    <cellStyle name="Total 2 2 2 9 2 18 3" xfId="47159" xr:uid="{00000000-0005-0000-0000-00002DB90000}"/>
    <cellStyle name="Total 2 2 2 9 2 19" xfId="47160" xr:uid="{00000000-0005-0000-0000-00002EB90000}"/>
    <cellStyle name="Total 2 2 2 9 2 2" xfId="47161" xr:uid="{00000000-0005-0000-0000-00002FB90000}"/>
    <cellStyle name="Total 2 2 2 9 2 2 10" xfId="47162" xr:uid="{00000000-0005-0000-0000-000030B90000}"/>
    <cellStyle name="Total 2 2 2 9 2 2 11" xfId="47163" xr:uid="{00000000-0005-0000-0000-000031B90000}"/>
    <cellStyle name="Total 2 2 2 9 2 2 12" xfId="47164" xr:uid="{00000000-0005-0000-0000-000032B90000}"/>
    <cellStyle name="Total 2 2 2 9 2 2 2" xfId="47165" xr:uid="{00000000-0005-0000-0000-000033B90000}"/>
    <cellStyle name="Total 2 2 2 9 2 2 2 2" xfId="47166" xr:uid="{00000000-0005-0000-0000-000034B90000}"/>
    <cellStyle name="Total 2 2 2 9 2 2 2 3" xfId="47167" xr:uid="{00000000-0005-0000-0000-000035B90000}"/>
    <cellStyle name="Total 2 2 2 9 2 2 3" xfId="47168" xr:uid="{00000000-0005-0000-0000-000036B90000}"/>
    <cellStyle name="Total 2 2 2 9 2 2 3 2" xfId="47169" xr:uid="{00000000-0005-0000-0000-000037B90000}"/>
    <cellStyle name="Total 2 2 2 9 2 2 3 3" xfId="47170" xr:uid="{00000000-0005-0000-0000-000038B90000}"/>
    <cellStyle name="Total 2 2 2 9 2 2 4" xfId="47171" xr:uid="{00000000-0005-0000-0000-000039B90000}"/>
    <cellStyle name="Total 2 2 2 9 2 2 4 2" xfId="47172" xr:uid="{00000000-0005-0000-0000-00003AB90000}"/>
    <cellStyle name="Total 2 2 2 9 2 2 4 3" xfId="47173" xr:uid="{00000000-0005-0000-0000-00003BB90000}"/>
    <cellStyle name="Total 2 2 2 9 2 2 5" xfId="47174" xr:uid="{00000000-0005-0000-0000-00003CB90000}"/>
    <cellStyle name="Total 2 2 2 9 2 2 5 2" xfId="47175" xr:uid="{00000000-0005-0000-0000-00003DB90000}"/>
    <cellStyle name="Total 2 2 2 9 2 2 5 3" xfId="47176" xr:uid="{00000000-0005-0000-0000-00003EB90000}"/>
    <cellStyle name="Total 2 2 2 9 2 2 6" xfId="47177" xr:uid="{00000000-0005-0000-0000-00003FB90000}"/>
    <cellStyle name="Total 2 2 2 9 2 2 6 2" xfId="47178" xr:uid="{00000000-0005-0000-0000-000040B90000}"/>
    <cellStyle name="Total 2 2 2 9 2 2 6 3" xfId="47179" xr:uid="{00000000-0005-0000-0000-000041B90000}"/>
    <cellStyle name="Total 2 2 2 9 2 2 7" xfId="47180" xr:uid="{00000000-0005-0000-0000-000042B90000}"/>
    <cellStyle name="Total 2 2 2 9 2 2 7 2" xfId="47181" xr:uid="{00000000-0005-0000-0000-000043B90000}"/>
    <cellStyle name="Total 2 2 2 9 2 2 7 3" xfId="47182" xr:uid="{00000000-0005-0000-0000-000044B90000}"/>
    <cellStyle name="Total 2 2 2 9 2 2 8" xfId="47183" xr:uid="{00000000-0005-0000-0000-000045B90000}"/>
    <cellStyle name="Total 2 2 2 9 2 2 8 2" xfId="47184" xr:uid="{00000000-0005-0000-0000-000046B90000}"/>
    <cellStyle name="Total 2 2 2 9 2 2 8 3" xfId="47185" xr:uid="{00000000-0005-0000-0000-000047B90000}"/>
    <cellStyle name="Total 2 2 2 9 2 2 9" xfId="47186" xr:uid="{00000000-0005-0000-0000-000048B90000}"/>
    <cellStyle name="Total 2 2 2 9 2 2 9 2" xfId="47187" xr:uid="{00000000-0005-0000-0000-000049B90000}"/>
    <cellStyle name="Total 2 2 2 9 2 2 9 3" xfId="47188" xr:uid="{00000000-0005-0000-0000-00004AB90000}"/>
    <cellStyle name="Total 2 2 2 9 2 20" xfId="47189" xr:uid="{00000000-0005-0000-0000-00004BB90000}"/>
    <cellStyle name="Total 2 2 2 9 2 21" xfId="47190" xr:uid="{00000000-0005-0000-0000-00004CB90000}"/>
    <cellStyle name="Total 2 2 2 9 2 3" xfId="47191" xr:uid="{00000000-0005-0000-0000-00004DB90000}"/>
    <cellStyle name="Total 2 2 2 9 2 3 10" xfId="47192" xr:uid="{00000000-0005-0000-0000-00004EB90000}"/>
    <cellStyle name="Total 2 2 2 9 2 3 11" xfId="47193" xr:uid="{00000000-0005-0000-0000-00004FB90000}"/>
    <cellStyle name="Total 2 2 2 9 2 3 12" xfId="47194" xr:uid="{00000000-0005-0000-0000-000050B90000}"/>
    <cellStyle name="Total 2 2 2 9 2 3 2" xfId="47195" xr:uid="{00000000-0005-0000-0000-000051B90000}"/>
    <cellStyle name="Total 2 2 2 9 2 3 2 2" xfId="47196" xr:uid="{00000000-0005-0000-0000-000052B90000}"/>
    <cellStyle name="Total 2 2 2 9 2 3 2 3" xfId="47197" xr:uid="{00000000-0005-0000-0000-000053B90000}"/>
    <cellStyle name="Total 2 2 2 9 2 3 3" xfId="47198" xr:uid="{00000000-0005-0000-0000-000054B90000}"/>
    <cellStyle name="Total 2 2 2 9 2 3 3 2" xfId="47199" xr:uid="{00000000-0005-0000-0000-000055B90000}"/>
    <cellStyle name="Total 2 2 2 9 2 3 3 3" xfId="47200" xr:uid="{00000000-0005-0000-0000-000056B90000}"/>
    <cellStyle name="Total 2 2 2 9 2 3 4" xfId="47201" xr:uid="{00000000-0005-0000-0000-000057B90000}"/>
    <cellStyle name="Total 2 2 2 9 2 3 4 2" xfId="47202" xr:uid="{00000000-0005-0000-0000-000058B90000}"/>
    <cellStyle name="Total 2 2 2 9 2 3 4 3" xfId="47203" xr:uid="{00000000-0005-0000-0000-000059B90000}"/>
    <cellStyle name="Total 2 2 2 9 2 3 5" xfId="47204" xr:uid="{00000000-0005-0000-0000-00005AB90000}"/>
    <cellStyle name="Total 2 2 2 9 2 3 5 2" xfId="47205" xr:uid="{00000000-0005-0000-0000-00005BB90000}"/>
    <cellStyle name="Total 2 2 2 9 2 3 5 3" xfId="47206" xr:uid="{00000000-0005-0000-0000-00005CB90000}"/>
    <cellStyle name="Total 2 2 2 9 2 3 6" xfId="47207" xr:uid="{00000000-0005-0000-0000-00005DB90000}"/>
    <cellStyle name="Total 2 2 2 9 2 3 6 2" xfId="47208" xr:uid="{00000000-0005-0000-0000-00005EB90000}"/>
    <cellStyle name="Total 2 2 2 9 2 3 6 3" xfId="47209" xr:uid="{00000000-0005-0000-0000-00005FB90000}"/>
    <cellStyle name="Total 2 2 2 9 2 3 7" xfId="47210" xr:uid="{00000000-0005-0000-0000-000060B90000}"/>
    <cellStyle name="Total 2 2 2 9 2 3 7 2" xfId="47211" xr:uid="{00000000-0005-0000-0000-000061B90000}"/>
    <cellStyle name="Total 2 2 2 9 2 3 7 3" xfId="47212" xr:uid="{00000000-0005-0000-0000-000062B90000}"/>
    <cellStyle name="Total 2 2 2 9 2 3 8" xfId="47213" xr:uid="{00000000-0005-0000-0000-000063B90000}"/>
    <cellStyle name="Total 2 2 2 9 2 3 8 2" xfId="47214" xr:uid="{00000000-0005-0000-0000-000064B90000}"/>
    <cellStyle name="Total 2 2 2 9 2 3 8 3" xfId="47215" xr:uid="{00000000-0005-0000-0000-000065B90000}"/>
    <cellStyle name="Total 2 2 2 9 2 3 9" xfId="47216" xr:uid="{00000000-0005-0000-0000-000066B90000}"/>
    <cellStyle name="Total 2 2 2 9 2 3 9 2" xfId="47217" xr:uid="{00000000-0005-0000-0000-000067B90000}"/>
    <cellStyle name="Total 2 2 2 9 2 3 9 3" xfId="47218" xr:uid="{00000000-0005-0000-0000-000068B90000}"/>
    <cellStyle name="Total 2 2 2 9 2 4" xfId="47219" xr:uid="{00000000-0005-0000-0000-000069B90000}"/>
    <cellStyle name="Total 2 2 2 9 2 4 10" xfId="47220" xr:uid="{00000000-0005-0000-0000-00006AB90000}"/>
    <cellStyle name="Total 2 2 2 9 2 4 11" xfId="47221" xr:uid="{00000000-0005-0000-0000-00006BB90000}"/>
    <cellStyle name="Total 2 2 2 9 2 4 12" xfId="47222" xr:uid="{00000000-0005-0000-0000-00006CB90000}"/>
    <cellStyle name="Total 2 2 2 9 2 4 2" xfId="47223" xr:uid="{00000000-0005-0000-0000-00006DB90000}"/>
    <cellStyle name="Total 2 2 2 9 2 4 2 2" xfId="47224" xr:uid="{00000000-0005-0000-0000-00006EB90000}"/>
    <cellStyle name="Total 2 2 2 9 2 4 2 3" xfId="47225" xr:uid="{00000000-0005-0000-0000-00006FB90000}"/>
    <cellStyle name="Total 2 2 2 9 2 4 3" xfId="47226" xr:uid="{00000000-0005-0000-0000-000070B90000}"/>
    <cellStyle name="Total 2 2 2 9 2 4 3 2" xfId="47227" xr:uid="{00000000-0005-0000-0000-000071B90000}"/>
    <cellStyle name="Total 2 2 2 9 2 4 3 3" xfId="47228" xr:uid="{00000000-0005-0000-0000-000072B90000}"/>
    <cellStyle name="Total 2 2 2 9 2 4 4" xfId="47229" xr:uid="{00000000-0005-0000-0000-000073B90000}"/>
    <cellStyle name="Total 2 2 2 9 2 4 4 2" xfId="47230" xr:uid="{00000000-0005-0000-0000-000074B90000}"/>
    <cellStyle name="Total 2 2 2 9 2 4 4 3" xfId="47231" xr:uid="{00000000-0005-0000-0000-000075B90000}"/>
    <cellStyle name="Total 2 2 2 9 2 4 5" xfId="47232" xr:uid="{00000000-0005-0000-0000-000076B90000}"/>
    <cellStyle name="Total 2 2 2 9 2 4 5 2" xfId="47233" xr:uid="{00000000-0005-0000-0000-000077B90000}"/>
    <cellStyle name="Total 2 2 2 9 2 4 5 3" xfId="47234" xr:uid="{00000000-0005-0000-0000-000078B90000}"/>
    <cellStyle name="Total 2 2 2 9 2 4 6" xfId="47235" xr:uid="{00000000-0005-0000-0000-000079B90000}"/>
    <cellStyle name="Total 2 2 2 9 2 4 6 2" xfId="47236" xr:uid="{00000000-0005-0000-0000-00007AB90000}"/>
    <cellStyle name="Total 2 2 2 9 2 4 6 3" xfId="47237" xr:uid="{00000000-0005-0000-0000-00007BB90000}"/>
    <cellStyle name="Total 2 2 2 9 2 4 7" xfId="47238" xr:uid="{00000000-0005-0000-0000-00007CB90000}"/>
    <cellStyle name="Total 2 2 2 9 2 4 7 2" xfId="47239" xr:uid="{00000000-0005-0000-0000-00007DB90000}"/>
    <cellStyle name="Total 2 2 2 9 2 4 7 3" xfId="47240" xr:uid="{00000000-0005-0000-0000-00007EB90000}"/>
    <cellStyle name="Total 2 2 2 9 2 4 8" xfId="47241" xr:uid="{00000000-0005-0000-0000-00007FB90000}"/>
    <cellStyle name="Total 2 2 2 9 2 4 8 2" xfId="47242" xr:uid="{00000000-0005-0000-0000-000080B90000}"/>
    <cellStyle name="Total 2 2 2 9 2 4 8 3" xfId="47243" xr:uid="{00000000-0005-0000-0000-000081B90000}"/>
    <cellStyle name="Total 2 2 2 9 2 4 9" xfId="47244" xr:uid="{00000000-0005-0000-0000-000082B90000}"/>
    <cellStyle name="Total 2 2 2 9 2 4 9 2" xfId="47245" xr:uid="{00000000-0005-0000-0000-000083B90000}"/>
    <cellStyle name="Total 2 2 2 9 2 4 9 3" xfId="47246" xr:uid="{00000000-0005-0000-0000-000084B90000}"/>
    <cellStyle name="Total 2 2 2 9 2 5" xfId="47247" xr:uid="{00000000-0005-0000-0000-000085B90000}"/>
    <cellStyle name="Total 2 2 2 9 2 5 10" xfId="47248" xr:uid="{00000000-0005-0000-0000-000086B90000}"/>
    <cellStyle name="Total 2 2 2 9 2 5 11" xfId="47249" xr:uid="{00000000-0005-0000-0000-000087B90000}"/>
    <cellStyle name="Total 2 2 2 9 2 5 12" xfId="47250" xr:uid="{00000000-0005-0000-0000-000088B90000}"/>
    <cellStyle name="Total 2 2 2 9 2 5 2" xfId="47251" xr:uid="{00000000-0005-0000-0000-000089B90000}"/>
    <cellStyle name="Total 2 2 2 9 2 5 2 2" xfId="47252" xr:uid="{00000000-0005-0000-0000-00008AB90000}"/>
    <cellStyle name="Total 2 2 2 9 2 5 2 3" xfId="47253" xr:uid="{00000000-0005-0000-0000-00008BB90000}"/>
    <cellStyle name="Total 2 2 2 9 2 5 3" xfId="47254" xr:uid="{00000000-0005-0000-0000-00008CB90000}"/>
    <cellStyle name="Total 2 2 2 9 2 5 3 2" xfId="47255" xr:uid="{00000000-0005-0000-0000-00008DB90000}"/>
    <cellStyle name="Total 2 2 2 9 2 5 3 3" xfId="47256" xr:uid="{00000000-0005-0000-0000-00008EB90000}"/>
    <cellStyle name="Total 2 2 2 9 2 5 4" xfId="47257" xr:uid="{00000000-0005-0000-0000-00008FB90000}"/>
    <cellStyle name="Total 2 2 2 9 2 5 4 2" xfId="47258" xr:uid="{00000000-0005-0000-0000-000090B90000}"/>
    <cellStyle name="Total 2 2 2 9 2 5 4 3" xfId="47259" xr:uid="{00000000-0005-0000-0000-000091B90000}"/>
    <cellStyle name="Total 2 2 2 9 2 5 5" xfId="47260" xr:uid="{00000000-0005-0000-0000-000092B90000}"/>
    <cellStyle name="Total 2 2 2 9 2 5 5 2" xfId="47261" xr:uid="{00000000-0005-0000-0000-000093B90000}"/>
    <cellStyle name="Total 2 2 2 9 2 5 5 3" xfId="47262" xr:uid="{00000000-0005-0000-0000-000094B90000}"/>
    <cellStyle name="Total 2 2 2 9 2 5 6" xfId="47263" xr:uid="{00000000-0005-0000-0000-000095B90000}"/>
    <cellStyle name="Total 2 2 2 9 2 5 6 2" xfId="47264" xr:uid="{00000000-0005-0000-0000-000096B90000}"/>
    <cellStyle name="Total 2 2 2 9 2 5 6 3" xfId="47265" xr:uid="{00000000-0005-0000-0000-000097B90000}"/>
    <cellStyle name="Total 2 2 2 9 2 5 7" xfId="47266" xr:uid="{00000000-0005-0000-0000-000098B90000}"/>
    <cellStyle name="Total 2 2 2 9 2 5 7 2" xfId="47267" xr:uid="{00000000-0005-0000-0000-000099B90000}"/>
    <cellStyle name="Total 2 2 2 9 2 5 7 3" xfId="47268" xr:uid="{00000000-0005-0000-0000-00009AB90000}"/>
    <cellStyle name="Total 2 2 2 9 2 5 8" xfId="47269" xr:uid="{00000000-0005-0000-0000-00009BB90000}"/>
    <cellStyle name="Total 2 2 2 9 2 5 8 2" xfId="47270" xr:uid="{00000000-0005-0000-0000-00009CB90000}"/>
    <cellStyle name="Total 2 2 2 9 2 5 8 3" xfId="47271" xr:uid="{00000000-0005-0000-0000-00009DB90000}"/>
    <cellStyle name="Total 2 2 2 9 2 5 9" xfId="47272" xr:uid="{00000000-0005-0000-0000-00009EB90000}"/>
    <cellStyle name="Total 2 2 2 9 2 5 9 2" xfId="47273" xr:uid="{00000000-0005-0000-0000-00009FB90000}"/>
    <cellStyle name="Total 2 2 2 9 2 5 9 3" xfId="47274" xr:uid="{00000000-0005-0000-0000-0000A0B90000}"/>
    <cellStyle name="Total 2 2 2 9 2 6" xfId="47275" xr:uid="{00000000-0005-0000-0000-0000A1B90000}"/>
    <cellStyle name="Total 2 2 2 9 2 6 10" xfId="47276" xr:uid="{00000000-0005-0000-0000-0000A2B90000}"/>
    <cellStyle name="Total 2 2 2 9 2 6 11" xfId="47277" xr:uid="{00000000-0005-0000-0000-0000A3B90000}"/>
    <cellStyle name="Total 2 2 2 9 2 6 12" xfId="47278" xr:uid="{00000000-0005-0000-0000-0000A4B90000}"/>
    <cellStyle name="Total 2 2 2 9 2 6 2" xfId="47279" xr:uid="{00000000-0005-0000-0000-0000A5B90000}"/>
    <cellStyle name="Total 2 2 2 9 2 6 2 2" xfId="47280" xr:uid="{00000000-0005-0000-0000-0000A6B90000}"/>
    <cellStyle name="Total 2 2 2 9 2 6 2 3" xfId="47281" xr:uid="{00000000-0005-0000-0000-0000A7B90000}"/>
    <cellStyle name="Total 2 2 2 9 2 6 3" xfId="47282" xr:uid="{00000000-0005-0000-0000-0000A8B90000}"/>
    <cellStyle name="Total 2 2 2 9 2 6 3 2" xfId="47283" xr:uid="{00000000-0005-0000-0000-0000A9B90000}"/>
    <cellStyle name="Total 2 2 2 9 2 6 3 3" xfId="47284" xr:uid="{00000000-0005-0000-0000-0000AAB90000}"/>
    <cellStyle name="Total 2 2 2 9 2 6 4" xfId="47285" xr:uid="{00000000-0005-0000-0000-0000ABB90000}"/>
    <cellStyle name="Total 2 2 2 9 2 6 4 2" xfId="47286" xr:uid="{00000000-0005-0000-0000-0000ACB90000}"/>
    <cellStyle name="Total 2 2 2 9 2 6 4 3" xfId="47287" xr:uid="{00000000-0005-0000-0000-0000ADB90000}"/>
    <cellStyle name="Total 2 2 2 9 2 6 5" xfId="47288" xr:uid="{00000000-0005-0000-0000-0000AEB90000}"/>
    <cellStyle name="Total 2 2 2 9 2 6 5 2" xfId="47289" xr:uid="{00000000-0005-0000-0000-0000AFB90000}"/>
    <cellStyle name="Total 2 2 2 9 2 6 5 3" xfId="47290" xr:uid="{00000000-0005-0000-0000-0000B0B90000}"/>
    <cellStyle name="Total 2 2 2 9 2 6 6" xfId="47291" xr:uid="{00000000-0005-0000-0000-0000B1B90000}"/>
    <cellStyle name="Total 2 2 2 9 2 6 6 2" xfId="47292" xr:uid="{00000000-0005-0000-0000-0000B2B90000}"/>
    <cellStyle name="Total 2 2 2 9 2 6 6 3" xfId="47293" xr:uid="{00000000-0005-0000-0000-0000B3B90000}"/>
    <cellStyle name="Total 2 2 2 9 2 6 7" xfId="47294" xr:uid="{00000000-0005-0000-0000-0000B4B90000}"/>
    <cellStyle name="Total 2 2 2 9 2 6 7 2" xfId="47295" xr:uid="{00000000-0005-0000-0000-0000B5B90000}"/>
    <cellStyle name="Total 2 2 2 9 2 6 7 3" xfId="47296" xr:uid="{00000000-0005-0000-0000-0000B6B90000}"/>
    <cellStyle name="Total 2 2 2 9 2 6 8" xfId="47297" xr:uid="{00000000-0005-0000-0000-0000B7B90000}"/>
    <cellStyle name="Total 2 2 2 9 2 6 8 2" xfId="47298" xr:uid="{00000000-0005-0000-0000-0000B8B90000}"/>
    <cellStyle name="Total 2 2 2 9 2 6 8 3" xfId="47299" xr:uid="{00000000-0005-0000-0000-0000B9B90000}"/>
    <cellStyle name="Total 2 2 2 9 2 6 9" xfId="47300" xr:uid="{00000000-0005-0000-0000-0000BAB90000}"/>
    <cellStyle name="Total 2 2 2 9 2 6 9 2" xfId="47301" xr:uid="{00000000-0005-0000-0000-0000BBB90000}"/>
    <cellStyle name="Total 2 2 2 9 2 6 9 3" xfId="47302" xr:uid="{00000000-0005-0000-0000-0000BCB90000}"/>
    <cellStyle name="Total 2 2 2 9 2 7" xfId="47303" xr:uid="{00000000-0005-0000-0000-0000BDB90000}"/>
    <cellStyle name="Total 2 2 2 9 2 7 10" xfId="47304" xr:uid="{00000000-0005-0000-0000-0000BEB90000}"/>
    <cellStyle name="Total 2 2 2 9 2 7 11" xfId="47305" xr:uid="{00000000-0005-0000-0000-0000BFB90000}"/>
    <cellStyle name="Total 2 2 2 9 2 7 12" xfId="47306" xr:uid="{00000000-0005-0000-0000-0000C0B90000}"/>
    <cellStyle name="Total 2 2 2 9 2 7 2" xfId="47307" xr:uid="{00000000-0005-0000-0000-0000C1B90000}"/>
    <cellStyle name="Total 2 2 2 9 2 7 2 2" xfId="47308" xr:uid="{00000000-0005-0000-0000-0000C2B90000}"/>
    <cellStyle name="Total 2 2 2 9 2 7 2 3" xfId="47309" xr:uid="{00000000-0005-0000-0000-0000C3B90000}"/>
    <cellStyle name="Total 2 2 2 9 2 7 3" xfId="47310" xr:uid="{00000000-0005-0000-0000-0000C4B90000}"/>
    <cellStyle name="Total 2 2 2 9 2 7 3 2" xfId="47311" xr:uid="{00000000-0005-0000-0000-0000C5B90000}"/>
    <cellStyle name="Total 2 2 2 9 2 7 3 3" xfId="47312" xr:uid="{00000000-0005-0000-0000-0000C6B90000}"/>
    <cellStyle name="Total 2 2 2 9 2 7 4" xfId="47313" xr:uid="{00000000-0005-0000-0000-0000C7B90000}"/>
    <cellStyle name="Total 2 2 2 9 2 7 4 2" xfId="47314" xr:uid="{00000000-0005-0000-0000-0000C8B90000}"/>
    <cellStyle name="Total 2 2 2 9 2 7 4 3" xfId="47315" xr:uid="{00000000-0005-0000-0000-0000C9B90000}"/>
    <cellStyle name="Total 2 2 2 9 2 7 5" xfId="47316" xr:uid="{00000000-0005-0000-0000-0000CAB90000}"/>
    <cellStyle name="Total 2 2 2 9 2 7 5 2" xfId="47317" xr:uid="{00000000-0005-0000-0000-0000CBB90000}"/>
    <cellStyle name="Total 2 2 2 9 2 7 5 3" xfId="47318" xr:uid="{00000000-0005-0000-0000-0000CCB90000}"/>
    <cellStyle name="Total 2 2 2 9 2 7 6" xfId="47319" xr:uid="{00000000-0005-0000-0000-0000CDB90000}"/>
    <cellStyle name="Total 2 2 2 9 2 7 6 2" xfId="47320" xr:uid="{00000000-0005-0000-0000-0000CEB90000}"/>
    <cellStyle name="Total 2 2 2 9 2 7 6 3" xfId="47321" xr:uid="{00000000-0005-0000-0000-0000CFB90000}"/>
    <cellStyle name="Total 2 2 2 9 2 7 7" xfId="47322" xr:uid="{00000000-0005-0000-0000-0000D0B90000}"/>
    <cellStyle name="Total 2 2 2 9 2 7 7 2" xfId="47323" xr:uid="{00000000-0005-0000-0000-0000D1B90000}"/>
    <cellStyle name="Total 2 2 2 9 2 7 7 3" xfId="47324" xr:uid="{00000000-0005-0000-0000-0000D2B90000}"/>
    <cellStyle name="Total 2 2 2 9 2 7 8" xfId="47325" xr:uid="{00000000-0005-0000-0000-0000D3B90000}"/>
    <cellStyle name="Total 2 2 2 9 2 7 8 2" xfId="47326" xr:uid="{00000000-0005-0000-0000-0000D4B90000}"/>
    <cellStyle name="Total 2 2 2 9 2 7 8 3" xfId="47327" xr:uid="{00000000-0005-0000-0000-0000D5B90000}"/>
    <cellStyle name="Total 2 2 2 9 2 7 9" xfId="47328" xr:uid="{00000000-0005-0000-0000-0000D6B90000}"/>
    <cellStyle name="Total 2 2 2 9 2 7 9 2" xfId="47329" xr:uid="{00000000-0005-0000-0000-0000D7B90000}"/>
    <cellStyle name="Total 2 2 2 9 2 7 9 3" xfId="47330" xr:uid="{00000000-0005-0000-0000-0000D8B90000}"/>
    <cellStyle name="Total 2 2 2 9 2 8" xfId="47331" xr:uid="{00000000-0005-0000-0000-0000D9B90000}"/>
    <cellStyle name="Total 2 2 2 9 2 8 10" xfId="47332" xr:uid="{00000000-0005-0000-0000-0000DAB90000}"/>
    <cellStyle name="Total 2 2 2 9 2 8 11" xfId="47333" xr:uid="{00000000-0005-0000-0000-0000DBB90000}"/>
    <cellStyle name="Total 2 2 2 9 2 8 12" xfId="47334" xr:uid="{00000000-0005-0000-0000-0000DCB90000}"/>
    <cellStyle name="Total 2 2 2 9 2 8 2" xfId="47335" xr:uid="{00000000-0005-0000-0000-0000DDB90000}"/>
    <cellStyle name="Total 2 2 2 9 2 8 2 2" xfId="47336" xr:uid="{00000000-0005-0000-0000-0000DEB90000}"/>
    <cellStyle name="Total 2 2 2 9 2 8 2 3" xfId="47337" xr:uid="{00000000-0005-0000-0000-0000DFB90000}"/>
    <cellStyle name="Total 2 2 2 9 2 8 3" xfId="47338" xr:uid="{00000000-0005-0000-0000-0000E0B90000}"/>
    <cellStyle name="Total 2 2 2 9 2 8 3 2" xfId="47339" xr:uid="{00000000-0005-0000-0000-0000E1B90000}"/>
    <cellStyle name="Total 2 2 2 9 2 8 3 3" xfId="47340" xr:uid="{00000000-0005-0000-0000-0000E2B90000}"/>
    <cellStyle name="Total 2 2 2 9 2 8 4" xfId="47341" xr:uid="{00000000-0005-0000-0000-0000E3B90000}"/>
    <cellStyle name="Total 2 2 2 9 2 8 4 2" xfId="47342" xr:uid="{00000000-0005-0000-0000-0000E4B90000}"/>
    <cellStyle name="Total 2 2 2 9 2 8 4 3" xfId="47343" xr:uid="{00000000-0005-0000-0000-0000E5B90000}"/>
    <cellStyle name="Total 2 2 2 9 2 8 5" xfId="47344" xr:uid="{00000000-0005-0000-0000-0000E6B90000}"/>
    <cellStyle name="Total 2 2 2 9 2 8 5 2" xfId="47345" xr:uid="{00000000-0005-0000-0000-0000E7B90000}"/>
    <cellStyle name="Total 2 2 2 9 2 8 5 3" xfId="47346" xr:uid="{00000000-0005-0000-0000-0000E8B90000}"/>
    <cellStyle name="Total 2 2 2 9 2 8 6" xfId="47347" xr:uid="{00000000-0005-0000-0000-0000E9B90000}"/>
    <cellStyle name="Total 2 2 2 9 2 8 6 2" xfId="47348" xr:uid="{00000000-0005-0000-0000-0000EAB90000}"/>
    <cellStyle name="Total 2 2 2 9 2 8 6 3" xfId="47349" xr:uid="{00000000-0005-0000-0000-0000EBB90000}"/>
    <cellStyle name="Total 2 2 2 9 2 8 7" xfId="47350" xr:uid="{00000000-0005-0000-0000-0000ECB90000}"/>
    <cellStyle name="Total 2 2 2 9 2 8 7 2" xfId="47351" xr:uid="{00000000-0005-0000-0000-0000EDB90000}"/>
    <cellStyle name="Total 2 2 2 9 2 8 7 3" xfId="47352" xr:uid="{00000000-0005-0000-0000-0000EEB90000}"/>
    <cellStyle name="Total 2 2 2 9 2 8 8" xfId="47353" xr:uid="{00000000-0005-0000-0000-0000EFB90000}"/>
    <cellStyle name="Total 2 2 2 9 2 8 8 2" xfId="47354" xr:uid="{00000000-0005-0000-0000-0000F0B90000}"/>
    <cellStyle name="Total 2 2 2 9 2 8 8 3" xfId="47355" xr:uid="{00000000-0005-0000-0000-0000F1B90000}"/>
    <cellStyle name="Total 2 2 2 9 2 8 9" xfId="47356" xr:uid="{00000000-0005-0000-0000-0000F2B90000}"/>
    <cellStyle name="Total 2 2 2 9 2 8 9 2" xfId="47357" xr:uid="{00000000-0005-0000-0000-0000F3B90000}"/>
    <cellStyle name="Total 2 2 2 9 2 8 9 3" xfId="47358" xr:uid="{00000000-0005-0000-0000-0000F4B90000}"/>
    <cellStyle name="Total 2 2 2 9 2 9" xfId="47359" xr:uid="{00000000-0005-0000-0000-0000F5B90000}"/>
    <cellStyle name="Total 2 2 2 9 2 9 10" xfId="47360" xr:uid="{00000000-0005-0000-0000-0000F6B90000}"/>
    <cellStyle name="Total 2 2 2 9 2 9 11" xfId="47361" xr:uid="{00000000-0005-0000-0000-0000F7B90000}"/>
    <cellStyle name="Total 2 2 2 9 2 9 12" xfId="47362" xr:uid="{00000000-0005-0000-0000-0000F8B90000}"/>
    <cellStyle name="Total 2 2 2 9 2 9 2" xfId="47363" xr:uid="{00000000-0005-0000-0000-0000F9B90000}"/>
    <cellStyle name="Total 2 2 2 9 2 9 2 2" xfId="47364" xr:uid="{00000000-0005-0000-0000-0000FAB90000}"/>
    <cellStyle name="Total 2 2 2 9 2 9 2 3" xfId="47365" xr:uid="{00000000-0005-0000-0000-0000FBB90000}"/>
    <cellStyle name="Total 2 2 2 9 2 9 3" xfId="47366" xr:uid="{00000000-0005-0000-0000-0000FCB90000}"/>
    <cellStyle name="Total 2 2 2 9 2 9 3 2" xfId="47367" xr:uid="{00000000-0005-0000-0000-0000FDB90000}"/>
    <cellStyle name="Total 2 2 2 9 2 9 3 3" xfId="47368" xr:uid="{00000000-0005-0000-0000-0000FEB90000}"/>
    <cellStyle name="Total 2 2 2 9 2 9 4" xfId="47369" xr:uid="{00000000-0005-0000-0000-0000FFB90000}"/>
    <cellStyle name="Total 2 2 2 9 2 9 4 2" xfId="47370" xr:uid="{00000000-0005-0000-0000-000000BA0000}"/>
    <cellStyle name="Total 2 2 2 9 2 9 4 3" xfId="47371" xr:uid="{00000000-0005-0000-0000-000001BA0000}"/>
    <cellStyle name="Total 2 2 2 9 2 9 5" xfId="47372" xr:uid="{00000000-0005-0000-0000-000002BA0000}"/>
    <cellStyle name="Total 2 2 2 9 2 9 5 2" xfId="47373" xr:uid="{00000000-0005-0000-0000-000003BA0000}"/>
    <cellStyle name="Total 2 2 2 9 2 9 5 3" xfId="47374" xr:uid="{00000000-0005-0000-0000-000004BA0000}"/>
    <cellStyle name="Total 2 2 2 9 2 9 6" xfId="47375" xr:uid="{00000000-0005-0000-0000-000005BA0000}"/>
    <cellStyle name="Total 2 2 2 9 2 9 6 2" xfId="47376" xr:uid="{00000000-0005-0000-0000-000006BA0000}"/>
    <cellStyle name="Total 2 2 2 9 2 9 6 3" xfId="47377" xr:uid="{00000000-0005-0000-0000-000007BA0000}"/>
    <cellStyle name="Total 2 2 2 9 2 9 7" xfId="47378" xr:uid="{00000000-0005-0000-0000-000008BA0000}"/>
    <cellStyle name="Total 2 2 2 9 2 9 7 2" xfId="47379" xr:uid="{00000000-0005-0000-0000-000009BA0000}"/>
    <cellStyle name="Total 2 2 2 9 2 9 7 3" xfId="47380" xr:uid="{00000000-0005-0000-0000-00000ABA0000}"/>
    <cellStyle name="Total 2 2 2 9 2 9 8" xfId="47381" xr:uid="{00000000-0005-0000-0000-00000BBA0000}"/>
    <cellStyle name="Total 2 2 2 9 2 9 8 2" xfId="47382" xr:uid="{00000000-0005-0000-0000-00000CBA0000}"/>
    <cellStyle name="Total 2 2 2 9 2 9 8 3" xfId="47383" xr:uid="{00000000-0005-0000-0000-00000DBA0000}"/>
    <cellStyle name="Total 2 2 2 9 2 9 9" xfId="47384" xr:uid="{00000000-0005-0000-0000-00000EBA0000}"/>
    <cellStyle name="Total 2 2 2 9 2 9 9 2" xfId="47385" xr:uid="{00000000-0005-0000-0000-00000FBA0000}"/>
    <cellStyle name="Total 2 2 2 9 2 9 9 3" xfId="47386" xr:uid="{00000000-0005-0000-0000-000010BA0000}"/>
    <cellStyle name="Total 2 2 2 9 3" xfId="47387" xr:uid="{00000000-0005-0000-0000-000011BA0000}"/>
    <cellStyle name="Total 2 2 2 9 3 10" xfId="47388" xr:uid="{00000000-0005-0000-0000-000012BA0000}"/>
    <cellStyle name="Total 2 2 2 9 3 11" xfId="47389" xr:uid="{00000000-0005-0000-0000-000013BA0000}"/>
    <cellStyle name="Total 2 2 2 9 3 12" xfId="47390" xr:uid="{00000000-0005-0000-0000-000014BA0000}"/>
    <cellStyle name="Total 2 2 2 9 3 2" xfId="47391" xr:uid="{00000000-0005-0000-0000-000015BA0000}"/>
    <cellStyle name="Total 2 2 2 9 3 2 2" xfId="47392" xr:uid="{00000000-0005-0000-0000-000016BA0000}"/>
    <cellStyle name="Total 2 2 2 9 3 2 3" xfId="47393" xr:uid="{00000000-0005-0000-0000-000017BA0000}"/>
    <cellStyle name="Total 2 2 2 9 3 3" xfId="47394" xr:uid="{00000000-0005-0000-0000-000018BA0000}"/>
    <cellStyle name="Total 2 2 2 9 3 3 2" xfId="47395" xr:uid="{00000000-0005-0000-0000-000019BA0000}"/>
    <cellStyle name="Total 2 2 2 9 3 3 3" xfId="47396" xr:uid="{00000000-0005-0000-0000-00001ABA0000}"/>
    <cellStyle name="Total 2 2 2 9 3 4" xfId="47397" xr:uid="{00000000-0005-0000-0000-00001BBA0000}"/>
    <cellStyle name="Total 2 2 2 9 3 4 2" xfId="47398" xr:uid="{00000000-0005-0000-0000-00001CBA0000}"/>
    <cellStyle name="Total 2 2 2 9 3 4 3" xfId="47399" xr:uid="{00000000-0005-0000-0000-00001DBA0000}"/>
    <cellStyle name="Total 2 2 2 9 3 5" xfId="47400" xr:uid="{00000000-0005-0000-0000-00001EBA0000}"/>
    <cellStyle name="Total 2 2 2 9 3 5 2" xfId="47401" xr:uid="{00000000-0005-0000-0000-00001FBA0000}"/>
    <cellStyle name="Total 2 2 2 9 3 5 3" xfId="47402" xr:uid="{00000000-0005-0000-0000-000020BA0000}"/>
    <cellStyle name="Total 2 2 2 9 3 6" xfId="47403" xr:uid="{00000000-0005-0000-0000-000021BA0000}"/>
    <cellStyle name="Total 2 2 2 9 3 6 2" xfId="47404" xr:uid="{00000000-0005-0000-0000-000022BA0000}"/>
    <cellStyle name="Total 2 2 2 9 3 6 3" xfId="47405" xr:uid="{00000000-0005-0000-0000-000023BA0000}"/>
    <cellStyle name="Total 2 2 2 9 3 7" xfId="47406" xr:uid="{00000000-0005-0000-0000-000024BA0000}"/>
    <cellStyle name="Total 2 2 2 9 3 7 2" xfId="47407" xr:uid="{00000000-0005-0000-0000-000025BA0000}"/>
    <cellStyle name="Total 2 2 2 9 3 7 3" xfId="47408" xr:uid="{00000000-0005-0000-0000-000026BA0000}"/>
    <cellStyle name="Total 2 2 2 9 3 8" xfId="47409" xr:uid="{00000000-0005-0000-0000-000027BA0000}"/>
    <cellStyle name="Total 2 2 2 9 3 8 2" xfId="47410" xr:uid="{00000000-0005-0000-0000-000028BA0000}"/>
    <cellStyle name="Total 2 2 2 9 3 8 3" xfId="47411" xr:uid="{00000000-0005-0000-0000-000029BA0000}"/>
    <cellStyle name="Total 2 2 2 9 3 9" xfId="47412" xr:uid="{00000000-0005-0000-0000-00002ABA0000}"/>
    <cellStyle name="Total 2 2 2 9 3 9 2" xfId="47413" xr:uid="{00000000-0005-0000-0000-00002BBA0000}"/>
    <cellStyle name="Total 2 2 2 9 3 9 3" xfId="47414" xr:uid="{00000000-0005-0000-0000-00002CBA0000}"/>
    <cellStyle name="Total 2 2 2 9 4" xfId="47415" xr:uid="{00000000-0005-0000-0000-00002DBA0000}"/>
    <cellStyle name="Total 2 2 2 9 4 10" xfId="47416" xr:uid="{00000000-0005-0000-0000-00002EBA0000}"/>
    <cellStyle name="Total 2 2 2 9 4 11" xfId="47417" xr:uid="{00000000-0005-0000-0000-00002FBA0000}"/>
    <cellStyle name="Total 2 2 2 9 4 12" xfId="47418" xr:uid="{00000000-0005-0000-0000-000030BA0000}"/>
    <cellStyle name="Total 2 2 2 9 4 2" xfId="47419" xr:uid="{00000000-0005-0000-0000-000031BA0000}"/>
    <cellStyle name="Total 2 2 2 9 4 2 2" xfId="47420" xr:uid="{00000000-0005-0000-0000-000032BA0000}"/>
    <cellStyle name="Total 2 2 2 9 4 2 3" xfId="47421" xr:uid="{00000000-0005-0000-0000-000033BA0000}"/>
    <cellStyle name="Total 2 2 2 9 4 3" xfId="47422" xr:uid="{00000000-0005-0000-0000-000034BA0000}"/>
    <cellStyle name="Total 2 2 2 9 4 3 2" xfId="47423" xr:uid="{00000000-0005-0000-0000-000035BA0000}"/>
    <cellStyle name="Total 2 2 2 9 4 3 3" xfId="47424" xr:uid="{00000000-0005-0000-0000-000036BA0000}"/>
    <cellStyle name="Total 2 2 2 9 4 4" xfId="47425" xr:uid="{00000000-0005-0000-0000-000037BA0000}"/>
    <cellStyle name="Total 2 2 2 9 4 4 2" xfId="47426" xr:uid="{00000000-0005-0000-0000-000038BA0000}"/>
    <cellStyle name="Total 2 2 2 9 4 4 3" xfId="47427" xr:uid="{00000000-0005-0000-0000-000039BA0000}"/>
    <cellStyle name="Total 2 2 2 9 4 5" xfId="47428" xr:uid="{00000000-0005-0000-0000-00003ABA0000}"/>
    <cellStyle name="Total 2 2 2 9 4 5 2" xfId="47429" xr:uid="{00000000-0005-0000-0000-00003BBA0000}"/>
    <cellStyle name="Total 2 2 2 9 4 5 3" xfId="47430" xr:uid="{00000000-0005-0000-0000-00003CBA0000}"/>
    <cellStyle name="Total 2 2 2 9 4 6" xfId="47431" xr:uid="{00000000-0005-0000-0000-00003DBA0000}"/>
    <cellStyle name="Total 2 2 2 9 4 6 2" xfId="47432" xr:uid="{00000000-0005-0000-0000-00003EBA0000}"/>
    <cellStyle name="Total 2 2 2 9 4 6 3" xfId="47433" xr:uid="{00000000-0005-0000-0000-00003FBA0000}"/>
    <cellStyle name="Total 2 2 2 9 4 7" xfId="47434" xr:uid="{00000000-0005-0000-0000-000040BA0000}"/>
    <cellStyle name="Total 2 2 2 9 4 7 2" xfId="47435" xr:uid="{00000000-0005-0000-0000-000041BA0000}"/>
    <cellStyle name="Total 2 2 2 9 4 7 3" xfId="47436" xr:uid="{00000000-0005-0000-0000-000042BA0000}"/>
    <cellStyle name="Total 2 2 2 9 4 8" xfId="47437" xr:uid="{00000000-0005-0000-0000-000043BA0000}"/>
    <cellStyle name="Total 2 2 2 9 4 8 2" xfId="47438" xr:uid="{00000000-0005-0000-0000-000044BA0000}"/>
    <cellStyle name="Total 2 2 2 9 4 8 3" xfId="47439" xr:uid="{00000000-0005-0000-0000-000045BA0000}"/>
    <cellStyle name="Total 2 2 2 9 4 9" xfId="47440" xr:uid="{00000000-0005-0000-0000-000046BA0000}"/>
    <cellStyle name="Total 2 2 2 9 4 9 2" xfId="47441" xr:uid="{00000000-0005-0000-0000-000047BA0000}"/>
    <cellStyle name="Total 2 2 2 9 4 9 3" xfId="47442" xr:uid="{00000000-0005-0000-0000-000048BA0000}"/>
    <cellStyle name="Total 2 2 2 9 5" xfId="47443" xr:uid="{00000000-0005-0000-0000-000049BA0000}"/>
    <cellStyle name="Total 2 2 2 9 5 10" xfId="47444" xr:uid="{00000000-0005-0000-0000-00004ABA0000}"/>
    <cellStyle name="Total 2 2 2 9 5 11" xfId="47445" xr:uid="{00000000-0005-0000-0000-00004BBA0000}"/>
    <cellStyle name="Total 2 2 2 9 5 12" xfId="47446" xr:uid="{00000000-0005-0000-0000-00004CBA0000}"/>
    <cellStyle name="Total 2 2 2 9 5 2" xfId="47447" xr:uid="{00000000-0005-0000-0000-00004DBA0000}"/>
    <cellStyle name="Total 2 2 2 9 5 2 2" xfId="47448" xr:uid="{00000000-0005-0000-0000-00004EBA0000}"/>
    <cellStyle name="Total 2 2 2 9 5 2 3" xfId="47449" xr:uid="{00000000-0005-0000-0000-00004FBA0000}"/>
    <cellStyle name="Total 2 2 2 9 5 3" xfId="47450" xr:uid="{00000000-0005-0000-0000-000050BA0000}"/>
    <cellStyle name="Total 2 2 2 9 5 3 2" xfId="47451" xr:uid="{00000000-0005-0000-0000-000051BA0000}"/>
    <cellStyle name="Total 2 2 2 9 5 3 3" xfId="47452" xr:uid="{00000000-0005-0000-0000-000052BA0000}"/>
    <cellStyle name="Total 2 2 2 9 5 4" xfId="47453" xr:uid="{00000000-0005-0000-0000-000053BA0000}"/>
    <cellStyle name="Total 2 2 2 9 5 4 2" xfId="47454" xr:uid="{00000000-0005-0000-0000-000054BA0000}"/>
    <cellStyle name="Total 2 2 2 9 5 4 3" xfId="47455" xr:uid="{00000000-0005-0000-0000-000055BA0000}"/>
    <cellStyle name="Total 2 2 2 9 5 5" xfId="47456" xr:uid="{00000000-0005-0000-0000-000056BA0000}"/>
    <cellStyle name="Total 2 2 2 9 5 5 2" xfId="47457" xr:uid="{00000000-0005-0000-0000-000057BA0000}"/>
    <cellStyle name="Total 2 2 2 9 5 5 3" xfId="47458" xr:uid="{00000000-0005-0000-0000-000058BA0000}"/>
    <cellStyle name="Total 2 2 2 9 5 6" xfId="47459" xr:uid="{00000000-0005-0000-0000-000059BA0000}"/>
    <cellStyle name="Total 2 2 2 9 5 6 2" xfId="47460" xr:uid="{00000000-0005-0000-0000-00005ABA0000}"/>
    <cellStyle name="Total 2 2 2 9 5 6 3" xfId="47461" xr:uid="{00000000-0005-0000-0000-00005BBA0000}"/>
    <cellStyle name="Total 2 2 2 9 5 7" xfId="47462" xr:uid="{00000000-0005-0000-0000-00005CBA0000}"/>
    <cellStyle name="Total 2 2 2 9 5 7 2" xfId="47463" xr:uid="{00000000-0005-0000-0000-00005DBA0000}"/>
    <cellStyle name="Total 2 2 2 9 5 7 3" xfId="47464" xr:uid="{00000000-0005-0000-0000-00005EBA0000}"/>
    <cellStyle name="Total 2 2 2 9 5 8" xfId="47465" xr:uid="{00000000-0005-0000-0000-00005FBA0000}"/>
    <cellStyle name="Total 2 2 2 9 5 8 2" xfId="47466" xr:uid="{00000000-0005-0000-0000-000060BA0000}"/>
    <cellStyle name="Total 2 2 2 9 5 8 3" xfId="47467" xr:uid="{00000000-0005-0000-0000-000061BA0000}"/>
    <cellStyle name="Total 2 2 2 9 5 9" xfId="47468" xr:uid="{00000000-0005-0000-0000-000062BA0000}"/>
    <cellStyle name="Total 2 2 2 9 5 9 2" xfId="47469" xr:uid="{00000000-0005-0000-0000-000063BA0000}"/>
    <cellStyle name="Total 2 2 2 9 5 9 3" xfId="47470" xr:uid="{00000000-0005-0000-0000-000064BA0000}"/>
    <cellStyle name="Total 2 2 2 9 6" xfId="47471" xr:uid="{00000000-0005-0000-0000-000065BA0000}"/>
    <cellStyle name="Total 2 2 2 9 6 2" xfId="47472" xr:uid="{00000000-0005-0000-0000-000066BA0000}"/>
    <cellStyle name="Total 2 2 2 9 6 3" xfId="47473" xr:uid="{00000000-0005-0000-0000-000067BA0000}"/>
    <cellStyle name="Total 2 2 2 9 7" xfId="47474" xr:uid="{00000000-0005-0000-0000-000068BA0000}"/>
    <cellStyle name="Total 2 2 2 9 7 2" xfId="47475" xr:uid="{00000000-0005-0000-0000-000069BA0000}"/>
    <cellStyle name="Total 2 2 2 9 7 3" xfId="47476" xr:uid="{00000000-0005-0000-0000-00006ABA0000}"/>
    <cellStyle name="Total 2 2 2 9 8" xfId="58333" xr:uid="{00000000-0005-0000-0000-00006BBA0000}"/>
    <cellStyle name="Total 2 2 3" xfId="431" xr:uid="{00000000-0005-0000-0000-00006CBA0000}"/>
    <cellStyle name="Total 2 2 3 10" xfId="47477" xr:uid="{00000000-0005-0000-0000-00006DBA0000}"/>
    <cellStyle name="Total 2 2 3 10 2" xfId="47478" xr:uid="{00000000-0005-0000-0000-00006EBA0000}"/>
    <cellStyle name="Total 2 2 3 10 3" xfId="47479" xr:uid="{00000000-0005-0000-0000-00006FBA0000}"/>
    <cellStyle name="Total 2 2 3 11" xfId="58237" xr:uid="{00000000-0005-0000-0000-000070BA0000}"/>
    <cellStyle name="Total 2 2 3 2" xfId="47480" xr:uid="{00000000-0005-0000-0000-000071BA0000}"/>
    <cellStyle name="Total 2 2 3 2 10" xfId="47481" xr:uid="{00000000-0005-0000-0000-000072BA0000}"/>
    <cellStyle name="Total 2 2 3 2 10 10" xfId="47482" xr:uid="{00000000-0005-0000-0000-000073BA0000}"/>
    <cellStyle name="Total 2 2 3 2 10 11" xfId="47483" xr:uid="{00000000-0005-0000-0000-000074BA0000}"/>
    <cellStyle name="Total 2 2 3 2 10 12" xfId="47484" xr:uid="{00000000-0005-0000-0000-000075BA0000}"/>
    <cellStyle name="Total 2 2 3 2 10 2" xfId="47485" xr:uid="{00000000-0005-0000-0000-000076BA0000}"/>
    <cellStyle name="Total 2 2 3 2 10 2 2" xfId="47486" xr:uid="{00000000-0005-0000-0000-000077BA0000}"/>
    <cellStyle name="Total 2 2 3 2 10 2 3" xfId="47487" xr:uid="{00000000-0005-0000-0000-000078BA0000}"/>
    <cellStyle name="Total 2 2 3 2 10 3" xfId="47488" xr:uid="{00000000-0005-0000-0000-000079BA0000}"/>
    <cellStyle name="Total 2 2 3 2 10 3 2" xfId="47489" xr:uid="{00000000-0005-0000-0000-00007ABA0000}"/>
    <cellStyle name="Total 2 2 3 2 10 3 3" xfId="47490" xr:uid="{00000000-0005-0000-0000-00007BBA0000}"/>
    <cellStyle name="Total 2 2 3 2 10 4" xfId="47491" xr:uid="{00000000-0005-0000-0000-00007CBA0000}"/>
    <cellStyle name="Total 2 2 3 2 10 4 2" xfId="47492" xr:uid="{00000000-0005-0000-0000-00007DBA0000}"/>
    <cellStyle name="Total 2 2 3 2 10 4 3" xfId="47493" xr:uid="{00000000-0005-0000-0000-00007EBA0000}"/>
    <cellStyle name="Total 2 2 3 2 10 5" xfId="47494" xr:uid="{00000000-0005-0000-0000-00007FBA0000}"/>
    <cellStyle name="Total 2 2 3 2 10 5 2" xfId="47495" xr:uid="{00000000-0005-0000-0000-000080BA0000}"/>
    <cellStyle name="Total 2 2 3 2 10 5 3" xfId="47496" xr:uid="{00000000-0005-0000-0000-000081BA0000}"/>
    <cellStyle name="Total 2 2 3 2 10 6" xfId="47497" xr:uid="{00000000-0005-0000-0000-000082BA0000}"/>
    <cellStyle name="Total 2 2 3 2 10 6 2" xfId="47498" xr:uid="{00000000-0005-0000-0000-000083BA0000}"/>
    <cellStyle name="Total 2 2 3 2 10 6 3" xfId="47499" xr:uid="{00000000-0005-0000-0000-000084BA0000}"/>
    <cellStyle name="Total 2 2 3 2 10 7" xfId="47500" xr:uid="{00000000-0005-0000-0000-000085BA0000}"/>
    <cellStyle name="Total 2 2 3 2 10 7 2" xfId="47501" xr:uid="{00000000-0005-0000-0000-000086BA0000}"/>
    <cellStyle name="Total 2 2 3 2 10 7 3" xfId="47502" xr:uid="{00000000-0005-0000-0000-000087BA0000}"/>
    <cellStyle name="Total 2 2 3 2 10 8" xfId="47503" xr:uid="{00000000-0005-0000-0000-000088BA0000}"/>
    <cellStyle name="Total 2 2 3 2 10 8 2" xfId="47504" xr:uid="{00000000-0005-0000-0000-000089BA0000}"/>
    <cellStyle name="Total 2 2 3 2 10 8 3" xfId="47505" xr:uid="{00000000-0005-0000-0000-00008ABA0000}"/>
    <cellStyle name="Total 2 2 3 2 10 9" xfId="47506" xr:uid="{00000000-0005-0000-0000-00008BBA0000}"/>
    <cellStyle name="Total 2 2 3 2 10 9 2" xfId="47507" xr:uid="{00000000-0005-0000-0000-00008CBA0000}"/>
    <cellStyle name="Total 2 2 3 2 10 9 3" xfId="47508" xr:uid="{00000000-0005-0000-0000-00008DBA0000}"/>
    <cellStyle name="Total 2 2 3 2 11" xfId="47509" xr:uid="{00000000-0005-0000-0000-00008EBA0000}"/>
    <cellStyle name="Total 2 2 3 2 11 2" xfId="47510" xr:uid="{00000000-0005-0000-0000-00008FBA0000}"/>
    <cellStyle name="Total 2 2 3 2 11 3" xfId="47511" xr:uid="{00000000-0005-0000-0000-000090BA0000}"/>
    <cellStyle name="Total 2 2 3 2 12" xfId="47512" xr:uid="{00000000-0005-0000-0000-000091BA0000}"/>
    <cellStyle name="Total 2 2 3 2 12 2" xfId="47513" xr:uid="{00000000-0005-0000-0000-000092BA0000}"/>
    <cellStyle name="Total 2 2 3 2 12 3" xfId="47514" xr:uid="{00000000-0005-0000-0000-000093BA0000}"/>
    <cellStyle name="Total 2 2 3 2 13" xfId="47515" xr:uid="{00000000-0005-0000-0000-000094BA0000}"/>
    <cellStyle name="Total 2 2 3 2 13 2" xfId="47516" xr:uid="{00000000-0005-0000-0000-000095BA0000}"/>
    <cellStyle name="Total 2 2 3 2 13 3" xfId="47517" xr:uid="{00000000-0005-0000-0000-000096BA0000}"/>
    <cellStyle name="Total 2 2 3 2 14" xfId="47518" xr:uid="{00000000-0005-0000-0000-000097BA0000}"/>
    <cellStyle name="Total 2 2 3 2 14 2" xfId="47519" xr:uid="{00000000-0005-0000-0000-000098BA0000}"/>
    <cellStyle name="Total 2 2 3 2 14 3" xfId="47520" xr:uid="{00000000-0005-0000-0000-000099BA0000}"/>
    <cellStyle name="Total 2 2 3 2 15" xfId="47521" xr:uid="{00000000-0005-0000-0000-00009ABA0000}"/>
    <cellStyle name="Total 2 2 3 2 15 2" xfId="47522" xr:uid="{00000000-0005-0000-0000-00009BBA0000}"/>
    <cellStyle name="Total 2 2 3 2 15 3" xfId="47523" xr:uid="{00000000-0005-0000-0000-00009CBA0000}"/>
    <cellStyle name="Total 2 2 3 2 16" xfId="47524" xr:uid="{00000000-0005-0000-0000-00009DBA0000}"/>
    <cellStyle name="Total 2 2 3 2 16 2" xfId="47525" xr:uid="{00000000-0005-0000-0000-00009EBA0000}"/>
    <cellStyle name="Total 2 2 3 2 16 3" xfId="47526" xr:uid="{00000000-0005-0000-0000-00009FBA0000}"/>
    <cellStyle name="Total 2 2 3 2 17" xfId="47527" xr:uid="{00000000-0005-0000-0000-0000A0BA0000}"/>
    <cellStyle name="Total 2 2 3 2 17 2" xfId="47528" xr:uid="{00000000-0005-0000-0000-0000A1BA0000}"/>
    <cellStyle name="Total 2 2 3 2 17 3" xfId="47529" xr:uid="{00000000-0005-0000-0000-0000A2BA0000}"/>
    <cellStyle name="Total 2 2 3 2 18" xfId="47530" xr:uid="{00000000-0005-0000-0000-0000A3BA0000}"/>
    <cellStyle name="Total 2 2 3 2 18 2" xfId="47531" xr:uid="{00000000-0005-0000-0000-0000A4BA0000}"/>
    <cellStyle name="Total 2 2 3 2 18 3" xfId="47532" xr:uid="{00000000-0005-0000-0000-0000A5BA0000}"/>
    <cellStyle name="Total 2 2 3 2 19" xfId="47533" xr:uid="{00000000-0005-0000-0000-0000A6BA0000}"/>
    <cellStyle name="Total 2 2 3 2 19 2" xfId="47534" xr:uid="{00000000-0005-0000-0000-0000A7BA0000}"/>
    <cellStyle name="Total 2 2 3 2 19 3" xfId="47535" xr:uid="{00000000-0005-0000-0000-0000A8BA0000}"/>
    <cellStyle name="Total 2 2 3 2 2" xfId="47536" xr:uid="{00000000-0005-0000-0000-0000A9BA0000}"/>
    <cellStyle name="Total 2 2 3 2 2 10" xfId="47537" xr:uid="{00000000-0005-0000-0000-0000AABA0000}"/>
    <cellStyle name="Total 2 2 3 2 2 11" xfId="47538" xr:uid="{00000000-0005-0000-0000-0000ABBA0000}"/>
    <cellStyle name="Total 2 2 3 2 2 12" xfId="47539" xr:uid="{00000000-0005-0000-0000-0000ACBA0000}"/>
    <cellStyle name="Total 2 2 3 2 2 2" xfId="47540" xr:uid="{00000000-0005-0000-0000-0000ADBA0000}"/>
    <cellStyle name="Total 2 2 3 2 2 2 2" xfId="47541" xr:uid="{00000000-0005-0000-0000-0000AEBA0000}"/>
    <cellStyle name="Total 2 2 3 2 2 2 3" xfId="47542" xr:uid="{00000000-0005-0000-0000-0000AFBA0000}"/>
    <cellStyle name="Total 2 2 3 2 2 3" xfId="47543" xr:uid="{00000000-0005-0000-0000-0000B0BA0000}"/>
    <cellStyle name="Total 2 2 3 2 2 3 2" xfId="47544" xr:uid="{00000000-0005-0000-0000-0000B1BA0000}"/>
    <cellStyle name="Total 2 2 3 2 2 3 3" xfId="47545" xr:uid="{00000000-0005-0000-0000-0000B2BA0000}"/>
    <cellStyle name="Total 2 2 3 2 2 4" xfId="47546" xr:uid="{00000000-0005-0000-0000-0000B3BA0000}"/>
    <cellStyle name="Total 2 2 3 2 2 4 2" xfId="47547" xr:uid="{00000000-0005-0000-0000-0000B4BA0000}"/>
    <cellStyle name="Total 2 2 3 2 2 4 3" xfId="47548" xr:uid="{00000000-0005-0000-0000-0000B5BA0000}"/>
    <cellStyle name="Total 2 2 3 2 2 5" xfId="47549" xr:uid="{00000000-0005-0000-0000-0000B6BA0000}"/>
    <cellStyle name="Total 2 2 3 2 2 5 2" xfId="47550" xr:uid="{00000000-0005-0000-0000-0000B7BA0000}"/>
    <cellStyle name="Total 2 2 3 2 2 5 3" xfId="47551" xr:uid="{00000000-0005-0000-0000-0000B8BA0000}"/>
    <cellStyle name="Total 2 2 3 2 2 6" xfId="47552" xr:uid="{00000000-0005-0000-0000-0000B9BA0000}"/>
    <cellStyle name="Total 2 2 3 2 2 6 2" xfId="47553" xr:uid="{00000000-0005-0000-0000-0000BABA0000}"/>
    <cellStyle name="Total 2 2 3 2 2 6 3" xfId="47554" xr:uid="{00000000-0005-0000-0000-0000BBBA0000}"/>
    <cellStyle name="Total 2 2 3 2 2 7" xfId="47555" xr:uid="{00000000-0005-0000-0000-0000BCBA0000}"/>
    <cellStyle name="Total 2 2 3 2 2 7 2" xfId="47556" xr:uid="{00000000-0005-0000-0000-0000BDBA0000}"/>
    <cellStyle name="Total 2 2 3 2 2 7 3" xfId="47557" xr:uid="{00000000-0005-0000-0000-0000BEBA0000}"/>
    <cellStyle name="Total 2 2 3 2 2 8" xfId="47558" xr:uid="{00000000-0005-0000-0000-0000BFBA0000}"/>
    <cellStyle name="Total 2 2 3 2 2 8 2" xfId="47559" xr:uid="{00000000-0005-0000-0000-0000C0BA0000}"/>
    <cellStyle name="Total 2 2 3 2 2 8 3" xfId="47560" xr:uid="{00000000-0005-0000-0000-0000C1BA0000}"/>
    <cellStyle name="Total 2 2 3 2 2 9" xfId="47561" xr:uid="{00000000-0005-0000-0000-0000C2BA0000}"/>
    <cellStyle name="Total 2 2 3 2 2 9 2" xfId="47562" xr:uid="{00000000-0005-0000-0000-0000C3BA0000}"/>
    <cellStyle name="Total 2 2 3 2 2 9 3" xfId="47563" xr:uid="{00000000-0005-0000-0000-0000C4BA0000}"/>
    <cellStyle name="Total 2 2 3 2 20" xfId="47564" xr:uid="{00000000-0005-0000-0000-0000C5BA0000}"/>
    <cellStyle name="Total 2 2 3 2 21" xfId="47565" xr:uid="{00000000-0005-0000-0000-0000C6BA0000}"/>
    <cellStyle name="Total 2 2 3 2 3" xfId="47566" xr:uid="{00000000-0005-0000-0000-0000C7BA0000}"/>
    <cellStyle name="Total 2 2 3 2 3 10" xfId="47567" xr:uid="{00000000-0005-0000-0000-0000C8BA0000}"/>
    <cellStyle name="Total 2 2 3 2 3 11" xfId="47568" xr:uid="{00000000-0005-0000-0000-0000C9BA0000}"/>
    <cellStyle name="Total 2 2 3 2 3 12" xfId="47569" xr:uid="{00000000-0005-0000-0000-0000CABA0000}"/>
    <cellStyle name="Total 2 2 3 2 3 2" xfId="47570" xr:uid="{00000000-0005-0000-0000-0000CBBA0000}"/>
    <cellStyle name="Total 2 2 3 2 3 2 2" xfId="47571" xr:uid="{00000000-0005-0000-0000-0000CCBA0000}"/>
    <cellStyle name="Total 2 2 3 2 3 2 3" xfId="47572" xr:uid="{00000000-0005-0000-0000-0000CDBA0000}"/>
    <cellStyle name="Total 2 2 3 2 3 3" xfId="47573" xr:uid="{00000000-0005-0000-0000-0000CEBA0000}"/>
    <cellStyle name="Total 2 2 3 2 3 3 2" xfId="47574" xr:uid="{00000000-0005-0000-0000-0000CFBA0000}"/>
    <cellStyle name="Total 2 2 3 2 3 3 3" xfId="47575" xr:uid="{00000000-0005-0000-0000-0000D0BA0000}"/>
    <cellStyle name="Total 2 2 3 2 3 4" xfId="47576" xr:uid="{00000000-0005-0000-0000-0000D1BA0000}"/>
    <cellStyle name="Total 2 2 3 2 3 4 2" xfId="47577" xr:uid="{00000000-0005-0000-0000-0000D2BA0000}"/>
    <cellStyle name="Total 2 2 3 2 3 4 3" xfId="47578" xr:uid="{00000000-0005-0000-0000-0000D3BA0000}"/>
    <cellStyle name="Total 2 2 3 2 3 5" xfId="47579" xr:uid="{00000000-0005-0000-0000-0000D4BA0000}"/>
    <cellStyle name="Total 2 2 3 2 3 5 2" xfId="47580" xr:uid="{00000000-0005-0000-0000-0000D5BA0000}"/>
    <cellStyle name="Total 2 2 3 2 3 5 3" xfId="47581" xr:uid="{00000000-0005-0000-0000-0000D6BA0000}"/>
    <cellStyle name="Total 2 2 3 2 3 6" xfId="47582" xr:uid="{00000000-0005-0000-0000-0000D7BA0000}"/>
    <cellStyle name="Total 2 2 3 2 3 6 2" xfId="47583" xr:uid="{00000000-0005-0000-0000-0000D8BA0000}"/>
    <cellStyle name="Total 2 2 3 2 3 6 3" xfId="47584" xr:uid="{00000000-0005-0000-0000-0000D9BA0000}"/>
    <cellStyle name="Total 2 2 3 2 3 7" xfId="47585" xr:uid="{00000000-0005-0000-0000-0000DABA0000}"/>
    <cellStyle name="Total 2 2 3 2 3 7 2" xfId="47586" xr:uid="{00000000-0005-0000-0000-0000DBBA0000}"/>
    <cellStyle name="Total 2 2 3 2 3 7 3" xfId="47587" xr:uid="{00000000-0005-0000-0000-0000DCBA0000}"/>
    <cellStyle name="Total 2 2 3 2 3 8" xfId="47588" xr:uid="{00000000-0005-0000-0000-0000DDBA0000}"/>
    <cellStyle name="Total 2 2 3 2 3 8 2" xfId="47589" xr:uid="{00000000-0005-0000-0000-0000DEBA0000}"/>
    <cellStyle name="Total 2 2 3 2 3 8 3" xfId="47590" xr:uid="{00000000-0005-0000-0000-0000DFBA0000}"/>
    <cellStyle name="Total 2 2 3 2 3 9" xfId="47591" xr:uid="{00000000-0005-0000-0000-0000E0BA0000}"/>
    <cellStyle name="Total 2 2 3 2 3 9 2" xfId="47592" xr:uid="{00000000-0005-0000-0000-0000E1BA0000}"/>
    <cellStyle name="Total 2 2 3 2 3 9 3" xfId="47593" xr:uid="{00000000-0005-0000-0000-0000E2BA0000}"/>
    <cellStyle name="Total 2 2 3 2 4" xfId="47594" xr:uid="{00000000-0005-0000-0000-0000E3BA0000}"/>
    <cellStyle name="Total 2 2 3 2 4 10" xfId="47595" xr:uid="{00000000-0005-0000-0000-0000E4BA0000}"/>
    <cellStyle name="Total 2 2 3 2 4 11" xfId="47596" xr:uid="{00000000-0005-0000-0000-0000E5BA0000}"/>
    <cellStyle name="Total 2 2 3 2 4 12" xfId="47597" xr:uid="{00000000-0005-0000-0000-0000E6BA0000}"/>
    <cellStyle name="Total 2 2 3 2 4 2" xfId="47598" xr:uid="{00000000-0005-0000-0000-0000E7BA0000}"/>
    <cellStyle name="Total 2 2 3 2 4 2 2" xfId="47599" xr:uid="{00000000-0005-0000-0000-0000E8BA0000}"/>
    <cellStyle name="Total 2 2 3 2 4 2 3" xfId="47600" xr:uid="{00000000-0005-0000-0000-0000E9BA0000}"/>
    <cellStyle name="Total 2 2 3 2 4 3" xfId="47601" xr:uid="{00000000-0005-0000-0000-0000EABA0000}"/>
    <cellStyle name="Total 2 2 3 2 4 3 2" xfId="47602" xr:uid="{00000000-0005-0000-0000-0000EBBA0000}"/>
    <cellStyle name="Total 2 2 3 2 4 3 3" xfId="47603" xr:uid="{00000000-0005-0000-0000-0000ECBA0000}"/>
    <cellStyle name="Total 2 2 3 2 4 4" xfId="47604" xr:uid="{00000000-0005-0000-0000-0000EDBA0000}"/>
    <cellStyle name="Total 2 2 3 2 4 4 2" xfId="47605" xr:uid="{00000000-0005-0000-0000-0000EEBA0000}"/>
    <cellStyle name="Total 2 2 3 2 4 4 3" xfId="47606" xr:uid="{00000000-0005-0000-0000-0000EFBA0000}"/>
    <cellStyle name="Total 2 2 3 2 4 5" xfId="47607" xr:uid="{00000000-0005-0000-0000-0000F0BA0000}"/>
    <cellStyle name="Total 2 2 3 2 4 5 2" xfId="47608" xr:uid="{00000000-0005-0000-0000-0000F1BA0000}"/>
    <cellStyle name="Total 2 2 3 2 4 5 3" xfId="47609" xr:uid="{00000000-0005-0000-0000-0000F2BA0000}"/>
    <cellStyle name="Total 2 2 3 2 4 6" xfId="47610" xr:uid="{00000000-0005-0000-0000-0000F3BA0000}"/>
    <cellStyle name="Total 2 2 3 2 4 6 2" xfId="47611" xr:uid="{00000000-0005-0000-0000-0000F4BA0000}"/>
    <cellStyle name="Total 2 2 3 2 4 6 3" xfId="47612" xr:uid="{00000000-0005-0000-0000-0000F5BA0000}"/>
    <cellStyle name="Total 2 2 3 2 4 7" xfId="47613" xr:uid="{00000000-0005-0000-0000-0000F6BA0000}"/>
    <cellStyle name="Total 2 2 3 2 4 7 2" xfId="47614" xr:uid="{00000000-0005-0000-0000-0000F7BA0000}"/>
    <cellStyle name="Total 2 2 3 2 4 7 3" xfId="47615" xr:uid="{00000000-0005-0000-0000-0000F8BA0000}"/>
    <cellStyle name="Total 2 2 3 2 4 8" xfId="47616" xr:uid="{00000000-0005-0000-0000-0000F9BA0000}"/>
    <cellStyle name="Total 2 2 3 2 4 8 2" xfId="47617" xr:uid="{00000000-0005-0000-0000-0000FABA0000}"/>
    <cellStyle name="Total 2 2 3 2 4 8 3" xfId="47618" xr:uid="{00000000-0005-0000-0000-0000FBBA0000}"/>
    <cellStyle name="Total 2 2 3 2 4 9" xfId="47619" xr:uid="{00000000-0005-0000-0000-0000FCBA0000}"/>
    <cellStyle name="Total 2 2 3 2 4 9 2" xfId="47620" xr:uid="{00000000-0005-0000-0000-0000FDBA0000}"/>
    <cellStyle name="Total 2 2 3 2 4 9 3" xfId="47621" xr:uid="{00000000-0005-0000-0000-0000FEBA0000}"/>
    <cellStyle name="Total 2 2 3 2 5" xfId="47622" xr:uid="{00000000-0005-0000-0000-0000FFBA0000}"/>
    <cellStyle name="Total 2 2 3 2 5 10" xfId="47623" xr:uid="{00000000-0005-0000-0000-000000BB0000}"/>
    <cellStyle name="Total 2 2 3 2 5 11" xfId="47624" xr:uid="{00000000-0005-0000-0000-000001BB0000}"/>
    <cellStyle name="Total 2 2 3 2 5 12" xfId="47625" xr:uid="{00000000-0005-0000-0000-000002BB0000}"/>
    <cellStyle name="Total 2 2 3 2 5 2" xfId="47626" xr:uid="{00000000-0005-0000-0000-000003BB0000}"/>
    <cellStyle name="Total 2 2 3 2 5 2 2" xfId="47627" xr:uid="{00000000-0005-0000-0000-000004BB0000}"/>
    <cellStyle name="Total 2 2 3 2 5 2 3" xfId="47628" xr:uid="{00000000-0005-0000-0000-000005BB0000}"/>
    <cellStyle name="Total 2 2 3 2 5 3" xfId="47629" xr:uid="{00000000-0005-0000-0000-000006BB0000}"/>
    <cellStyle name="Total 2 2 3 2 5 3 2" xfId="47630" xr:uid="{00000000-0005-0000-0000-000007BB0000}"/>
    <cellStyle name="Total 2 2 3 2 5 3 3" xfId="47631" xr:uid="{00000000-0005-0000-0000-000008BB0000}"/>
    <cellStyle name="Total 2 2 3 2 5 4" xfId="47632" xr:uid="{00000000-0005-0000-0000-000009BB0000}"/>
    <cellStyle name="Total 2 2 3 2 5 4 2" xfId="47633" xr:uid="{00000000-0005-0000-0000-00000ABB0000}"/>
    <cellStyle name="Total 2 2 3 2 5 4 3" xfId="47634" xr:uid="{00000000-0005-0000-0000-00000BBB0000}"/>
    <cellStyle name="Total 2 2 3 2 5 5" xfId="47635" xr:uid="{00000000-0005-0000-0000-00000CBB0000}"/>
    <cellStyle name="Total 2 2 3 2 5 5 2" xfId="47636" xr:uid="{00000000-0005-0000-0000-00000DBB0000}"/>
    <cellStyle name="Total 2 2 3 2 5 5 3" xfId="47637" xr:uid="{00000000-0005-0000-0000-00000EBB0000}"/>
    <cellStyle name="Total 2 2 3 2 5 6" xfId="47638" xr:uid="{00000000-0005-0000-0000-00000FBB0000}"/>
    <cellStyle name="Total 2 2 3 2 5 6 2" xfId="47639" xr:uid="{00000000-0005-0000-0000-000010BB0000}"/>
    <cellStyle name="Total 2 2 3 2 5 6 3" xfId="47640" xr:uid="{00000000-0005-0000-0000-000011BB0000}"/>
    <cellStyle name="Total 2 2 3 2 5 7" xfId="47641" xr:uid="{00000000-0005-0000-0000-000012BB0000}"/>
    <cellStyle name="Total 2 2 3 2 5 7 2" xfId="47642" xr:uid="{00000000-0005-0000-0000-000013BB0000}"/>
    <cellStyle name="Total 2 2 3 2 5 7 3" xfId="47643" xr:uid="{00000000-0005-0000-0000-000014BB0000}"/>
    <cellStyle name="Total 2 2 3 2 5 8" xfId="47644" xr:uid="{00000000-0005-0000-0000-000015BB0000}"/>
    <cellStyle name="Total 2 2 3 2 5 8 2" xfId="47645" xr:uid="{00000000-0005-0000-0000-000016BB0000}"/>
    <cellStyle name="Total 2 2 3 2 5 8 3" xfId="47646" xr:uid="{00000000-0005-0000-0000-000017BB0000}"/>
    <cellStyle name="Total 2 2 3 2 5 9" xfId="47647" xr:uid="{00000000-0005-0000-0000-000018BB0000}"/>
    <cellStyle name="Total 2 2 3 2 5 9 2" xfId="47648" xr:uid="{00000000-0005-0000-0000-000019BB0000}"/>
    <cellStyle name="Total 2 2 3 2 5 9 3" xfId="47649" xr:uid="{00000000-0005-0000-0000-00001ABB0000}"/>
    <cellStyle name="Total 2 2 3 2 6" xfId="47650" xr:uid="{00000000-0005-0000-0000-00001BBB0000}"/>
    <cellStyle name="Total 2 2 3 2 6 10" xfId="47651" xr:uid="{00000000-0005-0000-0000-00001CBB0000}"/>
    <cellStyle name="Total 2 2 3 2 6 11" xfId="47652" xr:uid="{00000000-0005-0000-0000-00001DBB0000}"/>
    <cellStyle name="Total 2 2 3 2 6 12" xfId="47653" xr:uid="{00000000-0005-0000-0000-00001EBB0000}"/>
    <cellStyle name="Total 2 2 3 2 6 2" xfId="47654" xr:uid="{00000000-0005-0000-0000-00001FBB0000}"/>
    <cellStyle name="Total 2 2 3 2 6 2 2" xfId="47655" xr:uid="{00000000-0005-0000-0000-000020BB0000}"/>
    <cellStyle name="Total 2 2 3 2 6 2 3" xfId="47656" xr:uid="{00000000-0005-0000-0000-000021BB0000}"/>
    <cellStyle name="Total 2 2 3 2 6 3" xfId="47657" xr:uid="{00000000-0005-0000-0000-000022BB0000}"/>
    <cellStyle name="Total 2 2 3 2 6 3 2" xfId="47658" xr:uid="{00000000-0005-0000-0000-000023BB0000}"/>
    <cellStyle name="Total 2 2 3 2 6 3 3" xfId="47659" xr:uid="{00000000-0005-0000-0000-000024BB0000}"/>
    <cellStyle name="Total 2 2 3 2 6 4" xfId="47660" xr:uid="{00000000-0005-0000-0000-000025BB0000}"/>
    <cellStyle name="Total 2 2 3 2 6 4 2" xfId="47661" xr:uid="{00000000-0005-0000-0000-000026BB0000}"/>
    <cellStyle name="Total 2 2 3 2 6 4 3" xfId="47662" xr:uid="{00000000-0005-0000-0000-000027BB0000}"/>
    <cellStyle name="Total 2 2 3 2 6 5" xfId="47663" xr:uid="{00000000-0005-0000-0000-000028BB0000}"/>
    <cellStyle name="Total 2 2 3 2 6 5 2" xfId="47664" xr:uid="{00000000-0005-0000-0000-000029BB0000}"/>
    <cellStyle name="Total 2 2 3 2 6 5 3" xfId="47665" xr:uid="{00000000-0005-0000-0000-00002ABB0000}"/>
    <cellStyle name="Total 2 2 3 2 6 6" xfId="47666" xr:uid="{00000000-0005-0000-0000-00002BBB0000}"/>
    <cellStyle name="Total 2 2 3 2 6 6 2" xfId="47667" xr:uid="{00000000-0005-0000-0000-00002CBB0000}"/>
    <cellStyle name="Total 2 2 3 2 6 6 3" xfId="47668" xr:uid="{00000000-0005-0000-0000-00002DBB0000}"/>
    <cellStyle name="Total 2 2 3 2 6 7" xfId="47669" xr:uid="{00000000-0005-0000-0000-00002EBB0000}"/>
    <cellStyle name="Total 2 2 3 2 6 7 2" xfId="47670" xr:uid="{00000000-0005-0000-0000-00002FBB0000}"/>
    <cellStyle name="Total 2 2 3 2 6 7 3" xfId="47671" xr:uid="{00000000-0005-0000-0000-000030BB0000}"/>
    <cellStyle name="Total 2 2 3 2 6 8" xfId="47672" xr:uid="{00000000-0005-0000-0000-000031BB0000}"/>
    <cellStyle name="Total 2 2 3 2 6 8 2" xfId="47673" xr:uid="{00000000-0005-0000-0000-000032BB0000}"/>
    <cellStyle name="Total 2 2 3 2 6 8 3" xfId="47674" xr:uid="{00000000-0005-0000-0000-000033BB0000}"/>
    <cellStyle name="Total 2 2 3 2 6 9" xfId="47675" xr:uid="{00000000-0005-0000-0000-000034BB0000}"/>
    <cellStyle name="Total 2 2 3 2 6 9 2" xfId="47676" xr:uid="{00000000-0005-0000-0000-000035BB0000}"/>
    <cellStyle name="Total 2 2 3 2 6 9 3" xfId="47677" xr:uid="{00000000-0005-0000-0000-000036BB0000}"/>
    <cellStyle name="Total 2 2 3 2 7" xfId="47678" xr:uid="{00000000-0005-0000-0000-000037BB0000}"/>
    <cellStyle name="Total 2 2 3 2 7 10" xfId="47679" xr:uid="{00000000-0005-0000-0000-000038BB0000}"/>
    <cellStyle name="Total 2 2 3 2 7 11" xfId="47680" xr:uid="{00000000-0005-0000-0000-000039BB0000}"/>
    <cellStyle name="Total 2 2 3 2 7 12" xfId="47681" xr:uid="{00000000-0005-0000-0000-00003ABB0000}"/>
    <cellStyle name="Total 2 2 3 2 7 2" xfId="47682" xr:uid="{00000000-0005-0000-0000-00003BBB0000}"/>
    <cellStyle name="Total 2 2 3 2 7 2 2" xfId="47683" xr:uid="{00000000-0005-0000-0000-00003CBB0000}"/>
    <cellStyle name="Total 2 2 3 2 7 2 3" xfId="47684" xr:uid="{00000000-0005-0000-0000-00003DBB0000}"/>
    <cellStyle name="Total 2 2 3 2 7 3" xfId="47685" xr:uid="{00000000-0005-0000-0000-00003EBB0000}"/>
    <cellStyle name="Total 2 2 3 2 7 3 2" xfId="47686" xr:uid="{00000000-0005-0000-0000-00003FBB0000}"/>
    <cellStyle name="Total 2 2 3 2 7 3 3" xfId="47687" xr:uid="{00000000-0005-0000-0000-000040BB0000}"/>
    <cellStyle name="Total 2 2 3 2 7 4" xfId="47688" xr:uid="{00000000-0005-0000-0000-000041BB0000}"/>
    <cellStyle name="Total 2 2 3 2 7 4 2" xfId="47689" xr:uid="{00000000-0005-0000-0000-000042BB0000}"/>
    <cellStyle name="Total 2 2 3 2 7 4 3" xfId="47690" xr:uid="{00000000-0005-0000-0000-000043BB0000}"/>
    <cellStyle name="Total 2 2 3 2 7 5" xfId="47691" xr:uid="{00000000-0005-0000-0000-000044BB0000}"/>
    <cellStyle name="Total 2 2 3 2 7 5 2" xfId="47692" xr:uid="{00000000-0005-0000-0000-000045BB0000}"/>
    <cellStyle name="Total 2 2 3 2 7 5 3" xfId="47693" xr:uid="{00000000-0005-0000-0000-000046BB0000}"/>
    <cellStyle name="Total 2 2 3 2 7 6" xfId="47694" xr:uid="{00000000-0005-0000-0000-000047BB0000}"/>
    <cellStyle name="Total 2 2 3 2 7 6 2" xfId="47695" xr:uid="{00000000-0005-0000-0000-000048BB0000}"/>
    <cellStyle name="Total 2 2 3 2 7 6 3" xfId="47696" xr:uid="{00000000-0005-0000-0000-000049BB0000}"/>
    <cellStyle name="Total 2 2 3 2 7 7" xfId="47697" xr:uid="{00000000-0005-0000-0000-00004ABB0000}"/>
    <cellStyle name="Total 2 2 3 2 7 7 2" xfId="47698" xr:uid="{00000000-0005-0000-0000-00004BBB0000}"/>
    <cellStyle name="Total 2 2 3 2 7 7 3" xfId="47699" xr:uid="{00000000-0005-0000-0000-00004CBB0000}"/>
    <cellStyle name="Total 2 2 3 2 7 8" xfId="47700" xr:uid="{00000000-0005-0000-0000-00004DBB0000}"/>
    <cellStyle name="Total 2 2 3 2 7 8 2" xfId="47701" xr:uid="{00000000-0005-0000-0000-00004EBB0000}"/>
    <cellStyle name="Total 2 2 3 2 7 8 3" xfId="47702" xr:uid="{00000000-0005-0000-0000-00004FBB0000}"/>
    <cellStyle name="Total 2 2 3 2 7 9" xfId="47703" xr:uid="{00000000-0005-0000-0000-000050BB0000}"/>
    <cellStyle name="Total 2 2 3 2 7 9 2" xfId="47704" xr:uid="{00000000-0005-0000-0000-000051BB0000}"/>
    <cellStyle name="Total 2 2 3 2 7 9 3" xfId="47705" xr:uid="{00000000-0005-0000-0000-000052BB0000}"/>
    <cellStyle name="Total 2 2 3 2 8" xfId="47706" xr:uid="{00000000-0005-0000-0000-000053BB0000}"/>
    <cellStyle name="Total 2 2 3 2 8 10" xfId="47707" xr:uid="{00000000-0005-0000-0000-000054BB0000}"/>
    <cellStyle name="Total 2 2 3 2 8 11" xfId="47708" xr:uid="{00000000-0005-0000-0000-000055BB0000}"/>
    <cellStyle name="Total 2 2 3 2 8 12" xfId="47709" xr:uid="{00000000-0005-0000-0000-000056BB0000}"/>
    <cellStyle name="Total 2 2 3 2 8 2" xfId="47710" xr:uid="{00000000-0005-0000-0000-000057BB0000}"/>
    <cellStyle name="Total 2 2 3 2 8 2 2" xfId="47711" xr:uid="{00000000-0005-0000-0000-000058BB0000}"/>
    <cellStyle name="Total 2 2 3 2 8 2 3" xfId="47712" xr:uid="{00000000-0005-0000-0000-000059BB0000}"/>
    <cellStyle name="Total 2 2 3 2 8 3" xfId="47713" xr:uid="{00000000-0005-0000-0000-00005ABB0000}"/>
    <cellStyle name="Total 2 2 3 2 8 3 2" xfId="47714" xr:uid="{00000000-0005-0000-0000-00005BBB0000}"/>
    <cellStyle name="Total 2 2 3 2 8 3 3" xfId="47715" xr:uid="{00000000-0005-0000-0000-00005CBB0000}"/>
    <cellStyle name="Total 2 2 3 2 8 4" xfId="47716" xr:uid="{00000000-0005-0000-0000-00005DBB0000}"/>
    <cellStyle name="Total 2 2 3 2 8 4 2" xfId="47717" xr:uid="{00000000-0005-0000-0000-00005EBB0000}"/>
    <cellStyle name="Total 2 2 3 2 8 4 3" xfId="47718" xr:uid="{00000000-0005-0000-0000-00005FBB0000}"/>
    <cellStyle name="Total 2 2 3 2 8 5" xfId="47719" xr:uid="{00000000-0005-0000-0000-000060BB0000}"/>
    <cellStyle name="Total 2 2 3 2 8 5 2" xfId="47720" xr:uid="{00000000-0005-0000-0000-000061BB0000}"/>
    <cellStyle name="Total 2 2 3 2 8 5 3" xfId="47721" xr:uid="{00000000-0005-0000-0000-000062BB0000}"/>
    <cellStyle name="Total 2 2 3 2 8 6" xfId="47722" xr:uid="{00000000-0005-0000-0000-000063BB0000}"/>
    <cellStyle name="Total 2 2 3 2 8 6 2" xfId="47723" xr:uid="{00000000-0005-0000-0000-000064BB0000}"/>
    <cellStyle name="Total 2 2 3 2 8 6 3" xfId="47724" xr:uid="{00000000-0005-0000-0000-000065BB0000}"/>
    <cellStyle name="Total 2 2 3 2 8 7" xfId="47725" xr:uid="{00000000-0005-0000-0000-000066BB0000}"/>
    <cellStyle name="Total 2 2 3 2 8 7 2" xfId="47726" xr:uid="{00000000-0005-0000-0000-000067BB0000}"/>
    <cellStyle name="Total 2 2 3 2 8 7 3" xfId="47727" xr:uid="{00000000-0005-0000-0000-000068BB0000}"/>
    <cellStyle name="Total 2 2 3 2 8 8" xfId="47728" xr:uid="{00000000-0005-0000-0000-000069BB0000}"/>
    <cellStyle name="Total 2 2 3 2 8 8 2" xfId="47729" xr:uid="{00000000-0005-0000-0000-00006ABB0000}"/>
    <cellStyle name="Total 2 2 3 2 8 8 3" xfId="47730" xr:uid="{00000000-0005-0000-0000-00006BBB0000}"/>
    <cellStyle name="Total 2 2 3 2 8 9" xfId="47731" xr:uid="{00000000-0005-0000-0000-00006CBB0000}"/>
    <cellStyle name="Total 2 2 3 2 8 9 2" xfId="47732" xr:uid="{00000000-0005-0000-0000-00006DBB0000}"/>
    <cellStyle name="Total 2 2 3 2 8 9 3" xfId="47733" xr:uid="{00000000-0005-0000-0000-00006EBB0000}"/>
    <cellStyle name="Total 2 2 3 2 9" xfId="47734" xr:uid="{00000000-0005-0000-0000-00006FBB0000}"/>
    <cellStyle name="Total 2 2 3 2 9 10" xfId="47735" xr:uid="{00000000-0005-0000-0000-000070BB0000}"/>
    <cellStyle name="Total 2 2 3 2 9 11" xfId="47736" xr:uid="{00000000-0005-0000-0000-000071BB0000}"/>
    <cellStyle name="Total 2 2 3 2 9 12" xfId="47737" xr:uid="{00000000-0005-0000-0000-000072BB0000}"/>
    <cellStyle name="Total 2 2 3 2 9 2" xfId="47738" xr:uid="{00000000-0005-0000-0000-000073BB0000}"/>
    <cellStyle name="Total 2 2 3 2 9 2 2" xfId="47739" xr:uid="{00000000-0005-0000-0000-000074BB0000}"/>
    <cellStyle name="Total 2 2 3 2 9 2 3" xfId="47740" xr:uid="{00000000-0005-0000-0000-000075BB0000}"/>
    <cellStyle name="Total 2 2 3 2 9 3" xfId="47741" xr:uid="{00000000-0005-0000-0000-000076BB0000}"/>
    <cellStyle name="Total 2 2 3 2 9 3 2" xfId="47742" xr:uid="{00000000-0005-0000-0000-000077BB0000}"/>
    <cellStyle name="Total 2 2 3 2 9 3 3" xfId="47743" xr:uid="{00000000-0005-0000-0000-000078BB0000}"/>
    <cellStyle name="Total 2 2 3 2 9 4" xfId="47744" xr:uid="{00000000-0005-0000-0000-000079BB0000}"/>
    <cellStyle name="Total 2 2 3 2 9 4 2" xfId="47745" xr:uid="{00000000-0005-0000-0000-00007ABB0000}"/>
    <cellStyle name="Total 2 2 3 2 9 4 3" xfId="47746" xr:uid="{00000000-0005-0000-0000-00007BBB0000}"/>
    <cellStyle name="Total 2 2 3 2 9 5" xfId="47747" xr:uid="{00000000-0005-0000-0000-00007CBB0000}"/>
    <cellStyle name="Total 2 2 3 2 9 5 2" xfId="47748" xr:uid="{00000000-0005-0000-0000-00007DBB0000}"/>
    <cellStyle name="Total 2 2 3 2 9 5 3" xfId="47749" xr:uid="{00000000-0005-0000-0000-00007EBB0000}"/>
    <cellStyle name="Total 2 2 3 2 9 6" xfId="47750" xr:uid="{00000000-0005-0000-0000-00007FBB0000}"/>
    <cellStyle name="Total 2 2 3 2 9 6 2" xfId="47751" xr:uid="{00000000-0005-0000-0000-000080BB0000}"/>
    <cellStyle name="Total 2 2 3 2 9 6 3" xfId="47752" xr:uid="{00000000-0005-0000-0000-000081BB0000}"/>
    <cellStyle name="Total 2 2 3 2 9 7" xfId="47753" xr:uid="{00000000-0005-0000-0000-000082BB0000}"/>
    <cellStyle name="Total 2 2 3 2 9 7 2" xfId="47754" xr:uid="{00000000-0005-0000-0000-000083BB0000}"/>
    <cellStyle name="Total 2 2 3 2 9 7 3" xfId="47755" xr:uid="{00000000-0005-0000-0000-000084BB0000}"/>
    <cellStyle name="Total 2 2 3 2 9 8" xfId="47756" xr:uid="{00000000-0005-0000-0000-000085BB0000}"/>
    <cellStyle name="Total 2 2 3 2 9 8 2" xfId="47757" xr:uid="{00000000-0005-0000-0000-000086BB0000}"/>
    <cellStyle name="Total 2 2 3 2 9 8 3" xfId="47758" xr:uid="{00000000-0005-0000-0000-000087BB0000}"/>
    <cellStyle name="Total 2 2 3 2 9 9" xfId="47759" xr:uid="{00000000-0005-0000-0000-000088BB0000}"/>
    <cellStyle name="Total 2 2 3 2 9 9 2" xfId="47760" xr:uid="{00000000-0005-0000-0000-000089BB0000}"/>
    <cellStyle name="Total 2 2 3 2 9 9 3" xfId="47761" xr:uid="{00000000-0005-0000-0000-00008ABB0000}"/>
    <cellStyle name="Total 2 2 3 3" xfId="47762" xr:uid="{00000000-0005-0000-0000-00008BBB0000}"/>
    <cellStyle name="Total 2 2 3 3 10" xfId="47763" xr:uid="{00000000-0005-0000-0000-00008CBB0000}"/>
    <cellStyle name="Total 2 2 3 3 10 2" xfId="47764" xr:uid="{00000000-0005-0000-0000-00008DBB0000}"/>
    <cellStyle name="Total 2 2 3 3 10 3" xfId="47765" xr:uid="{00000000-0005-0000-0000-00008EBB0000}"/>
    <cellStyle name="Total 2 2 3 3 11" xfId="47766" xr:uid="{00000000-0005-0000-0000-00008FBB0000}"/>
    <cellStyle name="Total 2 2 3 3 12" xfId="47767" xr:uid="{00000000-0005-0000-0000-000090BB0000}"/>
    <cellStyle name="Total 2 2 3 3 2" xfId="47768" xr:uid="{00000000-0005-0000-0000-000091BB0000}"/>
    <cellStyle name="Total 2 2 3 3 2 2" xfId="47769" xr:uid="{00000000-0005-0000-0000-000092BB0000}"/>
    <cellStyle name="Total 2 2 3 3 2 3" xfId="47770" xr:uid="{00000000-0005-0000-0000-000093BB0000}"/>
    <cellStyle name="Total 2 2 3 3 3" xfId="47771" xr:uid="{00000000-0005-0000-0000-000094BB0000}"/>
    <cellStyle name="Total 2 2 3 3 3 2" xfId="47772" xr:uid="{00000000-0005-0000-0000-000095BB0000}"/>
    <cellStyle name="Total 2 2 3 3 3 3" xfId="47773" xr:uid="{00000000-0005-0000-0000-000096BB0000}"/>
    <cellStyle name="Total 2 2 3 3 4" xfId="47774" xr:uid="{00000000-0005-0000-0000-000097BB0000}"/>
    <cellStyle name="Total 2 2 3 3 4 2" xfId="47775" xr:uid="{00000000-0005-0000-0000-000098BB0000}"/>
    <cellStyle name="Total 2 2 3 3 4 3" xfId="47776" xr:uid="{00000000-0005-0000-0000-000099BB0000}"/>
    <cellStyle name="Total 2 2 3 3 5" xfId="47777" xr:uid="{00000000-0005-0000-0000-00009ABB0000}"/>
    <cellStyle name="Total 2 2 3 3 5 2" xfId="47778" xr:uid="{00000000-0005-0000-0000-00009BBB0000}"/>
    <cellStyle name="Total 2 2 3 3 5 3" xfId="47779" xr:uid="{00000000-0005-0000-0000-00009CBB0000}"/>
    <cellStyle name="Total 2 2 3 3 6" xfId="47780" xr:uid="{00000000-0005-0000-0000-00009DBB0000}"/>
    <cellStyle name="Total 2 2 3 3 6 2" xfId="47781" xr:uid="{00000000-0005-0000-0000-00009EBB0000}"/>
    <cellStyle name="Total 2 2 3 3 6 3" xfId="47782" xr:uid="{00000000-0005-0000-0000-00009FBB0000}"/>
    <cellStyle name="Total 2 2 3 3 7" xfId="47783" xr:uid="{00000000-0005-0000-0000-0000A0BB0000}"/>
    <cellStyle name="Total 2 2 3 3 7 2" xfId="47784" xr:uid="{00000000-0005-0000-0000-0000A1BB0000}"/>
    <cellStyle name="Total 2 2 3 3 7 3" xfId="47785" xr:uid="{00000000-0005-0000-0000-0000A2BB0000}"/>
    <cellStyle name="Total 2 2 3 3 8" xfId="47786" xr:uid="{00000000-0005-0000-0000-0000A3BB0000}"/>
    <cellStyle name="Total 2 2 3 3 8 2" xfId="47787" xr:uid="{00000000-0005-0000-0000-0000A4BB0000}"/>
    <cellStyle name="Total 2 2 3 3 8 3" xfId="47788" xr:uid="{00000000-0005-0000-0000-0000A5BB0000}"/>
    <cellStyle name="Total 2 2 3 3 9" xfId="47789" xr:uid="{00000000-0005-0000-0000-0000A6BB0000}"/>
    <cellStyle name="Total 2 2 3 3 9 2" xfId="47790" xr:uid="{00000000-0005-0000-0000-0000A7BB0000}"/>
    <cellStyle name="Total 2 2 3 3 9 3" xfId="47791" xr:uid="{00000000-0005-0000-0000-0000A8BB0000}"/>
    <cellStyle name="Total 2 2 3 4" xfId="47792" xr:uid="{00000000-0005-0000-0000-0000A9BB0000}"/>
    <cellStyle name="Total 2 2 3 4 10" xfId="47793" xr:uid="{00000000-0005-0000-0000-0000AABB0000}"/>
    <cellStyle name="Total 2 2 3 4 10 2" xfId="47794" xr:uid="{00000000-0005-0000-0000-0000ABBB0000}"/>
    <cellStyle name="Total 2 2 3 4 10 3" xfId="47795" xr:uid="{00000000-0005-0000-0000-0000ACBB0000}"/>
    <cellStyle name="Total 2 2 3 4 11" xfId="47796" xr:uid="{00000000-0005-0000-0000-0000ADBB0000}"/>
    <cellStyle name="Total 2 2 3 4 12" xfId="47797" xr:uid="{00000000-0005-0000-0000-0000AEBB0000}"/>
    <cellStyle name="Total 2 2 3 4 2" xfId="47798" xr:uid="{00000000-0005-0000-0000-0000AFBB0000}"/>
    <cellStyle name="Total 2 2 3 4 2 2" xfId="47799" xr:uid="{00000000-0005-0000-0000-0000B0BB0000}"/>
    <cellStyle name="Total 2 2 3 4 2 3" xfId="47800" xr:uid="{00000000-0005-0000-0000-0000B1BB0000}"/>
    <cellStyle name="Total 2 2 3 4 3" xfId="47801" xr:uid="{00000000-0005-0000-0000-0000B2BB0000}"/>
    <cellStyle name="Total 2 2 3 4 3 2" xfId="47802" xr:uid="{00000000-0005-0000-0000-0000B3BB0000}"/>
    <cellStyle name="Total 2 2 3 4 3 3" xfId="47803" xr:uid="{00000000-0005-0000-0000-0000B4BB0000}"/>
    <cellStyle name="Total 2 2 3 4 4" xfId="47804" xr:uid="{00000000-0005-0000-0000-0000B5BB0000}"/>
    <cellStyle name="Total 2 2 3 4 4 2" xfId="47805" xr:uid="{00000000-0005-0000-0000-0000B6BB0000}"/>
    <cellStyle name="Total 2 2 3 4 4 3" xfId="47806" xr:uid="{00000000-0005-0000-0000-0000B7BB0000}"/>
    <cellStyle name="Total 2 2 3 4 5" xfId="47807" xr:uid="{00000000-0005-0000-0000-0000B8BB0000}"/>
    <cellStyle name="Total 2 2 3 4 5 2" xfId="47808" xr:uid="{00000000-0005-0000-0000-0000B9BB0000}"/>
    <cellStyle name="Total 2 2 3 4 5 3" xfId="47809" xr:uid="{00000000-0005-0000-0000-0000BABB0000}"/>
    <cellStyle name="Total 2 2 3 4 6" xfId="47810" xr:uid="{00000000-0005-0000-0000-0000BBBB0000}"/>
    <cellStyle name="Total 2 2 3 4 6 2" xfId="47811" xr:uid="{00000000-0005-0000-0000-0000BCBB0000}"/>
    <cellStyle name="Total 2 2 3 4 6 3" xfId="47812" xr:uid="{00000000-0005-0000-0000-0000BDBB0000}"/>
    <cellStyle name="Total 2 2 3 4 7" xfId="47813" xr:uid="{00000000-0005-0000-0000-0000BEBB0000}"/>
    <cellStyle name="Total 2 2 3 4 7 2" xfId="47814" xr:uid="{00000000-0005-0000-0000-0000BFBB0000}"/>
    <cellStyle name="Total 2 2 3 4 7 3" xfId="47815" xr:uid="{00000000-0005-0000-0000-0000C0BB0000}"/>
    <cellStyle name="Total 2 2 3 4 8" xfId="47816" xr:uid="{00000000-0005-0000-0000-0000C1BB0000}"/>
    <cellStyle name="Total 2 2 3 4 8 2" xfId="47817" xr:uid="{00000000-0005-0000-0000-0000C2BB0000}"/>
    <cellStyle name="Total 2 2 3 4 8 3" xfId="47818" xr:uid="{00000000-0005-0000-0000-0000C3BB0000}"/>
    <cellStyle name="Total 2 2 3 4 9" xfId="47819" xr:uid="{00000000-0005-0000-0000-0000C4BB0000}"/>
    <cellStyle name="Total 2 2 3 4 9 2" xfId="47820" xr:uid="{00000000-0005-0000-0000-0000C5BB0000}"/>
    <cellStyle name="Total 2 2 3 4 9 3" xfId="47821" xr:uid="{00000000-0005-0000-0000-0000C6BB0000}"/>
    <cellStyle name="Total 2 2 3 5" xfId="47822" xr:uid="{00000000-0005-0000-0000-0000C7BB0000}"/>
    <cellStyle name="Total 2 2 3 5 10" xfId="47823" xr:uid="{00000000-0005-0000-0000-0000C8BB0000}"/>
    <cellStyle name="Total 2 2 3 5 10 2" xfId="47824" xr:uid="{00000000-0005-0000-0000-0000C9BB0000}"/>
    <cellStyle name="Total 2 2 3 5 10 3" xfId="47825" xr:uid="{00000000-0005-0000-0000-0000CABB0000}"/>
    <cellStyle name="Total 2 2 3 5 11" xfId="47826" xr:uid="{00000000-0005-0000-0000-0000CBBB0000}"/>
    <cellStyle name="Total 2 2 3 5 12" xfId="47827" xr:uid="{00000000-0005-0000-0000-0000CCBB0000}"/>
    <cellStyle name="Total 2 2 3 5 2" xfId="47828" xr:uid="{00000000-0005-0000-0000-0000CDBB0000}"/>
    <cellStyle name="Total 2 2 3 5 2 2" xfId="47829" xr:uid="{00000000-0005-0000-0000-0000CEBB0000}"/>
    <cellStyle name="Total 2 2 3 5 2 3" xfId="47830" xr:uid="{00000000-0005-0000-0000-0000CFBB0000}"/>
    <cellStyle name="Total 2 2 3 5 3" xfId="47831" xr:uid="{00000000-0005-0000-0000-0000D0BB0000}"/>
    <cellStyle name="Total 2 2 3 5 3 2" xfId="47832" xr:uid="{00000000-0005-0000-0000-0000D1BB0000}"/>
    <cellStyle name="Total 2 2 3 5 3 3" xfId="47833" xr:uid="{00000000-0005-0000-0000-0000D2BB0000}"/>
    <cellStyle name="Total 2 2 3 5 4" xfId="47834" xr:uid="{00000000-0005-0000-0000-0000D3BB0000}"/>
    <cellStyle name="Total 2 2 3 5 4 2" xfId="47835" xr:uid="{00000000-0005-0000-0000-0000D4BB0000}"/>
    <cellStyle name="Total 2 2 3 5 4 3" xfId="47836" xr:uid="{00000000-0005-0000-0000-0000D5BB0000}"/>
    <cellStyle name="Total 2 2 3 5 5" xfId="47837" xr:uid="{00000000-0005-0000-0000-0000D6BB0000}"/>
    <cellStyle name="Total 2 2 3 5 5 2" xfId="47838" xr:uid="{00000000-0005-0000-0000-0000D7BB0000}"/>
    <cellStyle name="Total 2 2 3 5 5 3" xfId="47839" xr:uid="{00000000-0005-0000-0000-0000D8BB0000}"/>
    <cellStyle name="Total 2 2 3 5 6" xfId="47840" xr:uid="{00000000-0005-0000-0000-0000D9BB0000}"/>
    <cellStyle name="Total 2 2 3 5 6 2" xfId="47841" xr:uid="{00000000-0005-0000-0000-0000DABB0000}"/>
    <cellStyle name="Total 2 2 3 5 6 3" xfId="47842" xr:uid="{00000000-0005-0000-0000-0000DBBB0000}"/>
    <cellStyle name="Total 2 2 3 5 7" xfId="47843" xr:uid="{00000000-0005-0000-0000-0000DCBB0000}"/>
    <cellStyle name="Total 2 2 3 5 7 2" xfId="47844" xr:uid="{00000000-0005-0000-0000-0000DDBB0000}"/>
    <cellStyle name="Total 2 2 3 5 7 3" xfId="47845" xr:uid="{00000000-0005-0000-0000-0000DEBB0000}"/>
    <cellStyle name="Total 2 2 3 5 8" xfId="47846" xr:uid="{00000000-0005-0000-0000-0000DFBB0000}"/>
    <cellStyle name="Total 2 2 3 5 8 2" xfId="47847" xr:uid="{00000000-0005-0000-0000-0000E0BB0000}"/>
    <cellStyle name="Total 2 2 3 5 8 3" xfId="47848" xr:uid="{00000000-0005-0000-0000-0000E1BB0000}"/>
    <cellStyle name="Total 2 2 3 5 9" xfId="47849" xr:uid="{00000000-0005-0000-0000-0000E2BB0000}"/>
    <cellStyle name="Total 2 2 3 5 9 2" xfId="47850" xr:uid="{00000000-0005-0000-0000-0000E3BB0000}"/>
    <cellStyle name="Total 2 2 3 5 9 3" xfId="47851" xr:uid="{00000000-0005-0000-0000-0000E4BB0000}"/>
    <cellStyle name="Total 2 2 3 6" xfId="47852" xr:uid="{00000000-0005-0000-0000-0000E5BB0000}"/>
    <cellStyle name="Total 2 2 3 6 2" xfId="47853" xr:uid="{00000000-0005-0000-0000-0000E6BB0000}"/>
    <cellStyle name="Total 2 2 3 6 2 2" xfId="47854" xr:uid="{00000000-0005-0000-0000-0000E7BB0000}"/>
    <cellStyle name="Total 2 2 3 6 2 3" xfId="47855" xr:uid="{00000000-0005-0000-0000-0000E8BB0000}"/>
    <cellStyle name="Total 2 2 3 6 2 4" xfId="47856" xr:uid="{00000000-0005-0000-0000-0000E9BB0000}"/>
    <cellStyle name="Total 2 2 3 6 3" xfId="47857" xr:uid="{00000000-0005-0000-0000-0000EABB0000}"/>
    <cellStyle name="Total 2 2 3 6 4" xfId="47858" xr:uid="{00000000-0005-0000-0000-0000EBBB0000}"/>
    <cellStyle name="Total 2 2 3 7" xfId="47859" xr:uid="{00000000-0005-0000-0000-0000ECBB0000}"/>
    <cellStyle name="Total 2 2 3 7 2" xfId="47860" xr:uid="{00000000-0005-0000-0000-0000EDBB0000}"/>
    <cellStyle name="Total 2 2 3 7 2 2" xfId="47861" xr:uid="{00000000-0005-0000-0000-0000EEBB0000}"/>
    <cellStyle name="Total 2 2 3 7 2 3" xfId="47862" xr:uid="{00000000-0005-0000-0000-0000EFBB0000}"/>
    <cellStyle name="Total 2 2 3 7 2 4" xfId="47863" xr:uid="{00000000-0005-0000-0000-0000F0BB0000}"/>
    <cellStyle name="Total 2 2 3 7 3" xfId="47864" xr:uid="{00000000-0005-0000-0000-0000F1BB0000}"/>
    <cellStyle name="Total 2 2 3 7 4" xfId="47865" xr:uid="{00000000-0005-0000-0000-0000F2BB0000}"/>
    <cellStyle name="Total 2 2 3 8" xfId="47866" xr:uid="{00000000-0005-0000-0000-0000F3BB0000}"/>
    <cellStyle name="Total 2 2 3 8 2" xfId="47867" xr:uid="{00000000-0005-0000-0000-0000F4BB0000}"/>
    <cellStyle name="Total 2 2 3 8 2 2" xfId="47868" xr:uid="{00000000-0005-0000-0000-0000F5BB0000}"/>
    <cellStyle name="Total 2 2 3 8 2 3" xfId="47869" xr:uid="{00000000-0005-0000-0000-0000F6BB0000}"/>
    <cellStyle name="Total 2 2 3 8 2 4" xfId="47870" xr:uid="{00000000-0005-0000-0000-0000F7BB0000}"/>
    <cellStyle name="Total 2 2 3 8 3" xfId="47871" xr:uid="{00000000-0005-0000-0000-0000F8BB0000}"/>
    <cellStyle name="Total 2 2 3 8 4" xfId="47872" xr:uid="{00000000-0005-0000-0000-0000F9BB0000}"/>
    <cellStyle name="Total 2 2 3 9" xfId="47873" xr:uid="{00000000-0005-0000-0000-0000FABB0000}"/>
    <cellStyle name="Total 2 2 3 9 2" xfId="47874" xr:uid="{00000000-0005-0000-0000-0000FBBB0000}"/>
    <cellStyle name="Total 2 2 3 9 3" xfId="47875" xr:uid="{00000000-0005-0000-0000-0000FCBB0000}"/>
    <cellStyle name="Total 2 2 4" xfId="432" xr:uid="{00000000-0005-0000-0000-0000FDBB0000}"/>
    <cellStyle name="Total 2 2 4 2" xfId="47876" xr:uid="{00000000-0005-0000-0000-0000FEBB0000}"/>
    <cellStyle name="Total 2 2 4 2 10" xfId="47877" xr:uid="{00000000-0005-0000-0000-0000FFBB0000}"/>
    <cellStyle name="Total 2 2 4 2 10 10" xfId="47878" xr:uid="{00000000-0005-0000-0000-000000BC0000}"/>
    <cellStyle name="Total 2 2 4 2 10 11" xfId="47879" xr:uid="{00000000-0005-0000-0000-000001BC0000}"/>
    <cellStyle name="Total 2 2 4 2 10 12" xfId="47880" xr:uid="{00000000-0005-0000-0000-000002BC0000}"/>
    <cellStyle name="Total 2 2 4 2 10 2" xfId="47881" xr:uid="{00000000-0005-0000-0000-000003BC0000}"/>
    <cellStyle name="Total 2 2 4 2 10 2 2" xfId="47882" xr:uid="{00000000-0005-0000-0000-000004BC0000}"/>
    <cellStyle name="Total 2 2 4 2 10 2 3" xfId="47883" xr:uid="{00000000-0005-0000-0000-000005BC0000}"/>
    <cellStyle name="Total 2 2 4 2 10 3" xfId="47884" xr:uid="{00000000-0005-0000-0000-000006BC0000}"/>
    <cellStyle name="Total 2 2 4 2 10 3 2" xfId="47885" xr:uid="{00000000-0005-0000-0000-000007BC0000}"/>
    <cellStyle name="Total 2 2 4 2 10 3 3" xfId="47886" xr:uid="{00000000-0005-0000-0000-000008BC0000}"/>
    <cellStyle name="Total 2 2 4 2 10 4" xfId="47887" xr:uid="{00000000-0005-0000-0000-000009BC0000}"/>
    <cellStyle name="Total 2 2 4 2 10 4 2" xfId="47888" xr:uid="{00000000-0005-0000-0000-00000ABC0000}"/>
    <cellStyle name="Total 2 2 4 2 10 4 3" xfId="47889" xr:uid="{00000000-0005-0000-0000-00000BBC0000}"/>
    <cellStyle name="Total 2 2 4 2 10 5" xfId="47890" xr:uid="{00000000-0005-0000-0000-00000CBC0000}"/>
    <cellStyle name="Total 2 2 4 2 10 5 2" xfId="47891" xr:uid="{00000000-0005-0000-0000-00000DBC0000}"/>
    <cellStyle name="Total 2 2 4 2 10 5 3" xfId="47892" xr:uid="{00000000-0005-0000-0000-00000EBC0000}"/>
    <cellStyle name="Total 2 2 4 2 10 6" xfId="47893" xr:uid="{00000000-0005-0000-0000-00000FBC0000}"/>
    <cellStyle name="Total 2 2 4 2 10 6 2" xfId="47894" xr:uid="{00000000-0005-0000-0000-000010BC0000}"/>
    <cellStyle name="Total 2 2 4 2 10 6 3" xfId="47895" xr:uid="{00000000-0005-0000-0000-000011BC0000}"/>
    <cellStyle name="Total 2 2 4 2 10 7" xfId="47896" xr:uid="{00000000-0005-0000-0000-000012BC0000}"/>
    <cellStyle name="Total 2 2 4 2 10 7 2" xfId="47897" xr:uid="{00000000-0005-0000-0000-000013BC0000}"/>
    <cellStyle name="Total 2 2 4 2 10 7 3" xfId="47898" xr:uid="{00000000-0005-0000-0000-000014BC0000}"/>
    <cellStyle name="Total 2 2 4 2 10 8" xfId="47899" xr:uid="{00000000-0005-0000-0000-000015BC0000}"/>
    <cellStyle name="Total 2 2 4 2 10 8 2" xfId="47900" xr:uid="{00000000-0005-0000-0000-000016BC0000}"/>
    <cellStyle name="Total 2 2 4 2 10 8 3" xfId="47901" xr:uid="{00000000-0005-0000-0000-000017BC0000}"/>
    <cellStyle name="Total 2 2 4 2 10 9" xfId="47902" xr:uid="{00000000-0005-0000-0000-000018BC0000}"/>
    <cellStyle name="Total 2 2 4 2 10 9 2" xfId="47903" xr:uid="{00000000-0005-0000-0000-000019BC0000}"/>
    <cellStyle name="Total 2 2 4 2 10 9 3" xfId="47904" xr:uid="{00000000-0005-0000-0000-00001ABC0000}"/>
    <cellStyle name="Total 2 2 4 2 11" xfId="47905" xr:uid="{00000000-0005-0000-0000-00001BBC0000}"/>
    <cellStyle name="Total 2 2 4 2 11 2" xfId="47906" xr:uid="{00000000-0005-0000-0000-00001CBC0000}"/>
    <cellStyle name="Total 2 2 4 2 11 3" xfId="47907" xr:uid="{00000000-0005-0000-0000-00001DBC0000}"/>
    <cellStyle name="Total 2 2 4 2 12" xfId="47908" xr:uid="{00000000-0005-0000-0000-00001EBC0000}"/>
    <cellStyle name="Total 2 2 4 2 12 2" xfId="47909" xr:uid="{00000000-0005-0000-0000-00001FBC0000}"/>
    <cellStyle name="Total 2 2 4 2 12 3" xfId="47910" xr:uid="{00000000-0005-0000-0000-000020BC0000}"/>
    <cellStyle name="Total 2 2 4 2 13" xfId="47911" xr:uid="{00000000-0005-0000-0000-000021BC0000}"/>
    <cellStyle name="Total 2 2 4 2 13 2" xfId="47912" xr:uid="{00000000-0005-0000-0000-000022BC0000}"/>
    <cellStyle name="Total 2 2 4 2 13 3" xfId="47913" xr:uid="{00000000-0005-0000-0000-000023BC0000}"/>
    <cellStyle name="Total 2 2 4 2 14" xfId="47914" xr:uid="{00000000-0005-0000-0000-000024BC0000}"/>
    <cellStyle name="Total 2 2 4 2 14 2" xfId="47915" xr:uid="{00000000-0005-0000-0000-000025BC0000}"/>
    <cellStyle name="Total 2 2 4 2 14 3" xfId="47916" xr:uid="{00000000-0005-0000-0000-000026BC0000}"/>
    <cellStyle name="Total 2 2 4 2 15" xfId="47917" xr:uid="{00000000-0005-0000-0000-000027BC0000}"/>
    <cellStyle name="Total 2 2 4 2 15 2" xfId="47918" xr:uid="{00000000-0005-0000-0000-000028BC0000}"/>
    <cellStyle name="Total 2 2 4 2 15 3" xfId="47919" xr:uid="{00000000-0005-0000-0000-000029BC0000}"/>
    <cellStyle name="Total 2 2 4 2 16" xfId="47920" xr:uid="{00000000-0005-0000-0000-00002ABC0000}"/>
    <cellStyle name="Total 2 2 4 2 16 2" xfId="47921" xr:uid="{00000000-0005-0000-0000-00002BBC0000}"/>
    <cellStyle name="Total 2 2 4 2 16 3" xfId="47922" xr:uid="{00000000-0005-0000-0000-00002CBC0000}"/>
    <cellStyle name="Total 2 2 4 2 17" xfId="47923" xr:uid="{00000000-0005-0000-0000-00002DBC0000}"/>
    <cellStyle name="Total 2 2 4 2 17 2" xfId="47924" xr:uid="{00000000-0005-0000-0000-00002EBC0000}"/>
    <cellStyle name="Total 2 2 4 2 17 3" xfId="47925" xr:uid="{00000000-0005-0000-0000-00002FBC0000}"/>
    <cellStyle name="Total 2 2 4 2 18" xfId="47926" xr:uid="{00000000-0005-0000-0000-000030BC0000}"/>
    <cellStyle name="Total 2 2 4 2 18 2" xfId="47927" xr:uid="{00000000-0005-0000-0000-000031BC0000}"/>
    <cellStyle name="Total 2 2 4 2 18 3" xfId="47928" xr:uid="{00000000-0005-0000-0000-000032BC0000}"/>
    <cellStyle name="Total 2 2 4 2 19" xfId="47929" xr:uid="{00000000-0005-0000-0000-000033BC0000}"/>
    <cellStyle name="Total 2 2 4 2 2" xfId="47930" xr:uid="{00000000-0005-0000-0000-000034BC0000}"/>
    <cellStyle name="Total 2 2 4 2 2 10" xfId="47931" xr:uid="{00000000-0005-0000-0000-000035BC0000}"/>
    <cellStyle name="Total 2 2 4 2 2 11" xfId="47932" xr:uid="{00000000-0005-0000-0000-000036BC0000}"/>
    <cellStyle name="Total 2 2 4 2 2 12" xfId="47933" xr:uid="{00000000-0005-0000-0000-000037BC0000}"/>
    <cellStyle name="Total 2 2 4 2 2 2" xfId="47934" xr:uid="{00000000-0005-0000-0000-000038BC0000}"/>
    <cellStyle name="Total 2 2 4 2 2 2 2" xfId="47935" xr:uid="{00000000-0005-0000-0000-000039BC0000}"/>
    <cellStyle name="Total 2 2 4 2 2 2 3" xfId="47936" xr:uid="{00000000-0005-0000-0000-00003ABC0000}"/>
    <cellStyle name="Total 2 2 4 2 2 3" xfId="47937" xr:uid="{00000000-0005-0000-0000-00003BBC0000}"/>
    <cellStyle name="Total 2 2 4 2 2 3 2" xfId="47938" xr:uid="{00000000-0005-0000-0000-00003CBC0000}"/>
    <cellStyle name="Total 2 2 4 2 2 3 3" xfId="47939" xr:uid="{00000000-0005-0000-0000-00003DBC0000}"/>
    <cellStyle name="Total 2 2 4 2 2 4" xfId="47940" xr:uid="{00000000-0005-0000-0000-00003EBC0000}"/>
    <cellStyle name="Total 2 2 4 2 2 4 2" xfId="47941" xr:uid="{00000000-0005-0000-0000-00003FBC0000}"/>
    <cellStyle name="Total 2 2 4 2 2 4 3" xfId="47942" xr:uid="{00000000-0005-0000-0000-000040BC0000}"/>
    <cellStyle name="Total 2 2 4 2 2 5" xfId="47943" xr:uid="{00000000-0005-0000-0000-000041BC0000}"/>
    <cellStyle name="Total 2 2 4 2 2 5 2" xfId="47944" xr:uid="{00000000-0005-0000-0000-000042BC0000}"/>
    <cellStyle name="Total 2 2 4 2 2 5 3" xfId="47945" xr:uid="{00000000-0005-0000-0000-000043BC0000}"/>
    <cellStyle name="Total 2 2 4 2 2 6" xfId="47946" xr:uid="{00000000-0005-0000-0000-000044BC0000}"/>
    <cellStyle name="Total 2 2 4 2 2 6 2" xfId="47947" xr:uid="{00000000-0005-0000-0000-000045BC0000}"/>
    <cellStyle name="Total 2 2 4 2 2 6 3" xfId="47948" xr:uid="{00000000-0005-0000-0000-000046BC0000}"/>
    <cellStyle name="Total 2 2 4 2 2 7" xfId="47949" xr:uid="{00000000-0005-0000-0000-000047BC0000}"/>
    <cellStyle name="Total 2 2 4 2 2 7 2" xfId="47950" xr:uid="{00000000-0005-0000-0000-000048BC0000}"/>
    <cellStyle name="Total 2 2 4 2 2 7 3" xfId="47951" xr:uid="{00000000-0005-0000-0000-000049BC0000}"/>
    <cellStyle name="Total 2 2 4 2 2 8" xfId="47952" xr:uid="{00000000-0005-0000-0000-00004ABC0000}"/>
    <cellStyle name="Total 2 2 4 2 2 8 2" xfId="47953" xr:uid="{00000000-0005-0000-0000-00004BBC0000}"/>
    <cellStyle name="Total 2 2 4 2 2 8 3" xfId="47954" xr:uid="{00000000-0005-0000-0000-00004CBC0000}"/>
    <cellStyle name="Total 2 2 4 2 2 9" xfId="47955" xr:uid="{00000000-0005-0000-0000-00004DBC0000}"/>
    <cellStyle name="Total 2 2 4 2 2 9 2" xfId="47956" xr:uid="{00000000-0005-0000-0000-00004EBC0000}"/>
    <cellStyle name="Total 2 2 4 2 2 9 3" xfId="47957" xr:uid="{00000000-0005-0000-0000-00004FBC0000}"/>
    <cellStyle name="Total 2 2 4 2 20" xfId="47958" xr:uid="{00000000-0005-0000-0000-000050BC0000}"/>
    <cellStyle name="Total 2 2 4 2 21" xfId="47959" xr:uid="{00000000-0005-0000-0000-000051BC0000}"/>
    <cellStyle name="Total 2 2 4 2 3" xfId="47960" xr:uid="{00000000-0005-0000-0000-000052BC0000}"/>
    <cellStyle name="Total 2 2 4 2 3 10" xfId="47961" xr:uid="{00000000-0005-0000-0000-000053BC0000}"/>
    <cellStyle name="Total 2 2 4 2 3 11" xfId="47962" xr:uid="{00000000-0005-0000-0000-000054BC0000}"/>
    <cellStyle name="Total 2 2 4 2 3 12" xfId="47963" xr:uid="{00000000-0005-0000-0000-000055BC0000}"/>
    <cellStyle name="Total 2 2 4 2 3 2" xfId="47964" xr:uid="{00000000-0005-0000-0000-000056BC0000}"/>
    <cellStyle name="Total 2 2 4 2 3 2 2" xfId="47965" xr:uid="{00000000-0005-0000-0000-000057BC0000}"/>
    <cellStyle name="Total 2 2 4 2 3 2 3" xfId="47966" xr:uid="{00000000-0005-0000-0000-000058BC0000}"/>
    <cellStyle name="Total 2 2 4 2 3 3" xfId="47967" xr:uid="{00000000-0005-0000-0000-000059BC0000}"/>
    <cellStyle name="Total 2 2 4 2 3 3 2" xfId="47968" xr:uid="{00000000-0005-0000-0000-00005ABC0000}"/>
    <cellStyle name="Total 2 2 4 2 3 3 3" xfId="47969" xr:uid="{00000000-0005-0000-0000-00005BBC0000}"/>
    <cellStyle name="Total 2 2 4 2 3 4" xfId="47970" xr:uid="{00000000-0005-0000-0000-00005CBC0000}"/>
    <cellStyle name="Total 2 2 4 2 3 4 2" xfId="47971" xr:uid="{00000000-0005-0000-0000-00005DBC0000}"/>
    <cellStyle name="Total 2 2 4 2 3 4 3" xfId="47972" xr:uid="{00000000-0005-0000-0000-00005EBC0000}"/>
    <cellStyle name="Total 2 2 4 2 3 5" xfId="47973" xr:uid="{00000000-0005-0000-0000-00005FBC0000}"/>
    <cellStyle name="Total 2 2 4 2 3 5 2" xfId="47974" xr:uid="{00000000-0005-0000-0000-000060BC0000}"/>
    <cellStyle name="Total 2 2 4 2 3 5 3" xfId="47975" xr:uid="{00000000-0005-0000-0000-000061BC0000}"/>
    <cellStyle name="Total 2 2 4 2 3 6" xfId="47976" xr:uid="{00000000-0005-0000-0000-000062BC0000}"/>
    <cellStyle name="Total 2 2 4 2 3 6 2" xfId="47977" xr:uid="{00000000-0005-0000-0000-000063BC0000}"/>
    <cellStyle name="Total 2 2 4 2 3 6 3" xfId="47978" xr:uid="{00000000-0005-0000-0000-000064BC0000}"/>
    <cellStyle name="Total 2 2 4 2 3 7" xfId="47979" xr:uid="{00000000-0005-0000-0000-000065BC0000}"/>
    <cellStyle name="Total 2 2 4 2 3 7 2" xfId="47980" xr:uid="{00000000-0005-0000-0000-000066BC0000}"/>
    <cellStyle name="Total 2 2 4 2 3 7 3" xfId="47981" xr:uid="{00000000-0005-0000-0000-000067BC0000}"/>
    <cellStyle name="Total 2 2 4 2 3 8" xfId="47982" xr:uid="{00000000-0005-0000-0000-000068BC0000}"/>
    <cellStyle name="Total 2 2 4 2 3 8 2" xfId="47983" xr:uid="{00000000-0005-0000-0000-000069BC0000}"/>
    <cellStyle name="Total 2 2 4 2 3 8 3" xfId="47984" xr:uid="{00000000-0005-0000-0000-00006ABC0000}"/>
    <cellStyle name="Total 2 2 4 2 3 9" xfId="47985" xr:uid="{00000000-0005-0000-0000-00006BBC0000}"/>
    <cellStyle name="Total 2 2 4 2 3 9 2" xfId="47986" xr:uid="{00000000-0005-0000-0000-00006CBC0000}"/>
    <cellStyle name="Total 2 2 4 2 3 9 3" xfId="47987" xr:uid="{00000000-0005-0000-0000-00006DBC0000}"/>
    <cellStyle name="Total 2 2 4 2 4" xfId="47988" xr:uid="{00000000-0005-0000-0000-00006EBC0000}"/>
    <cellStyle name="Total 2 2 4 2 4 10" xfId="47989" xr:uid="{00000000-0005-0000-0000-00006FBC0000}"/>
    <cellStyle name="Total 2 2 4 2 4 11" xfId="47990" xr:uid="{00000000-0005-0000-0000-000070BC0000}"/>
    <cellStyle name="Total 2 2 4 2 4 12" xfId="47991" xr:uid="{00000000-0005-0000-0000-000071BC0000}"/>
    <cellStyle name="Total 2 2 4 2 4 2" xfId="47992" xr:uid="{00000000-0005-0000-0000-000072BC0000}"/>
    <cellStyle name="Total 2 2 4 2 4 2 2" xfId="47993" xr:uid="{00000000-0005-0000-0000-000073BC0000}"/>
    <cellStyle name="Total 2 2 4 2 4 2 3" xfId="47994" xr:uid="{00000000-0005-0000-0000-000074BC0000}"/>
    <cellStyle name="Total 2 2 4 2 4 3" xfId="47995" xr:uid="{00000000-0005-0000-0000-000075BC0000}"/>
    <cellStyle name="Total 2 2 4 2 4 3 2" xfId="47996" xr:uid="{00000000-0005-0000-0000-000076BC0000}"/>
    <cellStyle name="Total 2 2 4 2 4 3 3" xfId="47997" xr:uid="{00000000-0005-0000-0000-000077BC0000}"/>
    <cellStyle name="Total 2 2 4 2 4 4" xfId="47998" xr:uid="{00000000-0005-0000-0000-000078BC0000}"/>
    <cellStyle name="Total 2 2 4 2 4 4 2" xfId="47999" xr:uid="{00000000-0005-0000-0000-000079BC0000}"/>
    <cellStyle name="Total 2 2 4 2 4 4 3" xfId="48000" xr:uid="{00000000-0005-0000-0000-00007ABC0000}"/>
    <cellStyle name="Total 2 2 4 2 4 5" xfId="48001" xr:uid="{00000000-0005-0000-0000-00007BBC0000}"/>
    <cellStyle name="Total 2 2 4 2 4 5 2" xfId="48002" xr:uid="{00000000-0005-0000-0000-00007CBC0000}"/>
    <cellStyle name="Total 2 2 4 2 4 5 3" xfId="48003" xr:uid="{00000000-0005-0000-0000-00007DBC0000}"/>
    <cellStyle name="Total 2 2 4 2 4 6" xfId="48004" xr:uid="{00000000-0005-0000-0000-00007EBC0000}"/>
    <cellStyle name="Total 2 2 4 2 4 6 2" xfId="48005" xr:uid="{00000000-0005-0000-0000-00007FBC0000}"/>
    <cellStyle name="Total 2 2 4 2 4 6 3" xfId="48006" xr:uid="{00000000-0005-0000-0000-000080BC0000}"/>
    <cellStyle name="Total 2 2 4 2 4 7" xfId="48007" xr:uid="{00000000-0005-0000-0000-000081BC0000}"/>
    <cellStyle name="Total 2 2 4 2 4 7 2" xfId="48008" xr:uid="{00000000-0005-0000-0000-000082BC0000}"/>
    <cellStyle name="Total 2 2 4 2 4 7 3" xfId="48009" xr:uid="{00000000-0005-0000-0000-000083BC0000}"/>
    <cellStyle name="Total 2 2 4 2 4 8" xfId="48010" xr:uid="{00000000-0005-0000-0000-000084BC0000}"/>
    <cellStyle name="Total 2 2 4 2 4 8 2" xfId="48011" xr:uid="{00000000-0005-0000-0000-000085BC0000}"/>
    <cellStyle name="Total 2 2 4 2 4 8 3" xfId="48012" xr:uid="{00000000-0005-0000-0000-000086BC0000}"/>
    <cellStyle name="Total 2 2 4 2 4 9" xfId="48013" xr:uid="{00000000-0005-0000-0000-000087BC0000}"/>
    <cellStyle name="Total 2 2 4 2 4 9 2" xfId="48014" xr:uid="{00000000-0005-0000-0000-000088BC0000}"/>
    <cellStyle name="Total 2 2 4 2 4 9 3" xfId="48015" xr:uid="{00000000-0005-0000-0000-000089BC0000}"/>
    <cellStyle name="Total 2 2 4 2 5" xfId="48016" xr:uid="{00000000-0005-0000-0000-00008ABC0000}"/>
    <cellStyle name="Total 2 2 4 2 5 10" xfId="48017" xr:uid="{00000000-0005-0000-0000-00008BBC0000}"/>
    <cellStyle name="Total 2 2 4 2 5 11" xfId="48018" xr:uid="{00000000-0005-0000-0000-00008CBC0000}"/>
    <cellStyle name="Total 2 2 4 2 5 12" xfId="48019" xr:uid="{00000000-0005-0000-0000-00008DBC0000}"/>
    <cellStyle name="Total 2 2 4 2 5 2" xfId="48020" xr:uid="{00000000-0005-0000-0000-00008EBC0000}"/>
    <cellStyle name="Total 2 2 4 2 5 2 2" xfId="48021" xr:uid="{00000000-0005-0000-0000-00008FBC0000}"/>
    <cellStyle name="Total 2 2 4 2 5 2 3" xfId="48022" xr:uid="{00000000-0005-0000-0000-000090BC0000}"/>
    <cellStyle name="Total 2 2 4 2 5 3" xfId="48023" xr:uid="{00000000-0005-0000-0000-000091BC0000}"/>
    <cellStyle name="Total 2 2 4 2 5 3 2" xfId="48024" xr:uid="{00000000-0005-0000-0000-000092BC0000}"/>
    <cellStyle name="Total 2 2 4 2 5 3 3" xfId="48025" xr:uid="{00000000-0005-0000-0000-000093BC0000}"/>
    <cellStyle name="Total 2 2 4 2 5 4" xfId="48026" xr:uid="{00000000-0005-0000-0000-000094BC0000}"/>
    <cellStyle name="Total 2 2 4 2 5 4 2" xfId="48027" xr:uid="{00000000-0005-0000-0000-000095BC0000}"/>
    <cellStyle name="Total 2 2 4 2 5 4 3" xfId="48028" xr:uid="{00000000-0005-0000-0000-000096BC0000}"/>
    <cellStyle name="Total 2 2 4 2 5 5" xfId="48029" xr:uid="{00000000-0005-0000-0000-000097BC0000}"/>
    <cellStyle name="Total 2 2 4 2 5 5 2" xfId="48030" xr:uid="{00000000-0005-0000-0000-000098BC0000}"/>
    <cellStyle name="Total 2 2 4 2 5 5 3" xfId="48031" xr:uid="{00000000-0005-0000-0000-000099BC0000}"/>
    <cellStyle name="Total 2 2 4 2 5 6" xfId="48032" xr:uid="{00000000-0005-0000-0000-00009ABC0000}"/>
    <cellStyle name="Total 2 2 4 2 5 6 2" xfId="48033" xr:uid="{00000000-0005-0000-0000-00009BBC0000}"/>
    <cellStyle name="Total 2 2 4 2 5 6 3" xfId="48034" xr:uid="{00000000-0005-0000-0000-00009CBC0000}"/>
    <cellStyle name="Total 2 2 4 2 5 7" xfId="48035" xr:uid="{00000000-0005-0000-0000-00009DBC0000}"/>
    <cellStyle name="Total 2 2 4 2 5 7 2" xfId="48036" xr:uid="{00000000-0005-0000-0000-00009EBC0000}"/>
    <cellStyle name="Total 2 2 4 2 5 7 3" xfId="48037" xr:uid="{00000000-0005-0000-0000-00009FBC0000}"/>
    <cellStyle name="Total 2 2 4 2 5 8" xfId="48038" xr:uid="{00000000-0005-0000-0000-0000A0BC0000}"/>
    <cellStyle name="Total 2 2 4 2 5 8 2" xfId="48039" xr:uid="{00000000-0005-0000-0000-0000A1BC0000}"/>
    <cellStyle name="Total 2 2 4 2 5 8 3" xfId="48040" xr:uid="{00000000-0005-0000-0000-0000A2BC0000}"/>
    <cellStyle name="Total 2 2 4 2 5 9" xfId="48041" xr:uid="{00000000-0005-0000-0000-0000A3BC0000}"/>
    <cellStyle name="Total 2 2 4 2 5 9 2" xfId="48042" xr:uid="{00000000-0005-0000-0000-0000A4BC0000}"/>
    <cellStyle name="Total 2 2 4 2 5 9 3" xfId="48043" xr:uid="{00000000-0005-0000-0000-0000A5BC0000}"/>
    <cellStyle name="Total 2 2 4 2 6" xfId="48044" xr:uid="{00000000-0005-0000-0000-0000A6BC0000}"/>
    <cellStyle name="Total 2 2 4 2 6 10" xfId="48045" xr:uid="{00000000-0005-0000-0000-0000A7BC0000}"/>
    <cellStyle name="Total 2 2 4 2 6 11" xfId="48046" xr:uid="{00000000-0005-0000-0000-0000A8BC0000}"/>
    <cellStyle name="Total 2 2 4 2 6 12" xfId="48047" xr:uid="{00000000-0005-0000-0000-0000A9BC0000}"/>
    <cellStyle name="Total 2 2 4 2 6 2" xfId="48048" xr:uid="{00000000-0005-0000-0000-0000AABC0000}"/>
    <cellStyle name="Total 2 2 4 2 6 2 2" xfId="48049" xr:uid="{00000000-0005-0000-0000-0000ABBC0000}"/>
    <cellStyle name="Total 2 2 4 2 6 2 3" xfId="48050" xr:uid="{00000000-0005-0000-0000-0000ACBC0000}"/>
    <cellStyle name="Total 2 2 4 2 6 3" xfId="48051" xr:uid="{00000000-0005-0000-0000-0000ADBC0000}"/>
    <cellStyle name="Total 2 2 4 2 6 3 2" xfId="48052" xr:uid="{00000000-0005-0000-0000-0000AEBC0000}"/>
    <cellStyle name="Total 2 2 4 2 6 3 3" xfId="48053" xr:uid="{00000000-0005-0000-0000-0000AFBC0000}"/>
    <cellStyle name="Total 2 2 4 2 6 4" xfId="48054" xr:uid="{00000000-0005-0000-0000-0000B0BC0000}"/>
    <cellStyle name="Total 2 2 4 2 6 4 2" xfId="48055" xr:uid="{00000000-0005-0000-0000-0000B1BC0000}"/>
    <cellStyle name="Total 2 2 4 2 6 4 3" xfId="48056" xr:uid="{00000000-0005-0000-0000-0000B2BC0000}"/>
    <cellStyle name="Total 2 2 4 2 6 5" xfId="48057" xr:uid="{00000000-0005-0000-0000-0000B3BC0000}"/>
    <cellStyle name="Total 2 2 4 2 6 5 2" xfId="48058" xr:uid="{00000000-0005-0000-0000-0000B4BC0000}"/>
    <cellStyle name="Total 2 2 4 2 6 5 3" xfId="48059" xr:uid="{00000000-0005-0000-0000-0000B5BC0000}"/>
    <cellStyle name="Total 2 2 4 2 6 6" xfId="48060" xr:uid="{00000000-0005-0000-0000-0000B6BC0000}"/>
    <cellStyle name="Total 2 2 4 2 6 6 2" xfId="48061" xr:uid="{00000000-0005-0000-0000-0000B7BC0000}"/>
    <cellStyle name="Total 2 2 4 2 6 6 3" xfId="48062" xr:uid="{00000000-0005-0000-0000-0000B8BC0000}"/>
    <cellStyle name="Total 2 2 4 2 6 7" xfId="48063" xr:uid="{00000000-0005-0000-0000-0000B9BC0000}"/>
    <cellStyle name="Total 2 2 4 2 6 7 2" xfId="48064" xr:uid="{00000000-0005-0000-0000-0000BABC0000}"/>
    <cellStyle name="Total 2 2 4 2 6 7 3" xfId="48065" xr:uid="{00000000-0005-0000-0000-0000BBBC0000}"/>
    <cellStyle name="Total 2 2 4 2 6 8" xfId="48066" xr:uid="{00000000-0005-0000-0000-0000BCBC0000}"/>
    <cellStyle name="Total 2 2 4 2 6 8 2" xfId="48067" xr:uid="{00000000-0005-0000-0000-0000BDBC0000}"/>
    <cellStyle name="Total 2 2 4 2 6 8 3" xfId="48068" xr:uid="{00000000-0005-0000-0000-0000BEBC0000}"/>
    <cellStyle name="Total 2 2 4 2 6 9" xfId="48069" xr:uid="{00000000-0005-0000-0000-0000BFBC0000}"/>
    <cellStyle name="Total 2 2 4 2 6 9 2" xfId="48070" xr:uid="{00000000-0005-0000-0000-0000C0BC0000}"/>
    <cellStyle name="Total 2 2 4 2 6 9 3" xfId="48071" xr:uid="{00000000-0005-0000-0000-0000C1BC0000}"/>
    <cellStyle name="Total 2 2 4 2 7" xfId="48072" xr:uid="{00000000-0005-0000-0000-0000C2BC0000}"/>
    <cellStyle name="Total 2 2 4 2 7 10" xfId="48073" xr:uid="{00000000-0005-0000-0000-0000C3BC0000}"/>
    <cellStyle name="Total 2 2 4 2 7 11" xfId="48074" xr:uid="{00000000-0005-0000-0000-0000C4BC0000}"/>
    <cellStyle name="Total 2 2 4 2 7 12" xfId="48075" xr:uid="{00000000-0005-0000-0000-0000C5BC0000}"/>
    <cellStyle name="Total 2 2 4 2 7 2" xfId="48076" xr:uid="{00000000-0005-0000-0000-0000C6BC0000}"/>
    <cellStyle name="Total 2 2 4 2 7 2 2" xfId="48077" xr:uid="{00000000-0005-0000-0000-0000C7BC0000}"/>
    <cellStyle name="Total 2 2 4 2 7 2 3" xfId="48078" xr:uid="{00000000-0005-0000-0000-0000C8BC0000}"/>
    <cellStyle name="Total 2 2 4 2 7 3" xfId="48079" xr:uid="{00000000-0005-0000-0000-0000C9BC0000}"/>
    <cellStyle name="Total 2 2 4 2 7 3 2" xfId="48080" xr:uid="{00000000-0005-0000-0000-0000CABC0000}"/>
    <cellStyle name="Total 2 2 4 2 7 3 3" xfId="48081" xr:uid="{00000000-0005-0000-0000-0000CBBC0000}"/>
    <cellStyle name="Total 2 2 4 2 7 4" xfId="48082" xr:uid="{00000000-0005-0000-0000-0000CCBC0000}"/>
    <cellStyle name="Total 2 2 4 2 7 4 2" xfId="48083" xr:uid="{00000000-0005-0000-0000-0000CDBC0000}"/>
    <cellStyle name="Total 2 2 4 2 7 4 3" xfId="48084" xr:uid="{00000000-0005-0000-0000-0000CEBC0000}"/>
    <cellStyle name="Total 2 2 4 2 7 5" xfId="48085" xr:uid="{00000000-0005-0000-0000-0000CFBC0000}"/>
    <cellStyle name="Total 2 2 4 2 7 5 2" xfId="48086" xr:uid="{00000000-0005-0000-0000-0000D0BC0000}"/>
    <cellStyle name="Total 2 2 4 2 7 5 3" xfId="48087" xr:uid="{00000000-0005-0000-0000-0000D1BC0000}"/>
    <cellStyle name="Total 2 2 4 2 7 6" xfId="48088" xr:uid="{00000000-0005-0000-0000-0000D2BC0000}"/>
    <cellStyle name="Total 2 2 4 2 7 6 2" xfId="48089" xr:uid="{00000000-0005-0000-0000-0000D3BC0000}"/>
    <cellStyle name="Total 2 2 4 2 7 6 3" xfId="48090" xr:uid="{00000000-0005-0000-0000-0000D4BC0000}"/>
    <cellStyle name="Total 2 2 4 2 7 7" xfId="48091" xr:uid="{00000000-0005-0000-0000-0000D5BC0000}"/>
    <cellStyle name="Total 2 2 4 2 7 7 2" xfId="48092" xr:uid="{00000000-0005-0000-0000-0000D6BC0000}"/>
    <cellStyle name="Total 2 2 4 2 7 7 3" xfId="48093" xr:uid="{00000000-0005-0000-0000-0000D7BC0000}"/>
    <cellStyle name="Total 2 2 4 2 7 8" xfId="48094" xr:uid="{00000000-0005-0000-0000-0000D8BC0000}"/>
    <cellStyle name="Total 2 2 4 2 7 8 2" xfId="48095" xr:uid="{00000000-0005-0000-0000-0000D9BC0000}"/>
    <cellStyle name="Total 2 2 4 2 7 8 3" xfId="48096" xr:uid="{00000000-0005-0000-0000-0000DABC0000}"/>
    <cellStyle name="Total 2 2 4 2 7 9" xfId="48097" xr:uid="{00000000-0005-0000-0000-0000DBBC0000}"/>
    <cellStyle name="Total 2 2 4 2 7 9 2" xfId="48098" xr:uid="{00000000-0005-0000-0000-0000DCBC0000}"/>
    <cellStyle name="Total 2 2 4 2 7 9 3" xfId="48099" xr:uid="{00000000-0005-0000-0000-0000DDBC0000}"/>
    <cellStyle name="Total 2 2 4 2 8" xfId="48100" xr:uid="{00000000-0005-0000-0000-0000DEBC0000}"/>
    <cellStyle name="Total 2 2 4 2 8 10" xfId="48101" xr:uid="{00000000-0005-0000-0000-0000DFBC0000}"/>
    <cellStyle name="Total 2 2 4 2 8 11" xfId="48102" xr:uid="{00000000-0005-0000-0000-0000E0BC0000}"/>
    <cellStyle name="Total 2 2 4 2 8 12" xfId="48103" xr:uid="{00000000-0005-0000-0000-0000E1BC0000}"/>
    <cellStyle name="Total 2 2 4 2 8 2" xfId="48104" xr:uid="{00000000-0005-0000-0000-0000E2BC0000}"/>
    <cellStyle name="Total 2 2 4 2 8 2 2" xfId="48105" xr:uid="{00000000-0005-0000-0000-0000E3BC0000}"/>
    <cellStyle name="Total 2 2 4 2 8 2 3" xfId="48106" xr:uid="{00000000-0005-0000-0000-0000E4BC0000}"/>
    <cellStyle name="Total 2 2 4 2 8 3" xfId="48107" xr:uid="{00000000-0005-0000-0000-0000E5BC0000}"/>
    <cellStyle name="Total 2 2 4 2 8 3 2" xfId="48108" xr:uid="{00000000-0005-0000-0000-0000E6BC0000}"/>
    <cellStyle name="Total 2 2 4 2 8 3 3" xfId="48109" xr:uid="{00000000-0005-0000-0000-0000E7BC0000}"/>
    <cellStyle name="Total 2 2 4 2 8 4" xfId="48110" xr:uid="{00000000-0005-0000-0000-0000E8BC0000}"/>
    <cellStyle name="Total 2 2 4 2 8 4 2" xfId="48111" xr:uid="{00000000-0005-0000-0000-0000E9BC0000}"/>
    <cellStyle name="Total 2 2 4 2 8 4 3" xfId="48112" xr:uid="{00000000-0005-0000-0000-0000EABC0000}"/>
    <cellStyle name="Total 2 2 4 2 8 5" xfId="48113" xr:uid="{00000000-0005-0000-0000-0000EBBC0000}"/>
    <cellStyle name="Total 2 2 4 2 8 5 2" xfId="48114" xr:uid="{00000000-0005-0000-0000-0000ECBC0000}"/>
    <cellStyle name="Total 2 2 4 2 8 5 3" xfId="48115" xr:uid="{00000000-0005-0000-0000-0000EDBC0000}"/>
    <cellStyle name="Total 2 2 4 2 8 6" xfId="48116" xr:uid="{00000000-0005-0000-0000-0000EEBC0000}"/>
    <cellStyle name="Total 2 2 4 2 8 6 2" xfId="48117" xr:uid="{00000000-0005-0000-0000-0000EFBC0000}"/>
    <cellStyle name="Total 2 2 4 2 8 6 3" xfId="48118" xr:uid="{00000000-0005-0000-0000-0000F0BC0000}"/>
    <cellStyle name="Total 2 2 4 2 8 7" xfId="48119" xr:uid="{00000000-0005-0000-0000-0000F1BC0000}"/>
    <cellStyle name="Total 2 2 4 2 8 7 2" xfId="48120" xr:uid="{00000000-0005-0000-0000-0000F2BC0000}"/>
    <cellStyle name="Total 2 2 4 2 8 7 3" xfId="48121" xr:uid="{00000000-0005-0000-0000-0000F3BC0000}"/>
    <cellStyle name="Total 2 2 4 2 8 8" xfId="48122" xr:uid="{00000000-0005-0000-0000-0000F4BC0000}"/>
    <cellStyle name="Total 2 2 4 2 8 8 2" xfId="48123" xr:uid="{00000000-0005-0000-0000-0000F5BC0000}"/>
    <cellStyle name="Total 2 2 4 2 8 8 3" xfId="48124" xr:uid="{00000000-0005-0000-0000-0000F6BC0000}"/>
    <cellStyle name="Total 2 2 4 2 8 9" xfId="48125" xr:uid="{00000000-0005-0000-0000-0000F7BC0000}"/>
    <cellStyle name="Total 2 2 4 2 8 9 2" xfId="48126" xr:uid="{00000000-0005-0000-0000-0000F8BC0000}"/>
    <cellStyle name="Total 2 2 4 2 8 9 3" xfId="48127" xr:uid="{00000000-0005-0000-0000-0000F9BC0000}"/>
    <cellStyle name="Total 2 2 4 2 9" xfId="48128" xr:uid="{00000000-0005-0000-0000-0000FABC0000}"/>
    <cellStyle name="Total 2 2 4 2 9 10" xfId="48129" xr:uid="{00000000-0005-0000-0000-0000FBBC0000}"/>
    <cellStyle name="Total 2 2 4 2 9 11" xfId="48130" xr:uid="{00000000-0005-0000-0000-0000FCBC0000}"/>
    <cellStyle name="Total 2 2 4 2 9 12" xfId="48131" xr:uid="{00000000-0005-0000-0000-0000FDBC0000}"/>
    <cellStyle name="Total 2 2 4 2 9 2" xfId="48132" xr:uid="{00000000-0005-0000-0000-0000FEBC0000}"/>
    <cellStyle name="Total 2 2 4 2 9 2 2" xfId="48133" xr:uid="{00000000-0005-0000-0000-0000FFBC0000}"/>
    <cellStyle name="Total 2 2 4 2 9 2 3" xfId="48134" xr:uid="{00000000-0005-0000-0000-000000BD0000}"/>
    <cellStyle name="Total 2 2 4 2 9 3" xfId="48135" xr:uid="{00000000-0005-0000-0000-000001BD0000}"/>
    <cellStyle name="Total 2 2 4 2 9 3 2" xfId="48136" xr:uid="{00000000-0005-0000-0000-000002BD0000}"/>
    <cellStyle name="Total 2 2 4 2 9 3 3" xfId="48137" xr:uid="{00000000-0005-0000-0000-000003BD0000}"/>
    <cellStyle name="Total 2 2 4 2 9 4" xfId="48138" xr:uid="{00000000-0005-0000-0000-000004BD0000}"/>
    <cellStyle name="Total 2 2 4 2 9 4 2" xfId="48139" xr:uid="{00000000-0005-0000-0000-000005BD0000}"/>
    <cellStyle name="Total 2 2 4 2 9 4 3" xfId="48140" xr:uid="{00000000-0005-0000-0000-000006BD0000}"/>
    <cellStyle name="Total 2 2 4 2 9 5" xfId="48141" xr:uid="{00000000-0005-0000-0000-000007BD0000}"/>
    <cellStyle name="Total 2 2 4 2 9 5 2" xfId="48142" xr:uid="{00000000-0005-0000-0000-000008BD0000}"/>
    <cellStyle name="Total 2 2 4 2 9 5 3" xfId="48143" xr:uid="{00000000-0005-0000-0000-000009BD0000}"/>
    <cellStyle name="Total 2 2 4 2 9 6" xfId="48144" xr:uid="{00000000-0005-0000-0000-00000ABD0000}"/>
    <cellStyle name="Total 2 2 4 2 9 6 2" xfId="48145" xr:uid="{00000000-0005-0000-0000-00000BBD0000}"/>
    <cellStyle name="Total 2 2 4 2 9 6 3" xfId="48146" xr:uid="{00000000-0005-0000-0000-00000CBD0000}"/>
    <cellStyle name="Total 2 2 4 2 9 7" xfId="48147" xr:uid="{00000000-0005-0000-0000-00000DBD0000}"/>
    <cellStyle name="Total 2 2 4 2 9 7 2" xfId="48148" xr:uid="{00000000-0005-0000-0000-00000EBD0000}"/>
    <cellStyle name="Total 2 2 4 2 9 7 3" xfId="48149" xr:uid="{00000000-0005-0000-0000-00000FBD0000}"/>
    <cellStyle name="Total 2 2 4 2 9 8" xfId="48150" xr:uid="{00000000-0005-0000-0000-000010BD0000}"/>
    <cellStyle name="Total 2 2 4 2 9 8 2" xfId="48151" xr:uid="{00000000-0005-0000-0000-000011BD0000}"/>
    <cellStyle name="Total 2 2 4 2 9 8 3" xfId="48152" xr:uid="{00000000-0005-0000-0000-000012BD0000}"/>
    <cellStyle name="Total 2 2 4 2 9 9" xfId="48153" xr:uid="{00000000-0005-0000-0000-000013BD0000}"/>
    <cellStyle name="Total 2 2 4 2 9 9 2" xfId="48154" xr:uid="{00000000-0005-0000-0000-000014BD0000}"/>
    <cellStyle name="Total 2 2 4 2 9 9 3" xfId="48155" xr:uid="{00000000-0005-0000-0000-000015BD0000}"/>
    <cellStyle name="Total 2 2 4 3" xfId="48156" xr:uid="{00000000-0005-0000-0000-000016BD0000}"/>
    <cellStyle name="Total 2 2 4 3 10" xfId="48157" xr:uid="{00000000-0005-0000-0000-000017BD0000}"/>
    <cellStyle name="Total 2 2 4 3 11" xfId="48158" xr:uid="{00000000-0005-0000-0000-000018BD0000}"/>
    <cellStyle name="Total 2 2 4 3 12" xfId="48159" xr:uid="{00000000-0005-0000-0000-000019BD0000}"/>
    <cellStyle name="Total 2 2 4 3 2" xfId="48160" xr:uid="{00000000-0005-0000-0000-00001ABD0000}"/>
    <cellStyle name="Total 2 2 4 3 2 2" xfId="48161" xr:uid="{00000000-0005-0000-0000-00001BBD0000}"/>
    <cellStyle name="Total 2 2 4 3 2 3" xfId="48162" xr:uid="{00000000-0005-0000-0000-00001CBD0000}"/>
    <cellStyle name="Total 2 2 4 3 3" xfId="48163" xr:uid="{00000000-0005-0000-0000-00001DBD0000}"/>
    <cellStyle name="Total 2 2 4 3 3 2" xfId="48164" xr:uid="{00000000-0005-0000-0000-00001EBD0000}"/>
    <cellStyle name="Total 2 2 4 3 3 3" xfId="48165" xr:uid="{00000000-0005-0000-0000-00001FBD0000}"/>
    <cellStyle name="Total 2 2 4 3 4" xfId="48166" xr:uid="{00000000-0005-0000-0000-000020BD0000}"/>
    <cellStyle name="Total 2 2 4 3 4 2" xfId="48167" xr:uid="{00000000-0005-0000-0000-000021BD0000}"/>
    <cellStyle name="Total 2 2 4 3 4 3" xfId="48168" xr:uid="{00000000-0005-0000-0000-000022BD0000}"/>
    <cellStyle name="Total 2 2 4 3 5" xfId="48169" xr:uid="{00000000-0005-0000-0000-000023BD0000}"/>
    <cellStyle name="Total 2 2 4 3 5 2" xfId="48170" xr:uid="{00000000-0005-0000-0000-000024BD0000}"/>
    <cellStyle name="Total 2 2 4 3 5 3" xfId="48171" xr:uid="{00000000-0005-0000-0000-000025BD0000}"/>
    <cellStyle name="Total 2 2 4 3 6" xfId="48172" xr:uid="{00000000-0005-0000-0000-000026BD0000}"/>
    <cellStyle name="Total 2 2 4 3 6 2" xfId="48173" xr:uid="{00000000-0005-0000-0000-000027BD0000}"/>
    <cellStyle name="Total 2 2 4 3 6 3" xfId="48174" xr:uid="{00000000-0005-0000-0000-000028BD0000}"/>
    <cellStyle name="Total 2 2 4 3 7" xfId="48175" xr:uid="{00000000-0005-0000-0000-000029BD0000}"/>
    <cellStyle name="Total 2 2 4 3 7 2" xfId="48176" xr:uid="{00000000-0005-0000-0000-00002ABD0000}"/>
    <cellStyle name="Total 2 2 4 3 7 3" xfId="48177" xr:uid="{00000000-0005-0000-0000-00002BBD0000}"/>
    <cellStyle name="Total 2 2 4 3 8" xfId="48178" xr:uid="{00000000-0005-0000-0000-00002CBD0000}"/>
    <cellStyle name="Total 2 2 4 3 8 2" xfId="48179" xr:uid="{00000000-0005-0000-0000-00002DBD0000}"/>
    <cellStyle name="Total 2 2 4 3 8 3" xfId="48180" xr:uid="{00000000-0005-0000-0000-00002EBD0000}"/>
    <cellStyle name="Total 2 2 4 3 9" xfId="48181" xr:uid="{00000000-0005-0000-0000-00002FBD0000}"/>
    <cellStyle name="Total 2 2 4 3 9 2" xfId="48182" xr:uid="{00000000-0005-0000-0000-000030BD0000}"/>
    <cellStyle name="Total 2 2 4 3 9 3" xfId="48183" xr:uid="{00000000-0005-0000-0000-000031BD0000}"/>
    <cellStyle name="Total 2 2 4 4" xfId="48184" xr:uid="{00000000-0005-0000-0000-000032BD0000}"/>
    <cellStyle name="Total 2 2 4 4 10" xfId="48185" xr:uid="{00000000-0005-0000-0000-000033BD0000}"/>
    <cellStyle name="Total 2 2 4 4 11" xfId="48186" xr:uid="{00000000-0005-0000-0000-000034BD0000}"/>
    <cellStyle name="Total 2 2 4 4 12" xfId="48187" xr:uid="{00000000-0005-0000-0000-000035BD0000}"/>
    <cellStyle name="Total 2 2 4 4 2" xfId="48188" xr:uid="{00000000-0005-0000-0000-000036BD0000}"/>
    <cellStyle name="Total 2 2 4 4 2 2" xfId="48189" xr:uid="{00000000-0005-0000-0000-000037BD0000}"/>
    <cellStyle name="Total 2 2 4 4 2 3" xfId="48190" xr:uid="{00000000-0005-0000-0000-000038BD0000}"/>
    <cellStyle name="Total 2 2 4 4 3" xfId="48191" xr:uid="{00000000-0005-0000-0000-000039BD0000}"/>
    <cellStyle name="Total 2 2 4 4 3 2" xfId="48192" xr:uid="{00000000-0005-0000-0000-00003ABD0000}"/>
    <cellStyle name="Total 2 2 4 4 3 3" xfId="48193" xr:uid="{00000000-0005-0000-0000-00003BBD0000}"/>
    <cellStyle name="Total 2 2 4 4 4" xfId="48194" xr:uid="{00000000-0005-0000-0000-00003CBD0000}"/>
    <cellStyle name="Total 2 2 4 4 4 2" xfId="48195" xr:uid="{00000000-0005-0000-0000-00003DBD0000}"/>
    <cellStyle name="Total 2 2 4 4 4 3" xfId="48196" xr:uid="{00000000-0005-0000-0000-00003EBD0000}"/>
    <cellStyle name="Total 2 2 4 4 5" xfId="48197" xr:uid="{00000000-0005-0000-0000-00003FBD0000}"/>
    <cellStyle name="Total 2 2 4 4 5 2" xfId="48198" xr:uid="{00000000-0005-0000-0000-000040BD0000}"/>
    <cellStyle name="Total 2 2 4 4 5 3" xfId="48199" xr:uid="{00000000-0005-0000-0000-000041BD0000}"/>
    <cellStyle name="Total 2 2 4 4 6" xfId="48200" xr:uid="{00000000-0005-0000-0000-000042BD0000}"/>
    <cellStyle name="Total 2 2 4 4 6 2" xfId="48201" xr:uid="{00000000-0005-0000-0000-000043BD0000}"/>
    <cellStyle name="Total 2 2 4 4 6 3" xfId="48202" xr:uid="{00000000-0005-0000-0000-000044BD0000}"/>
    <cellStyle name="Total 2 2 4 4 7" xfId="48203" xr:uid="{00000000-0005-0000-0000-000045BD0000}"/>
    <cellStyle name="Total 2 2 4 4 7 2" xfId="48204" xr:uid="{00000000-0005-0000-0000-000046BD0000}"/>
    <cellStyle name="Total 2 2 4 4 7 3" xfId="48205" xr:uid="{00000000-0005-0000-0000-000047BD0000}"/>
    <cellStyle name="Total 2 2 4 4 8" xfId="48206" xr:uid="{00000000-0005-0000-0000-000048BD0000}"/>
    <cellStyle name="Total 2 2 4 4 8 2" xfId="48207" xr:uid="{00000000-0005-0000-0000-000049BD0000}"/>
    <cellStyle name="Total 2 2 4 4 8 3" xfId="48208" xr:uid="{00000000-0005-0000-0000-00004ABD0000}"/>
    <cellStyle name="Total 2 2 4 4 9" xfId="48209" xr:uid="{00000000-0005-0000-0000-00004BBD0000}"/>
    <cellStyle name="Total 2 2 4 4 9 2" xfId="48210" xr:uid="{00000000-0005-0000-0000-00004CBD0000}"/>
    <cellStyle name="Total 2 2 4 4 9 3" xfId="48211" xr:uid="{00000000-0005-0000-0000-00004DBD0000}"/>
    <cellStyle name="Total 2 2 4 5" xfId="48212" xr:uid="{00000000-0005-0000-0000-00004EBD0000}"/>
    <cellStyle name="Total 2 2 4 5 10" xfId="48213" xr:uid="{00000000-0005-0000-0000-00004FBD0000}"/>
    <cellStyle name="Total 2 2 4 5 11" xfId="48214" xr:uid="{00000000-0005-0000-0000-000050BD0000}"/>
    <cellStyle name="Total 2 2 4 5 12" xfId="48215" xr:uid="{00000000-0005-0000-0000-000051BD0000}"/>
    <cellStyle name="Total 2 2 4 5 2" xfId="48216" xr:uid="{00000000-0005-0000-0000-000052BD0000}"/>
    <cellStyle name="Total 2 2 4 5 2 2" xfId="48217" xr:uid="{00000000-0005-0000-0000-000053BD0000}"/>
    <cellStyle name="Total 2 2 4 5 2 3" xfId="48218" xr:uid="{00000000-0005-0000-0000-000054BD0000}"/>
    <cellStyle name="Total 2 2 4 5 3" xfId="48219" xr:uid="{00000000-0005-0000-0000-000055BD0000}"/>
    <cellStyle name="Total 2 2 4 5 3 2" xfId="48220" xr:uid="{00000000-0005-0000-0000-000056BD0000}"/>
    <cellStyle name="Total 2 2 4 5 3 3" xfId="48221" xr:uid="{00000000-0005-0000-0000-000057BD0000}"/>
    <cellStyle name="Total 2 2 4 5 4" xfId="48222" xr:uid="{00000000-0005-0000-0000-000058BD0000}"/>
    <cellStyle name="Total 2 2 4 5 4 2" xfId="48223" xr:uid="{00000000-0005-0000-0000-000059BD0000}"/>
    <cellStyle name="Total 2 2 4 5 4 3" xfId="48224" xr:uid="{00000000-0005-0000-0000-00005ABD0000}"/>
    <cellStyle name="Total 2 2 4 5 5" xfId="48225" xr:uid="{00000000-0005-0000-0000-00005BBD0000}"/>
    <cellStyle name="Total 2 2 4 5 5 2" xfId="48226" xr:uid="{00000000-0005-0000-0000-00005CBD0000}"/>
    <cellStyle name="Total 2 2 4 5 5 3" xfId="48227" xr:uid="{00000000-0005-0000-0000-00005DBD0000}"/>
    <cellStyle name="Total 2 2 4 5 6" xfId="48228" xr:uid="{00000000-0005-0000-0000-00005EBD0000}"/>
    <cellStyle name="Total 2 2 4 5 6 2" xfId="48229" xr:uid="{00000000-0005-0000-0000-00005FBD0000}"/>
    <cellStyle name="Total 2 2 4 5 6 3" xfId="48230" xr:uid="{00000000-0005-0000-0000-000060BD0000}"/>
    <cellStyle name="Total 2 2 4 5 7" xfId="48231" xr:uid="{00000000-0005-0000-0000-000061BD0000}"/>
    <cellStyle name="Total 2 2 4 5 7 2" xfId="48232" xr:uid="{00000000-0005-0000-0000-000062BD0000}"/>
    <cellStyle name="Total 2 2 4 5 7 3" xfId="48233" xr:uid="{00000000-0005-0000-0000-000063BD0000}"/>
    <cellStyle name="Total 2 2 4 5 8" xfId="48234" xr:uid="{00000000-0005-0000-0000-000064BD0000}"/>
    <cellStyle name="Total 2 2 4 5 8 2" xfId="48235" xr:uid="{00000000-0005-0000-0000-000065BD0000}"/>
    <cellStyle name="Total 2 2 4 5 8 3" xfId="48236" xr:uid="{00000000-0005-0000-0000-000066BD0000}"/>
    <cellStyle name="Total 2 2 4 5 9" xfId="48237" xr:uid="{00000000-0005-0000-0000-000067BD0000}"/>
    <cellStyle name="Total 2 2 4 5 9 2" xfId="48238" xr:uid="{00000000-0005-0000-0000-000068BD0000}"/>
    <cellStyle name="Total 2 2 4 5 9 3" xfId="48239" xr:uid="{00000000-0005-0000-0000-000069BD0000}"/>
    <cellStyle name="Total 2 2 4 6" xfId="48240" xr:uid="{00000000-0005-0000-0000-00006ABD0000}"/>
    <cellStyle name="Total 2 2 4 6 2" xfId="48241" xr:uid="{00000000-0005-0000-0000-00006BBD0000}"/>
    <cellStyle name="Total 2 2 4 6 3" xfId="48242" xr:uid="{00000000-0005-0000-0000-00006CBD0000}"/>
    <cellStyle name="Total 2 2 4 7" xfId="48243" xr:uid="{00000000-0005-0000-0000-00006DBD0000}"/>
    <cellStyle name="Total 2 2 4 7 2" xfId="48244" xr:uid="{00000000-0005-0000-0000-00006EBD0000}"/>
    <cellStyle name="Total 2 2 4 7 3" xfId="48245" xr:uid="{00000000-0005-0000-0000-00006FBD0000}"/>
    <cellStyle name="Total 2 2 4 8" xfId="58236" xr:uid="{00000000-0005-0000-0000-000070BD0000}"/>
    <cellStyle name="Total 2 2 5" xfId="48246" xr:uid="{00000000-0005-0000-0000-000071BD0000}"/>
    <cellStyle name="Total 2 2 5 10" xfId="48247" xr:uid="{00000000-0005-0000-0000-000072BD0000}"/>
    <cellStyle name="Total 2 2 5 10 10" xfId="48248" xr:uid="{00000000-0005-0000-0000-000073BD0000}"/>
    <cellStyle name="Total 2 2 5 10 11" xfId="48249" xr:uid="{00000000-0005-0000-0000-000074BD0000}"/>
    <cellStyle name="Total 2 2 5 10 12" xfId="48250" xr:uid="{00000000-0005-0000-0000-000075BD0000}"/>
    <cellStyle name="Total 2 2 5 10 2" xfId="48251" xr:uid="{00000000-0005-0000-0000-000076BD0000}"/>
    <cellStyle name="Total 2 2 5 10 2 2" xfId="48252" xr:uid="{00000000-0005-0000-0000-000077BD0000}"/>
    <cellStyle name="Total 2 2 5 10 2 3" xfId="48253" xr:uid="{00000000-0005-0000-0000-000078BD0000}"/>
    <cellStyle name="Total 2 2 5 10 3" xfId="48254" xr:uid="{00000000-0005-0000-0000-000079BD0000}"/>
    <cellStyle name="Total 2 2 5 10 3 2" xfId="48255" xr:uid="{00000000-0005-0000-0000-00007ABD0000}"/>
    <cellStyle name="Total 2 2 5 10 3 3" xfId="48256" xr:uid="{00000000-0005-0000-0000-00007BBD0000}"/>
    <cellStyle name="Total 2 2 5 10 4" xfId="48257" xr:uid="{00000000-0005-0000-0000-00007CBD0000}"/>
    <cellStyle name="Total 2 2 5 10 4 2" xfId="48258" xr:uid="{00000000-0005-0000-0000-00007DBD0000}"/>
    <cellStyle name="Total 2 2 5 10 4 3" xfId="48259" xr:uid="{00000000-0005-0000-0000-00007EBD0000}"/>
    <cellStyle name="Total 2 2 5 10 5" xfId="48260" xr:uid="{00000000-0005-0000-0000-00007FBD0000}"/>
    <cellStyle name="Total 2 2 5 10 5 2" xfId="48261" xr:uid="{00000000-0005-0000-0000-000080BD0000}"/>
    <cellStyle name="Total 2 2 5 10 5 3" xfId="48262" xr:uid="{00000000-0005-0000-0000-000081BD0000}"/>
    <cellStyle name="Total 2 2 5 10 6" xfId="48263" xr:uid="{00000000-0005-0000-0000-000082BD0000}"/>
    <cellStyle name="Total 2 2 5 10 6 2" xfId="48264" xr:uid="{00000000-0005-0000-0000-000083BD0000}"/>
    <cellStyle name="Total 2 2 5 10 6 3" xfId="48265" xr:uid="{00000000-0005-0000-0000-000084BD0000}"/>
    <cellStyle name="Total 2 2 5 10 7" xfId="48266" xr:uid="{00000000-0005-0000-0000-000085BD0000}"/>
    <cellStyle name="Total 2 2 5 10 7 2" xfId="48267" xr:uid="{00000000-0005-0000-0000-000086BD0000}"/>
    <cellStyle name="Total 2 2 5 10 7 3" xfId="48268" xr:uid="{00000000-0005-0000-0000-000087BD0000}"/>
    <cellStyle name="Total 2 2 5 10 8" xfId="48269" xr:uid="{00000000-0005-0000-0000-000088BD0000}"/>
    <cellStyle name="Total 2 2 5 10 8 2" xfId="48270" xr:uid="{00000000-0005-0000-0000-000089BD0000}"/>
    <cellStyle name="Total 2 2 5 10 8 3" xfId="48271" xr:uid="{00000000-0005-0000-0000-00008ABD0000}"/>
    <cellStyle name="Total 2 2 5 10 9" xfId="48272" xr:uid="{00000000-0005-0000-0000-00008BBD0000}"/>
    <cellStyle name="Total 2 2 5 10 9 2" xfId="48273" xr:uid="{00000000-0005-0000-0000-00008CBD0000}"/>
    <cellStyle name="Total 2 2 5 10 9 3" xfId="48274" xr:uid="{00000000-0005-0000-0000-00008DBD0000}"/>
    <cellStyle name="Total 2 2 5 11" xfId="48275" xr:uid="{00000000-0005-0000-0000-00008EBD0000}"/>
    <cellStyle name="Total 2 2 5 11 2" xfId="48276" xr:uid="{00000000-0005-0000-0000-00008FBD0000}"/>
    <cellStyle name="Total 2 2 5 11 3" xfId="48277" xr:uid="{00000000-0005-0000-0000-000090BD0000}"/>
    <cellStyle name="Total 2 2 5 12" xfId="48278" xr:uid="{00000000-0005-0000-0000-000091BD0000}"/>
    <cellStyle name="Total 2 2 5 12 2" xfId="48279" xr:uid="{00000000-0005-0000-0000-000092BD0000}"/>
    <cellStyle name="Total 2 2 5 12 3" xfId="48280" xr:uid="{00000000-0005-0000-0000-000093BD0000}"/>
    <cellStyle name="Total 2 2 5 13" xfId="48281" xr:uid="{00000000-0005-0000-0000-000094BD0000}"/>
    <cellStyle name="Total 2 2 5 13 2" xfId="48282" xr:uid="{00000000-0005-0000-0000-000095BD0000}"/>
    <cellStyle name="Total 2 2 5 13 3" xfId="48283" xr:uid="{00000000-0005-0000-0000-000096BD0000}"/>
    <cellStyle name="Total 2 2 5 14" xfId="48284" xr:uid="{00000000-0005-0000-0000-000097BD0000}"/>
    <cellStyle name="Total 2 2 5 14 2" xfId="48285" xr:uid="{00000000-0005-0000-0000-000098BD0000}"/>
    <cellStyle name="Total 2 2 5 14 3" xfId="48286" xr:uid="{00000000-0005-0000-0000-000099BD0000}"/>
    <cellStyle name="Total 2 2 5 15" xfId="48287" xr:uid="{00000000-0005-0000-0000-00009ABD0000}"/>
    <cellStyle name="Total 2 2 5 15 2" xfId="48288" xr:uid="{00000000-0005-0000-0000-00009BBD0000}"/>
    <cellStyle name="Total 2 2 5 15 3" xfId="48289" xr:uid="{00000000-0005-0000-0000-00009CBD0000}"/>
    <cellStyle name="Total 2 2 5 16" xfId="48290" xr:uid="{00000000-0005-0000-0000-00009DBD0000}"/>
    <cellStyle name="Total 2 2 5 16 2" xfId="48291" xr:uid="{00000000-0005-0000-0000-00009EBD0000}"/>
    <cellStyle name="Total 2 2 5 16 3" xfId="48292" xr:uid="{00000000-0005-0000-0000-00009FBD0000}"/>
    <cellStyle name="Total 2 2 5 17" xfId="48293" xr:uid="{00000000-0005-0000-0000-0000A0BD0000}"/>
    <cellStyle name="Total 2 2 5 17 2" xfId="48294" xr:uid="{00000000-0005-0000-0000-0000A1BD0000}"/>
    <cellStyle name="Total 2 2 5 17 3" xfId="48295" xr:uid="{00000000-0005-0000-0000-0000A2BD0000}"/>
    <cellStyle name="Total 2 2 5 18" xfId="48296" xr:uid="{00000000-0005-0000-0000-0000A3BD0000}"/>
    <cellStyle name="Total 2 2 5 18 2" xfId="48297" xr:uid="{00000000-0005-0000-0000-0000A4BD0000}"/>
    <cellStyle name="Total 2 2 5 18 3" xfId="48298" xr:uid="{00000000-0005-0000-0000-0000A5BD0000}"/>
    <cellStyle name="Total 2 2 5 19" xfId="48299" xr:uid="{00000000-0005-0000-0000-0000A6BD0000}"/>
    <cellStyle name="Total 2 2 5 19 2" xfId="48300" xr:uid="{00000000-0005-0000-0000-0000A7BD0000}"/>
    <cellStyle name="Total 2 2 5 19 3" xfId="48301" xr:uid="{00000000-0005-0000-0000-0000A8BD0000}"/>
    <cellStyle name="Total 2 2 5 2" xfId="48302" xr:uid="{00000000-0005-0000-0000-0000A9BD0000}"/>
    <cellStyle name="Total 2 2 5 2 10" xfId="48303" xr:uid="{00000000-0005-0000-0000-0000AABD0000}"/>
    <cellStyle name="Total 2 2 5 2 11" xfId="48304" xr:uid="{00000000-0005-0000-0000-0000ABBD0000}"/>
    <cellStyle name="Total 2 2 5 2 12" xfId="48305" xr:uid="{00000000-0005-0000-0000-0000ACBD0000}"/>
    <cellStyle name="Total 2 2 5 2 2" xfId="48306" xr:uid="{00000000-0005-0000-0000-0000ADBD0000}"/>
    <cellStyle name="Total 2 2 5 2 2 2" xfId="48307" xr:uid="{00000000-0005-0000-0000-0000AEBD0000}"/>
    <cellStyle name="Total 2 2 5 2 2 3" xfId="48308" xr:uid="{00000000-0005-0000-0000-0000AFBD0000}"/>
    <cellStyle name="Total 2 2 5 2 3" xfId="48309" xr:uid="{00000000-0005-0000-0000-0000B0BD0000}"/>
    <cellStyle name="Total 2 2 5 2 3 2" xfId="48310" xr:uid="{00000000-0005-0000-0000-0000B1BD0000}"/>
    <cellStyle name="Total 2 2 5 2 3 3" xfId="48311" xr:uid="{00000000-0005-0000-0000-0000B2BD0000}"/>
    <cellStyle name="Total 2 2 5 2 4" xfId="48312" xr:uid="{00000000-0005-0000-0000-0000B3BD0000}"/>
    <cellStyle name="Total 2 2 5 2 4 2" xfId="48313" xr:uid="{00000000-0005-0000-0000-0000B4BD0000}"/>
    <cellStyle name="Total 2 2 5 2 4 3" xfId="48314" xr:uid="{00000000-0005-0000-0000-0000B5BD0000}"/>
    <cellStyle name="Total 2 2 5 2 5" xfId="48315" xr:uid="{00000000-0005-0000-0000-0000B6BD0000}"/>
    <cellStyle name="Total 2 2 5 2 5 2" xfId="48316" xr:uid="{00000000-0005-0000-0000-0000B7BD0000}"/>
    <cellStyle name="Total 2 2 5 2 5 3" xfId="48317" xr:uid="{00000000-0005-0000-0000-0000B8BD0000}"/>
    <cellStyle name="Total 2 2 5 2 6" xfId="48318" xr:uid="{00000000-0005-0000-0000-0000B9BD0000}"/>
    <cellStyle name="Total 2 2 5 2 6 2" xfId="48319" xr:uid="{00000000-0005-0000-0000-0000BABD0000}"/>
    <cellStyle name="Total 2 2 5 2 6 3" xfId="48320" xr:uid="{00000000-0005-0000-0000-0000BBBD0000}"/>
    <cellStyle name="Total 2 2 5 2 7" xfId="48321" xr:uid="{00000000-0005-0000-0000-0000BCBD0000}"/>
    <cellStyle name="Total 2 2 5 2 7 2" xfId="48322" xr:uid="{00000000-0005-0000-0000-0000BDBD0000}"/>
    <cellStyle name="Total 2 2 5 2 7 3" xfId="48323" xr:uid="{00000000-0005-0000-0000-0000BEBD0000}"/>
    <cellStyle name="Total 2 2 5 2 8" xfId="48324" xr:uid="{00000000-0005-0000-0000-0000BFBD0000}"/>
    <cellStyle name="Total 2 2 5 2 8 2" xfId="48325" xr:uid="{00000000-0005-0000-0000-0000C0BD0000}"/>
    <cellStyle name="Total 2 2 5 2 8 3" xfId="48326" xr:uid="{00000000-0005-0000-0000-0000C1BD0000}"/>
    <cellStyle name="Total 2 2 5 2 9" xfId="48327" xr:uid="{00000000-0005-0000-0000-0000C2BD0000}"/>
    <cellStyle name="Total 2 2 5 2 9 2" xfId="48328" xr:uid="{00000000-0005-0000-0000-0000C3BD0000}"/>
    <cellStyle name="Total 2 2 5 2 9 3" xfId="48329" xr:uid="{00000000-0005-0000-0000-0000C4BD0000}"/>
    <cellStyle name="Total 2 2 5 20" xfId="48330" xr:uid="{00000000-0005-0000-0000-0000C5BD0000}"/>
    <cellStyle name="Total 2 2 5 21" xfId="48331" xr:uid="{00000000-0005-0000-0000-0000C6BD0000}"/>
    <cellStyle name="Total 2 2 5 3" xfId="48332" xr:uid="{00000000-0005-0000-0000-0000C7BD0000}"/>
    <cellStyle name="Total 2 2 5 3 10" xfId="48333" xr:uid="{00000000-0005-0000-0000-0000C8BD0000}"/>
    <cellStyle name="Total 2 2 5 3 11" xfId="48334" xr:uid="{00000000-0005-0000-0000-0000C9BD0000}"/>
    <cellStyle name="Total 2 2 5 3 12" xfId="48335" xr:uid="{00000000-0005-0000-0000-0000CABD0000}"/>
    <cellStyle name="Total 2 2 5 3 2" xfId="48336" xr:uid="{00000000-0005-0000-0000-0000CBBD0000}"/>
    <cellStyle name="Total 2 2 5 3 2 2" xfId="48337" xr:uid="{00000000-0005-0000-0000-0000CCBD0000}"/>
    <cellStyle name="Total 2 2 5 3 2 3" xfId="48338" xr:uid="{00000000-0005-0000-0000-0000CDBD0000}"/>
    <cellStyle name="Total 2 2 5 3 3" xfId="48339" xr:uid="{00000000-0005-0000-0000-0000CEBD0000}"/>
    <cellStyle name="Total 2 2 5 3 3 2" xfId="48340" xr:uid="{00000000-0005-0000-0000-0000CFBD0000}"/>
    <cellStyle name="Total 2 2 5 3 3 3" xfId="48341" xr:uid="{00000000-0005-0000-0000-0000D0BD0000}"/>
    <cellStyle name="Total 2 2 5 3 4" xfId="48342" xr:uid="{00000000-0005-0000-0000-0000D1BD0000}"/>
    <cellStyle name="Total 2 2 5 3 4 2" xfId="48343" xr:uid="{00000000-0005-0000-0000-0000D2BD0000}"/>
    <cellStyle name="Total 2 2 5 3 4 3" xfId="48344" xr:uid="{00000000-0005-0000-0000-0000D3BD0000}"/>
    <cellStyle name="Total 2 2 5 3 5" xfId="48345" xr:uid="{00000000-0005-0000-0000-0000D4BD0000}"/>
    <cellStyle name="Total 2 2 5 3 5 2" xfId="48346" xr:uid="{00000000-0005-0000-0000-0000D5BD0000}"/>
    <cellStyle name="Total 2 2 5 3 5 3" xfId="48347" xr:uid="{00000000-0005-0000-0000-0000D6BD0000}"/>
    <cellStyle name="Total 2 2 5 3 6" xfId="48348" xr:uid="{00000000-0005-0000-0000-0000D7BD0000}"/>
    <cellStyle name="Total 2 2 5 3 6 2" xfId="48349" xr:uid="{00000000-0005-0000-0000-0000D8BD0000}"/>
    <cellStyle name="Total 2 2 5 3 6 3" xfId="48350" xr:uid="{00000000-0005-0000-0000-0000D9BD0000}"/>
    <cellStyle name="Total 2 2 5 3 7" xfId="48351" xr:uid="{00000000-0005-0000-0000-0000DABD0000}"/>
    <cellStyle name="Total 2 2 5 3 7 2" xfId="48352" xr:uid="{00000000-0005-0000-0000-0000DBBD0000}"/>
    <cellStyle name="Total 2 2 5 3 7 3" xfId="48353" xr:uid="{00000000-0005-0000-0000-0000DCBD0000}"/>
    <cellStyle name="Total 2 2 5 3 8" xfId="48354" xr:uid="{00000000-0005-0000-0000-0000DDBD0000}"/>
    <cellStyle name="Total 2 2 5 3 8 2" xfId="48355" xr:uid="{00000000-0005-0000-0000-0000DEBD0000}"/>
    <cellStyle name="Total 2 2 5 3 8 3" xfId="48356" xr:uid="{00000000-0005-0000-0000-0000DFBD0000}"/>
    <cellStyle name="Total 2 2 5 3 9" xfId="48357" xr:uid="{00000000-0005-0000-0000-0000E0BD0000}"/>
    <cellStyle name="Total 2 2 5 3 9 2" xfId="48358" xr:uid="{00000000-0005-0000-0000-0000E1BD0000}"/>
    <cellStyle name="Total 2 2 5 3 9 3" xfId="48359" xr:uid="{00000000-0005-0000-0000-0000E2BD0000}"/>
    <cellStyle name="Total 2 2 5 4" xfId="48360" xr:uid="{00000000-0005-0000-0000-0000E3BD0000}"/>
    <cellStyle name="Total 2 2 5 4 10" xfId="48361" xr:uid="{00000000-0005-0000-0000-0000E4BD0000}"/>
    <cellStyle name="Total 2 2 5 4 11" xfId="48362" xr:uid="{00000000-0005-0000-0000-0000E5BD0000}"/>
    <cellStyle name="Total 2 2 5 4 12" xfId="48363" xr:uid="{00000000-0005-0000-0000-0000E6BD0000}"/>
    <cellStyle name="Total 2 2 5 4 2" xfId="48364" xr:uid="{00000000-0005-0000-0000-0000E7BD0000}"/>
    <cellStyle name="Total 2 2 5 4 2 2" xfId="48365" xr:uid="{00000000-0005-0000-0000-0000E8BD0000}"/>
    <cellStyle name="Total 2 2 5 4 2 3" xfId="48366" xr:uid="{00000000-0005-0000-0000-0000E9BD0000}"/>
    <cellStyle name="Total 2 2 5 4 3" xfId="48367" xr:uid="{00000000-0005-0000-0000-0000EABD0000}"/>
    <cellStyle name="Total 2 2 5 4 3 2" xfId="48368" xr:uid="{00000000-0005-0000-0000-0000EBBD0000}"/>
    <cellStyle name="Total 2 2 5 4 3 3" xfId="48369" xr:uid="{00000000-0005-0000-0000-0000ECBD0000}"/>
    <cellStyle name="Total 2 2 5 4 4" xfId="48370" xr:uid="{00000000-0005-0000-0000-0000EDBD0000}"/>
    <cellStyle name="Total 2 2 5 4 4 2" xfId="48371" xr:uid="{00000000-0005-0000-0000-0000EEBD0000}"/>
    <cellStyle name="Total 2 2 5 4 4 3" xfId="48372" xr:uid="{00000000-0005-0000-0000-0000EFBD0000}"/>
    <cellStyle name="Total 2 2 5 4 5" xfId="48373" xr:uid="{00000000-0005-0000-0000-0000F0BD0000}"/>
    <cellStyle name="Total 2 2 5 4 5 2" xfId="48374" xr:uid="{00000000-0005-0000-0000-0000F1BD0000}"/>
    <cellStyle name="Total 2 2 5 4 5 3" xfId="48375" xr:uid="{00000000-0005-0000-0000-0000F2BD0000}"/>
    <cellStyle name="Total 2 2 5 4 6" xfId="48376" xr:uid="{00000000-0005-0000-0000-0000F3BD0000}"/>
    <cellStyle name="Total 2 2 5 4 6 2" xfId="48377" xr:uid="{00000000-0005-0000-0000-0000F4BD0000}"/>
    <cellStyle name="Total 2 2 5 4 6 3" xfId="48378" xr:uid="{00000000-0005-0000-0000-0000F5BD0000}"/>
    <cellStyle name="Total 2 2 5 4 7" xfId="48379" xr:uid="{00000000-0005-0000-0000-0000F6BD0000}"/>
    <cellStyle name="Total 2 2 5 4 7 2" xfId="48380" xr:uid="{00000000-0005-0000-0000-0000F7BD0000}"/>
    <cellStyle name="Total 2 2 5 4 7 3" xfId="48381" xr:uid="{00000000-0005-0000-0000-0000F8BD0000}"/>
    <cellStyle name="Total 2 2 5 4 8" xfId="48382" xr:uid="{00000000-0005-0000-0000-0000F9BD0000}"/>
    <cellStyle name="Total 2 2 5 4 8 2" xfId="48383" xr:uid="{00000000-0005-0000-0000-0000FABD0000}"/>
    <cellStyle name="Total 2 2 5 4 8 3" xfId="48384" xr:uid="{00000000-0005-0000-0000-0000FBBD0000}"/>
    <cellStyle name="Total 2 2 5 4 9" xfId="48385" xr:uid="{00000000-0005-0000-0000-0000FCBD0000}"/>
    <cellStyle name="Total 2 2 5 4 9 2" xfId="48386" xr:uid="{00000000-0005-0000-0000-0000FDBD0000}"/>
    <cellStyle name="Total 2 2 5 4 9 3" xfId="48387" xr:uid="{00000000-0005-0000-0000-0000FEBD0000}"/>
    <cellStyle name="Total 2 2 5 5" xfId="48388" xr:uid="{00000000-0005-0000-0000-0000FFBD0000}"/>
    <cellStyle name="Total 2 2 5 5 10" xfId="48389" xr:uid="{00000000-0005-0000-0000-000000BE0000}"/>
    <cellStyle name="Total 2 2 5 5 11" xfId="48390" xr:uid="{00000000-0005-0000-0000-000001BE0000}"/>
    <cellStyle name="Total 2 2 5 5 12" xfId="48391" xr:uid="{00000000-0005-0000-0000-000002BE0000}"/>
    <cellStyle name="Total 2 2 5 5 2" xfId="48392" xr:uid="{00000000-0005-0000-0000-000003BE0000}"/>
    <cellStyle name="Total 2 2 5 5 2 2" xfId="48393" xr:uid="{00000000-0005-0000-0000-000004BE0000}"/>
    <cellStyle name="Total 2 2 5 5 2 3" xfId="48394" xr:uid="{00000000-0005-0000-0000-000005BE0000}"/>
    <cellStyle name="Total 2 2 5 5 3" xfId="48395" xr:uid="{00000000-0005-0000-0000-000006BE0000}"/>
    <cellStyle name="Total 2 2 5 5 3 2" xfId="48396" xr:uid="{00000000-0005-0000-0000-000007BE0000}"/>
    <cellStyle name="Total 2 2 5 5 3 3" xfId="48397" xr:uid="{00000000-0005-0000-0000-000008BE0000}"/>
    <cellStyle name="Total 2 2 5 5 4" xfId="48398" xr:uid="{00000000-0005-0000-0000-000009BE0000}"/>
    <cellStyle name="Total 2 2 5 5 4 2" xfId="48399" xr:uid="{00000000-0005-0000-0000-00000ABE0000}"/>
    <cellStyle name="Total 2 2 5 5 4 3" xfId="48400" xr:uid="{00000000-0005-0000-0000-00000BBE0000}"/>
    <cellStyle name="Total 2 2 5 5 5" xfId="48401" xr:uid="{00000000-0005-0000-0000-00000CBE0000}"/>
    <cellStyle name="Total 2 2 5 5 5 2" xfId="48402" xr:uid="{00000000-0005-0000-0000-00000DBE0000}"/>
    <cellStyle name="Total 2 2 5 5 5 3" xfId="48403" xr:uid="{00000000-0005-0000-0000-00000EBE0000}"/>
    <cellStyle name="Total 2 2 5 5 6" xfId="48404" xr:uid="{00000000-0005-0000-0000-00000FBE0000}"/>
    <cellStyle name="Total 2 2 5 5 6 2" xfId="48405" xr:uid="{00000000-0005-0000-0000-000010BE0000}"/>
    <cellStyle name="Total 2 2 5 5 6 3" xfId="48406" xr:uid="{00000000-0005-0000-0000-000011BE0000}"/>
    <cellStyle name="Total 2 2 5 5 7" xfId="48407" xr:uid="{00000000-0005-0000-0000-000012BE0000}"/>
    <cellStyle name="Total 2 2 5 5 7 2" xfId="48408" xr:uid="{00000000-0005-0000-0000-000013BE0000}"/>
    <cellStyle name="Total 2 2 5 5 7 3" xfId="48409" xr:uid="{00000000-0005-0000-0000-000014BE0000}"/>
    <cellStyle name="Total 2 2 5 5 8" xfId="48410" xr:uid="{00000000-0005-0000-0000-000015BE0000}"/>
    <cellStyle name="Total 2 2 5 5 8 2" xfId="48411" xr:uid="{00000000-0005-0000-0000-000016BE0000}"/>
    <cellStyle name="Total 2 2 5 5 8 3" xfId="48412" xr:uid="{00000000-0005-0000-0000-000017BE0000}"/>
    <cellStyle name="Total 2 2 5 5 9" xfId="48413" xr:uid="{00000000-0005-0000-0000-000018BE0000}"/>
    <cellStyle name="Total 2 2 5 5 9 2" xfId="48414" xr:uid="{00000000-0005-0000-0000-000019BE0000}"/>
    <cellStyle name="Total 2 2 5 5 9 3" xfId="48415" xr:uid="{00000000-0005-0000-0000-00001ABE0000}"/>
    <cellStyle name="Total 2 2 5 6" xfId="48416" xr:uid="{00000000-0005-0000-0000-00001BBE0000}"/>
    <cellStyle name="Total 2 2 5 6 10" xfId="48417" xr:uid="{00000000-0005-0000-0000-00001CBE0000}"/>
    <cellStyle name="Total 2 2 5 6 11" xfId="48418" xr:uid="{00000000-0005-0000-0000-00001DBE0000}"/>
    <cellStyle name="Total 2 2 5 6 12" xfId="48419" xr:uid="{00000000-0005-0000-0000-00001EBE0000}"/>
    <cellStyle name="Total 2 2 5 6 2" xfId="48420" xr:uid="{00000000-0005-0000-0000-00001FBE0000}"/>
    <cellStyle name="Total 2 2 5 6 2 2" xfId="48421" xr:uid="{00000000-0005-0000-0000-000020BE0000}"/>
    <cellStyle name="Total 2 2 5 6 2 3" xfId="48422" xr:uid="{00000000-0005-0000-0000-000021BE0000}"/>
    <cellStyle name="Total 2 2 5 6 3" xfId="48423" xr:uid="{00000000-0005-0000-0000-000022BE0000}"/>
    <cellStyle name="Total 2 2 5 6 3 2" xfId="48424" xr:uid="{00000000-0005-0000-0000-000023BE0000}"/>
    <cellStyle name="Total 2 2 5 6 3 3" xfId="48425" xr:uid="{00000000-0005-0000-0000-000024BE0000}"/>
    <cellStyle name="Total 2 2 5 6 4" xfId="48426" xr:uid="{00000000-0005-0000-0000-000025BE0000}"/>
    <cellStyle name="Total 2 2 5 6 4 2" xfId="48427" xr:uid="{00000000-0005-0000-0000-000026BE0000}"/>
    <cellStyle name="Total 2 2 5 6 4 3" xfId="48428" xr:uid="{00000000-0005-0000-0000-000027BE0000}"/>
    <cellStyle name="Total 2 2 5 6 5" xfId="48429" xr:uid="{00000000-0005-0000-0000-000028BE0000}"/>
    <cellStyle name="Total 2 2 5 6 5 2" xfId="48430" xr:uid="{00000000-0005-0000-0000-000029BE0000}"/>
    <cellStyle name="Total 2 2 5 6 5 3" xfId="48431" xr:uid="{00000000-0005-0000-0000-00002ABE0000}"/>
    <cellStyle name="Total 2 2 5 6 6" xfId="48432" xr:uid="{00000000-0005-0000-0000-00002BBE0000}"/>
    <cellStyle name="Total 2 2 5 6 6 2" xfId="48433" xr:uid="{00000000-0005-0000-0000-00002CBE0000}"/>
    <cellStyle name="Total 2 2 5 6 6 3" xfId="48434" xr:uid="{00000000-0005-0000-0000-00002DBE0000}"/>
    <cellStyle name="Total 2 2 5 6 7" xfId="48435" xr:uid="{00000000-0005-0000-0000-00002EBE0000}"/>
    <cellStyle name="Total 2 2 5 6 7 2" xfId="48436" xr:uid="{00000000-0005-0000-0000-00002FBE0000}"/>
    <cellStyle name="Total 2 2 5 6 7 3" xfId="48437" xr:uid="{00000000-0005-0000-0000-000030BE0000}"/>
    <cellStyle name="Total 2 2 5 6 8" xfId="48438" xr:uid="{00000000-0005-0000-0000-000031BE0000}"/>
    <cellStyle name="Total 2 2 5 6 8 2" xfId="48439" xr:uid="{00000000-0005-0000-0000-000032BE0000}"/>
    <cellStyle name="Total 2 2 5 6 8 3" xfId="48440" xr:uid="{00000000-0005-0000-0000-000033BE0000}"/>
    <cellStyle name="Total 2 2 5 6 9" xfId="48441" xr:uid="{00000000-0005-0000-0000-000034BE0000}"/>
    <cellStyle name="Total 2 2 5 6 9 2" xfId="48442" xr:uid="{00000000-0005-0000-0000-000035BE0000}"/>
    <cellStyle name="Total 2 2 5 6 9 3" xfId="48443" xr:uid="{00000000-0005-0000-0000-000036BE0000}"/>
    <cellStyle name="Total 2 2 5 7" xfId="48444" xr:uid="{00000000-0005-0000-0000-000037BE0000}"/>
    <cellStyle name="Total 2 2 5 7 10" xfId="48445" xr:uid="{00000000-0005-0000-0000-000038BE0000}"/>
    <cellStyle name="Total 2 2 5 7 11" xfId="48446" xr:uid="{00000000-0005-0000-0000-000039BE0000}"/>
    <cellStyle name="Total 2 2 5 7 12" xfId="48447" xr:uid="{00000000-0005-0000-0000-00003ABE0000}"/>
    <cellStyle name="Total 2 2 5 7 2" xfId="48448" xr:uid="{00000000-0005-0000-0000-00003BBE0000}"/>
    <cellStyle name="Total 2 2 5 7 2 2" xfId="48449" xr:uid="{00000000-0005-0000-0000-00003CBE0000}"/>
    <cellStyle name="Total 2 2 5 7 2 3" xfId="48450" xr:uid="{00000000-0005-0000-0000-00003DBE0000}"/>
    <cellStyle name="Total 2 2 5 7 3" xfId="48451" xr:uid="{00000000-0005-0000-0000-00003EBE0000}"/>
    <cellStyle name="Total 2 2 5 7 3 2" xfId="48452" xr:uid="{00000000-0005-0000-0000-00003FBE0000}"/>
    <cellStyle name="Total 2 2 5 7 3 3" xfId="48453" xr:uid="{00000000-0005-0000-0000-000040BE0000}"/>
    <cellStyle name="Total 2 2 5 7 4" xfId="48454" xr:uid="{00000000-0005-0000-0000-000041BE0000}"/>
    <cellStyle name="Total 2 2 5 7 4 2" xfId="48455" xr:uid="{00000000-0005-0000-0000-000042BE0000}"/>
    <cellStyle name="Total 2 2 5 7 4 3" xfId="48456" xr:uid="{00000000-0005-0000-0000-000043BE0000}"/>
    <cellStyle name="Total 2 2 5 7 5" xfId="48457" xr:uid="{00000000-0005-0000-0000-000044BE0000}"/>
    <cellStyle name="Total 2 2 5 7 5 2" xfId="48458" xr:uid="{00000000-0005-0000-0000-000045BE0000}"/>
    <cellStyle name="Total 2 2 5 7 5 3" xfId="48459" xr:uid="{00000000-0005-0000-0000-000046BE0000}"/>
    <cellStyle name="Total 2 2 5 7 6" xfId="48460" xr:uid="{00000000-0005-0000-0000-000047BE0000}"/>
    <cellStyle name="Total 2 2 5 7 6 2" xfId="48461" xr:uid="{00000000-0005-0000-0000-000048BE0000}"/>
    <cellStyle name="Total 2 2 5 7 6 3" xfId="48462" xr:uid="{00000000-0005-0000-0000-000049BE0000}"/>
    <cellStyle name="Total 2 2 5 7 7" xfId="48463" xr:uid="{00000000-0005-0000-0000-00004ABE0000}"/>
    <cellStyle name="Total 2 2 5 7 7 2" xfId="48464" xr:uid="{00000000-0005-0000-0000-00004BBE0000}"/>
    <cellStyle name="Total 2 2 5 7 7 3" xfId="48465" xr:uid="{00000000-0005-0000-0000-00004CBE0000}"/>
    <cellStyle name="Total 2 2 5 7 8" xfId="48466" xr:uid="{00000000-0005-0000-0000-00004DBE0000}"/>
    <cellStyle name="Total 2 2 5 7 8 2" xfId="48467" xr:uid="{00000000-0005-0000-0000-00004EBE0000}"/>
    <cellStyle name="Total 2 2 5 7 8 3" xfId="48468" xr:uid="{00000000-0005-0000-0000-00004FBE0000}"/>
    <cellStyle name="Total 2 2 5 7 9" xfId="48469" xr:uid="{00000000-0005-0000-0000-000050BE0000}"/>
    <cellStyle name="Total 2 2 5 7 9 2" xfId="48470" xr:uid="{00000000-0005-0000-0000-000051BE0000}"/>
    <cellStyle name="Total 2 2 5 7 9 3" xfId="48471" xr:uid="{00000000-0005-0000-0000-000052BE0000}"/>
    <cellStyle name="Total 2 2 5 8" xfId="48472" xr:uid="{00000000-0005-0000-0000-000053BE0000}"/>
    <cellStyle name="Total 2 2 5 8 10" xfId="48473" xr:uid="{00000000-0005-0000-0000-000054BE0000}"/>
    <cellStyle name="Total 2 2 5 8 11" xfId="48474" xr:uid="{00000000-0005-0000-0000-000055BE0000}"/>
    <cellStyle name="Total 2 2 5 8 12" xfId="48475" xr:uid="{00000000-0005-0000-0000-000056BE0000}"/>
    <cellStyle name="Total 2 2 5 8 2" xfId="48476" xr:uid="{00000000-0005-0000-0000-000057BE0000}"/>
    <cellStyle name="Total 2 2 5 8 2 2" xfId="48477" xr:uid="{00000000-0005-0000-0000-000058BE0000}"/>
    <cellStyle name="Total 2 2 5 8 2 3" xfId="48478" xr:uid="{00000000-0005-0000-0000-000059BE0000}"/>
    <cellStyle name="Total 2 2 5 8 3" xfId="48479" xr:uid="{00000000-0005-0000-0000-00005ABE0000}"/>
    <cellStyle name="Total 2 2 5 8 3 2" xfId="48480" xr:uid="{00000000-0005-0000-0000-00005BBE0000}"/>
    <cellStyle name="Total 2 2 5 8 3 3" xfId="48481" xr:uid="{00000000-0005-0000-0000-00005CBE0000}"/>
    <cellStyle name="Total 2 2 5 8 4" xfId="48482" xr:uid="{00000000-0005-0000-0000-00005DBE0000}"/>
    <cellStyle name="Total 2 2 5 8 4 2" xfId="48483" xr:uid="{00000000-0005-0000-0000-00005EBE0000}"/>
    <cellStyle name="Total 2 2 5 8 4 3" xfId="48484" xr:uid="{00000000-0005-0000-0000-00005FBE0000}"/>
    <cellStyle name="Total 2 2 5 8 5" xfId="48485" xr:uid="{00000000-0005-0000-0000-000060BE0000}"/>
    <cellStyle name="Total 2 2 5 8 5 2" xfId="48486" xr:uid="{00000000-0005-0000-0000-000061BE0000}"/>
    <cellStyle name="Total 2 2 5 8 5 3" xfId="48487" xr:uid="{00000000-0005-0000-0000-000062BE0000}"/>
    <cellStyle name="Total 2 2 5 8 6" xfId="48488" xr:uid="{00000000-0005-0000-0000-000063BE0000}"/>
    <cellStyle name="Total 2 2 5 8 6 2" xfId="48489" xr:uid="{00000000-0005-0000-0000-000064BE0000}"/>
    <cellStyle name="Total 2 2 5 8 6 3" xfId="48490" xr:uid="{00000000-0005-0000-0000-000065BE0000}"/>
    <cellStyle name="Total 2 2 5 8 7" xfId="48491" xr:uid="{00000000-0005-0000-0000-000066BE0000}"/>
    <cellStyle name="Total 2 2 5 8 7 2" xfId="48492" xr:uid="{00000000-0005-0000-0000-000067BE0000}"/>
    <cellStyle name="Total 2 2 5 8 7 3" xfId="48493" xr:uid="{00000000-0005-0000-0000-000068BE0000}"/>
    <cellStyle name="Total 2 2 5 8 8" xfId="48494" xr:uid="{00000000-0005-0000-0000-000069BE0000}"/>
    <cellStyle name="Total 2 2 5 8 8 2" xfId="48495" xr:uid="{00000000-0005-0000-0000-00006ABE0000}"/>
    <cellStyle name="Total 2 2 5 8 8 3" xfId="48496" xr:uid="{00000000-0005-0000-0000-00006BBE0000}"/>
    <cellStyle name="Total 2 2 5 8 9" xfId="48497" xr:uid="{00000000-0005-0000-0000-00006CBE0000}"/>
    <cellStyle name="Total 2 2 5 8 9 2" xfId="48498" xr:uid="{00000000-0005-0000-0000-00006DBE0000}"/>
    <cellStyle name="Total 2 2 5 8 9 3" xfId="48499" xr:uid="{00000000-0005-0000-0000-00006EBE0000}"/>
    <cellStyle name="Total 2 2 5 9" xfId="48500" xr:uid="{00000000-0005-0000-0000-00006FBE0000}"/>
    <cellStyle name="Total 2 2 5 9 10" xfId="48501" xr:uid="{00000000-0005-0000-0000-000070BE0000}"/>
    <cellStyle name="Total 2 2 5 9 11" xfId="48502" xr:uid="{00000000-0005-0000-0000-000071BE0000}"/>
    <cellStyle name="Total 2 2 5 9 12" xfId="48503" xr:uid="{00000000-0005-0000-0000-000072BE0000}"/>
    <cellStyle name="Total 2 2 5 9 2" xfId="48504" xr:uid="{00000000-0005-0000-0000-000073BE0000}"/>
    <cellStyle name="Total 2 2 5 9 2 2" xfId="48505" xr:uid="{00000000-0005-0000-0000-000074BE0000}"/>
    <cellStyle name="Total 2 2 5 9 2 3" xfId="48506" xr:uid="{00000000-0005-0000-0000-000075BE0000}"/>
    <cellStyle name="Total 2 2 5 9 3" xfId="48507" xr:uid="{00000000-0005-0000-0000-000076BE0000}"/>
    <cellStyle name="Total 2 2 5 9 3 2" xfId="48508" xr:uid="{00000000-0005-0000-0000-000077BE0000}"/>
    <cellStyle name="Total 2 2 5 9 3 3" xfId="48509" xr:uid="{00000000-0005-0000-0000-000078BE0000}"/>
    <cellStyle name="Total 2 2 5 9 4" xfId="48510" xr:uid="{00000000-0005-0000-0000-000079BE0000}"/>
    <cellStyle name="Total 2 2 5 9 4 2" xfId="48511" xr:uid="{00000000-0005-0000-0000-00007ABE0000}"/>
    <cellStyle name="Total 2 2 5 9 4 3" xfId="48512" xr:uid="{00000000-0005-0000-0000-00007BBE0000}"/>
    <cellStyle name="Total 2 2 5 9 5" xfId="48513" xr:uid="{00000000-0005-0000-0000-00007CBE0000}"/>
    <cellStyle name="Total 2 2 5 9 5 2" xfId="48514" xr:uid="{00000000-0005-0000-0000-00007DBE0000}"/>
    <cellStyle name="Total 2 2 5 9 5 3" xfId="48515" xr:uid="{00000000-0005-0000-0000-00007EBE0000}"/>
    <cellStyle name="Total 2 2 5 9 6" xfId="48516" xr:uid="{00000000-0005-0000-0000-00007FBE0000}"/>
    <cellStyle name="Total 2 2 5 9 6 2" xfId="48517" xr:uid="{00000000-0005-0000-0000-000080BE0000}"/>
    <cellStyle name="Total 2 2 5 9 6 3" xfId="48518" xr:uid="{00000000-0005-0000-0000-000081BE0000}"/>
    <cellStyle name="Total 2 2 5 9 7" xfId="48519" xr:uid="{00000000-0005-0000-0000-000082BE0000}"/>
    <cellStyle name="Total 2 2 5 9 7 2" xfId="48520" xr:uid="{00000000-0005-0000-0000-000083BE0000}"/>
    <cellStyle name="Total 2 2 5 9 7 3" xfId="48521" xr:uid="{00000000-0005-0000-0000-000084BE0000}"/>
    <cellStyle name="Total 2 2 5 9 8" xfId="48522" xr:uid="{00000000-0005-0000-0000-000085BE0000}"/>
    <cellStyle name="Total 2 2 5 9 8 2" xfId="48523" xr:uid="{00000000-0005-0000-0000-000086BE0000}"/>
    <cellStyle name="Total 2 2 5 9 8 3" xfId="48524" xr:uid="{00000000-0005-0000-0000-000087BE0000}"/>
    <cellStyle name="Total 2 2 5 9 9" xfId="48525" xr:uid="{00000000-0005-0000-0000-000088BE0000}"/>
    <cellStyle name="Total 2 2 5 9 9 2" xfId="48526" xr:uid="{00000000-0005-0000-0000-000089BE0000}"/>
    <cellStyle name="Total 2 2 5 9 9 3" xfId="48527" xr:uid="{00000000-0005-0000-0000-00008ABE0000}"/>
    <cellStyle name="Total 2 2 6" xfId="48528" xr:uid="{00000000-0005-0000-0000-00008BBE0000}"/>
    <cellStyle name="Total 2 2 6 10" xfId="48529" xr:uid="{00000000-0005-0000-0000-00008CBE0000}"/>
    <cellStyle name="Total 2 2 6 10 2" xfId="48530" xr:uid="{00000000-0005-0000-0000-00008DBE0000}"/>
    <cellStyle name="Total 2 2 6 10 3" xfId="48531" xr:uid="{00000000-0005-0000-0000-00008EBE0000}"/>
    <cellStyle name="Total 2 2 6 11" xfId="48532" xr:uid="{00000000-0005-0000-0000-00008FBE0000}"/>
    <cellStyle name="Total 2 2 6 12" xfId="48533" xr:uid="{00000000-0005-0000-0000-000090BE0000}"/>
    <cellStyle name="Total 2 2 6 2" xfId="48534" xr:uid="{00000000-0005-0000-0000-000091BE0000}"/>
    <cellStyle name="Total 2 2 6 2 2" xfId="48535" xr:uid="{00000000-0005-0000-0000-000092BE0000}"/>
    <cellStyle name="Total 2 2 6 2 3" xfId="48536" xr:uid="{00000000-0005-0000-0000-000093BE0000}"/>
    <cellStyle name="Total 2 2 6 3" xfId="48537" xr:uid="{00000000-0005-0000-0000-000094BE0000}"/>
    <cellStyle name="Total 2 2 6 3 2" xfId="48538" xr:uid="{00000000-0005-0000-0000-000095BE0000}"/>
    <cellStyle name="Total 2 2 6 3 3" xfId="48539" xr:uid="{00000000-0005-0000-0000-000096BE0000}"/>
    <cellStyle name="Total 2 2 6 4" xfId="48540" xr:uid="{00000000-0005-0000-0000-000097BE0000}"/>
    <cellStyle name="Total 2 2 6 4 2" xfId="48541" xr:uid="{00000000-0005-0000-0000-000098BE0000}"/>
    <cellStyle name="Total 2 2 6 4 3" xfId="48542" xr:uid="{00000000-0005-0000-0000-000099BE0000}"/>
    <cellStyle name="Total 2 2 6 5" xfId="48543" xr:uid="{00000000-0005-0000-0000-00009ABE0000}"/>
    <cellStyle name="Total 2 2 6 5 2" xfId="48544" xr:uid="{00000000-0005-0000-0000-00009BBE0000}"/>
    <cellStyle name="Total 2 2 6 5 3" xfId="48545" xr:uid="{00000000-0005-0000-0000-00009CBE0000}"/>
    <cellStyle name="Total 2 2 6 6" xfId="48546" xr:uid="{00000000-0005-0000-0000-00009DBE0000}"/>
    <cellStyle name="Total 2 2 6 6 2" xfId="48547" xr:uid="{00000000-0005-0000-0000-00009EBE0000}"/>
    <cellStyle name="Total 2 2 6 6 3" xfId="48548" xr:uid="{00000000-0005-0000-0000-00009FBE0000}"/>
    <cellStyle name="Total 2 2 6 7" xfId="48549" xr:uid="{00000000-0005-0000-0000-0000A0BE0000}"/>
    <cellStyle name="Total 2 2 6 7 2" xfId="48550" xr:uid="{00000000-0005-0000-0000-0000A1BE0000}"/>
    <cellStyle name="Total 2 2 6 7 3" xfId="48551" xr:uid="{00000000-0005-0000-0000-0000A2BE0000}"/>
    <cellStyle name="Total 2 2 6 8" xfId="48552" xr:uid="{00000000-0005-0000-0000-0000A3BE0000}"/>
    <cellStyle name="Total 2 2 6 8 2" xfId="48553" xr:uid="{00000000-0005-0000-0000-0000A4BE0000}"/>
    <cellStyle name="Total 2 2 6 8 3" xfId="48554" xr:uid="{00000000-0005-0000-0000-0000A5BE0000}"/>
    <cellStyle name="Total 2 2 6 9" xfId="48555" xr:uid="{00000000-0005-0000-0000-0000A6BE0000}"/>
    <cellStyle name="Total 2 2 6 9 2" xfId="48556" xr:uid="{00000000-0005-0000-0000-0000A7BE0000}"/>
    <cellStyle name="Total 2 2 6 9 3" xfId="48557" xr:uid="{00000000-0005-0000-0000-0000A8BE0000}"/>
    <cellStyle name="Total 2 2 7" xfId="48558" xr:uid="{00000000-0005-0000-0000-0000A9BE0000}"/>
    <cellStyle name="Total 2 2 7 10" xfId="48559" xr:uid="{00000000-0005-0000-0000-0000AABE0000}"/>
    <cellStyle name="Total 2 2 7 10 2" xfId="48560" xr:uid="{00000000-0005-0000-0000-0000ABBE0000}"/>
    <cellStyle name="Total 2 2 7 10 3" xfId="48561" xr:uid="{00000000-0005-0000-0000-0000ACBE0000}"/>
    <cellStyle name="Total 2 2 7 11" xfId="48562" xr:uid="{00000000-0005-0000-0000-0000ADBE0000}"/>
    <cellStyle name="Total 2 2 7 12" xfId="48563" xr:uid="{00000000-0005-0000-0000-0000AEBE0000}"/>
    <cellStyle name="Total 2 2 7 2" xfId="48564" xr:uid="{00000000-0005-0000-0000-0000AFBE0000}"/>
    <cellStyle name="Total 2 2 7 2 2" xfId="48565" xr:uid="{00000000-0005-0000-0000-0000B0BE0000}"/>
    <cellStyle name="Total 2 2 7 2 3" xfId="48566" xr:uid="{00000000-0005-0000-0000-0000B1BE0000}"/>
    <cellStyle name="Total 2 2 7 3" xfId="48567" xr:uid="{00000000-0005-0000-0000-0000B2BE0000}"/>
    <cellStyle name="Total 2 2 7 3 2" xfId="48568" xr:uid="{00000000-0005-0000-0000-0000B3BE0000}"/>
    <cellStyle name="Total 2 2 7 3 3" xfId="48569" xr:uid="{00000000-0005-0000-0000-0000B4BE0000}"/>
    <cellStyle name="Total 2 2 7 4" xfId="48570" xr:uid="{00000000-0005-0000-0000-0000B5BE0000}"/>
    <cellStyle name="Total 2 2 7 4 2" xfId="48571" xr:uid="{00000000-0005-0000-0000-0000B6BE0000}"/>
    <cellStyle name="Total 2 2 7 4 3" xfId="48572" xr:uid="{00000000-0005-0000-0000-0000B7BE0000}"/>
    <cellStyle name="Total 2 2 7 5" xfId="48573" xr:uid="{00000000-0005-0000-0000-0000B8BE0000}"/>
    <cellStyle name="Total 2 2 7 5 2" xfId="48574" xr:uid="{00000000-0005-0000-0000-0000B9BE0000}"/>
    <cellStyle name="Total 2 2 7 5 3" xfId="48575" xr:uid="{00000000-0005-0000-0000-0000BABE0000}"/>
    <cellStyle name="Total 2 2 7 6" xfId="48576" xr:uid="{00000000-0005-0000-0000-0000BBBE0000}"/>
    <cellStyle name="Total 2 2 7 6 2" xfId="48577" xr:uid="{00000000-0005-0000-0000-0000BCBE0000}"/>
    <cellStyle name="Total 2 2 7 6 3" xfId="48578" xr:uid="{00000000-0005-0000-0000-0000BDBE0000}"/>
    <cellStyle name="Total 2 2 7 7" xfId="48579" xr:uid="{00000000-0005-0000-0000-0000BEBE0000}"/>
    <cellStyle name="Total 2 2 7 7 2" xfId="48580" xr:uid="{00000000-0005-0000-0000-0000BFBE0000}"/>
    <cellStyle name="Total 2 2 7 7 3" xfId="48581" xr:uid="{00000000-0005-0000-0000-0000C0BE0000}"/>
    <cellStyle name="Total 2 2 7 8" xfId="48582" xr:uid="{00000000-0005-0000-0000-0000C1BE0000}"/>
    <cellStyle name="Total 2 2 7 8 2" xfId="48583" xr:uid="{00000000-0005-0000-0000-0000C2BE0000}"/>
    <cellStyle name="Total 2 2 7 8 3" xfId="48584" xr:uid="{00000000-0005-0000-0000-0000C3BE0000}"/>
    <cellStyle name="Total 2 2 7 9" xfId="48585" xr:uid="{00000000-0005-0000-0000-0000C4BE0000}"/>
    <cellStyle name="Total 2 2 7 9 2" xfId="48586" xr:uid="{00000000-0005-0000-0000-0000C5BE0000}"/>
    <cellStyle name="Total 2 2 7 9 3" xfId="48587" xr:uid="{00000000-0005-0000-0000-0000C6BE0000}"/>
    <cellStyle name="Total 2 2 8" xfId="48588" xr:uid="{00000000-0005-0000-0000-0000C7BE0000}"/>
    <cellStyle name="Total 2 2 8 10" xfId="48589" xr:uid="{00000000-0005-0000-0000-0000C8BE0000}"/>
    <cellStyle name="Total 2 2 8 10 2" xfId="48590" xr:uid="{00000000-0005-0000-0000-0000C9BE0000}"/>
    <cellStyle name="Total 2 2 8 10 3" xfId="48591" xr:uid="{00000000-0005-0000-0000-0000CABE0000}"/>
    <cellStyle name="Total 2 2 8 11" xfId="48592" xr:uid="{00000000-0005-0000-0000-0000CBBE0000}"/>
    <cellStyle name="Total 2 2 8 12" xfId="48593" xr:uid="{00000000-0005-0000-0000-0000CCBE0000}"/>
    <cellStyle name="Total 2 2 8 2" xfId="48594" xr:uid="{00000000-0005-0000-0000-0000CDBE0000}"/>
    <cellStyle name="Total 2 2 8 2 2" xfId="48595" xr:uid="{00000000-0005-0000-0000-0000CEBE0000}"/>
    <cellStyle name="Total 2 2 8 2 3" xfId="48596" xr:uid="{00000000-0005-0000-0000-0000CFBE0000}"/>
    <cellStyle name="Total 2 2 8 3" xfId="48597" xr:uid="{00000000-0005-0000-0000-0000D0BE0000}"/>
    <cellStyle name="Total 2 2 8 3 2" xfId="48598" xr:uid="{00000000-0005-0000-0000-0000D1BE0000}"/>
    <cellStyle name="Total 2 2 8 3 3" xfId="48599" xr:uid="{00000000-0005-0000-0000-0000D2BE0000}"/>
    <cellStyle name="Total 2 2 8 4" xfId="48600" xr:uid="{00000000-0005-0000-0000-0000D3BE0000}"/>
    <cellStyle name="Total 2 2 8 4 2" xfId="48601" xr:uid="{00000000-0005-0000-0000-0000D4BE0000}"/>
    <cellStyle name="Total 2 2 8 4 3" xfId="48602" xr:uid="{00000000-0005-0000-0000-0000D5BE0000}"/>
    <cellStyle name="Total 2 2 8 5" xfId="48603" xr:uid="{00000000-0005-0000-0000-0000D6BE0000}"/>
    <cellStyle name="Total 2 2 8 5 2" xfId="48604" xr:uid="{00000000-0005-0000-0000-0000D7BE0000}"/>
    <cellStyle name="Total 2 2 8 5 3" xfId="48605" xr:uid="{00000000-0005-0000-0000-0000D8BE0000}"/>
    <cellStyle name="Total 2 2 8 6" xfId="48606" xr:uid="{00000000-0005-0000-0000-0000D9BE0000}"/>
    <cellStyle name="Total 2 2 8 6 2" xfId="48607" xr:uid="{00000000-0005-0000-0000-0000DABE0000}"/>
    <cellStyle name="Total 2 2 8 6 3" xfId="48608" xr:uid="{00000000-0005-0000-0000-0000DBBE0000}"/>
    <cellStyle name="Total 2 2 8 7" xfId="48609" xr:uid="{00000000-0005-0000-0000-0000DCBE0000}"/>
    <cellStyle name="Total 2 2 8 7 2" xfId="48610" xr:uid="{00000000-0005-0000-0000-0000DDBE0000}"/>
    <cellStyle name="Total 2 2 8 7 3" xfId="48611" xr:uid="{00000000-0005-0000-0000-0000DEBE0000}"/>
    <cellStyle name="Total 2 2 8 8" xfId="48612" xr:uid="{00000000-0005-0000-0000-0000DFBE0000}"/>
    <cellStyle name="Total 2 2 8 8 2" xfId="48613" xr:uid="{00000000-0005-0000-0000-0000E0BE0000}"/>
    <cellStyle name="Total 2 2 8 8 3" xfId="48614" xr:uid="{00000000-0005-0000-0000-0000E1BE0000}"/>
    <cellStyle name="Total 2 2 8 9" xfId="48615" xr:uid="{00000000-0005-0000-0000-0000E2BE0000}"/>
    <cellStyle name="Total 2 2 8 9 2" xfId="48616" xr:uid="{00000000-0005-0000-0000-0000E3BE0000}"/>
    <cellStyle name="Total 2 2 8 9 3" xfId="48617" xr:uid="{00000000-0005-0000-0000-0000E4BE0000}"/>
    <cellStyle name="Total 2 2 9" xfId="48618" xr:uid="{00000000-0005-0000-0000-0000E5BE0000}"/>
    <cellStyle name="Total 2 2 9 2" xfId="48619" xr:uid="{00000000-0005-0000-0000-0000E6BE0000}"/>
    <cellStyle name="Total 2 2 9 2 2" xfId="48620" xr:uid="{00000000-0005-0000-0000-0000E7BE0000}"/>
    <cellStyle name="Total 2 2 9 2 3" xfId="48621" xr:uid="{00000000-0005-0000-0000-0000E8BE0000}"/>
    <cellStyle name="Total 2 2 9 2 4" xfId="48622" xr:uid="{00000000-0005-0000-0000-0000E9BE0000}"/>
    <cellStyle name="Total 2 2 9 3" xfId="48623" xr:uid="{00000000-0005-0000-0000-0000EABE0000}"/>
    <cellStyle name="Total 2 2 9 4" xfId="48624" xr:uid="{00000000-0005-0000-0000-0000EBBE0000}"/>
    <cellStyle name="Total 2 3" xfId="433" xr:uid="{00000000-0005-0000-0000-0000ECBE0000}"/>
    <cellStyle name="Total 2 3 10" xfId="48625" xr:uid="{00000000-0005-0000-0000-0000EDBE0000}"/>
    <cellStyle name="Total 2 3 10 2" xfId="48626" xr:uid="{00000000-0005-0000-0000-0000EEBE0000}"/>
    <cellStyle name="Total 2 3 10 2 2" xfId="48627" xr:uid="{00000000-0005-0000-0000-0000EFBE0000}"/>
    <cellStyle name="Total 2 3 10 2 3" xfId="48628" xr:uid="{00000000-0005-0000-0000-0000F0BE0000}"/>
    <cellStyle name="Total 2 3 10 2 4" xfId="48629" xr:uid="{00000000-0005-0000-0000-0000F1BE0000}"/>
    <cellStyle name="Total 2 3 10 3" xfId="48630" xr:uid="{00000000-0005-0000-0000-0000F2BE0000}"/>
    <cellStyle name="Total 2 3 10 4" xfId="48631" xr:uid="{00000000-0005-0000-0000-0000F3BE0000}"/>
    <cellStyle name="Total 2 3 11" xfId="48632" xr:uid="{00000000-0005-0000-0000-0000F4BE0000}"/>
    <cellStyle name="Total 2 3 11 2" xfId="48633" xr:uid="{00000000-0005-0000-0000-0000F5BE0000}"/>
    <cellStyle name="Total 2 3 11 3" xfId="48634" xr:uid="{00000000-0005-0000-0000-0000F6BE0000}"/>
    <cellStyle name="Total 2 3 12" xfId="48635" xr:uid="{00000000-0005-0000-0000-0000F7BE0000}"/>
    <cellStyle name="Total 2 3 12 2" xfId="48636" xr:uid="{00000000-0005-0000-0000-0000F8BE0000}"/>
    <cellStyle name="Total 2 3 12 3" xfId="48637" xr:uid="{00000000-0005-0000-0000-0000F9BE0000}"/>
    <cellStyle name="Total 2 3 13" xfId="58238" xr:uid="{00000000-0005-0000-0000-0000FABE0000}"/>
    <cellStyle name="Total 2 3 2" xfId="434" xr:uid="{00000000-0005-0000-0000-0000FBBE0000}"/>
    <cellStyle name="Total 2 3 2 10" xfId="48638" xr:uid="{00000000-0005-0000-0000-0000FCBE0000}"/>
    <cellStyle name="Total 2 3 2 10 10" xfId="48639" xr:uid="{00000000-0005-0000-0000-0000FDBE0000}"/>
    <cellStyle name="Total 2 3 2 10 10 10" xfId="48640" xr:uid="{00000000-0005-0000-0000-0000FEBE0000}"/>
    <cellStyle name="Total 2 3 2 10 10 11" xfId="48641" xr:uid="{00000000-0005-0000-0000-0000FFBE0000}"/>
    <cellStyle name="Total 2 3 2 10 10 12" xfId="48642" xr:uid="{00000000-0005-0000-0000-000000BF0000}"/>
    <cellStyle name="Total 2 3 2 10 10 2" xfId="48643" xr:uid="{00000000-0005-0000-0000-000001BF0000}"/>
    <cellStyle name="Total 2 3 2 10 10 2 2" xfId="48644" xr:uid="{00000000-0005-0000-0000-000002BF0000}"/>
    <cellStyle name="Total 2 3 2 10 10 2 3" xfId="48645" xr:uid="{00000000-0005-0000-0000-000003BF0000}"/>
    <cellStyle name="Total 2 3 2 10 10 3" xfId="48646" xr:uid="{00000000-0005-0000-0000-000004BF0000}"/>
    <cellStyle name="Total 2 3 2 10 10 3 2" xfId="48647" xr:uid="{00000000-0005-0000-0000-000005BF0000}"/>
    <cellStyle name="Total 2 3 2 10 10 3 3" xfId="48648" xr:uid="{00000000-0005-0000-0000-000006BF0000}"/>
    <cellStyle name="Total 2 3 2 10 10 4" xfId="48649" xr:uid="{00000000-0005-0000-0000-000007BF0000}"/>
    <cellStyle name="Total 2 3 2 10 10 4 2" xfId="48650" xr:uid="{00000000-0005-0000-0000-000008BF0000}"/>
    <cellStyle name="Total 2 3 2 10 10 4 3" xfId="48651" xr:uid="{00000000-0005-0000-0000-000009BF0000}"/>
    <cellStyle name="Total 2 3 2 10 10 5" xfId="48652" xr:uid="{00000000-0005-0000-0000-00000ABF0000}"/>
    <cellStyle name="Total 2 3 2 10 10 5 2" xfId="48653" xr:uid="{00000000-0005-0000-0000-00000BBF0000}"/>
    <cellStyle name="Total 2 3 2 10 10 5 3" xfId="48654" xr:uid="{00000000-0005-0000-0000-00000CBF0000}"/>
    <cellStyle name="Total 2 3 2 10 10 6" xfId="48655" xr:uid="{00000000-0005-0000-0000-00000DBF0000}"/>
    <cellStyle name="Total 2 3 2 10 10 6 2" xfId="48656" xr:uid="{00000000-0005-0000-0000-00000EBF0000}"/>
    <cellStyle name="Total 2 3 2 10 10 6 3" xfId="48657" xr:uid="{00000000-0005-0000-0000-00000FBF0000}"/>
    <cellStyle name="Total 2 3 2 10 10 7" xfId="48658" xr:uid="{00000000-0005-0000-0000-000010BF0000}"/>
    <cellStyle name="Total 2 3 2 10 10 7 2" xfId="48659" xr:uid="{00000000-0005-0000-0000-000011BF0000}"/>
    <cellStyle name="Total 2 3 2 10 10 7 3" xfId="48660" xr:uid="{00000000-0005-0000-0000-000012BF0000}"/>
    <cellStyle name="Total 2 3 2 10 10 8" xfId="48661" xr:uid="{00000000-0005-0000-0000-000013BF0000}"/>
    <cellStyle name="Total 2 3 2 10 10 8 2" xfId="48662" xr:uid="{00000000-0005-0000-0000-000014BF0000}"/>
    <cellStyle name="Total 2 3 2 10 10 8 3" xfId="48663" xr:uid="{00000000-0005-0000-0000-000015BF0000}"/>
    <cellStyle name="Total 2 3 2 10 10 9" xfId="48664" xr:uid="{00000000-0005-0000-0000-000016BF0000}"/>
    <cellStyle name="Total 2 3 2 10 10 9 2" xfId="48665" xr:uid="{00000000-0005-0000-0000-000017BF0000}"/>
    <cellStyle name="Total 2 3 2 10 10 9 3" xfId="48666" xr:uid="{00000000-0005-0000-0000-000018BF0000}"/>
    <cellStyle name="Total 2 3 2 10 11" xfId="48667" xr:uid="{00000000-0005-0000-0000-000019BF0000}"/>
    <cellStyle name="Total 2 3 2 10 11 2" xfId="48668" xr:uid="{00000000-0005-0000-0000-00001ABF0000}"/>
    <cellStyle name="Total 2 3 2 10 11 3" xfId="48669" xr:uid="{00000000-0005-0000-0000-00001BBF0000}"/>
    <cellStyle name="Total 2 3 2 10 12" xfId="48670" xr:uid="{00000000-0005-0000-0000-00001CBF0000}"/>
    <cellStyle name="Total 2 3 2 10 12 2" xfId="48671" xr:uid="{00000000-0005-0000-0000-00001DBF0000}"/>
    <cellStyle name="Total 2 3 2 10 12 3" xfId="48672" xr:uid="{00000000-0005-0000-0000-00001EBF0000}"/>
    <cellStyle name="Total 2 3 2 10 13" xfId="48673" xr:uid="{00000000-0005-0000-0000-00001FBF0000}"/>
    <cellStyle name="Total 2 3 2 10 13 2" xfId="48674" xr:uid="{00000000-0005-0000-0000-000020BF0000}"/>
    <cellStyle name="Total 2 3 2 10 13 3" xfId="48675" xr:uid="{00000000-0005-0000-0000-000021BF0000}"/>
    <cellStyle name="Total 2 3 2 10 14" xfId="48676" xr:uid="{00000000-0005-0000-0000-000022BF0000}"/>
    <cellStyle name="Total 2 3 2 10 14 2" xfId="48677" xr:uid="{00000000-0005-0000-0000-000023BF0000}"/>
    <cellStyle name="Total 2 3 2 10 14 3" xfId="48678" xr:uid="{00000000-0005-0000-0000-000024BF0000}"/>
    <cellStyle name="Total 2 3 2 10 15" xfId="48679" xr:uid="{00000000-0005-0000-0000-000025BF0000}"/>
    <cellStyle name="Total 2 3 2 10 15 2" xfId="48680" xr:uid="{00000000-0005-0000-0000-000026BF0000}"/>
    <cellStyle name="Total 2 3 2 10 15 3" xfId="48681" xr:uid="{00000000-0005-0000-0000-000027BF0000}"/>
    <cellStyle name="Total 2 3 2 10 16" xfId="48682" xr:uid="{00000000-0005-0000-0000-000028BF0000}"/>
    <cellStyle name="Total 2 3 2 10 16 2" xfId="48683" xr:uid="{00000000-0005-0000-0000-000029BF0000}"/>
    <cellStyle name="Total 2 3 2 10 16 3" xfId="48684" xr:uid="{00000000-0005-0000-0000-00002ABF0000}"/>
    <cellStyle name="Total 2 3 2 10 17" xfId="48685" xr:uid="{00000000-0005-0000-0000-00002BBF0000}"/>
    <cellStyle name="Total 2 3 2 10 17 2" xfId="48686" xr:uid="{00000000-0005-0000-0000-00002CBF0000}"/>
    <cellStyle name="Total 2 3 2 10 17 3" xfId="48687" xr:uid="{00000000-0005-0000-0000-00002DBF0000}"/>
    <cellStyle name="Total 2 3 2 10 18" xfId="48688" xr:uid="{00000000-0005-0000-0000-00002EBF0000}"/>
    <cellStyle name="Total 2 3 2 10 18 2" xfId="48689" xr:uid="{00000000-0005-0000-0000-00002FBF0000}"/>
    <cellStyle name="Total 2 3 2 10 18 3" xfId="48690" xr:uid="{00000000-0005-0000-0000-000030BF0000}"/>
    <cellStyle name="Total 2 3 2 10 19" xfId="48691" xr:uid="{00000000-0005-0000-0000-000031BF0000}"/>
    <cellStyle name="Total 2 3 2 10 19 2" xfId="48692" xr:uid="{00000000-0005-0000-0000-000032BF0000}"/>
    <cellStyle name="Total 2 3 2 10 19 3" xfId="48693" xr:uid="{00000000-0005-0000-0000-000033BF0000}"/>
    <cellStyle name="Total 2 3 2 10 2" xfId="48694" xr:uid="{00000000-0005-0000-0000-000034BF0000}"/>
    <cellStyle name="Total 2 3 2 10 2 10" xfId="48695" xr:uid="{00000000-0005-0000-0000-000035BF0000}"/>
    <cellStyle name="Total 2 3 2 10 2 11" xfId="48696" xr:uid="{00000000-0005-0000-0000-000036BF0000}"/>
    <cellStyle name="Total 2 3 2 10 2 12" xfId="48697" xr:uid="{00000000-0005-0000-0000-000037BF0000}"/>
    <cellStyle name="Total 2 3 2 10 2 2" xfId="48698" xr:uid="{00000000-0005-0000-0000-000038BF0000}"/>
    <cellStyle name="Total 2 3 2 10 2 2 2" xfId="48699" xr:uid="{00000000-0005-0000-0000-000039BF0000}"/>
    <cellStyle name="Total 2 3 2 10 2 2 3" xfId="48700" xr:uid="{00000000-0005-0000-0000-00003ABF0000}"/>
    <cellStyle name="Total 2 3 2 10 2 3" xfId="48701" xr:uid="{00000000-0005-0000-0000-00003BBF0000}"/>
    <cellStyle name="Total 2 3 2 10 2 3 2" xfId="48702" xr:uid="{00000000-0005-0000-0000-00003CBF0000}"/>
    <cellStyle name="Total 2 3 2 10 2 3 3" xfId="48703" xr:uid="{00000000-0005-0000-0000-00003DBF0000}"/>
    <cellStyle name="Total 2 3 2 10 2 4" xfId="48704" xr:uid="{00000000-0005-0000-0000-00003EBF0000}"/>
    <cellStyle name="Total 2 3 2 10 2 4 2" xfId="48705" xr:uid="{00000000-0005-0000-0000-00003FBF0000}"/>
    <cellStyle name="Total 2 3 2 10 2 4 3" xfId="48706" xr:uid="{00000000-0005-0000-0000-000040BF0000}"/>
    <cellStyle name="Total 2 3 2 10 2 5" xfId="48707" xr:uid="{00000000-0005-0000-0000-000041BF0000}"/>
    <cellStyle name="Total 2 3 2 10 2 5 2" xfId="48708" xr:uid="{00000000-0005-0000-0000-000042BF0000}"/>
    <cellStyle name="Total 2 3 2 10 2 5 3" xfId="48709" xr:uid="{00000000-0005-0000-0000-000043BF0000}"/>
    <cellStyle name="Total 2 3 2 10 2 6" xfId="48710" xr:uid="{00000000-0005-0000-0000-000044BF0000}"/>
    <cellStyle name="Total 2 3 2 10 2 6 2" xfId="48711" xr:uid="{00000000-0005-0000-0000-000045BF0000}"/>
    <cellStyle name="Total 2 3 2 10 2 6 3" xfId="48712" xr:uid="{00000000-0005-0000-0000-000046BF0000}"/>
    <cellStyle name="Total 2 3 2 10 2 7" xfId="48713" xr:uid="{00000000-0005-0000-0000-000047BF0000}"/>
    <cellStyle name="Total 2 3 2 10 2 7 2" xfId="48714" xr:uid="{00000000-0005-0000-0000-000048BF0000}"/>
    <cellStyle name="Total 2 3 2 10 2 7 3" xfId="48715" xr:uid="{00000000-0005-0000-0000-000049BF0000}"/>
    <cellStyle name="Total 2 3 2 10 2 8" xfId="48716" xr:uid="{00000000-0005-0000-0000-00004ABF0000}"/>
    <cellStyle name="Total 2 3 2 10 2 8 2" xfId="48717" xr:uid="{00000000-0005-0000-0000-00004BBF0000}"/>
    <cellStyle name="Total 2 3 2 10 2 8 3" xfId="48718" xr:uid="{00000000-0005-0000-0000-00004CBF0000}"/>
    <cellStyle name="Total 2 3 2 10 2 9" xfId="48719" xr:uid="{00000000-0005-0000-0000-00004DBF0000}"/>
    <cellStyle name="Total 2 3 2 10 2 9 2" xfId="48720" xr:uid="{00000000-0005-0000-0000-00004EBF0000}"/>
    <cellStyle name="Total 2 3 2 10 2 9 3" xfId="48721" xr:uid="{00000000-0005-0000-0000-00004FBF0000}"/>
    <cellStyle name="Total 2 3 2 10 20" xfId="48722" xr:uid="{00000000-0005-0000-0000-000050BF0000}"/>
    <cellStyle name="Total 2 3 2 10 21" xfId="48723" xr:uid="{00000000-0005-0000-0000-000051BF0000}"/>
    <cellStyle name="Total 2 3 2 10 3" xfId="48724" xr:uid="{00000000-0005-0000-0000-000052BF0000}"/>
    <cellStyle name="Total 2 3 2 10 3 10" xfId="48725" xr:uid="{00000000-0005-0000-0000-000053BF0000}"/>
    <cellStyle name="Total 2 3 2 10 3 11" xfId="48726" xr:uid="{00000000-0005-0000-0000-000054BF0000}"/>
    <cellStyle name="Total 2 3 2 10 3 12" xfId="48727" xr:uid="{00000000-0005-0000-0000-000055BF0000}"/>
    <cellStyle name="Total 2 3 2 10 3 2" xfId="48728" xr:uid="{00000000-0005-0000-0000-000056BF0000}"/>
    <cellStyle name="Total 2 3 2 10 3 2 2" xfId="48729" xr:uid="{00000000-0005-0000-0000-000057BF0000}"/>
    <cellStyle name="Total 2 3 2 10 3 2 3" xfId="48730" xr:uid="{00000000-0005-0000-0000-000058BF0000}"/>
    <cellStyle name="Total 2 3 2 10 3 3" xfId="48731" xr:uid="{00000000-0005-0000-0000-000059BF0000}"/>
    <cellStyle name="Total 2 3 2 10 3 3 2" xfId="48732" xr:uid="{00000000-0005-0000-0000-00005ABF0000}"/>
    <cellStyle name="Total 2 3 2 10 3 3 3" xfId="48733" xr:uid="{00000000-0005-0000-0000-00005BBF0000}"/>
    <cellStyle name="Total 2 3 2 10 3 4" xfId="48734" xr:uid="{00000000-0005-0000-0000-00005CBF0000}"/>
    <cellStyle name="Total 2 3 2 10 3 4 2" xfId="48735" xr:uid="{00000000-0005-0000-0000-00005DBF0000}"/>
    <cellStyle name="Total 2 3 2 10 3 4 3" xfId="48736" xr:uid="{00000000-0005-0000-0000-00005EBF0000}"/>
    <cellStyle name="Total 2 3 2 10 3 5" xfId="48737" xr:uid="{00000000-0005-0000-0000-00005FBF0000}"/>
    <cellStyle name="Total 2 3 2 10 3 5 2" xfId="48738" xr:uid="{00000000-0005-0000-0000-000060BF0000}"/>
    <cellStyle name="Total 2 3 2 10 3 5 3" xfId="48739" xr:uid="{00000000-0005-0000-0000-000061BF0000}"/>
    <cellStyle name="Total 2 3 2 10 3 6" xfId="48740" xr:uid="{00000000-0005-0000-0000-000062BF0000}"/>
    <cellStyle name="Total 2 3 2 10 3 6 2" xfId="48741" xr:uid="{00000000-0005-0000-0000-000063BF0000}"/>
    <cellStyle name="Total 2 3 2 10 3 6 3" xfId="48742" xr:uid="{00000000-0005-0000-0000-000064BF0000}"/>
    <cellStyle name="Total 2 3 2 10 3 7" xfId="48743" xr:uid="{00000000-0005-0000-0000-000065BF0000}"/>
    <cellStyle name="Total 2 3 2 10 3 7 2" xfId="48744" xr:uid="{00000000-0005-0000-0000-000066BF0000}"/>
    <cellStyle name="Total 2 3 2 10 3 7 3" xfId="48745" xr:uid="{00000000-0005-0000-0000-000067BF0000}"/>
    <cellStyle name="Total 2 3 2 10 3 8" xfId="48746" xr:uid="{00000000-0005-0000-0000-000068BF0000}"/>
    <cellStyle name="Total 2 3 2 10 3 8 2" xfId="48747" xr:uid="{00000000-0005-0000-0000-000069BF0000}"/>
    <cellStyle name="Total 2 3 2 10 3 8 3" xfId="48748" xr:uid="{00000000-0005-0000-0000-00006ABF0000}"/>
    <cellStyle name="Total 2 3 2 10 3 9" xfId="48749" xr:uid="{00000000-0005-0000-0000-00006BBF0000}"/>
    <cellStyle name="Total 2 3 2 10 3 9 2" xfId="48750" xr:uid="{00000000-0005-0000-0000-00006CBF0000}"/>
    <cellStyle name="Total 2 3 2 10 3 9 3" xfId="48751" xr:uid="{00000000-0005-0000-0000-00006DBF0000}"/>
    <cellStyle name="Total 2 3 2 10 4" xfId="48752" xr:uid="{00000000-0005-0000-0000-00006EBF0000}"/>
    <cellStyle name="Total 2 3 2 10 4 10" xfId="48753" xr:uid="{00000000-0005-0000-0000-00006FBF0000}"/>
    <cellStyle name="Total 2 3 2 10 4 11" xfId="48754" xr:uid="{00000000-0005-0000-0000-000070BF0000}"/>
    <cellStyle name="Total 2 3 2 10 4 12" xfId="48755" xr:uid="{00000000-0005-0000-0000-000071BF0000}"/>
    <cellStyle name="Total 2 3 2 10 4 2" xfId="48756" xr:uid="{00000000-0005-0000-0000-000072BF0000}"/>
    <cellStyle name="Total 2 3 2 10 4 2 2" xfId="48757" xr:uid="{00000000-0005-0000-0000-000073BF0000}"/>
    <cellStyle name="Total 2 3 2 10 4 2 3" xfId="48758" xr:uid="{00000000-0005-0000-0000-000074BF0000}"/>
    <cellStyle name="Total 2 3 2 10 4 3" xfId="48759" xr:uid="{00000000-0005-0000-0000-000075BF0000}"/>
    <cellStyle name="Total 2 3 2 10 4 3 2" xfId="48760" xr:uid="{00000000-0005-0000-0000-000076BF0000}"/>
    <cellStyle name="Total 2 3 2 10 4 3 3" xfId="48761" xr:uid="{00000000-0005-0000-0000-000077BF0000}"/>
    <cellStyle name="Total 2 3 2 10 4 4" xfId="48762" xr:uid="{00000000-0005-0000-0000-000078BF0000}"/>
    <cellStyle name="Total 2 3 2 10 4 4 2" xfId="48763" xr:uid="{00000000-0005-0000-0000-000079BF0000}"/>
    <cellStyle name="Total 2 3 2 10 4 4 3" xfId="48764" xr:uid="{00000000-0005-0000-0000-00007ABF0000}"/>
    <cellStyle name="Total 2 3 2 10 4 5" xfId="48765" xr:uid="{00000000-0005-0000-0000-00007BBF0000}"/>
    <cellStyle name="Total 2 3 2 10 4 5 2" xfId="48766" xr:uid="{00000000-0005-0000-0000-00007CBF0000}"/>
    <cellStyle name="Total 2 3 2 10 4 5 3" xfId="48767" xr:uid="{00000000-0005-0000-0000-00007DBF0000}"/>
    <cellStyle name="Total 2 3 2 10 4 6" xfId="48768" xr:uid="{00000000-0005-0000-0000-00007EBF0000}"/>
    <cellStyle name="Total 2 3 2 10 4 6 2" xfId="48769" xr:uid="{00000000-0005-0000-0000-00007FBF0000}"/>
    <cellStyle name="Total 2 3 2 10 4 6 3" xfId="48770" xr:uid="{00000000-0005-0000-0000-000080BF0000}"/>
    <cellStyle name="Total 2 3 2 10 4 7" xfId="48771" xr:uid="{00000000-0005-0000-0000-000081BF0000}"/>
    <cellStyle name="Total 2 3 2 10 4 7 2" xfId="48772" xr:uid="{00000000-0005-0000-0000-000082BF0000}"/>
    <cellStyle name="Total 2 3 2 10 4 7 3" xfId="48773" xr:uid="{00000000-0005-0000-0000-000083BF0000}"/>
    <cellStyle name="Total 2 3 2 10 4 8" xfId="48774" xr:uid="{00000000-0005-0000-0000-000084BF0000}"/>
    <cellStyle name="Total 2 3 2 10 4 8 2" xfId="48775" xr:uid="{00000000-0005-0000-0000-000085BF0000}"/>
    <cellStyle name="Total 2 3 2 10 4 8 3" xfId="48776" xr:uid="{00000000-0005-0000-0000-000086BF0000}"/>
    <cellStyle name="Total 2 3 2 10 4 9" xfId="48777" xr:uid="{00000000-0005-0000-0000-000087BF0000}"/>
    <cellStyle name="Total 2 3 2 10 4 9 2" xfId="48778" xr:uid="{00000000-0005-0000-0000-000088BF0000}"/>
    <cellStyle name="Total 2 3 2 10 4 9 3" xfId="48779" xr:uid="{00000000-0005-0000-0000-000089BF0000}"/>
    <cellStyle name="Total 2 3 2 10 5" xfId="48780" xr:uid="{00000000-0005-0000-0000-00008ABF0000}"/>
    <cellStyle name="Total 2 3 2 10 5 10" xfId="48781" xr:uid="{00000000-0005-0000-0000-00008BBF0000}"/>
    <cellStyle name="Total 2 3 2 10 5 11" xfId="48782" xr:uid="{00000000-0005-0000-0000-00008CBF0000}"/>
    <cellStyle name="Total 2 3 2 10 5 12" xfId="48783" xr:uid="{00000000-0005-0000-0000-00008DBF0000}"/>
    <cellStyle name="Total 2 3 2 10 5 2" xfId="48784" xr:uid="{00000000-0005-0000-0000-00008EBF0000}"/>
    <cellStyle name="Total 2 3 2 10 5 2 2" xfId="48785" xr:uid="{00000000-0005-0000-0000-00008FBF0000}"/>
    <cellStyle name="Total 2 3 2 10 5 2 3" xfId="48786" xr:uid="{00000000-0005-0000-0000-000090BF0000}"/>
    <cellStyle name="Total 2 3 2 10 5 3" xfId="48787" xr:uid="{00000000-0005-0000-0000-000091BF0000}"/>
    <cellStyle name="Total 2 3 2 10 5 3 2" xfId="48788" xr:uid="{00000000-0005-0000-0000-000092BF0000}"/>
    <cellStyle name="Total 2 3 2 10 5 3 3" xfId="48789" xr:uid="{00000000-0005-0000-0000-000093BF0000}"/>
    <cellStyle name="Total 2 3 2 10 5 4" xfId="48790" xr:uid="{00000000-0005-0000-0000-000094BF0000}"/>
    <cellStyle name="Total 2 3 2 10 5 4 2" xfId="48791" xr:uid="{00000000-0005-0000-0000-000095BF0000}"/>
    <cellStyle name="Total 2 3 2 10 5 4 3" xfId="48792" xr:uid="{00000000-0005-0000-0000-000096BF0000}"/>
    <cellStyle name="Total 2 3 2 10 5 5" xfId="48793" xr:uid="{00000000-0005-0000-0000-000097BF0000}"/>
    <cellStyle name="Total 2 3 2 10 5 5 2" xfId="48794" xr:uid="{00000000-0005-0000-0000-000098BF0000}"/>
    <cellStyle name="Total 2 3 2 10 5 5 3" xfId="48795" xr:uid="{00000000-0005-0000-0000-000099BF0000}"/>
    <cellStyle name="Total 2 3 2 10 5 6" xfId="48796" xr:uid="{00000000-0005-0000-0000-00009ABF0000}"/>
    <cellStyle name="Total 2 3 2 10 5 6 2" xfId="48797" xr:uid="{00000000-0005-0000-0000-00009BBF0000}"/>
    <cellStyle name="Total 2 3 2 10 5 6 3" xfId="48798" xr:uid="{00000000-0005-0000-0000-00009CBF0000}"/>
    <cellStyle name="Total 2 3 2 10 5 7" xfId="48799" xr:uid="{00000000-0005-0000-0000-00009DBF0000}"/>
    <cellStyle name="Total 2 3 2 10 5 7 2" xfId="48800" xr:uid="{00000000-0005-0000-0000-00009EBF0000}"/>
    <cellStyle name="Total 2 3 2 10 5 7 3" xfId="48801" xr:uid="{00000000-0005-0000-0000-00009FBF0000}"/>
    <cellStyle name="Total 2 3 2 10 5 8" xfId="48802" xr:uid="{00000000-0005-0000-0000-0000A0BF0000}"/>
    <cellStyle name="Total 2 3 2 10 5 8 2" xfId="48803" xr:uid="{00000000-0005-0000-0000-0000A1BF0000}"/>
    <cellStyle name="Total 2 3 2 10 5 8 3" xfId="48804" xr:uid="{00000000-0005-0000-0000-0000A2BF0000}"/>
    <cellStyle name="Total 2 3 2 10 5 9" xfId="48805" xr:uid="{00000000-0005-0000-0000-0000A3BF0000}"/>
    <cellStyle name="Total 2 3 2 10 5 9 2" xfId="48806" xr:uid="{00000000-0005-0000-0000-0000A4BF0000}"/>
    <cellStyle name="Total 2 3 2 10 5 9 3" xfId="48807" xr:uid="{00000000-0005-0000-0000-0000A5BF0000}"/>
    <cellStyle name="Total 2 3 2 10 6" xfId="48808" xr:uid="{00000000-0005-0000-0000-0000A6BF0000}"/>
    <cellStyle name="Total 2 3 2 10 6 10" xfId="48809" xr:uid="{00000000-0005-0000-0000-0000A7BF0000}"/>
    <cellStyle name="Total 2 3 2 10 6 11" xfId="48810" xr:uid="{00000000-0005-0000-0000-0000A8BF0000}"/>
    <cellStyle name="Total 2 3 2 10 6 12" xfId="48811" xr:uid="{00000000-0005-0000-0000-0000A9BF0000}"/>
    <cellStyle name="Total 2 3 2 10 6 2" xfId="48812" xr:uid="{00000000-0005-0000-0000-0000AABF0000}"/>
    <cellStyle name="Total 2 3 2 10 6 2 2" xfId="48813" xr:uid="{00000000-0005-0000-0000-0000ABBF0000}"/>
    <cellStyle name="Total 2 3 2 10 6 2 3" xfId="48814" xr:uid="{00000000-0005-0000-0000-0000ACBF0000}"/>
    <cellStyle name="Total 2 3 2 10 6 3" xfId="48815" xr:uid="{00000000-0005-0000-0000-0000ADBF0000}"/>
    <cellStyle name="Total 2 3 2 10 6 3 2" xfId="48816" xr:uid="{00000000-0005-0000-0000-0000AEBF0000}"/>
    <cellStyle name="Total 2 3 2 10 6 3 3" xfId="48817" xr:uid="{00000000-0005-0000-0000-0000AFBF0000}"/>
    <cellStyle name="Total 2 3 2 10 6 4" xfId="48818" xr:uid="{00000000-0005-0000-0000-0000B0BF0000}"/>
    <cellStyle name="Total 2 3 2 10 6 4 2" xfId="48819" xr:uid="{00000000-0005-0000-0000-0000B1BF0000}"/>
    <cellStyle name="Total 2 3 2 10 6 4 3" xfId="48820" xr:uid="{00000000-0005-0000-0000-0000B2BF0000}"/>
    <cellStyle name="Total 2 3 2 10 6 5" xfId="48821" xr:uid="{00000000-0005-0000-0000-0000B3BF0000}"/>
    <cellStyle name="Total 2 3 2 10 6 5 2" xfId="48822" xr:uid="{00000000-0005-0000-0000-0000B4BF0000}"/>
    <cellStyle name="Total 2 3 2 10 6 5 3" xfId="48823" xr:uid="{00000000-0005-0000-0000-0000B5BF0000}"/>
    <cellStyle name="Total 2 3 2 10 6 6" xfId="48824" xr:uid="{00000000-0005-0000-0000-0000B6BF0000}"/>
    <cellStyle name="Total 2 3 2 10 6 6 2" xfId="48825" xr:uid="{00000000-0005-0000-0000-0000B7BF0000}"/>
    <cellStyle name="Total 2 3 2 10 6 6 3" xfId="48826" xr:uid="{00000000-0005-0000-0000-0000B8BF0000}"/>
    <cellStyle name="Total 2 3 2 10 6 7" xfId="48827" xr:uid="{00000000-0005-0000-0000-0000B9BF0000}"/>
    <cellStyle name="Total 2 3 2 10 6 7 2" xfId="48828" xr:uid="{00000000-0005-0000-0000-0000BABF0000}"/>
    <cellStyle name="Total 2 3 2 10 6 7 3" xfId="48829" xr:uid="{00000000-0005-0000-0000-0000BBBF0000}"/>
    <cellStyle name="Total 2 3 2 10 6 8" xfId="48830" xr:uid="{00000000-0005-0000-0000-0000BCBF0000}"/>
    <cellStyle name="Total 2 3 2 10 6 8 2" xfId="48831" xr:uid="{00000000-0005-0000-0000-0000BDBF0000}"/>
    <cellStyle name="Total 2 3 2 10 6 8 3" xfId="48832" xr:uid="{00000000-0005-0000-0000-0000BEBF0000}"/>
    <cellStyle name="Total 2 3 2 10 6 9" xfId="48833" xr:uid="{00000000-0005-0000-0000-0000BFBF0000}"/>
    <cellStyle name="Total 2 3 2 10 6 9 2" xfId="48834" xr:uid="{00000000-0005-0000-0000-0000C0BF0000}"/>
    <cellStyle name="Total 2 3 2 10 6 9 3" xfId="48835" xr:uid="{00000000-0005-0000-0000-0000C1BF0000}"/>
    <cellStyle name="Total 2 3 2 10 7" xfId="48836" xr:uid="{00000000-0005-0000-0000-0000C2BF0000}"/>
    <cellStyle name="Total 2 3 2 10 7 10" xfId="48837" xr:uid="{00000000-0005-0000-0000-0000C3BF0000}"/>
    <cellStyle name="Total 2 3 2 10 7 11" xfId="48838" xr:uid="{00000000-0005-0000-0000-0000C4BF0000}"/>
    <cellStyle name="Total 2 3 2 10 7 12" xfId="48839" xr:uid="{00000000-0005-0000-0000-0000C5BF0000}"/>
    <cellStyle name="Total 2 3 2 10 7 2" xfId="48840" xr:uid="{00000000-0005-0000-0000-0000C6BF0000}"/>
    <cellStyle name="Total 2 3 2 10 7 2 2" xfId="48841" xr:uid="{00000000-0005-0000-0000-0000C7BF0000}"/>
    <cellStyle name="Total 2 3 2 10 7 2 3" xfId="48842" xr:uid="{00000000-0005-0000-0000-0000C8BF0000}"/>
    <cellStyle name="Total 2 3 2 10 7 3" xfId="48843" xr:uid="{00000000-0005-0000-0000-0000C9BF0000}"/>
    <cellStyle name="Total 2 3 2 10 7 3 2" xfId="48844" xr:uid="{00000000-0005-0000-0000-0000CABF0000}"/>
    <cellStyle name="Total 2 3 2 10 7 3 3" xfId="48845" xr:uid="{00000000-0005-0000-0000-0000CBBF0000}"/>
    <cellStyle name="Total 2 3 2 10 7 4" xfId="48846" xr:uid="{00000000-0005-0000-0000-0000CCBF0000}"/>
    <cellStyle name="Total 2 3 2 10 7 4 2" xfId="48847" xr:uid="{00000000-0005-0000-0000-0000CDBF0000}"/>
    <cellStyle name="Total 2 3 2 10 7 4 3" xfId="48848" xr:uid="{00000000-0005-0000-0000-0000CEBF0000}"/>
    <cellStyle name="Total 2 3 2 10 7 5" xfId="48849" xr:uid="{00000000-0005-0000-0000-0000CFBF0000}"/>
    <cellStyle name="Total 2 3 2 10 7 5 2" xfId="48850" xr:uid="{00000000-0005-0000-0000-0000D0BF0000}"/>
    <cellStyle name="Total 2 3 2 10 7 5 3" xfId="48851" xr:uid="{00000000-0005-0000-0000-0000D1BF0000}"/>
    <cellStyle name="Total 2 3 2 10 7 6" xfId="48852" xr:uid="{00000000-0005-0000-0000-0000D2BF0000}"/>
    <cellStyle name="Total 2 3 2 10 7 6 2" xfId="48853" xr:uid="{00000000-0005-0000-0000-0000D3BF0000}"/>
    <cellStyle name="Total 2 3 2 10 7 6 3" xfId="48854" xr:uid="{00000000-0005-0000-0000-0000D4BF0000}"/>
    <cellStyle name="Total 2 3 2 10 7 7" xfId="48855" xr:uid="{00000000-0005-0000-0000-0000D5BF0000}"/>
    <cellStyle name="Total 2 3 2 10 7 7 2" xfId="48856" xr:uid="{00000000-0005-0000-0000-0000D6BF0000}"/>
    <cellStyle name="Total 2 3 2 10 7 7 3" xfId="48857" xr:uid="{00000000-0005-0000-0000-0000D7BF0000}"/>
    <cellStyle name="Total 2 3 2 10 7 8" xfId="48858" xr:uid="{00000000-0005-0000-0000-0000D8BF0000}"/>
    <cellStyle name="Total 2 3 2 10 7 8 2" xfId="48859" xr:uid="{00000000-0005-0000-0000-0000D9BF0000}"/>
    <cellStyle name="Total 2 3 2 10 7 8 3" xfId="48860" xr:uid="{00000000-0005-0000-0000-0000DABF0000}"/>
    <cellStyle name="Total 2 3 2 10 7 9" xfId="48861" xr:uid="{00000000-0005-0000-0000-0000DBBF0000}"/>
    <cellStyle name="Total 2 3 2 10 7 9 2" xfId="48862" xr:uid="{00000000-0005-0000-0000-0000DCBF0000}"/>
    <cellStyle name="Total 2 3 2 10 7 9 3" xfId="48863" xr:uid="{00000000-0005-0000-0000-0000DDBF0000}"/>
    <cellStyle name="Total 2 3 2 10 8" xfId="48864" xr:uid="{00000000-0005-0000-0000-0000DEBF0000}"/>
    <cellStyle name="Total 2 3 2 10 8 10" xfId="48865" xr:uid="{00000000-0005-0000-0000-0000DFBF0000}"/>
    <cellStyle name="Total 2 3 2 10 8 11" xfId="48866" xr:uid="{00000000-0005-0000-0000-0000E0BF0000}"/>
    <cellStyle name="Total 2 3 2 10 8 12" xfId="48867" xr:uid="{00000000-0005-0000-0000-0000E1BF0000}"/>
    <cellStyle name="Total 2 3 2 10 8 2" xfId="48868" xr:uid="{00000000-0005-0000-0000-0000E2BF0000}"/>
    <cellStyle name="Total 2 3 2 10 8 2 2" xfId="48869" xr:uid="{00000000-0005-0000-0000-0000E3BF0000}"/>
    <cellStyle name="Total 2 3 2 10 8 2 3" xfId="48870" xr:uid="{00000000-0005-0000-0000-0000E4BF0000}"/>
    <cellStyle name="Total 2 3 2 10 8 3" xfId="48871" xr:uid="{00000000-0005-0000-0000-0000E5BF0000}"/>
    <cellStyle name="Total 2 3 2 10 8 3 2" xfId="48872" xr:uid="{00000000-0005-0000-0000-0000E6BF0000}"/>
    <cellStyle name="Total 2 3 2 10 8 3 3" xfId="48873" xr:uid="{00000000-0005-0000-0000-0000E7BF0000}"/>
    <cellStyle name="Total 2 3 2 10 8 4" xfId="48874" xr:uid="{00000000-0005-0000-0000-0000E8BF0000}"/>
    <cellStyle name="Total 2 3 2 10 8 4 2" xfId="48875" xr:uid="{00000000-0005-0000-0000-0000E9BF0000}"/>
    <cellStyle name="Total 2 3 2 10 8 4 3" xfId="48876" xr:uid="{00000000-0005-0000-0000-0000EABF0000}"/>
    <cellStyle name="Total 2 3 2 10 8 5" xfId="48877" xr:uid="{00000000-0005-0000-0000-0000EBBF0000}"/>
    <cellStyle name="Total 2 3 2 10 8 5 2" xfId="48878" xr:uid="{00000000-0005-0000-0000-0000ECBF0000}"/>
    <cellStyle name="Total 2 3 2 10 8 5 3" xfId="48879" xr:uid="{00000000-0005-0000-0000-0000EDBF0000}"/>
    <cellStyle name="Total 2 3 2 10 8 6" xfId="48880" xr:uid="{00000000-0005-0000-0000-0000EEBF0000}"/>
    <cellStyle name="Total 2 3 2 10 8 6 2" xfId="48881" xr:uid="{00000000-0005-0000-0000-0000EFBF0000}"/>
    <cellStyle name="Total 2 3 2 10 8 6 3" xfId="48882" xr:uid="{00000000-0005-0000-0000-0000F0BF0000}"/>
    <cellStyle name="Total 2 3 2 10 8 7" xfId="48883" xr:uid="{00000000-0005-0000-0000-0000F1BF0000}"/>
    <cellStyle name="Total 2 3 2 10 8 7 2" xfId="48884" xr:uid="{00000000-0005-0000-0000-0000F2BF0000}"/>
    <cellStyle name="Total 2 3 2 10 8 7 3" xfId="48885" xr:uid="{00000000-0005-0000-0000-0000F3BF0000}"/>
    <cellStyle name="Total 2 3 2 10 8 8" xfId="48886" xr:uid="{00000000-0005-0000-0000-0000F4BF0000}"/>
    <cellStyle name="Total 2 3 2 10 8 8 2" xfId="48887" xr:uid="{00000000-0005-0000-0000-0000F5BF0000}"/>
    <cellStyle name="Total 2 3 2 10 8 8 3" xfId="48888" xr:uid="{00000000-0005-0000-0000-0000F6BF0000}"/>
    <cellStyle name="Total 2 3 2 10 8 9" xfId="48889" xr:uid="{00000000-0005-0000-0000-0000F7BF0000}"/>
    <cellStyle name="Total 2 3 2 10 8 9 2" xfId="48890" xr:uid="{00000000-0005-0000-0000-0000F8BF0000}"/>
    <cellStyle name="Total 2 3 2 10 8 9 3" xfId="48891" xr:uid="{00000000-0005-0000-0000-0000F9BF0000}"/>
    <cellStyle name="Total 2 3 2 10 9" xfId="48892" xr:uid="{00000000-0005-0000-0000-0000FABF0000}"/>
    <cellStyle name="Total 2 3 2 10 9 10" xfId="48893" xr:uid="{00000000-0005-0000-0000-0000FBBF0000}"/>
    <cellStyle name="Total 2 3 2 10 9 11" xfId="48894" xr:uid="{00000000-0005-0000-0000-0000FCBF0000}"/>
    <cellStyle name="Total 2 3 2 10 9 12" xfId="48895" xr:uid="{00000000-0005-0000-0000-0000FDBF0000}"/>
    <cellStyle name="Total 2 3 2 10 9 2" xfId="48896" xr:uid="{00000000-0005-0000-0000-0000FEBF0000}"/>
    <cellStyle name="Total 2 3 2 10 9 2 2" xfId="48897" xr:uid="{00000000-0005-0000-0000-0000FFBF0000}"/>
    <cellStyle name="Total 2 3 2 10 9 2 3" xfId="48898" xr:uid="{00000000-0005-0000-0000-000000C00000}"/>
    <cellStyle name="Total 2 3 2 10 9 3" xfId="48899" xr:uid="{00000000-0005-0000-0000-000001C00000}"/>
    <cellStyle name="Total 2 3 2 10 9 3 2" xfId="48900" xr:uid="{00000000-0005-0000-0000-000002C00000}"/>
    <cellStyle name="Total 2 3 2 10 9 3 3" xfId="48901" xr:uid="{00000000-0005-0000-0000-000003C00000}"/>
    <cellStyle name="Total 2 3 2 10 9 4" xfId="48902" xr:uid="{00000000-0005-0000-0000-000004C00000}"/>
    <cellStyle name="Total 2 3 2 10 9 4 2" xfId="48903" xr:uid="{00000000-0005-0000-0000-000005C00000}"/>
    <cellStyle name="Total 2 3 2 10 9 4 3" xfId="48904" xr:uid="{00000000-0005-0000-0000-000006C00000}"/>
    <cellStyle name="Total 2 3 2 10 9 5" xfId="48905" xr:uid="{00000000-0005-0000-0000-000007C00000}"/>
    <cellStyle name="Total 2 3 2 10 9 5 2" xfId="48906" xr:uid="{00000000-0005-0000-0000-000008C00000}"/>
    <cellStyle name="Total 2 3 2 10 9 5 3" xfId="48907" xr:uid="{00000000-0005-0000-0000-000009C00000}"/>
    <cellStyle name="Total 2 3 2 10 9 6" xfId="48908" xr:uid="{00000000-0005-0000-0000-00000AC00000}"/>
    <cellStyle name="Total 2 3 2 10 9 6 2" xfId="48909" xr:uid="{00000000-0005-0000-0000-00000BC00000}"/>
    <cellStyle name="Total 2 3 2 10 9 6 3" xfId="48910" xr:uid="{00000000-0005-0000-0000-00000CC00000}"/>
    <cellStyle name="Total 2 3 2 10 9 7" xfId="48911" xr:uid="{00000000-0005-0000-0000-00000DC00000}"/>
    <cellStyle name="Total 2 3 2 10 9 7 2" xfId="48912" xr:uid="{00000000-0005-0000-0000-00000EC00000}"/>
    <cellStyle name="Total 2 3 2 10 9 7 3" xfId="48913" xr:uid="{00000000-0005-0000-0000-00000FC00000}"/>
    <cellStyle name="Total 2 3 2 10 9 8" xfId="48914" xr:uid="{00000000-0005-0000-0000-000010C00000}"/>
    <cellStyle name="Total 2 3 2 10 9 8 2" xfId="48915" xr:uid="{00000000-0005-0000-0000-000011C00000}"/>
    <cellStyle name="Total 2 3 2 10 9 8 3" xfId="48916" xr:uid="{00000000-0005-0000-0000-000012C00000}"/>
    <cellStyle name="Total 2 3 2 10 9 9" xfId="48917" xr:uid="{00000000-0005-0000-0000-000013C00000}"/>
    <cellStyle name="Total 2 3 2 10 9 9 2" xfId="48918" xr:uid="{00000000-0005-0000-0000-000014C00000}"/>
    <cellStyle name="Total 2 3 2 10 9 9 3" xfId="48919" xr:uid="{00000000-0005-0000-0000-000015C00000}"/>
    <cellStyle name="Total 2 3 2 11" xfId="48920" xr:uid="{00000000-0005-0000-0000-000016C00000}"/>
    <cellStyle name="Total 2 3 2 11 10" xfId="48921" xr:uid="{00000000-0005-0000-0000-000017C00000}"/>
    <cellStyle name="Total 2 3 2 11 10 2" xfId="48922" xr:uid="{00000000-0005-0000-0000-000018C00000}"/>
    <cellStyle name="Total 2 3 2 11 10 3" xfId="48923" xr:uid="{00000000-0005-0000-0000-000019C00000}"/>
    <cellStyle name="Total 2 3 2 11 11" xfId="48924" xr:uid="{00000000-0005-0000-0000-00001AC00000}"/>
    <cellStyle name="Total 2 3 2 11 12" xfId="48925" xr:uid="{00000000-0005-0000-0000-00001BC00000}"/>
    <cellStyle name="Total 2 3 2 11 2" xfId="48926" xr:uid="{00000000-0005-0000-0000-00001CC00000}"/>
    <cellStyle name="Total 2 3 2 11 2 2" xfId="48927" xr:uid="{00000000-0005-0000-0000-00001DC00000}"/>
    <cellStyle name="Total 2 3 2 11 2 3" xfId="48928" xr:uid="{00000000-0005-0000-0000-00001EC00000}"/>
    <cellStyle name="Total 2 3 2 11 3" xfId="48929" xr:uid="{00000000-0005-0000-0000-00001FC00000}"/>
    <cellStyle name="Total 2 3 2 11 3 2" xfId="48930" xr:uid="{00000000-0005-0000-0000-000020C00000}"/>
    <cellStyle name="Total 2 3 2 11 3 3" xfId="48931" xr:uid="{00000000-0005-0000-0000-000021C00000}"/>
    <cellStyle name="Total 2 3 2 11 4" xfId="48932" xr:uid="{00000000-0005-0000-0000-000022C00000}"/>
    <cellStyle name="Total 2 3 2 11 4 2" xfId="48933" xr:uid="{00000000-0005-0000-0000-000023C00000}"/>
    <cellStyle name="Total 2 3 2 11 4 3" xfId="48934" xr:uid="{00000000-0005-0000-0000-000024C00000}"/>
    <cellStyle name="Total 2 3 2 11 5" xfId="48935" xr:uid="{00000000-0005-0000-0000-000025C00000}"/>
    <cellStyle name="Total 2 3 2 11 5 2" xfId="48936" xr:uid="{00000000-0005-0000-0000-000026C00000}"/>
    <cellStyle name="Total 2 3 2 11 5 3" xfId="48937" xr:uid="{00000000-0005-0000-0000-000027C00000}"/>
    <cellStyle name="Total 2 3 2 11 6" xfId="48938" xr:uid="{00000000-0005-0000-0000-000028C00000}"/>
    <cellStyle name="Total 2 3 2 11 6 2" xfId="48939" xr:uid="{00000000-0005-0000-0000-000029C00000}"/>
    <cellStyle name="Total 2 3 2 11 6 3" xfId="48940" xr:uid="{00000000-0005-0000-0000-00002AC00000}"/>
    <cellStyle name="Total 2 3 2 11 7" xfId="48941" xr:uid="{00000000-0005-0000-0000-00002BC00000}"/>
    <cellStyle name="Total 2 3 2 11 7 2" xfId="48942" xr:uid="{00000000-0005-0000-0000-00002CC00000}"/>
    <cellStyle name="Total 2 3 2 11 7 3" xfId="48943" xr:uid="{00000000-0005-0000-0000-00002DC00000}"/>
    <cellStyle name="Total 2 3 2 11 8" xfId="48944" xr:uid="{00000000-0005-0000-0000-00002EC00000}"/>
    <cellStyle name="Total 2 3 2 11 8 2" xfId="48945" xr:uid="{00000000-0005-0000-0000-00002FC00000}"/>
    <cellStyle name="Total 2 3 2 11 8 3" xfId="48946" xr:uid="{00000000-0005-0000-0000-000030C00000}"/>
    <cellStyle name="Total 2 3 2 11 9" xfId="48947" xr:uid="{00000000-0005-0000-0000-000031C00000}"/>
    <cellStyle name="Total 2 3 2 11 9 2" xfId="48948" xr:uid="{00000000-0005-0000-0000-000032C00000}"/>
    <cellStyle name="Total 2 3 2 11 9 3" xfId="48949" xr:uid="{00000000-0005-0000-0000-000033C00000}"/>
    <cellStyle name="Total 2 3 2 12" xfId="48950" xr:uid="{00000000-0005-0000-0000-000034C00000}"/>
    <cellStyle name="Total 2 3 2 12 10" xfId="48951" xr:uid="{00000000-0005-0000-0000-000035C00000}"/>
    <cellStyle name="Total 2 3 2 12 10 2" xfId="48952" xr:uid="{00000000-0005-0000-0000-000036C00000}"/>
    <cellStyle name="Total 2 3 2 12 10 3" xfId="48953" xr:uid="{00000000-0005-0000-0000-000037C00000}"/>
    <cellStyle name="Total 2 3 2 12 11" xfId="48954" xr:uid="{00000000-0005-0000-0000-000038C00000}"/>
    <cellStyle name="Total 2 3 2 12 12" xfId="48955" xr:uid="{00000000-0005-0000-0000-000039C00000}"/>
    <cellStyle name="Total 2 3 2 12 2" xfId="48956" xr:uid="{00000000-0005-0000-0000-00003AC00000}"/>
    <cellStyle name="Total 2 3 2 12 2 2" xfId="48957" xr:uid="{00000000-0005-0000-0000-00003BC00000}"/>
    <cellStyle name="Total 2 3 2 12 2 3" xfId="48958" xr:uid="{00000000-0005-0000-0000-00003CC00000}"/>
    <cellStyle name="Total 2 3 2 12 3" xfId="48959" xr:uid="{00000000-0005-0000-0000-00003DC00000}"/>
    <cellStyle name="Total 2 3 2 12 3 2" xfId="48960" xr:uid="{00000000-0005-0000-0000-00003EC00000}"/>
    <cellStyle name="Total 2 3 2 12 3 3" xfId="48961" xr:uid="{00000000-0005-0000-0000-00003FC00000}"/>
    <cellStyle name="Total 2 3 2 12 4" xfId="48962" xr:uid="{00000000-0005-0000-0000-000040C00000}"/>
    <cellStyle name="Total 2 3 2 12 4 2" xfId="48963" xr:uid="{00000000-0005-0000-0000-000041C00000}"/>
    <cellStyle name="Total 2 3 2 12 4 3" xfId="48964" xr:uid="{00000000-0005-0000-0000-000042C00000}"/>
    <cellStyle name="Total 2 3 2 12 5" xfId="48965" xr:uid="{00000000-0005-0000-0000-000043C00000}"/>
    <cellStyle name="Total 2 3 2 12 5 2" xfId="48966" xr:uid="{00000000-0005-0000-0000-000044C00000}"/>
    <cellStyle name="Total 2 3 2 12 5 3" xfId="48967" xr:uid="{00000000-0005-0000-0000-000045C00000}"/>
    <cellStyle name="Total 2 3 2 12 6" xfId="48968" xr:uid="{00000000-0005-0000-0000-000046C00000}"/>
    <cellStyle name="Total 2 3 2 12 6 2" xfId="48969" xr:uid="{00000000-0005-0000-0000-000047C00000}"/>
    <cellStyle name="Total 2 3 2 12 6 3" xfId="48970" xr:uid="{00000000-0005-0000-0000-000048C00000}"/>
    <cellStyle name="Total 2 3 2 12 7" xfId="48971" xr:uid="{00000000-0005-0000-0000-000049C00000}"/>
    <cellStyle name="Total 2 3 2 12 7 2" xfId="48972" xr:uid="{00000000-0005-0000-0000-00004AC00000}"/>
    <cellStyle name="Total 2 3 2 12 7 3" xfId="48973" xr:uid="{00000000-0005-0000-0000-00004BC00000}"/>
    <cellStyle name="Total 2 3 2 12 8" xfId="48974" xr:uid="{00000000-0005-0000-0000-00004CC00000}"/>
    <cellStyle name="Total 2 3 2 12 8 2" xfId="48975" xr:uid="{00000000-0005-0000-0000-00004DC00000}"/>
    <cellStyle name="Total 2 3 2 12 8 3" xfId="48976" xr:uid="{00000000-0005-0000-0000-00004EC00000}"/>
    <cellStyle name="Total 2 3 2 12 9" xfId="48977" xr:uid="{00000000-0005-0000-0000-00004FC00000}"/>
    <cellStyle name="Total 2 3 2 12 9 2" xfId="48978" xr:uid="{00000000-0005-0000-0000-000050C00000}"/>
    <cellStyle name="Total 2 3 2 12 9 3" xfId="48979" xr:uid="{00000000-0005-0000-0000-000051C00000}"/>
    <cellStyle name="Total 2 3 2 13" xfId="48980" xr:uid="{00000000-0005-0000-0000-000052C00000}"/>
    <cellStyle name="Total 2 3 2 13 10" xfId="48981" xr:uid="{00000000-0005-0000-0000-000053C00000}"/>
    <cellStyle name="Total 2 3 2 13 10 2" xfId="48982" xr:uid="{00000000-0005-0000-0000-000054C00000}"/>
    <cellStyle name="Total 2 3 2 13 10 3" xfId="48983" xr:uid="{00000000-0005-0000-0000-000055C00000}"/>
    <cellStyle name="Total 2 3 2 13 11" xfId="48984" xr:uid="{00000000-0005-0000-0000-000056C00000}"/>
    <cellStyle name="Total 2 3 2 13 12" xfId="48985" xr:uid="{00000000-0005-0000-0000-000057C00000}"/>
    <cellStyle name="Total 2 3 2 13 2" xfId="48986" xr:uid="{00000000-0005-0000-0000-000058C00000}"/>
    <cellStyle name="Total 2 3 2 13 2 2" xfId="48987" xr:uid="{00000000-0005-0000-0000-000059C00000}"/>
    <cellStyle name="Total 2 3 2 13 2 3" xfId="48988" xr:uid="{00000000-0005-0000-0000-00005AC00000}"/>
    <cellStyle name="Total 2 3 2 13 3" xfId="48989" xr:uid="{00000000-0005-0000-0000-00005BC00000}"/>
    <cellStyle name="Total 2 3 2 13 3 2" xfId="48990" xr:uid="{00000000-0005-0000-0000-00005CC00000}"/>
    <cellStyle name="Total 2 3 2 13 3 3" xfId="48991" xr:uid="{00000000-0005-0000-0000-00005DC00000}"/>
    <cellStyle name="Total 2 3 2 13 4" xfId="48992" xr:uid="{00000000-0005-0000-0000-00005EC00000}"/>
    <cellStyle name="Total 2 3 2 13 4 2" xfId="48993" xr:uid="{00000000-0005-0000-0000-00005FC00000}"/>
    <cellStyle name="Total 2 3 2 13 4 3" xfId="48994" xr:uid="{00000000-0005-0000-0000-000060C00000}"/>
    <cellStyle name="Total 2 3 2 13 5" xfId="48995" xr:uid="{00000000-0005-0000-0000-000061C00000}"/>
    <cellStyle name="Total 2 3 2 13 5 2" xfId="48996" xr:uid="{00000000-0005-0000-0000-000062C00000}"/>
    <cellStyle name="Total 2 3 2 13 5 3" xfId="48997" xr:uid="{00000000-0005-0000-0000-000063C00000}"/>
    <cellStyle name="Total 2 3 2 13 6" xfId="48998" xr:uid="{00000000-0005-0000-0000-000064C00000}"/>
    <cellStyle name="Total 2 3 2 13 6 2" xfId="48999" xr:uid="{00000000-0005-0000-0000-000065C00000}"/>
    <cellStyle name="Total 2 3 2 13 6 3" xfId="49000" xr:uid="{00000000-0005-0000-0000-000066C00000}"/>
    <cellStyle name="Total 2 3 2 13 7" xfId="49001" xr:uid="{00000000-0005-0000-0000-000067C00000}"/>
    <cellStyle name="Total 2 3 2 13 7 2" xfId="49002" xr:uid="{00000000-0005-0000-0000-000068C00000}"/>
    <cellStyle name="Total 2 3 2 13 7 3" xfId="49003" xr:uid="{00000000-0005-0000-0000-000069C00000}"/>
    <cellStyle name="Total 2 3 2 13 8" xfId="49004" xr:uid="{00000000-0005-0000-0000-00006AC00000}"/>
    <cellStyle name="Total 2 3 2 13 8 2" xfId="49005" xr:uid="{00000000-0005-0000-0000-00006BC00000}"/>
    <cellStyle name="Total 2 3 2 13 8 3" xfId="49006" xr:uid="{00000000-0005-0000-0000-00006CC00000}"/>
    <cellStyle name="Total 2 3 2 13 9" xfId="49007" xr:uid="{00000000-0005-0000-0000-00006DC00000}"/>
    <cellStyle name="Total 2 3 2 13 9 2" xfId="49008" xr:uid="{00000000-0005-0000-0000-00006EC00000}"/>
    <cellStyle name="Total 2 3 2 13 9 3" xfId="49009" xr:uid="{00000000-0005-0000-0000-00006FC00000}"/>
    <cellStyle name="Total 2 3 2 14" xfId="49010" xr:uid="{00000000-0005-0000-0000-000070C00000}"/>
    <cellStyle name="Total 2 3 2 14 2" xfId="49011" xr:uid="{00000000-0005-0000-0000-000071C00000}"/>
    <cellStyle name="Total 2 3 2 14 3" xfId="49012" xr:uid="{00000000-0005-0000-0000-000072C00000}"/>
    <cellStyle name="Total 2 3 2 15" xfId="49013" xr:uid="{00000000-0005-0000-0000-000073C00000}"/>
    <cellStyle name="Total 2 3 2 15 2" xfId="49014" xr:uid="{00000000-0005-0000-0000-000074C00000}"/>
    <cellStyle name="Total 2 3 2 15 3" xfId="49015" xr:uid="{00000000-0005-0000-0000-000075C00000}"/>
    <cellStyle name="Total 2 3 2 16" xfId="58266" xr:uid="{00000000-0005-0000-0000-000076C00000}"/>
    <cellStyle name="Total 2 3 2 2" xfId="435" xr:uid="{00000000-0005-0000-0000-000077C00000}"/>
    <cellStyle name="Total 2 3 2 2 10" xfId="49016" xr:uid="{00000000-0005-0000-0000-000078C00000}"/>
    <cellStyle name="Total 2 3 2 2 10 2" xfId="49017" xr:uid="{00000000-0005-0000-0000-000079C00000}"/>
    <cellStyle name="Total 2 3 2 2 10 2 2" xfId="49018" xr:uid="{00000000-0005-0000-0000-00007AC00000}"/>
    <cellStyle name="Total 2 3 2 2 10 2 3" xfId="49019" xr:uid="{00000000-0005-0000-0000-00007BC00000}"/>
    <cellStyle name="Total 2 3 2 2 10 2 4" xfId="49020" xr:uid="{00000000-0005-0000-0000-00007CC00000}"/>
    <cellStyle name="Total 2 3 2 2 10 3" xfId="49021" xr:uid="{00000000-0005-0000-0000-00007DC00000}"/>
    <cellStyle name="Total 2 3 2 2 10 4" xfId="49022" xr:uid="{00000000-0005-0000-0000-00007EC00000}"/>
    <cellStyle name="Total 2 3 2 2 11" xfId="49023" xr:uid="{00000000-0005-0000-0000-00007FC00000}"/>
    <cellStyle name="Total 2 3 2 2 11 2" xfId="49024" xr:uid="{00000000-0005-0000-0000-000080C00000}"/>
    <cellStyle name="Total 2 3 2 2 11 3" xfId="49025" xr:uid="{00000000-0005-0000-0000-000081C00000}"/>
    <cellStyle name="Total 2 3 2 2 12" xfId="49026" xr:uid="{00000000-0005-0000-0000-000082C00000}"/>
    <cellStyle name="Total 2 3 2 2 12 2" xfId="49027" xr:uid="{00000000-0005-0000-0000-000083C00000}"/>
    <cellStyle name="Total 2 3 2 2 12 3" xfId="49028" xr:uid="{00000000-0005-0000-0000-000084C00000}"/>
    <cellStyle name="Total 2 3 2 2 13" xfId="58235" xr:uid="{00000000-0005-0000-0000-000085C00000}"/>
    <cellStyle name="Total 2 3 2 2 2" xfId="49029" xr:uid="{00000000-0005-0000-0000-000086C00000}"/>
    <cellStyle name="Total 2 3 2 2 2 10" xfId="49030" xr:uid="{00000000-0005-0000-0000-000087C00000}"/>
    <cellStyle name="Total 2 3 2 2 2 10 10" xfId="49031" xr:uid="{00000000-0005-0000-0000-000088C00000}"/>
    <cellStyle name="Total 2 3 2 2 2 10 11" xfId="49032" xr:uid="{00000000-0005-0000-0000-000089C00000}"/>
    <cellStyle name="Total 2 3 2 2 2 10 12" xfId="49033" xr:uid="{00000000-0005-0000-0000-00008AC00000}"/>
    <cellStyle name="Total 2 3 2 2 2 10 2" xfId="49034" xr:uid="{00000000-0005-0000-0000-00008BC00000}"/>
    <cellStyle name="Total 2 3 2 2 2 10 2 2" xfId="49035" xr:uid="{00000000-0005-0000-0000-00008CC00000}"/>
    <cellStyle name="Total 2 3 2 2 2 10 2 3" xfId="49036" xr:uid="{00000000-0005-0000-0000-00008DC00000}"/>
    <cellStyle name="Total 2 3 2 2 2 10 3" xfId="49037" xr:uid="{00000000-0005-0000-0000-00008EC00000}"/>
    <cellStyle name="Total 2 3 2 2 2 10 3 2" xfId="49038" xr:uid="{00000000-0005-0000-0000-00008FC00000}"/>
    <cellStyle name="Total 2 3 2 2 2 10 3 3" xfId="49039" xr:uid="{00000000-0005-0000-0000-000090C00000}"/>
    <cellStyle name="Total 2 3 2 2 2 10 4" xfId="49040" xr:uid="{00000000-0005-0000-0000-000091C00000}"/>
    <cellStyle name="Total 2 3 2 2 2 10 4 2" xfId="49041" xr:uid="{00000000-0005-0000-0000-000092C00000}"/>
    <cellStyle name="Total 2 3 2 2 2 10 4 3" xfId="49042" xr:uid="{00000000-0005-0000-0000-000093C00000}"/>
    <cellStyle name="Total 2 3 2 2 2 10 5" xfId="49043" xr:uid="{00000000-0005-0000-0000-000094C00000}"/>
    <cellStyle name="Total 2 3 2 2 2 10 5 2" xfId="49044" xr:uid="{00000000-0005-0000-0000-000095C00000}"/>
    <cellStyle name="Total 2 3 2 2 2 10 5 3" xfId="49045" xr:uid="{00000000-0005-0000-0000-000096C00000}"/>
    <cellStyle name="Total 2 3 2 2 2 10 6" xfId="49046" xr:uid="{00000000-0005-0000-0000-000097C00000}"/>
    <cellStyle name="Total 2 3 2 2 2 10 6 2" xfId="49047" xr:uid="{00000000-0005-0000-0000-000098C00000}"/>
    <cellStyle name="Total 2 3 2 2 2 10 6 3" xfId="49048" xr:uid="{00000000-0005-0000-0000-000099C00000}"/>
    <cellStyle name="Total 2 3 2 2 2 10 7" xfId="49049" xr:uid="{00000000-0005-0000-0000-00009AC00000}"/>
    <cellStyle name="Total 2 3 2 2 2 10 7 2" xfId="49050" xr:uid="{00000000-0005-0000-0000-00009BC00000}"/>
    <cellStyle name="Total 2 3 2 2 2 10 7 3" xfId="49051" xr:uid="{00000000-0005-0000-0000-00009CC00000}"/>
    <cellStyle name="Total 2 3 2 2 2 10 8" xfId="49052" xr:uid="{00000000-0005-0000-0000-00009DC00000}"/>
    <cellStyle name="Total 2 3 2 2 2 10 8 2" xfId="49053" xr:uid="{00000000-0005-0000-0000-00009EC00000}"/>
    <cellStyle name="Total 2 3 2 2 2 10 8 3" xfId="49054" xr:uid="{00000000-0005-0000-0000-00009FC00000}"/>
    <cellStyle name="Total 2 3 2 2 2 10 9" xfId="49055" xr:uid="{00000000-0005-0000-0000-0000A0C00000}"/>
    <cellStyle name="Total 2 3 2 2 2 10 9 2" xfId="49056" xr:uid="{00000000-0005-0000-0000-0000A1C00000}"/>
    <cellStyle name="Total 2 3 2 2 2 10 9 3" xfId="49057" xr:uid="{00000000-0005-0000-0000-0000A2C00000}"/>
    <cellStyle name="Total 2 3 2 2 2 11" xfId="49058" xr:uid="{00000000-0005-0000-0000-0000A3C00000}"/>
    <cellStyle name="Total 2 3 2 2 2 11 2" xfId="49059" xr:uid="{00000000-0005-0000-0000-0000A4C00000}"/>
    <cellStyle name="Total 2 3 2 2 2 11 3" xfId="49060" xr:uid="{00000000-0005-0000-0000-0000A5C00000}"/>
    <cellStyle name="Total 2 3 2 2 2 12" xfId="49061" xr:uid="{00000000-0005-0000-0000-0000A6C00000}"/>
    <cellStyle name="Total 2 3 2 2 2 12 2" xfId="49062" xr:uid="{00000000-0005-0000-0000-0000A7C00000}"/>
    <cellStyle name="Total 2 3 2 2 2 12 3" xfId="49063" xr:uid="{00000000-0005-0000-0000-0000A8C00000}"/>
    <cellStyle name="Total 2 3 2 2 2 13" xfId="49064" xr:uid="{00000000-0005-0000-0000-0000A9C00000}"/>
    <cellStyle name="Total 2 3 2 2 2 13 2" xfId="49065" xr:uid="{00000000-0005-0000-0000-0000AAC00000}"/>
    <cellStyle name="Total 2 3 2 2 2 13 3" xfId="49066" xr:uid="{00000000-0005-0000-0000-0000ABC00000}"/>
    <cellStyle name="Total 2 3 2 2 2 14" xfId="49067" xr:uid="{00000000-0005-0000-0000-0000ACC00000}"/>
    <cellStyle name="Total 2 3 2 2 2 14 2" xfId="49068" xr:uid="{00000000-0005-0000-0000-0000ADC00000}"/>
    <cellStyle name="Total 2 3 2 2 2 14 3" xfId="49069" xr:uid="{00000000-0005-0000-0000-0000AEC00000}"/>
    <cellStyle name="Total 2 3 2 2 2 15" xfId="49070" xr:uid="{00000000-0005-0000-0000-0000AFC00000}"/>
    <cellStyle name="Total 2 3 2 2 2 15 2" xfId="49071" xr:uid="{00000000-0005-0000-0000-0000B0C00000}"/>
    <cellStyle name="Total 2 3 2 2 2 15 3" xfId="49072" xr:uid="{00000000-0005-0000-0000-0000B1C00000}"/>
    <cellStyle name="Total 2 3 2 2 2 16" xfId="49073" xr:uid="{00000000-0005-0000-0000-0000B2C00000}"/>
    <cellStyle name="Total 2 3 2 2 2 16 2" xfId="49074" xr:uid="{00000000-0005-0000-0000-0000B3C00000}"/>
    <cellStyle name="Total 2 3 2 2 2 16 3" xfId="49075" xr:uid="{00000000-0005-0000-0000-0000B4C00000}"/>
    <cellStyle name="Total 2 3 2 2 2 17" xfId="49076" xr:uid="{00000000-0005-0000-0000-0000B5C00000}"/>
    <cellStyle name="Total 2 3 2 2 2 17 2" xfId="49077" xr:uid="{00000000-0005-0000-0000-0000B6C00000}"/>
    <cellStyle name="Total 2 3 2 2 2 17 3" xfId="49078" xr:uid="{00000000-0005-0000-0000-0000B7C00000}"/>
    <cellStyle name="Total 2 3 2 2 2 18" xfId="49079" xr:uid="{00000000-0005-0000-0000-0000B8C00000}"/>
    <cellStyle name="Total 2 3 2 2 2 18 2" xfId="49080" xr:uid="{00000000-0005-0000-0000-0000B9C00000}"/>
    <cellStyle name="Total 2 3 2 2 2 18 3" xfId="49081" xr:uid="{00000000-0005-0000-0000-0000BAC00000}"/>
    <cellStyle name="Total 2 3 2 2 2 19" xfId="49082" xr:uid="{00000000-0005-0000-0000-0000BBC00000}"/>
    <cellStyle name="Total 2 3 2 2 2 19 2" xfId="49083" xr:uid="{00000000-0005-0000-0000-0000BCC00000}"/>
    <cellStyle name="Total 2 3 2 2 2 19 3" xfId="49084" xr:uid="{00000000-0005-0000-0000-0000BDC00000}"/>
    <cellStyle name="Total 2 3 2 2 2 2" xfId="49085" xr:uid="{00000000-0005-0000-0000-0000BEC00000}"/>
    <cellStyle name="Total 2 3 2 2 2 2 10" xfId="49086" xr:uid="{00000000-0005-0000-0000-0000BFC00000}"/>
    <cellStyle name="Total 2 3 2 2 2 2 10 2" xfId="49087" xr:uid="{00000000-0005-0000-0000-0000C0C00000}"/>
    <cellStyle name="Total 2 3 2 2 2 2 10 3" xfId="49088" xr:uid="{00000000-0005-0000-0000-0000C1C00000}"/>
    <cellStyle name="Total 2 3 2 2 2 2 11" xfId="49089" xr:uid="{00000000-0005-0000-0000-0000C2C00000}"/>
    <cellStyle name="Total 2 3 2 2 2 2 12" xfId="49090" xr:uid="{00000000-0005-0000-0000-0000C3C00000}"/>
    <cellStyle name="Total 2 3 2 2 2 2 2" xfId="49091" xr:uid="{00000000-0005-0000-0000-0000C4C00000}"/>
    <cellStyle name="Total 2 3 2 2 2 2 2 2" xfId="49092" xr:uid="{00000000-0005-0000-0000-0000C5C00000}"/>
    <cellStyle name="Total 2 3 2 2 2 2 2 3" xfId="49093" xr:uid="{00000000-0005-0000-0000-0000C6C00000}"/>
    <cellStyle name="Total 2 3 2 2 2 2 3" xfId="49094" xr:uid="{00000000-0005-0000-0000-0000C7C00000}"/>
    <cellStyle name="Total 2 3 2 2 2 2 3 2" xfId="49095" xr:uid="{00000000-0005-0000-0000-0000C8C00000}"/>
    <cellStyle name="Total 2 3 2 2 2 2 3 3" xfId="49096" xr:uid="{00000000-0005-0000-0000-0000C9C00000}"/>
    <cellStyle name="Total 2 3 2 2 2 2 4" xfId="49097" xr:uid="{00000000-0005-0000-0000-0000CAC00000}"/>
    <cellStyle name="Total 2 3 2 2 2 2 4 2" xfId="49098" xr:uid="{00000000-0005-0000-0000-0000CBC00000}"/>
    <cellStyle name="Total 2 3 2 2 2 2 4 3" xfId="49099" xr:uid="{00000000-0005-0000-0000-0000CCC00000}"/>
    <cellStyle name="Total 2 3 2 2 2 2 5" xfId="49100" xr:uid="{00000000-0005-0000-0000-0000CDC00000}"/>
    <cellStyle name="Total 2 3 2 2 2 2 5 2" xfId="49101" xr:uid="{00000000-0005-0000-0000-0000CEC00000}"/>
    <cellStyle name="Total 2 3 2 2 2 2 5 3" xfId="49102" xr:uid="{00000000-0005-0000-0000-0000CFC00000}"/>
    <cellStyle name="Total 2 3 2 2 2 2 6" xfId="49103" xr:uid="{00000000-0005-0000-0000-0000D0C00000}"/>
    <cellStyle name="Total 2 3 2 2 2 2 6 2" xfId="49104" xr:uid="{00000000-0005-0000-0000-0000D1C00000}"/>
    <cellStyle name="Total 2 3 2 2 2 2 6 3" xfId="49105" xr:uid="{00000000-0005-0000-0000-0000D2C00000}"/>
    <cellStyle name="Total 2 3 2 2 2 2 7" xfId="49106" xr:uid="{00000000-0005-0000-0000-0000D3C00000}"/>
    <cellStyle name="Total 2 3 2 2 2 2 7 2" xfId="49107" xr:uid="{00000000-0005-0000-0000-0000D4C00000}"/>
    <cellStyle name="Total 2 3 2 2 2 2 7 3" xfId="49108" xr:uid="{00000000-0005-0000-0000-0000D5C00000}"/>
    <cellStyle name="Total 2 3 2 2 2 2 8" xfId="49109" xr:uid="{00000000-0005-0000-0000-0000D6C00000}"/>
    <cellStyle name="Total 2 3 2 2 2 2 8 2" xfId="49110" xr:uid="{00000000-0005-0000-0000-0000D7C00000}"/>
    <cellStyle name="Total 2 3 2 2 2 2 8 3" xfId="49111" xr:uid="{00000000-0005-0000-0000-0000D8C00000}"/>
    <cellStyle name="Total 2 3 2 2 2 2 9" xfId="49112" xr:uid="{00000000-0005-0000-0000-0000D9C00000}"/>
    <cellStyle name="Total 2 3 2 2 2 2 9 2" xfId="49113" xr:uid="{00000000-0005-0000-0000-0000DAC00000}"/>
    <cellStyle name="Total 2 3 2 2 2 2 9 3" xfId="49114" xr:uid="{00000000-0005-0000-0000-0000DBC00000}"/>
    <cellStyle name="Total 2 3 2 2 2 20" xfId="49115" xr:uid="{00000000-0005-0000-0000-0000DCC00000}"/>
    <cellStyle name="Total 2 3 2 2 2 21" xfId="49116" xr:uid="{00000000-0005-0000-0000-0000DDC00000}"/>
    <cellStyle name="Total 2 3 2 2 2 3" xfId="49117" xr:uid="{00000000-0005-0000-0000-0000DEC00000}"/>
    <cellStyle name="Total 2 3 2 2 2 3 10" xfId="49118" xr:uid="{00000000-0005-0000-0000-0000DFC00000}"/>
    <cellStyle name="Total 2 3 2 2 2 3 10 2" xfId="49119" xr:uid="{00000000-0005-0000-0000-0000E0C00000}"/>
    <cellStyle name="Total 2 3 2 2 2 3 10 3" xfId="49120" xr:uid="{00000000-0005-0000-0000-0000E1C00000}"/>
    <cellStyle name="Total 2 3 2 2 2 3 11" xfId="49121" xr:uid="{00000000-0005-0000-0000-0000E2C00000}"/>
    <cellStyle name="Total 2 3 2 2 2 3 12" xfId="49122" xr:uid="{00000000-0005-0000-0000-0000E3C00000}"/>
    <cellStyle name="Total 2 3 2 2 2 3 2" xfId="49123" xr:uid="{00000000-0005-0000-0000-0000E4C00000}"/>
    <cellStyle name="Total 2 3 2 2 2 3 2 2" xfId="49124" xr:uid="{00000000-0005-0000-0000-0000E5C00000}"/>
    <cellStyle name="Total 2 3 2 2 2 3 2 3" xfId="49125" xr:uid="{00000000-0005-0000-0000-0000E6C00000}"/>
    <cellStyle name="Total 2 3 2 2 2 3 3" xfId="49126" xr:uid="{00000000-0005-0000-0000-0000E7C00000}"/>
    <cellStyle name="Total 2 3 2 2 2 3 3 2" xfId="49127" xr:uid="{00000000-0005-0000-0000-0000E8C00000}"/>
    <cellStyle name="Total 2 3 2 2 2 3 3 3" xfId="49128" xr:uid="{00000000-0005-0000-0000-0000E9C00000}"/>
    <cellStyle name="Total 2 3 2 2 2 3 4" xfId="49129" xr:uid="{00000000-0005-0000-0000-0000EAC00000}"/>
    <cellStyle name="Total 2 3 2 2 2 3 4 2" xfId="49130" xr:uid="{00000000-0005-0000-0000-0000EBC00000}"/>
    <cellStyle name="Total 2 3 2 2 2 3 4 3" xfId="49131" xr:uid="{00000000-0005-0000-0000-0000ECC00000}"/>
    <cellStyle name="Total 2 3 2 2 2 3 5" xfId="49132" xr:uid="{00000000-0005-0000-0000-0000EDC00000}"/>
    <cellStyle name="Total 2 3 2 2 2 3 5 2" xfId="49133" xr:uid="{00000000-0005-0000-0000-0000EEC00000}"/>
    <cellStyle name="Total 2 3 2 2 2 3 5 3" xfId="49134" xr:uid="{00000000-0005-0000-0000-0000EFC00000}"/>
    <cellStyle name="Total 2 3 2 2 2 3 6" xfId="49135" xr:uid="{00000000-0005-0000-0000-0000F0C00000}"/>
    <cellStyle name="Total 2 3 2 2 2 3 6 2" xfId="49136" xr:uid="{00000000-0005-0000-0000-0000F1C00000}"/>
    <cellStyle name="Total 2 3 2 2 2 3 6 3" xfId="49137" xr:uid="{00000000-0005-0000-0000-0000F2C00000}"/>
    <cellStyle name="Total 2 3 2 2 2 3 7" xfId="49138" xr:uid="{00000000-0005-0000-0000-0000F3C00000}"/>
    <cellStyle name="Total 2 3 2 2 2 3 7 2" xfId="49139" xr:uid="{00000000-0005-0000-0000-0000F4C00000}"/>
    <cellStyle name="Total 2 3 2 2 2 3 7 3" xfId="49140" xr:uid="{00000000-0005-0000-0000-0000F5C00000}"/>
    <cellStyle name="Total 2 3 2 2 2 3 8" xfId="49141" xr:uid="{00000000-0005-0000-0000-0000F6C00000}"/>
    <cellStyle name="Total 2 3 2 2 2 3 8 2" xfId="49142" xr:uid="{00000000-0005-0000-0000-0000F7C00000}"/>
    <cellStyle name="Total 2 3 2 2 2 3 8 3" xfId="49143" xr:uid="{00000000-0005-0000-0000-0000F8C00000}"/>
    <cellStyle name="Total 2 3 2 2 2 3 9" xfId="49144" xr:uid="{00000000-0005-0000-0000-0000F9C00000}"/>
    <cellStyle name="Total 2 3 2 2 2 3 9 2" xfId="49145" xr:uid="{00000000-0005-0000-0000-0000FAC00000}"/>
    <cellStyle name="Total 2 3 2 2 2 3 9 3" xfId="49146" xr:uid="{00000000-0005-0000-0000-0000FBC00000}"/>
    <cellStyle name="Total 2 3 2 2 2 4" xfId="49147" xr:uid="{00000000-0005-0000-0000-0000FCC00000}"/>
    <cellStyle name="Total 2 3 2 2 2 4 10" xfId="49148" xr:uid="{00000000-0005-0000-0000-0000FDC00000}"/>
    <cellStyle name="Total 2 3 2 2 2 4 10 2" xfId="49149" xr:uid="{00000000-0005-0000-0000-0000FEC00000}"/>
    <cellStyle name="Total 2 3 2 2 2 4 10 3" xfId="49150" xr:uid="{00000000-0005-0000-0000-0000FFC00000}"/>
    <cellStyle name="Total 2 3 2 2 2 4 11" xfId="49151" xr:uid="{00000000-0005-0000-0000-000000C10000}"/>
    <cellStyle name="Total 2 3 2 2 2 4 12" xfId="49152" xr:uid="{00000000-0005-0000-0000-000001C10000}"/>
    <cellStyle name="Total 2 3 2 2 2 4 2" xfId="49153" xr:uid="{00000000-0005-0000-0000-000002C10000}"/>
    <cellStyle name="Total 2 3 2 2 2 4 2 2" xfId="49154" xr:uid="{00000000-0005-0000-0000-000003C10000}"/>
    <cellStyle name="Total 2 3 2 2 2 4 2 3" xfId="49155" xr:uid="{00000000-0005-0000-0000-000004C10000}"/>
    <cellStyle name="Total 2 3 2 2 2 4 3" xfId="49156" xr:uid="{00000000-0005-0000-0000-000005C10000}"/>
    <cellStyle name="Total 2 3 2 2 2 4 3 2" xfId="49157" xr:uid="{00000000-0005-0000-0000-000006C10000}"/>
    <cellStyle name="Total 2 3 2 2 2 4 3 3" xfId="49158" xr:uid="{00000000-0005-0000-0000-000007C10000}"/>
    <cellStyle name="Total 2 3 2 2 2 4 4" xfId="49159" xr:uid="{00000000-0005-0000-0000-000008C10000}"/>
    <cellStyle name="Total 2 3 2 2 2 4 4 2" xfId="49160" xr:uid="{00000000-0005-0000-0000-000009C10000}"/>
    <cellStyle name="Total 2 3 2 2 2 4 4 3" xfId="49161" xr:uid="{00000000-0005-0000-0000-00000AC10000}"/>
    <cellStyle name="Total 2 3 2 2 2 4 5" xfId="49162" xr:uid="{00000000-0005-0000-0000-00000BC10000}"/>
    <cellStyle name="Total 2 3 2 2 2 4 5 2" xfId="49163" xr:uid="{00000000-0005-0000-0000-00000CC10000}"/>
    <cellStyle name="Total 2 3 2 2 2 4 5 3" xfId="49164" xr:uid="{00000000-0005-0000-0000-00000DC10000}"/>
    <cellStyle name="Total 2 3 2 2 2 4 6" xfId="49165" xr:uid="{00000000-0005-0000-0000-00000EC10000}"/>
    <cellStyle name="Total 2 3 2 2 2 4 6 2" xfId="49166" xr:uid="{00000000-0005-0000-0000-00000FC10000}"/>
    <cellStyle name="Total 2 3 2 2 2 4 6 3" xfId="49167" xr:uid="{00000000-0005-0000-0000-000010C10000}"/>
    <cellStyle name="Total 2 3 2 2 2 4 7" xfId="49168" xr:uid="{00000000-0005-0000-0000-000011C10000}"/>
    <cellStyle name="Total 2 3 2 2 2 4 7 2" xfId="49169" xr:uid="{00000000-0005-0000-0000-000012C10000}"/>
    <cellStyle name="Total 2 3 2 2 2 4 7 3" xfId="49170" xr:uid="{00000000-0005-0000-0000-000013C10000}"/>
    <cellStyle name="Total 2 3 2 2 2 4 8" xfId="49171" xr:uid="{00000000-0005-0000-0000-000014C10000}"/>
    <cellStyle name="Total 2 3 2 2 2 4 8 2" xfId="49172" xr:uid="{00000000-0005-0000-0000-000015C10000}"/>
    <cellStyle name="Total 2 3 2 2 2 4 8 3" xfId="49173" xr:uid="{00000000-0005-0000-0000-000016C10000}"/>
    <cellStyle name="Total 2 3 2 2 2 4 9" xfId="49174" xr:uid="{00000000-0005-0000-0000-000017C10000}"/>
    <cellStyle name="Total 2 3 2 2 2 4 9 2" xfId="49175" xr:uid="{00000000-0005-0000-0000-000018C10000}"/>
    <cellStyle name="Total 2 3 2 2 2 4 9 3" xfId="49176" xr:uid="{00000000-0005-0000-0000-000019C10000}"/>
    <cellStyle name="Total 2 3 2 2 2 5" xfId="49177" xr:uid="{00000000-0005-0000-0000-00001AC10000}"/>
    <cellStyle name="Total 2 3 2 2 2 5 10" xfId="49178" xr:uid="{00000000-0005-0000-0000-00001BC10000}"/>
    <cellStyle name="Total 2 3 2 2 2 5 10 2" xfId="49179" xr:uid="{00000000-0005-0000-0000-00001CC10000}"/>
    <cellStyle name="Total 2 3 2 2 2 5 10 3" xfId="49180" xr:uid="{00000000-0005-0000-0000-00001DC10000}"/>
    <cellStyle name="Total 2 3 2 2 2 5 11" xfId="49181" xr:uid="{00000000-0005-0000-0000-00001EC10000}"/>
    <cellStyle name="Total 2 3 2 2 2 5 12" xfId="49182" xr:uid="{00000000-0005-0000-0000-00001FC10000}"/>
    <cellStyle name="Total 2 3 2 2 2 5 2" xfId="49183" xr:uid="{00000000-0005-0000-0000-000020C10000}"/>
    <cellStyle name="Total 2 3 2 2 2 5 2 2" xfId="49184" xr:uid="{00000000-0005-0000-0000-000021C10000}"/>
    <cellStyle name="Total 2 3 2 2 2 5 2 3" xfId="49185" xr:uid="{00000000-0005-0000-0000-000022C10000}"/>
    <cellStyle name="Total 2 3 2 2 2 5 3" xfId="49186" xr:uid="{00000000-0005-0000-0000-000023C10000}"/>
    <cellStyle name="Total 2 3 2 2 2 5 3 2" xfId="49187" xr:uid="{00000000-0005-0000-0000-000024C10000}"/>
    <cellStyle name="Total 2 3 2 2 2 5 3 3" xfId="49188" xr:uid="{00000000-0005-0000-0000-000025C10000}"/>
    <cellStyle name="Total 2 3 2 2 2 5 4" xfId="49189" xr:uid="{00000000-0005-0000-0000-000026C10000}"/>
    <cellStyle name="Total 2 3 2 2 2 5 4 2" xfId="49190" xr:uid="{00000000-0005-0000-0000-000027C10000}"/>
    <cellStyle name="Total 2 3 2 2 2 5 4 3" xfId="49191" xr:uid="{00000000-0005-0000-0000-000028C10000}"/>
    <cellStyle name="Total 2 3 2 2 2 5 5" xfId="49192" xr:uid="{00000000-0005-0000-0000-000029C10000}"/>
    <cellStyle name="Total 2 3 2 2 2 5 5 2" xfId="49193" xr:uid="{00000000-0005-0000-0000-00002AC10000}"/>
    <cellStyle name="Total 2 3 2 2 2 5 5 3" xfId="49194" xr:uid="{00000000-0005-0000-0000-00002BC10000}"/>
    <cellStyle name="Total 2 3 2 2 2 5 6" xfId="49195" xr:uid="{00000000-0005-0000-0000-00002CC10000}"/>
    <cellStyle name="Total 2 3 2 2 2 5 6 2" xfId="49196" xr:uid="{00000000-0005-0000-0000-00002DC10000}"/>
    <cellStyle name="Total 2 3 2 2 2 5 6 3" xfId="49197" xr:uid="{00000000-0005-0000-0000-00002EC10000}"/>
    <cellStyle name="Total 2 3 2 2 2 5 7" xfId="49198" xr:uid="{00000000-0005-0000-0000-00002FC10000}"/>
    <cellStyle name="Total 2 3 2 2 2 5 7 2" xfId="49199" xr:uid="{00000000-0005-0000-0000-000030C10000}"/>
    <cellStyle name="Total 2 3 2 2 2 5 7 3" xfId="49200" xr:uid="{00000000-0005-0000-0000-000031C10000}"/>
    <cellStyle name="Total 2 3 2 2 2 5 8" xfId="49201" xr:uid="{00000000-0005-0000-0000-000032C10000}"/>
    <cellStyle name="Total 2 3 2 2 2 5 8 2" xfId="49202" xr:uid="{00000000-0005-0000-0000-000033C10000}"/>
    <cellStyle name="Total 2 3 2 2 2 5 8 3" xfId="49203" xr:uid="{00000000-0005-0000-0000-000034C10000}"/>
    <cellStyle name="Total 2 3 2 2 2 5 9" xfId="49204" xr:uid="{00000000-0005-0000-0000-000035C10000}"/>
    <cellStyle name="Total 2 3 2 2 2 5 9 2" xfId="49205" xr:uid="{00000000-0005-0000-0000-000036C10000}"/>
    <cellStyle name="Total 2 3 2 2 2 5 9 3" xfId="49206" xr:uid="{00000000-0005-0000-0000-000037C10000}"/>
    <cellStyle name="Total 2 3 2 2 2 6" xfId="49207" xr:uid="{00000000-0005-0000-0000-000038C10000}"/>
    <cellStyle name="Total 2 3 2 2 2 6 10" xfId="49208" xr:uid="{00000000-0005-0000-0000-000039C10000}"/>
    <cellStyle name="Total 2 3 2 2 2 6 10 2" xfId="49209" xr:uid="{00000000-0005-0000-0000-00003AC10000}"/>
    <cellStyle name="Total 2 3 2 2 2 6 10 3" xfId="49210" xr:uid="{00000000-0005-0000-0000-00003BC10000}"/>
    <cellStyle name="Total 2 3 2 2 2 6 11" xfId="49211" xr:uid="{00000000-0005-0000-0000-00003CC10000}"/>
    <cellStyle name="Total 2 3 2 2 2 6 12" xfId="49212" xr:uid="{00000000-0005-0000-0000-00003DC10000}"/>
    <cellStyle name="Total 2 3 2 2 2 6 2" xfId="49213" xr:uid="{00000000-0005-0000-0000-00003EC10000}"/>
    <cellStyle name="Total 2 3 2 2 2 6 2 2" xfId="49214" xr:uid="{00000000-0005-0000-0000-00003FC10000}"/>
    <cellStyle name="Total 2 3 2 2 2 6 2 3" xfId="49215" xr:uid="{00000000-0005-0000-0000-000040C10000}"/>
    <cellStyle name="Total 2 3 2 2 2 6 3" xfId="49216" xr:uid="{00000000-0005-0000-0000-000041C10000}"/>
    <cellStyle name="Total 2 3 2 2 2 6 3 2" xfId="49217" xr:uid="{00000000-0005-0000-0000-000042C10000}"/>
    <cellStyle name="Total 2 3 2 2 2 6 3 3" xfId="49218" xr:uid="{00000000-0005-0000-0000-000043C10000}"/>
    <cellStyle name="Total 2 3 2 2 2 6 4" xfId="49219" xr:uid="{00000000-0005-0000-0000-000044C10000}"/>
    <cellStyle name="Total 2 3 2 2 2 6 4 2" xfId="49220" xr:uid="{00000000-0005-0000-0000-000045C10000}"/>
    <cellStyle name="Total 2 3 2 2 2 6 4 3" xfId="49221" xr:uid="{00000000-0005-0000-0000-000046C10000}"/>
    <cellStyle name="Total 2 3 2 2 2 6 5" xfId="49222" xr:uid="{00000000-0005-0000-0000-000047C10000}"/>
    <cellStyle name="Total 2 3 2 2 2 6 5 2" xfId="49223" xr:uid="{00000000-0005-0000-0000-000048C10000}"/>
    <cellStyle name="Total 2 3 2 2 2 6 5 3" xfId="49224" xr:uid="{00000000-0005-0000-0000-000049C10000}"/>
    <cellStyle name="Total 2 3 2 2 2 6 6" xfId="49225" xr:uid="{00000000-0005-0000-0000-00004AC10000}"/>
    <cellStyle name="Total 2 3 2 2 2 6 6 2" xfId="49226" xr:uid="{00000000-0005-0000-0000-00004BC10000}"/>
    <cellStyle name="Total 2 3 2 2 2 6 6 3" xfId="49227" xr:uid="{00000000-0005-0000-0000-00004CC10000}"/>
    <cellStyle name="Total 2 3 2 2 2 6 7" xfId="49228" xr:uid="{00000000-0005-0000-0000-00004DC10000}"/>
    <cellStyle name="Total 2 3 2 2 2 6 7 2" xfId="49229" xr:uid="{00000000-0005-0000-0000-00004EC10000}"/>
    <cellStyle name="Total 2 3 2 2 2 6 7 3" xfId="49230" xr:uid="{00000000-0005-0000-0000-00004FC10000}"/>
    <cellStyle name="Total 2 3 2 2 2 6 8" xfId="49231" xr:uid="{00000000-0005-0000-0000-000050C10000}"/>
    <cellStyle name="Total 2 3 2 2 2 6 8 2" xfId="49232" xr:uid="{00000000-0005-0000-0000-000051C10000}"/>
    <cellStyle name="Total 2 3 2 2 2 6 8 3" xfId="49233" xr:uid="{00000000-0005-0000-0000-000052C10000}"/>
    <cellStyle name="Total 2 3 2 2 2 6 9" xfId="49234" xr:uid="{00000000-0005-0000-0000-000053C10000}"/>
    <cellStyle name="Total 2 3 2 2 2 6 9 2" xfId="49235" xr:uid="{00000000-0005-0000-0000-000054C10000}"/>
    <cellStyle name="Total 2 3 2 2 2 6 9 3" xfId="49236" xr:uid="{00000000-0005-0000-0000-000055C10000}"/>
    <cellStyle name="Total 2 3 2 2 2 7" xfId="49237" xr:uid="{00000000-0005-0000-0000-000056C10000}"/>
    <cellStyle name="Total 2 3 2 2 2 7 10" xfId="49238" xr:uid="{00000000-0005-0000-0000-000057C10000}"/>
    <cellStyle name="Total 2 3 2 2 2 7 10 2" xfId="49239" xr:uid="{00000000-0005-0000-0000-000058C10000}"/>
    <cellStyle name="Total 2 3 2 2 2 7 10 3" xfId="49240" xr:uid="{00000000-0005-0000-0000-000059C10000}"/>
    <cellStyle name="Total 2 3 2 2 2 7 11" xfId="49241" xr:uid="{00000000-0005-0000-0000-00005AC10000}"/>
    <cellStyle name="Total 2 3 2 2 2 7 12" xfId="49242" xr:uid="{00000000-0005-0000-0000-00005BC10000}"/>
    <cellStyle name="Total 2 3 2 2 2 7 2" xfId="49243" xr:uid="{00000000-0005-0000-0000-00005CC10000}"/>
    <cellStyle name="Total 2 3 2 2 2 7 2 2" xfId="49244" xr:uid="{00000000-0005-0000-0000-00005DC10000}"/>
    <cellStyle name="Total 2 3 2 2 2 7 2 3" xfId="49245" xr:uid="{00000000-0005-0000-0000-00005EC10000}"/>
    <cellStyle name="Total 2 3 2 2 2 7 3" xfId="49246" xr:uid="{00000000-0005-0000-0000-00005FC10000}"/>
    <cellStyle name="Total 2 3 2 2 2 7 3 2" xfId="49247" xr:uid="{00000000-0005-0000-0000-000060C10000}"/>
    <cellStyle name="Total 2 3 2 2 2 7 3 3" xfId="49248" xr:uid="{00000000-0005-0000-0000-000061C10000}"/>
    <cellStyle name="Total 2 3 2 2 2 7 4" xfId="49249" xr:uid="{00000000-0005-0000-0000-000062C10000}"/>
    <cellStyle name="Total 2 3 2 2 2 7 4 2" xfId="49250" xr:uid="{00000000-0005-0000-0000-000063C10000}"/>
    <cellStyle name="Total 2 3 2 2 2 7 4 3" xfId="49251" xr:uid="{00000000-0005-0000-0000-000064C10000}"/>
    <cellStyle name="Total 2 3 2 2 2 7 5" xfId="49252" xr:uid="{00000000-0005-0000-0000-000065C10000}"/>
    <cellStyle name="Total 2 3 2 2 2 7 5 2" xfId="49253" xr:uid="{00000000-0005-0000-0000-000066C10000}"/>
    <cellStyle name="Total 2 3 2 2 2 7 5 3" xfId="49254" xr:uid="{00000000-0005-0000-0000-000067C10000}"/>
    <cellStyle name="Total 2 3 2 2 2 7 6" xfId="49255" xr:uid="{00000000-0005-0000-0000-000068C10000}"/>
    <cellStyle name="Total 2 3 2 2 2 7 6 2" xfId="49256" xr:uid="{00000000-0005-0000-0000-000069C10000}"/>
    <cellStyle name="Total 2 3 2 2 2 7 6 3" xfId="49257" xr:uid="{00000000-0005-0000-0000-00006AC10000}"/>
    <cellStyle name="Total 2 3 2 2 2 7 7" xfId="49258" xr:uid="{00000000-0005-0000-0000-00006BC10000}"/>
    <cellStyle name="Total 2 3 2 2 2 7 7 2" xfId="49259" xr:uid="{00000000-0005-0000-0000-00006CC10000}"/>
    <cellStyle name="Total 2 3 2 2 2 7 7 3" xfId="49260" xr:uid="{00000000-0005-0000-0000-00006DC10000}"/>
    <cellStyle name="Total 2 3 2 2 2 7 8" xfId="49261" xr:uid="{00000000-0005-0000-0000-00006EC10000}"/>
    <cellStyle name="Total 2 3 2 2 2 7 8 2" xfId="49262" xr:uid="{00000000-0005-0000-0000-00006FC10000}"/>
    <cellStyle name="Total 2 3 2 2 2 7 8 3" xfId="49263" xr:uid="{00000000-0005-0000-0000-000070C10000}"/>
    <cellStyle name="Total 2 3 2 2 2 7 9" xfId="49264" xr:uid="{00000000-0005-0000-0000-000071C10000}"/>
    <cellStyle name="Total 2 3 2 2 2 7 9 2" xfId="49265" xr:uid="{00000000-0005-0000-0000-000072C10000}"/>
    <cellStyle name="Total 2 3 2 2 2 7 9 3" xfId="49266" xr:uid="{00000000-0005-0000-0000-000073C10000}"/>
    <cellStyle name="Total 2 3 2 2 2 8" xfId="49267" xr:uid="{00000000-0005-0000-0000-000074C10000}"/>
    <cellStyle name="Total 2 3 2 2 2 8 10" xfId="49268" xr:uid="{00000000-0005-0000-0000-000075C10000}"/>
    <cellStyle name="Total 2 3 2 2 2 8 10 2" xfId="49269" xr:uid="{00000000-0005-0000-0000-000076C10000}"/>
    <cellStyle name="Total 2 3 2 2 2 8 10 3" xfId="49270" xr:uid="{00000000-0005-0000-0000-000077C10000}"/>
    <cellStyle name="Total 2 3 2 2 2 8 11" xfId="49271" xr:uid="{00000000-0005-0000-0000-000078C10000}"/>
    <cellStyle name="Total 2 3 2 2 2 8 12" xfId="49272" xr:uid="{00000000-0005-0000-0000-000079C10000}"/>
    <cellStyle name="Total 2 3 2 2 2 8 2" xfId="49273" xr:uid="{00000000-0005-0000-0000-00007AC10000}"/>
    <cellStyle name="Total 2 3 2 2 2 8 2 2" xfId="49274" xr:uid="{00000000-0005-0000-0000-00007BC10000}"/>
    <cellStyle name="Total 2 3 2 2 2 8 2 3" xfId="49275" xr:uid="{00000000-0005-0000-0000-00007CC10000}"/>
    <cellStyle name="Total 2 3 2 2 2 8 3" xfId="49276" xr:uid="{00000000-0005-0000-0000-00007DC10000}"/>
    <cellStyle name="Total 2 3 2 2 2 8 3 2" xfId="49277" xr:uid="{00000000-0005-0000-0000-00007EC10000}"/>
    <cellStyle name="Total 2 3 2 2 2 8 3 3" xfId="49278" xr:uid="{00000000-0005-0000-0000-00007FC10000}"/>
    <cellStyle name="Total 2 3 2 2 2 8 4" xfId="49279" xr:uid="{00000000-0005-0000-0000-000080C10000}"/>
    <cellStyle name="Total 2 3 2 2 2 8 4 2" xfId="49280" xr:uid="{00000000-0005-0000-0000-000081C10000}"/>
    <cellStyle name="Total 2 3 2 2 2 8 4 3" xfId="49281" xr:uid="{00000000-0005-0000-0000-000082C10000}"/>
    <cellStyle name="Total 2 3 2 2 2 8 5" xfId="49282" xr:uid="{00000000-0005-0000-0000-000083C10000}"/>
    <cellStyle name="Total 2 3 2 2 2 8 5 2" xfId="49283" xr:uid="{00000000-0005-0000-0000-000084C10000}"/>
    <cellStyle name="Total 2 3 2 2 2 8 5 3" xfId="49284" xr:uid="{00000000-0005-0000-0000-000085C10000}"/>
    <cellStyle name="Total 2 3 2 2 2 8 6" xfId="49285" xr:uid="{00000000-0005-0000-0000-000086C10000}"/>
    <cellStyle name="Total 2 3 2 2 2 8 6 2" xfId="49286" xr:uid="{00000000-0005-0000-0000-000087C10000}"/>
    <cellStyle name="Total 2 3 2 2 2 8 6 3" xfId="49287" xr:uid="{00000000-0005-0000-0000-000088C10000}"/>
    <cellStyle name="Total 2 3 2 2 2 8 7" xfId="49288" xr:uid="{00000000-0005-0000-0000-000089C10000}"/>
    <cellStyle name="Total 2 3 2 2 2 8 7 2" xfId="49289" xr:uid="{00000000-0005-0000-0000-00008AC10000}"/>
    <cellStyle name="Total 2 3 2 2 2 8 7 3" xfId="49290" xr:uid="{00000000-0005-0000-0000-00008BC10000}"/>
    <cellStyle name="Total 2 3 2 2 2 8 8" xfId="49291" xr:uid="{00000000-0005-0000-0000-00008CC10000}"/>
    <cellStyle name="Total 2 3 2 2 2 8 8 2" xfId="49292" xr:uid="{00000000-0005-0000-0000-00008DC10000}"/>
    <cellStyle name="Total 2 3 2 2 2 8 8 3" xfId="49293" xr:uid="{00000000-0005-0000-0000-00008EC10000}"/>
    <cellStyle name="Total 2 3 2 2 2 8 9" xfId="49294" xr:uid="{00000000-0005-0000-0000-00008FC10000}"/>
    <cellStyle name="Total 2 3 2 2 2 8 9 2" xfId="49295" xr:uid="{00000000-0005-0000-0000-000090C10000}"/>
    <cellStyle name="Total 2 3 2 2 2 8 9 3" xfId="49296" xr:uid="{00000000-0005-0000-0000-000091C10000}"/>
    <cellStyle name="Total 2 3 2 2 2 9" xfId="49297" xr:uid="{00000000-0005-0000-0000-000092C10000}"/>
    <cellStyle name="Total 2 3 2 2 2 9 10" xfId="49298" xr:uid="{00000000-0005-0000-0000-000093C10000}"/>
    <cellStyle name="Total 2 3 2 2 2 9 11" xfId="49299" xr:uid="{00000000-0005-0000-0000-000094C10000}"/>
    <cellStyle name="Total 2 3 2 2 2 9 12" xfId="49300" xr:uid="{00000000-0005-0000-0000-000095C10000}"/>
    <cellStyle name="Total 2 3 2 2 2 9 2" xfId="49301" xr:uid="{00000000-0005-0000-0000-000096C10000}"/>
    <cellStyle name="Total 2 3 2 2 2 9 2 2" xfId="49302" xr:uid="{00000000-0005-0000-0000-000097C10000}"/>
    <cellStyle name="Total 2 3 2 2 2 9 2 3" xfId="49303" xr:uid="{00000000-0005-0000-0000-000098C10000}"/>
    <cellStyle name="Total 2 3 2 2 2 9 3" xfId="49304" xr:uid="{00000000-0005-0000-0000-000099C10000}"/>
    <cellStyle name="Total 2 3 2 2 2 9 3 2" xfId="49305" xr:uid="{00000000-0005-0000-0000-00009AC10000}"/>
    <cellStyle name="Total 2 3 2 2 2 9 3 3" xfId="49306" xr:uid="{00000000-0005-0000-0000-00009BC10000}"/>
    <cellStyle name="Total 2 3 2 2 2 9 4" xfId="49307" xr:uid="{00000000-0005-0000-0000-00009CC10000}"/>
    <cellStyle name="Total 2 3 2 2 2 9 4 2" xfId="49308" xr:uid="{00000000-0005-0000-0000-00009DC10000}"/>
    <cellStyle name="Total 2 3 2 2 2 9 4 3" xfId="49309" xr:uid="{00000000-0005-0000-0000-00009EC10000}"/>
    <cellStyle name="Total 2 3 2 2 2 9 5" xfId="49310" xr:uid="{00000000-0005-0000-0000-00009FC10000}"/>
    <cellStyle name="Total 2 3 2 2 2 9 5 2" xfId="49311" xr:uid="{00000000-0005-0000-0000-0000A0C10000}"/>
    <cellStyle name="Total 2 3 2 2 2 9 5 3" xfId="49312" xr:uid="{00000000-0005-0000-0000-0000A1C10000}"/>
    <cellStyle name="Total 2 3 2 2 2 9 6" xfId="49313" xr:uid="{00000000-0005-0000-0000-0000A2C10000}"/>
    <cellStyle name="Total 2 3 2 2 2 9 6 2" xfId="49314" xr:uid="{00000000-0005-0000-0000-0000A3C10000}"/>
    <cellStyle name="Total 2 3 2 2 2 9 6 3" xfId="49315" xr:uid="{00000000-0005-0000-0000-0000A4C10000}"/>
    <cellStyle name="Total 2 3 2 2 2 9 7" xfId="49316" xr:uid="{00000000-0005-0000-0000-0000A5C10000}"/>
    <cellStyle name="Total 2 3 2 2 2 9 7 2" xfId="49317" xr:uid="{00000000-0005-0000-0000-0000A6C10000}"/>
    <cellStyle name="Total 2 3 2 2 2 9 7 3" xfId="49318" xr:uid="{00000000-0005-0000-0000-0000A7C10000}"/>
    <cellStyle name="Total 2 3 2 2 2 9 8" xfId="49319" xr:uid="{00000000-0005-0000-0000-0000A8C10000}"/>
    <cellStyle name="Total 2 3 2 2 2 9 8 2" xfId="49320" xr:uid="{00000000-0005-0000-0000-0000A9C10000}"/>
    <cellStyle name="Total 2 3 2 2 2 9 8 3" xfId="49321" xr:uid="{00000000-0005-0000-0000-0000AAC10000}"/>
    <cellStyle name="Total 2 3 2 2 2 9 9" xfId="49322" xr:uid="{00000000-0005-0000-0000-0000ABC10000}"/>
    <cellStyle name="Total 2 3 2 2 2 9 9 2" xfId="49323" xr:uid="{00000000-0005-0000-0000-0000ACC10000}"/>
    <cellStyle name="Total 2 3 2 2 2 9 9 3" xfId="49324" xr:uid="{00000000-0005-0000-0000-0000ADC10000}"/>
    <cellStyle name="Total 2 3 2 2 3" xfId="49325" xr:uid="{00000000-0005-0000-0000-0000AEC10000}"/>
    <cellStyle name="Total 2 3 2 2 3 10" xfId="49326" xr:uid="{00000000-0005-0000-0000-0000AFC10000}"/>
    <cellStyle name="Total 2 3 2 2 3 10 2" xfId="49327" xr:uid="{00000000-0005-0000-0000-0000B0C10000}"/>
    <cellStyle name="Total 2 3 2 2 3 10 3" xfId="49328" xr:uid="{00000000-0005-0000-0000-0000B1C10000}"/>
    <cellStyle name="Total 2 3 2 2 3 11" xfId="49329" xr:uid="{00000000-0005-0000-0000-0000B2C10000}"/>
    <cellStyle name="Total 2 3 2 2 3 11 2" xfId="49330" xr:uid="{00000000-0005-0000-0000-0000B3C10000}"/>
    <cellStyle name="Total 2 3 2 2 3 11 3" xfId="49331" xr:uid="{00000000-0005-0000-0000-0000B4C10000}"/>
    <cellStyle name="Total 2 3 2 2 3 12" xfId="49332" xr:uid="{00000000-0005-0000-0000-0000B5C10000}"/>
    <cellStyle name="Total 2 3 2 2 3 12 2" xfId="49333" xr:uid="{00000000-0005-0000-0000-0000B6C10000}"/>
    <cellStyle name="Total 2 3 2 2 3 12 3" xfId="49334" xr:uid="{00000000-0005-0000-0000-0000B7C10000}"/>
    <cellStyle name="Total 2 3 2 2 3 13" xfId="49335" xr:uid="{00000000-0005-0000-0000-0000B8C10000}"/>
    <cellStyle name="Total 2 3 2 2 3 13 2" xfId="49336" xr:uid="{00000000-0005-0000-0000-0000B9C10000}"/>
    <cellStyle name="Total 2 3 2 2 3 13 3" xfId="49337" xr:uid="{00000000-0005-0000-0000-0000BAC10000}"/>
    <cellStyle name="Total 2 3 2 2 3 14" xfId="49338" xr:uid="{00000000-0005-0000-0000-0000BBC10000}"/>
    <cellStyle name="Total 2 3 2 2 3 14 2" xfId="49339" xr:uid="{00000000-0005-0000-0000-0000BCC10000}"/>
    <cellStyle name="Total 2 3 2 2 3 14 3" xfId="49340" xr:uid="{00000000-0005-0000-0000-0000BDC10000}"/>
    <cellStyle name="Total 2 3 2 2 3 15" xfId="49341" xr:uid="{00000000-0005-0000-0000-0000BEC10000}"/>
    <cellStyle name="Total 2 3 2 2 3 15 2" xfId="49342" xr:uid="{00000000-0005-0000-0000-0000BFC10000}"/>
    <cellStyle name="Total 2 3 2 2 3 15 3" xfId="49343" xr:uid="{00000000-0005-0000-0000-0000C0C10000}"/>
    <cellStyle name="Total 2 3 2 2 3 16" xfId="49344" xr:uid="{00000000-0005-0000-0000-0000C1C10000}"/>
    <cellStyle name="Total 2 3 2 2 3 16 2" xfId="49345" xr:uid="{00000000-0005-0000-0000-0000C2C10000}"/>
    <cellStyle name="Total 2 3 2 2 3 16 3" xfId="49346" xr:uid="{00000000-0005-0000-0000-0000C3C10000}"/>
    <cellStyle name="Total 2 3 2 2 3 17" xfId="49347" xr:uid="{00000000-0005-0000-0000-0000C4C10000}"/>
    <cellStyle name="Total 2 3 2 2 3 17 2" xfId="49348" xr:uid="{00000000-0005-0000-0000-0000C5C10000}"/>
    <cellStyle name="Total 2 3 2 2 3 17 3" xfId="49349" xr:uid="{00000000-0005-0000-0000-0000C6C10000}"/>
    <cellStyle name="Total 2 3 2 2 3 18" xfId="49350" xr:uid="{00000000-0005-0000-0000-0000C7C10000}"/>
    <cellStyle name="Total 2 3 2 2 3 19" xfId="49351" xr:uid="{00000000-0005-0000-0000-0000C8C10000}"/>
    <cellStyle name="Total 2 3 2 2 3 2" xfId="49352" xr:uid="{00000000-0005-0000-0000-0000C9C10000}"/>
    <cellStyle name="Total 2 3 2 2 3 2 2" xfId="49353" xr:uid="{00000000-0005-0000-0000-0000CAC10000}"/>
    <cellStyle name="Total 2 3 2 2 3 2 2 2" xfId="49354" xr:uid="{00000000-0005-0000-0000-0000CBC10000}"/>
    <cellStyle name="Total 2 3 2 2 3 2 2 3" xfId="49355" xr:uid="{00000000-0005-0000-0000-0000CCC10000}"/>
    <cellStyle name="Total 2 3 2 2 3 2 2 4" xfId="49356" xr:uid="{00000000-0005-0000-0000-0000CDC10000}"/>
    <cellStyle name="Total 2 3 2 2 3 2 3" xfId="49357" xr:uid="{00000000-0005-0000-0000-0000CEC10000}"/>
    <cellStyle name="Total 2 3 2 2 3 2 4" xfId="49358" xr:uid="{00000000-0005-0000-0000-0000CFC10000}"/>
    <cellStyle name="Total 2 3 2 2 3 3" xfId="49359" xr:uid="{00000000-0005-0000-0000-0000D0C10000}"/>
    <cellStyle name="Total 2 3 2 2 3 3 2" xfId="49360" xr:uid="{00000000-0005-0000-0000-0000D1C10000}"/>
    <cellStyle name="Total 2 3 2 2 3 3 2 2" xfId="49361" xr:uid="{00000000-0005-0000-0000-0000D2C10000}"/>
    <cellStyle name="Total 2 3 2 2 3 3 2 3" xfId="49362" xr:uid="{00000000-0005-0000-0000-0000D3C10000}"/>
    <cellStyle name="Total 2 3 2 2 3 3 2 4" xfId="49363" xr:uid="{00000000-0005-0000-0000-0000D4C10000}"/>
    <cellStyle name="Total 2 3 2 2 3 3 3" xfId="49364" xr:uid="{00000000-0005-0000-0000-0000D5C10000}"/>
    <cellStyle name="Total 2 3 2 2 3 3 4" xfId="49365" xr:uid="{00000000-0005-0000-0000-0000D6C10000}"/>
    <cellStyle name="Total 2 3 2 2 3 4" xfId="49366" xr:uid="{00000000-0005-0000-0000-0000D7C10000}"/>
    <cellStyle name="Total 2 3 2 2 3 4 2" xfId="49367" xr:uid="{00000000-0005-0000-0000-0000D8C10000}"/>
    <cellStyle name="Total 2 3 2 2 3 4 2 2" xfId="49368" xr:uid="{00000000-0005-0000-0000-0000D9C10000}"/>
    <cellStyle name="Total 2 3 2 2 3 4 2 3" xfId="49369" xr:uid="{00000000-0005-0000-0000-0000DAC10000}"/>
    <cellStyle name="Total 2 3 2 2 3 4 2 4" xfId="49370" xr:uid="{00000000-0005-0000-0000-0000DBC10000}"/>
    <cellStyle name="Total 2 3 2 2 3 4 3" xfId="49371" xr:uid="{00000000-0005-0000-0000-0000DCC10000}"/>
    <cellStyle name="Total 2 3 2 2 3 4 4" xfId="49372" xr:uid="{00000000-0005-0000-0000-0000DDC10000}"/>
    <cellStyle name="Total 2 3 2 2 3 5" xfId="49373" xr:uid="{00000000-0005-0000-0000-0000DEC10000}"/>
    <cellStyle name="Total 2 3 2 2 3 5 2" xfId="49374" xr:uid="{00000000-0005-0000-0000-0000DFC10000}"/>
    <cellStyle name="Total 2 3 2 2 3 5 2 2" xfId="49375" xr:uid="{00000000-0005-0000-0000-0000E0C10000}"/>
    <cellStyle name="Total 2 3 2 2 3 5 2 3" xfId="49376" xr:uid="{00000000-0005-0000-0000-0000E1C10000}"/>
    <cellStyle name="Total 2 3 2 2 3 5 2 4" xfId="49377" xr:uid="{00000000-0005-0000-0000-0000E2C10000}"/>
    <cellStyle name="Total 2 3 2 2 3 5 3" xfId="49378" xr:uid="{00000000-0005-0000-0000-0000E3C10000}"/>
    <cellStyle name="Total 2 3 2 2 3 5 4" xfId="49379" xr:uid="{00000000-0005-0000-0000-0000E4C10000}"/>
    <cellStyle name="Total 2 3 2 2 3 6" xfId="49380" xr:uid="{00000000-0005-0000-0000-0000E5C10000}"/>
    <cellStyle name="Total 2 3 2 2 3 6 2" xfId="49381" xr:uid="{00000000-0005-0000-0000-0000E6C10000}"/>
    <cellStyle name="Total 2 3 2 2 3 6 2 2" xfId="49382" xr:uid="{00000000-0005-0000-0000-0000E7C10000}"/>
    <cellStyle name="Total 2 3 2 2 3 6 2 3" xfId="49383" xr:uid="{00000000-0005-0000-0000-0000E8C10000}"/>
    <cellStyle name="Total 2 3 2 2 3 6 2 4" xfId="49384" xr:uid="{00000000-0005-0000-0000-0000E9C10000}"/>
    <cellStyle name="Total 2 3 2 2 3 6 3" xfId="49385" xr:uid="{00000000-0005-0000-0000-0000EAC10000}"/>
    <cellStyle name="Total 2 3 2 2 3 6 4" xfId="49386" xr:uid="{00000000-0005-0000-0000-0000EBC10000}"/>
    <cellStyle name="Total 2 3 2 2 3 7" xfId="49387" xr:uid="{00000000-0005-0000-0000-0000ECC10000}"/>
    <cellStyle name="Total 2 3 2 2 3 7 2" xfId="49388" xr:uid="{00000000-0005-0000-0000-0000EDC10000}"/>
    <cellStyle name="Total 2 3 2 2 3 7 2 2" xfId="49389" xr:uid="{00000000-0005-0000-0000-0000EEC10000}"/>
    <cellStyle name="Total 2 3 2 2 3 7 2 3" xfId="49390" xr:uid="{00000000-0005-0000-0000-0000EFC10000}"/>
    <cellStyle name="Total 2 3 2 2 3 7 2 4" xfId="49391" xr:uid="{00000000-0005-0000-0000-0000F0C10000}"/>
    <cellStyle name="Total 2 3 2 2 3 7 3" xfId="49392" xr:uid="{00000000-0005-0000-0000-0000F1C10000}"/>
    <cellStyle name="Total 2 3 2 2 3 7 4" xfId="49393" xr:uid="{00000000-0005-0000-0000-0000F2C10000}"/>
    <cellStyle name="Total 2 3 2 2 3 8" xfId="49394" xr:uid="{00000000-0005-0000-0000-0000F3C10000}"/>
    <cellStyle name="Total 2 3 2 2 3 8 2" xfId="49395" xr:uid="{00000000-0005-0000-0000-0000F4C10000}"/>
    <cellStyle name="Total 2 3 2 2 3 8 2 2" xfId="49396" xr:uid="{00000000-0005-0000-0000-0000F5C10000}"/>
    <cellStyle name="Total 2 3 2 2 3 8 2 3" xfId="49397" xr:uid="{00000000-0005-0000-0000-0000F6C10000}"/>
    <cellStyle name="Total 2 3 2 2 3 8 2 4" xfId="49398" xr:uid="{00000000-0005-0000-0000-0000F7C10000}"/>
    <cellStyle name="Total 2 3 2 2 3 8 3" xfId="49399" xr:uid="{00000000-0005-0000-0000-0000F8C10000}"/>
    <cellStyle name="Total 2 3 2 2 3 8 4" xfId="49400" xr:uid="{00000000-0005-0000-0000-0000F9C10000}"/>
    <cellStyle name="Total 2 3 2 2 3 9" xfId="49401" xr:uid="{00000000-0005-0000-0000-0000FAC10000}"/>
    <cellStyle name="Total 2 3 2 2 3 9 2" xfId="49402" xr:uid="{00000000-0005-0000-0000-0000FBC10000}"/>
    <cellStyle name="Total 2 3 2 2 3 9 3" xfId="49403" xr:uid="{00000000-0005-0000-0000-0000FCC10000}"/>
    <cellStyle name="Total 2 3 2 2 4" xfId="49404" xr:uid="{00000000-0005-0000-0000-0000FDC10000}"/>
    <cellStyle name="Total 2 3 2 2 4 10" xfId="49405" xr:uid="{00000000-0005-0000-0000-0000FEC10000}"/>
    <cellStyle name="Total 2 3 2 2 4 10 2" xfId="49406" xr:uid="{00000000-0005-0000-0000-0000FFC10000}"/>
    <cellStyle name="Total 2 3 2 2 4 10 3" xfId="49407" xr:uid="{00000000-0005-0000-0000-000000C20000}"/>
    <cellStyle name="Total 2 3 2 2 4 11" xfId="49408" xr:uid="{00000000-0005-0000-0000-000001C20000}"/>
    <cellStyle name="Total 2 3 2 2 4 12" xfId="49409" xr:uid="{00000000-0005-0000-0000-000002C20000}"/>
    <cellStyle name="Total 2 3 2 2 4 2" xfId="49410" xr:uid="{00000000-0005-0000-0000-000003C20000}"/>
    <cellStyle name="Total 2 3 2 2 4 2 2" xfId="49411" xr:uid="{00000000-0005-0000-0000-000004C20000}"/>
    <cellStyle name="Total 2 3 2 2 4 2 3" xfId="49412" xr:uid="{00000000-0005-0000-0000-000005C20000}"/>
    <cellStyle name="Total 2 3 2 2 4 3" xfId="49413" xr:uid="{00000000-0005-0000-0000-000006C20000}"/>
    <cellStyle name="Total 2 3 2 2 4 3 2" xfId="49414" xr:uid="{00000000-0005-0000-0000-000007C20000}"/>
    <cellStyle name="Total 2 3 2 2 4 3 3" xfId="49415" xr:uid="{00000000-0005-0000-0000-000008C20000}"/>
    <cellStyle name="Total 2 3 2 2 4 4" xfId="49416" xr:uid="{00000000-0005-0000-0000-000009C20000}"/>
    <cellStyle name="Total 2 3 2 2 4 4 2" xfId="49417" xr:uid="{00000000-0005-0000-0000-00000AC20000}"/>
    <cellStyle name="Total 2 3 2 2 4 4 3" xfId="49418" xr:uid="{00000000-0005-0000-0000-00000BC20000}"/>
    <cellStyle name="Total 2 3 2 2 4 5" xfId="49419" xr:uid="{00000000-0005-0000-0000-00000CC20000}"/>
    <cellStyle name="Total 2 3 2 2 4 5 2" xfId="49420" xr:uid="{00000000-0005-0000-0000-00000DC20000}"/>
    <cellStyle name="Total 2 3 2 2 4 5 3" xfId="49421" xr:uid="{00000000-0005-0000-0000-00000EC20000}"/>
    <cellStyle name="Total 2 3 2 2 4 6" xfId="49422" xr:uid="{00000000-0005-0000-0000-00000FC20000}"/>
    <cellStyle name="Total 2 3 2 2 4 6 2" xfId="49423" xr:uid="{00000000-0005-0000-0000-000010C20000}"/>
    <cellStyle name="Total 2 3 2 2 4 6 3" xfId="49424" xr:uid="{00000000-0005-0000-0000-000011C20000}"/>
    <cellStyle name="Total 2 3 2 2 4 7" xfId="49425" xr:uid="{00000000-0005-0000-0000-000012C20000}"/>
    <cellStyle name="Total 2 3 2 2 4 7 2" xfId="49426" xr:uid="{00000000-0005-0000-0000-000013C20000}"/>
    <cellStyle name="Total 2 3 2 2 4 7 3" xfId="49427" xr:uid="{00000000-0005-0000-0000-000014C20000}"/>
    <cellStyle name="Total 2 3 2 2 4 8" xfId="49428" xr:uid="{00000000-0005-0000-0000-000015C20000}"/>
    <cellStyle name="Total 2 3 2 2 4 8 2" xfId="49429" xr:uid="{00000000-0005-0000-0000-000016C20000}"/>
    <cellStyle name="Total 2 3 2 2 4 8 3" xfId="49430" xr:uid="{00000000-0005-0000-0000-000017C20000}"/>
    <cellStyle name="Total 2 3 2 2 4 9" xfId="49431" xr:uid="{00000000-0005-0000-0000-000018C20000}"/>
    <cellStyle name="Total 2 3 2 2 4 9 2" xfId="49432" xr:uid="{00000000-0005-0000-0000-000019C20000}"/>
    <cellStyle name="Total 2 3 2 2 4 9 3" xfId="49433" xr:uid="{00000000-0005-0000-0000-00001AC20000}"/>
    <cellStyle name="Total 2 3 2 2 5" xfId="49434" xr:uid="{00000000-0005-0000-0000-00001BC20000}"/>
    <cellStyle name="Total 2 3 2 2 5 10" xfId="49435" xr:uid="{00000000-0005-0000-0000-00001CC20000}"/>
    <cellStyle name="Total 2 3 2 2 5 10 2" xfId="49436" xr:uid="{00000000-0005-0000-0000-00001DC20000}"/>
    <cellStyle name="Total 2 3 2 2 5 10 3" xfId="49437" xr:uid="{00000000-0005-0000-0000-00001EC20000}"/>
    <cellStyle name="Total 2 3 2 2 5 11" xfId="49438" xr:uid="{00000000-0005-0000-0000-00001FC20000}"/>
    <cellStyle name="Total 2 3 2 2 5 12" xfId="49439" xr:uid="{00000000-0005-0000-0000-000020C20000}"/>
    <cellStyle name="Total 2 3 2 2 5 2" xfId="49440" xr:uid="{00000000-0005-0000-0000-000021C20000}"/>
    <cellStyle name="Total 2 3 2 2 5 2 2" xfId="49441" xr:uid="{00000000-0005-0000-0000-000022C20000}"/>
    <cellStyle name="Total 2 3 2 2 5 2 3" xfId="49442" xr:uid="{00000000-0005-0000-0000-000023C20000}"/>
    <cellStyle name="Total 2 3 2 2 5 3" xfId="49443" xr:uid="{00000000-0005-0000-0000-000024C20000}"/>
    <cellStyle name="Total 2 3 2 2 5 3 2" xfId="49444" xr:uid="{00000000-0005-0000-0000-000025C20000}"/>
    <cellStyle name="Total 2 3 2 2 5 3 3" xfId="49445" xr:uid="{00000000-0005-0000-0000-000026C20000}"/>
    <cellStyle name="Total 2 3 2 2 5 4" xfId="49446" xr:uid="{00000000-0005-0000-0000-000027C20000}"/>
    <cellStyle name="Total 2 3 2 2 5 4 2" xfId="49447" xr:uid="{00000000-0005-0000-0000-000028C20000}"/>
    <cellStyle name="Total 2 3 2 2 5 4 3" xfId="49448" xr:uid="{00000000-0005-0000-0000-000029C20000}"/>
    <cellStyle name="Total 2 3 2 2 5 5" xfId="49449" xr:uid="{00000000-0005-0000-0000-00002AC20000}"/>
    <cellStyle name="Total 2 3 2 2 5 5 2" xfId="49450" xr:uid="{00000000-0005-0000-0000-00002BC20000}"/>
    <cellStyle name="Total 2 3 2 2 5 5 3" xfId="49451" xr:uid="{00000000-0005-0000-0000-00002CC20000}"/>
    <cellStyle name="Total 2 3 2 2 5 6" xfId="49452" xr:uid="{00000000-0005-0000-0000-00002DC20000}"/>
    <cellStyle name="Total 2 3 2 2 5 6 2" xfId="49453" xr:uid="{00000000-0005-0000-0000-00002EC20000}"/>
    <cellStyle name="Total 2 3 2 2 5 6 3" xfId="49454" xr:uid="{00000000-0005-0000-0000-00002FC20000}"/>
    <cellStyle name="Total 2 3 2 2 5 7" xfId="49455" xr:uid="{00000000-0005-0000-0000-000030C20000}"/>
    <cellStyle name="Total 2 3 2 2 5 7 2" xfId="49456" xr:uid="{00000000-0005-0000-0000-000031C20000}"/>
    <cellStyle name="Total 2 3 2 2 5 7 3" xfId="49457" xr:uid="{00000000-0005-0000-0000-000032C20000}"/>
    <cellStyle name="Total 2 3 2 2 5 8" xfId="49458" xr:uid="{00000000-0005-0000-0000-000033C20000}"/>
    <cellStyle name="Total 2 3 2 2 5 8 2" xfId="49459" xr:uid="{00000000-0005-0000-0000-000034C20000}"/>
    <cellStyle name="Total 2 3 2 2 5 8 3" xfId="49460" xr:uid="{00000000-0005-0000-0000-000035C20000}"/>
    <cellStyle name="Total 2 3 2 2 5 9" xfId="49461" xr:uid="{00000000-0005-0000-0000-000036C20000}"/>
    <cellStyle name="Total 2 3 2 2 5 9 2" xfId="49462" xr:uid="{00000000-0005-0000-0000-000037C20000}"/>
    <cellStyle name="Total 2 3 2 2 5 9 3" xfId="49463" xr:uid="{00000000-0005-0000-0000-000038C20000}"/>
    <cellStyle name="Total 2 3 2 2 6" xfId="49464" xr:uid="{00000000-0005-0000-0000-000039C20000}"/>
    <cellStyle name="Total 2 3 2 2 6 2" xfId="49465" xr:uid="{00000000-0005-0000-0000-00003AC20000}"/>
    <cellStyle name="Total 2 3 2 2 6 2 2" xfId="49466" xr:uid="{00000000-0005-0000-0000-00003BC20000}"/>
    <cellStyle name="Total 2 3 2 2 6 2 3" xfId="49467" xr:uid="{00000000-0005-0000-0000-00003CC20000}"/>
    <cellStyle name="Total 2 3 2 2 6 2 4" xfId="49468" xr:uid="{00000000-0005-0000-0000-00003DC20000}"/>
    <cellStyle name="Total 2 3 2 2 6 3" xfId="49469" xr:uid="{00000000-0005-0000-0000-00003EC20000}"/>
    <cellStyle name="Total 2 3 2 2 6 4" xfId="49470" xr:uid="{00000000-0005-0000-0000-00003FC20000}"/>
    <cellStyle name="Total 2 3 2 2 7" xfId="49471" xr:uid="{00000000-0005-0000-0000-000040C20000}"/>
    <cellStyle name="Total 2 3 2 2 7 2" xfId="49472" xr:uid="{00000000-0005-0000-0000-000041C20000}"/>
    <cellStyle name="Total 2 3 2 2 7 2 2" xfId="49473" xr:uid="{00000000-0005-0000-0000-000042C20000}"/>
    <cellStyle name="Total 2 3 2 2 7 2 3" xfId="49474" xr:uid="{00000000-0005-0000-0000-000043C20000}"/>
    <cellStyle name="Total 2 3 2 2 7 2 4" xfId="49475" xr:uid="{00000000-0005-0000-0000-000044C20000}"/>
    <cellStyle name="Total 2 3 2 2 7 3" xfId="49476" xr:uid="{00000000-0005-0000-0000-000045C20000}"/>
    <cellStyle name="Total 2 3 2 2 7 4" xfId="49477" xr:uid="{00000000-0005-0000-0000-000046C20000}"/>
    <cellStyle name="Total 2 3 2 2 8" xfId="49478" xr:uid="{00000000-0005-0000-0000-000047C20000}"/>
    <cellStyle name="Total 2 3 2 2 8 2" xfId="49479" xr:uid="{00000000-0005-0000-0000-000048C20000}"/>
    <cellStyle name="Total 2 3 2 2 8 2 2" xfId="49480" xr:uid="{00000000-0005-0000-0000-000049C20000}"/>
    <cellStyle name="Total 2 3 2 2 8 2 3" xfId="49481" xr:uid="{00000000-0005-0000-0000-00004AC20000}"/>
    <cellStyle name="Total 2 3 2 2 8 2 4" xfId="49482" xr:uid="{00000000-0005-0000-0000-00004BC20000}"/>
    <cellStyle name="Total 2 3 2 2 8 3" xfId="49483" xr:uid="{00000000-0005-0000-0000-00004CC20000}"/>
    <cellStyle name="Total 2 3 2 2 8 4" xfId="49484" xr:uid="{00000000-0005-0000-0000-00004DC20000}"/>
    <cellStyle name="Total 2 3 2 2 9" xfId="49485" xr:uid="{00000000-0005-0000-0000-00004EC20000}"/>
    <cellStyle name="Total 2 3 2 2 9 2" xfId="49486" xr:uid="{00000000-0005-0000-0000-00004FC20000}"/>
    <cellStyle name="Total 2 3 2 2 9 2 2" xfId="49487" xr:uid="{00000000-0005-0000-0000-000050C20000}"/>
    <cellStyle name="Total 2 3 2 2 9 2 3" xfId="49488" xr:uid="{00000000-0005-0000-0000-000051C20000}"/>
    <cellStyle name="Total 2 3 2 2 9 2 4" xfId="49489" xr:uid="{00000000-0005-0000-0000-000052C20000}"/>
    <cellStyle name="Total 2 3 2 2 9 3" xfId="49490" xr:uid="{00000000-0005-0000-0000-000053C20000}"/>
    <cellStyle name="Total 2 3 2 2 9 4" xfId="49491" xr:uid="{00000000-0005-0000-0000-000054C20000}"/>
    <cellStyle name="Total 2 3 2 3" xfId="436" xr:uid="{00000000-0005-0000-0000-000055C20000}"/>
    <cellStyle name="Total 2 3 2 3 10" xfId="49492" xr:uid="{00000000-0005-0000-0000-000056C20000}"/>
    <cellStyle name="Total 2 3 2 3 10 2" xfId="49493" xr:uid="{00000000-0005-0000-0000-000057C20000}"/>
    <cellStyle name="Total 2 3 2 3 10 3" xfId="49494" xr:uid="{00000000-0005-0000-0000-000058C20000}"/>
    <cellStyle name="Total 2 3 2 3 11" xfId="58297" xr:uid="{00000000-0005-0000-0000-000059C20000}"/>
    <cellStyle name="Total 2 3 2 3 2" xfId="49495" xr:uid="{00000000-0005-0000-0000-00005AC20000}"/>
    <cellStyle name="Total 2 3 2 3 2 10" xfId="49496" xr:uid="{00000000-0005-0000-0000-00005BC20000}"/>
    <cellStyle name="Total 2 3 2 3 2 10 10" xfId="49497" xr:uid="{00000000-0005-0000-0000-00005CC20000}"/>
    <cellStyle name="Total 2 3 2 3 2 10 11" xfId="49498" xr:uid="{00000000-0005-0000-0000-00005DC20000}"/>
    <cellStyle name="Total 2 3 2 3 2 10 12" xfId="49499" xr:uid="{00000000-0005-0000-0000-00005EC20000}"/>
    <cellStyle name="Total 2 3 2 3 2 10 2" xfId="49500" xr:uid="{00000000-0005-0000-0000-00005FC20000}"/>
    <cellStyle name="Total 2 3 2 3 2 10 2 2" xfId="49501" xr:uid="{00000000-0005-0000-0000-000060C20000}"/>
    <cellStyle name="Total 2 3 2 3 2 10 2 3" xfId="49502" xr:uid="{00000000-0005-0000-0000-000061C20000}"/>
    <cellStyle name="Total 2 3 2 3 2 10 3" xfId="49503" xr:uid="{00000000-0005-0000-0000-000062C20000}"/>
    <cellStyle name="Total 2 3 2 3 2 10 3 2" xfId="49504" xr:uid="{00000000-0005-0000-0000-000063C20000}"/>
    <cellStyle name="Total 2 3 2 3 2 10 3 3" xfId="49505" xr:uid="{00000000-0005-0000-0000-000064C20000}"/>
    <cellStyle name="Total 2 3 2 3 2 10 4" xfId="49506" xr:uid="{00000000-0005-0000-0000-000065C20000}"/>
    <cellStyle name="Total 2 3 2 3 2 10 4 2" xfId="49507" xr:uid="{00000000-0005-0000-0000-000066C20000}"/>
    <cellStyle name="Total 2 3 2 3 2 10 4 3" xfId="49508" xr:uid="{00000000-0005-0000-0000-000067C20000}"/>
    <cellStyle name="Total 2 3 2 3 2 10 5" xfId="49509" xr:uid="{00000000-0005-0000-0000-000068C20000}"/>
    <cellStyle name="Total 2 3 2 3 2 10 5 2" xfId="49510" xr:uid="{00000000-0005-0000-0000-000069C20000}"/>
    <cellStyle name="Total 2 3 2 3 2 10 5 3" xfId="49511" xr:uid="{00000000-0005-0000-0000-00006AC20000}"/>
    <cellStyle name="Total 2 3 2 3 2 10 6" xfId="49512" xr:uid="{00000000-0005-0000-0000-00006BC20000}"/>
    <cellStyle name="Total 2 3 2 3 2 10 6 2" xfId="49513" xr:uid="{00000000-0005-0000-0000-00006CC20000}"/>
    <cellStyle name="Total 2 3 2 3 2 10 6 3" xfId="49514" xr:uid="{00000000-0005-0000-0000-00006DC20000}"/>
    <cellStyle name="Total 2 3 2 3 2 10 7" xfId="49515" xr:uid="{00000000-0005-0000-0000-00006EC20000}"/>
    <cellStyle name="Total 2 3 2 3 2 10 7 2" xfId="49516" xr:uid="{00000000-0005-0000-0000-00006FC20000}"/>
    <cellStyle name="Total 2 3 2 3 2 10 7 3" xfId="49517" xr:uid="{00000000-0005-0000-0000-000070C20000}"/>
    <cellStyle name="Total 2 3 2 3 2 10 8" xfId="49518" xr:uid="{00000000-0005-0000-0000-000071C20000}"/>
    <cellStyle name="Total 2 3 2 3 2 10 8 2" xfId="49519" xr:uid="{00000000-0005-0000-0000-000072C20000}"/>
    <cellStyle name="Total 2 3 2 3 2 10 8 3" xfId="49520" xr:uid="{00000000-0005-0000-0000-000073C20000}"/>
    <cellStyle name="Total 2 3 2 3 2 10 9" xfId="49521" xr:uid="{00000000-0005-0000-0000-000074C20000}"/>
    <cellStyle name="Total 2 3 2 3 2 10 9 2" xfId="49522" xr:uid="{00000000-0005-0000-0000-000075C20000}"/>
    <cellStyle name="Total 2 3 2 3 2 10 9 3" xfId="49523" xr:uid="{00000000-0005-0000-0000-000076C20000}"/>
    <cellStyle name="Total 2 3 2 3 2 11" xfId="49524" xr:uid="{00000000-0005-0000-0000-000077C20000}"/>
    <cellStyle name="Total 2 3 2 3 2 11 2" xfId="49525" xr:uid="{00000000-0005-0000-0000-000078C20000}"/>
    <cellStyle name="Total 2 3 2 3 2 11 3" xfId="49526" xr:uid="{00000000-0005-0000-0000-000079C20000}"/>
    <cellStyle name="Total 2 3 2 3 2 12" xfId="49527" xr:uid="{00000000-0005-0000-0000-00007AC20000}"/>
    <cellStyle name="Total 2 3 2 3 2 12 2" xfId="49528" xr:uid="{00000000-0005-0000-0000-00007BC20000}"/>
    <cellStyle name="Total 2 3 2 3 2 12 3" xfId="49529" xr:uid="{00000000-0005-0000-0000-00007CC20000}"/>
    <cellStyle name="Total 2 3 2 3 2 13" xfId="49530" xr:uid="{00000000-0005-0000-0000-00007DC20000}"/>
    <cellStyle name="Total 2 3 2 3 2 13 2" xfId="49531" xr:uid="{00000000-0005-0000-0000-00007EC20000}"/>
    <cellStyle name="Total 2 3 2 3 2 13 3" xfId="49532" xr:uid="{00000000-0005-0000-0000-00007FC20000}"/>
    <cellStyle name="Total 2 3 2 3 2 14" xfId="49533" xr:uid="{00000000-0005-0000-0000-000080C20000}"/>
    <cellStyle name="Total 2 3 2 3 2 14 2" xfId="49534" xr:uid="{00000000-0005-0000-0000-000081C20000}"/>
    <cellStyle name="Total 2 3 2 3 2 14 3" xfId="49535" xr:uid="{00000000-0005-0000-0000-000082C20000}"/>
    <cellStyle name="Total 2 3 2 3 2 15" xfId="49536" xr:uid="{00000000-0005-0000-0000-000083C20000}"/>
    <cellStyle name="Total 2 3 2 3 2 15 2" xfId="49537" xr:uid="{00000000-0005-0000-0000-000084C20000}"/>
    <cellStyle name="Total 2 3 2 3 2 15 3" xfId="49538" xr:uid="{00000000-0005-0000-0000-000085C20000}"/>
    <cellStyle name="Total 2 3 2 3 2 16" xfId="49539" xr:uid="{00000000-0005-0000-0000-000086C20000}"/>
    <cellStyle name="Total 2 3 2 3 2 16 2" xfId="49540" xr:uid="{00000000-0005-0000-0000-000087C20000}"/>
    <cellStyle name="Total 2 3 2 3 2 16 3" xfId="49541" xr:uid="{00000000-0005-0000-0000-000088C20000}"/>
    <cellStyle name="Total 2 3 2 3 2 17" xfId="49542" xr:uid="{00000000-0005-0000-0000-000089C20000}"/>
    <cellStyle name="Total 2 3 2 3 2 17 2" xfId="49543" xr:uid="{00000000-0005-0000-0000-00008AC20000}"/>
    <cellStyle name="Total 2 3 2 3 2 17 3" xfId="49544" xr:uid="{00000000-0005-0000-0000-00008BC20000}"/>
    <cellStyle name="Total 2 3 2 3 2 18" xfId="49545" xr:uid="{00000000-0005-0000-0000-00008CC20000}"/>
    <cellStyle name="Total 2 3 2 3 2 18 2" xfId="49546" xr:uid="{00000000-0005-0000-0000-00008DC20000}"/>
    <cellStyle name="Total 2 3 2 3 2 18 3" xfId="49547" xr:uid="{00000000-0005-0000-0000-00008EC20000}"/>
    <cellStyle name="Total 2 3 2 3 2 19" xfId="49548" xr:uid="{00000000-0005-0000-0000-00008FC20000}"/>
    <cellStyle name="Total 2 3 2 3 2 19 2" xfId="49549" xr:uid="{00000000-0005-0000-0000-000090C20000}"/>
    <cellStyle name="Total 2 3 2 3 2 19 3" xfId="49550" xr:uid="{00000000-0005-0000-0000-000091C20000}"/>
    <cellStyle name="Total 2 3 2 3 2 2" xfId="49551" xr:uid="{00000000-0005-0000-0000-000092C20000}"/>
    <cellStyle name="Total 2 3 2 3 2 2 10" xfId="49552" xr:uid="{00000000-0005-0000-0000-000093C20000}"/>
    <cellStyle name="Total 2 3 2 3 2 2 11" xfId="49553" xr:uid="{00000000-0005-0000-0000-000094C20000}"/>
    <cellStyle name="Total 2 3 2 3 2 2 12" xfId="49554" xr:uid="{00000000-0005-0000-0000-000095C20000}"/>
    <cellStyle name="Total 2 3 2 3 2 2 2" xfId="49555" xr:uid="{00000000-0005-0000-0000-000096C20000}"/>
    <cellStyle name="Total 2 3 2 3 2 2 2 2" xfId="49556" xr:uid="{00000000-0005-0000-0000-000097C20000}"/>
    <cellStyle name="Total 2 3 2 3 2 2 2 3" xfId="49557" xr:uid="{00000000-0005-0000-0000-000098C20000}"/>
    <cellStyle name="Total 2 3 2 3 2 2 3" xfId="49558" xr:uid="{00000000-0005-0000-0000-000099C20000}"/>
    <cellStyle name="Total 2 3 2 3 2 2 3 2" xfId="49559" xr:uid="{00000000-0005-0000-0000-00009AC20000}"/>
    <cellStyle name="Total 2 3 2 3 2 2 3 3" xfId="49560" xr:uid="{00000000-0005-0000-0000-00009BC20000}"/>
    <cellStyle name="Total 2 3 2 3 2 2 4" xfId="49561" xr:uid="{00000000-0005-0000-0000-00009CC20000}"/>
    <cellStyle name="Total 2 3 2 3 2 2 4 2" xfId="49562" xr:uid="{00000000-0005-0000-0000-00009DC20000}"/>
    <cellStyle name="Total 2 3 2 3 2 2 4 3" xfId="49563" xr:uid="{00000000-0005-0000-0000-00009EC20000}"/>
    <cellStyle name="Total 2 3 2 3 2 2 5" xfId="49564" xr:uid="{00000000-0005-0000-0000-00009FC20000}"/>
    <cellStyle name="Total 2 3 2 3 2 2 5 2" xfId="49565" xr:uid="{00000000-0005-0000-0000-0000A0C20000}"/>
    <cellStyle name="Total 2 3 2 3 2 2 5 3" xfId="49566" xr:uid="{00000000-0005-0000-0000-0000A1C20000}"/>
    <cellStyle name="Total 2 3 2 3 2 2 6" xfId="49567" xr:uid="{00000000-0005-0000-0000-0000A2C20000}"/>
    <cellStyle name="Total 2 3 2 3 2 2 6 2" xfId="49568" xr:uid="{00000000-0005-0000-0000-0000A3C20000}"/>
    <cellStyle name="Total 2 3 2 3 2 2 6 3" xfId="49569" xr:uid="{00000000-0005-0000-0000-0000A4C20000}"/>
    <cellStyle name="Total 2 3 2 3 2 2 7" xfId="49570" xr:uid="{00000000-0005-0000-0000-0000A5C20000}"/>
    <cellStyle name="Total 2 3 2 3 2 2 7 2" xfId="49571" xr:uid="{00000000-0005-0000-0000-0000A6C20000}"/>
    <cellStyle name="Total 2 3 2 3 2 2 7 3" xfId="49572" xr:uid="{00000000-0005-0000-0000-0000A7C20000}"/>
    <cellStyle name="Total 2 3 2 3 2 2 8" xfId="49573" xr:uid="{00000000-0005-0000-0000-0000A8C20000}"/>
    <cellStyle name="Total 2 3 2 3 2 2 8 2" xfId="49574" xr:uid="{00000000-0005-0000-0000-0000A9C20000}"/>
    <cellStyle name="Total 2 3 2 3 2 2 8 3" xfId="49575" xr:uid="{00000000-0005-0000-0000-0000AAC20000}"/>
    <cellStyle name="Total 2 3 2 3 2 2 9" xfId="49576" xr:uid="{00000000-0005-0000-0000-0000ABC20000}"/>
    <cellStyle name="Total 2 3 2 3 2 2 9 2" xfId="49577" xr:uid="{00000000-0005-0000-0000-0000ACC20000}"/>
    <cellStyle name="Total 2 3 2 3 2 2 9 3" xfId="49578" xr:uid="{00000000-0005-0000-0000-0000ADC20000}"/>
    <cellStyle name="Total 2 3 2 3 2 20" xfId="49579" xr:uid="{00000000-0005-0000-0000-0000AEC20000}"/>
    <cellStyle name="Total 2 3 2 3 2 21" xfId="49580" xr:uid="{00000000-0005-0000-0000-0000AFC20000}"/>
    <cellStyle name="Total 2 3 2 3 2 3" xfId="49581" xr:uid="{00000000-0005-0000-0000-0000B0C20000}"/>
    <cellStyle name="Total 2 3 2 3 2 3 10" xfId="49582" xr:uid="{00000000-0005-0000-0000-0000B1C20000}"/>
    <cellStyle name="Total 2 3 2 3 2 3 11" xfId="49583" xr:uid="{00000000-0005-0000-0000-0000B2C20000}"/>
    <cellStyle name="Total 2 3 2 3 2 3 12" xfId="49584" xr:uid="{00000000-0005-0000-0000-0000B3C20000}"/>
    <cellStyle name="Total 2 3 2 3 2 3 2" xfId="49585" xr:uid="{00000000-0005-0000-0000-0000B4C20000}"/>
    <cellStyle name="Total 2 3 2 3 2 3 2 2" xfId="49586" xr:uid="{00000000-0005-0000-0000-0000B5C20000}"/>
    <cellStyle name="Total 2 3 2 3 2 3 2 3" xfId="49587" xr:uid="{00000000-0005-0000-0000-0000B6C20000}"/>
    <cellStyle name="Total 2 3 2 3 2 3 3" xfId="49588" xr:uid="{00000000-0005-0000-0000-0000B7C20000}"/>
    <cellStyle name="Total 2 3 2 3 2 3 3 2" xfId="49589" xr:uid="{00000000-0005-0000-0000-0000B8C20000}"/>
    <cellStyle name="Total 2 3 2 3 2 3 3 3" xfId="49590" xr:uid="{00000000-0005-0000-0000-0000B9C20000}"/>
    <cellStyle name="Total 2 3 2 3 2 3 4" xfId="49591" xr:uid="{00000000-0005-0000-0000-0000BAC20000}"/>
    <cellStyle name="Total 2 3 2 3 2 3 4 2" xfId="49592" xr:uid="{00000000-0005-0000-0000-0000BBC20000}"/>
    <cellStyle name="Total 2 3 2 3 2 3 4 3" xfId="49593" xr:uid="{00000000-0005-0000-0000-0000BCC20000}"/>
    <cellStyle name="Total 2 3 2 3 2 3 5" xfId="49594" xr:uid="{00000000-0005-0000-0000-0000BDC20000}"/>
    <cellStyle name="Total 2 3 2 3 2 3 5 2" xfId="49595" xr:uid="{00000000-0005-0000-0000-0000BEC20000}"/>
    <cellStyle name="Total 2 3 2 3 2 3 5 3" xfId="49596" xr:uid="{00000000-0005-0000-0000-0000BFC20000}"/>
    <cellStyle name="Total 2 3 2 3 2 3 6" xfId="49597" xr:uid="{00000000-0005-0000-0000-0000C0C20000}"/>
    <cellStyle name="Total 2 3 2 3 2 3 6 2" xfId="49598" xr:uid="{00000000-0005-0000-0000-0000C1C20000}"/>
    <cellStyle name="Total 2 3 2 3 2 3 6 3" xfId="49599" xr:uid="{00000000-0005-0000-0000-0000C2C20000}"/>
    <cellStyle name="Total 2 3 2 3 2 3 7" xfId="49600" xr:uid="{00000000-0005-0000-0000-0000C3C20000}"/>
    <cellStyle name="Total 2 3 2 3 2 3 7 2" xfId="49601" xr:uid="{00000000-0005-0000-0000-0000C4C20000}"/>
    <cellStyle name="Total 2 3 2 3 2 3 7 3" xfId="49602" xr:uid="{00000000-0005-0000-0000-0000C5C20000}"/>
    <cellStyle name="Total 2 3 2 3 2 3 8" xfId="49603" xr:uid="{00000000-0005-0000-0000-0000C6C20000}"/>
    <cellStyle name="Total 2 3 2 3 2 3 8 2" xfId="49604" xr:uid="{00000000-0005-0000-0000-0000C7C20000}"/>
    <cellStyle name="Total 2 3 2 3 2 3 8 3" xfId="49605" xr:uid="{00000000-0005-0000-0000-0000C8C20000}"/>
    <cellStyle name="Total 2 3 2 3 2 3 9" xfId="49606" xr:uid="{00000000-0005-0000-0000-0000C9C20000}"/>
    <cellStyle name="Total 2 3 2 3 2 3 9 2" xfId="49607" xr:uid="{00000000-0005-0000-0000-0000CAC20000}"/>
    <cellStyle name="Total 2 3 2 3 2 3 9 3" xfId="49608" xr:uid="{00000000-0005-0000-0000-0000CBC20000}"/>
    <cellStyle name="Total 2 3 2 3 2 4" xfId="49609" xr:uid="{00000000-0005-0000-0000-0000CCC20000}"/>
    <cellStyle name="Total 2 3 2 3 2 4 10" xfId="49610" xr:uid="{00000000-0005-0000-0000-0000CDC20000}"/>
    <cellStyle name="Total 2 3 2 3 2 4 11" xfId="49611" xr:uid="{00000000-0005-0000-0000-0000CEC20000}"/>
    <cellStyle name="Total 2 3 2 3 2 4 12" xfId="49612" xr:uid="{00000000-0005-0000-0000-0000CFC20000}"/>
    <cellStyle name="Total 2 3 2 3 2 4 2" xfId="49613" xr:uid="{00000000-0005-0000-0000-0000D0C20000}"/>
    <cellStyle name="Total 2 3 2 3 2 4 2 2" xfId="49614" xr:uid="{00000000-0005-0000-0000-0000D1C20000}"/>
    <cellStyle name="Total 2 3 2 3 2 4 2 3" xfId="49615" xr:uid="{00000000-0005-0000-0000-0000D2C20000}"/>
    <cellStyle name="Total 2 3 2 3 2 4 3" xfId="49616" xr:uid="{00000000-0005-0000-0000-0000D3C20000}"/>
    <cellStyle name="Total 2 3 2 3 2 4 3 2" xfId="49617" xr:uid="{00000000-0005-0000-0000-0000D4C20000}"/>
    <cellStyle name="Total 2 3 2 3 2 4 3 3" xfId="49618" xr:uid="{00000000-0005-0000-0000-0000D5C20000}"/>
    <cellStyle name="Total 2 3 2 3 2 4 4" xfId="49619" xr:uid="{00000000-0005-0000-0000-0000D6C20000}"/>
    <cellStyle name="Total 2 3 2 3 2 4 4 2" xfId="49620" xr:uid="{00000000-0005-0000-0000-0000D7C20000}"/>
    <cellStyle name="Total 2 3 2 3 2 4 4 3" xfId="49621" xr:uid="{00000000-0005-0000-0000-0000D8C20000}"/>
    <cellStyle name="Total 2 3 2 3 2 4 5" xfId="49622" xr:uid="{00000000-0005-0000-0000-0000D9C20000}"/>
    <cellStyle name="Total 2 3 2 3 2 4 5 2" xfId="49623" xr:uid="{00000000-0005-0000-0000-0000DAC20000}"/>
    <cellStyle name="Total 2 3 2 3 2 4 5 3" xfId="49624" xr:uid="{00000000-0005-0000-0000-0000DBC20000}"/>
    <cellStyle name="Total 2 3 2 3 2 4 6" xfId="49625" xr:uid="{00000000-0005-0000-0000-0000DCC20000}"/>
    <cellStyle name="Total 2 3 2 3 2 4 6 2" xfId="49626" xr:uid="{00000000-0005-0000-0000-0000DDC20000}"/>
    <cellStyle name="Total 2 3 2 3 2 4 6 3" xfId="49627" xr:uid="{00000000-0005-0000-0000-0000DEC20000}"/>
    <cellStyle name="Total 2 3 2 3 2 4 7" xfId="49628" xr:uid="{00000000-0005-0000-0000-0000DFC20000}"/>
    <cellStyle name="Total 2 3 2 3 2 4 7 2" xfId="49629" xr:uid="{00000000-0005-0000-0000-0000E0C20000}"/>
    <cellStyle name="Total 2 3 2 3 2 4 7 3" xfId="49630" xr:uid="{00000000-0005-0000-0000-0000E1C20000}"/>
    <cellStyle name="Total 2 3 2 3 2 4 8" xfId="49631" xr:uid="{00000000-0005-0000-0000-0000E2C20000}"/>
    <cellStyle name="Total 2 3 2 3 2 4 8 2" xfId="49632" xr:uid="{00000000-0005-0000-0000-0000E3C20000}"/>
    <cellStyle name="Total 2 3 2 3 2 4 8 3" xfId="49633" xr:uid="{00000000-0005-0000-0000-0000E4C20000}"/>
    <cellStyle name="Total 2 3 2 3 2 4 9" xfId="49634" xr:uid="{00000000-0005-0000-0000-0000E5C20000}"/>
    <cellStyle name="Total 2 3 2 3 2 4 9 2" xfId="49635" xr:uid="{00000000-0005-0000-0000-0000E6C20000}"/>
    <cellStyle name="Total 2 3 2 3 2 4 9 3" xfId="49636" xr:uid="{00000000-0005-0000-0000-0000E7C20000}"/>
    <cellStyle name="Total 2 3 2 3 2 5" xfId="49637" xr:uid="{00000000-0005-0000-0000-0000E8C20000}"/>
    <cellStyle name="Total 2 3 2 3 2 5 10" xfId="49638" xr:uid="{00000000-0005-0000-0000-0000E9C20000}"/>
    <cellStyle name="Total 2 3 2 3 2 5 11" xfId="49639" xr:uid="{00000000-0005-0000-0000-0000EAC20000}"/>
    <cellStyle name="Total 2 3 2 3 2 5 12" xfId="49640" xr:uid="{00000000-0005-0000-0000-0000EBC20000}"/>
    <cellStyle name="Total 2 3 2 3 2 5 2" xfId="49641" xr:uid="{00000000-0005-0000-0000-0000ECC20000}"/>
    <cellStyle name="Total 2 3 2 3 2 5 2 2" xfId="49642" xr:uid="{00000000-0005-0000-0000-0000EDC20000}"/>
    <cellStyle name="Total 2 3 2 3 2 5 2 3" xfId="49643" xr:uid="{00000000-0005-0000-0000-0000EEC20000}"/>
    <cellStyle name="Total 2 3 2 3 2 5 3" xfId="49644" xr:uid="{00000000-0005-0000-0000-0000EFC20000}"/>
    <cellStyle name="Total 2 3 2 3 2 5 3 2" xfId="49645" xr:uid="{00000000-0005-0000-0000-0000F0C20000}"/>
    <cellStyle name="Total 2 3 2 3 2 5 3 3" xfId="49646" xr:uid="{00000000-0005-0000-0000-0000F1C20000}"/>
    <cellStyle name="Total 2 3 2 3 2 5 4" xfId="49647" xr:uid="{00000000-0005-0000-0000-0000F2C20000}"/>
    <cellStyle name="Total 2 3 2 3 2 5 4 2" xfId="49648" xr:uid="{00000000-0005-0000-0000-0000F3C20000}"/>
    <cellStyle name="Total 2 3 2 3 2 5 4 3" xfId="49649" xr:uid="{00000000-0005-0000-0000-0000F4C20000}"/>
    <cellStyle name="Total 2 3 2 3 2 5 5" xfId="49650" xr:uid="{00000000-0005-0000-0000-0000F5C20000}"/>
    <cellStyle name="Total 2 3 2 3 2 5 5 2" xfId="49651" xr:uid="{00000000-0005-0000-0000-0000F6C20000}"/>
    <cellStyle name="Total 2 3 2 3 2 5 5 3" xfId="49652" xr:uid="{00000000-0005-0000-0000-0000F7C20000}"/>
    <cellStyle name="Total 2 3 2 3 2 5 6" xfId="49653" xr:uid="{00000000-0005-0000-0000-0000F8C20000}"/>
    <cellStyle name="Total 2 3 2 3 2 5 6 2" xfId="49654" xr:uid="{00000000-0005-0000-0000-0000F9C20000}"/>
    <cellStyle name="Total 2 3 2 3 2 5 6 3" xfId="49655" xr:uid="{00000000-0005-0000-0000-0000FAC20000}"/>
    <cellStyle name="Total 2 3 2 3 2 5 7" xfId="49656" xr:uid="{00000000-0005-0000-0000-0000FBC20000}"/>
    <cellStyle name="Total 2 3 2 3 2 5 7 2" xfId="49657" xr:uid="{00000000-0005-0000-0000-0000FCC20000}"/>
    <cellStyle name="Total 2 3 2 3 2 5 7 3" xfId="49658" xr:uid="{00000000-0005-0000-0000-0000FDC20000}"/>
    <cellStyle name="Total 2 3 2 3 2 5 8" xfId="49659" xr:uid="{00000000-0005-0000-0000-0000FEC20000}"/>
    <cellStyle name="Total 2 3 2 3 2 5 8 2" xfId="49660" xr:uid="{00000000-0005-0000-0000-0000FFC20000}"/>
    <cellStyle name="Total 2 3 2 3 2 5 8 3" xfId="49661" xr:uid="{00000000-0005-0000-0000-000000C30000}"/>
    <cellStyle name="Total 2 3 2 3 2 5 9" xfId="49662" xr:uid="{00000000-0005-0000-0000-000001C30000}"/>
    <cellStyle name="Total 2 3 2 3 2 5 9 2" xfId="49663" xr:uid="{00000000-0005-0000-0000-000002C30000}"/>
    <cellStyle name="Total 2 3 2 3 2 5 9 3" xfId="49664" xr:uid="{00000000-0005-0000-0000-000003C30000}"/>
    <cellStyle name="Total 2 3 2 3 2 6" xfId="49665" xr:uid="{00000000-0005-0000-0000-000004C30000}"/>
    <cellStyle name="Total 2 3 2 3 2 6 10" xfId="49666" xr:uid="{00000000-0005-0000-0000-000005C30000}"/>
    <cellStyle name="Total 2 3 2 3 2 6 11" xfId="49667" xr:uid="{00000000-0005-0000-0000-000006C30000}"/>
    <cellStyle name="Total 2 3 2 3 2 6 12" xfId="49668" xr:uid="{00000000-0005-0000-0000-000007C30000}"/>
    <cellStyle name="Total 2 3 2 3 2 6 2" xfId="49669" xr:uid="{00000000-0005-0000-0000-000008C30000}"/>
    <cellStyle name="Total 2 3 2 3 2 6 2 2" xfId="49670" xr:uid="{00000000-0005-0000-0000-000009C30000}"/>
    <cellStyle name="Total 2 3 2 3 2 6 2 3" xfId="49671" xr:uid="{00000000-0005-0000-0000-00000AC30000}"/>
    <cellStyle name="Total 2 3 2 3 2 6 3" xfId="49672" xr:uid="{00000000-0005-0000-0000-00000BC30000}"/>
    <cellStyle name="Total 2 3 2 3 2 6 3 2" xfId="49673" xr:uid="{00000000-0005-0000-0000-00000CC30000}"/>
    <cellStyle name="Total 2 3 2 3 2 6 3 3" xfId="49674" xr:uid="{00000000-0005-0000-0000-00000DC30000}"/>
    <cellStyle name="Total 2 3 2 3 2 6 4" xfId="49675" xr:uid="{00000000-0005-0000-0000-00000EC30000}"/>
    <cellStyle name="Total 2 3 2 3 2 6 4 2" xfId="49676" xr:uid="{00000000-0005-0000-0000-00000FC30000}"/>
    <cellStyle name="Total 2 3 2 3 2 6 4 3" xfId="49677" xr:uid="{00000000-0005-0000-0000-000010C30000}"/>
    <cellStyle name="Total 2 3 2 3 2 6 5" xfId="49678" xr:uid="{00000000-0005-0000-0000-000011C30000}"/>
    <cellStyle name="Total 2 3 2 3 2 6 5 2" xfId="49679" xr:uid="{00000000-0005-0000-0000-000012C30000}"/>
    <cellStyle name="Total 2 3 2 3 2 6 5 3" xfId="49680" xr:uid="{00000000-0005-0000-0000-000013C30000}"/>
    <cellStyle name="Total 2 3 2 3 2 6 6" xfId="49681" xr:uid="{00000000-0005-0000-0000-000014C30000}"/>
    <cellStyle name="Total 2 3 2 3 2 6 6 2" xfId="49682" xr:uid="{00000000-0005-0000-0000-000015C30000}"/>
    <cellStyle name="Total 2 3 2 3 2 6 6 3" xfId="49683" xr:uid="{00000000-0005-0000-0000-000016C30000}"/>
    <cellStyle name="Total 2 3 2 3 2 6 7" xfId="49684" xr:uid="{00000000-0005-0000-0000-000017C30000}"/>
    <cellStyle name="Total 2 3 2 3 2 6 7 2" xfId="49685" xr:uid="{00000000-0005-0000-0000-000018C30000}"/>
    <cellStyle name="Total 2 3 2 3 2 6 7 3" xfId="49686" xr:uid="{00000000-0005-0000-0000-000019C30000}"/>
    <cellStyle name="Total 2 3 2 3 2 6 8" xfId="49687" xr:uid="{00000000-0005-0000-0000-00001AC30000}"/>
    <cellStyle name="Total 2 3 2 3 2 6 8 2" xfId="49688" xr:uid="{00000000-0005-0000-0000-00001BC30000}"/>
    <cellStyle name="Total 2 3 2 3 2 6 8 3" xfId="49689" xr:uid="{00000000-0005-0000-0000-00001CC30000}"/>
    <cellStyle name="Total 2 3 2 3 2 6 9" xfId="49690" xr:uid="{00000000-0005-0000-0000-00001DC30000}"/>
    <cellStyle name="Total 2 3 2 3 2 6 9 2" xfId="49691" xr:uid="{00000000-0005-0000-0000-00001EC30000}"/>
    <cellStyle name="Total 2 3 2 3 2 6 9 3" xfId="49692" xr:uid="{00000000-0005-0000-0000-00001FC30000}"/>
    <cellStyle name="Total 2 3 2 3 2 7" xfId="49693" xr:uid="{00000000-0005-0000-0000-000020C30000}"/>
    <cellStyle name="Total 2 3 2 3 2 7 10" xfId="49694" xr:uid="{00000000-0005-0000-0000-000021C30000}"/>
    <cellStyle name="Total 2 3 2 3 2 7 11" xfId="49695" xr:uid="{00000000-0005-0000-0000-000022C30000}"/>
    <cellStyle name="Total 2 3 2 3 2 7 12" xfId="49696" xr:uid="{00000000-0005-0000-0000-000023C30000}"/>
    <cellStyle name="Total 2 3 2 3 2 7 2" xfId="49697" xr:uid="{00000000-0005-0000-0000-000024C30000}"/>
    <cellStyle name="Total 2 3 2 3 2 7 2 2" xfId="49698" xr:uid="{00000000-0005-0000-0000-000025C30000}"/>
    <cellStyle name="Total 2 3 2 3 2 7 2 3" xfId="49699" xr:uid="{00000000-0005-0000-0000-000026C30000}"/>
    <cellStyle name="Total 2 3 2 3 2 7 3" xfId="49700" xr:uid="{00000000-0005-0000-0000-000027C30000}"/>
    <cellStyle name="Total 2 3 2 3 2 7 3 2" xfId="49701" xr:uid="{00000000-0005-0000-0000-000028C30000}"/>
    <cellStyle name="Total 2 3 2 3 2 7 3 3" xfId="49702" xr:uid="{00000000-0005-0000-0000-000029C30000}"/>
    <cellStyle name="Total 2 3 2 3 2 7 4" xfId="49703" xr:uid="{00000000-0005-0000-0000-00002AC30000}"/>
    <cellStyle name="Total 2 3 2 3 2 7 4 2" xfId="49704" xr:uid="{00000000-0005-0000-0000-00002BC30000}"/>
    <cellStyle name="Total 2 3 2 3 2 7 4 3" xfId="49705" xr:uid="{00000000-0005-0000-0000-00002CC30000}"/>
    <cellStyle name="Total 2 3 2 3 2 7 5" xfId="49706" xr:uid="{00000000-0005-0000-0000-00002DC30000}"/>
    <cellStyle name="Total 2 3 2 3 2 7 5 2" xfId="49707" xr:uid="{00000000-0005-0000-0000-00002EC30000}"/>
    <cellStyle name="Total 2 3 2 3 2 7 5 3" xfId="49708" xr:uid="{00000000-0005-0000-0000-00002FC30000}"/>
    <cellStyle name="Total 2 3 2 3 2 7 6" xfId="49709" xr:uid="{00000000-0005-0000-0000-000030C30000}"/>
    <cellStyle name="Total 2 3 2 3 2 7 6 2" xfId="49710" xr:uid="{00000000-0005-0000-0000-000031C30000}"/>
    <cellStyle name="Total 2 3 2 3 2 7 6 3" xfId="49711" xr:uid="{00000000-0005-0000-0000-000032C30000}"/>
    <cellStyle name="Total 2 3 2 3 2 7 7" xfId="49712" xr:uid="{00000000-0005-0000-0000-000033C30000}"/>
    <cellStyle name="Total 2 3 2 3 2 7 7 2" xfId="49713" xr:uid="{00000000-0005-0000-0000-000034C30000}"/>
    <cellStyle name="Total 2 3 2 3 2 7 7 3" xfId="49714" xr:uid="{00000000-0005-0000-0000-000035C30000}"/>
    <cellStyle name="Total 2 3 2 3 2 7 8" xfId="49715" xr:uid="{00000000-0005-0000-0000-000036C30000}"/>
    <cellStyle name="Total 2 3 2 3 2 7 8 2" xfId="49716" xr:uid="{00000000-0005-0000-0000-000037C30000}"/>
    <cellStyle name="Total 2 3 2 3 2 7 8 3" xfId="49717" xr:uid="{00000000-0005-0000-0000-000038C30000}"/>
    <cellStyle name="Total 2 3 2 3 2 7 9" xfId="49718" xr:uid="{00000000-0005-0000-0000-000039C30000}"/>
    <cellStyle name="Total 2 3 2 3 2 7 9 2" xfId="49719" xr:uid="{00000000-0005-0000-0000-00003AC30000}"/>
    <cellStyle name="Total 2 3 2 3 2 7 9 3" xfId="49720" xr:uid="{00000000-0005-0000-0000-00003BC30000}"/>
    <cellStyle name="Total 2 3 2 3 2 8" xfId="49721" xr:uid="{00000000-0005-0000-0000-00003CC30000}"/>
    <cellStyle name="Total 2 3 2 3 2 8 10" xfId="49722" xr:uid="{00000000-0005-0000-0000-00003DC30000}"/>
    <cellStyle name="Total 2 3 2 3 2 8 11" xfId="49723" xr:uid="{00000000-0005-0000-0000-00003EC30000}"/>
    <cellStyle name="Total 2 3 2 3 2 8 12" xfId="49724" xr:uid="{00000000-0005-0000-0000-00003FC30000}"/>
    <cellStyle name="Total 2 3 2 3 2 8 2" xfId="49725" xr:uid="{00000000-0005-0000-0000-000040C30000}"/>
    <cellStyle name="Total 2 3 2 3 2 8 2 2" xfId="49726" xr:uid="{00000000-0005-0000-0000-000041C30000}"/>
    <cellStyle name="Total 2 3 2 3 2 8 2 3" xfId="49727" xr:uid="{00000000-0005-0000-0000-000042C30000}"/>
    <cellStyle name="Total 2 3 2 3 2 8 3" xfId="49728" xr:uid="{00000000-0005-0000-0000-000043C30000}"/>
    <cellStyle name="Total 2 3 2 3 2 8 3 2" xfId="49729" xr:uid="{00000000-0005-0000-0000-000044C30000}"/>
    <cellStyle name="Total 2 3 2 3 2 8 3 3" xfId="49730" xr:uid="{00000000-0005-0000-0000-000045C30000}"/>
    <cellStyle name="Total 2 3 2 3 2 8 4" xfId="49731" xr:uid="{00000000-0005-0000-0000-000046C30000}"/>
    <cellStyle name="Total 2 3 2 3 2 8 4 2" xfId="49732" xr:uid="{00000000-0005-0000-0000-000047C30000}"/>
    <cellStyle name="Total 2 3 2 3 2 8 4 3" xfId="49733" xr:uid="{00000000-0005-0000-0000-000048C30000}"/>
    <cellStyle name="Total 2 3 2 3 2 8 5" xfId="49734" xr:uid="{00000000-0005-0000-0000-000049C30000}"/>
    <cellStyle name="Total 2 3 2 3 2 8 5 2" xfId="49735" xr:uid="{00000000-0005-0000-0000-00004AC30000}"/>
    <cellStyle name="Total 2 3 2 3 2 8 5 3" xfId="49736" xr:uid="{00000000-0005-0000-0000-00004BC30000}"/>
    <cellStyle name="Total 2 3 2 3 2 8 6" xfId="49737" xr:uid="{00000000-0005-0000-0000-00004CC30000}"/>
    <cellStyle name="Total 2 3 2 3 2 8 6 2" xfId="49738" xr:uid="{00000000-0005-0000-0000-00004DC30000}"/>
    <cellStyle name="Total 2 3 2 3 2 8 6 3" xfId="49739" xr:uid="{00000000-0005-0000-0000-00004EC30000}"/>
    <cellStyle name="Total 2 3 2 3 2 8 7" xfId="49740" xr:uid="{00000000-0005-0000-0000-00004FC30000}"/>
    <cellStyle name="Total 2 3 2 3 2 8 7 2" xfId="49741" xr:uid="{00000000-0005-0000-0000-000050C30000}"/>
    <cellStyle name="Total 2 3 2 3 2 8 7 3" xfId="49742" xr:uid="{00000000-0005-0000-0000-000051C30000}"/>
    <cellStyle name="Total 2 3 2 3 2 8 8" xfId="49743" xr:uid="{00000000-0005-0000-0000-000052C30000}"/>
    <cellStyle name="Total 2 3 2 3 2 8 8 2" xfId="49744" xr:uid="{00000000-0005-0000-0000-000053C30000}"/>
    <cellStyle name="Total 2 3 2 3 2 8 8 3" xfId="49745" xr:uid="{00000000-0005-0000-0000-000054C30000}"/>
    <cellStyle name="Total 2 3 2 3 2 8 9" xfId="49746" xr:uid="{00000000-0005-0000-0000-000055C30000}"/>
    <cellStyle name="Total 2 3 2 3 2 8 9 2" xfId="49747" xr:uid="{00000000-0005-0000-0000-000056C30000}"/>
    <cellStyle name="Total 2 3 2 3 2 8 9 3" xfId="49748" xr:uid="{00000000-0005-0000-0000-000057C30000}"/>
    <cellStyle name="Total 2 3 2 3 2 9" xfId="49749" xr:uid="{00000000-0005-0000-0000-000058C30000}"/>
    <cellStyle name="Total 2 3 2 3 2 9 10" xfId="49750" xr:uid="{00000000-0005-0000-0000-000059C30000}"/>
    <cellStyle name="Total 2 3 2 3 2 9 11" xfId="49751" xr:uid="{00000000-0005-0000-0000-00005AC30000}"/>
    <cellStyle name="Total 2 3 2 3 2 9 12" xfId="49752" xr:uid="{00000000-0005-0000-0000-00005BC30000}"/>
    <cellStyle name="Total 2 3 2 3 2 9 2" xfId="49753" xr:uid="{00000000-0005-0000-0000-00005CC30000}"/>
    <cellStyle name="Total 2 3 2 3 2 9 2 2" xfId="49754" xr:uid="{00000000-0005-0000-0000-00005DC30000}"/>
    <cellStyle name="Total 2 3 2 3 2 9 2 3" xfId="49755" xr:uid="{00000000-0005-0000-0000-00005EC30000}"/>
    <cellStyle name="Total 2 3 2 3 2 9 3" xfId="49756" xr:uid="{00000000-0005-0000-0000-00005FC30000}"/>
    <cellStyle name="Total 2 3 2 3 2 9 3 2" xfId="49757" xr:uid="{00000000-0005-0000-0000-000060C30000}"/>
    <cellStyle name="Total 2 3 2 3 2 9 3 3" xfId="49758" xr:uid="{00000000-0005-0000-0000-000061C30000}"/>
    <cellStyle name="Total 2 3 2 3 2 9 4" xfId="49759" xr:uid="{00000000-0005-0000-0000-000062C30000}"/>
    <cellStyle name="Total 2 3 2 3 2 9 4 2" xfId="49760" xr:uid="{00000000-0005-0000-0000-000063C30000}"/>
    <cellStyle name="Total 2 3 2 3 2 9 4 3" xfId="49761" xr:uid="{00000000-0005-0000-0000-000064C30000}"/>
    <cellStyle name="Total 2 3 2 3 2 9 5" xfId="49762" xr:uid="{00000000-0005-0000-0000-000065C30000}"/>
    <cellStyle name="Total 2 3 2 3 2 9 5 2" xfId="49763" xr:uid="{00000000-0005-0000-0000-000066C30000}"/>
    <cellStyle name="Total 2 3 2 3 2 9 5 3" xfId="49764" xr:uid="{00000000-0005-0000-0000-000067C30000}"/>
    <cellStyle name="Total 2 3 2 3 2 9 6" xfId="49765" xr:uid="{00000000-0005-0000-0000-000068C30000}"/>
    <cellStyle name="Total 2 3 2 3 2 9 6 2" xfId="49766" xr:uid="{00000000-0005-0000-0000-000069C30000}"/>
    <cellStyle name="Total 2 3 2 3 2 9 6 3" xfId="49767" xr:uid="{00000000-0005-0000-0000-00006AC30000}"/>
    <cellStyle name="Total 2 3 2 3 2 9 7" xfId="49768" xr:uid="{00000000-0005-0000-0000-00006BC30000}"/>
    <cellStyle name="Total 2 3 2 3 2 9 7 2" xfId="49769" xr:uid="{00000000-0005-0000-0000-00006CC30000}"/>
    <cellStyle name="Total 2 3 2 3 2 9 7 3" xfId="49770" xr:uid="{00000000-0005-0000-0000-00006DC30000}"/>
    <cellStyle name="Total 2 3 2 3 2 9 8" xfId="49771" xr:uid="{00000000-0005-0000-0000-00006EC30000}"/>
    <cellStyle name="Total 2 3 2 3 2 9 8 2" xfId="49772" xr:uid="{00000000-0005-0000-0000-00006FC30000}"/>
    <cellStyle name="Total 2 3 2 3 2 9 8 3" xfId="49773" xr:uid="{00000000-0005-0000-0000-000070C30000}"/>
    <cellStyle name="Total 2 3 2 3 2 9 9" xfId="49774" xr:uid="{00000000-0005-0000-0000-000071C30000}"/>
    <cellStyle name="Total 2 3 2 3 2 9 9 2" xfId="49775" xr:uid="{00000000-0005-0000-0000-000072C30000}"/>
    <cellStyle name="Total 2 3 2 3 2 9 9 3" xfId="49776" xr:uid="{00000000-0005-0000-0000-000073C30000}"/>
    <cellStyle name="Total 2 3 2 3 3" xfId="49777" xr:uid="{00000000-0005-0000-0000-000074C30000}"/>
    <cellStyle name="Total 2 3 2 3 3 10" xfId="49778" xr:uid="{00000000-0005-0000-0000-000075C30000}"/>
    <cellStyle name="Total 2 3 2 3 3 10 2" xfId="49779" xr:uid="{00000000-0005-0000-0000-000076C30000}"/>
    <cellStyle name="Total 2 3 2 3 3 10 3" xfId="49780" xr:uid="{00000000-0005-0000-0000-000077C30000}"/>
    <cellStyle name="Total 2 3 2 3 3 11" xfId="49781" xr:uid="{00000000-0005-0000-0000-000078C30000}"/>
    <cellStyle name="Total 2 3 2 3 3 12" xfId="49782" xr:uid="{00000000-0005-0000-0000-000079C30000}"/>
    <cellStyle name="Total 2 3 2 3 3 2" xfId="49783" xr:uid="{00000000-0005-0000-0000-00007AC30000}"/>
    <cellStyle name="Total 2 3 2 3 3 2 2" xfId="49784" xr:uid="{00000000-0005-0000-0000-00007BC30000}"/>
    <cellStyle name="Total 2 3 2 3 3 2 3" xfId="49785" xr:uid="{00000000-0005-0000-0000-00007CC30000}"/>
    <cellStyle name="Total 2 3 2 3 3 3" xfId="49786" xr:uid="{00000000-0005-0000-0000-00007DC30000}"/>
    <cellStyle name="Total 2 3 2 3 3 3 2" xfId="49787" xr:uid="{00000000-0005-0000-0000-00007EC30000}"/>
    <cellStyle name="Total 2 3 2 3 3 3 3" xfId="49788" xr:uid="{00000000-0005-0000-0000-00007FC30000}"/>
    <cellStyle name="Total 2 3 2 3 3 4" xfId="49789" xr:uid="{00000000-0005-0000-0000-000080C30000}"/>
    <cellStyle name="Total 2 3 2 3 3 4 2" xfId="49790" xr:uid="{00000000-0005-0000-0000-000081C30000}"/>
    <cellStyle name="Total 2 3 2 3 3 4 3" xfId="49791" xr:uid="{00000000-0005-0000-0000-000082C30000}"/>
    <cellStyle name="Total 2 3 2 3 3 5" xfId="49792" xr:uid="{00000000-0005-0000-0000-000083C30000}"/>
    <cellStyle name="Total 2 3 2 3 3 5 2" xfId="49793" xr:uid="{00000000-0005-0000-0000-000084C30000}"/>
    <cellStyle name="Total 2 3 2 3 3 5 3" xfId="49794" xr:uid="{00000000-0005-0000-0000-000085C30000}"/>
    <cellStyle name="Total 2 3 2 3 3 6" xfId="49795" xr:uid="{00000000-0005-0000-0000-000086C30000}"/>
    <cellStyle name="Total 2 3 2 3 3 6 2" xfId="49796" xr:uid="{00000000-0005-0000-0000-000087C30000}"/>
    <cellStyle name="Total 2 3 2 3 3 6 3" xfId="49797" xr:uid="{00000000-0005-0000-0000-000088C30000}"/>
    <cellStyle name="Total 2 3 2 3 3 7" xfId="49798" xr:uid="{00000000-0005-0000-0000-000089C30000}"/>
    <cellStyle name="Total 2 3 2 3 3 7 2" xfId="49799" xr:uid="{00000000-0005-0000-0000-00008AC30000}"/>
    <cellStyle name="Total 2 3 2 3 3 7 3" xfId="49800" xr:uid="{00000000-0005-0000-0000-00008BC30000}"/>
    <cellStyle name="Total 2 3 2 3 3 8" xfId="49801" xr:uid="{00000000-0005-0000-0000-00008CC30000}"/>
    <cellStyle name="Total 2 3 2 3 3 8 2" xfId="49802" xr:uid="{00000000-0005-0000-0000-00008DC30000}"/>
    <cellStyle name="Total 2 3 2 3 3 8 3" xfId="49803" xr:uid="{00000000-0005-0000-0000-00008EC30000}"/>
    <cellStyle name="Total 2 3 2 3 3 9" xfId="49804" xr:uid="{00000000-0005-0000-0000-00008FC30000}"/>
    <cellStyle name="Total 2 3 2 3 3 9 2" xfId="49805" xr:uid="{00000000-0005-0000-0000-000090C30000}"/>
    <cellStyle name="Total 2 3 2 3 3 9 3" xfId="49806" xr:uid="{00000000-0005-0000-0000-000091C30000}"/>
    <cellStyle name="Total 2 3 2 3 4" xfId="49807" xr:uid="{00000000-0005-0000-0000-000092C30000}"/>
    <cellStyle name="Total 2 3 2 3 4 10" xfId="49808" xr:uid="{00000000-0005-0000-0000-000093C30000}"/>
    <cellStyle name="Total 2 3 2 3 4 10 2" xfId="49809" xr:uid="{00000000-0005-0000-0000-000094C30000}"/>
    <cellStyle name="Total 2 3 2 3 4 10 3" xfId="49810" xr:uid="{00000000-0005-0000-0000-000095C30000}"/>
    <cellStyle name="Total 2 3 2 3 4 11" xfId="49811" xr:uid="{00000000-0005-0000-0000-000096C30000}"/>
    <cellStyle name="Total 2 3 2 3 4 12" xfId="49812" xr:uid="{00000000-0005-0000-0000-000097C30000}"/>
    <cellStyle name="Total 2 3 2 3 4 2" xfId="49813" xr:uid="{00000000-0005-0000-0000-000098C30000}"/>
    <cellStyle name="Total 2 3 2 3 4 2 2" xfId="49814" xr:uid="{00000000-0005-0000-0000-000099C30000}"/>
    <cellStyle name="Total 2 3 2 3 4 2 3" xfId="49815" xr:uid="{00000000-0005-0000-0000-00009AC30000}"/>
    <cellStyle name="Total 2 3 2 3 4 3" xfId="49816" xr:uid="{00000000-0005-0000-0000-00009BC30000}"/>
    <cellStyle name="Total 2 3 2 3 4 3 2" xfId="49817" xr:uid="{00000000-0005-0000-0000-00009CC30000}"/>
    <cellStyle name="Total 2 3 2 3 4 3 3" xfId="49818" xr:uid="{00000000-0005-0000-0000-00009DC30000}"/>
    <cellStyle name="Total 2 3 2 3 4 4" xfId="49819" xr:uid="{00000000-0005-0000-0000-00009EC30000}"/>
    <cellStyle name="Total 2 3 2 3 4 4 2" xfId="49820" xr:uid="{00000000-0005-0000-0000-00009FC30000}"/>
    <cellStyle name="Total 2 3 2 3 4 4 3" xfId="49821" xr:uid="{00000000-0005-0000-0000-0000A0C30000}"/>
    <cellStyle name="Total 2 3 2 3 4 5" xfId="49822" xr:uid="{00000000-0005-0000-0000-0000A1C30000}"/>
    <cellStyle name="Total 2 3 2 3 4 5 2" xfId="49823" xr:uid="{00000000-0005-0000-0000-0000A2C30000}"/>
    <cellStyle name="Total 2 3 2 3 4 5 3" xfId="49824" xr:uid="{00000000-0005-0000-0000-0000A3C30000}"/>
    <cellStyle name="Total 2 3 2 3 4 6" xfId="49825" xr:uid="{00000000-0005-0000-0000-0000A4C30000}"/>
    <cellStyle name="Total 2 3 2 3 4 6 2" xfId="49826" xr:uid="{00000000-0005-0000-0000-0000A5C30000}"/>
    <cellStyle name="Total 2 3 2 3 4 6 3" xfId="49827" xr:uid="{00000000-0005-0000-0000-0000A6C30000}"/>
    <cellStyle name="Total 2 3 2 3 4 7" xfId="49828" xr:uid="{00000000-0005-0000-0000-0000A7C30000}"/>
    <cellStyle name="Total 2 3 2 3 4 7 2" xfId="49829" xr:uid="{00000000-0005-0000-0000-0000A8C30000}"/>
    <cellStyle name="Total 2 3 2 3 4 7 3" xfId="49830" xr:uid="{00000000-0005-0000-0000-0000A9C30000}"/>
    <cellStyle name="Total 2 3 2 3 4 8" xfId="49831" xr:uid="{00000000-0005-0000-0000-0000AAC30000}"/>
    <cellStyle name="Total 2 3 2 3 4 8 2" xfId="49832" xr:uid="{00000000-0005-0000-0000-0000ABC30000}"/>
    <cellStyle name="Total 2 3 2 3 4 8 3" xfId="49833" xr:uid="{00000000-0005-0000-0000-0000ACC30000}"/>
    <cellStyle name="Total 2 3 2 3 4 9" xfId="49834" xr:uid="{00000000-0005-0000-0000-0000ADC30000}"/>
    <cellStyle name="Total 2 3 2 3 4 9 2" xfId="49835" xr:uid="{00000000-0005-0000-0000-0000AEC30000}"/>
    <cellStyle name="Total 2 3 2 3 4 9 3" xfId="49836" xr:uid="{00000000-0005-0000-0000-0000AFC30000}"/>
    <cellStyle name="Total 2 3 2 3 5" xfId="49837" xr:uid="{00000000-0005-0000-0000-0000B0C30000}"/>
    <cellStyle name="Total 2 3 2 3 5 10" xfId="49838" xr:uid="{00000000-0005-0000-0000-0000B1C30000}"/>
    <cellStyle name="Total 2 3 2 3 5 10 2" xfId="49839" xr:uid="{00000000-0005-0000-0000-0000B2C30000}"/>
    <cellStyle name="Total 2 3 2 3 5 10 3" xfId="49840" xr:uid="{00000000-0005-0000-0000-0000B3C30000}"/>
    <cellStyle name="Total 2 3 2 3 5 11" xfId="49841" xr:uid="{00000000-0005-0000-0000-0000B4C30000}"/>
    <cellStyle name="Total 2 3 2 3 5 12" xfId="49842" xr:uid="{00000000-0005-0000-0000-0000B5C30000}"/>
    <cellStyle name="Total 2 3 2 3 5 2" xfId="49843" xr:uid="{00000000-0005-0000-0000-0000B6C30000}"/>
    <cellStyle name="Total 2 3 2 3 5 2 2" xfId="49844" xr:uid="{00000000-0005-0000-0000-0000B7C30000}"/>
    <cellStyle name="Total 2 3 2 3 5 2 3" xfId="49845" xr:uid="{00000000-0005-0000-0000-0000B8C30000}"/>
    <cellStyle name="Total 2 3 2 3 5 3" xfId="49846" xr:uid="{00000000-0005-0000-0000-0000B9C30000}"/>
    <cellStyle name="Total 2 3 2 3 5 3 2" xfId="49847" xr:uid="{00000000-0005-0000-0000-0000BAC30000}"/>
    <cellStyle name="Total 2 3 2 3 5 3 3" xfId="49848" xr:uid="{00000000-0005-0000-0000-0000BBC30000}"/>
    <cellStyle name="Total 2 3 2 3 5 4" xfId="49849" xr:uid="{00000000-0005-0000-0000-0000BCC30000}"/>
    <cellStyle name="Total 2 3 2 3 5 4 2" xfId="49850" xr:uid="{00000000-0005-0000-0000-0000BDC30000}"/>
    <cellStyle name="Total 2 3 2 3 5 4 3" xfId="49851" xr:uid="{00000000-0005-0000-0000-0000BEC30000}"/>
    <cellStyle name="Total 2 3 2 3 5 5" xfId="49852" xr:uid="{00000000-0005-0000-0000-0000BFC30000}"/>
    <cellStyle name="Total 2 3 2 3 5 5 2" xfId="49853" xr:uid="{00000000-0005-0000-0000-0000C0C30000}"/>
    <cellStyle name="Total 2 3 2 3 5 5 3" xfId="49854" xr:uid="{00000000-0005-0000-0000-0000C1C30000}"/>
    <cellStyle name="Total 2 3 2 3 5 6" xfId="49855" xr:uid="{00000000-0005-0000-0000-0000C2C30000}"/>
    <cellStyle name="Total 2 3 2 3 5 6 2" xfId="49856" xr:uid="{00000000-0005-0000-0000-0000C3C30000}"/>
    <cellStyle name="Total 2 3 2 3 5 6 3" xfId="49857" xr:uid="{00000000-0005-0000-0000-0000C4C30000}"/>
    <cellStyle name="Total 2 3 2 3 5 7" xfId="49858" xr:uid="{00000000-0005-0000-0000-0000C5C30000}"/>
    <cellStyle name="Total 2 3 2 3 5 7 2" xfId="49859" xr:uid="{00000000-0005-0000-0000-0000C6C30000}"/>
    <cellStyle name="Total 2 3 2 3 5 7 3" xfId="49860" xr:uid="{00000000-0005-0000-0000-0000C7C30000}"/>
    <cellStyle name="Total 2 3 2 3 5 8" xfId="49861" xr:uid="{00000000-0005-0000-0000-0000C8C30000}"/>
    <cellStyle name="Total 2 3 2 3 5 8 2" xfId="49862" xr:uid="{00000000-0005-0000-0000-0000C9C30000}"/>
    <cellStyle name="Total 2 3 2 3 5 8 3" xfId="49863" xr:uid="{00000000-0005-0000-0000-0000CAC30000}"/>
    <cellStyle name="Total 2 3 2 3 5 9" xfId="49864" xr:uid="{00000000-0005-0000-0000-0000CBC30000}"/>
    <cellStyle name="Total 2 3 2 3 5 9 2" xfId="49865" xr:uid="{00000000-0005-0000-0000-0000CCC30000}"/>
    <cellStyle name="Total 2 3 2 3 5 9 3" xfId="49866" xr:uid="{00000000-0005-0000-0000-0000CDC30000}"/>
    <cellStyle name="Total 2 3 2 3 6" xfId="49867" xr:uid="{00000000-0005-0000-0000-0000CEC30000}"/>
    <cellStyle name="Total 2 3 2 3 6 2" xfId="49868" xr:uid="{00000000-0005-0000-0000-0000CFC30000}"/>
    <cellStyle name="Total 2 3 2 3 6 2 2" xfId="49869" xr:uid="{00000000-0005-0000-0000-0000D0C30000}"/>
    <cellStyle name="Total 2 3 2 3 6 2 3" xfId="49870" xr:uid="{00000000-0005-0000-0000-0000D1C30000}"/>
    <cellStyle name="Total 2 3 2 3 6 2 4" xfId="49871" xr:uid="{00000000-0005-0000-0000-0000D2C30000}"/>
    <cellStyle name="Total 2 3 2 3 6 3" xfId="49872" xr:uid="{00000000-0005-0000-0000-0000D3C30000}"/>
    <cellStyle name="Total 2 3 2 3 6 4" xfId="49873" xr:uid="{00000000-0005-0000-0000-0000D4C30000}"/>
    <cellStyle name="Total 2 3 2 3 7" xfId="49874" xr:uid="{00000000-0005-0000-0000-0000D5C30000}"/>
    <cellStyle name="Total 2 3 2 3 7 2" xfId="49875" xr:uid="{00000000-0005-0000-0000-0000D6C30000}"/>
    <cellStyle name="Total 2 3 2 3 7 2 2" xfId="49876" xr:uid="{00000000-0005-0000-0000-0000D7C30000}"/>
    <cellStyle name="Total 2 3 2 3 7 2 3" xfId="49877" xr:uid="{00000000-0005-0000-0000-0000D8C30000}"/>
    <cellStyle name="Total 2 3 2 3 7 2 4" xfId="49878" xr:uid="{00000000-0005-0000-0000-0000D9C30000}"/>
    <cellStyle name="Total 2 3 2 3 7 3" xfId="49879" xr:uid="{00000000-0005-0000-0000-0000DAC30000}"/>
    <cellStyle name="Total 2 3 2 3 7 4" xfId="49880" xr:uid="{00000000-0005-0000-0000-0000DBC30000}"/>
    <cellStyle name="Total 2 3 2 3 8" xfId="49881" xr:uid="{00000000-0005-0000-0000-0000DCC30000}"/>
    <cellStyle name="Total 2 3 2 3 8 2" xfId="49882" xr:uid="{00000000-0005-0000-0000-0000DDC30000}"/>
    <cellStyle name="Total 2 3 2 3 8 2 2" xfId="49883" xr:uid="{00000000-0005-0000-0000-0000DEC30000}"/>
    <cellStyle name="Total 2 3 2 3 8 2 3" xfId="49884" xr:uid="{00000000-0005-0000-0000-0000DFC30000}"/>
    <cellStyle name="Total 2 3 2 3 8 2 4" xfId="49885" xr:uid="{00000000-0005-0000-0000-0000E0C30000}"/>
    <cellStyle name="Total 2 3 2 3 8 3" xfId="49886" xr:uid="{00000000-0005-0000-0000-0000E1C30000}"/>
    <cellStyle name="Total 2 3 2 3 8 4" xfId="49887" xr:uid="{00000000-0005-0000-0000-0000E2C30000}"/>
    <cellStyle name="Total 2 3 2 3 9" xfId="49888" xr:uid="{00000000-0005-0000-0000-0000E3C30000}"/>
    <cellStyle name="Total 2 3 2 3 9 2" xfId="49889" xr:uid="{00000000-0005-0000-0000-0000E4C30000}"/>
    <cellStyle name="Total 2 3 2 3 9 3" xfId="49890" xr:uid="{00000000-0005-0000-0000-0000E5C30000}"/>
    <cellStyle name="Total 2 3 2 4" xfId="437" xr:uid="{00000000-0005-0000-0000-0000E6C30000}"/>
    <cellStyle name="Total 2 3 2 4 10" xfId="49891" xr:uid="{00000000-0005-0000-0000-0000E7C30000}"/>
    <cellStyle name="Total 2 3 2 4 10 2" xfId="49892" xr:uid="{00000000-0005-0000-0000-0000E8C30000}"/>
    <cellStyle name="Total 2 3 2 4 10 3" xfId="49893" xr:uid="{00000000-0005-0000-0000-0000E9C30000}"/>
    <cellStyle name="Total 2 3 2 4 11" xfId="58298" xr:uid="{00000000-0005-0000-0000-0000EAC30000}"/>
    <cellStyle name="Total 2 3 2 4 2" xfId="49894" xr:uid="{00000000-0005-0000-0000-0000EBC30000}"/>
    <cellStyle name="Total 2 3 2 4 2 10" xfId="49895" xr:uid="{00000000-0005-0000-0000-0000ECC30000}"/>
    <cellStyle name="Total 2 3 2 4 2 10 10" xfId="49896" xr:uid="{00000000-0005-0000-0000-0000EDC30000}"/>
    <cellStyle name="Total 2 3 2 4 2 10 11" xfId="49897" xr:uid="{00000000-0005-0000-0000-0000EEC30000}"/>
    <cellStyle name="Total 2 3 2 4 2 10 12" xfId="49898" xr:uid="{00000000-0005-0000-0000-0000EFC30000}"/>
    <cellStyle name="Total 2 3 2 4 2 10 2" xfId="49899" xr:uid="{00000000-0005-0000-0000-0000F0C30000}"/>
    <cellStyle name="Total 2 3 2 4 2 10 2 2" xfId="49900" xr:uid="{00000000-0005-0000-0000-0000F1C30000}"/>
    <cellStyle name="Total 2 3 2 4 2 10 2 3" xfId="49901" xr:uid="{00000000-0005-0000-0000-0000F2C30000}"/>
    <cellStyle name="Total 2 3 2 4 2 10 3" xfId="49902" xr:uid="{00000000-0005-0000-0000-0000F3C30000}"/>
    <cellStyle name="Total 2 3 2 4 2 10 3 2" xfId="49903" xr:uid="{00000000-0005-0000-0000-0000F4C30000}"/>
    <cellStyle name="Total 2 3 2 4 2 10 3 3" xfId="49904" xr:uid="{00000000-0005-0000-0000-0000F5C30000}"/>
    <cellStyle name="Total 2 3 2 4 2 10 4" xfId="49905" xr:uid="{00000000-0005-0000-0000-0000F6C30000}"/>
    <cellStyle name="Total 2 3 2 4 2 10 4 2" xfId="49906" xr:uid="{00000000-0005-0000-0000-0000F7C30000}"/>
    <cellStyle name="Total 2 3 2 4 2 10 4 3" xfId="49907" xr:uid="{00000000-0005-0000-0000-0000F8C30000}"/>
    <cellStyle name="Total 2 3 2 4 2 10 5" xfId="49908" xr:uid="{00000000-0005-0000-0000-0000F9C30000}"/>
    <cellStyle name="Total 2 3 2 4 2 10 5 2" xfId="49909" xr:uid="{00000000-0005-0000-0000-0000FAC30000}"/>
    <cellStyle name="Total 2 3 2 4 2 10 5 3" xfId="49910" xr:uid="{00000000-0005-0000-0000-0000FBC30000}"/>
    <cellStyle name="Total 2 3 2 4 2 10 6" xfId="49911" xr:uid="{00000000-0005-0000-0000-0000FCC30000}"/>
    <cellStyle name="Total 2 3 2 4 2 10 6 2" xfId="49912" xr:uid="{00000000-0005-0000-0000-0000FDC30000}"/>
    <cellStyle name="Total 2 3 2 4 2 10 6 3" xfId="49913" xr:uid="{00000000-0005-0000-0000-0000FEC30000}"/>
    <cellStyle name="Total 2 3 2 4 2 10 7" xfId="49914" xr:uid="{00000000-0005-0000-0000-0000FFC30000}"/>
    <cellStyle name="Total 2 3 2 4 2 10 7 2" xfId="49915" xr:uid="{00000000-0005-0000-0000-000000C40000}"/>
    <cellStyle name="Total 2 3 2 4 2 10 7 3" xfId="49916" xr:uid="{00000000-0005-0000-0000-000001C40000}"/>
    <cellStyle name="Total 2 3 2 4 2 10 8" xfId="49917" xr:uid="{00000000-0005-0000-0000-000002C40000}"/>
    <cellStyle name="Total 2 3 2 4 2 10 8 2" xfId="49918" xr:uid="{00000000-0005-0000-0000-000003C40000}"/>
    <cellStyle name="Total 2 3 2 4 2 10 8 3" xfId="49919" xr:uid="{00000000-0005-0000-0000-000004C40000}"/>
    <cellStyle name="Total 2 3 2 4 2 10 9" xfId="49920" xr:uid="{00000000-0005-0000-0000-000005C40000}"/>
    <cellStyle name="Total 2 3 2 4 2 10 9 2" xfId="49921" xr:uid="{00000000-0005-0000-0000-000006C40000}"/>
    <cellStyle name="Total 2 3 2 4 2 10 9 3" xfId="49922" xr:uid="{00000000-0005-0000-0000-000007C40000}"/>
    <cellStyle name="Total 2 3 2 4 2 11" xfId="49923" xr:uid="{00000000-0005-0000-0000-000008C40000}"/>
    <cellStyle name="Total 2 3 2 4 2 11 2" xfId="49924" xr:uid="{00000000-0005-0000-0000-000009C40000}"/>
    <cellStyle name="Total 2 3 2 4 2 11 3" xfId="49925" xr:uid="{00000000-0005-0000-0000-00000AC40000}"/>
    <cellStyle name="Total 2 3 2 4 2 12" xfId="49926" xr:uid="{00000000-0005-0000-0000-00000BC40000}"/>
    <cellStyle name="Total 2 3 2 4 2 12 2" xfId="49927" xr:uid="{00000000-0005-0000-0000-00000CC40000}"/>
    <cellStyle name="Total 2 3 2 4 2 12 3" xfId="49928" xr:uid="{00000000-0005-0000-0000-00000DC40000}"/>
    <cellStyle name="Total 2 3 2 4 2 13" xfId="49929" xr:uid="{00000000-0005-0000-0000-00000EC40000}"/>
    <cellStyle name="Total 2 3 2 4 2 13 2" xfId="49930" xr:uid="{00000000-0005-0000-0000-00000FC40000}"/>
    <cellStyle name="Total 2 3 2 4 2 13 3" xfId="49931" xr:uid="{00000000-0005-0000-0000-000010C40000}"/>
    <cellStyle name="Total 2 3 2 4 2 14" xfId="49932" xr:uid="{00000000-0005-0000-0000-000011C40000}"/>
    <cellStyle name="Total 2 3 2 4 2 14 2" xfId="49933" xr:uid="{00000000-0005-0000-0000-000012C40000}"/>
    <cellStyle name="Total 2 3 2 4 2 14 3" xfId="49934" xr:uid="{00000000-0005-0000-0000-000013C40000}"/>
    <cellStyle name="Total 2 3 2 4 2 15" xfId="49935" xr:uid="{00000000-0005-0000-0000-000014C40000}"/>
    <cellStyle name="Total 2 3 2 4 2 15 2" xfId="49936" xr:uid="{00000000-0005-0000-0000-000015C40000}"/>
    <cellStyle name="Total 2 3 2 4 2 15 3" xfId="49937" xr:uid="{00000000-0005-0000-0000-000016C40000}"/>
    <cellStyle name="Total 2 3 2 4 2 16" xfId="49938" xr:uid="{00000000-0005-0000-0000-000017C40000}"/>
    <cellStyle name="Total 2 3 2 4 2 16 2" xfId="49939" xr:uid="{00000000-0005-0000-0000-000018C40000}"/>
    <cellStyle name="Total 2 3 2 4 2 16 3" xfId="49940" xr:uid="{00000000-0005-0000-0000-000019C40000}"/>
    <cellStyle name="Total 2 3 2 4 2 17" xfId="49941" xr:uid="{00000000-0005-0000-0000-00001AC40000}"/>
    <cellStyle name="Total 2 3 2 4 2 17 2" xfId="49942" xr:uid="{00000000-0005-0000-0000-00001BC40000}"/>
    <cellStyle name="Total 2 3 2 4 2 17 3" xfId="49943" xr:uid="{00000000-0005-0000-0000-00001CC40000}"/>
    <cellStyle name="Total 2 3 2 4 2 18" xfId="49944" xr:uid="{00000000-0005-0000-0000-00001DC40000}"/>
    <cellStyle name="Total 2 3 2 4 2 18 2" xfId="49945" xr:uid="{00000000-0005-0000-0000-00001EC40000}"/>
    <cellStyle name="Total 2 3 2 4 2 18 3" xfId="49946" xr:uid="{00000000-0005-0000-0000-00001FC40000}"/>
    <cellStyle name="Total 2 3 2 4 2 19" xfId="49947" xr:uid="{00000000-0005-0000-0000-000020C40000}"/>
    <cellStyle name="Total 2 3 2 4 2 19 2" xfId="49948" xr:uid="{00000000-0005-0000-0000-000021C40000}"/>
    <cellStyle name="Total 2 3 2 4 2 19 3" xfId="49949" xr:uid="{00000000-0005-0000-0000-000022C40000}"/>
    <cellStyle name="Total 2 3 2 4 2 2" xfId="49950" xr:uid="{00000000-0005-0000-0000-000023C40000}"/>
    <cellStyle name="Total 2 3 2 4 2 2 10" xfId="49951" xr:uid="{00000000-0005-0000-0000-000024C40000}"/>
    <cellStyle name="Total 2 3 2 4 2 2 11" xfId="49952" xr:uid="{00000000-0005-0000-0000-000025C40000}"/>
    <cellStyle name="Total 2 3 2 4 2 2 12" xfId="49953" xr:uid="{00000000-0005-0000-0000-000026C40000}"/>
    <cellStyle name="Total 2 3 2 4 2 2 2" xfId="49954" xr:uid="{00000000-0005-0000-0000-000027C40000}"/>
    <cellStyle name="Total 2 3 2 4 2 2 2 2" xfId="49955" xr:uid="{00000000-0005-0000-0000-000028C40000}"/>
    <cellStyle name="Total 2 3 2 4 2 2 2 3" xfId="49956" xr:uid="{00000000-0005-0000-0000-000029C40000}"/>
    <cellStyle name="Total 2 3 2 4 2 2 3" xfId="49957" xr:uid="{00000000-0005-0000-0000-00002AC40000}"/>
    <cellStyle name="Total 2 3 2 4 2 2 3 2" xfId="49958" xr:uid="{00000000-0005-0000-0000-00002BC40000}"/>
    <cellStyle name="Total 2 3 2 4 2 2 3 3" xfId="49959" xr:uid="{00000000-0005-0000-0000-00002CC40000}"/>
    <cellStyle name="Total 2 3 2 4 2 2 4" xfId="49960" xr:uid="{00000000-0005-0000-0000-00002DC40000}"/>
    <cellStyle name="Total 2 3 2 4 2 2 4 2" xfId="49961" xr:uid="{00000000-0005-0000-0000-00002EC40000}"/>
    <cellStyle name="Total 2 3 2 4 2 2 4 3" xfId="49962" xr:uid="{00000000-0005-0000-0000-00002FC40000}"/>
    <cellStyle name="Total 2 3 2 4 2 2 5" xfId="49963" xr:uid="{00000000-0005-0000-0000-000030C40000}"/>
    <cellStyle name="Total 2 3 2 4 2 2 5 2" xfId="49964" xr:uid="{00000000-0005-0000-0000-000031C40000}"/>
    <cellStyle name="Total 2 3 2 4 2 2 5 3" xfId="49965" xr:uid="{00000000-0005-0000-0000-000032C40000}"/>
    <cellStyle name="Total 2 3 2 4 2 2 6" xfId="49966" xr:uid="{00000000-0005-0000-0000-000033C40000}"/>
    <cellStyle name="Total 2 3 2 4 2 2 6 2" xfId="49967" xr:uid="{00000000-0005-0000-0000-000034C40000}"/>
    <cellStyle name="Total 2 3 2 4 2 2 6 3" xfId="49968" xr:uid="{00000000-0005-0000-0000-000035C40000}"/>
    <cellStyle name="Total 2 3 2 4 2 2 7" xfId="49969" xr:uid="{00000000-0005-0000-0000-000036C40000}"/>
    <cellStyle name="Total 2 3 2 4 2 2 7 2" xfId="49970" xr:uid="{00000000-0005-0000-0000-000037C40000}"/>
    <cellStyle name="Total 2 3 2 4 2 2 7 3" xfId="49971" xr:uid="{00000000-0005-0000-0000-000038C40000}"/>
    <cellStyle name="Total 2 3 2 4 2 2 8" xfId="49972" xr:uid="{00000000-0005-0000-0000-000039C40000}"/>
    <cellStyle name="Total 2 3 2 4 2 2 8 2" xfId="49973" xr:uid="{00000000-0005-0000-0000-00003AC40000}"/>
    <cellStyle name="Total 2 3 2 4 2 2 8 3" xfId="49974" xr:uid="{00000000-0005-0000-0000-00003BC40000}"/>
    <cellStyle name="Total 2 3 2 4 2 2 9" xfId="49975" xr:uid="{00000000-0005-0000-0000-00003CC40000}"/>
    <cellStyle name="Total 2 3 2 4 2 2 9 2" xfId="49976" xr:uid="{00000000-0005-0000-0000-00003DC40000}"/>
    <cellStyle name="Total 2 3 2 4 2 2 9 3" xfId="49977" xr:uid="{00000000-0005-0000-0000-00003EC40000}"/>
    <cellStyle name="Total 2 3 2 4 2 20" xfId="49978" xr:uid="{00000000-0005-0000-0000-00003FC40000}"/>
    <cellStyle name="Total 2 3 2 4 2 21" xfId="49979" xr:uid="{00000000-0005-0000-0000-000040C40000}"/>
    <cellStyle name="Total 2 3 2 4 2 3" xfId="49980" xr:uid="{00000000-0005-0000-0000-000041C40000}"/>
    <cellStyle name="Total 2 3 2 4 2 3 10" xfId="49981" xr:uid="{00000000-0005-0000-0000-000042C40000}"/>
    <cellStyle name="Total 2 3 2 4 2 3 11" xfId="49982" xr:uid="{00000000-0005-0000-0000-000043C40000}"/>
    <cellStyle name="Total 2 3 2 4 2 3 12" xfId="49983" xr:uid="{00000000-0005-0000-0000-000044C40000}"/>
    <cellStyle name="Total 2 3 2 4 2 3 2" xfId="49984" xr:uid="{00000000-0005-0000-0000-000045C40000}"/>
    <cellStyle name="Total 2 3 2 4 2 3 2 2" xfId="49985" xr:uid="{00000000-0005-0000-0000-000046C40000}"/>
    <cellStyle name="Total 2 3 2 4 2 3 2 3" xfId="49986" xr:uid="{00000000-0005-0000-0000-000047C40000}"/>
    <cellStyle name="Total 2 3 2 4 2 3 3" xfId="49987" xr:uid="{00000000-0005-0000-0000-000048C40000}"/>
    <cellStyle name="Total 2 3 2 4 2 3 3 2" xfId="49988" xr:uid="{00000000-0005-0000-0000-000049C40000}"/>
    <cellStyle name="Total 2 3 2 4 2 3 3 3" xfId="49989" xr:uid="{00000000-0005-0000-0000-00004AC40000}"/>
    <cellStyle name="Total 2 3 2 4 2 3 4" xfId="49990" xr:uid="{00000000-0005-0000-0000-00004BC40000}"/>
    <cellStyle name="Total 2 3 2 4 2 3 4 2" xfId="49991" xr:uid="{00000000-0005-0000-0000-00004CC40000}"/>
    <cellStyle name="Total 2 3 2 4 2 3 4 3" xfId="49992" xr:uid="{00000000-0005-0000-0000-00004DC40000}"/>
    <cellStyle name="Total 2 3 2 4 2 3 5" xfId="49993" xr:uid="{00000000-0005-0000-0000-00004EC40000}"/>
    <cellStyle name="Total 2 3 2 4 2 3 5 2" xfId="49994" xr:uid="{00000000-0005-0000-0000-00004FC40000}"/>
    <cellStyle name="Total 2 3 2 4 2 3 5 3" xfId="49995" xr:uid="{00000000-0005-0000-0000-000050C40000}"/>
    <cellStyle name="Total 2 3 2 4 2 3 6" xfId="49996" xr:uid="{00000000-0005-0000-0000-000051C40000}"/>
    <cellStyle name="Total 2 3 2 4 2 3 6 2" xfId="49997" xr:uid="{00000000-0005-0000-0000-000052C40000}"/>
    <cellStyle name="Total 2 3 2 4 2 3 6 3" xfId="49998" xr:uid="{00000000-0005-0000-0000-000053C40000}"/>
    <cellStyle name="Total 2 3 2 4 2 3 7" xfId="49999" xr:uid="{00000000-0005-0000-0000-000054C40000}"/>
    <cellStyle name="Total 2 3 2 4 2 3 7 2" xfId="50000" xr:uid="{00000000-0005-0000-0000-000055C40000}"/>
    <cellStyle name="Total 2 3 2 4 2 3 7 3" xfId="50001" xr:uid="{00000000-0005-0000-0000-000056C40000}"/>
    <cellStyle name="Total 2 3 2 4 2 3 8" xfId="50002" xr:uid="{00000000-0005-0000-0000-000057C40000}"/>
    <cellStyle name="Total 2 3 2 4 2 3 8 2" xfId="50003" xr:uid="{00000000-0005-0000-0000-000058C40000}"/>
    <cellStyle name="Total 2 3 2 4 2 3 8 3" xfId="50004" xr:uid="{00000000-0005-0000-0000-000059C40000}"/>
    <cellStyle name="Total 2 3 2 4 2 3 9" xfId="50005" xr:uid="{00000000-0005-0000-0000-00005AC40000}"/>
    <cellStyle name="Total 2 3 2 4 2 3 9 2" xfId="50006" xr:uid="{00000000-0005-0000-0000-00005BC40000}"/>
    <cellStyle name="Total 2 3 2 4 2 3 9 3" xfId="50007" xr:uid="{00000000-0005-0000-0000-00005CC40000}"/>
    <cellStyle name="Total 2 3 2 4 2 4" xfId="50008" xr:uid="{00000000-0005-0000-0000-00005DC40000}"/>
    <cellStyle name="Total 2 3 2 4 2 4 10" xfId="50009" xr:uid="{00000000-0005-0000-0000-00005EC40000}"/>
    <cellStyle name="Total 2 3 2 4 2 4 11" xfId="50010" xr:uid="{00000000-0005-0000-0000-00005FC40000}"/>
    <cellStyle name="Total 2 3 2 4 2 4 12" xfId="50011" xr:uid="{00000000-0005-0000-0000-000060C40000}"/>
    <cellStyle name="Total 2 3 2 4 2 4 2" xfId="50012" xr:uid="{00000000-0005-0000-0000-000061C40000}"/>
    <cellStyle name="Total 2 3 2 4 2 4 2 2" xfId="50013" xr:uid="{00000000-0005-0000-0000-000062C40000}"/>
    <cellStyle name="Total 2 3 2 4 2 4 2 3" xfId="50014" xr:uid="{00000000-0005-0000-0000-000063C40000}"/>
    <cellStyle name="Total 2 3 2 4 2 4 3" xfId="50015" xr:uid="{00000000-0005-0000-0000-000064C40000}"/>
    <cellStyle name="Total 2 3 2 4 2 4 3 2" xfId="50016" xr:uid="{00000000-0005-0000-0000-000065C40000}"/>
    <cellStyle name="Total 2 3 2 4 2 4 3 3" xfId="50017" xr:uid="{00000000-0005-0000-0000-000066C40000}"/>
    <cellStyle name="Total 2 3 2 4 2 4 4" xfId="50018" xr:uid="{00000000-0005-0000-0000-000067C40000}"/>
    <cellStyle name="Total 2 3 2 4 2 4 4 2" xfId="50019" xr:uid="{00000000-0005-0000-0000-000068C40000}"/>
    <cellStyle name="Total 2 3 2 4 2 4 4 3" xfId="50020" xr:uid="{00000000-0005-0000-0000-000069C40000}"/>
    <cellStyle name="Total 2 3 2 4 2 4 5" xfId="50021" xr:uid="{00000000-0005-0000-0000-00006AC40000}"/>
    <cellStyle name="Total 2 3 2 4 2 4 5 2" xfId="50022" xr:uid="{00000000-0005-0000-0000-00006BC40000}"/>
    <cellStyle name="Total 2 3 2 4 2 4 5 3" xfId="50023" xr:uid="{00000000-0005-0000-0000-00006CC40000}"/>
    <cellStyle name="Total 2 3 2 4 2 4 6" xfId="50024" xr:uid="{00000000-0005-0000-0000-00006DC40000}"/>
    <cellStyle name="Total 2 3 2 4 2 4 6 2" xfId="50025" xr:uid="{00000000-0005-0000-0000-00006EC40000}"/>
    <cellStyle name="Total 2 3 2 4 2 4 6 3" xfId="50026" xr:uid="{00000000-0005-0000-0000-00006FC40000}"/>
    <cellStyle name="Total 2 3 2 4 2 4 7" xfId="50027" xr:uid="{00000000-0005-0000-0000-000070C40000}"/>
    <cellStyle name="Total 2 3 2 4 2 4 7 2" xfId="50028" xr:uid="{00000000-0005-0000-0000-000071C40000}"/>
    <cellStyle name="Total 2 3 2 4 2 4 7 3" xfId="50029" xr:uid="{00000000-0005-0000-0000-000072C40000}"/>
    <cellStyle name="Total 2 3 2 4 2 4 8" xfId="50030" xr:uid="{00000000-0005-0000-0000-000073C40000}"/>
    <cellStyle name="Total 2 3 2 4 2 4 8 2" xfId="50031" xr:uid="{00000000-0005-0000-0000-000074C40000}"/>
    <cellStyle name="Total 2 3 2 4 2 4 8 3" xfId="50032" xr:uid="{00000000-0005-0000-0000-000075C40000}"/>
    <cellStyle name="Total 2 3 2 4 2 4 9" xfId="50033" xr:uid="{00000000-0005-0000-0000-000076C40000}"/>
    <cellStyle name="Total 2 3 2 4 2 4 9 2" xfId="50034" xr:uid="{00000000-0005-0000-0000-000077C40000}"/>
    <cellStyle name="Total 2 3 2 4 2 4 9 3" xfId="50035" xr:uid="{00000000-0005-0000-0000-000078C40000}"/>
    <cellStyle name="Total 2 3 2 4 2 5" xfId="50036" xr:uid="{00000000-0005-0000-0000-000079C40000}"/>
    <cellStyle name="Total 2 3 2 4 2 5 10" xfId="50037" xr:uid="{00000000-0005-0000-0000-00007AC40000}"/>
    <cellStyle name="Total 2 3 2 4 2 5 11" xfId="50038" xr:uid="{00000000-0005-0000-0000-00007BC40000}"/>
    <cellStyle name="Total 2 3 2 4 2 5 12" xfId="50039" xr:uid="{00000000-0005-0000-0000-00007CC40000}"/>
    <cellStyle name="Total 2 3 2 4 2 5 2" xfId="50040" xr:uid="{00000000-0005-0000-0000-00007DC40000}"/>
    <cellStyle name="Total 2 3 2 4 2 5 2 2" xfId="50041" xr:uid="{00000000-0005-0000-0000-00007EC40000}"/>
    <cellStyle name="Total 2 3 2 4 2 5 2 3" xfId="50042" xr:uid="{00000000-0005-0000-0000-00007FC40000}"/>
    <cellStyle name="Total 2 3 2 4 2 5 3" xfId="50043" xr:uid="{00000000-0005-0000-0000-000080C40000}"/>
    <cellStyle name="Total 2 3 2 4 2 5 3 2" xfId="50044" xr:uid="{00000000-0005-0000-0000-000081C40000}"/>
    <cellStyle name="Total 2 3 2 4 2 5 3 3" xfId="50045" xr:uid="{00000000-0005-0000-0000-000082C40000}"/>
    <cellStyle name="Total 2 3 2 4 2 5 4" xfId="50046" xr:uid="{00000000-0005-0000-0000-000083C40000}"/>
    <cellStyle name="Total 2 3 2 4 2 5 4 2" xfId="50047" xr:uid="{00000000-0005-0000-0000-000084C40000}"/>
    <cellStyle name="Total 2 3 2 4 2 5 4 3" xfId="50048" xr:uid="{00000000-0005-0000-0000-000085C40000}"/>
    <cellStyle name="Total 2 3 2 4 2 5 5" xfId="50049" xr:uid="{00000000-0005-0000-0000-000086C40000}"/>
    <cellStyle name="Total 2 3 2 4 2 5 5 2" xfId="50050" xr:uid="{00000000-0005-0000-0000-000087C40000}"/>
    <cellStyle name="Total 2 3 2 4 2 5 5 3" xfId="50051" xr:uid="{00000000-0005-0000-0000-000088C40000}"/>
    <cellStyle name="Total 2 3 2 4 2 5 6" xfId="50052" xr:uid="{00000000-0005-0000-0000-000089C40000}"/>
    <cellStyle name="Total 2 3 2 4 2 5 6 2" xfId="50053" xr:uid="{00000000-0005-0000-0000-00008AC40000}"/>
    <cellStyle name="Total 2 3 2 4 2 5 6 3" xfId="50054" xr:uid="{00000000-0005-0000-0000-00008BC40000}"/>
    <cellStyle name="Total 2 3 2 4 2 5 7" xfId="50055" xr:uid="{00000000-0005-0000-0000-00008CC40000}"/>
    <cellStyle name="Total 2 3 2 4 2 5 7 2" xfId="50056" xr:uid="{00000000-0005-0000-0000-00008DC40000}"/>
    <cellStyle name="Total 2 3 2 4 2 5 7 3" xfId="50057" xr:uid="{00000000-0005-0000-0000-00008EC40000}"/>
    <cellStyle name="Total 2 3 2 4 2 5 8" xfId="50058" xr:uid="{00000000-0005-0000-0000-00008FC40000}"/>
    <cellStyle name="Total 2 3 2 4 2 5 8 2" xfId="50059" xr:uid="{00000000-0005-0000-0000-000090C40000}"/>
    <cellStyle name="Total 2 3 2 4 2 5 8 3" xfId="50060" xr:uid="{00000000-0005-0000-0000-000091C40000}"/>
    <cellStyle name="Total 2 3 2 4 2 5 9" xfId="50061" xr:uid="{00000000-0005-0000-0000-000092C40000}"/>
    <cellStyle name="Total 2 3 2 4 2 5 9 2" xfId="50062" xr:uid="{00000000-0005-0000-0000-000093C40000}"/>
    <cellStyle name="Total 2 3 2 4 2 5 9 3" xfId="50063" xr:uid="{00000000-0005-0000-0000-000094C40000}"/>
    <cellStyle name="Total 2 3 2 4 2 6" xfId="50064" xr:uid="{00000000-0005-0000-0000-000095C40000}"/>
    <cellStyle name="Total 2 3 2 4 2 6 10" xfId="50065" xr:uid="{00000000-0005-0000-0000-000096C40000}"/>
    <cellStyle name="Total 2 3 2 4 2 6 11" xfId="50066" xr:uid="{00000000-0005-0000-0000-000097C40000}"/>
    <cellStyle name="Total 2 3 2 4 2 6 12" xfId="50067" xr:uid="{00000000-0005-0000-0000-000098C40000}"/>
    <cellStyle name="Total 2 3 2 4 2 6 2" xfId="50068" xr:uid="{00000000-0005-0000-0000-000099C40000}"/>
    <cellStyle name="Total 2 3 2 4 2 6 2 2" xfId="50069" xr:uid="{00000000-0005-0000-0000-00009AC40000}"/>
    <cellStyle name="Total 2 3 2 4 2 6 2 3" xfId="50070" xr:uid="{00000000-0005-0000-0000-00009BC40000}"/>
    <cellStyle name="Total 2 3 2 4 2 6 3" xfId="50071" xr:uid="{00000000-0005-0000-0000-00009CC40000}"/>
    <cellStyle name="Total 2 3 2 4 2 6 3 2" xfId="50072" xr:uid="{00000000-0005-0000-0000-00009DC40000}"/>
    <cellStyle name="Total 2 3 2 4 2 6 3 3" xfId="50073" xr:uid="{00000000-0005-0000-0000-00009EC40000}"/>
    <cellStyle name="Total 2 3 2 4 2 6 4" xfId="50074" xr:uid="{00000000-0005-0000-0000-00009FC40000}"/>
    <cellStyle name="Total 2 3 2 4 2 6 4 2" xfId="50075" xr:uid="{00000000-0005-0000-0000-0000A0C40000}"/>
    <cellStyle name="Total 2 3 2 4 2 6 4 3" xfId="50076" xr:uid="{00000000-0005-0000-0000-0000A1C40000}"/>
    <cellStyle name="Total 2 3 2 4 2 6 5" xfId="50077" xr:uid="{00000000-0005-0000-0000-0000A2C40000}"/>
    <cellStyle name="Total 2 3 2 4 2 6 5 2" xfId="50078" xr:uid="{00000000-0005-0000-0000-0000A3C40000}"/>
    <cellStyle name="Total 2 3 2 4 2 6 5 3" xfId="50079" xr:uid="{00000000-0005-0000-0000-0000A4C40000}"/>
    <cellStyle name="Total 2 3 2 4 2 6 6" xfId="50080" xr:uid="{00000000-0005-0000-0000-0000A5C40000}"/>
    <cellStyle name="Total 2 3 2 4 2 6 6 2" xfId="50081" xr:uid="{00000000-0005-0000-0000-0000A6C40000}"/>
    <cellStyle name="Total 2 3 2 4 2 6 6 3" xfId="50082" xr:uid="{00000000-0005-0000-0000-0000A7C40000}"/>
    <cellStyle name="Total 2 3 2 4 2 6 7" xfId="50083" xr:uid="{00000000-0005-0000-0000-0000A8C40000}"/>
    <cellStyle name="Total 2 3 2 4 2 6 7 2" xfId="50084" xr:uid="{00000000-0005-0000-0000-0000A9C40000}"/>
    <cellStyle name="Total 2 3 2 4 2 6 7 3" xfId="50085" xr:uid="{00000000-0005-0000-0000-0000AAC40000}"/>
    <cellStyle name="Total 2 3 2 4 2 6 8" xfId="50086" xr:uid="{00000000-0005-0000-0000-0000ABC40000}"/>
    <cellStyle name="Total 2 3 2 4 2 6 8 2" xfId="50087" xr:uid="{00000000-0005-0000-0000-0000ACC40000}"/>
    <cellStyle name="Total 2 3 2 4 2 6 8 3" xfId="50088" xr:uid="{00000000-0005-0000-0000-0000ADC40000}"/>
    <cellStyle name="Total 2 3 2 4 2 6 9" xfId="50089" xr:uid="{00000000-0005-0000-0000-0000AEC40000}"/>
    <cellStyle name="Total 2 3 2 4 2 6 9 2" xfId="50090" xr:uid="{00000000-0005-0000-0000-0000AFC40000}"/>
    <cellStyle name="Total 2 3 2 4 2 6 9 3" xfId="50091" xr:uid="{00000000-0005-0000-0000-0000B0C40000}"/>
    <cellStyle name="Total 2 3 2 4 2 7" xfId="50092" xr:uid="{00000000-0005-0000-0000-0000B1C40000}"/>
    <cellStyle name="Total 2 3 2 4 2 7 10" xfId="50093" xr:uid="{00000000-0005-0000-0000-0000B2C40000}"/>
    <cellStyle name="Total 2 3 2 4 2 7 11" xfId="50094" xr:uid="{00000000-0005-0000-0000-0000B3C40000}"/>
    <cellStyle name="Total 2 3 2 4 2 7 12" xfId="50095" xr:uid="{00000000-0005-0000-0000-0000B4C40000}"/>
    <cellStyle name="Total 2 3 2 4 2 7 2" xfId="50096" xr:uid="{00000000-0005-0000-0000-0000B5C40000}"/>
    <cellStyle name="Total 2 3 2 4 2 7 2 2" xfId="50097" xr:uid="{00000000-0005-0000-0000-0000B6C40000}"/>
    <cellStyle name="Total 2 3 2 4 2 7 2 3" xfId="50098" xr:uid="{00000000-0005-0000-0000-0000B7C40000}"/>
    <cellStyle name="Total 2 3 2 4 2 7 3" xfId="50099" xr:uid="{00000000-0005-0000-0000-0000B8C40000}"/>
    <cellStyle name="Total 2 3 2 4 2 7 3 2" xfId="50100" xr:uid="{00000000-0005-0000-0000-0000B9C40000}"/>
    <cellStyle name="Total 2 3 2 4 2 7 3 3" xfId="50101" xr:uid="{00000000-0005-0000-0000-0000BAC40000}"/>
    <cellStyle name="Total 2 3 2 4 2 7 4" xfId="50102" xr:uid="{00000000-0005-0000-0000-0000BBC40000}"/>
    <cellStyle name="Total 2 3 2 4 2 7 4 2" xfId="50103" xr:uid="{00000000-0005-0000-0000-0000BCC40000}"/>
    <cellStyle name="Total 2 3 2 4 2 7 4 3" xfId="50104" xr:uid="{00000000-0005-0000-0000-0000BDC40000}"/>
    <cellStyle name="Total 2 3 2 4 2 7 5" xfId="50105" xr:uid="{00000000-0005-0000-0000-0000BEC40000}"/>
    <cellStyle name="Total 2 3 2 4 2 7 5 2" xfId="50106" xr:uid="{00000000-0005-0000-0000-0000BFC40000}"/>
    <cellStyle name="Total 2 3 2 4 2 7 5 3" xfId="50107" xr:uid="{00000000-0005-0000-0000-0000C0C40000}"/>
    <cellStyle name="Total 2 3 2 4 2 7 6" xfId="50108" xr:uid="{00000000-0005-0000-0000-0000C1C40000}"/>
    <cellStyle name="Total 2 3 2 4 2 7 6 2" xfId="50109" xr:uid="{00000000-0005-0000-0000-0000C2C40000}"/>
    <cellStyle name="Total 2 3 2 4 2 7 6 3" xfId="50110" xr:uid="{00000000-0005-0000-0000-0000C3C40000}"/>
    <cellStyle name="Total 2 3 2 4 2 7 7" xfId="50111" xr:uid="{00000000-0005-0000-0000-0000C4C40000}"/>
    <cellStyle name="Total 2 3 2 4 2 7 7 2" xfId="50112" xr:uid="{00000000-0005-0000-0000-0000C5C40000}"/>
    <cellStyle name="Total 2 3 2 4 2 7 7 3" xfId="50113" xr:uid="{00000000-0005-0000-0000-0000C6C40000}"/>
    <cellStyle name="Total 2 3 2 4 2 7 8" xfId="50114" xr:uid="{00000000-0005-0000-0000-0000C7C40000}"/>
    <cellStyle name="Total 2 3 2 4 2 7 8 2" xfId="50115" xr:uid="{00000000-0005-0000-0000-0000C8C40000}"/>
    <cellStyle name="Total 2 3 2 4 2 7 8 3" xfId="50116" xr:uid="{00000000-0005-0000-0000-0000C9C40000}"/>
    <cellStyle name="Total 2 3 2 4 2 7 9" xfId="50117" xr:uid="{00000000-0005-0000-0000-0000CAC40000}"/>
    <cellStyle name="Total 2 3 2 4 2 7 9 2" xfId="50118" xr:uid="{00000000-0005-0000-0000-0000CBC40000}"/>
    <cellStyle name="Total 2 3 2 4 2 7 9 3" xfId="50119" xr:uid="{00000000-0005-0000-0000-0000CCC40000}"/>
    <cellStyle name="Total 2 3 2 4 2 8" xfId="50120" xr:uid="{00000000-0005-0000-0000-0000CDC40000}"/>
    <cellStyle name="Total 2 3 2 4 2 8 10" xfId="50121" xr:uid="{00000000-0005-0000-0000-0000CEC40000}"/>
    <cellStyle name="Total 2 3 2 4 2 8 11" xfId="50122" xr:uid="{00000000-0005-0000-0000-0000CFC40000}"/>
    <cellStyle name="Total 2 3 2 4 2 8 12" xfId="50123" xr:uid="{00000000-0005-0000-0000-0000D0C40000}"/>
    <cellStyle name="Total 2 3 2 4 2 8 2" xfId="50124" xr:uid="{00000000-0005-0000-0000-0000D1C40000}"/>
    <cellStyle name="Total 2 3 2 4 2 8 2 2" xfId="50125" xr:uid="{00000000-0005-0000-0000-0000D2C40000}"/>
    <cellStyle name="Total 2 3 2 4 2 8 2 3" xfId="50126" xr:uid="{00000000-0005-0000-0000-0000D3C40000}"/>
    <cellStyle name="Total 2 3 2 4 2 8 3" xfId="50127" xr:uid="{00000000-0005-0000-0000-0000D4C40000}"/>
    <cellStyle name="Total 2 3 2 4 2 8 3 2" xfId="50128" xr:uid="{00000000-0005-0000-0000-0000D5C40000}"/>
    <cellStyle name="Total 2 3 2 4 2 8 3 3" xfId="50129" xr:uid="{00000000-0005-0000-0000-0000D6C40000}"/>
    <cellStyle name="Total 2 3 2 4 2 8 4" xfId="50130" xr:uid="{00000000-0005-0000-0000-0000D7C40000}"/>
    <cellStyle name="Total 2 3 2 4 2 8 4 2" xfId="50131" xr:uid="{00000000-0005-0000-0000-0000D8C40000}"/>
    <cellStyle name="Total 2 3 2 4 2 8 4 3" xfId="50132" xr:uid="{00000000-0005-0000-0000-0000D9C40000}"/>
    <cellStyle name="Total 2 3 2 4 2 8 5" xfId="50133" xr:uid="{00000000-0005-0000-0000-0000DAC40000}"/>
    <cellStyle name="Total 2 3 2 4 2 8 5 2" xfId="50134" xr:uid="{00000000-0005-0000-0000-0000DBC40000}"/>
    <cellStyle name="Total 2 3 2 4 2 8 5 3" xfId="50135" xr:uid="{00000000-0005-0000-0000-0000DCC40000}"/>
    <cellStyle name="Total 2 3 2 4 2 8 6" xfId="50136" xr:uid="{00000000-0005-0000-0000-0000DDC40000}"/>
    <cellStyle name="Total 2 3 2 4 2 8 6 2" xfId="50137" xr:uid="{00000000-0005-0000-0000-0000DEC40000}"/>
    <cellStyle name="Total 2 3 2 4 2 8 6 3" xfId="50138" xr:uid="{00000000-0005-0000-0000-0000DFC40000}"/>
    <cellStyle name="Total 2 3 2 4 2 8 7" xfId="50139" xr:uid="{00000000-0005-0000-0000-0000E0C40000}"/>
    <cellStyle name="Total 2 3 2 4 2 8 7 2" xfId="50140" xr:uid="{00000000-0005-0000-0000-0000E1C40000}"/>
    <cellStyle name="Total 2 3 2 4 2 8 7 3" xfId="50141" xr:uid="{00000000-0005-0000-0000-0000E2C40000}"/>
    <cellStyle name="Total 2 3 2 4 2 8 8" xfId="50142" xr:uid="{00000000-0005-0000-0000-0000E3C40000}"/>
    <cellStyle name="Total 2 3 2 4 2 8 8 2" xfId="50143" xr:uid="{00000000-0005-0000-0000-0000E4C40000}"/>
    <cellStyle name="Total 2 3 2 4 2 8 8 3" xfId="50144" xr:uid="{00000000-0005-0000-0000-0000E5C40000}"/>
    <cellStyle name="Total 2 3 2 4 2 8 9" xfId="50145" xr:uid="{00000000-0005-0000-0000-0000E6C40000}"/>
    <cellStyle name="Total 2 3 2 4 2 8 9 2" xfId="50146" xr:uid="{00000000-0005-0000-0000-0000E7C40000}"/>
    <cellStyle name="Total 2 3 2 4 2 8 9 3" xfId="50147" xr:uid="{00000000-0005-0000-0000-0000E8C40000}"/>
    <cellStyle name="Total 2 3 2 4 2 9" xfId="50148" xr:uid="{00000000-0005-0000-0000-0000E9C40000}"/>
    <cellStyle name="Total 2 3 2 4 2 9 10" xfId="50149" xr:uid="{00000000-0005-0000-0000-0000EAC40000}"/>
    <cellStyle name="Total 2 3 2 4 2 9 11" xfId="50150" xr:uid="{00000000-0005-0000-0000-0000EBC40000}"/>
    <cellStyle name="Total 2 3 2 4 2 9 12" xfId="50151" xr:uid="{00000000-0005-0000-0000-0000ECC40000}"/>
    <cellStyle name="Total 2 3 2 4 2 9 2" xfId="50152" xr:uid="{00000000-0005-0000-0000-0000EDC40000}"/>
    <cellStyle name="Total 2 3 2 4 2 9 2 2" xfId="50153" xr:uid="{00000000-0005-0000-0000-0000EEC40000}"/>
    <cellStyle name="Total 2 3 2 4 2 9 2 3" xfId="50154" xr:uid="{00000000-0005-0000-0000-0000EFC40000}"/>
    <cellStyle name="Total 2 3 2 4 2 9 3" xfId="50155" xr:uid="{00000000-0005-0000-0000-0000F0C40000}"/>
    <cellStyle name="Total 2 3 2 4 2 9 3 2" xfId="50156" xr:uid="{00000000-0005-0000-0000-0000F1C40000}"/>
    <cellStyle name="Total 2 3 2 4 2 9 3 3" xfId="50157" xr:uid="{00000000-0005-0000-0000-0000F2C40000}"/>
    <cellStyle name="Total 2 3 2 4 2 9 4" xfId="50158" xr:uid="{00000000-0005-0000-0000-0000F3C40000}"/>
    <cellStyle name="Total 2 3 2 4 2 9 4 2" xfId="50159" xr:uid="{00000000-0005-0000-0000-0000F4C40000}"/>
    <cellStyle name="Total 2 3 2 4 2 9 4 3" xfId="50160" xr:uid="{00000000-0005-0000-0000-0000F5C40000}"/>
    <cellStyle name="Total 2 3 2 4 2 9 5" xfId="50161" xr:uid="{00000000-0005-0000-0000-0000F6C40000}"/>
    <cellStyle name="Total 2 3 2 4 2 9 5 2" xfId="50162" xr:uid="{00000000-0005-0000-0000-0000F7C40000}"/>
    <cellStyle name="Total 2 3 2 4 2 9 5 3" xfId="50163" xr:uid="{00000000-0005-0000-0000-0000F8C40000}"/>
    <cellStyle name="Total 2 3 2 4 2 9 6" xfId="50164" xr:uid="{00000000-0005-0000-0000-0000F9C40000}"/>
    <cellStyle name="Total 2 3 2 4 2 9 6 2" xfId="50165" xr:uid="{00000000-0005-0000-0000-0000FAC40000}"/>
    <cellStyle name="Total 2 3 2 4 2 9 6 3" xfId="50166" xr:uid="{00000000-0005-0000-0000-0000FBC40000}"/>
    <cellStyle name="Total 2 3 2 4 2 9 7" xfId="50167" xr:uid="{00000000-0005-0000-0000-0000FCC40000}"/>
    <cellStyle name="Total 2 3 2 4 2 9 7 2" xfId="50168" xr:uid="{00000000-0005-0000-0000-0000FDC40000}"/>
    <cellStyle name="Total 2 3 2 4 2 9 7 3" xfId="50169" xr:uid="{00000000-0005-0000-0000-0000FEC40000}"/>
    <cellStyle name="Total 2 3 2 4 2 9 8" xfId="50170" xr:uid="{00000000-0005-0000-0000-0000FFC40000}"/>
    <cellStyle name="Total 2 3 2 4 2 9 8 2" xfId="50171" xr:uid="{00000000-0005-0000-0000-000000C50000}"/>
    <cellStyle name="Total 2 3 2 4 2 9 8 3" xfId="50172" xr:uid="{00000000-0005-0000-0000-000001C50000}"/>
    <cellStyle name="Total 2 3 2 4 2 9 9" xfId="50173" xr:uid="{00000000-0005-0000-0000-000002C50000}"/>
    <cellStyle name="Total 2 3 2 4 2 9 9 2" xfId="50174" xr:uid="{00000000-0005-0000-0000-000003C50000}"/>
    <cellStyle name="Total 2 3 2 4 2 9 9 3" xfId="50175" xr:uid="{00000000-0005-0000-0000-000004C50000}"/>
    <cellStyle name="Total 2 3 2 4 3" xfId="50176" xr:uid="{00000000-0005-0000-0000-000005C50000}"/>
    <cellStyle name="Total 2 3 2 4 3 10" xfId="50177" xr:uid="{00000000-0005-0000-0000-000006C50000}"/>
    <cellStyle name="Total 2 3 2 4 3 10 2" xfId="50178" xr:uid="{00000000-0005-0000-0000-000007C50000}"/>
    <cellStyle name="Total 2 3 2 4 3 10 3" xfId="50179" xr:uid="{00000000-0005-0000-0000-000008C50000}"/>
    <cellStyle name="Total 2 3 2 4 3 11" xfId="50180" xr:uid="{00000000-0005-0000-0000-000009C50000}"/>
    <cellStyle name="Total 2 3 2 4 3 12" xfId="50181" xr:uid="{00000000-0005-0000-0000-00000AC50000}"/>
    <cellStyle name="Total 2 3 2 4 3 2" xfId="50182" xr:uid="{00000000-0005-0000-0000-00000BC50000}"/>
    <cellStyle name="Total 2 3 2 4 3 2 2" xfId="50183" xr:uid="{00000000-0005-0000-0000-00000CC50000}"/>
    <cellStyle name="Total 2 3 2 4 3 2 3" xfId="50184" xr:uid="{00000000-0005-0000-0000-00000DC50000}"/>
    <cellStyle name="Total 2 3 2 4 3 3" xfId="50185" xr:uid="{00000000-0005-0000-0000-00000EC50000}"/>
    <cellStyle name="Total 2 3 2 4 3 3 2" xfId="50186" xr:uid="{00000000-0005-0000-0000-00000FC50000}"/>
    <cellStyle name="Total 2 3 2 4 3 3 3" xfId="50187" xr:uid="{00000000-0005-0000-0000-000010C50000}"/>
    <cellStyle name="Total 2 3 2 4 3 4" xfId="50188" xr:uid="{00000000-0005-0000-0000-000011C50000}"/>
    <cellStyle name="Total 2 3 2 4 3 4 2" xfId="50189" xr:uid="{00000000-0005-0000-0000-000012C50000}"/>
    <cellStyle name="Total 2 3 2 4 3 4 3" xfId="50190" xr:uid="{00000000-0005-0000-0000-000013C50000}"/>
    <cellStyle name="Total 2 3 2 4 3 5" xfId="50191" xr:uid="{00000000-0005-0000-0000-000014C50000}"/>
    <cellStyle name="Total 2 3 2 4 3 5 2" xfId="50192" xr:uid="{00000000-0005-0000-0000-000015C50000}"/>
    <cellStyle name="Total 2 3 2 4 3 5 3" xfId="50193" xr:uid="{00000000-0005-0000-0000-000016C50000}"/>
    <cellStyle name="Total 2 3 2 4 3 6" xfId="50194" xr:uid="{00000000-0005-0000-0000-000017C50000}"/>
    <cellStyle name="Total 2 3 2 4 3 6 2" xfId="50195" xr:uid="{00000000-0005-0000-0000-000018C50000}"/>
    <cellStyle name="Total 2 3 2 4 3 6 3" xfId="50196" xr:uid="{00000000-0005-0000-0000-000019C50000}"/>
    <cellStyle name="Total 2 3 2 4 3 7" xfId="50197" xr:uid="{00000000-0005-0000-0000-00001AC50000}"/>
    <cellStyle name="Total 2 3 2 4 3 7 2" xfId="50198" xr:uid="{00000000-0005-0000-0000-00001BC50000}"/>
    <cellStyle name="Total 2 3 2 4 3 7 3" xfId="50199" xr:uid="{00000000-0005-0000-0000-00001CC50000}"/>
    <cellStyle name="Total 2 3 2 4 3 8" xfId="50200" xr:uid="{00000000-0005-0000-0000-00001DC50000}"/>
    <cellStyle name="Total 2 3 2 4 3 8 2" xfId="50201" xr:uid="{00000000-0005-0000-0000-00001EC50000}"/>
    <cellStyle name="Total 2 3 2 4 3 8 3" xfId="50202" xr:uid="{00000000-0005-0000-0000-00001FC50000}"/>
    <cellStyle name="Total 2 3 2 4 3 9" xfId="50203" xr:uid="{00000000-0005-0000-0000-000020C50000}"/>
    <cellStyle name="Total 2 3 2 4 3 9 2" xfId="50204" xr:uid="{00000000-0005-0000-0000-000021C50000}"/>
    <cellStyle name="Total 2 3 2 4 3 9 3" xfId="50205" xr:uid="{00000000-0005-0000-0000-000022C50000}"/>
    <cellStyle name="Total 2 3 2 4 4" xfId="50206" xr:uid="{00000000-0005-0000-0000-000023C50000}"/>
    <cellStyle name="Total 2 3 2 4 4 10" xfId="50207" xr:uid="{00000000-0005-0000-0000-000024C50000}"/>
    <cellStyle name="Total 2 3 2 4 4 10 2" xfId="50208" xr:uid="{00000000-0005-0000-0000-000025C50000}"/>
    <cellStyle name="Total 2 3 2 4 4 10 3" xfId="50209" xr:uid="{00000000-0005-0000-0000-000026C50000}"/>
    <cellStyle name="Total 2 3 2 4 4 11" xfId="50210" xr:uid="{00000000-0005-0000-0000-000027C50000}"/>
    <cellStyle name="Total 2 3 2 4 4 12" xfId="50211" xr:uid="{00000000-0005-0000-0000-000028C50000}"/>
    <cellStyle name="Total 2 3 2 4 4 2" xfId="50212" xr:uid="{00000000-0005-0000-0000-000029C50000}"/>
    <cellStyle name="Total 2 3 2 4 4 2 2" xfId="50213" xr:uid="{00000000-0005-0000-0000-00002AC50000}"/>
    <cellStyle name="Total 2 3 2 4 4 2 3" xfId="50214" xr:uid="{00000000-0005-0000-0000-00002BC50000}"/>
    <cellStyle name="Total 2 3 2 4 4 3" xfId="50215" xr:uid="{00000000-0005-0000-0000-00002CC50000}"/>
    <cellStyle name="Total 2 3 2 4 4 3 2" xfId="50216" xr:uid="{00000000-0005-0000-0000-00002DC50000}"/>
    <cellStyle name="Total 2 3 2 4 4 3 3" xfId="50217" xr:uid="{00000000-0005-0000-0000-00002EC50000}"/>
    <cellStyle name="Total 2 3 2 4 4 4" xfId="50218" xr:uid="{00000000-0005-0000-0000-00002FC50000}"/>
    <cellStyle name="Total 2 3 2 4 4 4 2" xfId="50219" xr:uid="{00000000-0005-0000-0000-000030C50000}"/>
    <cellStyle name="Total 2 3 2 4 4 4 3" xfId="50220" xr:uid="{00000000-0005-0000-0000-000031C50000}"/>
    <cellStyle name="Total 2 3 2 4 4 5" xfId="50221" xr:uid="{00000000-0005-0000-0000-000032C50000}"/>
    <cellStyle name="Total 2 3 2 4 4 5 2" xfId="50222" xr:uid="{00000000-0005-0000-0000-000033C50000}"/>
    <cellStyle name="Total 2 3 2 4 4 5 3" xfId="50223" xr:uid="{00000000-0005-0000-0000-000034C50000}"/>
    <cellStyle name="Total 2 3 2 4 4 6" xfId="50224" xr:uid="{00000000-0005-0000-0000-000035C50000}"/>
    <cellStyle name="Total 2 3 2 4 4 6 2" xfId="50225" xr:uid="{00000000-0005-0000-0000-000036C50000}"/>
    <cellStyle name="Total 2 3 2 4 4 6 3" xfId="50226" xr:uid="{00000000-0005-0000-0000-000037C50000}"/>
    <cellStyle name="Total 2 3 2 4 4 7" xfId="50227" xr:uid="{00000000-0005-0000-0000-000038C50000}"/>
    <cellStyle name="Total 2 3 2 4 4 7 2" xfId="50228" xr:uid="{00000000-0005-0000-0000-000039C50000}"/>
    <cellStyle name="Total 2 3 2 4 4 7 3" xfId="50229" xr:uid="{00000000-0005-0000-0000-00003AC50000}"/>
    <cellStyle name="Total 2 3 2 4 4 8" xfId="50230" xr:uid="{00000000-0005-0000-0000-00003BC50000}"/>
    <cellStyle name="Total 2 3 2 4 4 8 2" xfId="50231" xr:uid="{00000000-0005-0000-0000-00003CC50000}"/>
    <cellStyle name="Total 2 3 2 4 4 8 3" xfId="50232" xr:uid="{00000000-0005-0000-0000-00003DC50000}"/>
    <cellStyle name="Total 2 3 2 4 4 9" xfId="50233" xr:uid="{00000000-0005-0000-0000-00003EC50000}"/>
    <cellStyle name="Total 2 3 2 4 4 9 2" xfId="50234" xr:uid="{00000000-0005-0000-0000-00003FC50000}"/>
    <cellStyle name="Total 2 3 2 4 4 9 3" xfId="50235" xr:uid="{00000000-0005-0000-0000-000040C50000}"/>
    <cellStyle name="Total 2 3 2 4 5" xfId="50236" xr:uid="{00000000-0005-0000-0000-000041C50000}"/>
    <cellStyle name="Total 2 3 2 4 5 10" xfId="50237" xr:uid="{00000000-0005-0000-0000-000042C50000}"/>
    <cellStyle name="Total 2 3 2 4 5 10 2" xfId="50238" xr:uid="{00000000-0005-0000-0000-000043C50000}"/>
    <cellStyle name="Total 2 3 2 4 5 10 3" xfId="50239" xr:uid="{00000000-0005-0000-0000-000044C50000}"/>
    <cellStyle name="Total 2 3 2 4 5 11" xfId="50240" xr:uid="{00000000-0005-0000-0000-000045C50000}"/>
    <cellStyle name="Total 2 3 2 4 5 12" xfId="50241" xr:uid="{00000000-0005-0000-0000-000046C50000}"/>
    <cellStyle name="Total 2 3 2 4 5 2" xfId="50242" xr:uid="{00000000-0005-0000-0000-000047C50000}"/>
    <cellStyle name="Total 2 3 2 4 5 2 2" xfId="50243" xr:uid="{00000000-0005-0000-0000-000048C50000}"/>
    <cellStyle name="Total 2 3 2 4 5 2 3" xfId="50244" xr:uid="{00000000-0005-0000-0000-000049C50000}"/>
    <cellStyle name="Total 2 3 2 4 5 3" xfId="50245" xr:uid="{00000000-0005-0000-0000-00004AC50000}"/>
    <cellStyle name="Total 2 3 2 4 5 3 2" xfId="50246" xr:uid="{00000000-0005-0000-0000-00004BC50000}"/>
    <cellStyle name="Total 2 3 2 4 5 3 3" xfId="50247" xr:uid="{00000000-0005-0000-0000-00004CC50000}"/>
    <cellStyle name="Total 2 3 2 4 5 4" xfId="50248" xr:uid="{00000000-0005-0000-0000-00004DC50000}"/>
    <cellStyle name="Total 2 3 2 4 5 4 2" xfId="50249" xr:uid="{00000000-0005-0000-0000-00004EC50000}"/>
    <cellStyle name="Total 2 3 2 4 5 4 3" xfId="50250" xr:uid="{00000000-0005-0000-0000-00004FC50000}"/>
    <cellStyle name="Total 2 3 2 4 5 5" xfId="50251" xr:uid="{00000000-0005-0000-0000-000050C50000}"/>
    <cellStyle name="Total 2 3 2 4 5 5 2" xfId="50252" xr:uid="{00000000-0005-0000-0000-000051C50000}"/>
    <cellStyle name="Total 2 3 2 4 5 5 3" xfId="50253" xr:uid="{00000000-0005-0000-0000-000052C50000}"/>
    <cellStyle name="Total 2 3 2 4 5 6" xfId="50254" xr:uid="{00000000-0005-0000-0000-000053C50000}"/>
    <cellStyle name="Total 2 3 2 4 5 6 2" xfId="50255" xr:uid="{00000000-0005-0000-0000-000054C50000}"/>
    <cellStyle name="Total 2 3 2 4 5 6 3" xfId="50256" xr:uid="{00000000-0005-0000-0000-000055C50000}"/>
    <cellStyle name="Total 2 3 2 4 5 7" xfId="50257" xr:uid="{00000000-0005-0000-0000-000056C50000}"/>
    <cellStyle name="Total 2 3 2 4 5 7 2" xfId="50258" xr:uid="{00000000-0005-0000-0000-000057C50000}"/>
    <cellStyle name="Total 2 3 2 4 5 7 3" xfId="50259" xr:uid="{00000000-0005-0000-0000-000058C50000}"/>
    <cellStyle name="Total 2 3 2 4 5 8" xfId="50260" xr:uid="{00000000-0005-0000-0000-000059C50000}"/>
    <cellStyle name="Total 2 3 2 4 5 8 2" xfId="50261" xr:uid="{00000000-0005-0000-0000-00005AC50000}"/>
    <cellStyle name="Total 2 3 2 4 5 8 3" xfId="50262" xr:uid="{00000000-0005-0000-0000-00005BC50000}"/>
    <cellStyle name="Total 2 3 2 4 5 9" xfId="50263" xr:uid="{00000000-0005-0000-0000-00005CC50000}"/>
    <cellStyle name="Total 2 3 2 4 5 9 2" xfId="50264" xr:uid="{00000000-0005-0000-0000-00005DC50000}"/>
    <cellStyle name="Total 2 3 2 4 5 9 3" xfId="50265" xr:uid="{00000000-0005-0000-0000-00005EC50000}"/>
    <cellStyle name="Total 2 3 2 4 6" xfId="50266" xr:uid="{00000000-0005-0000-0000-00005FC50000}"/>
    <cellStyle name="Total 2 3 2 4 6 2" xfId="50267" xr:uid="{00000000-0005-0000-0000-000060C50000}"/>
    <cellStyle name="Total 2 3 2 4 6 2 2" xfId="50268" xr:uid="{00000000-0005-0000-0000-000061C50000}"/>
    <cellStyle name="Total 2 3 2 4 6 2 3" xfId="50269" xr:uid="{00000000-0005-0000-0000-000062C50000}"/>
    <cellStyle name="Total 2 3 2 4 6 2 4" xfId="50270" xr:uid="{00000000-0005-0000-0000-000063C50000}"/>
    <cellStyle name="Total 2 3 2 4 6 3" xfId="50271" xr:uid="{00000000-0005-0000-0000-000064C50000}"/>
    <cellStyle name="Total 2 3 2 4 6 4" xfId="50272" xr:uid="{00000000-0005-0000-0000-000065C50000}"/>
    <cellStyle name="Total 2 3 2 4 7" xfId="50273" xr:uid="{00000000-0005-0000-0000-000066C50000}"/>
    <cellStyle name="Total 2 3 2 4 7 2" xfId="50274" xr:uid="{00000000-0005-0000-0000-000067C50000}"/>
    <cellStyle name="Total 2 3 2 4 7 2 2" xfId="50275" xr:uid="{00000000-0005-0000-0000-000068C50000}"/>
    <cellStyle name="Total 2 3 2 4 7 2 3" xfId="50276" xr:uid="{00000000-0005-0000-0000-000069C50000}"/>
    <cellStyle name="Total 2 3 2 4 7 2 4" xfId="50277" xr:uid="{00000000-0005-0000-0000-00006AC50000}"/>
    <cellStyle name="Total 2 3 2 4 7 3" xfId="50278" xr:uid="{00000000-0005-0000-0000-00006BC50000}"/>
    <cellStyle name="Total 2 3 2 4 7 4" xfId="50279" xr:uid="{00000000-0005-0000-0000-00006CC50000}"/>
    <cellStyle name="Total 2 3 2 4 8" xfId="50280" xr:uid="{00000000-0005-0000-0000-00006DC50000}"/>
    <cellStyle name="Total 2 3 2 4 8 2" xfId="50281" xr:uid="{00000000-0005-0000-0000-00006EC50000}"/>
    <cellStyle name="Total 2 3 2 4 8 2 2" xfId="50282" xr:uid="{00000000-0005-0000-0000-00006FC50000}"/>
    <cellStyle name="Total 2 3 2 4 8 2 3" xfId="50283" xr:uid="{00000000-0005-0000-0000-000070C50000}"/>
    <cellStyle name="Total 2 3 2 4 8 2 4" xfId="50284" xr:uid="{00000000-0005-0000-0000-000071C50000}"/>
    <cellStyle name="Total 2 3 2 4 8 3" xfId="50285" xr:uid="{00000000-0005-0000-0000-000072C50000}"/>
    <cellStyle name="Total 2 3 2 4 8 4" xfId="50286" xr:uid="{00000000-0005-0000-0000-000073C50000}"/>
    <cellStyle name="Total 2 3 2 4 9" xfId="50287" xr:uid="{00000000-0005-0000-0000-000074C50000}"/>
    <cellStyle name="Total 2 3 2 4 9 2" xfId="50288" xr:uid="{00000000-0005-0000-0000-000075C50000}"/>
    <cellStyle name="Total 2 3 2 4 9 3" xfId="50289" xr:uid="{00000000-0005-0000-0000-000076C50000}"/>
    <cellStyle name="Total 2 3 2 5" xfId="438" xr:uid="{00000000-0005-0000-0000-000077C50000}"/>
    <cellStyle name="Total 2 3 2 5 10" xfId="50290" xr:uid="{00000000-0005-0000-0000-000078C50000}"/>
    <cellStyle name="Total 2 3 2 5 10 2" xfId="50291" xr:uid="{00000000-0005-0000-0000-000079C50000}"/>
    <cellStyle name="Total 2 3 2 5 10 3" xfId="50292" xr:uid="{00000000-0005-0000-0000-00007AC50000}"/>
    <cellStyle name="Total 2 3 2 5 11" xfId="58331" xr:uid="{00000000-0005-0000-0000-00007BC50000}"/>
    <cellStyle name="Total 2 3 2 5 2" xfId="50293" xr:uid="{00000000-0005-0000-0000-00007CC50000}"/>
    <cellStyle name="Total 2 3 2 5 2 10" xfId="50294" xr:uid="{00000000-0005-0000-0000-00007DC50000}"/>
    <cellStyle name="Total 2 3 2 5 2 10 10" xfId="50295" xr:uid="{00000000-0005-0000-0000-00007EC50000}"/>
    <cellStyle name="Total 2 3 2 5 2 10 11" xfId="50296" xr:uid="{00000000-0005-0000-0000-00007FC50000}"/>
    <cellStyle name="Total 2 3 2 5 2 10 12" xfId="50297" xr:uid="{00000000-0005-0000-0000-000080C50000}"/>
    <cellStyle name="Total 2 3 2 5 2 10 2" xfId="50298" xr:uid="{00000000-0005-0000-0000-000081C50000}"/>
    <cellStyle name="Total 2 3 2 5 2 10 2 2" xfId="50299" xr:uid="{00000000-0005-0000-0000-000082C50000}"/>
    <cellStyle name="Total 2 3 2 5 2 10 2 3" xfId="50300" xr:uid="{00000000-0005-0000-0000-000083C50000}"/>
    <cellStyle name="Total 2 3 2 5 2 10 3" xfId="50301" xr:uid="{00000000-0005-0000-0000-000084C50000}"/>
    <cellStyle name="Total 2 3 2 5 2 10 3 2" xfId="50302" xr:uid="{00000000-0005-0000-0000-000085C50000}"/>
    <cellStyle name="Total 2 3 2 5 2 10 3 3" xfId="50303" xr:uid="{00000000-0005-0000-0000-000086C50000}"/>
    <cellStyle name="Total 2 3 2 5 2 10 4" xfId="50304" xr:uid="{00000000-0005-0000-0000-000087C50000}"/>
    <cellStyle name="Total 2 3 2 5 2 10 4 2" xfId="50305" xr:uid="{00000000-0005-0000-0000-000088C50000}"/>
    <cellStyle name="Total 2 3 2 5 2 10 4 3" xfId="50306" xr:uid="{00000000-0005-0000-0000-000089C50000}"/>
    <cellStyle name="Total 2 3 2 5 2 10 5" xfId="50307" xr:uid="{00000000-0005-0000-0000-00008AC50000}"/>
    <cellStyle name="Total 2 3 2 5 2 10 5 2" xfId="50308" xr:uid="{00000000-0005-0000-0000-00008BC50000}"/>
    <cellStyle name="Total 2 3 2 5 2 10 5 3" xfId="50309" xr:uid="{00000000-0005-0000-0000-00008CC50000}"/>
    <cellStyle name="Total 2 3 2 5 2 10 6" xfId="50310" xr:uid="{00000000-0005-0000-0000-00008DC50000}"/>
    <cellStyle name="Total 2 3 2 5 2 10 6 2" xfId="50311" xr:uid="{00000000-0005-0000-0000-00008EC50000}"/>
    <cellStyle name="Total 2 3 2 5 2 10 6 3" xfId="50312" xr:uid="{00000000-0005-0000-0000-00008FC50000}"/>
    <cellStyle name="Total 2 3 2 5 2 10 7" xfId="50313" xr:uid="{00000000-0005-0000-0000-000090C50000}"/>
    <cellStyle name="Total 2 3 2 5 2 10 7 2" xfId="50314" xr:uid="{00000000-0005-0000-0000-000091C50000}"/>
    <cellStyle name="Total 2 3 2 5 2 10 7 3" xfId="50315" xr:uid="{00000000-0005-0000-0000-000092C50000}"/>
    <cellStyle name="Total 2 3 2 5 2 10 8" xfId="50316" xr:uid="{00000000-0005-0000-0000-000093C50000}"/>
    <cellStyle name="Total 2 3 2 5 2 10 8 2" xfId="50317" xr:uid="{00000000-0005-0000-0000-000094C50000}"/>
    <cellStyle name="Total 2 3 2 5 2 10 8 3" xfId="50318" xr:uid="{00000000-0005-0000-0000-000095C50000}"/>
    <cellStyle name="Total 2 3 2 5 2 10 9" xfId="50319" xr:uid="{00000000-0005-0000-0000-000096C50000}"/>
    <cellStyle name="Total 2 3 2 5 2 10 9 2" xfId="50320" xr:uid="{00000000-0005-0000-0000-000097C50000}"/>
    <cellStyle name="Total 2 3 2 5 2 10 9 3" xfId="50321" xr:uid="{00000000-0005-0000-0000-000098C50000}"/>
    <cellStyle name="Total 2 3 2 5 2 11" xfId="50322" xr:uid="{00000000-0005-0000-0000-000099C50000}"/>
    <cellStyle name="Total 2 3 2 5 2 11 2" xfId="50323" xr:uid="{00000000-0005-0000-0000-00009AC50000}"/>
    <cellStyle name="Total 2 3 2 5 2 11 3" xfId="50324" xr:uid="{00000000-0005-0000-0000-00009BC50000}"/>
    <cellStyle name="Total 2 3 2 5 2 12" xfId="50325" xr:uid="{00000000-0005-0000-0000-00009CC50000}"/>
    <cellStyle name="Total 2 3 2 5 2 12 2" xfId="50326" xr:uid="{00000000-0005-0000-0000-00009DC50000}"/>
    <cellStyle name="Total 2 3 2 5 2 12 3" xfId="50327" xr:uid="{00000000-0005-0000-0000-00009EC50000}"/>
    <cellStyle name="Total 2 3 2 5 2 13" xfId="50328" xr:uid="{00000000-0005-0000-0000-00009FC50000}"/>
    <cellStyle name="Total 2 3 2 5 2 13 2" xfId="50329" xr:uid="{00000000-0005-0000-0000-0000A0C50000}"/>
    <cellStyle name="Total 2 3 2 5 2 13 3" xfId="50330" xr:uid="{00000000-0005-0000-0000-0000A1C50000}"/>
    <cellStyle name="Total 2 3 2 5 2 14" xfId="50331" xr:uid="{00000000-0005-0000-0000-0000A2C50000}"/>
    <cellStyle name="Total 2 3 2 5 2 14 2" xfId="50332" xr:uid="{00000000-0005-0000-0000-0000A3C50000}"/>
    <cellStyle name="Total 2 3 2 5 2 14 3" xfId="50333" xr:uid="{00000000-0005-0000-0000-0000A4C50000}"/>
    <cellStyle name="Total 2 3 2 5 2 15" xfId="50334" xr:uid="{00000000-0005-0000-0000-0000A5C50000}"/>
    <cellStyle name="Total 2 3 2 5 2 15 2" xfId="50335" xr:uid="{00000000-0005-0000-0000-0000A6C50000}"/>
    <cellStyle name="Total 2 3 2 5 2 15 3" xfId="50336" xr:uid="{00000000-0005-0000-0000-0000A7C50000}"/>
    <cellStyle name="Total 2 3 2 5 2 16" xfId="50337" xr:uid="{00000000-0005-0000-0000-0000A8C50000}"/>
    <cellStyle name="Total 2 3 2 5 2 16 2" xfId="50338" xr:uid="{00000000-0005-0000-0000-0000A9C50000}"/>
    <cellStyle name="Total 2 3 2 5 2 16 3" xfId="50339" xr:uid="{00000000-0005-0000-0000-0000AAC50000}"/>
    <cellStyle name="Total 2 3 2 5 2 17" xfId="50340" xr:uid="{00000000-0005-0000-0000-0000ABC50000}"/>
    <cellStyle name="Total 2 3 2 5 2 17 2" xfId="50341" xr:uid="{00000000-0005-0000-0000-0000ACC50000}"/>
    <cellStyle name="Total 2 3 2 5 2 17 3" xfId="50342" xr:uid="{00000000-0005-0000-0000-0000ADC50000}"/>
    <cellStyle name="Total 2 3 2 5 2 18" xfId="50343" xr:uid="{00000000-0005-0000-0000-0000AEC50000}"/>
    <cellStyle name="Total 2 3 2 5 2 18 2" xfId="50344" xr:uid="{00000000-0005-0000-0000-0000AFC50000}"/>
    <cellStyle name="Total 2 3 2 5 2 18 3" xfId="50345" xr:uid="{00000000-0005-0000-0000-0000B0C50000}"/>
    <cellStyle name="Total 2 3 2 5 2 19" xfId="50346" xr:uid="{00000000-0005-0000-0000-0000B1C50000}"/>
    <cellStyle name="Total 2 3 2 5 2 19 2" xfId="50347" xr:uid="{00000000-0005-0000-0000-0000B2C50000}"/>
    <cellStyle name="Total 2 3 2 5 2 19 3" xfId="50348" xr:uid="{00000000-0005-0000-0000-0000B3C50000}"/>
    <cellStyle name="Total 2 3 2 5 2 2" xfId="50349" xr:uid="{00000000-0005-0000-0000-0000B4C50000}"/>
    <cellStyle name="Total 2 3 2 5 2 2 10" xfId="50350" xr:uid="{00000000-0005-0000-0000-0000B5C50000}"/>
    <cellStyle name="Total 2 3 2 5 2 2 11" xfId="50351" xr:uid="{00000000-0005-0000-0000-0000B6C50000}"/>
    <cellStyle name="Total 2 3 2 5 2 2 12" xfId="50352" xr:uid="{00000000-0005-0000-0000-0000B7C50000}"/>
    <cellStyle name="Total 2 3 2 5 2 2 2" xfId="50353" xr:uid="{00000000-0005-0000-0000-0000B8C50000}"/>
    <cellStyle name="Total 2 3 2 5 2 2 2 2" xfId="50354" xr:uid="{00000000-0005-0000-0000-0000B9C50000}"/>
    <cellStyle name="Total 2 3 2 5 2 2 2 3" xfId="50355" xr:uid="{00000000-0005-0000-0000-0000BAC50000}"/>
    <cellStyle name="Total 2 3 2 5 2 2 3" xfId="50356" xr:uid="{00000000-0005-0000-0000-0000BBC50000}"/>
    <cellStyle name="Total 2 3 2 5 2 2 3 2" xfId="50357" xr:uid="{00000000-0005-0000-0000-0000BCC50000}"/>
    <cellStyle name="Total 2 3 2 5 2 2 3 3" xfId="50358" xr:uid="{00000000-0005-0000-0000-0000BDC50000}"/>
    <cellStyle name="Total 2 3 2 5 2 2 4" xfId="50359" xr:uid="{00000000-0005-0000-0000-0000BEC50000}"/>
    <cellStyle name="Total 2 3 2 5 2 2 4 2" xfId="50360" xr:uid="{00000000-0005-0000-0000-0000BFC50000}"/>
    <cellStyle name="Total 2 3 2 5 2 2 4 3" xfId="50361" xr:uid="{00000000-0005-0000-0000-0000C0C50000}"/>
    <cellStyle name="Total 2 3 2 5 2 2 5" xfId="50362" xr:uid="{00000000-0005-0000-0000-0000C1C50000}"/>
    <cellStyle name="Total 2 3 2 5 2 2 5 2" xfId="50363" xr:uid="{00000000-0005-0000-0000-0000C2C50000}"/>
    <cellStyle name="Total 2 3 2 5 2 2 5 3" xfId="50364" xr:uid="{00000000-0005-0000-0000-0000C3C50000}"/>
    <cellStyle name="Total 2 3 2 5 2 2 6" xfId="50365" xr:uid="{00000000-0005-0000-0000-0000C4C50000}"/>
    <cellStyle name="Total 2 3 2 5 2 2 6 2" xfId="50366" xr:uid="{00000000-0005-0000-0000-0000C5C50000}"/>
    <cellStyle name="Total 2 3 2 5 2 2 6 3" xfId="50367" xr:uid="{00000000-0005-0000-0000-0000C6C50000}"/>
    <cellStyle name="Total 2 3 2 5 2 2 7" xfId="50368" xr:uid="{00000000-0005-0000-0000-0000C7C50000}"/>
    <cellStyle name="Total 2 3 2 5 2 2 7 2" xfId="50369" xr:uid="{00000000-0005-0000-0000-0000C8C50000}"/>
    <cellStyle name="Total 2 3 2 5 2 2 7 3" xfId="50370" xr:uid="{00000000-0005-0000-0000-0000C9C50000}"/>
    <cellStyle name="Total 2 3 2 5 2 2 8" xfId="50371" xr:uid="{00000000-0005-0000-0000-0000CAC50000}"/>
    <cellStyle name="Total 2 3 2 5 2 2 8 2" xfId="50372" xr:uid="{00000000-0005-0000-0000-0000CBC50000}"/>
    <cellStyle name="Total 2 3 2 5 2 2 8 3" xfId="50373" xr:uid="{00000000-0005-0000-0000-0000CCC50000}"/>
    <cellStyle name="Total 2 3 2 5 2 2 9" xfId="50374" xr:uid="{00000000-0005-0000-0000-0000CDC50000}"/>
    <cellStyle name="Total 2 3 2 5 2 2 9 2" xfId="50375" xr:uid="{00000000-0005-0000-0000-0000CEC50000}"/>
    <cellStyle name="Total 2 3 2 5 2 2 9 3" xfId="50376" xr:uid="{00000000-0005-0000-0000-0000CFC50000}"/>
    <cellStyle name="Total 2 3 2 5 2 20" xfId="50377" xr:uid="{00000000-0005-0000-0000-0000D0C50000}"/>
    <cellStyle name="Total 2 3 2 5 2 21" xfId="50378" xr:uid="{00000000-0005-0000-0000-0000D1C50000}"/>
    <cellStyle name="Total 2 3 2 5 2 3" xfId="50379" xr:uid="{00000000-0005-0000-0000-0000D2C50000}"/>
    <cellStyle name="Total 2 3 2 5 2 3 10" xfId="50380" xr:uid="{00000000-0005-0000-0000-0000D3C50000}"/>
    <cellStyle name="Total 2 3 2 5 2 3 11" xfId="50381" xr:uid="{00000000-0005-0000-0000-0000D4C50000}"/>
    <cellStyle name="Total 2 3 2 5 2 3 12" xfId="50382" xr:uid="{00000000-0005-0000-0000-0000D5C50000}"/>
    <cellStyle name="Total 2 3 2 5 2 3 2" xfId="50383" xr:uid="{00000000-0005-0000-0000-0000D6C50000}"/>
    <cellStyle name="Total 2 3 2 5 2 3 2 2" xfId="50384" xr:uid="{00000000-0005-0000-0000-0000D7C50000}"/>
    <cellStyle name="Total 2 3 2 5 2 3 2 3" xfId="50385" xr:uid="{00000000-0005-0000-0000-0000D8C50000}"/>
    <cellStyle name="Total 2 3 2 5 2 3 3" xfId="50386" xr:uid="{00000000-0005-0000-0000-0000D9C50000}"/>
    <cellStyle name="Total 2 3 2 5 2 3 3 2" xfId="50387" xr:uid="{00000000-0005-0000-0000-0000DAC50000}"/>
    <cellStyle name="Total 2 3 2 5 2 3 3 3" xfId="50388" xr:uid="{00000000-0005-0000-0000-0000DBC50000}"/>
    <cellStyle name="Total 2 3 2 5 2 3 4" xfId="50389" xr:uid="{00000000-0005-0000-0000-0000DCC50000}"/>
    <cellStyle name="Total 2 3 2 5 2 3 4 2" xfId="50390" xr:uid="{00000000-0005-0000-0000-0000DDC50000}"/>
    <cellStyle name="Total 2 3 2 5 2 3 4 3" xfId="50391" xr:uid="{00000000-0005-0000-0000-0000DEC50000}"/>
    <cellStyle name="Total 2 3 2 5 2 3 5" xfId="50392" xr:uid="{00000000-0005-0000-0000-0000DFC50000}"/>
    <cellStyle name="Total 2 3 2 5 2 3 5 2" xfId="50393" xr:uid="{00000000-0005-0000-0000-0000E0C50000}"/>
    <cellStyle name="Total 2 3 2 5 2 3 5 3" xfId="50394" xr:uid="{00000000-0005-0000-0000-0000E1C50000}"/>
    <cellStyle name="Total 2 3 2 5 2 3 6" xfId="50395" xr:uid="{00000000-0005-0000-0000-0000E2C50000}"/>
    <cellStyle name="Total 2 3 2 5 2 3 6 2" xfId="50396" xr:uid="{00000000-0005-0000-0000-0000E3C50000}"/>
    <cellStyle name="Total 2 3 2 5 2 3 6 3" xfId="50397" xr:uid="{00000000-0005-0000-0000-0000E4C50000}"/>
    <cellStyle name="Total 2 3 2 5 2 3 7" xfId="50398" xr:uid="{00000000-0005-0000-0000-0000E5C50000}"/>
    <cellStyle name="Total 2 3 2 5 2 3 7 2" xfId="50399" xr:uid="{00000000-0005-0000-0000-0000E6C50000}"/>
    <cellStyle name="Total 2 3 2 5 2 3 7 3" xfId="50400" xr:uid="{00000000-0005-0000-0000-0000E7C50000}"/>
    <cellStyle name="Total 2 3 2 5 2 3 8" xfId="50401" xr:uid="{00000000-0005-0000-0000-0000E8C50000}"/>
    <cellStyle name="Total 2 3 2 5 2 3 8 2" xfId="50402" xr:uid="{00000000-0005-0000-0000-0000E9C50000}"/>
    <cellStyle name="Total 2 3 2 5 2 3 8 3" xfId="50403" xr:uid="{00000000-0005-0000-0000-0000EAC50000}"/>
    <cellStyle name="Total 2 3 2 5 2 3 9" xfId="50404" xr:uid="{00000000-0005-0000-0000-0000EBC50000}"/>
    <cellStyle name="Total 2 3 2 5 2 3 9 2" xfId="50405" xr:uid="{00000000-0005-0000-0000-0000ECC50000}"/>
    <cellStyle name="Total 2 3 2 5 2 3 9 3" xfId="50406" xr:uid="{00000000-0005-0000-0000-0000EDC50000}"/>
    <cellStyle name="Total 2 3 2 5 2 4" xfId="50407" xr:uid="{00000000-0005-0000-0000-0000EEC50000}"/>
    <cellStyle name="Total 2 3 2 5 2 4 10" xfId="50408" xr:uid="{00000000-0005-0000-0000-0000EFC50000}"/>
    <cellStyle name="Total 2 3 2 5 2 4 11" xfId="50409" xr:uid="{00000000-0005-0000-0000-0000F0C50000}"/>
    <cellStyle name="Total 2 3 2 5 2 4 12" xfId="50410" xr:uid="{00000000-0005-0000-0000-0000F1C50000}"/>
    <cellStyle name="Total 2 3 2 5 2 4 2" xfId="50411" xr:uid="{00000000-0005-0000-0000-0000F2C50000}"/>
    <cellStyle name="Total 2 3 2 5 2 4 2 2" xfId="50412" xr:uid="{00000000-0005-0000-0000-0000F3C50000}"/>
    <cellStyle name="Total 2 3 2 5 2 4 2 3" xfId="50413" xr:uid="{00000000-0005-0000-0000-0000F4C50000}"/>
    <cellStyle name="Total 2 3 2 5 2 4 3" xfId="50414" xr:uid="{00000000-0005-0000-0000-0000F5C50000}"/>
    <cellStyle name="Total 2 3 2 5 2 4 3 2" xfId="50415" xr:uid="{00000000-0005-0000-0000-0000F6C50000}"/>
    <cellStyle name="Total 2 3 2 5 2 4 3 3" xfId="50416" xr:uid="{00000000-0005-0000-0000-0000F7C50000}"/>
    <cellStyle name="Total 2 3 2 5 2 4 4" xfId="50417" xr:uid="{00000000-0005-0000-0000-0000F8C50000}"/>
    <cellStyle name="Total 2 3 2 5 2 4 4 2" xfId="50418" xr:uid="{00000000-0005-0000-0000-0000F9C50000}"/>
    <cellStyle name="Total 2 3 2 5 2 4 4 3" xfId="50419" xr:uid="{00000000-0005-0000-0000-0000FAC50000}"/>
    <cellStyle name="Total 2 3 2 5 2 4 5" xfId="50420" xr:uid="{00000000-0005-0000-0000-0000FBC50000}"/>
    <cellStyle name="Total 2 3 2 5 2 4 5 2" xfId="50421" xr:uid="{00000000-0005-0000-0000-0000FCC50000}"/>
    <cellStyle name="Total 2 3 2 5 2 4 5 3" xfId="50422" xr:uid="{00000000-0005-0000-0000-0000FDC50000}"/>
    <cellStyle name="Total 2 3 2 5 2 4 6" xfId="50423" xr:uid="{00000000-0005-0000-0000-0000FEC50000}"/>
    <cellStyle name="Total 2 3 2 5 2 4 6 2" xfId="50424" xr:uid="{00000000-0005-0000-0000-0000FFC50000}"/>
    <cellStyle name="Total 2 3 2 5 2 4 6 3" xfId="50425" xr:uid="{00000000-0005-0000-0000-000000C60000}"/>
    <cellStyle name="Total 2 3 2 5 2 4 7" xfId="50426" xr:uid="{00000000-0005-0000-0000-000001C60000}"/>
    <cellStyle name="Total 2 3 2 5 2 4 7 2" xfId="50427" xr:uid="{00000000-0005-0000-0000-000002C60000}"/>
    <cellStyle name="Total 2 3 2 5 2 4 7 3" xfId="50428" xr:uid="{00000000-0005-0000-0000-000003C60000}"/>
    <cellStyle name="Total 2 3 2 5 2 4 8" xfId="50429" xr:uid="{00000000-0005-0000-0000-000004C60000}"/>
    <cellStyle name="Total 2 3 2 5 2 4 8 2" xfId="50430" xr:uid="{00000000-0005-0000-0000-000005C60000}"/>
    <cellStyle name="Total 2 3 2 5 2 4 8 3" xfId="50431" xr:uid="{00000000-0005-0000-0000-000006C60000}"/>
    <cellStyle name="Total 2 3 2 5 2 4 9" xfId="50432" xr:uid="{00000000-0005-0000-0000-000007C60000}"/>
    <cellStyle name="Total 2 3 2 5 2 4 9 2" xfId="50433" xr:uid="{00000000-0005-0000-0000-000008C60000}"/>
    <cellStyle name="Total 2 3 2 5 2 4 9 3" xfId="50434" xr:uid="{00000000-0005-0000-0000-000009C60000}"/>
    <cellStyle name="Total 2 3 2 5 2 5" xfId="50435" xr:uid="{00000000-0005-0000-0000-00000AC60000}"/>
    <cellStyle name="Total 2 3 2 5 2 5 10" xfId="50436" xr:uid="{00000000-0005-0000-0000-00000BC60000}"/>
    <cellStyle name="Total 2 3 2 5 2 5 11" xfId="50437" xr:uid="{00000000-0005-0000-0000-00000CC60000}"/>
    <cellStyle name="Total 2 3 2 5 2 5 12" xfId="50438" xr:uid="{00000000-0005-0000-0000-00000DC60000}"/>
    <cellStyle name="Total 2 3 2 5 2 5 2" xfId="50439" xr:uid="{00000000-0005-0000-0000-00000EC60000}"/>
    <cellStyle name="Total 2 3 2 5 2 5 2 2" xfId="50440" xr:uid="{00000000-0005-0000-0000-00000FC60000}"/>
    <cellStyle name="Total 2 3 2 5 2 5 2 3" xfId="50441" xr:uid="{00000000-0005-0000-0000-000010C60000}"/>
    <cellStyle name="Total 2 3 2 5 2 5 3" xfId="50442" xr:uid="{00000000-0005-0000-0000-000011C60000}"/>
    <cellStyle name="Total 2 3 2 5 2 5 3 2" xfId="50443" xr:uid="{00000000-0005-0000-0000-000012C60000}"/>
    <cellStyle name="Total 2 3 2 5 2 5 3 3" xfId="50444" xr:uid="{00000000-0005-0000-0000-000013C60000}"/>
    <cellStyle name="Total 2 3 2 5 2 5 4" xfId="50445" xr:uid="{00000000-0005-0000-0000-000014C60000}"/>
    <cellStyle name="Total 2 3 2 5 2 5 4 2" xfId="50446" xr:uid="{00000000-0005-0000-0000-000015C60000}"/>
    <cellStyle name="Total 2 3 2 5 2 5 4 3" xfId="50447" xr:uid="{00000000-0005-0000-0000-000016C60000}"/>
    <cellStyle name="Total 2 3 2 5 2 5 5" xfId="50448" xr:uid="{00000000-0005-0000-0000-000017C60000}"/>
    <cellStyle name="Total 2 3 2 5 2 5 5 2" xfId="50449" xr:uid="{00000000-0005-0000-0000-000018C60000}"/>
    <cellStyle name="Total 2 3 2 5 2 5 5 3" xfId="50450" xr:uid="{00000000-0005-0000-0000-000019C60000}"/>
    <cellStyle name="Total 2 3 2 5 2 5 6" xfId="50451" xr:uid="{00000000-0005-0000-0000-00001AC60000}"/>
    <cellStyle name="Total 2 3 2 5 2 5 6 2" xfId="50452" xr:uid="{00000000-0005-0000-0000-00001BC60000}"/>
    <cellStyle name="Total 2 3 2 5 2 5 6 3" xfId="50453" xr:uid="{00000000-0005-0000-0000-00001CC60000}"/>
    <cellStyle name="Total 2 3 2 5 2 5 7" xfId="50454" xr:uid="{00000000-0005-0000-0000-00001DC60000}"/>
    <cellStyle name="Total 2 3 2 5 2 5 7 2" xfId="50455" xr:uid="{00000000-0005-0000-0000-00001EC60000}"/>
    <cellStyle name="Total 2 3 2 5 2 5 7 3" xfId="50456" xr:uid="{00000000-0005-0000-0000-00001FC60000}"/>
    <cellStyle name="Total 2 3 2 5 2 5 8" xfId="50457" xr:uid="{00000000-0005-0000-0000-000020C60000}"/>
    <cellStyle name="Total 2 3 2 5 2 5 8 2" xfId="50458" xr:uid="{00000000-0005-0000-0000-000021C60000}"/>
    <cellStyle name="Total 2 3 2 5 2 5 8 3" xfId="50459" xr:uid="{00000000-0005-0000-0000-000022C60000}"/>
    <cellStyle name="Total 2 3 2 5 2 5 9" xfId="50460" xr:uid="{00000000-0005-0000-0000-000023C60000}"/>
    <cellStyle name="Total 2 3 2 5 2 5 9 2" xfId="50461" xr:uid="{00000000-0005-0000-0000-000024C60000}"/>
    <cellStyle name="Total 2 3 2 5 2 5 9 3" xfId="50462" xr:uid="{00000000-0005-0000-0000-000025C60000}"/>
    <cellStyle name="Total 2 3 2 5 2 6" xfId="50463" xr:uid="{00000000-0005-0000-0000-000026C60000}"/>
    <cellStyle name="Total 2 3 2 5 2 6 10" xfId="50464" xr:uid="{00000000-0005-0000-0000-000027C60000}"/>
    <cellStyle name="Total 2 3 2 5 2 6 11" xfId="50465" xr:uid="{00000000-0005-0000-0000-000028C60000}"/>
    <cellStyle name="Total 2 3 2 5 2 6 12" xfId="50466" xr:uid="{00000000-0005-0000-0000-000029C60000}"/>
    <cellStyle name="Total 2 3 2 5 2 6 2" xfId="50467" xr:uid="{00000000-0005-0000-0000-00002AC60000}"/>
    <cellStyle name="Total 2 3 2 5 2 6 2 2" xfId="50468" xr:uid="{00000000-0005-0000-0000-00002BC60000}"/>
    <cellStyle name="Total 2 3 2 5 2 6 2 3" xfId="50469" xr:uid="{00000000-0005-0000-0000-00002CC60000}"/>
    <cellStyle name="Total 2 3 2 5 2 6 3" xfId="50470" xr:uid="{00000000-0005-0000-0000-00002DC60000}"/>
    <cellStyle name="Total 2 3 2 5 2 6 3 2" xfId="50471" xr:uid="{00000000-0005-0000-0000-00002EC60000}"/>
    <cellStyle name="Total 2 3 2 5 2 6 3 3" xfId="50472" xr:uid="{00000000-0005-0000-0000-00002FC60000}"/>
    <cellStyle name="Total 2 3 2 5 2 6 4" xfId="50473" xr:uid="{00000000-0005-0000-0000-000030C60000}"/>
    <cellStyle name="Total 2 3 2 5 2 6 4 2" xfId="50474" xr:uid="{00000000-0005-0000-0000-000031C60000}"/>
    <cellStyle name="Total 2 3 2 5 2 6 4 3" xfId="50475" xr:uid="{00000000-0005-0000-0000-000032C60000}"/>
    <cellStyle name="Total 2 3 2 5 2 6 5" xfId="50476" xr:uid="{00000000-0005-0000-0000-000033C60000}"/>
    <cellStyle name="Total 2 3 2 5 2 6 5 2" xfId="50477" xr:uid="{00000000-0005-0000-0000-000034C60000}"/>
    <cellStyle name="Total 2 3 2 5 2 6 5 3" xfId="50478" xr:uid="{00000000-0005-0000-0000-000035C60000}"/>
    <cellStyle name="Total 2 3 2 5 2 6 6" xfId="50479" xr:uid="{00000000-0005-0000-0000-000036C60000}"/>
    <cellStyle name="Total 2 3 2 5 2 6 6 2" xfId="50480" xr:uid="{00000000-0005-0000-0000-000037C60000}"/>
    <cellStyle name="Total 2 3 2 5 2 6 6 3" xfId="50481" xr:uid="{00000000-0005-0000-0000-000038C60000}"/>
    <cellStyle name="Total 2 3 2 5 2 6 7" xfId="50482" xr:uid="{00000000-0005-0000-0000-000039C60000}"/>
    <cellStyle name="Total 2 3 2 5 2 6 7 2" xfId="50483" xr:uid="{00000000-0005-0000-0000-00003AC60000}"/>
    <cellStyle name="Total 2 3 2 5 2 6 7 3" xfId="50484" xr:uid="{00000000-0005-0000-0000-00003BC60000}"/>
    <cellStyle name="Total 2 3 2 5 2 6 8" xfId="50485" xr:uid="{00000000-0005-0000-0000-00003CC60000}"/>
    <cellStyle name="Total 2 3 2 5 2 6 8 2" xfId="50486" xr:uid="{00000000-0005-0000-0000-00003DC60000}"/>
    <cellStyle name="Total 2 3 2 5 2 6 8 3" xfId="50487" xr:uid="{00000000-0005-0000-0000-00003EC60000}"/>
    <cellStyle name="Total 2 3 2 5 2 6 9" xfId="50488" xr:uid="{00000000-0005-0000-0000-00003FC60000}"/>
    <cellStyle name="Total 2 3 2 5 2 6 9 2" xfId="50489" xr:uid="{00000000-0005-0000-0000-000040C60000}"/>
    <cellStyle name="Total 2 3 2 5 2 6 9 3" xfId="50490" xr:uid="{00000000-0005-0000-0000-000041C60000}"/>
    <cellStyle name="Total 2 3 2 5 2 7" xfId="50491" xr:uid="{00000000-0005-0000-0000-000042C60000}"/>
    <cellStyle name="Total 2 3 2 5 2 7 10" xfId="50492" xr:uid="{00000000-0005-0000-0000-000043C60000}"/>
    <cellStyle name="Total 2 3 2 5 2 7 11" xfId="50493" xr:uid="{00000000-0005-0000-0000-000044C60000}"/>
    <cellStyle name="Total 2 3 2 5 2 7 12" xfId="50494" xr:uid="{00000000-0005-0000-0000-000045C60000}"/>
    <cellStyle name="Total 2 3 2 5 2 7 2" xfId="50495" xr:uid="{00000000-0005-0000-0000-000046C60000}"/>
    <cellStyle name="Total 2 3 2 5 2 7 2 2" xfId="50496" xr:uid="{00000000-0005-0000-0000-000047C60000}"/>
    <cellStyle name="Total 2 3 2 5 2 7 2 3" xfId="50497" xr:uid="{00000000-0005-0000-0000-000048C60000}"/>
    <cellStyle name="Total 2 3 2 5 2 7 3" xfId="50498" xr:uid="{00000000-0005-0000-0000-000049C60000}"/>
    <cellStyle name="Total 2 3 2 5 2 7 3 2" xfId="50499" xr:uid="{00000000-0005-0000-0000-00004AC60000}"/>
    <cellStyle name="Total 2 3 2 5 2 7 3 3" xfId="50500" xr:uid="{00000000-0005-0000-0000-00004BC60000}"/>
    <cellStyle name="Total 2 3 2 5 2 7 4" xfId="50501" xr:uid="{00000000-0005-0000-0000-00004CC60000}"/>
    <cellStyle name="Total 2 3 2 5 2 7 4 2" xfId="50502" xr:uid="{00000000-0005-0000-0000-00004DC60000}"/>
    <cellStyle name="Total 2 3 2 5 2 7 4 3" xfId="50503" xr:uid="{00000000-0005-0000-0000-00004EC60000}"/>
    <cellStyle name="Total 2 3 2 5 2 7 5" xfId="50504" xr:uid="{00000000-0005-0000-0000-00004FC60000}"/>
    <cellStyle name="Total 2 3 2 5 2 7 5 2" xfId="50505" xr:uid="{00000000-0005-0000-0000-000050C60000}"/>
    <cellStyle name="Total 2 3 2 5 2 7 5 3" xfId="50506" xr:uid="{00000000-0005-0000-0000-000051C60000}"/>
    <cellStyle name="Total 2 3 2 5 2 7 6" xfId="50507" xr:uid="{00000000-0005-0000-0000-000052C60000}"/>
    <cellStyle name="Total 2 3 2 5 2 7 6 2" xfId="50508" xr:uid="{00000000-0005-0000-0000-000053C60000}"/>
    <cellStyle name="Total 2 3 2 5 2 7 6 3" xfId="50509" xr:uid="{00000000-0005-0000-0000-000054C60000}"/>
    <cellStyle name="Total 2 3 2 5 2 7 7" xfId="50510" xr:uid="{00000000-0005-0000-0000-000055C60000}"/>
    <cellStyle name="Total 2 3 2 5 2 7 7 2" xfId="50511" xr:uid="{00000000-0005-0000-0000-000056C60000}"/>
    <cellStyle name="Total 2 3 2 5 2 7 7 3" xfId="50512" xr:uid="{00000000-0005-0000-0000-000057C60000}"/>
    <cellStyle name="Total 2 3 2 5 2 7 8" xfId="50513" xr:uid="{00000000-0005-0000-0000-000058C60000}"/>
    <cellStyle name="Total 2 3 2 5 2 7 8 2" xfId="50514" xr:uid="{00000000-0005-0000-0000-000059C60000}"/>
    <cellStyle name="Total 2 3 2 5 2 7 8 3" xfId="50515" xr:uid="{00000000-0005-0000-0000-00005AC60000}"/>
    <cellStyle name="Total 2 3 2 5 2 7 9" xfId="50516" xr:uid="{00000000-0005-0000-0000-00005BC60000}"/>
    <cellStyle name="Total 2 3 2 5 2 7 9 2" xfId="50517" xr:uid="{00000000-0005-0000-0000-00005CC60000}"/>
    <cellStyle name="Total 2 3 2 5 2 7 9 3" xfId="50518" xr:uid="{00000000-0005-0000-0000-00005DC60000}"/>
    <cellStyle name="Total 2 3 2 5 2 8" xfId="50519" xr:uid="{00000000-0005-0000-0000-00005EC60000}"/>
    <cellStyle name="Total 2 3 2 5 2 8 10" xfId="50520" xr:uid="{00000000-0005-0000-0000-00005FC60000}"/>
    <cellStyle name="Total 2 3 2 5 2 8 11" xfId="50521" xr:uid="{00000000-0005-0000-0000-000060C60000}"/>
    <cellStyle name="Total 2 3 2 5 2 8 12" xfId="50522" xr:uid="{00000000-0005-0000-0000-000061C60000}"/>
    <cellStyle name="Total 2 3 2 5 2 8 2" xfId="50523" xr:uid="{00000000-0005-0000-0000-000062C60000}"/>
    <cellStyle name="Total 2 3 2 5 2 8 2 2" xfId="50524" xr:uid="{00000000-0005-0000-0000-000063C60000}"/>
    <cellStyle name="Total 2 3 2 5 2 8 2 3" xfId="50525" xr:uid="{00000000-0005-0000-0000-000064C60000}"/>
    <cellStyle name="Total 2 3 2 5 2 8 3" xfId="50526" xr:uid="{00000000-0005-0000-0000-000065C60000}"/>
    <cellStyle name="Total 2 3 2 5 2 8 3 2" xfId="50527" xr:uid="{00000000-0005-0000-0000-000066C60000}"/>
    <cellStyle name="Total 2 3 2 5 2 8 3 3" xfId="50528" xr:uid="{00000000-0005-0000-0000-000067C60000}"/>
    <cellStyle name="Total 2 3 2 5 2 8 4" xfId="50529" xr:uid="{00000000-0005-0000-0000-000068C60000}"/>
    <cellStyle name="Total 2 3 2 5 2 8 4 2" xfId="50530" xr:uid="{00000000-0005-0000-0000-000069C60000}"/>
    <cellStyle name="Total 2 3 2 5 2 8 4 3" xfId="50531" xr:uid="{00000000-0005-0000-0000-00006AC60000}"/>
    <cellStyle name="Total 2 3 2 5 2 8 5" xfId="50532" xr:uid="{00000000-0005-0000-0000-00006BC60000}"/>
    <cellStyle name="Total 2 3 2 5 2 8 5 2" xfId="50533" xr:uid="{00000000-0005-0000-0000-00006CC60000}"/>
    <cellStyle name="Total 2 3 2 5 2 8 5 3" xfId="50534" xr:uid="{00000000-0005-0000-0000-00006DC60000}"/>
    <cellStyle name="Total 2 3 2 5 2 8 6" xfId="50535" xr:uid="{00000000-0005-0000-0000-00006EC60000}"/>
    <cellStyle name="Total 2 3 2 5 2 8 6 2" xfId="50536" xr:uid="{00000000-0005-0000-0000-00006FC60000}"/>
    <cellStyle name="Total 2 3 2 5 2 8 6 3" xfId="50537" xr:uid="{00000000-0005-0000-0000-000070C60000}"/>
    <cellStyle name="Total 2 3 2 5 2 8 7" xfId="50538" xr:uid="{00000000-0005-0000-0000-000071C60000}"/>
    <cellStyle name="Total 2 3 2 5 2 8 7 2" xfId="50539" xr:uid="{00000000-0005-0000-0000-000072C60000}"/>
    <cellStyle name="Total 2 3 2 5 2 8 7 3" xfId="50540" xr:uid="{00000000-0005-0000-0000-000073C60000}"/>
    <cellStyle name="Total 2 3 2 5 2 8 8" xfId="50541" xr:uid="{00000000-0005-0000-0000-000074C60000}"/>
    <cellStyle name="Total 2 3 2 5 2 8 8 2" xfId="50542" xr:uid="{00000000-0005-0000-0000-000075C60000}"/>
    <cellStyle name="Total 2 3 2 5 2 8 8 3" xfId="50543" xr:uid="{00000000-0005-0000-0000-000076C60000}"/>
    <cellStyle name="Total 2 3 2 5 2 8 9" xfId="50544" xr:uid="{00000000-0005-0000-0000-000077C60000}"/>
    <cellStyle name="Total 2 3 2 5 2 8 9 2" xfId="50545" xr:uid="{00000000-0005-0000-0000-000078C60000}"/>
    <cellStyle name="Total 2 3 2 5 2 8 9 3" xfId="50546" xr:uid="{00000000-0005-0000-0000-000079C60000}"/>
    <cellStyle name="Total 2 3 2 5 2 9" xfId="50547" xr:uid="{00000000-0005-0000-0000-00007AC60000}"/>
    <cellStyle name="Total 2 3 2 5 2 9 10" xfId="50548" xr:uid="{00000000-0005-0000-0000-00007BC60000}"/>
    <cellStyle name="Total 2 3 2 5 2 9 11" xfId="50549" xr:uid="{00000000-0005-0000-0000-00007CC60000}"/>
    <cellStyle name="Total 2 3 2 5 2 9 12" xfId="50550" xr:uid="{00000000-0005-0000-0000-00007DC60000}"/>
    <cellStyle name="Total 2 3 2 5 2 9 2" xfId="50551" xr:uid="{00000000-0005-0000-0000-00007EC60000}"/>
    <cellStyle name="Total 2 3 2 5 2 9 2 2" xfId="50552" xr:uid="{00000000-0005-0000-0000-00007FC60000}"/>
    <cellStyle name="Total 2 3 2 5 2 9 2 3" xfId="50553" xr:uid="{00000000-0005-0000-0000-000080C60000}"/>
    <cellStyle name="Total 2 3 2 5 2 9 3" xfId="50554" xr:uid="{00000000-0005-0000-0000-000081C60000}"/>
    <cellStyle name="Total 2 3 2 5 2 9 3 2" xfId="50555" xr:uid="{00000000-0005-0000-0000-000082C60000}"/>
    <cellStyle name="Total 2 3 2 5 2 9 3 3" xfId="50556" xr:uid="{00000000-0005-0000-0000-000083C60000}"/>
    <cellStyle name="Total 2 3 2 5 2 9 4" xfId="50557" xr:uid="{00000000-0005-0000-0000-000084C60000}"/>
    <cellStyle name="Total 2 3 2 5 2 9 4 2" xfId="50558" xr:uid="{00000000-0005-0000-0000-000085C60000}"/>
    <cellStyle name="Total 2 3 2 5 2 9 4 3" xfId="50559" xr:uid="{00000000-0005-0000-0000-000086C60000}"/>
    <cellStyle name="Total 2 3 2 5 2 9 5" xfId="50560" xr:uid="{00000000-0005-0000-0000-000087C60000}"/>
    <cellStyle name="Total 2 3 2 5 2 9 5 2" xfId="50561" xr:uid="{00000000-0005-0000-0000-000088C60000}"/>
    <cellStyle name="Total 2 3 2 5 2 9 5 3" xfId="50562" xr:uid="{00000000-0005-0000-0000-000089C60000}"/>
    <cellStyle name="Total 2 3 2 5 2 9 6" xfId="50563" xr:uid="{00000000-0005-0000-0000-00008AC60000}"/>
    <cellStyle name="Total 2 3 2 5 2 9 6 2" xfId="50564" xr:uid="{00000000-0005-0000-0000-00008BC60000}"/>
    <cellStyle name="Total 2 3 2 5 2 9 6 3" xfId="50565" xr:uid="{00000000-0005-0000-0000-00008CC60000}"/>
    <cellStyle name="Total 2 3 2 5 2 9 7" xfId="50566" xr:uid="{00000000-0005-0000-0000-00008DC60000}"/>
    <cellStyle name="Total 2 3 2 5 2 9 7 2" xfId="50567" xr:uid="{00000000-0005-0000-0000-00008EC60000}"/>
    <cellStyle name="Total 2 3 2 5 2 9 7 3" xfId="50568" xr:uid="{00000000-0005-0000-0000-00008FC60000}"/>
    <cellStyle name="Total 2 3 2 5 2 9 8" xfId="50569" xr:uid="{00000000-0005-0000-0000-000090C60000}"/>
    <cellStyle name="Total 2 3 2 5 2 9 8 2" xfId="50570" xr:uid="{00000000-0005-0000-0000-000091C60000}"/>
    <cellStyle name="Total 2 3 2 5 2 9 8 3" xfId="50571" xr:uid="{00000000-0005-0000-0000-000092C60000}"/>
    <cellStyle name="Total 2 3 2 5 2 9 9" xfId="50572" xr:uid="{00000000-0005-0000-0000-000093C60000}"/>
    <cellStyle name="Total 2 3 2 5 2 9 9 2" xfId="50573" xr:uid="{00000000-0005-0000-0000-000094C60000}"/>
    <cellStyle name="Total 2 3 2 5 2 9 9 3" xfId="50574" xr:uid="{00000000-0005-0000-0000-000095C60000}"/>
    <cellStyle name="Total 2 3 2 5 3" xfId="50575" xr:uid="{00000000-0005-0000-0000-000096C60000}"/>
    <cellStyle name="Total 2 3 2 5 3 10" xfId="50576" xr:uid="{00000000-0005-0000-0000-000097C60000}"/>
    <cellStyle name="Total 2 3 2 5 3 10 2" xfId="50577" xr:uid="{00000000-0005-0000-0000-000098C60000}"/>
    <cellStyle name="Total 2 3 2 5 3 10 3" xfId="50578" xr:uid="{00000000-0005-0000-0000-000099C60000}"/>
    <cellStyle name="Total 2 3 2 5 3 11" xfId="50579" xr:uid="{00000000-0005-0000-0000-00009AC60000}"/>
    <cellStyle name="Total 2 3 2 5 3 12" xfId="50580" xr:uid="{00000000-0005-0000-0000-00009BC60000}"/>
    <cellStyle name="Total 2 3 2 5 3 2" xfId="50581" xr:uid="{00000000-0005-0000-0000-00009CC60000}"/>
    <cellStyle name="Total 2 3 2 5 3 2 2" xfId="50582" xr:uid="{00000000-0005-0000-0000-00009DC60000}"/>
    <cellStyle name="Total 2 3 2 5 3 2 3" xfId="50583" xr:uid="{00000000-0005-0000-0000-00009EC60000}"/>
    <cellStyle name="Total 2 3 2 5 3 3" xfId="50584" xr:uid="{00000000-0005-0000-0000-00009FC60000}"/>
    <cellStyle name="Total 2 3 2 5 3 3 2" xfId="50585" xr:uid="{00000000-0005-0000-0000-0000A0C60000}"/>
    <cellStyle name="Total 2 3 2 5 3 3 3" xfId="50586" xr:uid="{00000000-0005-0000-0000-0000A1C60000}"/>
    <cellStyle name="Total 2 3 2 5 3 4" xfId="50587" xr:uid="{00000000-0005-0000-0000-0000A2C60000}"/>
    <cellStyle name="Total 2 3 2 5 3 4 2" xfId="50588" xr:uid="{00000000-0005-0000-0000-0000A3C60000}"/>
    <cellStyle name="Total 2 3 2 5 3 4 3" xfId="50589" xr:uid="{00000000-0005-0000-0000-0000A4C60000}"/>
    <cellStyle name="Total 2 3 2 5 3 5" xfId="50590" xr:uid="{00000000-0005-0000-0000-0000A5C60000}"/>
    <cellStyle name="Total 2 3 2 5 3 5 2" xfId="50591" xr:uid="{00000000-0005-0000-0000-0000A6C60000}"/>
    <cellStyle name="Total 2 3 2 5 3 5 3" xfId="50592" xr:uid="{00000000-0005-0000-0000-0000A7C60000}"/>
    <cellStyle name="Total 2 3 2 5 3 6" xfId="50593" xr:uid="{00000000-0005-0000-0000-0000A8C60000}"/>
    <cellStyle name="Total 2 3 2 5 3 6 2" xfId="50594" xr:uid="{00000000-0005-0000-0000-0000A9C60000}"/>
    <cellStyle name="Total 2 3 2 5 3 6 3" xfId="50595" xr:uid="{00000000-0005-0000-0000-0000AAC60000}"/>
    <cellStyle name="Total 2 3 2 5 3 7" xfId="50596" xr:uid="{00000000-0005-0000-0000-0000ABC60000}"/>
    <cellStyle name="Total 2 3 2 5 3 7 2" xfId="50597" xr:uid="{00000000-0005-0000-0000-0000ACC60000}"/>
    <cellStyle name="Total 2 3 2 5 3 7 3" xfId="50598" xr:uid="{00000000-0005-0000-0000-0000ADC60000}"/>
    <cellStyle name="Total 2 3 2 5 3 8" xfId="50599" xr:uid="{00000000-0005-0000-0000-0000AEC60000}"/>
    <cellStyle name="Total 2 3 2 5 3 8 2" xfId="50600" xr:uid="{00000000-0005-0000-0000-0000AFC60000}"/>
    <cellStyle name="Total 2 3 2 5 3 8 3" xfId="50601" xr:uid="{00000000-0005-0000-0000-0000B0C60000}"/>
    <cellStyle name="Total 2 3 2 5 3 9" xfId="50602" xr:uid="{00000000-0005-0000-0000-0000B1C60000}"/>
    <cellStyle name="Total 2 3 2 5 3 9 2" xfId="50603" xr:uid="{00000000-0005-0000-0000-0000B2C60000}"/>
    <cellStyle name="Total 2 3 2 5 3 9 3" xfId="50604" xr:uid="{00000000-0005-0000-0000-0000B3C60000}"/>
    <cellStyle name="Total 2 3 2 5 4" xfId="50605" xr:uid="{00000000-0005-0000-0000-0000B4C60000}"/>
    <cellStyle name="Total 2 3 2 5 4 10" xfId="50606" xr:uid="{00000000-0005-0000-0000-0000B5C60000}"/>
    <cellStyle name="Total 2 3 2 5 4 10 2" xfId="50607" xr:uid="{00000000-0005-0000-0000-0000B6C60000}"/>
    <cellStyle name="Total 2 3 2 5 4 10 3" xfId="50608" xr:uid="{00000000-0005-0000-0000-0000B7C60000}"/>
    <cellStyle name="Total 2 3 2 5 4 11" xfId="50609" xr:uid="{00000000-0005-0000-0000-0000B8C60000}"/>
    <cellStyle name="Total 2 3 2 5 4 12" xfId="50610" xr:uid="{00000000-0005-0000-0000-0000B9C60000}"/>
    <cellStyle name="Total 2 3 2 5 4 2" xfId="50611" xr:uid="{00000000-0005-0000-0000-0000BAC60000}"/>
    <cellStyle name="Total 2 3 2 5 4 2 2" xfId="50612" xr:uid="{00000000-0005-0000-0000-0000BBC60000}"/>
    <cellStyle name="Total 2 3 2 5 4 2 3" xfId="50613" xr:uid="{00000000-0005-0000-0000-0000BCC60000}"/>
    <cellStyle name="Total 2 3 2 5 4 3" xfId="50614" xr:uid="{00000000-0005-0000-0000-0000BDC60000}"/>
    <cellStyle name="Total 2 3 2 5 4 3 2" xfId="50615" xr:uid="{00000000-0005-0000-0000-0000BEC60000}"/>
    <cellStyle name="Total 2 3 2 5 4 3 3" xfId="50616" xr:uid="{00000000-0005-0000-0000-0000BFC60000}"/>
    <cellStyle name="Total 2 3 2 5 4 4" xfId="50617" xr:uid="{00000000-0005-0000-0000-0000C0C60000}"/>
    <cellStyle name="Total 2 3 2 5 4 4 2" xfId="50618" xr:uid="{00000000-0005-0000-0000-0000C1C60000}"/>
    <cellStyle name="Total 2 3 2 5 4 4 3" xfId="50619" xr:uid="{00000000-0005-0000-0000-0000C2C60000}"/>
    <cellStyle name="Total 2 3 2 5 4 5" xfId="50620" xr:uid="{00000000-0005-0000-0000-0000C3C60000}"/>
    <cellStyle name="Total 2 3 2 5 4 5 2" xfId="50621" xr:uid="{00000000-0005-0000-0000-0000C4C60000}"/>
    <cellStyle name="Total 2 3 2 5 4 5 3" xfId="50622" xr:uid="{00000000-0005-0000-0000-0000C5C60000}"/>
    <cellStyle name="Total 2 3 2 5 4 6" xfId="50623" xr:uid="{00000000-0005-0000-0000-0000C6C60000}"/>
    <cellStyle name="Total 2 3 2 5 4 6 2" xfId="50624" xr:uid="{00000000-0005-0000-0000-0000C7C60000}"/>
    <cellStyle name="Total 2 3 2 5 4 6 3" xfId="50625" xr:uid="{00000000-0005-0000-0000-0000C8C60000}"/>
    <cellStyle name="Total 2 3 2 5 4 7" xfId="50626" xr:uid="{00000000-0005-0000-0000-0000C9C60000}"/>
    <cellStyle name="Total 2 3 2 5 4 7 2" xfId="50627" xr:uid="{00000000-0005-0000-0000-0000CAC60000}"/>
    <cellStyle name="Total 2 3 2 5 4 7 3" xfId="50628" xr:uid="{00000000-0005-0000-0000-0000CBC60000}"/>
    <cellStyle name="Total 2 3 2 5 4 8" xfId="50629" xr:uid="{00000000-0005-0000-0000-0000CCC60000}"/>
    <cellStyle name="Total 2 3 2 5 4 8 2" xfId="50630" xr:uid="{00000000-0005-0000-0000-0000CDC60000}"/>
    <cellStyle name="Total 2 3 2 5 4 8 3" xfId="50631" xr:uid="{00000000-0005-0000-0000-0000CEC60000}"/>
    <cellStyle name="Total 2 3 2 5 4 9" xfId="50632" xr:uid="{00000000-0005-0000-0000-0000CFC60000}"/>
    <cellStyle name="Total 2 3 2 5 4 9 2" xfId="50633" xr:uid="{00000000-0005-0000-0000-0000D0C60000}"/>
    <cellStyle name="Total 2 3 2 5 4 9 3" xfId="50634" xr:uid="{00000000-0005-0000-0000-0000D1C60000}"/>
    <cellStyle name="Total 2 3 2 5 5" xfId="50635" xr:uid="{00000000-0005-0000-0000-0000D2C60000}"/>
    <cellStyle name="Total 2 3 2 5 5 10" xfId="50636" xr:uid="{00000000-0005-0000-0000-0000D3C60000}"/>
    <cellStyle name="Total 2 3 2 5 5 10 2" xfId="50637" xr:uid="{00000000-0005-0000-0000-0000D4C60000}"/>
    <cellStyle name="Total 2 3 2 5 5 10 3" xfId="50638" xr:uid="{00000000-0005-0000-0000-0000D5C60000}"/>
    <cellStyle name="Total 2 3 2 5 5 11" xfId="50639" xr:uid="{00000000-0005-0000-0000-0000D6C60000}"/>
    <cellStyle name="Total 2 3 2 5 5 12" xfId="50640" xr:uid="{00000000-0005-0000-0000-0000D7C60000}"/>
    <cellStyle name="Total 2 3 2 5 5 2" xfId="50641" xr:uid="{00000000-0005-0000-0000-0000D8C60000}"/>
    <cellStyle name="Total 2 3 2 5 5 2 2" xfId="50642" xr:uid="{00000000-0005-0000-0000-0000D9C60000}"/>
    <cellStyle name="Total 2 3 2 5 5 2 3" xfId="50643" xr:uid="{00000000-0005-0000-0000-0000DAC60000}"/>
    <cellStyle name="Total 2 3 2 5 5 3" xfId="50644" xr:uid="{00000000-0005-0000-0000-0000DBC60000}"/>
    <cellStyle name="Total 2 3 2 5 5 3 2" xfId="50645" xr:uid="{00000000-0005-0000-0000-0000DCC60000}"/>
    <cellStyle name="Total 2 3 2 5 5 3 3" xfId="50646" xr:uid="{00000000-0005-0000-0000-0000DDC60000}"/>
    <cellStyle name="Total 2 3 2 5 5 4" xfId="50647" xr:uid="{00000000-0005-0000-0000-0000DEC60000}"/>
    <cellStyle name="Total 2 3 2 5 5 4 2" xfId="50648" xr:uid="{00000000-0005-0000-0000-0000DFC60000}"/>
    <cellStyle name="Total 2 3 2 5 5 4 3" xfId="50649" xr:uid="{00000000-0005-0000-0000-0000E0C60000}"/>
    <cellStyle name="Total 2 3 2 5 5 5" xfId="50650" xr:uid="{00000000-0005-0000-0000-0000E1C60000}"/>
    <cellStyle name="Total 2 3 2 5 5 5 2" xfId="50651" xr:uid="{00000000-0005-0000-0000-0000E2C60000}"/>
    <cellStyle name="Total 2 3 2 5 5 5 3" xfId="50652" xr:uid="{00000000-0005-0000-0000-0000E3C60000}"/>
    <cellStyle name="Total 2 3 2 5 5 6" xfId="50653" xr:uid="{00000000-0005-0000-0000-0000E4C60000}"/>
    <cellStyle name="Total 2 3 2 5 5 6 2" xfId="50654" xr:uid="{00000000-0005-0000-0000-0000E5C60000}"/>
    <cellStyle name="Total 2 3 2 5 5 6 3" xfId="50655" xr:uid="{00000000-0005-0000-0000-0000E6C60000}"/>
    <cellStyle name="Total 2 3 2 5 5 7" xfId="50656" xr:uid="{00000000-0005-0000-0000-0000E7C60000}"/>
    <cellStyle name="Total 2 3 2 5 5 7 2" xfId="50657" xr:uid="{00000000-0005-0000-0000-0000E8C60000}"/>
    <cellStyle name="Total 2 3 2 5 5 7 3" xfId="50658" xr:uid="{00000000-0005-0000-0000-0000E9C60000}"/>
    <cellStyle name="Total 2 3 2 5 5 8" xfId="50659" xr:uid="{00000000-0005-0000-0000-0000EAC60000}"/>
    <cellStyle name="Total 2 3 2 5 5 8 2" xfId="50660" xr:uid="{00000000-0005-0000-0000-0000EBC60000}"/>
    <cellStyle name="Total 2 3 2 5 5 8 3" xfId="50661" xr:uid="{00000000-0005-0000-0000-0000ECC60000}"/>
    <cellStyle name="Total 2 3 2 5 5 9" xfId="50662" xr:uid="{00000000-0005-0000-0000-0000EDC60000}"/>
    <cellStyle name="Total 2 3 2 5 5 9 2" xfId="50663" xr:uid="{00000000-0005-0000-0000-0000EEC60000}"/>
    <cellStyle name="Total 2 3 2 5 5 9 3" xfId="50664" xr:uid="{00000000-0005-0000-0000-0000EFC60000}"/>
    <cellStyle name="Total 2 3 2 5 6" xfId="50665" xr:uid="{00000000-0005-0000-0000-0000F0C60000}"/>
    <cellStyle name="Total 2 3 2 5 6 2" xfId="50666" xr:uid="{00000000-0005-0000-0000-0000F1C60000}"/>
    <cellStyle name="Total 2 3 2 5 6 2 2" xfId="50667" xr:uid="{00000000-0005-0000-0000-0000F2C60000}"/>
    <cellStyle name="Total 2 3 2 5 6 2 3" xfId="50668" xr:uid="{00000000-0005-0000-0000-0000F3C60000}"/>
    <cellStyle name="Total 2 3 2 5 6 2 4" xfId="50669" xr:uid="{00000000-0005-0000-0000-0000F4C60000}"/>
    <cellStyle name="Total 2 3 2 5 6 3" xfId="50670" xr:uid="{00000000-0005-0000-0000-0000F5C60000}"/>
    <cellStyle name="Total 2 3 2 5 6 4" xfId="50671" xr:uid="{00000000-0005-0000-0000-0000F6C60000}"/>
    <cellStyle name="Total 2 3 2 5 7" xfId="50672" xr:uid="{00000000-0005-0000-0000-0000F7C60000}"/>
    <cellStyle name="Total 2 3 2 5 7 2" xfId="50673" xr:uid="{00000000-0005-0000-0000-0000F8C60000}"/>
    <cellStyle name="Total 2 3 2 5 7 2 2" xfId="50674" xr:uid="{00000000-0005-0000-0000-0000F9C60000}"/>
    <cellStyle name="Total 2 3 2 5 7 2 3" xfId="50675" xr:uid="{00000000-0005-0000-0000-0000FAC60000}"/>
    <cellStyle name="Total 2 3 2 5 7 2 4" xfId="50676" xr:uid="{00000000-0005-0000-0000-0000FBC60000}"/>
    <cellStyle name="Total 2 3 2 5 7 3" xfId="50677" xr:uid="{00000000-0005-0000-0000-0000FCC60000}"/>
    <cellStyle name="Total 2 3 2 5 7 4" xfId="50678" xr:uid="{00000000-0005-0000-0000-0000FDC60000}"/>
    <cellStyle name="Total 2 3 2 5 8" xfId="50679" xr:uid="{00000000-0005-0000-0000-0000FEC60000}"/>
    <cellStyle name="Total 2 3 2 5 8 2" xfId="50680" xr:uid="{00000000-0005-0000-0000-0000FFC60000}"/>
    <cellStyle name="Total 2 3 2 5 8 2 2" xfId="50681" xr:uid="{00000000-0005-0000-0000-000000C70000}"/>
    <cellStyle name="Total 2 3 2 5 8 2 3" xfId="50682" xr:uid="{00000000-0005-0000-0000-000001C70000}"/>
    <cellStyle name="Total 2 3 2 5 8 2 4" xfId="50683" xr:uid="{00000000-0005-0000-0000-000002C70000}"/>
    <cellStyle name="Total 2 3 2 5 8 3" xfId="50684" xr:uid="{00000000-0005-0000-0000-000003C70000}"/>
    <cellStyle name="Total 2 3 2 5 8 4" xfId="50685" xr:uid="{00000000-0005-0000-0000-000004C70000}"/>
    <cellStyle name="Total 2 3 2 5 9" xfId="50686" xr:uid="{00000000-0005-0000-0000-000005C70000}"/>
    <cellStyle name="Total 2 3 2 5 9 2" xfId="50687" xr:uid="{00000000-0005-0000-0000-000006C70000}"/>
    <cellStyle name="Total 2 3 2 5 9 3" xfId="50688" xr:uid="{00000000-0005-0000-0000-000007C70000}"/>
    <cellStyle name="Total 2 3 2 6" xfId="439" xr:uid="{00000000-0005-0000-0000-000008C70000}"/>
    <cellStyle name="Total 2 3 2 6 10" xfId="50689" xr:uid="{00000000-0005-0000-0000-000009C70000}"/>
    <cellStyle name="Total 2 3 2 6 10 2" xfId="50690" xr:uid="{00000000-0005-0000-0000-00000AC70000}"/>
    <cellStyle name="Total 2 3 2 6 10 3" xfId="50691" xr:uid="{00000000-0005-0000-0000-00000BC70000}"/>
    <cellStyle name="Total 2 3 2 6 11" xfId="58269" xr:uid="{00000000-0005-0000-0000-00000CC70000}"/>
    <cellStyle name="Total 2 3 2 6 2" xfId="50692" xr:uid="{00000000-0005-0000-0000-00000DC70000}"/>
    <cellStyle name="Total 2 3 2 6 2 10" xfId="50693" xr:uid="{00000000-0005-0000-0000-00000EC70000}"/>
    <cellStyle name="Total 2 3 2 6 2 10 10" xfId="50694" xr:uid="{00000000-0005-0000-0000-00000FC70000}"/>
    <cellStyle name="Total 2 3 2 6 2 10 11" xfId="50695" xr:uid="{00000000-0005-0000-0000-000010C70000}"/>
    <cellStyle name="Total 2 3 2 6 2 10 12" xfId="50696" xr:uid="{00000000-0005-0000-0000-000011C70000}"/>
    <cellStyle name="Total 2 3 2 6 2 10 2" xfId="50697" xr:uid="{00000000-0005-0000-0000-000012C70000}"/>
    <cellStyle name="Total 2 3 2 6 2 10 2 2" xfId="50698" xr:uid="{00000000-0005-0000-0000-000013C70000}"/>
    <cellStyle name="Total 2 3 2 6 2 10 2 3" xfId="50699" xr:uid="{00000000-0005-0000-0000-000014C70000}"/>
    <cellStyle name="Total 2 3 2 6 2 10 3" xfId="50700" xr:uid="{00000000-0005-0000-0000-000015C70000}"/>
    <cellStyle name="Total 2 3 2 6 2 10 3 2" xfId="50701" xr:uid="{00000000-0005-0000-0000-000016C70000}"/>
    <cellStyle name="Total 2 3 2 6 2 10 3 3" xfId="50702" xr:uid="{00000000-0005-0000-0000-000017C70000}"/>
    <cellStyle name="Total 2 3 2 6 2 10 4" xfId="50703" xr:uid="{00000000-0005-0000-0000-000018C70000}"/>
    <cellStyle name="Total 2 3 2 6 2 10 4 2" xfId="50704" xr:uid="{00000000-0005-0000-0000-000019C70000}"/>
    <cellStyle name="Total 2 3 2 6 2 10 4 3" xfId="50705" xr:uid="{00000000-0005-0000-0000-00001AC70000}"/>
    <cellStyle name="Total 2 3 2 6 2 10 5" xfId="50706" xr:uid="{00000000-0005-0000-0000-00001BC70000}"/>
    <cellStyle name="Total 2 3 2 6 2 10 5 2" xfId="50707" xr:uid="{00000000-0005-0000-0000-00001CC70000}"/>
    <cellStyle name="Total 2 3 2 6 2 10 5 3" xfId="50708" xr:uid="{00000000-0005-0000-0000-00001DC70000}"/>
    <cellStyle name="Total 2 3 2 6 2 10 6" xfId="50709" xr:uid="{00000000-0005-0000-0000-00001EC70000}"/>
    <cellStyle name="Total 2 3 2 6 2 10 6 2" xfId="50710" xr:uid="{00000000-0005-0000-0000-00001FC70000}"/>
    <cellStyle name="Total 2 3 2 6 2 10 6 3" xfId="50711" xr:uid="{00000000-0005-0000-0000-000020C70000}"/>
    <cellStyle name="Total 2 3 2 6 2 10 7" xfId="50712" xr:uid="{00000000-0005-0000-0000-000021C70000}"/>
    <cellStyle name="Total 2 3 2 6 2 10 7 2" xfId="50713" xr:uid="{00000000-0005-0000-0000-000022C70000}"/>
    <cellStyle name="Total 2 3 2 6 2 10 7 3" xfId="50714" xr:uid="{00000000-0005-0000-0000-000023C70000}"/>
    <cellStyle name="Total 2 3 2 6 2 10 8" xfId="50715" xr:uid="{00000000-0005-0000-0000-000024C70000}"/>
    <cellStyle name="Total 2 3 2 6 2 10 8 2" xfId="50716" xr:uid="{00000000-0005-0000-0000-000025C70000}"/>
    <cellStyle name="Total 2 3 2 6 2 10 8 3" xfId="50717" xr:uid="{00000000-0005-0000-0000-000026C70000}"/>
    <cellStyle name="Total 2 3 2 6 2 10 9" xfId="50718" xr:uid="{00000000-0005-0000-0000-000027C70000}"/>
    <cellStyle name="Total 2 3 2 6 2 10 9 2" xfId="50719" xr:uid="{00000000-0005-0000-0000-000028C70000}"/>
    <cellStyle name="Total 2 3 2 6 2 10 9 3" xfId="50720" xr:uid="{00000000-0005-0000-0000-000029C70000}"/>
    <cellStyle name="Total 2 3 2 6 2 11" xfId="50721" xr:uid="{00000000-0005-0000-0000-00002AC70000}"/>
    <cellStyle name="Total 2 3 2 6 2 11 2" xfId="50722" xr:uid="{00000000-0005-0000-0000-00002BC70000}"/>
    <cellStyle name="Total 2 3 2 6 2 11 3" xfId="50723" xr:uid="{00000000-0005-0000-0000-00002CC70000}"/>
    <cellStyle name="Total 2 3 2 6 2 12" xfId="50724" xr:uid="{00000000-0005-0000-0000-00002DC70000}"/>
    <cellStyle name="Total 2 3 2 6 2 12 2" xfId="50725" xr:uid="{00000000-0005-0000-0000-00002EC70000}"/>
    <cellStyle name="Total 2 3 2 6 2 12 3" xfId="50726" xr:uid="{00000000-0005-0000-0000-00002FC70000}"/>
    <cellStyle name="Total 2 3 2 6 2 13" xfId="50727" xr:uid="{00000000-0005-0000-0000-000030C70000}"/>
    <cellStyle name="Total 2 3 2 6 2 13 2" xfId="50728" xr:uid="{00000000-0005-0000-0000-000031C70000}"/>
    <cellStyle name="Total 2 3 2 6 2 13 3" xfId="50729" xr:uid="{00000000-0005-0000-0000-000032C70000}"/>
    <cellStyle name="Total 2 3 2 6 2 14" xfId="50730" xr:uid="{00000000-0005-0000-0000-000033C70000}"/>
    <cellStyle name="Total 2 3 2 6 2 14 2" xfId="50731" xr:uid="{00000000-0005-0000-0000-000034C70000}"/>
    <cellStyle name="Total 2 3 2 6 2 14 3" xfId="50732" xr:uid="{00000000-0005-0000-0000-000035C70000}"/>
    <cellStyle name="Total 2 3 2 6 2 15" xfId="50733" xr:uid="{00000000-0005-0000-0000-000036C70000}"/>
    <cellStyle name="Total 2 3 2 6 2 15 2" xfId="50734" xr:uid="{00000000-0005-0000-0000-000037C70000}"/>
    <cellStyle name="Total 2 3 2 6 2 15 3" xfId="50735" xr:uid="{00000000-0005-0000-0000-000038C70000}"/>
    <cellStyle name="Total 2 3 2 6 2 16" xfId="50736" xr:uid="{00000000-0005-0000-0000-000039C70000}"/>
    <cellStyle name="Total 2 3 2 6 2 16 2" xfId="50737" xr:uid="{00000000-0005-0000-0000-00003AC70000}"/>
    <cellStyle name="Total 2 3 2 6 2 16 3" xfId="50738" xr:uid="{00000000-0005-0000-0000-00003BC70000}"/>
    <cellStyle name="Total 2 3 2 6 2 17" xfId="50739" xr:uid="{00000000-0005-0000-0000-00003CC70000}"/>
    <cellStyle name="Total 2 3 2 6 2 17 2" xfId="50740" xr:uid="{00000000-0005-0000-0000-00003DC70000}"/>
    <cellStyle name="Total 2 3 2 6 2 17 3" xfId="50741" xr:uid="{00000000-0005-0000-0000-00003EC70000}"/>
    <cellStyle name="Total 2 3 2 6 2 18" xfId="50742" xr:uid="{00000000-0005-0000-0000-00003FC70000}"/>
    <cellStyle name="Total 2 3 2 6 2 18 2" xfId="50743" xr:uid="{00000000-0005-0000-0000-000040C70000}"/>
    <cellStyle name="Total 2 3 2 6 2 18 3" xfId="50744" xr:uid="{00000000-0005-0000-0000-000041C70000}"/>
    <cellStyle name="Total 2 3 2 6 2 19" xfId="50745" xr:uid="{00000000-0005-0000-0000-000042C70000}"/>
    <cellStyle name="Total 2 3 2 6 2 19 2" xfId="50746" xr:uid="{00000000-0005-0000-0000-000043C70000}"/>
    <cellStyle name="Total 2 3 2 6 2 19 3" xfId="50747" xr:uid="{00000000-0005-0000-0000-000044C70000}"/>
    <cellStyle name="Total 2 3 2 6 2 2" xfId="50748" xr:uid="{00000000-0005-0000-0000-000045C70000}"/>
    <cellStyle name="Total 2 3 2 6 2 2 10" xfId="50749" xr:uid="{00000000-0005-0000-0000-000046C70000}"/>
    <cellStyle name="Total 2 3 2 6 2 2 11" xfId="50750" xr:uid="{00000000-0005-0000-0000-000047C70000}"/>
    <cellStyle name="Total 2 3 2 6 2 2 12" xfId="50751" xr:uid="{00000000-0005-0000-0000-000048C70000}"/>
    <cellStyle name="Total 2 3 2 6 2 2 2" xfId="50752" xr:uid="{00000000-0005-0000-0000-000049C70000}"/>
    <cellStyle name="Total 2 3 2 6 2 2 2 2" xfId="50753" xr:uid="{00000000-0005-0000-0000-00004AC70000}"/>
    <cellStyle name="Total 2 3 2 6 2 2 2 3" xfId="50754" xr:uid="{00000000-0005-0000-0000-00004BC70000}"/>
    <cellStyle name="Total 2 3 2 6 2 2 3" xfId="50755" xr:uid="{00000000-0005-0000-0000-00004CC70000}"/>
    <cellStyle name="Total 2 3 2 6 2 2 3 2" xfId="50756" xr:uid="{00000000-0005-0000-0000-00004DC70000}"/>
    <cellStyle name="Total 2 3 2 6 2 2 3 3" xfId="50757" xr:uid="{00000000-0005-0000-0000-00004EC70000}"/>
    <cellStyle name="Total 2 3 2 6 2 2 4" xfId="50758" xr:uid="{00000000-0005-0000-0000-00004FC70000}"/>
    <cellStyle name="Total 2 3 2 6 2 2 4 2" xfId="50759" xr:uid="{00000000-0005-0000-0000-000050C70000}"/>
    <cellStyle name="Total 2 3 2 6 2 2 4 3" xfId="50760" xr:uid="{00000000-0005-0000-0000-000051C70000}"/>
    <cellStyle name="Total 2 3 2 6 2 2 5" xfId="50761" xr:uid="{00000000-0005-0000-0000-000052C70000}"/>
    <cellStyle name="Total 2 3 2 6 2 2 5 2" xfId="50762" xr:uid="{00000000-0005-0000-0000-000053C70000}"/>
    <cellStyle name="Total 2 3 2 6 2 2 5 3" xfId="50763" xr:uid="{00000000-0005-0000-0000-000054C70000}"/>
    <cellStyle name="Total 2 3 2 6 2 2 6" xfId="50764" xr:uid="{00000000-0005-0000-0000-000055C70000}"/>
    <cellStyle name="Total 2 3 2 6 2 2 6 2" xfId="50765" xr:uid="{00000000-0005-0000-0000-000056C70000}"/>
    <cellStyle name="Total 2 3 2 6 2 2 6 3" xfId="50766" xr:uid="{00000000-0005-0000-0000-000057C70000}"/>
    <cellStyle name="Total 2 3 2 6 2 2 7" xfId="50767" xr:uid="{00000000-0005-0000-0000-000058C70000}"/>
    <cellStyle name="Total 2 3 2 6 2 2 7 2" xfId="50768" xr:uid="{00000000-0005-0000-0000-000059C70000}"/>
    <cellStyle name="Total 2 3 2 6 2 2 7 3" xfId="50769" xr:uid="{00000000-0005-0000-0000-00005AC70000}"/>
    <cellStyle name="Total 2 3 2 6 2 2 8" xfId="50770" xr:uid="{00000000-0005-0000-0000-00005BC70000}"/>
    <cellStyle name="Total 2 3 2 6 2 2 8 2" xfId="50771" xr:uid="{00000000-0005-0000-0000-00005CC70000}"/>
    <cellStyle name="Total 2 3 2 6 2 2 8 3" xfId="50772" xr:uid="{00000000-0005-0000-0000-00005DC70000}"/>
    <cellStyle name="Total 2 3 2 6 2 2 9" xfId="50773" xr:uid="{00000000-0005-0000-0000-00005EC70000}"/>
    <cellStyle name="Total 2 3 2 6 2 2 9 2" xfId="50774" xr:uid="{00000000-0005-0000-0000-00005FC70000}"/>
    <cellStyle name="Total 2 3 2 6 2 2 9 3" xfId="50775" xr:uid="{00000000-0005-0000-0000-000060C70000}"/>
    <cellStyle name="Total 2 3 2 6 2 20" xfId="50776" xr:uid="{00000000-0005-0000-0000-000061C70000}"/>
    <cellStyle name="Total 2 3 2 6 2 21" xfId="50777" xr:uid="{00000000-0005-0000-0000-000062C70000}"/>
    <cellStyle name="Total 2 3 2 6 2 3" xfId="50778" xr:uid="{00000000-0005-0000-0000-000063C70000}"/>
    <cellStyle name="Total 2 3 2 6 2 3 10" xfId="50779" xr:uid="{00000000-0005-0000-0000-000064C70000}"/>
    <cellStyle name="Total 2 3 2 6 2 3 11" xfId="50780" xr:uid="{00000000-0005-0000-0000-000065C70000}"/>
    <cellStyle name="Total 2 3 2 6 2 3 12" xfId="50781" xr:uid="{00000000-0005-0000-0000-000066C70000}"/>
    <cellStyle name="Total 2 3 2 6 2 3 2" xfId="50782" xr:uid="{00000000-0005-0000-0000-000067C70000}"/>
    <cellStyle name="Total 2 3 2 6 2 3 2 2" xfId="50783" xr:uid="{00000000-0005-0000-0000-000068C70000}"/>
    <cellStyle name="Total 2 3 2 6 2 3 2 3" xfId="50784" xr:uid="{00000000-0005-0000-0000-000069C70000}"/>
    <cellStyle name="Total 2 3 2 6 2 3 3" xfId="50785" xr:uid="{00000000-0005-0000-0000-00006AC70000}"/>
    <cellStyle name="Total 2 3 2 6 2 3 3 2" xfId="50786" xr:uid="{00000000-0005-0000-0000-00006BC70000}"/>
    <cellStyle name="Total 2 3 2 6 2 3 3 3" xfId="50787" xr:uid="{00000000-0005-0000-0000-00006CC70000}"/>
    <cellStyle name="Total 2 3 2 6 2 3 4" xfId="50788" xr:uid="{00000000-0005-0000-0000-00006DC70000}"/>
    <cellStyle name="Total 2 3 2 6 2 3 4 2" xfId="50789" xr:uid="{00000000-0005-0000-0000-00006EC70000}"/>
    <cellStyle name="Total 2 3 2 6 2 3 4 3" xfId="50790" xr:uid="{00000000-0005-0000-0000-00006FC70000}"/>
    <cellStyle name="Total 2 3 2 6 2 3 5" xfId="50791" xr:uid="{00000000-0005-0000-0000-000070C70000}"/>
    <cellStyle name="Total 2 3 2 6 2 3 5 2" xfId="50792" xr:uid="{00000000-0005-0000-0000-000071C70000}"/>
    <cellStyle name="Total 2 3 2 6 2 3 5 3" xfId="50793" xr:uid="{00000000-0005-0000-0000-000072C70000}"/>
    <cellStyle name="Total 2 3 2 6 2 3 6" xfId="50794" xr:uid="{00000000-0005-0000-0000-000073C70000}"/>
    <cellStyle name="Total 2 3 2 6 2 3 6 2" xfId="50795" xr:uid="{00000000-0005-0000-0000-000074C70000}"/>
    <cellStyle name="Total 2 3 2 6 2 3 6 3" xfId="50796" xr:uid="{00000000-0005-0000-0000-000075C70000}"/>
    <cellStyle name="Total 2 3 2 6 2 3 7" xfId="50797" xr:uid="{00000000-0005-0000-0000-000076C70000}"/>
    <cellStyle name="Total 2 3 2 6 2 3 7 2" xfId="50798" xr:uid="{00000000-0005-0000-0000-000077C70000}"/>
    <cellStyle name="Total 2 3 2 6 2 3 7 3" xfId="50799" xr:uid="{00000000-0005-0000-0000-000078C70000}"/>
    <cellStyle name="Total 2 3 2 6 2 3 8" xfId="50800" xr:uid="{00000000-0005-0000-0000-000079C70000}"/>
    <cellStyle name="Total 2 3 2 6 2 3 8 2" xfId="50801" xr:uid="{00000000-0005-0000-0000-00007AC70000}"/>
    <cellStyle name="Total 2 3 2 6 2 3 8 3" xfId="50802" xr:uid="{00000000-0005-0000-0000-00007BC70000}"/>
    <cellStyle name="Total 2 3 2 6 2 3 9" xfId="50803" xr:uid="{00000000-0005-0000-0000-00007CC70000}"/>
    <cellStyle name="Total 2 3 2 6 2 3 9 2" xfId="50804" xr:uid="{00000000-0005-0000-0000-00007DC70000}"/>
    <cellStyle name="Total 2 3 2 6 2 3 9 3" xfId="50805" xr:uid="{00000000-0005-0000-0000-00007EC70000}"/>
    <cellStyle name="Total 2 3 2 6 2 4" xfId="50806" xr:uid="{00000000-0005-0000-0000-00007FC70000}"/>
    <cellStyle name="Total 2 3 2 6 2 4 10" xfId="50807" xr:uid="{00000000-0005-0000-0000-000080C70000}"/>
    <cellStyle name="Total 2 3 2 6 2 4 11" xfId="50808" xr:uid="{00000000-0005-0000-0000-000081C70000}"/>
    <cellStyle name="Total 2 3 2 6 2 4 12" xfId="50809" xr:uid="{00000000-0005-0000-0000-000082C70000}"/>
    <cellStyle name="Total 2 3 2 6 2 4 2" xfId="50810" xr:uid="{00000000-0005-0000-0000-000083C70000}"/>
    <cellStyle name="Total 2 3 2 6 2 4 2 2" xfId="50811" xr:uid="{00000000-0005-0000-0000-000084C70000}"/>
    <cellStyle name="Total 2 3 2 6 2 4 2 3" xfId="50812" xr:uid="{00000000-0005-0000-0000-000085C70000}"/>
    <cellStyle name="Total 2 3 2 6 2 4 3" xfId="50813" xr:uid="{00000000-0005-0000-0000-000086C70000}"/>
    <cellStyle name="Total 2 3 2 6 2 4 3 2" xfId="50814" xr:uid="{00000000-0005-0000-0000-000087C70000}"/>
    <cellStyle name="Total 2 3 2 6 2 4 3 3" xfId="50815" xr:uid="{00000000-0005-0000-0000-000088C70000}"/>
    <cellStyle name="Total 2 3 2 6 2 4 4" xfId="50816" xr:uid="{00000000-0005-0000-0000-000089C70000}"/>
    <cellStyle name="Total 2 3 2 6 2 4 4 2" xfId="50817" xr:uid="{00000000-0005-0000-0000-00008AC70000}"/>
    <cellStyle name="Total 2 3 2 6 2 4 4 3" xfId="50818" xr:uid="{00000000-0005-0000-0000-00008BC70000}"/>
    <cellStyle name="Total 2 3 2 6 2 4 5" xfId="50819" xr:uid="{00000000-0005-0000-0000-00008CC70000}"/>
    <cellStyle name="Total 2 3 2 6 2 4 5 2" xfId="50820" xr:uid="{00000000-0005-0000-0000-00008DC70000}"/>
    <cellStyle name="Total 2 3 2 6 2 4 5 3" xfId="50821" xr:uid="{00000000-0005-0000-0000-00008EC70000}"/>
    <cellStyle name="Total 2 3 2 6 2 4 6" xfId="50822" xr:uid="{00000000-0005-0000-0000-00008FC70000}"/>
    <cellStyle name="Total 2 3 2 6 2 4 6 2" xfId="50823" xr:uid="{00000000-0005-0000-0000-000090C70000}"/>
    <cellStyle name="Total 2 3 2 6 2 4 6 3" xfId="50824" xr:uid="{00000000-0005-0000-0000-000091C70000}"/>
    <cellStyle name="Total 2 3 2 6 2 4 7" xfId="50825" xr:uid="{00000000-0005-0000-0000-000092C70000}"/>
    <cellStyle name="Total 2 3 2 6 2 4 7 2" xfId="50826" xr:uid="{00000000-0005-0000-0000-000093C70000}"/>
    <cellStyle name="Total 2 3 2 6 2 4 7 3" xfId="50827" xr:uid="{00000000-0005-0000-0000-000094C70000}"/>
    <cellStyle name="Total 2 3 2 6 2 4 8" xfId="50828" xr:uid="{00000000-0005-0000-0000-000095C70000}"/>
    <cellStyle name="Total 2 3 2 6 2 4 8 2" xfId="50829" xr:uid="{00000000-0005-0000-0000-000096C70000}"/>
    <cellStyle name="Total 2 3 2 6 2 4 8 3" xfId="50830" xr:uid="{00000000-0005-0000-0000-000097C70000}"/>
    <cellStyle name="Total 2 3 2 6 2 4 9" xfId="50831" xr:uid="{00000000-0005-0000-0000-000098C70000}"/>
    <cellStyle name="Total 2 3 2 6 2 4 9 2" xfId="50832" xr:uid="{00000000-0005-0000-0000-000099C70000}"/>
    <cellStyle name="Total 2 3 2 6 2 4 9 3" xfId="50833" xr:uid="{00000000-0005-0000-0000-00009AC70000}"/>
    <cellStyle name="Total 2 3 2 6 2 5" xfId="50834" xr:uid="{00000000-0005-0000-0000-00009BC70000}"/>
    <cellStyle name="Total 2 3 2 6 2 5 10" xfId="50835" xr:uid="{00000000-0005-0000-0000-00009CC70000}"/>
    <cellStyle name="Total 2 3 2 6 2 5 11" xfId="50836" xr:uid="{00000000-0005-0000-0000-00009DC70000}"/>
    <cellStyle name="Total 2 3 2 6 2 5 12" xfId="50837" xr:uid="{00000000-0005-0000-0000-00009EC70000}"/>
    <cellStyle name="Total 2 3 2 6 2 5 2" xfId="50838" xr:uid="{00000000-0005-0000-0000-00009FC70000}"/>
    <cellStyle name="Total 2 3 2 6 2 5 2 2" xfId="50839" xr:uid="{00000000-0005-0000-0000-0000A0C70000}"/>
    <cellStyle name="Total 2 3 2 6 2 5 2 3" xfId="50840" xr:uid="{00000000-0005-0000-0000-0000A1C70000}"/>
    <cellStyle name="Total 2 3 2 6 2 5 3" xfId="50841" xr:uid="{00000000-0005-0000-0000-0000A2C70000}"/>
    <cellStyle name="Total 2 3 2 6 2 5 3 2" xfId="50842" xr:uid="{00000000-0005-0000-0000-0000A3C70000}"/>
    <cellStyle name="Total 2 3 2 6 2 5 3 3" xfId="50843" xr:uid="{00000000-0005-0000-0000-0000A4C70000}"/>
    <cellStyle name="Total 2 3 2 6 2 5 4" xfId="50844" xr:uid="{00000000-0005-0000-0000-0000A5C70000}"/>
    <cellStyle name="Total 2 3 2 6 2 5 4 2" xfId="50845" xr:uid="{00000000-0005-0000-0000-0000A6C70000}"/>
    <cellStyle name="Total 2 3 2 6 2 5 4 3" xfId="50846" xr:uid="{00000000-0005-0000-0000-0000A7C70000}"/>
    <cellStyle name="Total 2 3 2 6 2 5 5" xfId="50847" xr:uid="{00000000-0005-0000-0000-0000A8C70000}"/>
    <cellStyle name="Total 2 3 2 6 2 5 5 2" xfId="50848" xr:uid="{00000000-0005-0000-0000-0000A9C70000}"/>
    <cellStyle name="Total 2 3 2 6 2 5 5 3" xfId="50849" xr:uid="{00000000-0005-0000-0000-0000AAC70000}"/>
    <cellStyle name="Total 2 3 2 6 2 5 6" xfId="50850" xr:uid="{00000000-0005-0000-0000-0000ABC70000}"/>
    <cellStyle name="Total 2 3 2 6 2 5 6 2" xfId="50851" xr:uid="{00000000-0005-0000-0000-0000ACC70000}"/>
    <cellStyle name="Total 2 3 2 6 2 5 6 3" xfId="50852" xr:uid="{00000000-0005-0000-0000-0000ADC70000}"/>
    <cellStyle name="Total 2 3 2 6 2 5 7" xfId="50853" xr:uid="{00000000-0005-0000-0000-0000AEC70000}"/>
    <cellStyle name="Total 2 3 2 6 2 5 7 2" xfId="50854" xr:uid="{00000000-0005-0000-0000-0000AFC70000}"/>
    <cellStyle name="Total 2 3 2 6 2 5 7 3" xfId="50855" xr:uid="{00000000-0005-0000-0000-0000B0C70000}"/>
    <cellStyle name="Total 2 3 2 6 2 5 8" xfId="50856" xr:uid="{00000000-0005-0000-0000-0000B1C70000}"/>
    <cellStyle name="Total 2 3 2 6 2 5 8 2" xfId="50857" xr:uid="{00000000-0005-0000-0000-0000B2C70000}"/>
    <cellStyle name="Total 2 3 2 6 2 5 8 3" xfId="50858" xr:uid="{00000000-0005-0000-0000-0000B3C70000}"/>
    <cellStyle name="Total 2 3 2 6 2 5 9" xfId="50859" xr:uid="{00000000-0005-0000-0000-0000B4C70000}"/>
    <cellStyle name="Total 2 3 2 6 2 5 9 2" xfId="50860" xr:uid="{00000000-0005-0000-0000-0000B5C70000}"/>
    <cellStyle name="Total 2 3 2 6 2 5 9 3" xfId="50861" xr:uid="{00000000-0005-0000-0000-0000B6C70000}"/>
    <cellStyle name="Total 2 3 2 6 2 6" xfId="50862" xr:uid="{00000000-0005-0000-0000-0000B7C70000}"/>
    <cellStyle name="Total 2 3 2 6 2 6 10" xfId="50863" xr:uid="{00000000-0005-0000-0000-0000B8C70000}"/>
    <cellStyle name="Total 2 3 2 6 2 6 11" xfId="50864" xr:uid="{00000000-0005-0000-0000-0000B9C70000}"/>
    <cellStyle name="Total 2 3 2 6 2 6 12" xfId="50865" xr:uid="{00000000-0005-0000-0000-0000BAC70000}"/>
    <cellStyle name="Total 2 3 2 6 2 6 2" xfId="50866" xr:uid="{00000000-0005-0000-0000-0000BBC70000}"/>
    <cellStyle name="Total 2 3 2 6 2 6 2 2" xfId="50867" xr:uid="{00000000-0005-0000-0000-0000BCC70000}"/>
    <cellStyle name="Total 2 3 2 6 2 6 2 3" xfId="50868" xr:uid="{00000000-0005-0000-0000-0000BDC70000}"/>
    <cellStyle name="Total 2 3 2 6 2 6 3" xfId="50869" xr:uid="{00000000-0005-0000-0000-0000BEC70000}"/>
    <cellStyle name="Total 2 3 2 6 2 6 3 2" xfId="50870" xr:uid="{00000000-0005-0000-0000-0000BFC70000}"/>
    <cellStyle name="Total 2 3 2 6 2 6 3 3" xfId="50871" xr:uid="{00000000-0005-0000-0000-0000C0C70000}"/>
    <cellStyle name="Total 2 3 2 6 2 6 4" xfId="50872" xr:uid="{00000000-0005-0000-0000-0000C1C70000}"/>
    <cellStyle name="Total 2 3 2 6 2 6 4 2" xfId="50873" xr:uid="{00000000-0005-0000-0000-0000C2C70000}"/>
    <cellStyle name="Total 2 3 2 6 2 6 4 3" xfId="50874" xr:uid="{00000000-0005-0000-0000-0000C3C70000}"/>
    <cellStyle name="Total 2 3 2 6 2 6 5" xfId="50875" xr:uid="{00000000-0005-0000-0000-0000C4C70000}"/>
    <cellStyle name="Total 2 3 2 6 2 6 5 2" xfId="50876" xr:uid="{00000000-0005-0000-0000-0000C5C70000}"/>
    <cellStyle name="Total 2 3 2 6 2 6 5 3" xfId="50877" xr:uid="{00000000-0005-0000-0000-0000C6C70000}"/>
    <cellStyle name="Total 2 3 2 6 2 6 6" xfId="50878" xr:uid="{00000000-0005-0000-0000-0000C7C70000}"/>
    <cellStyle name="Total 2 3 2 6 2 6 6 2" xfId="50879" xr:uid="{00000000-0005-0000-0000-0000C8C70000}"/>
    <cellStyle name="Total 2 3 2 6 2 6 6 3" xfId="50880" xr:uid="{00000000-0005-0000-0000-0000C9C70000}"/>
    <cellStyle name="Total 2 3 2 6 2 6 7" xfId="50881" xr:uid="{00000000-0005-0000-0000-0000CAC70000}"/>
    <cellStyle name="Total 2 3 2 6 2 6 7 2" xfId="50882" xr:uid="{00000000-0005-0000-0000-0000CBC70000}"/>
    <cellStyle name="Total 2 3 2 6 2 6 7 3" xfId="50883" xr:uid="{00000000-0005-0000-0000-0000CCC70000}"/>
    <cellStyle name="Total 2 3 2 6 2 6 8" xfId="50884" xr:uid="{00000000-0005-0000-0000-0000CDC70000}"/>
    <cellStyle name="Total 2 3 2 6 2 6 8 2" xfId="50885" xr:uid="{00000000-0005-0000-0000-0000CEC70000}"/>
    <cellStyle name="Total 2 3 2 6 2 6 8 3" xfId="50886" xr:uid="{00000000-0005-0000-0000-0000CFC70000}"/>
    <cellStyle name="Total 2 3 2 6 2 6 9" xfId="50887" xr:uid="{00000000-0005-0000-0000-0000D0C70000}"/>
    <cellStyle name="Total 2 3 2 6 2 6 9 2" xfId="50888" xr:uid="{00000000-0005-0000-0000-0000D1C70000}"/>
    <cellStyle name="Total 2 3 2 6 2 6 9 3" xfId="50889" xr:uid="{00000000-0005-0000-0000-0000D2C70000}"/>
    <cellStyle name="Total 2 3 2 6 2 7" xfId="50890" xr:uid="{00000000-0005-0000-0000-0000D3C70000}"/>
    <cellStyle name="Total 2 3 2 6 2 7 10" xfId="50891" xr:uid="{00000000-0005-0000-0000-0000D4C70000}"/>
    <cellStyle name="Total 2 3 2 6 2 7 11" xfId="50892" xr:uid="{00000000-0005-0000-0000-0000D5C70000}"/>
    <cellStyle name="Total 2 3 2 6 2 7 12" xfId="50893" xr:uid="{00000000-0005-0000-0000-0000D6C70000}"/>
    <cellStyle name="Total 2 3 2 6 2 7 2" xfId="50894" xr:uid="{00000000-0005-0000-0000-0000D7C70000}"/>
    <cellStyle name="Total 2 3 2 6 2 7 2 2" xfId="50895" xr:uid="{00000000-0005-0000-0000-0000D8C70000}"/>
    <cellStyle name="Total 2 3 2 6 2 7 2 3" xfId="50896" xr:uid="{00000000-0005-0000-0000-0000D9C70000}"/>
    <cellStyle name="Total 2 3 2 6 2 7 3" xfId="50897" xr:uid="{00000000-0005-0000-0000-0000DAC70000}"/>
    <cellStyle name="Total 2 3 2 6 2 7 3 2" xfId="50898" xr:uid="{00000000-0005-0000-0000-0000DBC70000}"/>
    <cellStyle name="Total 2 3 2 6 2 7 3 3" xfId="50899" xr:uid="{00000000-0005-0000-0000-0000DCC70000}"/>
    <cellStyle name="Total 2 3 2 6 2 7 4" xfId="50900" xr:uid="{00000000-0005-0000-0000-0000DDC70000}"/>
    <cellStyle name="Total 2 3 2 6 2 7 4 2" xfId="50901" xr:uid="{00000000-0005-0000-0000-0000DEC70000}"/>
    <cellStyle name="Total 2 3 2 6 2 7 4 3" xfId="50902" xr:uid="{00000000-0005-0000-0000-0000DFC70000}"/>
    <cellStyle name="Total 2 3 2 6 2 7 5" xfId="50903" xr:uid="{00000000-0005-0000-0000-0000E0C70000}"/>
    <cellStyle name="Total 2 3 2 6 2 7 5 2" xfId="50904" xr:uid="{00000000-0005-0000-0000-0000E1C70000}"/>
    <cellStyle name="Total 2 3 2 6 2 7 5 3" xfId="50905" xr:uid="{00000000-0005-0000-0000-0000E2C70000}"/>
    <cellStyle name="Total 2 3 2 6 2 7 6" xfId="50906" xr:uid="{00000000-0005-0000-0000-0000E3C70000}"/>
    <cellStyle name="Total 2 3 2 6 2 7 6 2" xfId="50907" xr:uid="{00000000-0005-0000-0000-0000E4C70000}"/>
    <cellStyle name="Total 2 3 2 6 2 7 6 3" xfId="50908" xr:uid="{00000000-0005-0000-0000-0000E5C70000}"/>
    <cellStyle name="Total 2 3 2 6 2 7 7" xfId="50909" xr:uid="{00000000-0005-0000-0000-0000E6C70000}"/>
    <cellStyle name="Total 2 3 2 6 2 7 7 2" xfId="50910" xr:uid="{00000000-0005-0000-0000-0000E7C70000}"/>
    <cellStyle name="Total 2 3 2 6 2 7 7 3" xfId="50911" xr:uid="{00000000-0005-0000-0000-0000E8C70000}"/>
    <cellStyle name="Total 2 3 2 6 2 7 8" xfId="50912" xr:uid="{00000000-0005-0000-0000-0000E9C70000}"/>
    <cellStyle name="Total 2 3 2 6 2 7 8 2" xfId="50913" xr:uid="{00000000-0005-0000-0000-0000EAC70000}"/>
    <cellStyle name="Total 2 3 2 6 2 7 8 3" xfId="50914" xr:uid="{00000000-0005-0000-0000-0000EBC70000}"/>
    <cellStyle name="Total 2 3 2 6 2 7 9" xfId="50915" xr:uid="{00000000-0005-0000-0000-0000ECC70000}"/>
    <cellStyle name="Total 2 3 2 6 2 7 9 2" xfId="50916" xr:uid="{00000000-0005-0000-0000-0000EDC70000}"/>
    <cellStyle name="Total 2 3 2 6 2 7 9 3" xfId="50917" xr:uid="{00000000-0005-0000-0000-0000EEC70000}"/>
    <cellStyle name="Total 2 3 2 6 2 8" xfId="50918" xr:uid="{00000000-0005-0000-0000-0000EFC70000}"/>
    <cellStyle name="Total 2 3 2 6 2 8 10" xfId="50919" xr:uid="{00000000-0005-0000-0000-0000F0C70000}"/>
    <cellStyle name="Total 2 3 2 6 2 8 11" xfId="50920" xr:uid="{00000000-0005-0000-0000-0000F1C70000}"/>
    <cellStyle name="Total 2 3 2 6 2 8 12" xfId="50921" xr:uid="{00000000-0005-0000-0000-0000F2C70000}"/>
    <cellStyle name="Total 2 3 2 6 2 8 2" xfId="50922" xr:uid="{00000000-0005-0000-0000-0000F3C70000}"/>
    <cellStyle name="Total 2 3 2 6 2 8 2 2" xfId="50923" xr:uid="{00000000-0005-0000-0000-0000F4C70000}"/>
    <cellStyle name="Total 2 3 2 6 2 8 2 3" xfId="50924" xr:uid="{00000000-0005-0000-0000-0000F5C70000}"/>
    <cellStyle name="Total 2 3 2 6 2 8 3" xfId="50925" xr:uid="{00000000-0005-0000-0000-0000F6C70000}"/>
    <cellStyle name="Total 2 3 2 6 2 8 3 2" xfId="50926" xr:uid="{00000000-0005-0000-0000-0000F7C70000}"/>
    <cellStyle name="Total 2 3 2 6 2 8 3 3" xfId="50927" xr:uid="{00000000-0005-0000-0000-0000F8C70000}"/>
    <cellStyle name="Total 2 3 2 6 2 8 4" xfId="50928" xr:uid="{00000000-0005-0000-0000-0000F9C70000}"/>
    <cellStyle name="Total 2 3 2 6 2 8 4 2" xfId="50929" xr:uid="{00000000-0005-0000-0000-0000FAC70000}"/>
    <cellStyle name="Total 2 3 2 6 2 8 4 3" xfId="50930" xr:uid="{00000000-0005-0000-0000-0000FBC70000}"/>
    <cellStyle name="Total 2 3 2 6 2 8 5" xfId="50931" xr:uid="{00000000-0005-0000-0000-0000FCC70000}"/>
    <cellStyle name="Total 2 3 2 6 2 8 5 2" xfId="50932" xr:uid="{00000000-0005-0000-0000-0000FDC70000}"/>
    <cellStyle name="Total 2 3 2 6 2 8 5 3" xfId="50933" xr:uid="{00000000-0005-0000-0000-0000FEC70000}"/>
    <cellStyle name="Total 2 3 2 6 2 8 6" xfId="50934" xr:uid="{00000000-0005-0000-0000-0000FFC70000}"/>
    <cellStyle name="Total 2 3 2 6 2 8 6 2" xfId="50935" xr:uid="{00000000-0005-0000-0000-000000C80000}"/>
    <cellStyle name="Total 2 3 2 6 2 8 6 3" xfId="50936" xr:uid="{00000000-0005-0000-0000-000001C80000}"/>
    <cellStyle name="Total 2 3 2 6 2 8 7" xfId="50937" xr:uid="{00000000-0005-0000-0000-000002C80000}"/>
    <cellStyle name="Total 2 3 2 6 2 8 7 2" xfId="50938" xr:uid="{00000000-0005-0000-0000-000003C80000}"/>
    <cellStyle name="Total 2 3 2 6 2 8 7 3" xfId="50939" xr:uid="{00000000-0005-0000-0000-000004C80000}"/>
    <cellStyle name="Total 2 3 2 6 2 8 8" xfId="50940" xr:uid="{00000000-0005-0000-0000-000005C80000}"/>
    <cellStyle name="Total 2 3 2 6 2 8 8 2" xfId="50941" xr:uid="{00000000-0005-0000-0000-000006C80000}"/>
    <cellStyle name="Total 2 3 2 6 2 8 8 3" xfId="50942" xr:uid="{00000000-0005-0000-0000-000007C80000}"/>
    <cellStyle name="Total 2 3 2 6 2 8 9" xfId="50943" xr:uid="{00000000-0005-0000-0000-000008C80000}"/>
    <cellStyle name="Total 2 3 2 6 2 8 9 2" xfId="50944" xr:uid="{00000000-0005-0000-0000-000009C80000}"/>
    <cellStyle name="Total 2 3 2 6 2 8 9 3" xfId="50945" xr:uid="{00000000-0005-0000-0000-00000AC80000}"/>
    <cellStyle name="Total 2 3 2 6 2 9" xfId="50946" xr:uid="{00000000-0005-0000-0000-00000BC80000}"/>
    <cellStyle name="Total 2 3 2 6 2 9 10" xfId="50947" xr:uid="{00000000-0005-0000-0000-00000CC80000}"/>
    <cellStyle name="Total 2 3 2 6 2 9 11" xfId="50948" xr:uid="{00000000-0005-0000-0000-00000DC80000}"/>
    <cellStyle name="Total 2 3 2 6 2 9 12" xfId="50949" xr:uid="{00000000-0005-0000-0000-00000EC80000}"/>
    <cellStyle name="Total 2 3 2 6 2 9 2" xfId="50950" xr:uid="{00000000-0005-0000-0000-00000FC80000}"/>
    <cellStyle name="Total 2 3 2 6 2 9 2 2" xfId="50951" xr:uid="{00000000-0005-0000-0000-000010C80000}"/>
    <cellStyle name="Total 2 3 2 6 2 9 2 3" xfId="50952" xr:uid="{00000000-0005-0000-0000-000011C80000}"/>
    <cellStyle name="Total 2 3 2 6 2 9 3" xfId="50953" xr:uid="{00000000-0005-0000-0000-000012C80000}"/>
    <cellStyle name="Total 2 3 2 6 2 9 3 2" xfId="50954" xr:uid="{00000000-0005-0000-0000-000013C80000}"/>
    <cellStyle name="Total 2 3 2 6 2 9 3 3" xfId="50955" xr:uid="{00000000-0005-0000-0000-000014C80000}"/>
    <cellStyle name="Total 2 3 2 6 2 9 4" xfId="50956" xr:uid="{00000000-0005-0000-0000-000015C80000}"/>
    <cellStyle name="Total 2 3 2 6 2 9 4 2" xfId="50957" xr:uid="{00000000-0005-0000-0000-000016C80000}"/>
    <cellStyle name="Total 2 3 2 6 2 9 4 3" xfId="50958" xr:uid="{00000000-0005-0000-0000-000017C80000}"/>
    <cellStyle name="Total 2 3 2 6 2 9 5" xfId="50959" xr:uid="{00000000-0005-0000-0000-000018C80000}"/>
    <cellStyle name="Total 2 3 2 6 2 9 5 2" xfId="50960" xr:uid="{00000000-0005-0000-0000-000019C80000}"/>
    <cellStyle name="Total 2 3 2 6 2 9 5 3" xfId="50961" xr:uid="{00000000-0005-0000-0000-00001AC80000}"/>
    <cellStyle name="Total 2 3 2 6 2 9 6" xfId="50962" xr:uid="{00000000-0005-0000-0000-00001BC80000}"/>
    <cellStyle name="Total 2 3 2 6 2 9 6 2" xfId="50963" xr:uid="{00000000-0005-0000-0000-00001CC80000}"/>
    <cellStyle name="Total 2 3 2 6 2 9 6 3" xfId="50964" xr:uid="{00000000-0005-0000-0000-00001DC80000}"/>
    <cellStyle name="Total 2 3 2 6 2 9 7" xfId="50965" xr:uid="{00000000-0005-0000-0000-00001EC80000}"/>
    <cellStyle name="Total 2 3 2 6 2 9 7 2" xfId="50966" xr:uid="{00000000-0005-0000-0000-00001FC80000}"/>
    <cellStyle name="Total 2 3 2 6 2 9 7 3" xfId="50967" xr:uid="{00000000-0005-0000-0000-000020C80000}"/>
    <cellStyle name="Total 2 3 2 6 2 9 8" xfId="50968" xr:uid="{00000000-0005-0000-0000-000021C80000}"/>
    <cellStyle name="Total 2 3 2 6 2 9 8 2" xfId="50969" xr:uid="{00000000-0005-0000-0000-000022C80000}"/>
    <cellStyle name="Total 2 3 2 6 2 9 8 3" xfId="50970" xr:uid="{00000000-0005-0000-0000-000023C80000}"/>
    <cellStyle name="Total 2 3 2 6 2 9 9" xfId="50971" xr:uid="{00000000-0005-0000-0000-000024C80000}"/>
    <cellStyle name="Total 2 3 2 6 2 9 9 2" xfId="50972" xr:uid="{00000000-0005-0000-0000-000025C80000}"/>
    <cellStyle name="Total 2 3 2 6 2 9 9 3" xfId="50973" xr:uid="{00000000-0005-0000-0000-000026C80000}"/>
    <cellStyle name="Total 2 3 2 6 3" xfId="50974" xr:uid="{00000000-0005-0000-0000-000027C80000}"/>
    <cellStyle name="Total 2 3 2 6 3 10" xfId="50975" xr:uid="{00000000-0005-0000-0000-000028C80000}"/>
    <cellStyle name="Total 2 3 2 6 3 10 2" xfId="50976" xr:uid="{00000000-0005-0000-0000-000029C80000}"/>
    <cellStyle name="Total 2 3 2 6 3 10 3" xfId="50977" xr:uid="{00000000-0005-0000-0000-00002AC80000}"/>
    <cellStyle name="Total 2 3 2 6 3 11" xfId="50978" xr:uid="{00000000-0005-0000-0000-00002BC80000}"/>
    <cellStyle name="Total 2 3 2 6 3 12" xfId="50979" xr:uid="{00000000-0005-0000-0000-00002CC80000}"/>
    <cellStyle name="Total 2 3 2 6 3 2" xfId="50980" xr:uid="{00000000-0005-0000-0000-00002DC80000}"/>
    <cellStyle name="Total 2 3 2 6 3 2 2" xfId="50981" xr:uid="{00000000-0005-0000-0000-00002EC80000}"/>
    <cellStyle name="Total 2 3 2 6 3 2 3" xfId="50982" xr:uid="{00000000-0005-0000-0000-00002FC80000}"/>
    <cellStyle name="Total 2 3 2 6 3 3" xfId="50983" xr:uid="{00000000-0005-0000-0000-000030C80000}"/>
    <cellStyle name="Total 2 3 2 6 3 3 2" xfId="50984" xr:uid="{00000000-0005-0000-0000-000031C80000}"/>
    <cellStyle name="Total 2 3 2 6 3 3 3" xfId="50985" xr:uid="{00000000-0005-0000-0000-000032C80000}"/>
    <cellStyle name="Total 2 3 2 6 3 4" xfId="50986" xr:uid="{00000000-0005-0000-0000-000033C80000}"/>
    <cellStyle name="Total 2 3 2 6 3 4 2" xfId="50987" xr:uid="{00000000-0005-0000-0000-000034C80000}"/>
    <cellStyle name="Total 2 3 2 6 3 4 3" xfId="50988" xr:uid="{00000000-0005-0000-0000-000035C80000}"/>
    <cellStyle name="Total 2 3 2 6 3 5" xfId="50989" xr:uid="{00000000-0005-0000-0000-000036C80000}"/>
    <cellStyle name="Total 2 3 2 6 3 5 2" xfId="50990" xr:uid="{00000000-0005-0000-0000-000037C80000}"/>
    <cellStyle name="Total 2 3 2 6 3 5 3" xfId="50991" xr:uid="{00000000-0005-0000-0000-000038C80000}"/>
    <cellStyle name="Total 2 3 2 6 3 6" xfId="50992" xr:uid="{00000000-0005-0000-0000-000039C80000}"/>
    <cellStyle name="Total 2 3 2 6 3 6 2" xfId="50993" xr:uid="{00000000-0005-0000-0000-00003AC80000}"/>
    <cellStyle name="Total 2 3 2 6 3 6 3" xfId="50994" xr:uid="{00000000-0005-0000-0000-00003BC80000}"/>
    <cellStyle name="Total 2 3 2 6 3 7" xfId="50995" xr:uid="{00000000-0005-0000-0000-00003CC80000}"/>
    <cellStyle name="Total 2 3 2 6 3 7 2" xfId="50996" xr:uid="{00000000-0005-0000-0000-00003DC80000}"/>
    <cellStyle name="Total 2 3 2 6 3 7 3" xfId="50997" xr:uid="{00000000-0005-0000-0000-00003EC80000}"/>
    <cellStyle name="Total 2 3 2 6 3 8" xfId="50998" xr:uid="{00000000-0005-0000-0000-00003FC80000}"/>
    <cellStyle name="Total 2 3 2 6 3 8 2" xfId="50999" xr:uid="{00000000-0005-0000-0000-000040C80000}"/>
    <cellStyle name="Total 2 3 2 6 3 8 3" xfId="51000" xr:uid="{00000000-0005-0000-0000-000041C80000}"/>
    <cellStyle name="Total 2 3 2 6 3 9" xfId="51001" xr:uid="{00000000-0005-0000-0000-000042C80000}"/>
    <cellStyle name="Total 2 3 2 6 3 9 2" xfId="51002" xr:uid="{00000000-0005-0000-0000-000043C80000}"/>
    <cellStyle name="Total 2 3 2 6 3 9 3" xfId="51003" xr:uid="{00000000-0005-0000-0000-000044C80000}"/>
    <cellStyle name="Total 2 3 2 6 4" xfId="51004" xr:uid="{00000000-0005-0000-0000-000045C80000}"/>
    <cellStyle name="Total 2 3 2 6 4 10" xfId="51005" xr:uid="{00000000-0005-0000-0000-000046C80000}"/>
    <cellStyle name="Total 2 3 2 6 4 10 2" xfId="51006" xr:uid="{00000000-0005-0000-0000-000047C80000}"/>
    <cellStyle name="Total 2 3 2 6 4 10 3" xfId="51007" xr:uid="{00000000-0005-0000-0000-000048C80000}"/>
    <cellStyle name="Total 2 3 2 6 4 11" xfId="51008" xr:uid="{00000000-0005-0000-0000-000049C80000}"/>
    <cellStyle name="Total 2 3 2 6 4 12" xfId="51009" xr:uid="{00000000-0005-0000-0000-00004AC80000}"/>
    <cellStyle name="Total 2 3 2 6 4 2" xfId="51010" xr:uid="{00000000-0005-0000-0000-00004BC80000}"/>
    <cellStyle name="Total 2 3 2 6 4 2 2" xfId="51011" xr:uid="{00000000-0005-0000-0000-00004CC80000}"/>
    <cellStyle name="Total 2 3 2 6 4 2 3" xfId="51012" xr:uid="{00000000-0005-0000-0000-00004DC80000}"/>
    <cellStyle name="Total 2 3 2 6 4 3" xfId="51013" xr:uid="{00000000-0005-0000-0000-00004EC80000}"/>
    <cellStyle name="Total 2 3 2 6 4 3 2" xfId="51014" xr:uid="{00000000-0005-0000-0000-00004FC80000}"/>
    <cellStyle name="Total 2 3 2 6 4 3 3" xfId="51015" xr:uid="{00000000-0005-0000-0000-000050C80000}"/>
    <cellStyle name="Total 2 3 2 6 4 4" xfId="51016" xr:uid="{00000000-0005-0000-0000-000051C80000}"/>
    <cellStyle name="Total 2 3 2 6 4 4 2" xfId="51017" xr:uid="{00000000-0005-0000-0000-000052C80000}"/>
    <cellStyle name="Total 2 3 2 6 4 4 3" xfId="51018" xr:uid="{00000000-0005-0000-0000-000053C80000}"/>
    <cellStyle name="Total 2 3 2 6 4 5" xfId="51019" xr:uid="{00000000-0005-0000-0000-000054C80000}"/>
    <cellStyle name="Total 2 3 2 6 4 5 2" xfId="51020" xr:uid="{00000000-0005-0000-0000-000055C80000}"/>
    <cellStyle name="Total 2 3 2 6 4 5 3" xfId="51021" xr:uid="{00000000-0005-0000-0000-000056C80000}"/>
    <cellStyle name="Total 2 3 2 6 4 6" xfId="51022" xr:uid="{00000000-0005-0000-0000-000057C80000}"/>
    <cellStyle name="Total 2 3 2 6 4 6 2" xfId="51023" xr:uid="{00000000-0005-0000-0000-000058C80000}"/>
    <cellStyle name="Total 2 3 2 6 4 6 3" xfId="51024" xr:uid="{00000000-0005-0000-0000-000059C80000}"/>
    <cellStyle name="Total 2 3 2 6 4 7" xfId="51025" xr:uid="{00000000-0005-0000-0000-00005AC80000}"/>
    <cellStyle name="Total 2 3 2 6 4 7 2" xfId="51026" xr:uid="{00000000-0005-0000-0000-00005BC80000}"/>
    <cellStyle name="Total 2 3 2 6 4 7 3" xfId="51027" xr:uid="{00000000-0005-0000-0000-00005CC80000}"/>
    <cellStyle name="Total 2 3 2 6 4 8" xfId="51028" xr:uid="{00000000-0005-0000-0000-00005DC80000}"/>
    <cellStyle name="Total 2 3 2 6 4 8 2" xfId="51029" xr:uid="{00000000-0005-0000-0000-00005EC80000}"/>
    <cellStyle name="Total 2 3 2 6 4 8 3" xfId="51030" xr:uid="{00000000-0005-0000-0000-00005FC80000}"/>
    <cellStyle name="Total 2 3 2 6 4 9" xfId="51031" xr:uid="{00000000-0005-0000-0000-000060C80000}"/>
    <cellStyle name="Total 2 3 2 6 4 9 2" xfId="51032" xr:uid="{00000000-0005-0000-0000-000061C80000}"/>
    <cellStyle name="Total 2 3 2 6 4 9 3" xfId="51033" xr:uid="{00000000-0005-0000-0000-000062C80000}"/>
    <cellStyle name="Total 2 3 2 6 5" xfId="51034" xr:uid="{00000000-0005-0000-0000-000063C80000}"/>
    <cellStyle name="Total 2 3 2 6 5 10" xfId="51035" xr:uid="{00000000-0005-0000-0000-000064C80000}"/>
    <cellStyle name="Total 2 3 2 6 5 10 2" xfId="51036" xr:uid="{00000000-0005-0000-0000-000065C80000}"/>
    <cellStyle name="Total 2 3 2 6 5 10 3" xfId="51037" xr:uid="{00000000-0005-0000-0000-000066C80000}"/>
    <cellStyle name="Total 2 3 2 6 5 11" xfId="51038" xr:uid="{00000000-0005-0000-0000-000067C80000}"/>
    <cellStyle name="Total 2 3 2 6 5 12" xfId="51039" xr:uid="{00000000-0005-0000-0000-000068C80000}"/>
    <cellStyle name="Total 2 3 2 6 5 2" xfId="51040" xr:uid="{00000000-0005-0000-0000-000069C80000}"/>
    <cellStyle name="Total 2 3 2 6 5 2 2" xfId="51041" xr:uid="{00000000-0005-0000-0000-00006AC80000}"/>
    <cellStyle name="Total 2 3 2 6 5 2 3" xfId="51042" xr:uid="{00000000-0005-0000-0000-00006BC80000}"/>
    <cellStyle name="Total 2 3 2 6 5 3" xfId="51043" xr:uid="{00000000-0005-0000-0000-00006CC80000}"/>
    <cellStyle name="Total 2 3 2 6 5 3 2" xfId="51044" xr:uid="{00000000-0005-0000-0000-00006DC80000}"/>
    <cellStyle name="Total 2 3 2 6 5 3 3" xfId="51045" xr:uid="{00000000-0005-0000-0000-00006EC80000}"/>
    <cellStyle name="Total 2 3 2 6 5 4" xfId="51046" xr:uid="{00000000-0005-0000-0000-00006FC80000}"/>
    <cellStyle name="Total 2 3 2 6 5 4 2" xfId="51047" xr:uid="{00000000-0005-0000-0000-000070C80000}"/>
    <cellStyle name="Total 2 3 2 6 5 4 3" xfId="51048" xr:uid="{00000000-0005-0000-0000-000071C80000}"/>
    <cellStyle name="Total 2 3 2 6 5 5" xfId="51049" xr:uid="{00000000-0005-0000-0000-000072C80000}"/>
    <cellStyle name="Total 2 3 2 6 5 5 2" xfId="51050" xr:uid="{00000000-0005-0000-0000-000073C80000}"/>
    <cellStyle name="Total 2 3 2 6 5 5 3" xfId="51051" xr:uid="{00000000-0005-0000-0000-000074C80000}"/>
    <cellStyle name="Total 2 3 2 6 5 6" xfId="51052" xr:uid="{00000000-0005-0000-0000-000075C80000}"/>
    <cellStyle name="Total 2 3 2 6 5 6 2" xfId="51053" xr:uid="{00000000-0005-0000-0000-000076C80000}"/>
    <cellStyle name="Total 2 3 2 6 5 6 3" xfId="51054" xr:uid="{00000000-0005-0000-0000-000077C80000}"/>
    <cellStyle name="Total 2 3 2 6 5 7" xfId="51055" xr:uid="{00000000-0005-0000-0000-000078C80000}"/>
    <cellStyle name="Total 2 3 2 6 5 7 2" xfId="51056" xr:uid="{00000000-0005-0000-0000-000079C80000}"/>
    <cellStyle name="Total 2 3 2 6 5 7 3" xfId="51057" xr:uid="{00000000-0005-0000-0000-00007AC80000}"/>
    <cellStyle name="Total 2 3 2 6 5 8" xfId="51058" xr:uid="{00000000-0005-0000-0000-00007BC80000}"/>
    <cellStyle name="Total 2 3 2 6 5 8 2" xfId="51059" xr:uid="{00000000-0005-0000-0000-00007CC80000}"/>
    <cellStyle name="Total 2 3 2 6 5 8 3" xfId="51060" xr:uid="{00000000-0005-0000-0000-00007DC80000}"/>
    <cellStyle name="Total 2 3 2 6 5 9" xfId="51061" xr:uid="{00000000-0005-0000-0000-00007EC80000}"/>
    <cellStyle name="Total 2 3 2 6 5 9 2" xfId="51062" xr:uid="{00000000-0005-0000-0000-00007FC80000}"/>
    <cellStyle name="Total 2 3 2 6 5 9 3" xfId="51063" xr:uid="{00000000-0005-0000-0000-000080C80000}"/>
    <cellStyle name="Total 2 3 2 6 6" xfId="51064" xr:uid="{00000000-0005-0000-0000-000081C80000}"/>
    <cellStyle name="Total 2 3 2 6 6 2" xfId="51065" xr:uid="{00000000-0005-0000-0000-000082C80000}"/>
    <cellStyle name="Total 2 3 2 6 6 2 2" xfId="51066" xr:uid="{00000000-0005-0000-0000-000083C80000}"/>
    <cellStyle name="Total 2 3 2 6 6 2 3" xfId="51067" xr:uid="{00000000-0005-0000-0000-000084C80000}"/>
    <cellStyle name="Total 2 3 2 6 6 2 4" xfId="51068" xr:uid="{00000000-0005-0000-0000-000085C80000}"/>
    <cellStyle name="Total 2 3 2 6 6 3" xfId="51069" xr:uid="{00000000-0005-0000-0000-000086C80000}"/>
    <cellStyle name="Total 2 3 2 6 6 4" xfId="51070" xr:uid="{00000000-0005-0000-0000-000087C80000}"/>
    <cellStyle name="Total 2 3 2 6 7" xfId="51071" xr:uid="{00000000-0005-0000-0000-000088C80000}"/>
    <cellStyle name="Total 2 3 2 6 7 2" xfId="51072" xr:uid="{00000000-0005-0000-0000-000089C80000}"/>
    <cellStyle name="Total 2 3 2 6 7 2 2" xfId="51073" xr:uid="{00000000-0005-0000-0000-00008AC80000}"/>
    <cellStyle name="Total 2 3 2 6 7 2 3" xfId="51074" xr:uid="{00000000-0005-0000-0000-00008BC80000}"/>
    <cellStyle name="Total 2 3 2 6 7 2 4" xfId="51075" xr:uid="{00000000-0005-0000-0000-00008CC80000}"/>
    <cellStyle name="Total 2 3 2 6 7 3" xfId="51076" xr:uid="{00000000-0005-0000-0000-00008DC80000}"/>
    <cellStyle name="Total 2 3 2 6 7 4" xfId="51077" xr:uid="{00000000-0005-0000-0000-00008EC80000}"/>
    <cellStyle name="Total 2 3 2 6 8" xfId="51078" xr:uid="{00000000-0005-0000-0000-00008FC80000}"/>
    <cellStyle name="Total 2 3 2 6 8 2" xfId="51079" xr:uid="{00000000-0005-0000-0000-000090C80000}"/>
    <cellStyle name="Total 2 3 2 6 8 2 2" xfId="51080" xr:uid="{00000000-0005-0000-0000-000091C80000}"/>
    <cellStyle name="Total 2 3 2 6 8 2 3" xfId="51081" xr:uid="{00000000-0005-0000-0000-000092C80000}"/>
    <cellStyle name="Total 2 3 2 6 8 2 4" xfId="51082" xr:uid="{00000000-0005-0000-0000-000093C80000}"/>
    <cellStyle name="Total 2 3 2 6 8 3" xfId="51083" xr:uid="{00000000-0005-0000-0000-000094C80000}"/>
    <cellStyle name="Total 2 3 2 6 8 4" xfId="51084" xr:uid="{00000000-0005-0000-0000-000095C80000}"/>
    <cellStyle name="Total 2 3 2 6 9" xfId="51085" xr:uid="{00000000-0005-0000-0000-000096C80000}"/>
    <cellStyle name="Total 2 3 2 6 9 2" xfId="51086" xr:uid="{00000000-0005-0000-0000-000097C80000}"/>
    <cellStyle name="Total 2 3 2 6 9 3" xfId="51087" xr:uid="{00000000-0005-0000-0000-000098C80000}"/>
    <cellStyle name="Total 2 3 2 7" xfId="440" xr:uid="{00000000-0005-0000-0000-000099C80000}"/>
    <cellStyle name="Total 2 3 2 7 2" xfId="51088" xr:uid="{00000000-0005-0000-0000-00009AC80000}"/>
    <cellStyle name="Total 2 3 2 7 2 10" xfId="51089" xr:uid="{00000000-0005-0000-0000-00009BC80000}"/>
    <cellStyle name="Total 2 3 2 7 2 10 10" xfId="51090" xr:uid="{00000000-0005-0000-0000-00009CC80000}"/>
    <cellStyle name="Total 2 3 2 7 2 10 11" xfId="51091" xr:uid="{00000000-0005-0000-0000-00009DC80000}"/>
    <cellStyle name="Total 2 3 2 7 2 10 12" xfId="51092" xr:uid="{00000000-0005-0000-0000-00009EC80000}"/>
    <cellStyle name="Total 2 3 2 7 2 10 2" xfId="51093" xr:uid="{00000000-0005-0000-0000-00009FC80000}"/>
    <cellStyle name="Total 2 3 2 7 2 10 2 2" xfId="51094" xr:uid="{00000000-0005-0000-0000-0000A0C80000}"/>
    <cellStyle name="Total 2 3 2 7 2 10 2 3" xfId="51095" xr:uid="{00000000-0005-0000-0000-0000A1C80000}"/>
    <cellStyle name="Total 2 3 2 7 2 10 3" xfId="51096" xr:uid="{00000000-0005-0000-0000-0000A2C80000}"/>
    <cellStyle name="Total 2 3 2 7 2 10 3 2" xfId="51097" xr:uid="{00000000-0005-0000-0000-0000A3C80000}"/>
    <cellStyle name="Total 2 3 2 7 2 10 3 3" xfId="51098" xr:uid="{00000000-0005-0000-0000-0000A4C80000}"/>
    <cellStyle name="Total 2 3 2 7 2 10 4" xfId="51099" xr:uid="{00000000-0005-0000-0000-0000A5C80000}"/>
    <cellStyle name="Total 2 3 2 7 2 10 4 2" xfId="51100" xr:uid="{00000000-0005-0000-0000-0000A6C80000}"/>
    <cellStyle name="Total 2 3 2 7 2 10 4 3" xfId="51101" xr:uid="{00000000-0005-0000-0000-0000A7C80000}"/>
    <cellStyle name="Total 2 3 2 7 2 10 5" xfId="51102" xr:uid="{00000000-0005-0000-0000-0000A8C80000}"/>
    <cellStyle name="Total 2 3 2 7 2 10 5 2" xfId="51103" xr:uid="{00000000-0005-0000-0000-0000A9C80000}"/>
    <cellStyle name="Total 2 3 2 7 2 10 5 3" xfId="51104" xr:uid="{00000000-0005-0000-0000-0000AAC80000}"/>
    <cellStyle name="Total 2 3 2 7 2 10 6" xfId="51105" xr:uid="{00000000-0005-0000-0000-0000ABC80000}"/>
    <cellStyle name="Total 2 3 2 7 2 10 6 2" xfId="51106" xr:uid="{00000000-0005-0000-0000-0000ACC80000}"/>
    <cellStyle name="Total 2 3 2 7 2 10 6 3" xfId="51107" xr:uid="{00000000-0005-0000-0000-0000ADC80000}"/>
    <cellStyle name="Total 2 3 2 7 2 10 7" xfId="51108" xr:uid="{00000000-0005-0000-0000-0000AEC80000}"/>
    <cellStyle name="Total 2 3 2 7 2 10 7 2" xfId="51109" xr:uid="{00000000-0005-0000-0000-0000AFC80000}"/>
    <cellStyle name="Total 2 3 2 7 2 10 7 3" xfId="51110" xr:uid="{00000000-0005-0000-0000-0000B0C80000}"/>
    <cellStyle name="Total 2 3 2 7 2 10 8" xfId="51111" xr:uid="{00000000-0005-0000-0000-0000B1C80000}"/>
    <cellStyle name="Total 2 3 2 7 2 10 8 2" xfId="51112" xr:uid="{00000000-0005-0000-0000-0000B2C80000}"/>
    <cellStyle name="Total 2 3 2 7 2 10 8 3" xfId="51113" xr:uid="{00000000-0005-0000-0000-0000B3C80000}"/>
    <cellStyle name="Total 2 3 2 7 2 10 9" xfId="51114" xr:uid="{00000000-0005-0000-0000-0000B4C80000}"/>
    <cellStyle name="Total 2 3 2 7 2 10 9 2" xfId="51115" xr:uid="{00000000-0005-0000-0000-0000B5C80000}"/>
    <cellStyle name="Total 2 3 2 7 2 10 9 3" xfId="51116" xr:uid="{00000000-0005-0000-0000-0000B6C80000}"/>
    <cellStyle name="Total 2 3 2 7 2 11" xfId="51117" xr:uid="{00000000-0005-0000-0000-0000B7C80000}"/>
    <cellStyle name="Total 2 3 2 7 2 11 2" xfId="51118" xr:uid="{00000000-0005-0000-0000-0000B8C80000}"/>
    <cellStyle name="Total 2 3 2 7 2 11 3" xfId="51119" xr:uid="{00000000-0005-0000-0000-0000B9C80000}"/>
    <cellStyle name="Total 2 3 2 7 2 12" xfId="51120" xr:uid="{00000000-0005-0000-0000-0000BAC80000}"/>
    <cellStyle name="Total 2 3 2 7 2 12 2" xfId="51121" xr:uid="{00000000-0005-0000-0000-0000BBC80000}"/>
    <cellStyle name="Total 2 3 2 7 2 12 3" xfId="51122" xr:uid="{00000000-0005-0000-0000-0000BCC80000}"/>
    <cellStyle name="Total 2 3 2 7 2 13" xfId="51123" xr:uid="{00000000-0005-0000-0000-0000BDC80000}"/>
    <cellStyle name="Total 2 3 2 7 2 13 2" xfId="51124" xr:uid="{00000000-0005-0000-0000-0000BEC80000}"/>
    <cellStyle name="Total 2 3 2 7 2 13 3" xfId="51125" xr:uid="{00000000-0005-0000-0000-0000BFC80000}"/>
    <cellStyle name="Total 2 3 2 7 2 14" xfId="51126" xr:uid="{00000000-0005-0000-0000-0000C0C80000}"/>
    <cellStyle name="Total 2 3 2 7 2 14 2" xfId="51127" xr:uid="{00000000-0005-0000-0000-0000C1C80000}"/>
    <cellStyle name="Total 2 3 2 7 2 14 3" xfId="51128" xr:uid="{00000000-0005-0000-0000-0000C2C80000}"/>
    <cellStyle name="Total 2 3 2 7 2 15" xfId="51129" xr:uid="{00000000-0005-0000-0000-0000C3C80000}"/>
    <cellStyle name="Total 2 3 2 7 2 15 2" xfId="51130" xr:uid="{00000000-0005-0000-0000-0000C4C80000}"/>
    <cellStyle name="Total 2 3 2 7 2 15 3" xfId="51131" xr:uid="{00000000-0005-0000-0000-0000C5C80000}"/>
    <cellStyle name="Total 2 3 2 7 2 16" xfId="51132" xr:uid="{00000000-0005-0000-0000-0000C6C80000}"/>
    <cellStyle name="Total 2 3 2 7 2 16 2" xfId="51133" xr:uid="{00000000-0005-0000-0000-0000C7C80000}"/>
    <cellStyle name="Total 2 3 2 7 2 16 3" xfId="51134" xr:uid="{00000000-0005-0000-0000-0000C8C80000}"/>
    <cellStyle name="Total 2 3 2 7 2 17" xfId="51135" xr:uid="{00000000-0005-0000-0000-0000C9C80000}"/>
    <cellStyle name="Total 2 3 2 7 2 17 2" xfId="51136" xr:uid="{00000000-0005-0000-0000-0000CAC80000}"/>
    <cellStyle name="Total 2 3 2 7 2 17 3" xfId="51137" xr:uid="{00000000-0005-0000-0000-0000CBC80000}"/>
    <cellStyle name="Total 2 3 2 7 2 18" xfId="51138" xr:uid="{00000000-0005-0000-0000-0000CCC80000}"/>
    <cellStyle name="Total 2 3 2 7 2 18 2" xfId="51139" xr:uid="{00000000-0005-0000-0000-0000CDC80000}"/>
    <cellStyle name="Total 2 3 2 7 2 18 3" xfId="51140" xr:uid="{00000000-0005-0000-0000-0000CEC80000}"/>
    <cellStyle name="Total 2 3 2 7 2 19" xfId="51141" xr:uid="{00000000-0005-0000-0000-0000CFC80000}"/>
    <cellStyle name="Total 2 3 2 7 2 2" xfId="51142" xr:uid="{00000000-0005-0000-0000-0000D0C80000}"/>
    <cellStyle name="Total 2 3 2 7 2 2 10" xfId="51143" xr:uid="{00000000-0005-0000-0000-0000D1C80000}"/>
    <cellStyle name="Total 2 3 2 7 2 2 11" xfId="51144" xr:uid="{00000000-0005-0000-0000-0000D2C80000}"/>
    <cellStyle name="Total 2 3 2 7 2 2 12" xfId="51145" xr:uid="{00000000-0005-0000-0000-0000D3C80000}"/>
    <cellStyle name="Total 2 3 2 7 2 2 2" xfId="51146" xr:uid="{00000000-0005-0000-0000-0000D4C80000}"/>
    <cellStyle name="Total 2 3 2 7 2 2 2 2" xfId="51147" xr:uid="{00000000-0005-0000-0000-0000D5C80000}"/>
    <cellStyle name="Total 2 3 2 7 2 2 2 3" xfId="51148" xr:uid="{00000000-0005-0000-0000-0000D6C80000}"/>
    <cellStyle name="Total 2 3 2 7 2 2 3" xfId="51149" xr:uid="{00000000-0005-0000-0000-0000D7C80000}"/>
    <cellStyle name="Total 2 3 2 7 2 2 3 2" xfId="51150" xr:uid="{00000000-0005-0000-0000-0000D8C80000}"/>
    <cellStyle name="Total 2 3 2 7 2 2 3 3" xfId="51151" xr:uid="{00000000-0005-0000-0000-0000D9C80000}"/>
    <cellStyle name="Total 2 3 2 7 2 2 4" xfId="51152" xr:uid="{00000000-0005-0000-0000-0000DAC80000}"/>
    <cellStyle name="Total 2 3 2 7 2 2 4 2" xfId="51153" xr:uid="{00000000-0005-0000-0000-0000DBC80000}"/>
    <cellStyle name="Total 2 3 2 7 2 2 4 3" xfId="51154" xr:uid="{00000000-0005-0000-0000-0000DCC80000}"/>
    <cellStyle name="Total 2 3 2 7 2 2 5" xfId="51155" xr:uid="{00000000-0005-0000-0000-0000DDC80000}"/>
    <cellStyle name="Total 2 3 2 7 2 2 5 2" xfId="51156" xr:uid="{00000000-0005-0000-0000-0000DEC80000}"/>
    <cellStyle name="Total 2 3 2 7 2 2 5 3" xfId="51157" xr:uid="{00000000-0005-0000-0000-0000DFC80000}"/>
    <cellStyle name="Total 2 3 2 7 2 2 6" xfId="51158" xr:uid="{00000000-0005-0000-0000-0000E0C80000}"/>
    <cellStyle name="Total 2 3 2 7 2 2 6 2" xfId="51159" xr:uid="{00000000-0005-0000-0000-0000E1C80000}"/>
    <cellStyle name="Total 2 3 2 7 2 2 6 3" xfId="51160" xr:uid="{00000000-0005-0000-0000-0000E2C80000}"/>
    <cellStyle name="Total 2 3 2 7 2 2 7" xfId="51161" xr:uid="{00000000-0005-0000-0000-0000E3C80000}"/>
    <cellStyle name="Total 2 3 2 7 2 2 7 2" xfId="51162" xr:uid="{00000000-0005-0000-0000-0000E4C80000}"/>
    <cellStyle name="Total 2 3 2 7 2 2 7 3" xfId="51163" xr:uid="{00000000-0005-0000-0000-0000E5C80000}"/>
    <cellStyle name="Total 2 3 2 7 2 2 8" xfId="51164" xr:uid="{00000000-0005-0000-0000-0000E6C80000}"/>
    <cellStyle name="Total 2 3 2 7 2 2 8 2" xfId="51165" xr:uid="{00000000-0005-0000-0000-0000E7C80000}"/>
    <cellStyle name="Total 2 3 2 7 2 2 8 3" xfId="51166" xr:uid="{00000000-0005-0000-0000-0000E8C80000}"/>
    <cellStyle name="Total 2 3 2 7 2 2 9" xfId="51167" xr:uid="{00000000-0005-0000-0000-0000E9C80000}"/>
    <cellStyle name="Total 2 3 2 7 2 2 9 2" xfId="51168" xr:uid="{00000000-0005-0000-0000-0000EAC80000}"/>
    <cellStyle name="Total 2 3 2 7 2 2 9 3" xfId="51169" xr:uid="{00000000-0005-0000-0000-0000EBC80000}"/>
    <cellStyle name="Total 2 3 2 7 2 20" xfId="51170" xr:uid="{00000000-0005-0000-0000-0000ECC80000}"/>
    <cellStyle name="Total 2 3 2 7 2 21" xfId="51171" xr:uid="{00000000-0005-0000-0000-0000EDC80000}"/>
    <cellStyle name="Total 2 3 2 7 2 3" xfId="51172" xr:uid="{00000000-0005-0000-0000-0000EEC80000}"/>
    <cellStyle name="Total 2 3 2 7 2 3 10" xfId="51173" xr:uid="{00000000-0005-0000-0000-0000EFC80000}"/>
    <cellStyle name="Total 2 3 2 7 2 3 11" xfId="51174" xr:uid="{00000000-0005-0000-0000-0000F0C80000}"/>
    <cellStyle name="Total 2 3 2 7 2 3 12" xfId="51175" xr:uid="{00000000-0005-0000-0000-0000F1C80000}"/>
    <cellStyle name="Total 2 3 2 7 2 3 2" xfId="51176" xr:uid="{00000000-0005-0000-0000-0000F2C80000}"/>
    <cellStyle name="Total 2 3 2 7 2 3 2 2" xfId="51177" xr:uid="{00000000-0005-0000-0000-0000F3C80000}"/>
    <cellStyle name="Total 2 3 2 7 2 3 2 3" xfId="51178" xr:uid="{00000000-0005-0000-0000-0000F4C80000}"/>
    <cellStyle name="Total 2 3 2 7 2 3 3" xfId="51179" xr:uid="{00000000-0005-0000-0000-0000F5C80000}"/>
    <cellStyle name="Total 2 3 2 7 2 3 3 2" xfId="51180" xr:uid="{00000000-0005-0000-0000-0000F6C80000}"/>
    <cellStyle name="Total 2 3 2 7 2 3 3 3" xfId="51181" xr:uid="{00000000-0005-0000-0000-0000F7C80000}"/>
    <cellStyle name="Total 2 3 2 7 2 3 4" xfId="51182" xr:uid="{00000000-0005-0000-0000-0000F8C80000}"/>
    <cellStyle name="Total 2 3 2 7 2 3 4 2" xfId="51183" xr:uid="{00000000-0005-0000-0000-0000F9C80000}"/>
    <cellStyle name="Total 2 3 2 7 2 3 4 3" xfId="51184" xr:uid="{00000000-0005-0000-0000-0000FAC80000}"/>
    <cellStyle name="Total 2 3 2 7 2 3 5" xfId="51185" xr:uid="{00000000-0005-0000-0000-0000FBC80000}"/>
    <cellStyle name="Total 2 3 2 7 2 3 5 2" xfId="51186" xr:uid="{00000000-0005-0000-0000-0000FCC80000}"/>
    <cellStyle name="Total 2 3 2 7 2 3 5 3" xfId="51187" xr:uid="{00000000-0005-0000-0000-0000FDC80000}"/>
    <cellStyle name="Total 2 3 2 7 2 3 6" xfId="51188" xr:uid="{00000000-0005-0000-0000-0000FEC80000}"/>
    <cellStyle name="Total 2 3 2 7 2 3 6 2" xfId="51189" xr:uid="{00000000-0005-0000-0000-0000FFC80000}"/>
    <cellStyle name="Total 2 3 2 7 2 3 6 3" xfId="51190" xr:uid="{00000000-0005-0000-0000-000000C90000}"/>
    <cellStyle name="Total 2 3 2 7 2 3 7" xfId="51191" xr:uid="{00000000-0005-0000-0000-000001C90000}"/>
    <cellStyle name="Total 2 3 2 7 2 3 7 2" xfId="51192" xr:uid="{00000000-0005-0000-0000-000002C90000}"/>
    <cellStyle name="Total 2 3 2 7 2 3 7 3" xfId="51193" xr:uid="{00000000-0005-0000-0000-000003C90000}"/>
    <cellStyle name="Total 2 3 2 7 2 3 8" xfId="51194" xr:uid="{00000000-0005-0000-0000-000004C90000}"/>
    <cellStyle name="Total 2 3 2 7 2 3 8 2" xfId="51195" xr:uid="{00000000-0005-0000-0000-000005C90000}"/>
    <cellStyle name="Total 2 3 2 7 2 3 8 3" xfId="51196" xr:uid="{00000000-0005-0000-0000-000006C90000}"/>
    <cellStyle name="Total 2 3 2 7 2 3 9" xfId="51197" xr:uid="{00000000-0005-0000-0000-000007C90000}"/>
    <cellStyle name="Total 2 3 2 7 2 3 9 2" xfId="51198" xr:uid="{00000000-0005-0000-0000-000008C90000}"/>
    <cellStyle name="Total 2 3 2 7 2 3 9 3" xfId="51199" xr:uid="{00000000-0005-0000-0000-000009C90000}"/>
    <cellStyle name="Total 2 3 2 7 2 4" xfId="51200" xr:uid="{00000000-0005-0000-0000-00000AC90000}"/>
    <cellStyle name="Total 2 3 2 7 2 4 10" xfId="51201" xr:uid="{00000000-0005-0000-0000-00000BC90000}"/>
    <cellStyle name="Total 2 3 2 7 2 4 11" xfId="51202" xr:uid="{00000000-0005-0000-0000-00000CC90000}"/>
    <cellStyle name="Total 2 3 2 7 2 4 12" xfId="51203" xr:uid="{00000000-0005-0000-0000-00000DC90000}"/>
    <cellStyle name="Total 2 3 2 7 2 4 2" xfId="51204" xr:uid="{00000000-0005-0000-0000-00000EC90000}"/>
    <cellStyle name="Total 2 3 2 7 2 4 2 2" xfId="51205" xr:uid="{00000000-0005-0000-0000-00000FC90000}"/>
    <cellStyle name="Total 2 3 2 7 2 4 2 3" xfId="51206" xr:uid="{00000000-0005-0000-0000-000010C90000}"/>
    <cellStyle name="Total 2 3 2 7 2 4 3" xfId="51207" xr:uid="{00000000-0005-0000-0000-000011C90000}"/>
    <cellStyle name="Total 2 3 2 7 2 4 3 2" xfId="51208" xr:uid="{00000000-0005-0000-0000-000012C90000}"/>
    <cellStyle name="Total 2 3 2 7 2 4 3 3" xfId="51209" xr:uid="{00000000-0005-0000-0000-000013C90000}"/>
    <cellStyle name="Total 2 3 2 7 2 4 4" xfId="51210" xr:uid="{00000000-0005-0000-0000-000014C90000}"/>
    <cellStyle name="Total 2 3 2 7 2 4 4 2" xfId="51211" xr:uid="{00000000-0005-0000-0000-000015C90000}"/>
    <cellStyle name="Total 2 3 2 7 2 4 4 3" xfId="51212" xr:uid="{00000000-0005-0000-0000-000016C90000}"/>
    <cellStyle name="Total 2 3 2 7 2 4 5" xfId="51213" xr:uid="{00000000-0005-0000-0000-000017C90000}"/>
    <cellStyle name="Total 2 3 2 7 2 4 5 2" xfId="51214" xr:uid="{00000000-0005-0000-0000-000018C90000}"/>
    <cellStyle name="Total 2 3 2 7 2 4 5 3" xfId="51215" xr:uid="{00000000-0005-0000-0000-000019C90000}"/>
    <cellStyle name="Total 2 3 2 7 2 4 6" xfId="51216" xr:uid="{00000000-0005-0000-0000-00001AC90000}"/>
    <cellStyle name="Total 2 3 2 7 2 4 6 2" xfId="51217" xr:uid="{00000000-0005-0000-0000-00001BC90000}"/>
    <cellStyle name="Total 2 3 2 7 2 4 6 3" xfId="51218" xr:uid="{00000000-0005-0000-0000-00001CC90000}"/>
    <cellStyle name="Total 2 3 2 7 2 4 7" xfId="51219" xr:uid="{00000000-0005-0000-0000-00001DC90000}"/>
    <cellStyle name="Total 2 3 2 7 2 4 7 2" xfId="51220" xr:uid="{00000000-0005-0000-0000-00001EC90000}"/>
    <cellStyle name="Total 2 3 2 7 2 4 7 3" xfId="51221" xr:uid="{00000000-0005-0000-0000-00001FC90000}"/>
    <cellStyle name="Total 2 3 2 7 2 4 8" xfId="51222" xr:uid="{00000000-0005-0000-0000-000020C90000}"/>
    <cellStyle name="Total 2 3 2 7 2 4 8 2" xfId="51223" xr:uid="{00000000-0005-0000-0000-000021C90000}"/>
    <cellStyle name="Total 2 3 2 7 2 4 8 3" xfId="51224" xr:uid="{00000000-0005-0000-0000-000022C90000}"/>
    <cellStyle name="Total 2 3 2 7 2 4 9" xfId="51225" xr:uid="{00000000-0005-0000-0000-000023C90000}"/>
    <cellStyle name="Total 2 3 2 7 2 4 9 2" xfId="51226" xr:uid="{00000000-0005-0000-0000-000024C90000}"/>
    <cellStyle name="Total 2 3 2 7 2 4 9 3" xfId="51227" xr:uid="{00000000-0005-0000-0000-000025C90000}"/>
    <cellStyle name="Total 2 3 2 7 2 5" xfId="51228" xr:uid="{00000000-0005-0000-0000-000026C90000}"/>
    <cellStyle name="Total 2 3 2 7 2 5 10" xfId="51229" xr:uid="{00000000-0005-0000-0000-000027C90000}"/>
    <cellStyle name="Total 2 3 2 7 2 5 11" xfId="51230" xr:uid="{00000000-0005-0000-0000-000028C90000}"/>
    <cellStyle name="Total 2 3 2 7 2 5 12" xfId="51231" xr:uid="{00000000-0005-0000-0000-000029C90000}"/>
    <cellStyle name="Total 2 3 2 7 2 5 2" xfId="51232" xr:uid="{00000000-0005-0000-0000-00002AC90000}"/>
    <cellStyle name="Total 2 3 2 7 2 5 2 2" xfId="51233" xr:uid="{00000000-0005-0000-0000-00002BC90000}"/>
    <cellStyle name="Total 2 3 2 7 2 5 2 3" xfId="51234" xr:uid="{00000000-0005-0000-0000-00002CC90000}"/>
    <cellStyle name="Total 2 3 2 7 2 5 3" xfId="51235" xr:uid="{00000000-0005-0000-0000-00002DC90000}"/>
    <cellStyle name="Total 2 3 2 7 2 5 3 2" xfId="51236" xr:uid="{00000000-0005-0000-0000-00002EC90000}"/>
    <cellStyle name="Total 2 3 2 7 2 5 3 3" xfId="51237" xr:uid="{00000000-0005-0000-0000-00002FC90000}"/>
    <cellStyle name="Total 2 3 2 7 2 5 4" xfId="51238" xr:uid="{00000000-0005-0000-0000-000030C90000}"/>
    <cellStyle name="Total 2 3 2 7 2 5 4 2" xfId="51239" xr:uid="{00000000-0005-0000-0000-000031C90000}"/>
    <cellStyle name="Total 2 3 2 7 2 5 4 3" xfId="51240" xr:uid="{00000000-0005-0000-0000-000032C90000}"/>
    <cellStyle name="Total 2 3 2 7 2 5 5" xfId="51241" xr:uid="{00000000-0005-0000-0000-000033C90000}"/>
    <cellStyle name="Total 2 3 2 7 2 5 5 2" xfId="51242" xr:uid="{00000000-0005-0000-0000-000034C90000}"/>
    <cellStyle name="Total 2 3 2 7 2 5 5 3" xfId="51243" xr:uid="{00000000-0005-0000-0000-000035C90000}"/>
    <cellStyle name="Total 2 3 2 7 2 5 6" xfId="51244" xr:uid="{00000000-0005-0000-0000-000036C90000}"/>
    <cellStyle name="Total 2 3 2 7 2 5 6 2" xfId="51245" xr:uid="{00000000-0005-0000-0000-000037C90000}"/>
    <cellStyle name="Total 2 3 2 7 2 5 6 3" xfId="51246" xr:uid="{00000000-0005-0000-0000-000038C90000}"/>
    <cellStyle name="Total 2 3 2 7 2 5 7" xfId="51247" xr:uid="{00000000-0005-0000-0000-000039C90000}"/>
    <cellStyle name="Total 2 3 2 7 2 5 7 2" xfId="51248" xr:uid="{00000000-0005-0000-0000-00003AC90000}"/>
    <cellStyle name="Total 2 3 2 7 2 5 7 3" xfId="51249" xr:uid="{00000000-0005-0000-0000-00003BC90000}"/>
    <cellStyle name="Total 2 3 2 7 2 5 8" xfId="51250" xr:uid="{00000000-0005-0000-0000-00003CC90000}"/>
    <cellStyle name="Total 2 3 2 7 2 5 8 2" xfId="51251" xr:uid="{00000000-0005-0000-0000-00003DC90000}"/>
    <cellStyle name="Total 2 3 2 7 2 5 8 3" xfId="51252" xr:uid="{00000000-0005-0000-0000-00003EC90000}"/>
    <cellStyle name="Total 2 3 2 7 2 5 9" xfId="51253" xr:uid="{00000000-0005-0000-0000-00003FC90000}"/>
    <cellStyle name="Total 2 3 2 7 2 5 9 2" xfId="51254" xr:uid="{00000000-0005-0000-0000-000040C90000}"/>
    <cellStyle name="Total 2 3 2 7 2 5 9 3" xfId="51255" xr:uid="{00000000-0005-0000-0000-000041C90000}"/>
    <cellStyle name="Total 2 3 2 7 2 6" xfId="51256" xr:uid="{00000000-0005-0000-0000-000042C90000}"/>
    <cellStyle name="Total 2 3 2 7 2 6 10" xfId="51257" xr:uid="{00000000-0005-0000-0000-000043C90000}"/>
    <cellStyle name="Total 2 3 2 7 2 6 11" xfId="51258" xr:uid="{00000000-0005-0000-0000-000044C90000}"/>
    <cellStyle name="Total 2 3 2 7 2 6 12" xfId="51259" xr:uid="{00000000-0005-0000-0000-000045C90000}"/>
    <cellStyle name="Total 2 3 2 7 2 6 2" xfId="51260" xr:uid="{00000000-0005-0000-0000-000046C90000}"/>
    <cellStyle name="Total 2 3 2 7 2 6 2 2" xfId="51261" xr:uid="{00000000-0005-0000-0000-000047C90000}"/>
    <cellStyle name="Total 2 3 2 7 2 6 2 3" xfId="51262" xr:uid="{00000000-0005-0000-0000-000048C90000}"/>
    <cellStyle name="Total 2 3 2 7 2 6 3" xfId="51263" xr:uid="{00000000-0005-0000-0000-000049C90000}"/>
    <cellStyle name="Total 2 3 2 7 2 6 3 2" xfId="51264" xr:uid="{00000000-0005-0000-0000-00004AC90000}"/>
    <cellStyle name="Total 2 3 2 7 2 6 3 3" xfId="51265" xr:uid="{00000000-0005-0000-0000-00004BC90000}"/>
    <cellStyle name="Total 2 3 2 7 2 6 4" xfId="51266" xr:uid="{00000000-0005-0000-0000-00004CC90000}"/>
    <cellStyle name="Total 2 3 2 7 2 6 4 2" xfId="51267" xr:uid="{00000000-0005-0000-0000-00004DC90000}"/>
    <cellStyle name="Total 2 3 2 7 2 6 4 3" xfId="51268" xr:uid="{00000000-0005-0000-0000-00004EC90000}"/>
    <cellStyle name="Total 2 3 2 7 2 6 5" xfId="51269" xr:uid="{00000000-0005-0000-0000-00004FC90000}"/>
    <cellStyle name="Total 2 3 2 7 2 6 5 2" xfId="51270" xr:uid="{00000000-0005-0000-0000-000050C90000}"/>
    <cellStyle name="Total 2 3 2 7 2 6 5 3" xfId="51271" xr:uid="{00000000-0005-0000-0000-000051C90000}"/>
    <cellStyle name="Total 2 3 2 7 2 6 6" xfId="51272" xr:uid="{00000000-0005-0000-0000-000052C90000}"/>
    <cellStyle name="Total 2 3 2 7 2 6 6 2" xfId="51273" xr:uid="{00000000-0005-0000-0000-000053C90000}"/>
    <cellStyle name="Total 2 3 2 7 2 6 6 3" xfId="51274" xr:uid="{00000000-0005-0000-0000-000054C90000}"/>
    <cellStyle name="Total 2 3 2 7 2 6 7" xfId="51275" xr:uid="{00000000-0005-0000-0000-000055C90000}"/>
    <cellStyle name="Total 2 3 2 7 2 6 7 2" xfId="51276" xr:uid="{00000000-0005-0000-0000-000056C90000}"/>
    <cellStyle name="Total 2 3 2 7 2 6 7 3" xfId="51277" xr:uid="{00000000-0005-0000-0000-000057C90000}"/>
    <cellStyle name="Total 2 3 2 7 2 6 8" xfId="51278" xr:uid="{00000000-0005-0000-0000-000058C90000}"/>
    <cellStyle name="Total 2 3 2 7 2 6 8 2" xfId="51279" xr:uid="{00000000-0005-0000-0000-000059C90000}"/>
    <cellStyle name="Total 2 3 2 7 2 6 8 3" xfId="51280" xr:uid="{00000000-0005-0000-0000-00005AC90000}"/>
    <cellStyle name="Total 2 3 2 7 2 6 9" xfId="51281" xr:uid="{00000000-0005-0000-0000-00005BC90000}"/>
    <cellStyle name="Total 2 3 2 7 2 6 9 2" xfId="51282" xr:uid="{00000000-0005-0000-0000-00005CC90000}"/>
    <cellStyle name="Total 2 3 2 7 2 6 9 3" xfId="51283" xr:uid="{00000000-0005-0000-0000-00005DC90000}"/>
    <cellStyle name="Total 2 3 2 7 2 7" xfId="51284" xr:uid="{00000000-0005-0000-0000-00005EC90000}"/>
    <cellStyle name="Total 2 3 2 7 2 7 10" xfId="51285" xr:uid="{00000000-0005-0000-0000-00005FC90000}"/>
    <cellStyle name="Total 2 3 2 7 2 7 11" xfId="51286" xr:uid="{00000000-0005-0000-0000-000060C90000}"/>
    <cellStyle name="Total 2 3 2 7 2 7 12" xfId="51287" xr:uid="{00000000-0005-0000-0000-000061C90000}"/>
    <cellStyle name="Total 2 3 2 7 2 7 2" xfId="51288" xr:uid="{00000000-0005-0000-0000-000062C90000}"/>
    <cellStyle name="Total 2 3 2 7 2 7 2 2" xfId="51289" xr:uid="{00000000-0005-0000-0000-000063C90000}"/>
    <cellStyle name="Total 2 3 2 7 2 7 2 3" xfId="51290" xr:uid="{00000000-0005-0000-0000-000064C90000}"/>
    <cellStyle name="Total 2 3 2 7 2 7 3" xfId="51291" xr:uid="{00000000-0005-0000-0000-000065C90000}"/>
    <cellStyle name="Total 2 3 2 7 2 7 3 2" xfId="51292" xr:uid="{00000000-0005-0000-0000-000066C90000}"/>
    <cellStyle name="Total 2 3 2 7 2 7 3 3" xfId="51293" xr:uid="{00000000-0005-0000-0000-000067C90000}"/>
    <cellStyle name="Total 2 3 2 7 2 7 4" xfId="51294" xr:uid="{00000000-0005-0000-0000-000068C90000}"/>
    <cellStyle name="Total 2 3 2 7 2 7 4 2" xfId="51295" xr:uid="{00000000-0005-0000-0000-000069C90000}"/>
    <cellStyle name="Total 2 3 2 7 2 7 4 3" xfId="51296" xr:uid="{00000000-0005-0000-0000-00006AC90000}"/>
    <cellStyle name="Total 2 3 2 7 2 7 5" xfId="51297" xr:uid="{00000000-0005-0000-0000-00006BC90000}"/>
    <cellStyle name="Total 2 3 2 7 2 7 5 2" xfId="51298" xr:uid="{00000000-0005-0000-0000-00006CC90000}"/>
    <cellStyle name="Total 2 3 2 7 2 7 5 3" xfId="51299" xr:uid="{00000000-0005-0000-0000-00006DC90000}"/>
    <cellStyle name="Total 2 3 2 7 2 7 6" xfId="51300" xr:uid="{00000000-0005-0000-0000-00006EC90000}"/>
    <cellStyle name="Total 2 3 2 7 2 7 6 2" xfId="51301" xr:uid="{00000000-0005-0000-0000-00006FC90000}"/>
    <cellStyle name="Total 2 3 2 7 2 7 6 3" xfId="51302" xr:uid="{00000000-0005-0000-0000-000070C90000}"/>
    <cellStyle name="Total 2 3 2 7 2 7 7" xfId="51303" xr:uid="{00000000-0005-0000-0000-000071C90000}"/>
    <cellStyle name="Total 2 3 2 7 2 7 7 2" xfId="51304" xr:uid="{00000000-0005-0000-0000-000072C90000}"/>
    <cellStyle name="Total 2 3 2 7 2 7 7 3" xfId="51305" xr:uid="{00000000-0005-0000-0000-000073C90000}"/>
    <cellStyle name="Total 2 3 2 7 2 7 8" xfId="51306" xr:uid="{00000000-0005-0000-0000-000074C90000}"/>
    <cellStyle name="Total 2 3 2 7 2 7 8 2" xfId="51307" xr:uid="{00000000-0005-0000-0000-000075C90000}"/>
    <cellStyle name="Total 2 3 2 7 2 7 8 3" xfId="51308" xr:uid="{00000000-0005-0000-0000-000076C90000}"/>
    <cellStyle name="Total 2 3 2 7 2 7 9" xfId="51309" xr:uid="{00000000-0005-0000-0000-000077C90000}"/>
    <cellStyle name="Total 2 3 2 7 2 7 9 2" xfId="51310" xr:uid="{00000000-0005-0000-0000-000078C90000}"/>
    <cellStyle name="Total 2 3 2 7 2 7 9 3" xfId="51311" xr:uid="{00000000-0005-0000-0000-000079C90000}"/>
    <cellStyle name="Total 2 3 2 7 2 8" xfId="51312" xr:uid="{00000000-0005-0000-0000-00007AC90000}"/>
    <cellStyle name="Total 2 3 2 7 2 8 10" xfId="51313" xr:uid="{00000000-0005-0000-0000-00007BC90000}"/>
    <cellStyle name="Total 2 3 2 7 2 8 11" xfId="51314" xr:uid="{00000000-0005-0000-0000-00007CC90000}"/>
    <cellStyle name="Total 2 3 2 7 2 8 12" xfId="51315" xr:uid="{00000000-0005-0000-0000-00007DC90000}"/>
    <cellStyle name="Total 2 3 2 7 2 8 2" xfId="51316" xr:uid="{00000000-0005-0000-0000-00007EC90000}"/>
    <cellStyle name="Total 2 3 2 7 2 8 2 2" xfId="51317" xr:uid="{00000000-0005-0000-0000-00007FC90000}"/>
    <cellStyle name="Total 2 3 2 7 2 8 2 3" xfId="51318" xr:uid="{00000000-0005-0000-0000-000080C90000}"/>
    <cellStyle name="Total 2 3 2 7 2 8 3" xfId="51319" xr:uid="{00000000-0005-0000-0000-000081C90000}"/>
    <cellStyle name="Total 2 3 2 7 2 8 3 2" xfId="51320" xr:uid="{00000000-0005-0000-0000-000082C90000}"/>
    <cellStyle name="Total 2 3 2 7 2 8 3 3" xfId="51321" xr:uid="{00000000-0005-0000-0000-000083C90000}"/>
    <cellStyle name="Total 2 3 2 7 2 8 4" xfId="51322" xr:uid="{00000000-0005-0000-0000-000084C90000}"/>
    <cellStyle name="Total 2 3 2 7 2 8 4 2" xfId="51323" xr:uid="{00000000-0005-0000-0000-000085C90000}"/>
    <cellStyle name="Total 2 3 2 7 2 8 4 3" xfId="51324" xr:uid="{00000000-0005-0000-0000-000086C90000}"/>
    <cellStyle name="Total 2 3 2 7 2 8 5" xfId="51325" xr:uid="{00000000-0005-0000-0000-000087C90000}"/>
    <cellStyle name="Total 2 3 2 7 2 8 5 2" xfId="51326" xr:uid="{00000000-0005-0000-0000-000088C90000}"/>
    <cellStyle name="Total 2 3 2 7 2 8 5 3" xfId="51327" xr:uid="{00000000-0005-0000-0000-000089C90000}"/>
    <cellStyle name="Total 2 3 2 7 2 8 6" xfId="51328" xr:uid="{00000000-0005-0000-0000-00008AC90000}"/>
    <cellStyle name="Total 2 3 2 7 2 8 6 2" xfId="51329" xr:uid="{00000000-0005-0000-0000-00008BC90000}"/>
    <cellStyle name="Total 2 3 2 7 2 8 6 3" xfId="51330" xr:uid="{00000000-0005-0000-0000-00008CC90000}"/>
    <cellStyle name="Total 2 3 2 7 2 8 7" xfId="51331" xr:uid="{00000000-0005-0000-0000-00008DC90000}"/>
    <cellStyle name="Total 2 3 2 7 2 8 7 2" xfId="51332" xr:uid="{00000000-0005-0000-0000-00008EC90000}"/>
    <cellStyle name="Total 2 3 2 7 2 8 7 3" xfId="51333" xr:uid="{00000000-0005-0000-0000-00008FC90000}"/>
    <cellStyle name="Total 2 3 2 7 2 8 8" xfId="51334" xr:uid="{00000000-0005-0000-0000-000090C90000}"/>
    <cellStyle name="Total 2 3 2 7 2 8 8 2" xfId="51335" xr:uid="{00000000-0005-0000-0000-000091C90000}"/>
    <cellStyle name="Total 2 3 2 7 2 8 8 3" xfId="51336" xr:uid="{00000000-0005-0000-0000-000092C90000}"/>
    <cellStyle name="Total 2 3 2 7 2 8 9" xfId="51337" xr:uid="{00000000-0005-0000-0000-000093C90000}"/>
    <cellStyle name="Total 2 3 2 7 2 8 9 2" xfId="51338" xr:uid="{00000000-0005-0000-0000-000094C90000}"/>
    <cellStyle name="Total 2 3 2 7 2 8 9 3" xfId="51339" xr:uid="{00000000-0005-0000-0000-000095C90000}"/>
    <cellStyle name="Total 2 3 2 7 2 9" xfId="51340" xr:uid="{00000000-0005-0000-0000-000096C90000}"/>
    <cellStyle name="Total 2 3 2 7 2 9 10" xfId="51341" xr:uid="{00000000-0005-0000-0000-000097C90000}"/>
    <cellStyle name="Total 2 3 2 7 2 9 11" xfId="51342" xr:uid="{00000000-0005-0000-0000-000098C90000}"/>
    <cellStyle name="Total 2 3 2 7 2 9 12" xfId="51343" xr:uid="{00000000-0005-0000-0000-000099C90000}"/>
    <cellStyle name="Total 2 3 2 7 2 9 2" xfId="51344" xr:uid="{00000000-0005-0000-0000-00009AC90000}"/>
    <cellStyle name="Total 2 3 2 7 2 9 2 2" xfId="51345" xr:uid="{00000000-0005-0000-0000-00009BC90000}"/>
    <cellStyle name="Total 2 3 2 7 2 9 2 3" xfId="51346" xr:uid="{00000000-0005-0000-0000-00009CC90000}"/>
    <cellStyle name="Total 2 3 2 7 2 9 3" xfId="51347" xr:uid="{00000000-0005-0000-0000-00009DC90000}"/>
    <cellStyle name="Total 2 3 2 7 2 9 3 2" xfId="51348" xr:uid="{00000000-0005-0000-0000-00009EC90000}"/>
    <cellStyle name="Total 2 3 2 7 2 9 3 3" xfId="51349" xr:uid="{00000000-0005-0000-0000-00009FC90000}"/>
    <cellStyle name="Total 2 3 2 7 2 9 4" xfId="51350" xr:uid="{00000000-0005-0000-0000-0000A0C90000}"/>
    <cellStyle name="Total 2 3 2 7 2 9 4 2" xfId="51351" xr:uid="{00000000-0005-0000-0000-0000A1C90000}"/>
    <cellStyle name="Total 2 3 2 7 2 9 4 3" xfId="51352" xr:uid="{00000000-0005-0000-0000-0000A2C90000}"/>
    <cellStyle name="Total 2 3 2 7 2 9 5" xfId="51353" xr:uid="{00000000-0005-0000-0000-0000A3C90000}"/>
    <cellStyle name="Total 2 3 2 7 2 9 5 2" xfId="51354" xr:uid="{00000000-0005-0000-0000-0000A4C90000}"/>
    <cellStyle name="Total 2 3 2 7 2 9 5 3" xfId="51355" xr:uid="{00000000-0005-0000-0000-0000A5C90000}"/>
    <cellStyle name="Total 2 3 2 7 2 9 6" xfId="51356" xr:uid="{00000000-0005-0000-0000-0000A6C90000}"/>
    <cellStyle name="Total 2 3 2 7 2 9 6 2" xfId="51357" xr:uid="{00000000-0005-0000-0000-0000A7C90000}"/>
    <cellStyle name="Total 2 3 2 7 2 9 6 3" xfId="51358" xr:uid="{00000000-0005-0000-0000-0000A8C90000}"/>
    <cellStyle name="Total 2 3 2 7 2 9 7" xfId="51359" xr:uid="{00000000-0005-0000-0000-0000A9C90000}"/>
    <cellStyle name="Total 2 3 2 7 2 9 7 2" xfId="51360" xr:uid="{00000000-0005-0000-0000-0000AAC90000}"/>
    <cellStyle name="Total 2 3 2 7 2 9 7 3" xfId="51361" xr:uid="{00000000-0005-0000-0000-0000ABC90000}"/>
    <cellStyle name="Total 2 3 2 7 2 9 8" xfId="51362" xr:uid="{00000000-0005-0000-0000-0000ACC90000}"/>
    <cellStyle name="Total 2 3 2 7 2 9 8 2" xfId="51363" xr:uid="{00000000-0005-0000-0000-0000ADC90000}"/>
    <cellStyle name="Total 2 3 2 7 2 9 8 3" xfId="51364" xr:uid="{00000000-0005-0000-0000-0000AEC90000}"/>
    <cellStyle name="Total 2 3 2 7 2 9 9" xfId="51365" xr:uid="{00000000-0005-0000-0000-0000AFC90000}"/>
    <cellStyle name="Total 2 3 2 7 2 9 9 2" xfId="51366" xr:uid="{00000000-0005-0000-0000-0000B0C90000}"/>
    <cellStyle name="Total 2 3 2 7 2 9 9 3" xfId="51367" xr:uid="{00000000-0005-0000-0000-0000B1C90000}"/>
    <cellStyle name="Total 2 3 2 7 3" xfId="51368" xr:uid="{00000000-0005-0000-0000-0000B2C90000}"/>
    <cellStyle name="Total 2 3 2 7 3 10" xfId="51369" xr:uid="{00000000-0005-0000-0000-0000B3C90000}"/>
    <cellStyle name="Total 2 3 2 7 3 11" xfId="51370" xr:uid="{00000000-0005-0000-0000-0000B4C90000}"/>
    <cellStyle name="Total 2 3 2 7 3 12" xfId="51371" xr:uid="{00000000-0005-0000-0000-0000B5C90000}"/>
    <cellStyle name="Total 2 3 2 7 3 2" xfId="51372" xr:uid="{00000000-0005-0000-0000-0000B6C90000}"/>
    <cellStyle name="Total 2 3 2 7 3 2 2" xfId="51373" xr:uid="{00000000-0005-0000-0000-0000B7C90000}"/>
    <cellStyle name="Total 2 3 2 7 3 2 3" xfId="51374" xr:uid="{00000000-0005-0000-0000-0000B8C90000}"/>
    <cellStyle name="Total 2 3 2 7 3 3" xfId="51375" xr:uid="{00000000-0005-0000-0000-0000B9C90000}"/>
    <cellStyle name="Total 2 3 2 7 3 3 2" xfId="51376" xr:uid="{00000000-0005-0000-0000-0000BAC90000}"/>
    <cellStyle name="Total 2 3 2 7 3 3 3" xfId="51377" xr:uid="{00000000-0005-0000-0000-0000BBC90000}"/>
    <cellStyle name="Total 2 3 2 7 3 4" xfId="51378" xr:uid="{00000000-0005-0000-0000-0000BCC90000}"/>
    <cellStyle name="Total 2 3 2 7 3 4 2" xfId="51379" xr:uid="{00000000-0005-0000-0000-0000BDC90000}"/>
    <cellStyle name="Total 2 3 2 7 3 4 3" xfId="51380" xr:uid="{00000000-0005-0000-0000-0000BEC90000}"/>
    <cellStyle name="Total 2 3 2 7 3 5" xfId="51381" xr:uid="{00000000-0005-0000-0000-0000BFC90000}"/>
    <cellStyle name="Total 2 3 2 7 3 5 2" xfId="51382" xr:uid="{00000000-0005-0000-0000-0000C0C90000}"/>
    <cellStyle name="Total 2 3 2 7 3 5 3" xfId="51383" xr:uid="{00000000-0005-0000-0000-0000C1C90000}"/>
    <cellStyle name="Total 2 3 2 7 3 6" xfId="51384" xr:uid="{00000000-0005-0000-0000-0000C2C90000}"/>
    <cellStyle name="Total 2 3 2 7 3 6 2" xfId="51385" xr:uid="{00000000-0005-0000-0000-0000C3C90000}"/>
    <cellStyle name="Total 2 3 2 7 3 6 3" xfId="51386" xr:uid="{00000000-0005-0000-0000-0000C4C90000}"/>
    <cellStyle name="Total 2 3 2 7 3 7" xfId="51387" xr:uid="{00000000-0005-0000-0000-0000C5C90000}"/>
    <cellStyle name="Total 2 3 2 7 3 7 2" xfId="51388" xr:uid="{00000000-0005-0000-0000-0000C6C90000}"/>
    <cellStyle name="Total 2 3 2 7 3 7 3" xfId="51389" xr:uid="{00000000-0005-0000-0000-0000C7C90000}"/>
    <cellStyle name="Total 2 3 2 7 3 8" xfId="51390" xr:uid="{00000000-0005-0000-0000-0000C8C90000}"/>
    <cellStyle name="Total 2 3 2 7 3 8 2" xfId="51391" xr:uid="{00000000-0005-0000-0000-0000C9C90000}"/>
    <cellStyle name="Total 2 3 2 7 3 8 3" xfId="51392" xr:uid="{00000000-0005-0000-0000-0000CAC90000}"/>
    <cellStyle name="Total 2 3 2 7 3 9" xfId="51393" xr:uid="{00000000-0005-0000-0000-0000CBC90000}"/>
    <cellStyle name="Total 2 3 2 7 3 9 2" xfId="51394" xr:uid="{00000000-0005-0000-0000-0000CCC90000}"/>
    <cellStyle name="Total 2 3 2 7 3 9 3" xfId="51395" xr:uid="{00000000-0005-0000-0000-0000CDC90000}"/>
    <cellStyle name="Total 2 3 2 7 4" xfId="51396" xr:uid="{00000000-0005-0000-0000-0000CEC90000}"/>
    <cellStyle name="Total 2 3 2 7 4 10" xfId="51397" xr:uid="{00000000-0005-0000-0000-0000CFC90000}"/>
    <cellStyle name="Total 2 3 2 7 4 11" xfId="51398" xr:uid="{00000000-0005-0000-0000-0000D0C90000}"/>
    <cellStyle name="Total 2 3 2 7 4 12" xfId="51399" xr:uid="{00000000-0005-0000-0000-0000D1C90000}"/>
    <cellStyle name="Total 2 3 2 7 4 2" xfId="51400" xr:uid="{00000000-0005-0000-0000-0000D2C90000}"/>
    <cellStyle name="Total 2 3 2 7 4 2 2" xfId="51401" xr:uid="{00000000-0005-0000-0000-0000D3C90000}"/>
    <cellStyle name="Total 2 3 2 7 4 2 3" xfId="51402" xr:uid="{00000000-0005-0000-0000-0000D4C90000}"/>
    <cellStyle name="Total 2 3 2 7 4 3" xfId="51403" xr:uid="{00000000-0005-0000-0000-0000D5C90000}"/>
    <cellStyle name="Total 2 3 2 7 4 3 2" xfId="51404" xr:uid="{00000000-0005-0000-0000-0000D6C90000}"/>
    <cellStyle name="Total 2 3 2 7 4 3 3" xfId="51405" xr:uid="{00000000-0005-0000-0000-0000D7C90000}"/>
    <cellStyle name="Total 2 3 2 7 4 4" xfId="51406" xr:uid="{00000000-0005-0000-0000-0000D8C90000}"/>
    <cellStyle name="Total 2 3 2 7 4 4 2" xfId="51407" xr:uid="{00000000-0005-0000-0000-0000D9C90000}"/>
    <cellStyle name="Total 2 3 2 7 4 4 3" xfId="51408" xr:uid="{00000000-0005-0000-0000-0000DAC90000}"/>
    <cellStyle name="Total 2 3 2 7 4 5" xfId="51409" xr:uid="{00000000-0005-0000-0000-0000DBC90000}"/>
    <cellStyle name="Total 2 3 2 7 4 5 2" xfId="51410" xr:uid="{00000000-0005-0000-0000-0000DCC90000}"/>
    <cellStyle name="Total 2 3 2 7 4 5 3" xfId="51411" xr:uid="{00000000-0005-0000-0000-0000DDC90000}"/>
    <cellStyle name="Total 2 3 2 7 4 6" xfId="51412" xr:uid="{00000000-0005-0000-0000-0000DEC90000}"/>
    <cellStyle name="Total 2 3 2 7 4 6 2" xfId="51413" xr:uid="{00000000-0005-0000-0000-0000DFC90000}"/>
    <cellStyle name="Total 2 3 2 7 4 6 3" xfId="51414" xr:uid="{00000000-0005-0000-0000-0000E0C90000}"/>
    <cellStyle name="Total 2 3 2 7 4 7" xfId="51415" xr:uid="{00000000-0005-0000-0000-0000E1C90000}"/>
    <cellStyle name="Total 2 3 2 7 4 7 2" xfId="51416" xr:uid="{00000000-0005-0000-0000-0000E2C90000}"/>
    <cellStyle name="Total 2 3 2 7 4 7 3" xfId="51417" xr:uid="{00000000-0005-0000-0000-0000E3C90000}"/>
    <cellStyle name="Total 2 3 2 7 4 8" xfId="51418" xr:uid="{00000000-0005-0000-0000-0000E4C90000}"/>
    <cellStyle name="Total 2 3 2 7 4 8 2" xfId="51419" xr:uid="{00000000-0005-0000-0000-0000E5C90000}"/>
    <cellStyle name="Total 2 3 2 7 4 8 3" xfId="51420" xr:uid="{00000000-0005-0000-0000-0000E6C90000}"/>
    <cellStyle name="Total 2 3 2 7 4 9" xfId="51421" xr:uid="{00000000-0005-0000-0000-0000E7C90000}"/>
    <cellStyle name="Total 2 3 2 7 4 9 2" xfId="51422" xr:uid="{00000000-0005-0000-0000-0000E8C90000}"/>
    <cellStyle name="Total 2 3 2 7 4 9 3" xfId="51423" xr:uid="{00000000-0005-0000-0000-0000E9C90000}"/>
    <cellStyle name="Total 2 3 2 7 5" xfId="51424" xr:uid="{00000000-0005-0000-0000-0000EAC90000}"/>
    <cellStyle name="Total 2 3 2 7 5 10" xfId="51425" xr:uid="{00000000-0005-0000-0000-0000EBC90000}"/>
    <cellStyle name="Total 2 3 2 7 5 11" xfId="51426" xr:uid="{00000000-0005-0000-0000-0000ECC90000}"/>
    <cellStyle name="Total 2 3 2 7 5 12" xfId="51427" xr:uid="{00000000-0005-0000-0000-0000EDC90000}"/>
    <cellStyle name="Total 2 3 2 7 5 2" xfId="51428" xr:uid="{00000000-0005-0000-0000-0000EEC90000}"/>
    <cellStyle name="Total 2 3 2 7 5 2 2" xfId="51429" xr:uid="{00000000-0005-0000-0000-0000EFC90000}"/>
    <cellStyle name="Total 2 3 2 7 5 2 3" xfId="51430" xr:uid="{00000000-0005-0000-0000-0000F0C90000}"/>
    <cellStyle name="Total 2 3 2 7 5 3" xfId="51431" xr:uid="{00000000-0005-0000-0000-0000F1C90000}"/>
    <cellStyle name="Total 2 3 2 7 5 3 2" xfId="51432" xr:uid="{00000000-0005-0000-0000-0000F2C90000}"/>
    <cellStyle name="Total 2 3 2 7 5 3 3" xfId="51433" xr:uid="{00000000-0005-0000-0000-0000F3C90000}"/>
    <cellStyle name="Total 2 3 2 7 5 4" xfId="51434" xr:uid="{00000000-0005-0000-0000-0000F4C90000}"/>
    <cellStyle name="Total 2 3 2 7 5 4 2" xfId="51435" xr:uid="{00000000-0005-0000-0000-0000F5C90000}"/>
    <cellStyle name="Total 2 3 2 7 5 4 3" xfId="51436" xr:uid="{00000000-0005-0000-0000-0000F6C90000}"/>
    <cellStyle name="Total 2 3 2 7 5 5" xfId="51437" xr:uid="{00000000-0005-0000-0000-0000F7C90000}"/>
    <cellStyle name="Total 2 3 2 7 5 5 2" xfId="51438" xr:uid="{00000000-0005-0000-0000-0000F8C90000}"/>
    <cellStyle name="Total 2 3 2 7 5 5 3" xfId="51439" xr:uid="{00000000-0005-0000-0000-0000F9C90000}"/>
    <cellStyle name="Total 2 3 2 7 5 6" xfId="51440" xr:uid="{00000000-0005-0000-0000-0000FAC90000}"/>
    <cellStyle name="Total 2 3 2 7 5 6 2" xfId="51441" xr:uid="{00000000-0005-0000-0000-0000FBC90000}"/>
    <cellStyle name="Total 2 3 2 7 5 6 3" xfId="51442" xr:uid="{00000000-0005-0000-0000-0000FCC90000}"/>
    <cellStyle name="Total 2 3 2 7 5 7" xfId="51443" xr:uid="{00000000-0005-0000-0000-0000FDC90000}"/>
    <cellStyle name="Total 2 3 2 7 5 7 2" xfId="51444" xr:uid="{00000000-0005-0000-0000-0000FEC90000}"/>
    <cellStyle name="Total 2 3 2 7 5 7 3" xfId="51445" xr:uid="{00000000-0005-0000-0000-0000FFC90000}"/>
    <cellStyle name="Total 2 3 2 7 5 8" xfId="51446" xr:uid="{00000000-0005-0000-0000-000000CA0000}"/>
    <cellStyle name="Total 2 3 2 7 5 8 2" xfId="51447" xr:uid="{00000000-0005-0000-0000-000001CA0000}"/>
    <cellStyle name="Total 2 3 2 7 5 8 3" xfId="51448" xr:uid="{00000000-0005-0000-0000-000002CA0000}"/>
    <cellStyle name="Total 2 3 2 7 5 9" xfId="51449" xr:uid="{00000000-0005-0000-0000-000003CA0000}"/>
    <cellStyle name="Total 2 3 2 7 5 9 2" xfId="51450" xr:uid="{00000000-0005-0000-0000-000004CA0000}"/>
    <cellStyle name="Total 2 3 2 7 5 9 3" xfId="51451" xr:uid="{00000000-0005-0000-0000-000005CA0000}"/>
    <cellStyle name="Total 2 3 2 7 6" xfId="51452" xr:uid="{00000000-0005-0000-0000-000006CA0000}"/>
    <cellStyle name="Total 2 3 2 7 6 2" xfId="51453" xr:uid="{00000000-0005-0000-0000-000007CA0000}"/>
    <cellStyle name="Total 2 3 2 7 6 3" xfId="51454" xr:uid="{00000000-0005-0000-0000-000008CA0000}"/>
    <cellStyle name="Total 2 3 2 7 7" xfId="51455" xr:uid="{00000000-0005-0000-0000-000009CA0000}"/>
    <cellStyle name="Total 2 3 2 7 7 2" xfId="51456" xr:uid="{00000000-0005-0000-0000-00000ACA0000}"/>
    <cellStyle name="Total 2 3 2 7 7 3" xfId="51457" xr:uid="{00000000-0005-0000-0000-00000BCA0000}"/>
    <cellStyle name="Total 2 3 2 7 8" xfId="58231" xr:uid="{00000000-0005-0000-0000-00000CCA0000}"/>
    <cellStyle name="Total 2 3 2 8" xfId="441" xr:uid="{00000000-0005-0000-0000-00000DCA0000}"/>
    <cellStyle name="Total 2 3 2 8 2" xfId="51458" xr:uid="{00000000-0005-0000-0000-00000ECA0000}"/>
    <cellStyle name="Total 2 3 2 8 2 10" xfId="51459" xr:uid="{00000000-0005-0000-0000-00000FCA0000}"/>
    <cellStyle name="Total 2 3 2 8 2 10 10" xfId="51460" xr:uid="{00000000-0005-0000-0000-000010CA0000}"/>
    <cellStyle name="Total 2 3 2 8 2 10 11" xfId="51461" xr:uid="{00000000-0005-0000-0000-000011CA0000}"/>
    <cellStyle name="Total 2 3 2 8 2 10 12" xfId="51462" xr:uid="{00000000-0005-0000-0000-000012CA0000}"/>
    <cellStyle name="Total 2 3 2 8 2 10 2" xfId="51463" xr:uid="{00000000-0005-0000-0000-000013CA0000}"/>
    <cellStyle name="Total 2 3 2 8 2 10 2 2" xfId="51464" xr:uid="{00000000-0005-0000-0000-000014CA0000}"/>
    <cellStyle name="Total 2 3 2 8 2 10 2 3" xfId="51465" xr:uid="{00000000-0005-0000-0000-000015CA0000}"/>
    <cellStyle name="Total 2 3 2 8 2 10 3" xfId="51466" xr:uid="{00000000-0005-0000-0000-000016CA0000}"/>
    <cellStyle name="Total 2 3 2 8 2 10 3 2" xfId="51467" xr:uid="{00000000-0005-0000-0000-000017CA0000}"/>
    <cellStyle name="Total 2 3 2 8 2 10 3 3" xfId="51468" xr:uid="{00000000-0005-0000-0000-000018CA0000}"/>
    <cellStyle name="Total 2 3 2 8 2 10 4" xfId="51469" xr:uid="{00000000-0005-0000-0000-000019CA0000}"/>
    <cellStyle name="Total 2 3 2 8 2 10 4 2" xfId="51470" xr:uid="{00000000-0005-0000-0000-00001ACA0000}"/>
    <cellStyle name="Total 2 3 2 8 2 10 4 3" xfId="51471" xr:uid="{00000000-0005-0000-0000-00001BCA0000}"/>
    <cellStyle name="Total 2 3 2 8 2 10 5" xfId="51472" xr:uid="{00000000-0005-0000-0000-00001CCA0000}"/>
    <cellStyle name="Total 2 3 2 8 2 10 5 2" xfId="51473" xr:uid="{00000000-0005-0000-0000-00001DCA0000}"/>
    <cellStyle name="Total 2 3 2 8 2 10 5 3" xfId="51474" xr:uid="{00000000-0005-0000-0000-00001ECA0000}"/>
    <cellStyle name="Total 2 3 2 8 2 10 6" xfId="51475" xr:uid="{00000000-0005-0000-0000-00001FCA0000}"/>
    <cellStyle name="Total 2 3 2 8 2 10 6 2" xfId="51476" xr:uid="{00000000-0005-0000-0000-000020CA0000}"/>
    <cellStyle name="Total 2 3 2 8 2 10 6 3" xfId="51477" xr:uid="{00000000-0005-0000-0000-000021CA0000}"/>
    <cellStyle name="Total 2 3 2 8 2 10 7" xfId="51478" xr:uid="{00000000-0005-0000-0000-000022CA0000}"/>
    <cellStyle name="Total 2 3 2 8 2 10 7 2" xfId="51479" xr:uid="{00000000-0005-0000-0000-000023CA0000}"/>
    <cellStyle name="Total 2 3 2 8 2 10 7 3" xfId="51480" xr:uid="{00000000-0005-0000-0000-000024CA0000}"/>
    <cellStyle name="Total 2 3 2 8 2 10 8" xfId="51481" xr:uid="{00000000-0005-0000-0000-000025CA0000}"/>
    <cellStyle name="Total 2 3 2 8 2 10 8 2" xfId="51482" xr:uid="{00000000-0005-0000-0000-000026CA0000}"/>
    <cellStyle name="Total 2 3 2 8 2 10 8 3" xfId="51483" xr:uid="{00000000-0005-0000-0000-000027CA0000}"/>
    <cellStyle name="Total 2 3 2 8 2 10 9" xfId="51484" xr:uid="{00000000-0005-0000-0000-000028CA0000}"/>
    <cellStyle name="Total 2 3 2 8 2 10 9 2" xfId="51485" xr:uid="{00000000-0005-0000-0000-000029CA0000}"/>
    <cellStyle name="Total 2 3 2 8 2 10 9 3" xfId="51486" xr:uid="{00000000-0005-0000-0000-00002ACA0000}"/>
    <cellStyle name="Total 2 3 2 8 2 11" xfId="51487" xr:uid="{00000000-0005-0000-0000-00002BCA0000}"/>
    <cellStyle name="Total 2 3 2 8 2 11 2" xfId="51488" xr:uid="{00000000-0005-0000-0000-00002CCA0000}"/>
    <cellStyle name="Total 2 3 2 8 2 11 3" xfId="51489" xr:uid="{00000000-0005-0000-0000-00002DCA0000}"/>
    <cellStyle name="Total 2 3 2 8 2 12" xfId="51490" xr:uid="{00000000-0005-0000-0000-00002ECA0000}"/>
    <cellStyle name="Total 2 3 2 8 2 12 2" xfId="51491" xr:uid="{00000000-0005-0000-0000-00002FCA0000}"/>
    <cellStyle name="Total 2 3 2 8 2 12 3" xfId="51492" xr:uid="{00000000-0005-0000-0000-000030CA0000}"/>
    <cellStyle name="Total 2 3 2 8 2 13" xfId="51493" xr:uid="{00000000-0005-0000-0000-000031CA0000}"/>
    <cellStyle name="Total 2 3 2 8 2 13 2" xfId="51494" xr:uid="{00000000-0005-0000-0000-000032CA0000}"/>
    <cellStyle name="Total 2 3 2 8 2 13 3" xfId="51495" xr:uid="{00000000-0005-0000-0000-000033CA0000}"/>
    <cellStyle name="Total 2 3 2 8 2 14" xfId="51496" xr:uid="{00000000-0005-0000-0000-000034CA0000}"/>
    <cellStyle name="Total 2 3 2 8 2 14 2" xfId="51497" xr:uid="{00000000-0005-0000-0000-000035CA0000}"/>
    <cellStyle name="Total 2 3 2 8 2 14 3" xfId="51498" xr:uid="{00000000-0005-0000-0000-000036CA0000}"/>
    <cellStyle name="Total 2 3 2 8 2 15" xfId="51499" xr:uid="{00000000-0005-0000-0000-000037CA0000}"/>
    <cellStyle name="Total 2 3 2 8 2 15 2" xfId="51500" xr:uid="{00000000-0005-0000-0000-000038CA0000}"/>
    <cellStyle name="Total 2 3 2 8 2 15 3" xfId="51501" xr:uid="{00000000-0005-0000-0000-000039CA0000}"/>
    <cellStyle name="Total 2 3 2 8 2 16" xfId="51502" xr:uid="{00000000-0005-0000-0000-00003ACA0000}"/>
    <cellStyle name="Total 2 3 2 8 2 16 2" xfId="51503" xr:uid="{00000000-0005-0000-0000-00003BCA0000}"/>
    <cellStyle name="Total 2 3 2 8 2 16 3" xfId="51504" xr:uid="{00000000-0005-0000-0000-00003CCA0000}"/>
    <cellStyle name="Total 2 3 2 8 2 17" xfId="51505" xr:uid="{00000000-0005-0000-0000-00003DCA0000}"/>
    <cellStyle name="Total 2 3 2 8 2 17 2" xfId="51506" xr:uid="{00000000-0005-0000-0000-00003ECA0000}"/>
    <cellStyle name="Total 2 3 2 8 2 17 3" xfId="51507" xr:uid="{00000000-0005-0000-0000-00003FCA0000}"/>
    <cellStyle name="Total 2 3 2 8 2 18" xfId="51508" xr:uid="{00000000-0005-0000-0000-000040CA0000}"/>
    <cellStyle name="Total 2 3 2 8 2 18 2" xfId="51509" xr:uid="{00000000-0005-0000-0000-000041CA0000}"/>
    <cellStyle name="Total 2 3 2 8 2 18 3" xfId="51510" xr:uid="{00000000-0005-0000-0000-000042CA0000}"/>
    <cellStyle name="Total 2 3 2 8 2 19" xfId="51511" xr:uid="{00000000-0005-0000-0000-000043CA0000}"/>
    <cellStyle name="Total 2 3 2 8 2 2" xfId="51512" xr:uid="{00000000-0005-0000-0000-000044CA0000}"/>
    <cellStyle name="Total 2 3 2 8 2 2 10" xfId="51513" xr:uid="{00000000-0005-0000-0000-000045CA0000}"/>
    <cellStyle name="Total 2 3 2 8 2 2 11" xfId="51514" xr:uid="{00000000-0005-0000-0000-000046CA0000}"/>
    <cellStyle name="Total 2 3 2 8 2 2 12" xfId="51515" xr:uid="{00000000-0005-0000-0000-000047CA0000}"/>
    <cellStyle name="Total 2 3 2 8 2 2 2" xfId="51516" xr:uid="{00000000-0005-0000-0000-000048CA0000}"/>
    <cellStyle name="Total 2 3 2 8 2 2 2 2" xfId="51517" xr:uid="{00000000-0005-0000-0000-000049CA0000}"/>
    <cellStyle name="Total 2 3 2 8 2 2 2 3" xfId="51518" xr:uid="{00000000-0005-0000-0000-00004ACA0000}"/>
    <cellStyle name="Total 2 3 2 8 2 2 3" xfId="51519" xr:uid="{00000000-0005-0000-0000-00004BCA0000}"/>
    <cellStyle name="Total 2 3 2 8 2 2 3 2" xfId="51520" xr:uid="{00000000-0005-0000-0000-00004CCA0000}"/>
    <cellStyle name="Total 2 3 2 8 2 2 3 3" xfId="51521" xr:uid="{00000000-0005-0000-0000-00004DCA0000}"/>
    <cellStyle name="Total 2 3 2 8 2 2 4" xfId="51522" xr:uid="{00000000-0005-0000-0000-00004ECA0000}"/>
    <cellStyle name="Total 2 3 2 8 2 2 4 2" xfId="51523" xr:uid="{00000000-0005-0000-0000-00004FCA0000}"/>
    <cellStyle name="Total 2 3 2 8 2 2 4 3" xfId="51524" xr:uid="{00000000-0005-0000-0000-000050CA0000}"/>
    <cellStyle name="Total 2 3 2 8 2 2 5" xfId="51525" xr:uid="{00000000-0005-0000-0000-000051CA0000}"/>
    <cellStyle name="Total 2 3 2 8 2 2 5 2" xfId="51526" xr:uid="{00000000-0005-0000-0000-000052CA0000}"/>
    <cellStyle name="Total 2 3 2 8 2 2 5 3" xfId="51527" xr:uid="{00000000-0005-0000-0000-000053CA0000}"/>
    <cellStyle name="Total 2 3 2 8 2 2 6" xfId="51528" xr:uid="{00000000-0005-0000-0000-000054CA0000}"/>
    <cellStyle name="Total 2 3 2 8 2 2 6 2" xfId="51529" xr:uid="{00000000-0005-0000-0000-000055CA0000}"/>
    <cellStyle name="Total 2 3 2 8 2 2 6 3" xfId="51530" xr:uid="{00000000-0005-0000-0000-000056CA0000}"/>
    <cellStyle name="Total 2 3 2 8 2 2 7" xfId="51531" xr:uid="{00000000-0005-0000-0000-000057CA0000}"/>
    <cellStyle name="Total 2 3 2 8 2 2 7 2" xfId="51532" xr:uid="{00000000-0005-0000-0000-000058CA0000}"/>
    <cellStyle name="Total 2 3 2 8 2 2 7 3" xfId="51533" xr:uid="{00000000-0005-0000-0000-000059CA0000}"/>
    <cellStyle name="Total 2 3 2 8 2 2 8" xfId="51534" xr:uid="{00000000-0005-0000-0000-00005ACA0000}"/>
    <cellStyle name="Total 2 3 2 8 2 2 8 2" xfId="51535" xr:uid="{00000000-0005-0000-0000-00005BCA0000}"/>
    <cellStyle name="Total 2 3 2 8 2 2 8 3" xfId="51536" xr:uid="{00000000-0005-0000-0000-00005CCA0000}"/>
    <cellStyle name="Total 2 3 2 8 2 2 9" xfId="51537" xr:uid="{00000000-0005-0000-0000-00005DCA0000}"/>
    <cellStyle name="Total 2 3 2 8 2 2 9 2" xfId="51538" xr:uid="{00000000-0005-0000-0000-00005ECA0000}"/>
    <cellStyle name="Total 2 3 2 8 2 2 9 3" xfId="51539" xr:uid="{00000000-0005-0000-0000-00005FCA0000}"/>
    <cellStyle name="Total 2 3 2 8 2 20" xfId="51540" xr:uid="{00000000-0005-0000-0000-000060CA0000}"/>
    <cellStyle name="Total 2 3 2 8 2 21" xfId="51541" xr:uid="{00000000-0005-0000-0000-000061CA0000}"/>
    <cellStyle name="Total 2 3 2 8 2 3" xfId="51542" xr:uid="{00000000-0005-0000-0000-000062CA0000}"/>
    <cellStyle name="Total 2 3 2 8 2 3 10" xfId="51543" xr:uid="{00000000-0005-0000-0000-000063CA0000}"/>
    <cellStyle name="Total 2 3 2 8 2 3 11" xfId="51544" xr:uid="{00000000-0005-0000-0000-000064CA0000}"/>
    <cellStyle name="Total 2 3 2 8 2 3 12" xfId="51545" xr:uid="{00000000-0005-0000-0000-000065CA0000}"/>
    <cellStyle name="Total 2 3 2 8 2 3 2" xfId="51546" xr:uid="{00000000-0005-0000-0000-000066CA0000}"/>
    <cellStyle name="Total 2 3 2 8 2 3 2 2" xfId="51547" xr:uid="{00000000-0005-0000-0000-000067CA0000}"/>
    <cellStyle name="Total 2 3 2 8 2 3 2 3" xfId="51548" xr:uid="{00000000-0005-0000-0000-000068CA0000}"/>
    <cellStyle name="Total 2 3 2 8 2 3 3" xfId="51549" xr:uid="{00000000-0005-0000-0000-000069CA0000}"/>
    <cellStyle name="Total 2 3 2 8 2 3 3 2" xfId="51550" xr:uid="{00000000-0005-0000-0000-00006ACA0000}"/>
    <cellStyle name="Total 2 3 2 8 2 3 3 3" xfId="51551" xr:uid="{00000000-0005-0000-0000-00006BCA0000}"/>
    <cellStyle name="Total 2 3 2 8 2 3 4" xfId="51552" xr:uid="{00000000-0005-0000-0000-00006CCA0000}"/>
    <cellStyle name="Total 2 3 2 8 2 3 4 2" xfId="51553" xr:uid="{00000000-0005-0000-0000-00006DCA0000}"/>
    <cellStyle name="Total 2 3 2 8 2 3 4 3" xfId="51554" xr:uid="{00000000-0005-0000-0000-00006ECA0000}"/>
    <cellStyle name="Total 2 3 2 8 2 3 5" xfId="51555" xr:uid="{00000000-0005-0000-0000-00006FCA0000}"/>
    <cellStyle name="Total 2 3 2 8 2 3 5 2" xfId="51556" xr:uid="{00000000-0005-0000-0000-000070CA0000}"/>
    <cellStyle name="Total 2 3 2 8 2 3 5 3" xfId="51557" xr:uid="{00000000-0005-0000-0000-000071CA0000}"/>
    <cellStyle name="Total 2 3 2 8 2 3 6" xfId="51558" xr:uid="{00000000-0005-0000-0000-000072CA0000}"/>
    <cellStyle name="Total 2 3 2 8 2 3 6 2" xfId="51559" xr:uid="{00000000-0005-0000-0000-000073CA0000}"/>
    <cellStyle name="Total 2 3 2 8 2 3 6 3" xfId="51560" xr:uid="{00000000-0005-0000-0000-000074CA0000}"/>
    <cellStyle name="Total 2 3 2 8 2 3 7" xfId="51561" xr:uid="{00000000-0005-0000-0000-000075CA0000}"/>
    <cellStyle name="Total 2 3 2 8 2 3 7 2" xfId="51562" xr:uid="{00000000-0005-0000-0000-000076CA0000}"/>
    <cellStyle name="Total 2 3 2 8 2 3 7 3" xfId="51563" xr:uid="{00000000-0005-0000-0000-000077CA0000}"/>
    <cellStyle name="Total 2 3 2 8 2 3 8" xfId="51564" xr:uid="{00000000-0005-0000-0000-000078CA0000}"/>
    <cellStyle name="Total 2 3 2 8 2 3 8 2" xfId="51565" xr:uid="{00000000-0005-0000-0000-000079CA0000}"/>
    <cellStyle name="Total 2 3 2 8 2 3 8 3" xfId="51566" xr:uid="{00000000-0005-0000-0000-00007ACA0000}"/>
    <cellStyle name="Total 2 3 2 8 2 3 9" xfId="51567" xr:uid="{00000000-0005-0000-0000-00007BCA0000}"/>
    <cellStyle name="Total 2 3 2 8 2 3 9 2" xfId="51568" xr:uid="{00000000-0005-0000-0000-00007CCA0000}"/>
    <cellStyle name="Total 2 3 2 8 2 3 9 3" xfId="51569" xr:uid="{00000000-0005-0000-0000-00007DCA0000}"/>
    <cellStyle name="Total 2 3 2 8 2 4" xfId="51570" xr:uid="{00000000-0005-0000-0000-00007ECA0000}"/>
    <cellStyle name="Total 2 3 2 8 2 4 10" xfId="51571" xr:uid="{00000000-0005-0000-0000-00007FCA0000}"/>
    <cellStyle name="Total 2 3 2 8 2 4 11" xfId="51572" xr:uid="{00000000-0005-0000-0000-000080CA0000}"/>
    <cellStyle name="Total 2 3 2 8 2 4 12" xfId="51573" xr:uid="{00000000-0005-0000-0000-000081CA0000}"/>
    <cellStyle name="Total 2 3 2 8 2 4 2" xfId="51574" xr:uid="{00000000-0005-0000-0000-000082CA0000}"/>
    <cellStyle name="Total 2 3 2 8 2 4 2 2" xfId="51575" xr:uid="{00000000-0005-0000-0000-000083CA0000}"/>
    <cellStyle name="Total 2 3 2 8 2 4 2 3" xfId="51576" xr:uid="{00000000-0005-0000-0000-000084CA0000}"/>
    <cellStyle name="Total 2 3 2 8 2 4 3" xfId="51577" xr:uid="{00000000-0005-0000-0000-000085CA0000}"/>
    <cellStyle name="Total 2 3 2 8 2 4 3 2" xfId="51578" xr:uid="{00000000-0005-0000-0000-000086CA0000}"/>
    <cellStyle name="Total 2 3 2 8 2 4 3 3" xfId="51579" xr:uid="{00000000-0005-0000-0000-000087CA0000}"/>
    <cellStyle name="Total 2 3 2 8 2 4 4" xfId="51580" xr:uid="{00000000-0005-0000-0000-000088CA0000}"/>
    <cellStyle name="Total 2 3 2 8 2 4 4 2" xfId="51581" xr:uid="{00000000-0005-0000-0000-000089CA0000}"/>
    <cellStyle name="Total 2 3 2 8 2 4 4 3" xfId="51582" xr:uid="{00000000-0005-0000-0000-00008ACA0000}"/>
    <cellStyle name="Total 2 3 2 8 2 4 5" xfId="51583" xr:uid="{00000000-0005-0000-0000-00008BCA0000}"/>
    <cellStyle name="Total 2 3 2 8 2 4 5 2" xfId="51584" xr:uid="{00000000-0005-0000-0000-00008CCA0000}"/>
    <cellStyle name="Total 2 3 2 8 2 4 5 3" xfId="51585" xr:uid="{00000000-0005-0000-0000-00008DCA0000}"/>
    <cellStyle name="Total 2 3 2 8 2 4 6" xfId="51586" xr:uid="{00000000-0005-0000-0000-00008ECA0000}"/>
    <cellStyle name="Total 2 3 2 8 2 4 6 2" xfId="51587" xr:uid="{00000000-0005-0000-0000-00008FCA0000}"/>
    <cellStyle name="Total 2 3 2 8 2 4 6 3" xfId="51588" xr:uid="{00000000-0005-0000-0000-000090CA0000}"/>
    <cellStyle name="Total 2 3 2 8 2 4 7" xfId="51589" xr:uid="{00000000-0005-0000-0000-000091CA0000}"/>
    <cellStyle name="Total 2 3 2 8 2 4 7 2" xfId="51590" xr:uid="{00000000-0005-0000-0000-000092CA0000}"/>
    <cellStyle name="Total 2 3 2 8 2 4 7 3" xfId="51591" xr:uid="{00000000-0005-0000-0000-000093CA0000}"/>
    <cellStyle name="Total 2 3 2 8 2 4 8" xfId="51592" xr:uid="{00000000-0005-0000-0000-000094CA0000}"/>
    <cellStyle name="Total 2 3 2 8 2 4 8 2" xfId="51593" xr:uid="{00000000-0005-0000-0000-000095CA0000}"/>
    <cellStyle name="Total 2 3 2 8 2 4 8 3" xfId="51594" xr:uid="{00000000-0005-0000-0000-000096CA0000}"/>
    <cellStyle name="Total 2 3 2 8 2 4 9" xfId="51595" xr:uid="{00000000-0005-0000-0000-000097CA0000}"/>
    <cellStyle name="Total 2 3 2 8 2 4 9 2" xfId="51596" xr:uid="{00000000-0005-0000-0000-000098CA0000}"/>
    <cellStyle name="Total 2 3 2 8 2 4 9 3" xfId="51597" xr:uid="{00000000-0005-0000-0000-000099CA0000}"/>
    <cellStyle name="Total 2 3 2 8 2 5" xfId="51598" xr:uid="{00000000-0005-0000-0000-00009ACA0000}"/>
    <cellStyle name="Total 2 3 2 8 2 5 10" xfId="51599" xr:uid="{00000000-0005-0000-0000-00009BCA0000}"/>
    <cellStyle name="Total 2 3 2 8 2 5 11" xfId="51600" xr:uid="{00000000-0005-0000-0000-00009CCA0000}"/>
    <cellStyle name="Total 2 3 2 8 2 5 12" xfId="51601" xr:uid="{00000000-0005-0000-0000-00009DCA0000}"/>
    <cellStyle name="Total 2 3 2 8 2 5 2" xfId="51602" xr:uid="{00000000-0005-0000-0000-00009ECA0000}"/>
    <cellStyle name="Total 2 3 2 8 2 5 2 2" xfId="51603" xr:uid="{00000000-0005-0000-0000-00009FCA0000}"/>
    <cellStyle name="Total 2 3 2 8 2 5 2 3" xfId="51604" xr:uid="{00000000-0005-0000-0000-0000A0CA0000}"/>
    <cellStyle name="Total 2 3 2 8 2 5 3" xfId="51605" xr:uid="{00000000-0005-0000-0000-0000A1CA0000}"/>
    <cellStyle name="Total 2 3 2 8 2 5 3 2" xfId="51606" xr:uid="{00000000-0005-0000-0000-0000A2CA0000}"/>
    <cellStyle name="Total 2 3 2 8 2 5 3 3" xfId="51607" xr:uid="{00000000-0005-0000-0000-0000A3CA0000}"/>
    <cellStyle name="Total 2 3 2 8 2 5 4" xfId="51608" xr:uid="{00000000-0005-0000-0000-0000A4CA0000}"/>
    <cellStyle name="Total 2 3 2 8 2 5 4 2" xfId="51609" xr:uid="{00000000-0005-0000-0000-0000A5CA0000}"/>
    <cellStyle name="Total 2 3 2 8 2 5 4 3" xfId="51610" xr:uid="{00000000-0005-0000-0000-0000A6CA0000}"/>
    <cellStyle name="Total 2 3 2 8 2 5 5" xfId="51611" xr:uid="{00000000-0005-0000-0000-0000A7CA0000}"/>
    <cellStyle name="Total 2 3 2 8 2 5 5 2" xfId="51612" xr:uid="{00000000-0005-0000-0000-0000A8CA0000}"/>
    <cellStyle name="Total 2 3 2 8 2 5 5 3" xfId="51613" xr:uid="{00000000-0005-0000-0000-0000A9CA0000}"/>
    <cellStyle name="Total 2 3 2 8 2 5 6" xfId="51614" xr:uid="{00000000-0005-0000-0000-0000AACA0000}"/>
    <cellStyle name="Total 2 3 2 8 2 5 6 2" xfId="51615" xr:uid="{00000000-0005-0000-0000-0000ABCA0000}"/>
    <cellStyle name="Total 2 3 2 8 2 5 6 3" xfId="51616" xr:uid="{00000000-0005-0000-0000-0000ACCA0000}"/>
    <cellStyle name="Total 2 3 2 8 2 5 7" xfId="51617" xr:uid="{00000000-0005-0000-0000-0000ADCA0000}"/>
    <cellStyle name="Total 2 3 2 8 2 5 7 2" xfId="51618" xr:uid="{00000000-0005-0000-0000-0000AECA0000}"/>
    <cellStyle name="Total 2 3 2 8 2 5 7 3" xfId="51619" xr:uid="{00000000-0005-0000-0000-0000AFCA0000}"/>
    <cellStyle name="Total 2 3 2 8 2 5 8" xfId="51620" xr:uid="{00000000-0005-0000-0000-0000B0CA0000}"/>
    <cellStyle name="Total 2 3 2 8 2 5 8 2" xfId="51621" xr:uid="{00000000-0005-0000-0000-0000B1CA0000}"/>
    <cellStyle name="Total 2 3 2 8 2 5 8 3" xfId="51622" xr:uid="{00000000-0005-0000-0000-0000B2CA0000}"/>
    <cellStyle name="Total 2 3 2 8 2 5 9" xfId="51623" xr:uid="{00000000-0005-0000-0000-0000B3CA0000}"/>
    <cellStyle name="Total 2 3 2 8 2 5 9 2" xfId="51624" xr:uid="{00000000-0005-0000-0000-0000B4CA0000}"/>
    <cellStyle name="Total 2 3 2 8 2 5 9 3" xfId="51625" xr:uid="{00000000-0005-0000-0000-0000B5CA0000}"/>
    <cellStyle name="Total 2 3 2 8 2 6" xfId="51626" xr:uid="{00000000-0005-0000-0000-0000B6CA0000}"/>
    <cellStyle name="Total 2 3 2 8 2 6 10" xfId="51627" xr:uid="{00000000-0005-0000-0000-0000B7CA0000}"/>
    <cellStyle name="Total 2 3 2 8 2 6 11" xfId="51628" xr:uid="{00000000-0005-0000-0000-0000B8CA0000}"/>
    <cellStyle name="Total 2 3 2 8 2 6 12" xfId="51629" xr:uid="{00000000-0005-0000-0000-0000B9CA0000}"/>
    <cellStyle name="Total 2 3 2 8 2 6 2" xfId="51630" xr:uid="{00000000-0005-0000-0000-0000BACA0000}"/>
    <cellStyle name="Total 2 3 2 8 2 6 2 2" xfId="51631" xr:uid="{00000000-0005-0000-0000-0000BBCA0000}"/>
    <cellStyle name="Total 2 3 2 8 2 6 2 3" xfId="51632" xr:uid="{00000000-0005-0000-0000-0000BCCA0000}"/>
    <cellStyle name="Total 2 3 2 8 2 6 3" xfId="51633" xr:uid="{00000000-0005-0000-0000-0000BDCA0000}"/>
    <cellStyle name="Total 2 3 2 8 2 6 3 2" xfId="51634" xr:uid="{00000000-0005-0000-0000-0000BECA0000}"/>
    <cellStyle name="Total 2 3 2 8 2 6 3 3" xfId="51635" xr:uid="{00000000-0005-0000-0000-0000BFCA0000}"/>
    <cellStyle name="Total 2 3 2 8 2 6 4" xfId="51636" xr:uid="{00000000-0005-0000-0000-0000C0CA0000}"/>
    <cellStyle name="Total 2 3 2 8 2 6 4 2" xfId="51637" xr:uid="{00000000-0005-0000-0000-0000C1CA0000}"/>
    <cellStyle name="Total 2 3 2 8 2 6 4 3" xfId="51638" xr:uid="{00000000-0005-0000-0000-0000C2CA0000}"/>
    <cellStyle name="Total 2 3 2 8 2 6 5" xfId="51639" xr:uid="{00000000-0005-0000-0000-0000C3CA0000}"/>
    <cellStyle name="Total 2 3 2 8 2 6 5 2" xfId="51640" xr:uid="{00000000-0005-0000-0000-0000C4CA0000}"/>
    <cellStyle name="Total 2 3 2 8 2 6 5 3" xfId="51641" xr:uid="{00000000-0005-0000-0000-0000C5CA0000}"/>
    <cellStyle name="Total 2 3 2 8 2 6 6" xfId="51642" xr:uid="{00000000-0005-0000-0000-0000C6CA0000}"/>
    <cellStyle name="Total 2 3 2 8 2 6 6 2" xfId="51643" xr:uid="{00000000-0005-0000-0000-0000C7CA0000}"/>
    <cellStyle name="Total 2 3 2 8 2 6 6 3" xfId="51644" xr:uid="{00000000-0005-0000-0000-0000C8CA0000}"/>
    <cellStyle name="Total 2 3 2 8 2 6 7" xfId="51645" xr:uid="{00000000-0005-0000-0000-0000C9CA0000}"/>
    <cellStyle name="Total 2 3 2 8 2 6 7 2" xfId="51646" xr:uid="{00000000-0005-0000-0000-0000CACA0000}"/>
    <cellStyle name="Total 2 3 2 8 2 6 7 3" xfId="51647" xr:uid="{00000000-0005-0000-0000-0000CBCA0000}"/>
    <cellStyle name="Total 2 3 2 8 2 6 8" xfId="51648" xr:uid="{00000000-0005-0000-0000-0000CCCA0000}"/>
    <cellStyle name="Total 2 3 2 8 2 6 8 2" xfId="51649" xr:uid="{00000000-0005-0000-0000-0000CDCA0000}"/>
    <cellStyle name="Total 2 3 2 8 2 6 8 3" xfId="51650" xr:uid="{00000000-0005-0000-0000-0000CECA0000}"/>
    <cellStyle name="Total 2 3 2 8 2 6 9" xfId="51651" xr:uid="{00000000-0005-0000-0000-0000CFCA0000}"/>
    <cellStyle name="Total 2 3 2 8 2 6 9 2" xfId="51652" xr:uid="{00000000-0005-0000-0000-0000D0CA0000}"/>
    <cellStyle name="Total 2 3 2 8 2 6 9 3" xfId="51653" xr:uid="{00000000-0005-0000-0000-0000D1CA0000}"/>
    <cellStyle name="Total 2 3 2 8 2 7" xfId="51654" xr:uid="{00000000-0005-0000-0000-0000D2CA0000}"/>
    <cellStyle name="Total 2 3 2 8 2 7 10" xfId="51655" xr:uid="{00000000-0005-0000-0000-0000D3CA0000}"/>
    <cellStyle name="Total 2 3 2 8 2 7 11" xfId="51656" xr:uid="{00000000-0005-0000-0000-0000D4CA0000}"/>
    <cellStyle name="Total 2 3 2 8 2 7 12" xfId="51657" xr:uid="{00000000-0005-0000-0000-0000D5CA0000}"/>
    <cellStyle name="Total 2 3 2 8 2 7 2" xfId="51658" xr:uid="{00000000-0005-0000-0000-0000D6CA0000}"/>
    <cellStyle name="Total 2 3 2 8 2 7 2 2" xfId="51659" xr:uid="{00000000-0005-0000-0000-0000D7CA0000}"/>
    <cellStyle name="Total 2 3 2 8 2 7 2 3" xfId="51660" xr:uid="{00000000-0005-0000-0000-0000D8CA0000}"/>
    <cellStyle name="Total 2 3 2 8 2 7 3" xfId="51661" xr:uid="{00000000-0005-0000-0000-0000D9CA0000}"/>
    <cellStyle name="Total 2 3 2 8 2 7 3 2" xfId="51662" xr:uid="{00000000-0005-0000-0000-0000DACA0000}"/>
    <cellStyle name="Total 2 3 2 8 2 7 3 3" xfId="51663" xr:uid="{00000000-0005-0000-0000-0000DBCA0000}"/>
    <cellStyle name="Total 2 3 2 8 2 7 4" xfId="51664" xr:uid="{00000000-0005-0000-0000-0000DCCA0000}"/>
    <cellStyle name="Total 2 3 2 8 2 7 4 2" xfId="51665" xr:uid="{00000000-0005-0000-0000-0000DDCA0000}"/>
    <cellStyle name="Total 2 3 2 8 2 7 4 3" xfId="51666" xr:uid="{00000000-0005-0000-0000-0000DECA0000}"/>
    <cellStyle name="Total 2 3 2 8 2 7 5" xfId="51667" xr:uid="{00000000-0005-0000-0000-0000DFCA0000}"/>
    <cellStyle name="Total 2 3 2 8 2 7 5 2" xfId="51668" xr:uid="{00000000-0005-0000-0000-0000E0CA0000}"/>
    <cellStyle name="Total 2 3 2 8 2 7 5 3" xfId="51669" xr:uid="{00000000-0005-0000-0000-0000E1CA0000}"/>
    <cellStyle name="Total 2 3 2 8 2 7 6" xfId="51670" xr:uid="{00000000-0005-0000-0000-0000E2CA0000}"/>
    <cellStyle name="Total 2 3 2 8 2 7 6 2" xfId="51671" xr:uid="{00000000-0005-0000-0000-0000E3CA0000}"/>
    <cellStyle name="Total 2 3 2 8 2 7 6 3" xfId="51672" xr:uid="{00000000-0005-0000-0000-0000E4CA0000}"/>
    <cellStyle name="Total 2 3 2 8 2 7 7" xfId="51673" xr:uid="{00000000-0005-0000-0000-0000E5CA0000}"/>
    <cellStyle name="Total 2 3 2 8 2 7 7 2" xfId="51674" xr:uid="{00000000-0005-0000-0000-0000E6CA0000}"/>
    <cellStyle name="Total 2 3 2 8 2 7 7 3" xfId="51675" xr:uid="{00000000-0005-0000-0000-0000E7CA0000}"/>
    <cellStyle name="Total 2 3 2 8 2 7 8" xfId="51676" xr:uid="{00000000-0005-0000-0000-0000E8CA0000}"/>
    <cellStyle name="Total 2 3 2 8 2 7 8 2" xfId="51677" xr:uid="{00000000-0005-0000-0000-0000E9CA0000}"/>
    <cellStyle name="Total 2 3 2 8 2 7 8 3" xfId="51678" xr:uid="{00000000-0005-0000-0000-0000EACA0000}"/>
    <cellStyle name="Total 2 3 2 8 2 7 9" xfId="51679" xr:uid="{00000000-0005-0000-0000-0000EBCA0000}"/>
    <cellStyle name="Total 2 3 2 8 2 7 9 2" xfId="51680" xr:uid="{00000000-0005-0000-0000-0000ECCA0000}"/>
    <cellStyle name="Total 2 3 2 8 2 7 9 3" xfId="51681" xr:uid="{00000000-0005-0000-0000-0000EDCA0000}"/>
    <cellStyle name="Total 2 3 2 8 2 8" xfId="51682" xr:uid="{00000000-0005-0000-0000-0000EECA0000}"/>
    <cellStyle name="Total 2 3 2 8 2 8 10" xfId="51683" xr:uid="{00000000-0005-0000-0000-0000EFCA0000}"/>
    <cellStyle name="Total 2 3 2 8 2 8 11" xfId="51684" xr:uid="{00000000-0005-0000-0000-0000F0CA0000}"/>
    <cellStyle name="Total 2 3 2 8 2 8 12" xfId="51685" xr:uid="{00000000-0005-0000-0000-0000F1CA0000}"/>
    <cellStyle name="Total 2 3 2 8 2 8 2" xfId="51686" xr:uid="{00000000-0005-0000-0000-0000F2CA0000}"/>
    <cellStyle name="Total 2 3 2 8 2 8 2 2" xfId="51687" xr:uid="{00000000-0005-0000-0000-0000F3CA0000}"/>
    <cellStyle name="Total 2 3 2 8 2 8 2 3" xfId="51688" xr:uid="{00000000-0005-0000-0000-0000F4CA0000}"/>
    <cellStyle name="Total 2 3 2 8 2 8 3" xfId="51689" xr:uid="{00000000-0005-0000-0000-0000F5CA0000}"/>
    <cellStyle name="Total 2 3 2 8 2 8 3 2" xfId="51690" xr:uid="{00000000-0005-0000-0000-0000F6CA0000}"/>
    <cellStyle name="Total 2 3 2 8 2 8 3 3" xfId="51691" xr:uid="{00000000-0005-0000-0000-0000F7CA0000}"/>
    <cellStyle name="Total 2 3 2 8 2 8 4" xfId="51692" xr:uid="{00000000-0005-0000-0000-0000F8CA0000}"/>
    <cellStyle name="Total 2 3 2 8 2 8 4 2" xfId="51693" xr:uid="{00000000-0005-0000-0000-0000F9CA0000}"/>
    <cellStyle name="Total 2 3 2 8 2 8 4 3" xfId="51694" xr:uid="{00000000-0005-0000-0000-0000FACA0000}"/>
    <cellStyle name="Total 2 3 2 8 2 8 5" xfId="51695" xr:uid="{00000000-0005-0000-0000-0000FBCA0000}"/>
    <cellStyle name="Total 2 3 2 8 2 8 5 2" xfId="51696" xr:uid="{00000000-0005-0000-0000-0000FCCA0000}"/>
    <cellStyle name="Total 2 3 2 8 2 8 5 3" xfId="51697" xr:uid="{00000000-0005-0000-0000-0000FDCA0000}"/>
    <cellStyle name="Total 2 3 2 8 2 8 6" xfId="51698" xr:uid="{00000000-0005-0000-0000-0000FECA0000}"/>
    <cellStyle name="Total 2 3 2 8 2 8 6 2" xfId="51699" xr:uid="{00000000-0005-0000-0000-0000FFCA0000}"/>
    <cellStyle name="Total 2 3 2 8 2 8 6 3" xfId="51700" xr:uid="{00000000-0005-0000-0000-000000CB0000}"/>
    <cellStyle name="Total 2 3 2 8 2 8 7" xfId="51701" xr:uid="{00000000-0005-0000-0000-000001CB0000}"/>
    <cellStyle name="Total 2 3 2 8 2 8 7 2" xfId="51702" xr:uid="{00000000-0005-0000-0000-000002CB0000}"/>
    <cellStyle name="Total 2 3 2 8 2 8 7 3" xfId="51703" xr:uid="{00000000-0005-0000-0000-000003CB0000}"/>
    <cellStyle name="Total 2 3 2 8 2 8 8" xfId="51704" xr:uid="{00000000-0005-0000-0000-000004CB0000}"/>
    <cellStyle name="Total 2 3 2 8 2 8 8 2" xfId="51705" xr:uid="{00000000-0005-0000-0000-000005CB0000}"/>
    <cellStyle name="Total 2 3 2 8 2 8 8 3" xfId="51706" xr:uid="{00000000-0005-0000-0000-000006CB0000}"/>
    <cellStyle name="Total 2 3 2 8 2 8 9" xfId="51707" xr:uid="{00000000-0005-0000-0000-000007CB0000}"/>
    <cellStyle name="Total 2 3 2 8 2 8 9 2" xfId="51708" xr:uid="{00000000-0005-0000-0000-000008CB0000}"/>
    <cellStyle name="Total 2 3 2 8 2 8 9 3" xfId="51709" xr:uid="{00000000-0005-0000-0000-000009CB0000}"/>
    <cellStyle name="Total 2 3 2 8 2 9" xfId="51710" xr:uid="{00000000-0005-0000-0000-00000ACB0000}"/>
    <cellStyle name="Total 2 3 2 8 2 9 10" xfId="51711" xr:uid="{00000000-0005-0000-0000-00000BCB0000}"/>
    <cellStyle name="Total 2 3 2 8 2 9 11" xfId="51712" xr:uid="{00000000-0005-0000-0000-00000CCB0000}"/>
    <cellStyle name="Total 2 3 2 8 2 9 12" xfId="51713" xr:uid="{00000000-0005-0000-0000-00000DCB0000}"/>
    <cellStyle name="Total 2 3 2 8 2 9 2" xfId="51714" xr:uid="{00000000-0005-0000-0000-00000ECB0000}"/>
    <cellStyle name="Total 2 3 2 8 2 9 2 2" xfId="51715" xr:uid="{00000000-0005-0000-0000-00000FCB0000}"/>
    <cellStyle name="Total 2 3 2 8 2 9 2 3" xfId="51716" xr:uid="{00000000-0005-0000-0000-000010CB0000}"/>
    <cellStyle name="Total 2 3 2 8 2 9 3" xfId="51717" xr:uid="{00000000-0005-0000-0000-000011CB0000}"/>
    <cellStyle name="Total 2 3 2 8 2 9 3 2" xfId="51718" xr:uid="{00000000-0005-0000-0000-000012CB0000}"/>
    <cellStyle name="Total 2 3 2 8 2 9 3 3" xfId="51719" xr:uid="{00000000-0005-0000-0000-000013CB0000}"/>
    <cellStyle name="Total 2 3 2 8 2 9 4" xfId="51720" xr:uid="{00000000-0005-0000-0000-000014CB0000}"/>
    <cellStyle name="Total 2 3 2 8 2 9 4 2" xfId="51721" xr:uid="{00000000-0005-0000-0000-000015CB0000}"/>
    <cellStyle name="Total 2 3 2 8 2 9 4 3" xfId="51722" xr:uid="{00000000-0005-0000-0000-000016CB0000}"/>
    <cellStyle name="Total 2 3 2 8 2 9 5" xfId="51723" xr:uid="{00000000-0005-0000-0000-000017CB0000}"/>
    <cellStyle name="Total 2 3 2 8 2 9 5 2" xfId="51724" xr:uid="{00000000-0005-0000-0000-000018CB0000}"/>
    <cellStyle name="Total 2 3 2 8 2 9 5 3" xfId="51725" xr:uid="{00000000-0005-0000-0000-000019CB0000}"/>
    <cellStyle name="Total 2 3 2 8 2 9 6" xfId="51726" xr:uid="{00000000-0005-0000-0000-00001ACB0000}"/>
    <cellStyle name="Total 2 3 2 8 2 9 6 2" xfId="51727" xr:uid="{00000000-0005-0000-0000-00001BCB0000}"/>
    <cellStyle name="Total 2 3 2 8 2 9 6 3" xfId="51728" xr:uid="{00000000-0005-0000-0000-00001CCB0000}"/>
    <cellStyle name="Total 2 3 2 8 2 9 7" xfId="51729" xr:uid="{00000000-0005-0000-0000-00001DCB0000}"/>
    <cellStyle name="Total 2 3 2 8 2 9 7 2" xfId="51730" xr:uid="{00000000-0005-0000-0000-00001ECB0000}"/>
    <cellStyle name="Total 2 3 2 8 2 9 7 3" xfId="51731" xr:uid="{00000000-0005-0000-0000-00001FCB0000}"/>
    <cellStyle name="Total 2 3 2 8 2 9 8" xfId="51732" xr:uid="{00000000-0005-0000-0000-000020CB0000}"/>
    <cellStyle name="Total 2 3 2 8 2 9 8 2" xfId="51733" xr:uid="{00000000-0005-0000-0000-000021CB0000}"/>
    <cellStyle name="Total 2 3 2 8 2 9 8 3" xfId="51734" xr:uid="{00000000-0005-0000-0000-000022CB0000}"/>
    <cellStyle name="Total 2 3 2 8 2 9 9" xfId="51735" xr:uid="{00000000-0005-0000-0000-000023CB0000}"/>
    <cellStyle name="Total 2 3 2 8 2 9 9 2" xfId="51736" xr:uid="{00000000-0005-0000-0000-000024CB0000}"/>
    <cellStyle name="Total 2 3 2 8 2 9 9 3" xfId="51737" xr:uid="{00000000-0005-0000-0000-000025CB0000}"/>
    <cellStyle name="Total 2 3 2 8 3" xfId="51738" xr:uid="{00000000-0005-0000-0000-000026CB0000}"/>
    <cellStyle name="Total 2 3 2 8 3 10" xfId="51739" xr:uid="{00000000-0005-0000-0000-000027CB0000}"/>
    <cellStyle name="Total 2 3 2 8 3 11" xfId="51740" xr:uid="{00000000-0005-0000-0000-000028CB0000}"/>
    <cellStyle name="Total 2 3 2 8 3 12" xfId="51741" xr:uid="{00000000-0005-0000-0000-000029CB0000}"/>
    <cellStyle name="Total 2 3 2 8 3 2" xfId="51742" xr:uid="{00000000-0005-0000-0000-00002ACB0000}"/>
    <cellStyle name="Total 2 3 2 8 3 2 2" xfId="51743" xr:uid="{00000000-0005-0000-0000-00002BCB0000}"/>
    <cellStyle name="Total 2 3 2 8 3 2 3" xfId="51744" xr:uid="{00000000-0005-0000-0000-00002CCB0000}"/>
    <cellStyle name="Total 2 3 2 8 3 3" xfId="51745" xr:uid="{00000000-0005-0000-0000-00002DCB0000}"/>
    <cellStyle name="Total 2 3 2 8 3 3 2" xfId="51746" xr:uid="{00000000-0005-0000-0000-00002ECB0000}"/>
    <cellStyle name="Total 2 3 2 8 3 3 3" xfId="51747" xr:uid="{00000000-0005-0000-0000-00002FCB0000}"/>
    <cellStyle name="Total 2 3 2 8 3 4" xfId="51748" xr:uid="{00000000-0005-0000-0000-000030CB0000}"/>
    <cellStyle name="Total 2 3 2 8 3 4 2" xfId="51749" xr:uid="{00000000-0005-0000-0000-000031CB0000}"/>
    <cellStyle name="Total 2 3 2 8 3 4 3" xfId="51750" xr:uid="{00000000-0005-0000-0000-000032CB0000}"/>
    <cellStyle name="Total 2 3 2 8 3 5" xfId="51751" xr:uid="{00000000-0005-0000-0000-000033CB0000}"/>
    <cellStyle name="Total 2 3 2 8 3 5 2" xfId="51752" xr:uid="{00000000-0005-0000-0000-000034CB0000}"/>
    <cellStyle name="Total 2 3 2 8 3 5 3" xfId="51753" xr:uid="{00000000-0005-0000-0000-000035CB0000}"/>
    <cellStyle name="Total 2 3 2 8 3 6" xfId="51754" xr:uid="{00000000-0005-0000-0000-000036CB0000}"/>
    <cellStyle name="Total 2 3 2 8 3 6 2" xfId="51755" xr:uid="{00000000-0005-0000-0000-000037CB0000}"/>
    <cellStyle name="Total 2 3 2 8 3 6 3" xfId="51756" xr:uid="{00000000-0005-0000-0000-000038CB0000}"/>
    <cellStyle name="Total 2 3 2 8 3 7" xfId="51757" xr:uid="{00000000-0005-0000-0000-000039CB0000}"/>
    <cellStyle name="Total 2 3 2 8 3 7 2" xfId="51758" xr:uid="{00000000-0005-0000-0000-00003ACB0000}"/>
    <cellStyle name="Total 2 3 2 8 3 7 3" xfId="51759" xr:uid="{00000000-0005-0000-0000-00003BCB0000}"/>
    <cellStyle name="Total 2 3 2 8 3 8" xfId="51760" xr:uid="{00000000-0005-0000-0000-00003CCB0000}"/>
    <cellStyle name="Total 2 3 2 8 3 8 2" xfId="51761" xr:uid="{00000000-0005-0000-0000-00003DCB0000}"/>
    <cellStyle name="Total 2 3 2 8 3 8 3" xfId="51762" xr:uid="{00000000-0005-0000-0000-00003ECB0000}"/>
    <cellStyle name="Total 2 3 2 8 3 9" xfId="51763" xr:uid="{00000000-0005-0000-0000-00003FCB0000}"/>
    <cellStyle name="Total 2 3 2 8 3 9 2" xfId="51764" xr:uid="{00000000-0005-0000-0000-000040CB0000}"/>
    <cellStyle name="Total 2 3 2 8 3 9 3" xfId="51765" xr:uid="{00000000-0005-0000-0000-000041CB0000}"/>
    <cellStyle name="Total 2 3 2 8 4" xfId="51766" xr:uid="{00000000-0005-0000-0000-000042CB0000}"/>
    <cellStyle name="Total 2 3 2 8 4 10" xfId="51767" xr:uid="{00000000-0005-0000-0000-000043CB0000}"/>
    <cellStyle name="Total 2 3 2 8 4 11" xfId="51768" xr:uid="{00000000-0005-0000-0000-000044CB0000}"/>
    <cellStyle name="Total 2 3 2 8 4 12" xfId="51769" xr:uid="{00000000-0005-0000-0000-000045CB0000}"/>
    <cellStyle name="Total 2 3 2 8 4 2" xfId="51770" xr:uid="{00000000-0005-0000-0000-000046CB0000}"/>
    <cellStyle name="Total 2 3 2 8 4 2 2" xfId="51771" xr:uid="{00000000-0005-0000-0000-000047CB0000}"/>
    <cellStyle name="Total 2 3 2 8 4 2 3" xfId="51772" xr:uid="{00000000-0005-0000-0000-000048CB0000}"/>
    <cellStyle name="Total 2 3 2 8 4 3" xfId="51773" xr:uid="{00000000-0005-0000-0000-000049CB0000}"/>
    <cellStyle name="Total 2 3 2 8 4 3 2" xfId="51774" xr:uid="{00000000-0005-0000-0000-00004ACB0000}"/>
    <cellStyle name="Total 2 3 2 8 4 3 3" xfId="51775" xr:uid="{00000000-0005-0000-0000-00004BCB0000}"/>
    <cellStyle name="Total 2 3 2 8 4 4" xfId="51776" xr:uid="{00000000-0005-0000-0000-00004CCB0000}"/>
    <cellStyle name="Total 2 3 2 8 4 4 2" xfId="51777" xr:uid="{00000000-0005-0000-0000-00004DCB0000}"/>
    <cellStyle name="Total 2 3 2 8 4 4 3" xfId="51778" xr:uid="{00000000-0005-0000-0000-00004ECB0000}"/>
    <cellStyle name="Total 2 3 2 8 4 5" xfId="51779" xr:uid="{00000000-0005-0000-0000-00004FCB0000}"/>
    <cellStyle name="Total 2 3 2 8 4 5 2" xfId="51780" xr:uid="{00000000-0005-0000-0000-000050CB0000}"/>
    <cellStyle name="Total 2 3 2 8 4 5 3" xfId="51781" xr:uid="{00000000-0005-0000-0000-000051CB0000}"/>
    <cellStyle name="Total 2 3 2 8 4 6" xfId="51782" xr:uid="{00000000-0005-0000-0000-000052CB0000}"/>
    <cellStyle name="Total 2 3 2 8 4 6 2" xfId="51783" xr:uid="{00000000-0005-0000-0000-000053CB0000}"/>
    <cellStyle name="Total 2 3 2 8 4 6 3" xfId="51784" xr:uid="{00000000-0005-0000-0000-000054CB0000}"/>
    <cellStyle name="Total 2 3 2 8 4 7" xfId="51785" xr:uid="{00000000-0005-0000-0000-000055CB0000}"/>
    <cellStyle name="Total 2 3 2 8 4 7 2" xfId="51786" xr:uid="{00000000-0005-0000-0000-000056CB0000}"/>
    <cellStyle name="Total 2 3 2 8 4 7 3" xfId="51787" xr:uid="{00000000-0005-0000-0000-000057CB0000}"/>
    <cellStyle name="Total 2 3 2 8 4 8" xfId="51788" xr:uid="{00000000-0005-0000-0000-000058CB0000}"/>
    <cellStyle name="Total 2 3 2 8 4 8 2" xfId="51789" xr:uid="{00000000-0005-0000-0000-000059CB0000}"/>
    <cellStyle name="Total 2 3 2 8 4 8 3" xfId="51790" xr:uid="{00000000-0005-0000-0000-00005ACB0000}"/>
    <cellStyle name="Total 2 3 2 8 4 9" xfId="51791" xr:uid="{00000000-0005-0000-0000-00005BCB0000}"/>
    <cellStyle name="Total 2 3 2 8 4 9 2" xfId="51792" xr:uid="{00000000-0005-0000-0000-00005CCB0000}"/>
    <cellStyle name="Total 2 3 2 8 4 9 3" xfId="51793" xr:uid="{00000000-0005-0000-0000-00005DCB0000}"/>
    <cellStyle name="Total 2 3 2 8 5" xfId="51794" xr:uid="{00000000-0005-0000-0000-00005ECB0000}"/>
    <cellStyle name="Total 2 3 2 8 5 10" xfId="51795" xr:uid="{00000000-0005-0000-0000-00005FCB0000}"/>
    <cellStyle name="Total 2 3 2 8 5 11" xfId="51796" xr:uid="{00000000-0005-0000-0000-000060CB0000}"/>
    <cellStyle name="Total 2 3 2 8 5 12" xfId="51797" xr:uid="{00000000-0005-0000-0000-000061CB0000}"/>
    <cellStyle name="Total 2 3 2 8 5 2" xfId="51798" xr:uid="{00000000-0005-0000-0000-000062CB0000}"/>
    <cellStyle name="Total 2 3 2 8 5 2 2" xfId="51799" xr:uid="{00000000-0005-0000-0000-000063CB0000}"/>
    <cellStyle name="Total 2 3 2 8 5 2 3" xfId="51800" xr:uid="{00000000-0005-0000-0000-000064CB0000}"/>
    <cellStyle name="Total 2 3 2 8 5 3" xfId="51801" xr:uid="{00000000-0005-0000-0000-000065CB0000}"/>
    <cellStyle name="Total 2 3 2 8 5 3 2" xfId="51802" xr:uid="{00000000-0005-0000-0000-000066CB0000}"/>
    <cellStyle name="Total 2 3 2 8 5 3 3" xfId="51803" xr:uid="{00000000-0005-0000-0000-000067CB0000}"/>
    <cellStyle name="Total 2 3 2 8 5 4" xfId="51804" xr:uid="{00000000-0005-0000-0000-000068CB0000}"/>
    <cellStyle name="Total 2 3 2 8 5 4 2" xfId="51805" xr:uid="{00000000-0005-0000-0000-000069CB0000}"/>
    <cellStyle name="Total 2 3 2 8 5 4 3" xfId="51806" xr:uid="{00000000-0005-0000-0000-00006ACB0000}"/>
    <cellStyle name="Total 2 3 2 8 5 5" xfId="51807" xr:uid="{00000000-0005-0000-0000-00006BCB0000}"/>
    <cellStyle name="Total 2 3 2 8 5 5 2" xfId="51808" xr:uid="{00000000-0005-0000-0000-00006CCB0000}"/>
    <cellStyle name="Total 2 3 2 8 5 5 3" xfId="51809" xr:uid="{00000000-0005-0000-0000-00006DCB0000}"/>
    <cellStyle name="Total 2 3 2 8 5 6" xfId="51810" xr:uid="{00000000-0005-0000-0000-00006ECB0000}"/>
    <cellStyle name="Total 2 3 2 8 5 6 2" xfId="51811" xr:uid="{00000000-0005-0000-0000-00006FCB0000}"/>
    <cellStyle name="Total 2 3 2 8 5 6 3" xfId="51812" xr:uid="{00000000-0005-0000-0000-000070CB0000}"/>
    <cellStyle name="Total 2 3 2 8 5 7" xfId="51813" xr:uid="{00000000-0005-0000-0000-000071CB0000}"/>
    <cellStyle name="Total 2 3 2 8 5 7 2" xfId="51814" xr:uid="{00000000-0005-0000-0000-000072CB0000}"/>
    <cellStyle name="Total 2 3 2 8 5 7 3" xfId="51815" xr:uid="{00000000-0005-0000-0000-000073CB0000}"/>
    <cellStyle name="Total 2 3 2 8 5 8" xfId="51816" xr:uid="{00000000-0005-0000-0000-000074CB0000}"/>
    <cellStyle name="Total 2 3 2 8 5 8 2" xfId="51817" xr:uid="{00000000-0005-0000-0000-000075CB0000}"/>
    <cellStyle name="Total 2 3 2 8 5 8 3" xfId="51818" xr:uid="{00000000-0005-0000-0000-000076CB0000}"/>
    <cellStyle name="Total 2 3 2 8 5 9" xfId="51819" xr:uid="{00000000-0005-0000-0000-000077CB0000}"/>
    <cellStyle name="Total 2 3 2 8 5 9 2" xfId="51820" xr:uid="{00000000-0005-0000-0000-000078CB0000}"/>
    <cellStyle name="Total 2 3 2 8 5 9 3" xfId="51821" xr:uid="{00000000-0005-0000-0000-000079CB0000}"/>
    <cellStyle name="Total 2 3 2 8 6" xfId="51822" xr:uid="{00000000-0005-0000-0000-00007ACB0000}"/>
    <cellStyle name="Total 2 3 2 8 6 2" xfId="51823" xr:uid="{00000000-0005-0000-0000-00007BCB0000}"/>
    <cellStyle name="Total 2 3 2 8 6 3" xfId="51824" xr:uid="{00000000-0005-0000-0000-00007CCB0000}"/>
    <cellStyle name="Total 2 3 2 8 7" xfId="51825" xr:uid="{00000000-0005-0000-0000-00007DCB0000}"/>
    <cellStyle name="Total 2 3 2 8 7 2" xfId="51826" xr:uid="{00000000-0005-0000-0000-00007ECB0000}"/>
    <cellStyle name="Total 2 3 2 8 7 3" xfId="51827" xr:uid="{00000000-0005-0000-0000-00007FCB0000}"/>
    <cellStyle name="Total 2 3 2 8 8" xfId="58228" xr:uid="{00000000-0005-0000-0000-000080CB0000}"/>
    <cellStyle name="Total 2 3 2 9" xfId="442" xr:uid="{00000000-0005-0000-0000-000081CB0000}"/>
    <cellStyle name="Total 2 3 2 9 2" xfId="51828" xr:uid="{00000000-0005-0000-0000-000082CB0000}"/>
    <cellStyle name="Total 2 3 2 9 2 10" xfId="51829" xr:uid="{00000000-0005-0000-0000-000083CB0000}"/>
    <cellStyle name="Total 2 3 2 9 2 10 10" xfId="51830" xr:uid="{00000000-0005-0000-0000-000084CB0000}"/>
    <cellStyle name="Total 2 3 2 9 2 10 11" xfId="51831" xr:uid="{00000000-0005-0000-0000-000085CB0000}"/>
    <cellStyle name="Total 2 3 2 9 2 10 12" xfId="51832" xr:uid="{00000000-0005-0000-0000-000086CB0000}"/>
    <cellStyle name="Total 2 3 2 9 2 10 2" xfId="51833" xr:uid="{00000000-0005-0000-0000-000087CB0000}"/>
    <cellStyle name="Total 2 3 2 9 2 10 2 2" xfId="51834" xr:uid="{00000000-0005-0000-0000-000088CB0000}"/>
    <cellStyle name="Total 2 3 2 9 2 10 2 3" xfId="51835" xr:uid="{00000000-0005-0000-0000-000089CB0000}"/>
    <cellStyle name="Total 2 3 2 9 2 10 3" xfId="51836" xr:uid="{00000000-0005-0000-0000-00008ACB0000}"/>
    <cellStyle name="Total 2 3 2 9 2 10 3 2" xfId="51837" xr:uid="{00000000-0005-0000-0000-00008BCB0000}"/>
    <cellStyle name="Total 2 3 2 9 2 10 3 3" xfId="51838" xr:uid="{00000000-0005-0000-0000-00008CCB0000}"/>
    <cellStyle name="Total 2 3 2 9 2 10 4" xfId="51839" xr:uid="{00000000-0005-0000-0000-00008DCB0000}"/>
    <cellStyle name="Total 2 3 2 9 2 10 4 2" xfId="51840" xr:uid="{00000000-0005-0000-0000-00008ECB0000}"/>
    <cellStyle name="Total 2 3 2 9 2 10 4 3" xfId="51841" xr:uid="{00000000-0005-0000-0000-00008FCB0000}"/>
    <cellStyle name="Total 2 3 2 9 2 10 5" xfId="51842" xr:uid="{00000000-0005-0000-0000-000090CB0000}"/>
    <cellStyle name="Total 2 3 2 9 2 10 5 2" xfId="51843" xr:uid="{00000000-0005-0000-0000-000091CB0000}"/>
    <cellStyle name="Total 2 3 2 9 2 10 5 3" xfId="51844" xr:uid="{00000000-0005-0000-0000-000092CB0000}"/>
    <cellStyle name="Total 2 3 2 9 2 10 6" xfId="51845" xr:uid="{00000000-0005-0000-0000-000093CB0000}"/>
    <cellStyle name="Total 2 3 2 9 2 10 6 2" xfId="51846" xr:uid="{00000000-0005-0000-0000-000094CB0000}"/>
    <cellStyle name="Total 2 3 2 9 2 10 6 3" xfId="51847" xr:uid="{00000000-0005-0000-0000-000095CB0000}"/>
    <cellStyle name="Total 2 3 2 9 2 10 7" xfId="51848" xr:uid="{00000000-0005-0000-0000-000096CB0000}"/>
    <cellStyle name="Total 2 3 2 9 2 10 7 2" xfId="51849" xr:uid="{00000000-0005-0000-0000-000097CB0000}"/>
    <cellStyle name="Total 2 3 2 9 2 10 7 3" xfId="51850" xr:uid="{00000000-0005-0000-0000-000098CB0000}"/>
    <cellStyle name="Total 2 3 2 9 2 10 8" xfId="51851" xr:uid="{00000000-0005-0000-0000-000099CB0000}"/>
    <cellStyle name="Total 2 3 2 9 2 10 8 2" xfId="51852" xr:uid="{00000000-0005-0000-0000-00009ACB0000}"/>
    <cellStyle name="Total 2 3 2 9 2 10 8 3" xfId="51853" xr:uid="{00000000-0005-0000-0000-00009BCB0000}"/>
    <cellStyle name="Total 2 3 2 9 2 10 9" xfId="51854" xr:uid="{00000000-0005-0000-0000-00009CCB0000}"/>
    <cellStyle name="Total 2 3 2 9 2 10 9 2" xfId="51855" xr:uid="{00000000-0005-0000-0000-00009DCB0000}"/>
    <cellStyle name="Total 2 3 2 9 2 10 9 3" xfId="51856" xr:uid="{00000000-0005-0000-0000-00009ECB0000}"/>
    <cellStyle name="Total 2 3 2 9 2 11" xfId="51857" xr:uid="{00000000-0005-0000-0000-00009FCB0000}"/>
    <cellStyle name="Total 2 3 2 9 2 11 2" xfId="51858" xr:uid="{00000000-0005-0000-0000-0000A0CB0000}"/>
    <cellStyle name="Total 2 3 2 9 2 11 3" xfId="51859" xr:uid="{00000000-0005-0000-0000-0000A1CB0000}"/>
    <cellStyle name="Total 2 3 2 9 2 12" xfId="51860" xr:uid="{00000000-0005-0000-0000-0000A2CB0000}"/>
    <cellStyle name="Total 2 3 2 9 2 12 2" xfId="51861" xr:uid="{00000000-0005-0000-0000-0000A3CB0000}"/>
    <cellStyle name="Total 2 3 2 9 2 12 3" xfId="51862" xr:uid="{00000000-0005-0000-0000-0000A4CB0000}"/>
    <cellStyle name="Total 2 3 2 9 2 13" xfId="51863" xr:uid="{00000000-0005-0000-0000-0000A5CB0000}"/>
    <cellStyle name="Total 2 3 2 9 2 13 2" xfId="51864" xr:uid="{00000000-0005-0000-0000-0000A6CB0000}"/>
    <cellStyle name="Total 2 3 2 9 2 13 3" xfId="51865" xr:uid="{00000000-0005-0000-0000-0000A7CB0000}"/>
    <cellStyle name="Total 2 3 2 9 2 14" xfId="51866" xr:uid="{00000000-0005-0000-0000-0000A8CB0000}"/>
    <cellStyle name="Total 2 3 2 9 2 14 2" xfId="51867" xr:uid="{00000000-0005-0000-0000-0000A9CB0000}"/>
    <cellStyle name="Total 2 3 2 9 2 14 3" xfId="51868" xr:uid="{00000000-0005-0000-0000-0000AACB0000}"/>
    <cellStyle name="Total 2 3 2 9 2 15" xfId="51869" xr:uid="{00000000-0005-0000-0000-0000ABCB0000}"/>
    <cellStyle name="Total 2 3 2 9 2 15 2" xfId="51870" xr:uid="{00000000-0005-0000-0000-0000ACCB0000}"/>
    <cellStyle name="Total 2 3 2 9 2 15 3" xfId="51871" xr:uid="{00000000-0005-0000-0000-0000ADCB0000}"/>
    <cellStyle name="Total 2 3 2 9 2 16" xfId="51872" xr:uid="{00000000-0005-0000-0000-0000AECB0000}"/>
    <cellStyle name="Total 2 3 2 9 2 16 2" xfId="51873" xr:uid="{00000000-0005-0000-0000-0000AFCB0000}"/>
    <cellStyle name="Total 2 3 2 9 2 16 3" xfId="51874" xr:uid="{00000000-0005-0000-0000-0000B0CB0000}"/>
    <cellStyle name="Total 2 3 2 9 2 17" xfId="51875" xr:uid="{00000000-0005-0000-0000-0000B1CB0000}"/>
    <cellStyle name="Total 2 3 2 9 2 17 2" xfId="51876" xr:uid="{00000000-0005-0000-0000-0000B2CB0000}"/>
    <cellStyle name="Total 2 3 2 9 2 17 3" xfId="51877" xr:uid="{00000000-0005-0000-0000-0000B3CB0000}"/>
    <cellStyle name="Total 2 3 2 9 2 18" xfId="51878" xr:uid="{00000000-0005-0000-0000-0000B4CB0000}"/>
    <cellStyle name="Total 2 3 2 9 2 18 2" xfId="51879" xr:uid="{00000000-0005-0000-0000-0000B5CB0000}"/>
    <cellStyle name="Total 2 3 2 9 2 18 3" xfId="51880" xr:uid="{00000000-0005-0000-0000-0000B6CB0000}"/>
    <cellStyle name="Total 2 3 2 9 2 19" xfId="51881" xr:uid="{00000000-0005-0000-0000-0000B7CB0000}"/>
    <cellStyle name="Total 2 3 2 9 2 2" xfId="51882" xr:uid="{00000000-0005-0000-0000-0000B8CB0000}"/>
    <cellStyle name="Total 2 3 2 9 2 2 10" xfId="51883" xr:uid="{00000000-0005-0000-0000-0000B9CB0000}"/>
    <cellStyle name="Total 2 3 2 9 2 2 11" xfId="51884" xr:uid="{00000000-0005-0000-0000-0000BACB0000}"/>
    <cellStyle name="Total 2 3 2 9 2 2 12" xfId="51885" xr:uid="{00000000-0005-0000-0000-0000BBCB0000}"/>
    <cellStyle name="Total 2 3 2 9 2 2 2" xfId="51886" xr:uid="{00000000-0005-0000-0000-0000BCCB0000}"/>
    <cellStyle name="Total 2 3 2 9 2 2 2 2" xfId="51887" xr:uid="{00000000-0005-0000-0000-0000BDCB0000}"/>
    <cellStyle name="Total 2 3 2 9 2 2 2 3" xfId="51888" xr:uid="{00000000-0005-0000-0000-0000BECB0000}"/>
    <cellStyle name="Total 2 3 2 9 2 2 3" xfId="51889" xr:uid="{00000000-0005-0000-0000-0000BFCB0000}"/>
    <cellStyle name="Total 2 3 2 9 2 2 3 2" xfId="51890" xr:uid="{00000000-0005-0000-0000-0000C0CB0000}"/>
    <cellStyle name="Total 2 3 2 9 2 2 3 3" xfId="51891" xr:uid="{00000000-0005-0000-0000-0000C1CB0000}"/>
    <cellStyle name="Total 2 3 2 9 2 2 4" xfId="51892" xr:uid="{00000000-0005-0000-0000-0000C2CB0000}"/>
    <cellStyle name="Total 2 3 2 9 2 2 4 2" xfId="51893" xr:uid="{00000000-0005-0000-0000-0000C3CB0000}"/>
    <cellStyle name="Total 2 3 2 9 2 2 4 3" xfId="51894" xr:uid="{00000000-0005-0000-0000-0000C4CB0000}"/>
    <cellStyle name="Total 2 3 2 9 2 2 5" xfId="51895" xr:uid="{00000000-0005-0000-0000-0000C5CB0000}"/>
    <cellStyle name="Total 2 3 2 9 2 2 5 2" xfId="51896" xr:uid="{00000000-0005-0000-0000-0000C6CB0000}"/>
    <cellStyle name="Total 2 3 2 9 2 2 5 3" xfId="51897" xr:uid="{00000000-0005-0000-0000-0000C7CB0000}"/>
    <cellStyle name="Total 2 3 2 9 2 2 6" xfId="51898" xr:uid="{00000000-0005-0000-0000-0000C8CB0000}"/>
    <cellStyle name="Total 2 3 2 9 2 2 6 2" xfId="51899" xr:uid="{00000000-0005-0000-0000-0000C9CB0000}"/>
    <cellStyle name="Total 2 3 2 9 2 2 6 3" xfId="51900" xr:uid="{00000000-0005-0000-0000-0000CACB0000}"/>
    <cellStyle name="Total 2 3 2 9 2 2 7" xfId="51901" xr:uid="{00000000-0005-0000-0000-0000CBCB0000}"/>
    <cellStyle name="Total 2 3 2 9 2 2 7 2" xfId="51902" xr:uid="{00000000-0005-0000-0000-0000CCCB0000}"/>
    <cellStyle name="Total 2 3 2 9 2 2 7 3" xfId="51903" xr:uid="{00000000-0005-0000-0000-0000CDCB0000}"/>
    <cellStyle name="Total 2 3 2 9 2 2 8" xfId="51904" xr:uid="{00000000-0005-0000-0000-0000CECB0000}"/>
    <cellStyle name="Total 2 3 2 9 2 2 8 2" xfId="51905" xr:uid="{00000000-0005-0000-0000-0000CFCB0000}"/>
    <cellStyle name="Total 2 3 2 9 2 2 8 3" xfId="51906" xr:uid="{00000000-0005-0000-0000-0000D0CB0000}"/>
    <cellStyle name="Total 2 3 2 9 2 2 9" xfId="51907" xr:uid="{00000000-0005-0000-0000-0000D1CB0000}"/>
    <cellStyle name="Total 2 3 2 9 2 2 9 2" xfId="51908" xr:uid="{00000000-0005-0000-0000-0000D2CB0000}"/>
    <cellStyle name="Total 2 3 2 9 2 2 9 3" xfId="51909" xr:uid="{00000000-0005-0000-0000-0000D3CB0000}"/>
    <cellStyle name="Total 2 3 2 9 2 20" xfId="51910" xr:uid="{00000000-0005-0000-0000-0000D4CB0000}"/>
    <cellStyle name="Total 2 3 2 9 2 21" xfId="51911" xr:uid="{00000000-0005-0000-0000-0000D5CB0000}"/>
    <cellStyle name="Total 2 3 2 9 2 3" xfId="51912" xr:uid="{00000000-0005-0000-0000-0000D6CB0000}"/>
    <cellStyle name="Total 2 3 2 9 2 3 10" xfId="51913" xr:uid="{00000000-0005-0000-0000-0000D7CB0000}"/>
    <cellStyle name="Total 2 3 2 9 2 3 11" xfId="51914" xr:uid="{00000000-0005-0000-0000-0000D8CB0000}"/>
    <cellStyle name="Total 2 3 2 9 2 3 12" xfId="51915" xr:uid="{00000000-0005-0000-0000-0000D9CB0000}"/>
    <cellStyle name="Total 2 3 2 9 2 3 2" xfId="51916" xr:uid="{00000000-0005-0000-0000-0000DACB0000}"/>
    <cellStyle name="Total 2 3 2 9 2 3 2 2" xfId="51917" xr:uid="{00000000-0005-0000-0000-0000DBCB0000}"/>
    <cellStyle name="Total 2 3 2 9 2 3 2 3" xfId="51918" xr:uid="{00000000-0005-0000-0000-0000DCCB0000}"/>
    <cellStyle name="Total 2 3 2 9 2 3 3" xfId="51919" xr:uid="{00000000-0005-0000-0000-0000DDCB0000}"/>
    <cellStyle name="Total 2 3 2 9 2 3 3 2" xfId="51920" xr:uid="{00000000-0005-0000-0000-0000DECB0000}"/>
    <cellStyle name="Total 2 3 2 9 2 3 3 3" xfId="51921" xr:uid="{00000000-0005-0000-0000-0000DFCB0000}"/>
    <cellStyle name="Total 2 3 2 9 2 3 4" xfId="51922" xr:uid="{00000000-0005-0000-0000-0000E0CB0000}"/>
    <cellStyle name="Total 2 3 2 9 2 3 4 2" xfId="51923" xr:uid="{00000000-0005-0000-0000-0000E1CB0000}"/>
    <cellStyle name="Total 2 3 2 9 2 3 4 3" xfId="51924" xr:uid="{00000000-0005-0000-0000-0000E2CB0000}"/>
    <cellStyle name="Total 2 3 2 9 2 3 5" xfId="51925" xr:uid="{00000000-0005-0000-0000-0000E3CB0000}"/>
    <cellStyle name="Total 2 3 2 9 2 3 5 2" xfId="51926" xr:uid="{00000000-0005-0000-0000-0000E4CB0000}"/>
    <cellStyle name="Total 2 3 2 9 2 3 5 3" xfId="51927" xr:uid="{00000000-0005-0000-0000-0000E5CB0000}"/>
    <cellStyle name="Total 2 3 2 9 2 3 6" xfId="51928" xr:uid="{00000000-0005-0000-0000-0000E6CB0000}"/>
    <cellStyle name="Total 2 3 2 9 2 3 6 2" xfId="51929" xr:uid="{00000000-0005-0000-0000-0000E7CB0000}"/>
    <cellStyle name="Total 2 3 2 9 2 3 6 3" xfId="51930" xr:uid="{00000000-0005-0000-0000-0000E8CB0000}"/>
    <cellStyle name="Total 2 3 2 9 2 3 7" xfId="51931" xr:uid="{00000000-0005-0000-0000-0000E9CB0000}"/>
    <cellStyle name="Total 2 3 2 9 2 3 7 2" xfId="51932" xr:uid="{00000000-0005-0000-0000-0000EACB0000}"/>
    <cellStyle name="Total 2 3 2 9 2 3 7 3" xfId="51933" xr:uid="{00000000-0005-0000-0000-0000EBCB0000}"/>
    <cellStyle name="Total 2 3 2 9 2 3 8" xfId="51934" xr:uid="{00000000-0005-0000-0000-0000ECCB0000}"/>
    <cellStyle name="Total 2 3 2 9 2 3 8 2" xfId="51935" xr:uid="{00000000-0005-0000-0000-0000EDCB0000}"/>
    <cellStyle name="Total 2 3 2 9 2 3 8 3" xfId="51936" xr:uid="{00000000-0005-0000-0000-0000EECB0000}"/>
    <cellStyle name="Total 2 3 2 9 2 3 9" xfId="51937" xr:uid="{00000000-0005-0000-0000-0000EFCB0000}"/>
    <cellStyle name="Total 2 3 2 9 2 3 9 2" xfId="51938" xr:uid="{00000000-0005-0000-0000-0000F0CB0000}"/>
    <cellStyle name="Total 2 3 2 9 2 3 9 3" xfId="51939" xr:uid="{00000000-0005-0000-0000-0000F1CB0000}"/>
    <cellStyle name="Total 2 3 2 9 2 4" xfId="51940" xr:uid="{00000000-0005-0000-0000-0000F2CB0000}"/>
    <cellStyle name="Total 2 3 2 9 2 4 10" xfId="51941" xr:uid="{00000000-0005-0000-0000-0000F3CB0000}"/>
    <cellStyle name="Total 2 3 2 9 2 4 11" xfId="51942" xr:uid="{00000000-0005-0000-0000-0000F4CB0000}"/>
    <cellStyle name="Total 2 3 2 9 2 4 12" xfId="51943" xr:uid="{00000000-0005-0000-0000-0000F5CB0000}"/>
    <cellStyle name="Total 2 3 2 9 2 4 2" xfId="51944" xr:uid="{00000000-0005-0000-0000-0000F6CB0000}"/>
    <cellStyle name="Total 2 3 2 9 2 4 2 2" xfId="51945" xr:uid="{00000000-0005-0000-0000-0000F7CB0000}"/>
    <cellStyle name="Total 2 3 2 9 2 4 2 3" xfId="51946" xr:uid="{00000000-0005-0000-0000-0000F8CB0000}"/>
    <cellStyle name="Total 2 3 2 9 2 4 3" xfId="51947" xr:uid="{00000000-0005-0000-0000-0000F9CB0000}"/>
    <cellStyle name="Total 2 3 2 9 2 4 3 2" xfId="51948" xr:uid="{00000000-0005-0000-0000-0000FACB0000}"/>
    <cellStyle name="Total 2 3 2 9 2 4 3 3" xfId="51949" xr:uid="{00000000-0005-0000-0000-0000FBCB0000}"/>
    <cellStyle name="Total 2 3 2 9 2 4 4" xfId="51950" xr:uid="{00000000-0005-0000-0000-0000FCCB0000}"/>
    <cellStyle name="Total 2 3 2 9 2 4 4 2" xfId="51951" xr:uid="{00000000-0005-0000-0000-0000FDCB0000}"/>
    <cellStyle name="Total 2 3 2 9 2 4 4 3" xfId="51952" xr:uid="{00000000-0005-0000-0000-0000FECB0000}"/>
    <cellStyle name="Total 2 3 2 9 2 4 5" xfId="51953" xr:uid="{00000000-0005-0000-0000-0000FFCB0000}"/>
    <cellStyle name="Total 2 3 2 9 2 4 5 2" xfId="51954" xr:uid="{00000000-0005-0000-0000-000000CC0000}"/>
    <cellStyle name="Total 2 3 2 9 2 4 5 3" xfId="51955" xr:uid="{00000000-0005-0000-0000-000001CC0000}"/>
    <cellStyle name="Total 2 3 2 9 2 4 6" xfId="51956" xr:uid="{00000000-0005-0000-0000-000002CC0000}"/>
    <cellStyle name="Total 2 3 2 9 2 4 6 2" xfId="51957" xr:uid="{00000000-0005-0000-0000-000003CC0000}"/>
    <cellStyle name="Total 2 3 2 9 2 4 6 3" xfId="51958" xr:uid="{00000000-0005-0000-0000-000004CC0000}"/>
    <cellStyle name="Total 2 3 2 9 2 4 7" xfId="51959" xr:uid="{00000000-0005-0000-0000-000005CC0000}"/>
    <cellStyle name="Total 2 3 2 9 2 4 7 2" xfId="51960" xr:uid="{00000000-0005-0000-0000-000006CC0000}"/>
    <cellStyle name="Total 2 3 2 9 2 4 7 3" xfId="51961" xr:uid="{00000000-0005-0000-0000-000007CC0000}"/>
    <cellStyle name="Total 2 3 2 9 2 4 8" xfId="51962" xr:uid="{00000000-0005-0000-0000-000008CC0000}"/>
    <cellStyle name="Total 2 3 2 9 2 4 8 2" xfId="51963" xr:uid="{00000000-0005-0000-0000-000009CC0000}"/>
    <cellStyle name="Total 2 3 2 9 2 4 8 3" xfId="51964" xr:uid="{00000000-0005-0000-0000-00000ACC0000}"/>
    <cellStyle name="Total 2 3 2 9 2 4 9" xfId="51965" xr:uid="{00000000-0005-0000-0000-00000BCC0000}"/>
    <cellStyle name="Total 2 3 2 9 2 4 9 2" xfId="51966" xr:uid="{00000000-0005-0000-0000-00000CCC0000}"/>
    <cellStyle name="Total 2 3 2 9 2 4 9 3" xfId="51967" xr:uid="{00000000-0005-0000-0000-00000DCC0000}"/>
    <cellStyle name="Total 2 3 2 9 2 5" xfId="51968" xr:uid="{00000000-0005-0000-0000-00000ECC0000}"/>
    <cellStyle name="Total 2 3 2 9 2 5 10" xfId="51969" xr:uid="{00000000-0005-0000-0000-00000FCC0000}"/>
    <cellStyle name="Total 2 3 2 9 2 5 11" xfId="51970" xr:uid="{00000000-0005-0000-0000-000010CC0000}"/>
    <cellStyle name="Total 2 3 2 9 2 5 12" xfId="51971" xr:uid="{00000000-0005-0000-0000-000011CC0000}"/>
    <cellStyle name="Total 2 3 2 9 2 5 2" xfId="51972" xr:uid="{00000000-0005-0000-0000-000012CC0000}"/>
    <cellStyle name="Total 2 3 2 9 2 5 2 2" xfId="51973" xr:uid="{00000000-0005-0000-0000-000013CC0000}"/>
    <cellStyle name="Total 2 3 2 9 2 5 2 3" xfId="51974" xr:uid="{00000000-0005-0000-0000-000014CC0000}"/>
    <cellStyle name="Total 2 3 2 9 2 5 3" xfId="51975" xr:uid="{00000000-0005-0000-0000-000015CC0000}"/>
    <cellStyle name="Total 2 3 2 9 2 5 3 2" xfId="51976" xr:uid="{00000000-0005-0000-0000-000016CC0000}"/>
    <cellStyle name="Total 2 3 2 9 2 5 3 3" xfId="51977" xr:uid="{00000000-0005-0000-0000-000017CC0000}"/>
    <cellStyle name="Total 2 3 2 9 2 5 4" xfId="51978" xr:uid="{00000000-0005-0000-0000-000018CC0000}"/>
    <cellStyle name="Total 2 3 2 9 2 5 4 2" xfId="51979" xr:uid="{00000000-0005-0000-0000-000019CC0000}"/>
    <cellStyle name="Total 2 3 2 9 2 5 4 3" xfId="51980" xr:uid="{00000000-0005-0000-0000-00001ACC0000}"/>
    <cellStyle name="Total 2 3 2 9 2 5 5" xfId="51981" xr:uid="{00000000-0005-0000-0000-00001BCC0000}"/>
    <cellStyle name="Total 2 3 2 9 2 5 5 2" xfId="51982" xr:uid="{00000000-0005-0000-0000-00001CCC0000}"/>
    <cellStyle name="Total 2 3 2 9 2 5 5 3" xfId="51983" xr:uid="{00000000-0005-0000-0000-00001DCC0000}"/>
    <cellStyle name="Total 2 3 2 9 2 5 6" xfId="51984" xr:uid="{00000000-0005-0000-0000-00001ECC0000}"/>
    <cellStyle name="Total 2 3 2 9 2 5 6 2" xfId="51985" xr:uid="{00000000-0005-0000-0000-00001FCC0000}"/>
    <cellStyle name="Total 2 3 2 9 2 5 6 3" xfId="51986" xr:uid="{00000000-0005-0000-0000-000020CC0000}"/>
    <cellStyle name="Total 2 3 2 9 2 5 7" xfId="51987" xr:uid="{00000000-0005-0000-0000-000021CC0000}"/>
    <cellStyle name="Total 2 3 2 9 2 5 7 2" xfId="51988" xr:uid="{00000000-0005-0000-0000-000022CC0000}"/>
    <cellStyle name="Total 2 3 2 9 2 5 7 3" xfId="51989" xr:uid="{00000000-0005-0000-0000-000023CC0000}"/>
    <cellStyle name="Total 2 3 2 9 2 5 8" xfId="51990" xr:uid="{00000000-0005-0000-0000-000024CC0000}"/>
    <cellStyle name="Total 2 3 2 9 2 5 8 2" xfId="51991" xr:uid="{00000000-0005-0000-0000-000025CC0000}"/>
    <cellStyle name="Total 2 3 2 9 2 5 8 3" xfId="51992" xr:uid="{00000000-0005-0000-0000-000026CC0000}"/>
    <cellStyle name="Total 2 3 2 9 2 5 9" xfId="51993" xr:uid="{00000000-0005-0000-0000-000027CC0000}"/>
    <cellStyle name="Total 2 3 2 9 2 5 9 2" xfId="51994" xr:uid="{00000000-0005-0000-0000-000028CC0000}"/>
    <cellStyle name="Total 2 3 2 9 2 5 9 3" xfId="51995" xr:uid="{00000000-0005-0000-0000-000029CC0000}"/>
    <cellStyle name="Total 2 3 2 9 2 6" xfId="51996" xr:uid="{00000000-0005-0000-0000-00002ACC0000}"/>
    <cellStyle name="Total 2 3 2 9 2 6 10" xfId="51997" xr:uid="{00000000-0005-0000-0000-00002BCC0000}"/>
    <cellStyle name="Total 2 3 2 9 2 6 11" xfId="51998" xr:uid="{00000000-0005-0000-0000-00002CCC0000}"/>
    <cellStyle name="Total 2 3 2 9 2 6 12" xfId="51999" xr:uid="{00000000-0005-0000-0000-00002DCC0000}"/>
    <cellStyle name="Total 2 3 2 9 2 6 2" xfId="52000" xr:uid="{00000000-0005-0000-0000-00002ECC0000}"/>
    <cellStyle name="Total 2 3 2 9 2 6 2 2" xfId="52001" xr:uid="{00000000-0005-0000-0000-00002FCC0000}"/>
    <cellStyle name="Total 2 3 2 9 2 6 2 3" xfId="52002" xr:uid="{00000000-0005-0000-0000-000030CC0000}"/>
    <cellStyle name="Total 2 3 2 9 2 6 3" xfId="52003" xr:uid="{00000000-0005-0000-0000-000031CC0000}"/>
    <cellStyle name="Total 2 3 2 9 2 6 3 2" xfId="52004" xr:uid="{00000000-0005-0000-0000-000032CC0000}"/>
    <cellStyle name="Total 2 3 2 9 2 6 3 3" xfId="52005" xr:uid="{00000000-0005-0000-0000-000033CC0000}"/>
    <cellStyle name="Total 2 3 2 9 2 6 4" xfId="52006" xr:uid="{00000000-0005-0000-0000-000034CC0000}"/>
    <cellStyle name="Total 2 3 2 9 2 6 4 2" xfId="52007" xr:uid="{00000000-0005-0000-0000-000035CC0000}"/>
    <cellStyle name="Total 2 3 2 9 2 6 4 3" xfId="52008" xr:uid="{00000000-0005-0000-0000-000036CC0000}"/>
    <cellStyle name="Total 2 3 2 9 2 6 5" xfId="52009" xr:uid="{00000000-0005-0000-0000-000037CC0000}"/>
    <cellStyle name="Total 2 3 2 9 2 6 5 2" xfId="52010" xr:uid="{00000000-0005-0000-0000-000038CC0000}"/>
    <cellStyle name="Total 2 3 2 9 2 6 5 3" xfId="52011" xr:uid="{00000000-0005-0000-0000-000039CC0000}"/>
    <cellStyle name="Total 2 3 2 9 2 6 6" xfId="52012" xr:uid="{00000000-0005-0000-0000-00003ACC0000}"/>
    <cellStyle name="Total 2 3 2 9 2 6 6 2" xfId="52013" xr:uid="{00000000-0005-0000-0000-00003BCC0000}"/>
    <cellStyle name="Total 2 3 2 9 2 6 6 3" xfId="52014" xr:uid="{00000000-0005-0000-0000-00003CCC0000}"/>
    <cellStyle name="Total 2 3 2 9 2 6 7" xfId="52015" xr:uid="{00000000-0005-0000-0000-00003DCC0000}"/>
    <cellStyle name="Total 2 3 2 9 2 6 7 2" xfId="52016" xr:uid="{00000000-0005-0000-0000-00003ECC0000}"/>
    <cellStyle name="Total 2 3 2 9 2 6 7 3" xfId="52017" xr:uid="{00000000-0005-0000-0000-00003FCC0000}"/>
    <cellStyle name="Total 2 3 2 9 2 6 8" xfId="52018" xr:uid="{00000000-0005-0000-0000-000040CC0000}"/>
    <cellStyle name="Total 2 3 2 9 2 6 8 2" xfId="52019" xr:uid="{00000000-0005-0000-0000-000041CC0000}"/>
    <cellStyle name="Total 2 3 2 9 2 6 8 3" xfId="52020" xr:uid="{00000000-0005-0000-0000-000042CC0000}"/>
    <cellStyle name="Total 2 3 2 9 2 6 9" xfId="52021" xr:uid="{00000000-0005-0000-0000-000043CC0000}"/>
    <cellStyle name="Total 2 3 2 9 2 6 9 2" xfId="52022" xr:uid="{00000000-0005-0000-0000-000044CC0000}"/>
    <cellStyle name="Total 2 3 2 9 2 6 9 3" xfId="52023" xr:uid="{00000000-0005-0000-0000-000045CC0000}"/>
    <cellStyle name="Total 2 3 2 9 2 7" xfId="52024" xr:uid="{00000000-0005-0000-0000-000046CC0000}"/>
    <cellStyle name="Total 2 3 2 9 2 7 10" xfId="52025" xr:uid="{00000000-0005-0000-0000-000047CC0000}"/>
    <cellStyle name="Total 2 3 2 9 2 7 11" xfId="52026" xr:uid="{00000000-0005-0000-0000-000048CC0000}"/>
    <cellStyle name="Total 2 3 2 9 2 7 12" xfId="52027" xr:uid="{00000000-0005-0000-0000-000049CC0000}"/>
    <cellStyle name="Total 2 3 2 9 2 7 2" xfId="52028" xr:uid="{00000000-0005-0000-0000-00004ACC0000}"/>
    <cellStyle name="Total 2 3 2 9 2 7 2 2" xfId="52029" xr:uid="{00000000-0005-0000-0000-00004BCC0000}"/>
    <cellStyle name="Total 2 3 2 9 2 7 2 3" xfId="52030" xr:uid="{00000000-0005-0000-0000-00004CCC0000}"/>
    <cellStyle name="Total 2 3 2 9 2 7 3" xfId="52031" xr:uid="{00000000-0005-0000-0000-00004DCC0000}"/>
    <cellStyle name="Total 2 3 2 9 2 7 3 2" xfId="52032" xr:uid="{00000000-0005-0000-0000-00004ECC0000}"/>
    <cellStyle name="Total 2 3 2 9 2 7 3 3" xfId="52033" xr:uid="{00000000-0005-0000-0000-00004FCC0000}"/>
    <cellStyle name="Total 2 3 2 9 2 7 4" xfId="52034" xr:uid="{00000000-0005-0000-0000-000050CC0000}"/>
    <cellStyle name="Total 2 3 2 9 2 7 4 2" xfId="52035" xr:uid="{00000000-0005-0000-0000-000051CC0000}"/>
    <cellStyle name="Total 2 3 2 9 2 7 4 3" xfId="52036" xr:uid="{00000000-0005-0000-0000-000052CC0000}"/>
    <cellStyle name="Total 2 3 2 9 2 7 5" xfId="52037" xr:uid="{00000000-0005-0000-0000-000053CC0000}"/>
    <cellStyle name="Total 2 3 2 9 2 7 5 2" xfId="52038" xr:uid="{00000000-0005-0000-0000-000054CC0000}"/>
    <cellStyle name="Total 2 3 2 9 2 7 5 3" xfId="52039" xr:uid="{00000000-0005-0000-0000-000055CC0000}"/>
    <cellStyle name="Total 2 3 2 9 2 7 6" xfId="52040" xr:uid="{00000000-0005-0000-0000-000056CC0000}"/>
    <cellStyle name="Total 2 3 2 9 2 7 6 2" xfId="52041" xr:uid="{00000000-0005-0000-0000-000057CC0000}"/>
    <cellStyle name="Total 2 3 2 9 2 7 6 3" xfId="52042" xr:uid="{00000000-0005-0000-0000-000058CC0000}"/>
    <cellStyle name="Total 2 3 2 9 2 7 7" xfId="52043" xr:uid="{00000000-0005-0000-0000-000059CC0000}"/>
    <cellStyle name="Total 2 3 2 9 2 7 7 2" xfId="52044" xr:uid="{00000000-0005-0000-0000-00005ACC0000}"/>
    <cellStyle name="Total 2 3 2 9 2 7 7 3" xfId="52045" xr:uid="{00000000-0005-0000-0000-00005BCC0000}"/>
    <cellStyle name="Total 2 3 2 9 2 7 8" xfId="52046" xr:uid="{00000000-0005-0000-0000-00005CCC0000}"/>
    <cellStyle name="Total 2 3 2 9 2 7 8 2" xfId="52047" xr:uid="{00000000-0005-0000-0000-00005DCC0000}"/>
    <cellStyle name="Total 2 3 2 9 2 7 8 3" xfId="52048" xr:uid="{00000000-0005-0000-0000-00005ECC0000}"/>
    <cellStyle name="Total 2 3 2 9 2 7 9" xfId="52049" xr:uid="{00000000-0005-0000-0000-00005FCC0000}"/>
    <cellStyle name="Total 2 3 2 9 2 7 9 2" xfId="52050" xr:uid="{00000000-0005-0000-0000-000060CC0000}"/>
    <cellStyle name="Total 2 3 2 9 2 7 9 3" xfId="52051" xr:uid="{00000000-0005-0000-0000-000061CC0000}"/>
    <cellStyle name="Total 2 3 2 9 2 8" xfId="52052" xr:uid="{00000000-0005-0000-0000-000062CC0000}"/>
    <cellStyle name="Total 2 3 2 9 2 8 10" xfId="52053" xr:uid="{00000000-0005-0000-0000-000063CC0000}"/>
    <cellStyle name="Total 2 3 2 9 2 8 11" xfId="52054" xr:uid="{00000000-0005-0000-0000-000064CC0000}"/>
    <cellStyle name="Total 2 3 2 9 2 8 12" xfId="52055" xr:uid="{00000000-0005-0000-0000-000065CC0000}"/>
    <cellStyle name="Total 2 3 2 9 2 8 2" xfId="52056" xr:uid="{00000000-0005-0000-0000-000066CC0000}"/>
    <cellStyle name="Total 2 3 2 9 2 8 2 2" xfId="52057" xr:uid="{00000000-0005-0000-0000-000067CC0000}"/>
    <cellStyle name="Total 2 3 2 9 2 8 2 3" xfId="52058" xr:uid="{00000000-0005-0000-0000-000068CC0000}"/>
    <cellStyle name="Total 2 3 2 9 2 8 3" xfId="52059" xr:uid="{00000000-0005-0000-0000-000069CC0000}"/>
    <cellStyle name="Total 2 3 2 9 2 8 3 2" xfId="52060" xr:uid="{00000000-0005-0000-0000-00006ACC0000}"/>
    <cellStyle name="Total 2 3 2 9 2 8 3 3" xfId="52061" xr:uid="{00000000-0005-0000-0000-00006BCC0000}"/>
    <cellStyle name="Total 2 3 2 9 2 8 4" xfId="52062" xr:uid="{00000000-0005-0000-0000-00006CCC0000}"/>
    <cellStyle name="Total 2 3 2 9 2 8 4 2" xfId="52063" xr:uid="{00000000-0005-0000-0000-00006DCC0000}"/>
    <cellStyle name="Total 2 3 2 9 2 8 4 3" xfId="52064" xr:uid="{00000000-0005-0000-0000-00006ECC0000}"/>
    <cellStyle name="Total 2 3 2 9 2 8 5" xfId="52065" xr:uid="{00000000-0005-0000-0000-00006FCC0000}"/>
    <cellStyle name="Total 2 3 2 9 2 8 5 2" xfId="52066" xr:uid="{00000000-0005-0000-0000-000070CC0000}"/>
    <cellStyle name="Total 2 3 2 9 2 8 5 3" xfId="52067" xr:uid="{00000000-0005-0000-0000-000071CC0000}"/>
    <cellStyle name="Total 2 3 2 9 2 8 6" xfId="52068" xr:uid="{00000000-0005-0000-0000-000072CC0000}"/>
    <cellStyle name="Total 2 3 2 9 2 8 6 2" xfId="52069" xr:uid="{00000000-0005-0000-0000-000073CC0000}"/>
    <cellStyle name="Total 2 3 2 9 2 8 6 3" xfId="52070" xr:uid="{00000000-0005-0000-0000-000074CC0000}"/>
    <cellStyle name="Total 2 3 2 9 2 8 7" xfId="52071" xr:uid="{00000000-0005-0000-0000-000075CC0000}"/>
    <cellStyle name="Total 2 3 2 9 2 8 7 2" xfId="52072" xr:uid="{00000000-0005-0000-0000-000076CC0000}"/>
    <cellStyle name="Total 2 3 2 9 2 8 7 3" xfId="52073" xr:uid="{00000000-0005-0000-0000-000077CC0000}"/>
    <cellStyle name="Total 2 3 2 9 2 8 8" xfId="52074" xr:uid="{00000000-0005-0000-0000-000078CC0000}"/>
    <cellStyle name="Total 2 3 2 9 2 8 8 2" xfId="52075" xr:uid="{00000000-0005-0000-0000-000079CC0000}"/>
    <cellStyle name="Total 2 3 2 9 2 8 8 3" xfId="52076" xr:uid="{00000000-0005-0000-0000-00007ACC0000}"/>
    <cellStyle name="Total 2 3 2 9 2 8 9" xfId="52077" xr:uid="{00000000-0005-0000-0000-00007BCC0000}"/>
    <cellStyle name="Total 2 3 2 9 2 8 9 2" xfId="52078" xr:uid="{00000000-0005-0000-0000-00007CCC0000}"/>
    <cellStyle name="Total 2 3 2 9 2 8 9 3" xfId="52079" xr:uid="{00000000-0005-0000-0000-00007DCC0000}"/>
    <cellStyle name="Total 2 3 2 9 2 9" xfId="52080" xr:uid="{00000000-0005-0000-0000-00007ECC0000}"/>
    <cellStyle name="Total 2 3 2 9 2 9 10" xfId="52081" xr:uid="{00000000-0005-0000-0000-00007FCC0000}"/>
    <cellStyle name="Total 2 3 2 9 2 9 11" xfId="52082" xr:uid="{00000000-0005-0000-0000-000080CC0000}"/>
    <cellStyle name="Total 2 3 2 9 2 9 12" xfId="52083" xr:uid="{00000000-0005-0000-0000-000081CC0000}"/>
    <cellStyle name="Total 2 3 2 9 2 9 2" xfId="52084" xr:uid="{00000000-0005-0000-0000-000082CC0000}"/>
    <cellStyle name="Total 2 3 2 9 2 9 2 2" xfId="52085" xr:uid="{00000000-0005-0000-0000-000083CC0000}"/>
    <cellStyle name="Total 2 3 2 9 2 9 2 3" xfId="52086" xr:uid="{00000000-0005-0000-0000-000084CC0000}"/>
    <cellStyle name="Total 2 3 2 9 2 9 3" xfId="52087" xr:uid="{00000000-0005-0000-0000-000085CC0000}"/>
    <cellStyle name="Total 2 3 2 9 2 9 3 2" xfId="52088" xr:uid="{00000000-0005-0000-0000-000086CC0000}"/>
    <cellStyle name="Total 2 3 2 9 2 9 3 3" xfId="52089" xr:uid="{00000000-0005-0000-0000-000087CC0000}"/>
    <cellStyle name="Total 2 3 2 9 2 9 4" xfId="52090" xr:uid="{00000000-0005-0000-0000-000088CC0000}"/>
    <cellStyle name="Total 2 3 2 9 2 9 4 2" xfId="52091" xr:uid="{00000000-0005-0000-0000-000089CC0000}"/>
    <cellStyle name="Total 2 3 2 9 2 9 4 3" xfId="52092" xr:uid="{00000000-0005-0000-0000-00008ACC0000}"/>
    <cellStyle name="Total 2 3 2 9 2 9 5" xfId="52093" xr:uid="{00000000-0005-0000-0000-00008BCC0000}"/>
    <cellStyle name="Total 2 3 2 9 2 9 5 2" xfId="52094" xr:uid="{00000000-0005-0000-0000-00008CCC0000}"/>
    <cellStyle name="Total 2 3 2 9 2 9 5 3" xfId="52095" xr:uid="{00000000-0005-0000-0000-00008DCC0000}"/>
    <cellStyle name="Total 2 3 2 9 2 9 6" xfId="52096" xr:uid="{00000000-0005-0000-0000-00008ECC0000}"/>
    <cellStyle name="Total 2 3 2 9 2 9 6 2" xfId="52097" xr:uid="{00000000-0005-0000-0000-00008FCC0000}"/>
    <cellStyle name="Total 2 3 2 9 2 9 6 3" xfId="52098" xr:uid="{00000000-0005-0000-0000-000090CC0000}"/>
    <cellStyle name="Total 2 3 2 9 2 9 7" xfId="52099" xr:uid="{00000000-0005-0000-0000-000091CC0000}"/>
    <cellStyle name="Total 2 3 2 9 2 9 7 2" xfId="52100" xr:uid="{00000000-0005-0000-0000-000092CC0000}"/>
    <cellStyle name="Total 2 3 2 9 2 9 7 3" xfId="52101" xr:uid="{00000000-0005-0000-0000-000093CC0000}"/>
    <cellStyle name="Total 2 3 2 9 2 9 8" xfId="52102" xr:uid="{00000000-0005-0000-0000-000094CC0000}"/>
    <cellStyle name="Total 2 3 2 9 2 9 8 2" xfId="52103" xr:uid="{00000000-0005-0000-0000-000095CC0000}"/>
    <cellStyle name="Total 2 3 2 9 2 9 8 3" xfId="52104" xr:uid="{00000000-0005-0000-0000-000096CC0000}"/>
    <cellStyle name="Total 2 3 2 9 2 9 9" xfId="52105" xr:uid="{00000000-0005-0000-0000-000097CC0000}"/>
    <cellStyle name="Total 2 3 2 9 2 9 9 2" xfId="52106" xr:uid="{00000000-0005-0000-0000-000098CC0000}"/>
    <cellStyle name="Total 2 3 2 9 2 9 9 3" xfId="52107" xr:uid="{00000000-0005-0000-0000-000099CC0000}"/>
    <cellStyle name="Total 2 3 2 9 3" xfId="52108" xr:uid="{00000000-0005-0000-0000-00009ACC0000}"/>
    <cellStyle name="Total 2 3 2 9 3 10" xfId="52109" xr:uid="{00000000-0005-0000-0000-00009BCC0000}"/>
    <cellStyle name="Total 2 3 2 9 3 11" xfId="52110" xr:uid="{00000000-0005-0000-0000-00009CCC0000}"/>
    <cellStyle name="Total 2 3 2 9 3 12" xfId="52111" xr:uid="{00000000-0005-0000-0000-00009DCC0000}"/>
    <cellStyle name="Total 2 3 2 9 3 2" xfId="52112" xr:uid="{00000000-0005-0000-0000-00009ECC0000}"/>
    <cellStyle name="Total 2 3 2 9 3 2 2" xfId="52113" xr:uid="{00000000-0005-0000-0000-00009FCC0000}"/>
    <cellStyle name="Total 2 3 2 9 3 2 3" xfId="52114" xr:uid="{00000000-0005-0000-0000-0000A0CC0000}"/>
    <cellStyle name="Total 2 3 2 9 3 3" xfId="52115" xr:uid="{00000000-0005-0000-0000-0000A1CC0000}"/>
    <cellStyle name="Total 2 3 2 9 3 3 2" xfId="52116" xr:uid="{00000000-0005-0000-0000-0000A2CC0000}"/>
    <cellStyle name="Total 2 3 2 9 3 3 3" xfId="52117" xr:uid="{00000000-0005-0000-0000-0000A3CC0000}"/>
    <cellStyle name="Total 2 3 2 9 3 4" xfId="52118" xr:uid="{00000000-0005-0000-0000-0000A4CC0000}"/>
    <cellStyle name="Total 2 3 2 9 3 4 2" xfId="52119" xr:uid="{00000000-0005-0000-0000-0000A5CC0000}"/>
    <cellStyle name="Total 2 3 2 9 3 4 3" xfId="52120" xr:uid="{00000000-0005-0000-0000-0000A6CC0000}"/>
    <cellStyle name="Total 2 3 2 9 3 5" xfId="52121" xr:uid="{00000000-0005-0000-0000-0000A7CC0000}"/>
    <cellStyle name="Total 2 3 2 9 3 5 2" xfId="52122" xr:uid="{00000000-0005-0000-0000-0000A8CC0000}"/>
    <cellStyle name="Total 2 3 2 9 3 5 3" xfId="52123" xr:uid="{00000000-0005-0000-0000-0000A9CC0000}"/>
    <cellStyle name="Total 2 3 2 9 3 6" xfId="52124" xr:uid="{00000000-0005-0000-0000-0000AACC0000}"/>
    <cellStyle name="Total 2 3 2 9 3 6 2" xfId="52125" xr:uid="{00000000-0005-0000-0000-0000ABCC0000}"/>
    <cellStyle name="Total 2 3 2 9 3 6 3" xfId="52126" xr:uid="{00000000-0005-0000-0000-0000ACCC0000}"/>
    <cellStyle name="Total 2 3 2 9 3 7" xfId="52127" xr:uid="{00000000-0005-0000-0000-0000ADCC0000}"/>
    <cellStyle name="Total 2 3 2 9 3 7 2" xfId="52128" xr:uid="{00000000-0005-0000-0000-0000AECC0000}"/>
    <cellStyle name="Total 2 3 2 9 3 7 3" xfId="52129" xr:uid="{00000000-0005-0000-0000-0000AFCC0000}"/>
    <cellStyle name="Total 2 3 2 9 3 8" xfId="52130" xr:uid="{00000000-0005-0000-0000-0000B0CC0000}"/>
    <cellStyle name="Total 2 3 2 9 3 8 2" xfId="52131" xr:uid="{00000000-0005-0000-0000-0000B1CC0000}"/>
    <cellStyle name="Total 2 3 2 9 3 8 3" xfId="52132" xr:uid="{00000000-0005-0000-0000-0000B2CC0000}"/>
    <cellStyle name="Total 2 3 2 9 3 9" xfId="52133" xr:uid="{00000000-0005-0000-0000-0000B3CC0000}"/>
    <cellStyle name="Total 2 3 2 9 3 9 2" xfId="52134" xr:uid="{00000000-0005-0000-0000-0000B4CC0000}"/>
    <cellStyle name="Total 2 3 2 9 3 9 3" xfId="52135" xr:uid="{00000000-0005-0000-0000-0000B5CC0000}"/>
    <cellStyle name="Total 2 3 2 9 4" xfId="52136" xr:uid="{00000000-0005-0000-0000-0000B6CC0000}"/>
    <cellStyle name="Total 2 3 2 9 4 10" xfId="52137" xr:uid="{00000000-0005-0000-0000-0000B7CC0000}"/>
    <cellStyle name="Total 2 3 2 9 4 11" xfId="52138" xr:uid="{00000000-0005-0000-0000-0000B8CC0000}"/>
    <cellStyle name="Total 2 3 2 9 4 12" xfId="52139" xr:uid="{00000000-0005-0000-0000-0000B9CC0000}"/>
    <cellStyle name="Total 2 3 2 9 4 2" xfId="52140" xr:uid="{00000000-0005-0000-0000-0000BACC0000}"/>
    <cellStyle name="Total 2 3 2 9 4 2 2" xfId="52141" xr:uid="{00000000-0005-0000-0000-0000BBCC0000}"/>
    <cellStyle name="Total 2 3 2 9 4 2 3" xfId="52142" xr:uid="{00000000-0005-0000-0000-0000BCCC0000}"/>
    <cellStyle name="Total 2 3 2 9 4 3" xfId="52143" xr:uid="{00000000-0005-0000-0000-0000BDCC0000}"/>
    <cellStyle name="Total 2 3 2 9 4 3 2" xfId="52144" xr:uid="{00000000-0005-0000-0000-0000BECC0000}"/>
    <cellStyle name="Total 2 3 2 9 4 3 3" xfId="52145" xr:uid="{00000000-0005-0000-0000-0000BFCC0000}"/>
    <cellStyle name="Total 2 3 2 9 4 4" xfId="52146" xr:uid="{00000000-0005-0000-0000-0000C0CC0000}"/>
    <cellStyle name="Total 2 3 2 9 4 4 2" xfId="52147" xr:uid="{00000000-0005-0000-0000-0000C1CC0000}"/>
    <cellStyle name="Total 2 3 2 9 4 4 3" xfId="52148" xr:uid="{00000000-0005-0000-0000-0000C2CC0000}"/>
    <cellStyle name="Total 2 3 2 9 4 5" xfId="52149" xr:uid="{00000000-0005-0000-0000-0000C3CC0000}"/>
    <cellStyle name="Total 2 3 2 9 4 5 2" xfId="52150" xr:uid="{00000000-0005-0000-0000-0000C4CC0000}"/>
    <cellStyle name="Total 2 3 2 9 4 5 3" xfId="52151" xr:uid="{00000000-0005-0000-0000-0000C5CC0000}"/>
    <cellStyle name="Total 2 3 2 9 4 6" xfId="52152" xr:uid="{00000000-0005-0000-0000-0000C6CC0000}"/>
    <cellStyle name="Total 2 3 2 9 4 6 2" xfId="52153" xr:uid="{00000000-0005-0000-0000-0000C7CC0000}"/>
    <cellStyle name="Total 2 3 2 9 4 6 3" xfId="52154" xr:uid="{00000000-0005-0000-0000-0000C8CC0000}"/>
    <cellStyle name="Total 2 3 2 9 4 7" xfId="52155" xr:uid="{00000000-0005-0000-0000-0000C9CC0000}"/>
    <cellStyle name="Total 2 3 2 9 4 7 2" xfId="52156" xr:uid="{00000000-0005-0000-0000-0000CACC0000}"/>
    <cellStyle name="Total 2 3 2 9 4 7 3" xfId="52157" xr:uid="{00000000-0005-0000-0000-0000CBCC0000}"/>
    <cellStyle name="Total 2 3 2 9 4 8" xfId="52158" xr:uid="{00000000-0005-0000-0000-0000CCCC0000}"/>
    <cellStyle name="Total 2 3 2 9 4 8 2" xfId="52159" xr:uid="{00000000-0005-0000-0000-0000CDCC0000}"/>
    <cellStyle name="Total 2 3 2 9 4 8 3" xfId="52160" xr:uid="{00000000-0005-0000-0000-0000CECC0000}"/>
    <cellStyle name="Total 2 3 2 9 4 9" xfId="52161" xr:uid="{00000000-0005-0000-0000-0000CFCC0000}"/>
    <cellStyle name="Total 2 3 2 9 4 9 2" xfId="52162" xr:uid="{00000000-0005-0000-0000-0000D0CC0000}"/>
    <cellStyle name="Total 2 3 2 9 4 9 3" xfId="52163" xr:uid="{00000000-0005-0000-0000-0000D1CC0000}"/>
    <cellStyle name="Total 2 3 2 9 5" xfId="52164" xr:uid="{00000000-0005-0000-0000-0000D2CC0000}"/>
    <cellStyle name="Total 2 3 2 9 5 10" xfId="52165" xr:uid="{00000000-0005-0000-0000-0000D3CC0000}"/>
    <cellStyle name="Total 2 3 2 9 5 11" xfId="52166" xr:uid="{00000000-0005-0000-0000-0000D4CC0000}"/>
    <cellStyle name="Total 2 3 2 9 5 12" xfId="52167" xr:uid="{00000000-0005-0000-0000-0000D5CC0000}"/>
    <cellStyle name="Total 2 3 2 9 5 2" xfId="52168" xr:uid="{00000000-0005-0000-0000-0000D6CC0000}"/>
    <cellStyle name="Total 2 3 2 9 5 2 2" xfId="52169" xr:uid="{00000000-0005-0000-0000-0000D7CC0000}"/>
    <cellStyle name="Total 2 3 2 9 5 2 3" xfId="52170" xr:uid="{00000000-0005-0000-0000-0000D8CC0000}"/>
    <cellStyle name="Total 2 3 2 9 5 3" xfId="52171" xr:uid="{00000000-0005-0000-0000-0000D9CC0000}"/>
    <cellStyle name="Total 2 3 2 9 5 3 2" xfId="52172" xr:uid="{00000000-0005-0000-0000-0000DACC0000}"/>
    <cellStyle name="Total 2 3 2 9 5 3 3" xfId="52173" xr:uid="{00000000-0005-0000-0000-0000DBCC0000}"/>
    <cellStyle name="Total 2 3 2 9 5 4" xfId="52174" xr:uid="{00000000-0005-0000-0000-0000DCCC0000}"/>
    <cellStyle name="Total 2 3 2 9 5 4 2" xfId="52175" xr:uid="{00000000-0005-0000-0000-0000DDCC0000}"/>
    <cellStyle name="Total 2 3 2 9 5 4 3" xfId="52176" xr:uid="{00000000-0005-0000-0000-0000DECC0000}"/>
    <cellStyle name="Total 2 3 2 9 5 5" xfId="52177" xr:uid="{00000000-0005-0000-0000-0000DFCC0000}"/>
    <cellStyle name="Total 2 3 2 9 5 5 2" xfId="52178" xr:uid="{00000000-0005-0000-0000-0000E0CC0000}"/>
    <cellStyle name="Total 2 3 2 9 5 5 3" xfId="52179" xr:uid="{00000000-0005-0000-0000-0000E1CC0000}"/>
    <cellStyle name="Total 2 3 2 9 5 6" xfId="52180" xr:uid="{00000000-0005-0000-0000-0000E2CC0000}"/>
    <cellStyle name="Total 2 3 2 9 5 6 2" xfId="52181" xr:uid="{00000000-0005-0000-0000-0000E3CC0000}"/>
    <cellStyle name="Total 2 3 2 9 5 6 3" xfId="52182" xr:uid="{00000000-0005-0000-0000-0000E4CC0000}"/>
    <cellStyle name="Total 2 3 2 9 5 7" xfId="52183" xr:uid="{00000000-0005-0000-0000-0000E5CC0000}"/>
    <cellStyle name="Total 2 3 2 9 5 7 2" xfId="52184" xr:uid="{00000000-0005-0000-0000-0000E6CC0000}"/>
    <cellStyle name="Total 2 3 2 9 5 7 3" xfId="52185" xr:uid="{00000000-0005-0000-0000-0000E7CC0000}"/>
    <cellStyle name="Total 2 3 2 9 5 8" xfId="52186" xr:uid="{00000000-0005-0000-0000-0000E8CC0000}"/>
    <cellStyle name="Total 2 3 2 9 5 8 2" xfId="52187" xr:uid="{00000000-0005-0000-0000-0000E9CC0000}"/>
    <cellStyle name="Total 2 3 2 9 5 8 3" xfId="52188" xr:uid="{00000000-0005-0000-0000-0000EACC0000}"/>
    <cellStyle name="Total 2 3 2 9 5 9" xfId="52189" xr:uid="{00000000-0005-0000-0000-0000EBCC0000}"/>
    <cellStyle name="Total 2 3 2 9 5 9 2" xfId="52190" xr:uid="{00000000-0005-0000-0000-0000ECCC0000}"/>
    <cellStyle name="Total 2 3 2 9 5 9 3" xfId="52191" xr:uid="{00000000-0005-0000-0000-0000EDCC0000}"/>
    <cellStyle name="Total 2 3 2 9 6" xfId="52192" xr:uid="{00000000-0005-0000-0000-0000EECC0000}"/>
    <cellStyle name="Total 2 3 2 9 6 2" xfId="52193" xr:uid="{00000000-0005-0000-0000-0000EFCC0000}"/>
    <cellStyle name="Total 2 3 2 9 6 3" xfId="52194" xr:uid="{00000000-0005-0000-0000-0000F0CC0000}"/>
    <cellStyle name="Total 2 3 2 9 7" xfId="52195" xr:uid="{00000000-0005-0000-0000-0000F1CC0000}"/>
    <cellStyle name="Total 2 3 2 9 7 2" xfId="52196" xr:uid="{00000000-0005-0000-0000-0000F2CC0000}"/>
    <cellStyle name="Total 2 3 2 9 7 3" xfId="52197" xr:uid="{00000000-0005-0000-0000-0000F3CC0000}"/>
    <cellStyle name="Total 2 3 2 9 8" xfId="58265" xr:uid="{00000000-0005-0000-0000-0000F4CC0000}"/>
    <cellStyle name="Total 2 3 3" xfId="443" xr:uid="{00000000-0005-0000-0000-0000F5CC0000}"/>
    <cellStyle name="Total 2 3 3 10" xfId="52198" xr:uid="{00000000-0005-0000-0000-0000F6CC0000}"/>
    <cellStyle name="Total 2 3 3 10 2" xfId="52199" xr:uid="{00000000-0005-0000-0000-0000F7CC0000}"/>
    <cellStyle name="Total 2 3 3 10 3" xfId="52200" xr:uid="{00000000-0005-0000-0000-0000F8CC0000}"/>
    <cellStyle name="Total 2 3 3 11" xfId="58268" xr:uid="{00000000-0005-0000-0000-0000F9CC0000}"/>
    <cellStyle name="Total 2 3 3 2" xfId="52201" xr:uid="{00000000-0005-0000-0000-0000FACC0000}"/>
    <cellStyle name="Total 2 3 3 2 10" xfId="52202" xr:uid="{00000000-0005-0000-0000-0000FBCC0000}"/>
    <cellStyle name="Total 2 3 3 2 10 10" xfId="52203" xr:uid="{00000000-0005-0000-0000-0000FCCC0000}"/>
    <cellStyle name="Total 2 3 3 2 10 11" xfId="52204" xr:uid="{00000000-0005-0000-0000-0000FDCC0000}"/>
    <cellStyle name="Total 2 3 3 2 10 12" xfId="52205" xr:uid="{00000000-0005-0000-0000-0000FECC0000}"/>
    <cellStyle name="Total 2 3 3 2 10 2" xfId="52206" xr:uid="{00000000-0005-0000-0000-0000FFCC0000}"/>
    <cellStyle name="Total 2 3 3 2 10 2 2" xfId="52207" xr:uid="{00000000-0005-0000-0000-000000CD0000}"/>
    <cellStyle name="Total 2 3 3 2 10 2 3" xfId="52208" xr:uid="{00000000-0005-0000-0000-000001CD0000}"/>
    <cellStyle name="Total 2 3 3 2 10 3" xfId="52209" xr:uid="{00000000-0005-0000-0000-000002CD0000}"/>
    <cellStyle name="Total 2 3 3 2 10 3 2" xfId="52210" xr:uid="{00000000-0005-0000-0000-000003CD0000}"/>
    <cellStyle name="Total 2 3 3 2 10 3 3" xfId="52211" xr:uid="{00000000-0005-0000-0000-000004CD0000}"/>
    <cellStyle name="Total 2 3 3 2 10 4" xfId="52212" xr:uid="{00000000-0005-0000-0000-000005CD0000}"/>
    <cellStyle name="Total 2 3 3 2 10 4 2" xfId="52213" xr:uid="{00000000-0005-0000-0000-000006CD0000}"/>
    <cellStyle name="Total 2 3 3 2 10 4 3" xfId="52214" xr:uid="{00000000-0005-0000-0000-000007CD0000}"/>
    <cellStyle name="Total 2 3 3 2 10 5" xfId="52215" xr:uid="{00000000-0005-0000-0000-000008CD0000}"/>
    <cellStyle name="Total 2 3 3 2 10 5 2" xfId="52216" xr:uid="{00000000-0005-0000-0000-000009CD0000}"/>
    <cellStyle name="Total 2 3 3 2 10 5 3" xfId="52217" xr:uid="{00000000-0005-0000-0000-00000ACD0000}"/>
    <cellStyle name="Total 2 3 3 2 10 6" xfId="52218" xr:uid="{00000000-0005-0000-0000-00000BCD0000}"/>
    <cellStyle name="Total 2 3 3 2 10 6 2" xfId="52219" xr:uid="{00000000-0005-0000-0000-00000CCD0000}"/>
    <cellStyle name="Total 2 3 3 2 10 6 3" xfId="52220" xr:uid="{00000000-0005-0000-0000-00000DCD0000}"/>
    <cellStyle name="Total 2 3 3 2 10 7" xfId="52221" xr:uid="{00000000-0005-0000-0000-00000ECD0000}"/>
    <cellStyle name="Total 2 3 3 2 10 7 2" xfId="52222" xr:uid="{00000000-0005-0000-0000-00000FCD0000}"/>
    <cellStyle name="Total 2 3 3 2 10 7 3" xfId="52223" xr:uid="{00000000-0005-0000-0000-000010CD0000}"/>
    <cellStyle name="Total 2 3 3 2 10 8" xfId="52224" xr:uid="{00000000-0005-0000-0000-000011CD0000}"/>
    <cellStyle name="Total 2 3 3 2 10 8 2" xfId="52225" xr:uid="{00000000-0005-0000-0000-000012CD0000}"/>
    <cellStyle name="Total 2 3 3 2 10 8 3" xfId="52226" xr:uid="{00000000-0005-0000-0000-000013CD0000}"/>
    <cellStyle name="Total 2 3 3 2 10 9" xfId="52227" xr:uid="{00000000-0005-0000-0000-000014CD0000}"/>
    <cellStyle name="Total 2 3 3 2 10 9 2" xfId="52228" xr:uid="{00000000-0005-0000-0000-000015CD0000}"/>
    <cellStyle name="Total 2 3 3 2 10 9 3" xfId="52229" xr:uid="{00000000-0005-0000-0000-000016CD0000}"/>
    <cellStyle name="Total 2 3 3 2 11" xfId="52230" xr:uid="{00000000-0005-0000-0000-000017CD0000}"/>
    <cellStyle name="Total 2 3 3 2 11 2" xfId="52231" xr:uid="{00000000-0005-0000-0000-000018CD0000}"/>
    <cellStyle name="Total 2 3 3 2 11 3" xfId="52232" xr:uid="{00000000-0005-0000-0000-000019CD0000}"/>
    <cellStyle name="Total 2 3 3 2 12" xfId="52233" xr:uid="{00000000-0005-0000-0000-00001ACD0000}"/>
    <cellStyle name="Total 2 3 3 2 12 2" xfId="52234" xr:uid="{00000000-0005-0000-0000-00001BCD0000}"/>
    <cellStyle name="Total 2 3 3 2 12 3" xfId="52235" xr:uid="{00000000-0005-0000-0000-00001CCD0000}"/>
    <cellStyle name="Total 2 3 3 2 13" xfId="52236" xr:uid="{00000000-0005-0000-0000-00001DCD0000}"/>
    <cellStyle name="Total 2 3 3 2 13 2" xfId="52237" xr:uid="{00000000-0005-0000-0000-00001ECD0000}"/>
    <cellStyle name="Total 2 3 3 2 13 3" xfId="52238" xr:uid="{00000000-0005-0000-0000-00001FCD0000}"/>
    <cellStyle name="Total 2 3 3 2 14" xfId="52239" xr:uid="{00000000-0005-0000-0000-000020CD0000}"/>
    <cellStyle name="Total 2 3 3 2 14 2" xfId="52240" xr:uid="{00000000-0005-0000-0000-000021CD0000}"/>
    <cellStyle name="Total 2 3 3 2 14 3" xfId="52241" xr:uid="{00000000-0005-0000-0000-000022CD0000}"/>
    <cellStyle name="Total 2 3 3 2 15" xfId="52242" xr:uid="{00000000-0005-0000-0000-000023CD0000}"/>
    <cellStyle name="Total 2 3 3 2 15 2" xfId="52243" xr:uid="{00000000-0005-0000-0000-000024CD0000}"/>
    <cellStyle name="Total 2 3 3 2 15 3" xfId="52244" xr:uid="{00000000-0005-0000-0000-000025CD0000}"/>
    <cellStyle name="Total 2 3 3 2 16" xfId="52245" xr:uid="{00000000-0005-0000-0000-000026CD0000}"/>
    <cellStyle name="Total 2 3 3 2 16 2" xfId="52246" xr:uid="{00000000-0005-0000-0000-000027CD0000}"/>
    <cellStyle name="Total 2 3 3 2 16 3" xfId="52247" xr:uid="{00000000-0005-0000-0000-000028CD0000}"/>
    <cellStyle name="Total 2 3 3 2 17" xfId="52248" xr:uid="{00000000-0005-0000-0000-000029CD0000}"/>
    <cellStyle name="Total 2 3 3 2 17 2" xfId="52249" xr:uid="{00000000-0005-0000-0000-00002ACD0000}"/>
    <cellStyle name="Total 2 3 3 2 17 3" xfId="52250" xr:uid="{00000000-0005-0000-0000-00002BCD0000}"/>
    <cellStyle name="Total 2 3 3 2 18" xfId="52251" xr:uid="{00000000-0005-0000-0000-00002CCD0000}"/>
    <cellStyle name="Total 2 3 3 2 18 2" xfId="52252" xr:uid="{00000000-0005-0000-0000-00002DCD0000}"/>
    <cellStyle name="Total 2 3 3 2 18 3" xfId="52253" xr:uid="{00000000-0005-0000-0000-00002ECD0000}"/>
    <cellStyle name="Total 2 3 3 2 19" xfId="52254" xr:uid="{00000000-0005-0000-0000-00002FCD0000}"/>
    <cellStyle name="Total 2 3 3 2 19 2" xfId="52255" xr:uid="{00000000-0005-0000-0000-000030CD0000}"/>
    <cellStyle name="Total 2 3 3 2 19 3" xfId="52256" xr:uid="{00000000-0005-0000-0000-000031CD0000}"/>
    <cellStyle name="Total 2 3 3 2 2" xfId="52257" xr:uid="{00000000-0005-0000-0000-000032CD0000}"/>
    <cellStyle name="Total 2 3 3 2 2 10" xfId="52258" xr:uid="{00000000-0005-0000-0000-000033CD0000}"/>
    <cellStyle name="Total 2 3 3 2 2 11" xfId="52259" xr:uid="{00000000-0005-0000-0000-000034CD0000}"/>
    <cellStyle name="Total 2 3 3 2 2 12" xfId="52260" xr:uid="{00000000-0005-0000-0000-000035CD0000}"/>
    <cellStyle name="Total 2 3 3 2 2 2" xfId="52261" xr:uid="{00000000-0005-0000-0000-000036CD0000}"/>
    <cellStyle name="Total 2 3 3 2 2 2 2" xfId="52262" xr:uid="{00000000-0005-0000-0000-000037CD0000}"/>
    <cellStyle name="Total 2 3 3 2 2 2 3" xfId="52263" xr:uid="{00000000-0005-0000-0000-000038CD0000}"/>
    <cellStyle name="Total 2 3 3 2 2 3" xfId="52264" xr:uid="{00000000-0005-0000-0000-000039CD0000}"/>
    <cellStyle name="Total 2 3 3 2 2 3 2" xfId="52265" xr:uid="{00000000-0005-0000-0000-00003ACD0000}"/>
    <cellStyle name="Total 2 3 3 2 2 3 3" xfId="52266" xr:uid="{00000000-0005-0000-0000-00003BCD0000}"/>
    <cellStyle name="Total 2 3 3 2 2 4" xfId="52267" xr:uid="{00000000-0005-0000-0000-00003CCD0000}"/>
    <cellStyle name="Total 2 3 3 2 2 4 2" xfId="52268" xr:uid="{00000000-0005-0000-0000-00003DCD0000}"/>
    <cellStyle name="Total 2 3 3 2 2 4 3" xfId="52269" xr:uid="{00000000-0005-0000-0000-00003ECD0000}"/>
    <cellStyle name="Total 2 3 3 2 2 5" xfId="52270" xr:uid="{00000000-0005-0000-0000-00003FCD0000}"/>
    <cellStyle name="Total 2 3 3 2 2 5 2" xfId="52271" xr:uid="{00000000-0005-0000-0000-000040CD0000}"/>
    <cellStyle name="Total 2 3 3 2 2 5 3" xfId="52272" xr:uid="{00000000-0005-0000-0000-000041CD0000}"/>
    <cellStyle name="Total 2 3 3 2 2 6" xfId="52273" xr:uid="{00000000-0005-0000-0000-000042CD0000}"/>
    <cellStyle name="Total 2 3 3 2 2 6 2" xfId="52274" xr:uid="{00000000-0005-0000-0000-000043CD0000}"/>
    <cellStyle name="Total 2 3 3 2 2 6 3" xfId="52275" xr:uid="{00000000-0005-0000-0000-000044CD0000}"/>
    <cellStyle name="Total 2 3 3 2 2 7" xfId="52276" xr:uid="{00000000-0005-0000-0000-000045CD0000}"/>
    <cellStyle name="Total 2 3 3 2 2 7 2" xfId="52277" xr:uid="{00000000-0005-0000-0000-000046CD0000}"/>
    <cellStyle name="Total 2 3 3 2 2 7 3" xfId="52278" xr:uid="{00000000-0005-0000-0000-000047CD0000}"/>
    <cellStyle name="Total 2 3 3 2 2 8" xfId="52279" xr:uid="{00000000-0005-0000-0000-000048CD0000}"/>
    <cellStyle name="Total 2 3 3 2 2 8 2" xfId="52280" xr:uid="{00000000-0005-0000-0000-000049CD0000}"/>
    <cellStyle name="Total 2 3 3 2 2 8 3" xfId="52281" xr:uid="{00000000-0005-0000-0000-00004ACD0000}"/>
    <cellStyle name="Total 2 3 3 2 2 9" xfId="52282" xr:uid="{00000000-0005-0000-0000-00004BCD0000}"/>
    <cellStyle name="Total 2 3 3 2 2 9 2" xfId="52283" xr:uid="{00000000-0005-0000-0000-00004CCD0000}"/>
    <cellStyle name="Total 2 3 3 2 2 9 3" xfId="52284" xr:uid="{00000000-0005-0000-0000-00004DCD0000}"/>
    <cellStyle name="Total 2 3 3 2 20" xfId="52285" xr:uid="{00000000-0005-0000-0000-00004ECD0000}"/>
    <cellStyle name="Total 2 3 3 2 21" xfId="52286" xr:uid="{00000000-0005-0000-0000-00004FCD0000}"/>
    <cellStyle name="Total 2 3 3 2 3" xfId="52287" xr:uid="{00000000-0005-0000-0000-000050CD0000}"/>
    <cellStyle name="Total 2 3 3 2 3 10" xfId="52288" xr:uid="{00000000-0005-0000-0000-000051CD0000}"/>
    <cellStyle name="Total 2 3 3 2 3 11" xfId="52289" xr:uid="{00000000-0005-0000-0000-000052CD0000}"/>
    <cellStyle name="Total 2 3 3 2 3 12" xfId="52290" xr:uid="{00000000-0005-0000-0000-000053CD0000}"/>
    <cellStyle name="Total 2 3 3 2 3 2" xfId="52291" xr:uid="{00000000-0005-0000-0000-000054CD0000}"/>
    <cellStyle name="Total 2 3 3 2 3 2 2" xfId="52292" xr:uid="{00000000-0005-0000-0000-000055CD0000}"/>
    <cellStyle name="Total 2 3 3 2 3 2 3" xfId="52293" xr:uid="{00000000-0005-0000-0000-000056CD0000}"/>
    <cellStyle name="Total 2 3 3 2 3 3" xfId="52294" xr:uid="{00000000-0005-0000-0000-000057CD0000}"/>
    <cellStyle name="Total 2 3 3 2 3 3 2" xfId="52295" xr:uid="{00000000-0005-0000-0000-000058CD0000}"/>
    <cellStyle name="Total 2 3 3 2 3 3 3" xfId="52296" xr:uid="{00000000-0005-0000-0000-000059CD0000}"/>
    <cellStyle name="Total 2 3 3 2 3 4" xfId="52297" xr:uid="{00000000-0005-0000-0000-00005ACD0000}"/>
    <cellStyle name="Total 2 3 3 2 3 4 2" xfId="52298" xr:uid="{00000000-0005-0000-0000-00005BCD0000}"/>
    <cellStyle name="Total 2 3 3 2 3 4 3" xfId="52299" xr:uid="{00000000-0005-0000-0000-00005CCD0000}"/>
    <cellStyle name="Total 2 3 3 2 3 5" xfId="52300" xr:uid="{00000000-0005-0000-0000-00005DCD0000}"/>
    <cellStyle name="Total 2 3 3 2 3 5 2" xfId="52301" xr:uid="{00000000-0005-0000-0000-00005ECD0000}"/>
    <cellStyle name="Total 2 3 3 2 3 5 3" xfId="52302" xr:uid="{00000000-0005-0000-0000-00005FCD0000}"/>
    <cellStyle name="Total 2 3 3 2 3 6" xfId="52303" xr:uid="{00000000-0005-0000-0000-000060CD0000}"/>
    <cellStyle name="Total 2 3 3 2 3 6 2" xfId="52304" xr:uid="{00000000-0005-0000-0000-000061CD0000}"/>
    <cellStyle name="Total 2 3 3 2 3 6 3" xfId="52305" xr:uid="{00000000-0005-0000-0000-000062CD0000}"/>
    <cellStyle name="Total 2 3 3 2 3 7" xfId="52306" xr:uid="{00000000-0005-0000-0000-000063CD0000}"/>
    <cellStyle name="Total 2 3 3 2 3 7 2" xfId="52307" xr:uid="{00000000-0005-0000-0000-000064CD0000}"/>
    <cellStyle name="Total 2 3 3 2 3 7 3" xfId="52308" xr:uid="{00000000-0005-0000-0000-000065CD0000}"/>
    <cellStyle name="Total 2 3 3 2 3 8" xfId="52309" xr:uid="{00000000-0005-0000-0000-000066CD0000}"/>
    <cellStyle name="Total 2 3 3 2 3 8 2" xfId="52310" xr:uid="{00000000-0005-0000-0000-000067CD0000}"/>
    <cellStyle name="Total 2 3 3 2 3 8 3" xfId="52311" xr:uid="{00000000-0005-0000-0000-000068CD0000}"/>
    <cellStyle name="Total 2 3 3 2 3 9" xfId="52312" xr:uid="{00000000-0005-0000-0000-000069CD0000}"/>
    <cellStyle name="Total 2 3 3 2 3 9 2" xfId="52313" xr:uid="{00000000-0005-0000-0000-00006ACD0000}"/>
    <cellStyle name="Total 2 3 3 2 3 9 3" xfId="52314" xr:uid="{00000000-0005-0000-0000-00006BCD0000}"/>
    <cellStyle name="Total 2 3 3 2 4" xfId="52315" xr:uid="{00000000-0005-0000-0000-00006CCD0000}"/>
    <cellStyle name="Total 2 3 3 2 4 10" xfId="52316" xr:uid="{00000000-0005-0000-0000-00006DCD0000}"/>
    <cellStyle name="Total 2 3 3 2 4 11" xfId="52317" xr:uid="{00000000-0005-0000-0000-00006ECD0000}"/>
    <cellStyle name="Total 2 3 3 2 4 12" xfId="52318" xr:uid="{00000000-0005-0000-0000-00006FCD0000}"/>
    <cellStyle name="Total 2 3 3 2 4 2" xfId="52319" xr:uid="{00000000-0005-0000-0000-000070CD0000}"/>
    <cellStyle name="Total 2 3 3 2 4 2 2" xfId="52320" xr:uid="{00000000-0005-0000-0000-000071CD0000}"/>
    <cellStyle name="Total 2 3 3 2 4 2 3" xfId="52321" xr:uid="{00000000-0005-0000-0000-000072CD0000}"/>
    <cellStyle name="Total 2 3 3 2 4 3" xfId="52322" xr:uid="{00000000-0005-0000-0000-000073CD0000}"/>
    <cellStyle name="Total 2 3 3 2 4 3 2" xfId="52323" xr:uid="{00000000-0005-0000-0000-000074CD0000}"/>
    <cellStyle name="Total 2 3 3 2 4 3 3" xfId="52324" xr:uid="{00000000-0005-0000-0000-000075CD0000}"/>
    <cellStyle name="Total 2 3 3 2 4 4" xfId="52325" xr:uid="{00000000-0005-0000-0000-000076CD0000}"/>
    <cellStyle name="Total 2 3 3 2 4 4 2" xfId="52326" xr:uid="{00000000-0005-0000-0000-000077CD0000}"/>
    <cellStyle name="Total 2 3 3 2 4 4 3" xfId="52327" xr:uid="{00000000-0005-0000-0000-000078CD0000}"/>
    <cellStyle name="Total 2 3 3 2 4 5" xfId="52328" xr:uid="{00000000-0005-0000-0000-000079CD0000}"/>
    <cellStyle name="Total 2 3 3 2 4 5 2" xfId="52329" xr:uid="{00000000-0005-0000-0000-00007ACD0000}"/>
    <cellStyle name="Total 2 3 3 2 4 5 3" xfId="52330" xr:uid="{00000000-0005-0000-0000-00007BCD0000}"/>
    <cellStyle name="Total 2 3 3 2 4 6" xfId="52331" xr:uid="{00000000-0005-0000-0000-00007CCD0000}"/>
    <cellStyle name="Total 2 3 3 2 4 6 2" xfId="52332" xr:uid="{00000000-0005-0000-0000-00007DCD0000}"/>
    <cellStyle name="Total 2 3 3 2 4 6 3" xfId="52333" xr:uid="{00000000-0005-0000-0000-00007ECD0000}"/>
    <cellStyle name="Total 2 3 3 2 4 7" xfId="52334" xr:uid="{00000000-0005-0000-0000-00007FCD0000}"/>
    <cellStyle name="Total 2 3 3 2 4 7 2" xfId="52335" xr:uid="{00000000-0005-0000-0000-000080CD0000}"/>
    <cellStyle name="Total 2 3 3 2 4 7 3" xfId="52336" xr:uid="{00000000-0005-0000-0000-000081CD0000}"/>
    <cellStyle name="Total 2 3 3 2 4 8" xfId="52337" xr:uid="{00000000-0005-0000-0000-000082CD0000}"/>
    <cellStyle name="Total 2 3 3 2 4 8 2" xfId="52338" xr:uid="{00000000-0005-0000-0000-000083CD0000}"/>
    <cellStyle name="Total 2 3 3 2 4 8 3" xfId="52339" xr:uid="{00000000-0005-0000-0000-000084CD0000}"/>
    <cellStyle name="Total 2 3 3 2 4 9" xfId="52340" xr:uid="{00000000-0005-0000-0000-000085CD0000}"/>
    <cellStyle name="Total 2 3 3 2 4 9 2" xfId="52341" xr:uid="{00000000-0005-0000-0000-000086CD0000}"/>
    <cellStyle name="Total 2 3 3 2 4 9 3" xfId="52342" xr:uid="{00000000-0005-0000-0000-000087CD0000}"/>
    <cellStyle name="Total 2 3 3 2 5" xfId="52343" xr:uid="{00000000-0005-0000-0000-000088CD0000}"/>
    <cellStyle name="Total 2 3 3 2 5 10" xfId="52344" xr:uid="{00000000-0005-0000-0000-000089CD0000}"/>
    <cellStyle name="Total 2 3 3 2 5 11" xfId="52345" xr:uid="{00000000-0005-0000-0000-00008ACD0000}"/>
    <cellStyle name="Total 2 3 3 2 5 12" xfId="52346" xr:uid="{00000000-0005-0000-0000-00008BCD0000}"/>
    <cellStyle name="Total 2 3 3 2 5 2" xfId="52347" xr:uid="{00000000-0005-0000-0000-00008CCD0000}"/>
    <cellStyle name="Total 2 3 3 2 5 2 2" xfId="52348" xr:uid="{00000000-0005-0000-0000-00008DCD0000}"/>
    <cellStyle name="Total 2 3 3 2 5 2 3" xfId="52349" xr:uid="{00000000-0005-0000-0000-00008ECD0000}"/>
    <cellStyle name="Total 2 3 3 2 5 3" xfId="52350" xr:uid="{00000000-0005-0000-0000-00008FCD0000}"/>
    <cellStyle name="Total 2 3 3 2 5 3 2" xfId="52351" xr:uid="{00000000-0005-0000-0000-000090CD0000}"/>
    <cellStyle name="Total 2 3 3 2 5 3 3" xfId="52352" xr:uid="{00000000-0005-0000-0000-000091CD0000}"/>
    <cellStyle name="Total 2 3 3 2 5 4" xfId="52353" xr:uid="{00000000-0005-0000-0000-000092CD0000}"/>
    <cellStyle name="Total 2 3 3 2 5 4 2" xfId="52354" xr:uid="{00000000-0005-0000-0000-000093CD0000}"/>
    <cellStyle name="Total 2 3 3 2 5 4 3" xfId="52355" xr:uid="{00000000-0005-0000-0000-000094CD0000}"/>
    <cellStyle name="Total 2 3 3 2 5 5" xfId="52356" xr:uid="{00000000-0005-0000-0000-000095CD0000}"/>
    <cellStyle name="Total 2 3 3 2 5 5 2" xfId="52357" xr:uid="{00000000-0005-0000-0000-000096CD0000}"/>
    <cellStyle name="Total 2 3 3 2 5 5 3" xfId="52358" xr:uid="{00000000-0005-0000-0000-000097CD0000}"/>
    <cellStyle name="Total 2 3 3 2 5 6" xfId="52359" xr:uid="{00000000-0005-0000-0000-000098CD0000}"/>
    <cellStyle name="Total 2 3 3 2 5 6 2" xfId="52360" xr:uid="{00000000-0005-0000-0000-000099CD0000}"/>
    <cellStyle name="Total 2 3 3 2 5 6 3" xfId="52361" xr:uid="{00000000-0005-0000-0000-00009ACD0000}"/>
    <cellStyle name="Total 2 3 3 2 5 7" xfId="52362" xr:uid="{00000000-0005-0000-0000-00009BCD0000}"/>
    <cellStyle name="Total 2 3 3 2 5 7 2" xfId="52363" xr:uid="{00000000-0005-0000-0000-00009CCD0000}"/>
    <cellStyle name="Total 2 3 3 2 5 7 3" xfId="52364" xr:uid="{00000000-0005-0000-0000-00009DCD0000}"/>
    <cellStyle name="Total 2 3 3 2 5 8" xfId="52365" xr:uid="{00000000-0005-0000-0000-00009ECD0000}"/>
    <cellStyle name="Total 2 3 3 2 5 8 2" xfId="52366" xr:uid="{00000000-0005-0000-0000-00009FCD0000}"/>
    <cellStyle name="Total 2 3 3 2 5 8 3" xfId="52367" xr:uid="{00000000-0005-0000-0000-0000A0CD0000}"/>
    <cellStyle name="Total 2 3 3 2 5 9" xfId="52368" xr:uid="{00000000-0005-0000-0000-0000A1CD0000}"/>
    <cellStyle name="Total 2 3 3 2 5 9 2" xfId="52369" xr:uid="{00000000-0005-0000-0000-0000A2CD0000}"/>
    <cellStyle name="Total 2 3 3 2 5 9 3" xfId="52370" xr:uid="{00000000-0005-0000-0000-0000A3CD0000}"/>
    <cellStyle name="Total 2 3 3 2 6" xfId="52371" xr:uid="{00000000-0005-0000-0000-0000A4CD0000}"/>
    <cellStyle name="Total 2 3 3 2 6 10" xfId="52372" xr:uid="{00000000-0005-0000-0000-0000A5CD0000}"/>
    <cellStyle name="Total 2 3 3 2 6 11" xfId="52373" xr:uid="{00000000-0005-0000-0000-0000A6CD0000}"/>
    <cellStyle name="Total 2 3 3 2 6 12" xfId="52374" xr:uid="{00000000-0005-0000-0000-0000A7CD0000}"/>
    <cellStyle name="Total 2 3 3 2 6 2" xfId="52375" xr:uid="{00000000-0005-0000-0000-0000A8CD0000}"/>
    <cellStyle name="Total 2 3 3 2 6 2 2" xfId="52376" xr:uid="{00000000-0005-0000-0000-0000A9CD0000}"/>
    <cellStyle name="Total 2 3 3 2 6 2 3" xfId="52377" xr:uid="{00000000-0005-0000-0000-0000AACD0000}"/>
    <cellStyle name="Total 2 3 3 2 6 3" xfId="52378" xr:uid="{00000000-0005-0000-0000-0000ABCD0000}"/>
    <cellStyle name="Total 2 3 3 2 6 3 2" xfId="52379" xr:uid="{00000000-0005-0000-0000-0000ACCD0000}"/>
    <cellStyle name="Total 2 3 3 2 6 3 3" xfId="52380" xr:uid="{00000000-0005-0000-0000-0000ADCD0000}"/>
    <cellStyle name="Total 2 3 3 2 6 4" xfId="52381" xr:uid="{00000000-0005-0000-0000-0000AECD0000}"/>
    <cellStyle name="Total 2 3 3 2 6 4 2" xfId="52382" xr:uid="{00000000-0005-0000-0000-0000AFCD0000}"/>
    <cellStyle name="Total 2 3 3 2 6 4 3" xfId="52383" xr:uid="{00000000-0005-0000-0000-0000B0CD0000}"/>
    <cellStyle name="Total 2 3 3 2 6 5" xfId="52384" xr:uid="{00000000-0005-0000-0000-0000B1CD0000}"/>
    <cellStyle name="Total 2 3 3 2 6 5 2" xfId="52385" xr:uid="{00000000-0005-0000-0000-0000B2CD0000}"/>
    <cellStyle name="Total 2 3 3 2 6 5 3" xfId="52386" xr:uid="{00000000-0005-0000-0000-0000B3CD0000}"/>
    <cellStyle name="Total 2 3 3 2 6 6" xfId="52387" xr:uid="{00000000-0005-0000-0000-0000B4CD0000}"/>
    <cellStyle name="Total 2 3 3 2 6 6 2" xfId="52388" xr:uid="{00000000-0005-0000-0000-0000B5CD0000}"/>
    <cellStyle name="Total 2 3 3 2 6 6 3" xfId="52389" xr:uid="{00000000-0005-0000-0000-0000B6CD0000}"/>
    <cellStyle name="Total 2 3 3 2 6 7" xfId="52390" xr:uid="{00000000-0005-0000-0000-0000B7CD0000}"/>
    <cellStyle name="Total 2 3 3 2 6 7 2" xfId="52391" xr:uid="{00000000-0005-0000-0000-0000B8CD0000}"/>
    <cellStyle name="Total 2 3 3 2 6 7 3" xfId="52392" xr:uid="{00000000-0005-0000-0000-0000B9CD0000}"/>
    <cellStyle name="Total 2 3 3 2 6 8" xfId="52393" xr:uid="{00000000-0005-0000-0000-0000BACD0000}"/>
    <cellStyle name="Total 2 3 3 2 6 8 2" xfId="52394" xr:uid="{00000000-0005-0000-0000-0000BBCD0000}"/>
    <cellStyle name="Total 2 3 3 2 6 8 3" xfId="52395" xr:uid="{00000000-0005-0000-0000-0000BCCD0000}"/>
    <cellStyle name="Total 2 3 3 2 6 9" xfId="52396" xr:uid="{00000000-0005-0000-0000-0000BDCD0000}"/>
    <cellStyle name="Total 2 3 3 2 6 9 2" xfId="52397" xr:uid="{00000000-0005-0000-0000-0000BECD0000}"/>
    <cellStyle name="Total 2 3 3 2 6 9 3" xfId="52398" xr:uid="{00000000-0005-0000-0000-0000BFCD0000}"/>
    <cellStyle name="Total 2 3 3 2 7" xfId="52399" xr:uid="{00000000-0005-0000-0000-0000C0CD0000}"/>
    <cellStyle name="Total 2 3 3 2 7 10" xfId="52400" xr:uid="{00000000-0005-0000-0000-0000C1CD0000}"/>
    <cellStyle name="Total 2 3 3 2 7 11" xfId="52401" xr:uid="{00000000-0005-0000-0000-0000C2CD0000}"/>
    <cellStyle name="Total 2 3 3 2 7 12" xfId="52402" xr:uid="{00000000-0005-0000-0000-0000C3CD0000}"/>
    <cellStyle name="Total 2 3 3 2 7 2" xfId="52403" xr:uid="{00000000-0005-0000-0000-0000C4CD0000}"/>
    <cellStyle name="Total 2 3 3 2 7 2 2" xfId="52404" xr:uid="{00000000-0005-0000-0000-0000C5CD0000}"/>
    <cellStyle name="Total 2 3 3 2 7 2 3" xfId="52405" xr:uid="{00000000-0005-0000-0000-0000C6CD0000}"/>
    <cellStyle name="Total 2 3 3 2 7 3" xfId="52406" xr:uid="{00000000-0005-0000-0000-0000C7CD0000}"/>
    <cellStyle name="Total 2 3 3 2 7 3 2" xfId="52407" xr:uid="{00000000-0005-0000-0000-0000C8CD0000}"/>
    <cellStyle name="Total 2 3 3 2 7 3 3" xfId="52408" xr:uid="{00000000-0005-0000-0000-0000C9CD0000}"/>
    <cellStyle name="Total 2 3 3 2 7 4" xfId="52409" xr:uid="{00000000-0005-0000-0000-0000CACD0000}"/>
    <cellStyle name="Total 2 3 3 2 7 4 2" xfId="52410" xr:uid="{00000000-0005-0000-0000-0000CBCD0000}"/>
    <cellStyle name="Total 2 3 3 2 7 4 3" xfId="52411" xr:uid="{00000000-0005-0000-0000-0000CCCD0000}"/>
    <cellStyle name="Total 2 3 3 2 7 5" xfId="52412" xr:uid="{00000000-0005-0000-0000-0000CDCD0000}"/>
    <cellStyle name="Total 2 3 3 2 7 5 2" xfId="52413" xr:uid="{00000000-0005-0000-0000-0000CECD0000}"/>
    <cellStyle name="Total 2 3 3 2 7 5 3" xfId="52414" xr:uid="{00000000-0005-0000-0000-0000CFCD0000}"/>
    <cellStyle name="Total 2 3 3 2 7 6" xfId="52415" xr:uid="{00000000-0005-0000-0000-0000D0CD0000}"/>
    <cellStyle name="Total 2 3 3 2 7 6 2" xfId="52416" xr:uid="{00000000-0005-0000-0000-0000D1CD0000}"/>
    <cellStyle name="Total 2 3 3 2 7 6 3" xfId="52417" xr:uid="{00000000-0005-0000-0000-0000D2CD0000}"/>
    <cellStyle name="Total 2 3 3 2 7 7" xfId="52418" xr:uid="{00000000-0005-0000-0000-0000D3CD0000}"/>
    <cellStyle name="Total 2 3 3 2 7 7 2" xfId="52419" xr:uid="{00000000-0005-0000-0000-0000D4CD0000}"/>
    <cellStyle name="Total 2 3 3 2 7 7 3" xfId="52420" xr:uid="{00000000-0005-0000-0000-0000D5CD0000}"/>
    <cellStyle name="Total 2 3 3 2 7 8" xfId="52421" xr:uid="{00000000-0005-0000-0000-0000D6CD0000}"/>
    <cellStyle name="Total 2 3 3 2 7 8 2" xfId="52422" xr:uid="{00000000-0005-0000-0000-0000D7CD0000}"/>
    <cellStyle name="Total 2 3 3 2 7 8 3" xfId="52423" xr:uid="{00000000-0005-0000-0000-0000D8CD0000}"/>
    <cellStyle name="Total 2 3 3 2 7 9" xfId="52424" xr:uid="{00000000-0005-0000-0000-0000D9CD0000}"/>
    <cellStyle name="Total 2 3 3 2 7 9 2" xfId="52425" xr:uid="{00000000-0005-0000-0000-0000DACD0000}"/>
    <cellStyle name="Total 2 3 3 2 7 9 3" xfId="52426" xr:uid="{00000000-0005-0000-0000-0000DBCD0000}"/>
    <cellStyle name="Total 2 3 3 2 8" xfId="52427" xr:uid="{00000000-0005-0000-0000-0000DCCD0000}"/>
    <cellStyle name="Total 2 3 3 2 8 10" xfId="52428" xr:uid="{00000000-0005-0000-0000-0000DDCD0000}"/>
    <cellStyle name="Total 2 3 3 2 8 11" xfId="52429" xr:uid="{00000000-0005-0000-0000-0000DECD0000}"/>
    <cellStyle name="Total 2 3 3 2 8 12" xfId="52430" xr:uid="{00000000-0005-0000-0000-0000DFCD0000}"/>
    <cellStyle name="Total 2 3 3 2 8 2" xfId="52431" xr:uid="{00000000-0005-0000-0000-0000E0CD0000}"/>
    <cellStyle name="Total 2 3 3 2 8 2 2" xfId="52432" xr:uid="{00000000-0005-0000-0000-0000E1CD0000}"/>
    <cellStyle name="Total 2 3 3 2 8 2 3" xfId="52433" xr:uid="{00000000-0005-0000-0000-0000E2CD0000}"/>
    <cellStyle name="Total 2 3 3 2 8 3" xfId="52434" xr:uid="{00000000-0005-0000-0000-0000E3CD0000}"/>
    <cellStyle name="Total 2 3 3 2 8 3 2" xfId="52435" xr:uid="{00000000-0005-0000-0000-0000E4CD0000}"/>
    <cellStyle name="Total 2 3 3 2 8 3 3" xfId="52436" xr:uid="{00000000-0005-0000-0000-0000E5CD0000}"/>
    <cellStyle name="Total 2 3 3 2 8 4" xfId="52437" xr:uid="{00000000-0005-0000-0000-0000E6CD0000}"/>
    <cellStyle name="Total 2 3 3 2 8 4 2" xfId="52438" xr:uid="{00000000-0005-0000-0000-0000E7CD0000}"/>
    <cellStyle name="Total 2 3 3 2 8 4 3" xfId="52439" xr:uid="{00000000-0005-0000-0000-0000E8CD0000}"/>
    <cellStyle name="Total 2 3 3 2 8 5" xfId="52440" xr:uid="{00000000-0005-0000-0000-0000E9CD0000}"/>
    <cellStyle name="Total 2 3 3 2 8 5 2" xfId="52441" xr:uid="{00000000-0005-0000-0000-0000EACD0000}"/>
    <cellStyle name="Total 2 3 3 2 8 5 3" xfId="52442" xr:uid="{00000000-0005-0000-0000-0000EBCD0000}"/>
    <cellStyle name="Total 2 3 3 2 8 6" xfId="52443" xr:uid="{00000000-0005-0000-0000-0000ECCD0000}"/>
    <cellStyle name="Total 2 3 3 2 8 6 2" xfId="52444" xr:uid="{00000000-0005-0000-0000-0000EDCD0000}"/>
    <cellStyle name="Total 2 3 3 2 8 6 3" xfId="52445" xr:uid="{00000000-0005-0000-0000-0000EECD0000}"/>
    <cellStyle name="Total 2 3 3 2 8 7" xfId="52446" xr:uid="{00000000-0005-0000-0000-0000EFCD0000}"/>
    <cellStyle name="Total 2 3 3 2 8 7 2" xfId="52447" xr:uid="{00000000-0005-0000-0000-0000F0CD0000}"/>
    <cellStyle name="Total 2 3 3 2 8 7 3" xfId="52448" xr:uid="{00000000-0005-0000-0000-0000F1CD0000}"/>
    <cellStyle name="Total 2 3 3 2 8 8" xfId="52449" xr:uid="{00000000-0005-0000-0000-0000F2CD0000}"/>
    <cellStyle name="Total 2 3 3 2 8 8 2" xfId="52450" xr:uid="{00000000-0005-0000-0000-0000F3CD0000}"/>
    <cellStyle name="Total 2 3 3 2 8 8 3" xfId="52451" xr:uid="{00000000-0005-0000-0000-0000F4CD0000}"/>
    <cellStyle name="Total 2 3 3 2 8 9" xfId="52452" xr:uid="{00000000-0005-0000-0000-0000F5CD0000}"/>
    <cellStyle name="Total 2 3 3 2 8 9 2" xfId="52453" xr:uid="{00000000-0005-0000-0000-0000F6CD0000}"/>
    <cellStyle name="Total 2 3 3 2 8 9 3" xfId="52454" xr:uid="{00000000-0005-0000-0000-0000F7CD0000}"/>
    <cellStyle name="Total 2 3 3 2 9" xfId="52455" xr:uid="{00000000-0005-0000-0000-0000F8CD0000}"/>
    <cellStyle name="Total 2 3 3 2 9 10" xfId="52456" xr:uid="{00000000-0005-0000-0000-0000F9CD0000}"/>
    <cellStyle name="Total 2 3 3 2 9 11" xfId="52457" xr:uid="{00000000-0005-0000-0000-0000FACD0000}"/>
    <cellStyle name="Total 2 3 3 2 9 12" xfId="52458" xr:uid="{00000000-0005-0000-0000-0000FBCD0000}"/>
    <cellStyle name="Total 2 3 3 2 9 2" xfId="52459" xr:uid="{00000000-0005-0000-0000-0000FCCD0000}"/>
    <cellStyle name="Total 2 3 3 2 9 2 2" xfId="52460" xr:uid="{00000000-0005-0000-0000-0000FDCD0000}"/>
    <cellStyle name="Total 2 3 3 2 9 2 3" xfId="52461" xr:uid="{00000000-0005-0000-0000-0000FECD0000}"/>
    <cellStyle name="Total 2 3 3 2 9 3" xfId="52462" xr:uid="{00000000-0005-0000-0000-0000FFCD0000}"/>
    <cellStyle name="Total 2 3 3 2 9 3 2" xfId="52463" xr:uid="{00000000-0005-0000-0000-000000CE0000}"/>
    <cellStyle name="Total 2 3 3 2 9 3 3" xfId="52464" xr:uid="{00000000-0005-0000-0000-000001CE0000}"/>
    <cellStyle name="Total 2 3 3 2 9 4" xfId="52465" xr:uid="{00000000-0005-0000-0000-000002CE0000}"/>
    <cellStyle name="Total 2 3 3 2 9 4 2" xfId="52466" xr:uid="{00000000-0005-0000-0000-000003CE0000}"/>
    <cellStyle name="Total 2 3 3 2 9 4 3" xfId="52467" xr:uid="{00000000-0005-0000-0000-000004CE0000}"/>
    <cellStyle name="Total 2 3 3 2 9 5" xfId="52468" xr:uid="{00000000-0005-0000-0000-000005CE0000}"/>
    <cellStyle name="Total 2 3 3 2 9 5 2" xfId="52469" xr:uid="{00000000-0005-0000-0000-000006CE0000}"/>
    <cellStyle name="Total 2 3 3 2 9 5 3" xfId="52470" xr:uid="{00000000-0005-0000-0000-000007CE0000}"/>
    <cellStyle name="Total 2 3 3 2 9 6" xfId="52471" xr:uid="{00000000-0005-0000-0000-000008CE0000}"/>
    <cellStyle name="Total 2 3 3 2 9 6 2" xfId="52472" xr:uid="{00000000-0005-0000-0000-000009CE0000}"/>
    <cellStyle name="Total 2 3 3 2 9 6 3" xfId="52473" xr:uid="{00000000-0005-0000-0000-00000ACE0000}"/>
    <cellStyle name="Total 2 3 3 2 9 7" xfId="52474" xr:uid="{00000000-0005-0000-0000-00000BCE0000}"/>
    <cellStyle name="Total 2 3 3 2 9 7 2" xfId="52475" xr:uid="{00000000-0005-0000-0000-00000CCE0000}"/>
    <cellStyle name="Total 2 3 3 2 9 7 3" xfId="52476" xr:uid="{00000000-0005-0000-0000-00000DCE0000}"/>
    <cellStyle name="Total 2 3 3 2 9 8" xfId="52477" xr:uid="{00000000-0005-0000-0000-00000ECE0000}"/>
    <cellStyle name="Total 2 3 3 2 9 8 2" xfId="52478" xr:uid="{00000000-0005-0000-0000-00000FCE0000}"/>
    <cellStyle name="Total 2 3 3 2 9 8 3" xfId="52479" xr:uid="{00000000-0005-0000-0000-000010CE0000}"/>
    <cellStyle name="Total 2 3 3 2 9 9" xfId="52480" xr:uid="{00000000-0005-0000-0000-000011CE0000}"/>
    <cellStyle name="Total 2 3 3 2 9 9 2" xfId="52481" xr:uid="{00000000-0005-0000-0000-000012CE0000}"/>
    <cellStyle name="Total 2 3 3 2 9 9 3" xfId="52482" xr:uid="{00000000-0005-0000-0000-000013CE0000}"/>
    <cellStyle name="Total 2 3 3 3" xfId="52483" xr:uid="{00000000-0005-0000-0000-000014CE0000}"/>
    <cellStyle name="Total 2 3 3 3 10" xfId="52484" xr:uid="{00000000-0005-0000-0000-000015CE0000}"/>
    <cellStyle name="Total 2 3 3 3 10 2" xfId="52485" xr:uid="{00000000-0005-0000-0000-000016CE0000}"/>
    <cellStyle name="Total 2 3 3 3 10 3" xfId="52486" xr:uid="{00000000-0005-0000-0000-000017CE0000}"/>
    <cellStyle name="Total 2 3 3 3 11" xfId="52487" xr:uid="{00000000-0005-0000-0000-000018CE0000}"/>
    <cellStyle name="Total 2 3 3 3 12" xfId="52488" xr:uid="{00000000-0005-0000-0000-000019CE0000}"/>
    <cellStyle name="Total 2 3 3 3 2" xfId="52489" xr:uid="{00000000-0005-0000-0000-00001ACE0000}"/>
    <cellStyle name="Total 2 3 3 3 2 2" xfId="52490" xr:uid="{00000000-0005-0000-0000-00001BCE0000}"/>
    <cellStyle name="Total 2 3 3 3 2 3" xfId="52491" xr:uid="{00000000-0005-0000-0000-00001CCE0000}"/>
    <cellStyle name="Total 2 3 3 3 3" xfId="52492" xr:uid="{00000000-0005-0000-0000-00001DCE0000}"/>
    <cellStyle name="Total 2 3 3 3 3 2" xfId="52493" xr:uid="{00000000-0005-0000-0000-00001ECE0000}"/>
    <cellStyle name="Total 2 3 3 3 3 3" xfId="52494" xr:uid="{00000000-0005-0000-0000-00001FCE0000}"/>
    <cellStyle name="Total 2 3 3 3 4" xfId="52495" xr:uid="{00000000-0005-0000-0000-000020CE0000}"/>
    <cellStyle name="Total 2 3 3 3 4 2" xfId="52496" xr:uid="{00000000-0005-0000-0000-000021CE0000}"/>
    <cellStyle name="Total 2 3 3 3 4 3" xfId="52497" xr:uid="{00000000-0005-0000-0000-000022CE0000}"/>
    <cellStyle name="Total 2 3 3 3 5" xfId="52498" xr:uid="{00000000-0005-0000-0000-000023CE0000}"/>
    <cellStyle name="Total 2 3 3 3 5 2" xfId="52499" xr:uid="{00000000-0005-0000-0000-000024CE0000}"/>
    <cellStyle name="Total 2 3 3 3 5 3" xfId="52500" xr:uid="{00000000-0005-0000-0000-000025CE0000}"/>
    <cellStyle name="Total 2 3 3 3 6" xfId="52501" xr:uid="{00000000-0005-0000-0000-000026CE0000}"/>
    <cellStyle name="Total 2 3 3 3 6 2" xfId="52502" xr:uid="{00000000-0005-0000-0000-000027CE0000}"/>
    <cellStyle name="Total 2 3 3 3 6 3" xfId="52503" xr:uid="{00000000-0005-0000-0000-000028CE0000}"/>
    <cellStyle name="Total 2 3 3 3 7" xfId="52504" xr:uid="{00000000-0005-0000-0000-000029CE0000}"/>
    <cellStyle name="Total 2 3 3 3 7 2" xfId="52505" xr:uid="{00000000-0005-0000-0000-00002ACE0000}"/>
    <cellStyle name="Total 2 3 3 3 7 3" xfId="52506" xr:uid="{00000000-0005-0000-0000-00002BCE0000}"/>
    <cellStyle name="Total 2 3 3 3 8" xfId="52507" xr:uid="{00000000-0005-0000-0000-00002CCE0000}"/>
    <cellStyle name="Total 2 3 3 3 8 2" xfId="52508" xr:uid="{00000000-0005-0000-0000-00002DCE0000}"/>
    <cellStyle name="Total 2 3 3 3 8 3" xfId="52509" xr:uid="{00000000-0005-0000-0000-00002ECE0000}"/>
    <cellStyle name="Total 2 3 3 3 9" xfId="52510" xr:uid="{00000000-0005-0000-0000-00002FCE0000}"/>
    <cellStyle name="Total 2 3 3 3 9 2" xfId="52511" xr:uid="{00000000-0005-0000-0000-000030CE0000}"/>
    <cellStyle name="Total 2 3 3 3 9 3" xfId="52512" xr:uid="{00000000-0005-0000-0000-000031CE0000}"/>
    <cellStyle name="Total 2 3 3 4" xfId="52513" xr:uid="{00000000-0005-0000-0000-000032CE0000}"/>
    <cellStyle name="Total 2 3 3 4 10" xfId="52514" xr:uid="{00000000-0005-0000-0000-000033CE0000}"/>
    <cellStyle name="Total 2 3 3 4 10 2" xfId="52515" xr:uid="{00000000-0005-0000-0000-000034CE0000}"/>
    <cellStyle name="Total 2 3 3 4 10 3" xfId="52516" xr:uid="{00000000-0005-0000-0000-000035CE0000}"/>
    <cellStyle name="Total 2 3 3 4 11" xfId="52517" xr:uid="{00000000-0005-0000-0000-000036CE0000}"/>
    <cellStyle name="Total 2 3 3 4 12" xfId="52518" xr:uid="{00000000-0005-0000-0000-000037CE0000}"/>
    <cellStyle name="Total 2 3 3 4 2" xfId="52519" xr:uid="{00000000-0005-0000-0000-000038CE0000}"/>
    <cellStyle name="Total 2 3 3 4 2 2" xfId="52520" xr:uid="{00000000-0005-0000-0000-000039CE0000}"/>
    <cellStyle name="Total 2 3 3 4 2 3" xfId="52521" xr:uid="{00000000-0005-0000-0000-00003ACE0000}"/>
    <cellStyle name="Total 2 3 3 4 3" xfId="52522" xr:uid="{00000000-0005-0000-0000-00003BCE0000}"/>
    <cellStyle name="Total 2 3 3 4 3 2" xfId="52523" xr:uid="{00000000-0005-0000-0000-00003CCE0000}"/>
    <cellStyle name="Total 2 3 3 4 3 3" xfId="52524" xr:uid="{00000000-0005-0000-0000-00003DCE0000}"/>
    <cellStyle name="Total 2 3 3 4 4" xfId="52525" xr:uid="{00000000-0005-0000-0000-00003ECE0000}"/>
    <cellStyle name="Total 2 3 3 4 4 2" xfId="52526" xr:uid="{00000000-0005-0000-0000-00003FCE0000}"/>
    <cellStyle name="Total 2 3 3 4 4 3" xfId="52527" xr:uid="{00000000-0005-0000-0000-000040CE0000}"/>
    <cellStyle name="Total 2 3 3 4 5" xfId="52528" xr:uid="{00000000-0005-0000-0000-000041CE0000}"/>
    <cellStyle name="Total 2 3 3 4 5 2" xfId="52529" xr:uid="{00000000-0005-0000-0000-000042CE0000}"/>
    <cellStyle name="Total 2 3 3 4 5 3" xfId="52530" xr:uid="{00000000-0005-0000-0000-000043CE0000}"/>
    <cellStyle name="Total 2 3 3 4 6" xfId="52531" xr:uid="{00000000-0005-0000-0000-000044CE0000}"/>
    <cellStyle name="Total 2 3 3 4 6 2" xfId="52532" xr:uid="{00000000-0005-0000-0000-000045CE0000}"/>
    <cellStyle name="Total 2 3 3 4 6 3" xfId="52533" xr:uid="{00000000-0005-0000-0000-000046CE0000}"/>
    <cellStyle name="Total 2 3 3 4 7" xfId="52534" xr:uid="{00000000-0005-0000-0000-000047CE0000}"/>
    <cellStyle name="Total 2 3 3 4 7 2" xfId="52535" xr:uid="{00000000-0005-0000-0000-000048CE0000}"/>
    <cellStyle name="Total 2 3 3 4 7 3" xfId="52536" xr:uid="{00000000-0005-0000-0000-000049CE0000}"/>
    <cellStyle name="Total 2 3 3 4 8" xfId="52537" xr:uid="{00000000-0005-0000-0000-00004ACE0000}"/>
    <cellStyle name="Total 2 3 3 4 8 2" xfId="52538" xr:uid="{00000000-0005-0000-0000-00004BCE0000}"/>
    <cellStyle name="Total 2 3 3 4 8 3" xfId="52539" xr:uid="{00000000-0005-0000-0000-00004CCE0000}"/>
    <cellStyle name="Total 2 3 3 4 9" xfId="52540" xr:uid="{00000000-0005-0000-0000-00004DCE0000}"/>
    <cellStyle name="Total 2 3 3 4 9 2" xfId="52541" xr:uid="{00000000-0005-0000-0000-00004ECE0000}"/>
    <cellStyle name="Total 2 3 3 4 9 3" xfId="52542" xr:uid="{00000000-0005-0000-0000-00004FCE0000}"/>
    <cellStyle name="Total 2 3 3 5" xfId="52543" xr:uid="{00000000-0005-0000-0000-000050CE0000}"/>
    <cellStyle name="Total 2 3 3 5 10" xfId="52544" xr:uid="{00000000-0005-0000-0000-000051CE0000}"/>
    <cellStyle name="Total 2 3 3 5 10 2" xfId="52545" xr:uid="{00000000-0005-0000-0000-000052CE0000}"/>
    <cellStyle name="Total 2 3 3 5 10 3" xfId="52546" xr:uid="{00000000-0005-0000-0000-000053CE0000}"/>
    <cellStyle name="Total 2 3 3 5 11" xfId="52547" xr:uid="{00000000-0005-0000-0000-000054CE0000}"/>
    <cellStyle name="Total 2 3 3 5 12" xfId="52548" xr:uid="{00000000-0005-0000-0000-000055CE0000}"/>
    <cellStyle name="Total 2 3 3 5 2" xfId="52549" xr:uid="{00000000-0005-0000-0000-000056CE0000}"/>
    <cellStyle name="Total 2 3 3 5 2 2" xfId="52550" xr:uid="{00000000-0005-0000-0000-000057CE0000}"/>
    <cellStyle name="Total 2 3 3 5 2 3" xfId="52551" xr:uid="{00000000-0005-0000-0000-000058CE0000}"/>
    <cellStyle name="Total 2 3 3 5 3" xfId="52552" xr:uid="{00000000-0005-0000-0000-000059CE0000}"/>
    <cellStyle name="Total 2 3 3 5 3 2" xfId="52553" xr:uid="{00000000-0005-0000-0000-00005ACE0000}"/>
    <cellStyle name="Total 2 3 3 5 3 3" xfId="52554" xr:uid="{00000000-0005-0000-0000-00005BCE0000}"/>
    <cellStyle name="Total 2 3 3 5 4" xfId="52555" xr:uid="{00000000-0005-0000-0000-00005CCE0000}"/>
    <cellStyle name="Total 2 3 3 5 4 2" xfId="52556" xr:uid="{00000000-0005-0000-0000-00005DCE0000}"/>
    <cellStyle name="Total 2 3 3 5 4 3" xfId="52557" xr:uid="{00000000-0005-0000-0000-00005ECE0000}"/>
    <cellStyle name="Total 2 3 3 5 5" xfId="52558" xr:uid="{00000000-0005-0000-0000-00005FCE0000}"/>
    <cellStyle name="Total 2 3 3 5 5 2" xfId="52559" xr:uid="{00000000-0005-0000-0000-000060CE0000}"/>
    <cellStyle name="Total 2 3 3 5 5 3" xfId="52560" xr:uid="{00000000-0005-0000-0000-000061CE0000}"/>
    <cellStyle name="Total 2 3 3 5 6" xfId="52561" xr:uid="{00000000-0005-0000-0000-000062CE0000}"/>
    <cellStyle name="Total 2 3 3 5 6 2" xfId="52562" xr:uid="{00000000-0005-0000-0000-000063CE0000}"/>
    <cellStyle name="Total 2 3 3 5 6 3" xfId="52563" xr:uid="{00000000-0005-0000-0000-000064CE0000}"/>
    <cellStyle name="Total 2 3 3 5 7" xfId="52564" xr:uid="{00000000-0005-0000-0000-000065CE0000}"/>
    <cellStyle name="Total 2 3 3 5 7 2" xfId="52565" xr:uid="{00000000-0005-0000-0000-000066CE0000}"/>
    <cellStyle name="Total 2 3 3 5 7 3" xfId="52566" xr:uid="{00000000-0005-0000-0000-000067CE0000}"/>
    <cellStyle name="Total 2 3 3 5 8" xfId="52567" xr:uid="{00000000-0005-0000-0000-000068CE0000}"/>
    <cellStyle name="Total 2 3 3 5 8 2" xfId="52568" xr:uid="{00000000-0005-0000-0000-000069CE0000}"/>
    <cellStyle name="Total 2 3 3 5 8 3" xfId="52569" xr:uid="{00000000-0005-0000-0000-00006ACE0000}"/>
    <cellStyle name="Total 2 3 3 5 9" xfId="52570" xr:uid="{00000000-0005-0000-0000-00006BCE0000}"/>
    <cellStyle name="Total 2 3 3 5 9 2" xfId="52571" xr:uid="{00000000-0005-0000-0000-00006CCE0000}"/>
    <cellStyle name="Total 2 3 3 5 9 3" xfId="52572" xr:uid="{00000000-0005-0000-0000-00006DCE0000}"/>
    <cellStyle name="Total 2 3 3 6" xfId="52573" xr:uid="{00000000-0005-0000-0000-00006ECE0000}"/>
    <cellStyle name="Total 2 3 3 6 2" xfId="52574" xr:uid="{00000000-0005-0000-0000-00006FCE0000}"/>
    <cellStyle name="Total 2 3 3 6 2 2" xfId="52575" xr:uid="{00000000-0005-0000-0000-000070CE0000}"/>
    <cellStyle name="Total 2 3 3 6 2 3" xfId="52576" xr:uid="{00000000-0005-0000-0000-000071CE0000}"/>
    <cellStyle name="Total 2 3 3 6 2 4" xfId="52577" xr:uid="{00000000-0005-0000-0000-000072CE0000}"/>
    <cellStyle name="Total 2 3 3 6 3" xfId="52578" xr:uid="{00000000-0005-0000-0000-000073CE0000}"/>
    <cellStyle name="Total 2 3 3 6 4" xfId="52579" xr:uid="{00000000-0005-0000-0000-000074CE0000}"/>
    <cellStyle name="Total 2 3 3 7" xfId="52580" xr:uid="{00000000-0005-0000-0000-000075CE0000}"/>
    <cellStyle name="Total 2 3 3 7 2" xfId="52581" xr:uid="{00000000-0005-0000-0000-000076CE0000}"/>
    <cellStyle name="Total 2 3 3 7 2 2" xfId="52582" xr:uid="{00000000-0005-0000-0000-000077CE0000}"/>
    <cellStyle name="Total 2 3 3 7 2 3" xfId="52583" xr:uid="{00000000-0005-0000-0000-000078CE0000}"/>
    <cellStyle name="Total 2 3 3 7 2 4" xfId="52584" xr:uid="{00000000-0005-0000-0000-000079CE0000}"/>
    <cellStyle name="Total 2 3 3 7 3" xfId="52585" xr:uid="{00000000-0005-0000-0000-00007ACE0000}"/>
    <cellStyle name="Total 2 3 3 7 4" xfId="52586" xr:uid="{00000000-0005-0000-0000-00007BCE0000}"/>
    <cellStyle name="Total 2 3 3 8" xfId="52587" xr:uid="{00000000-0005-0000-0000-00007CCE0000}"/>
    <cellStyle name="Total 2 3 3 8 2" xfId="52588" xr:uid="{00000000-0005-0000-0000-00007DCE0000}"/>
    <cellStyle name="Total 2 3 3 8 2 2" xfId="52589" xr:uid="{00000000-0005-0000-0000-00007ECE0000}"/>
    <cellStyle name="Total 2 3 3 8 2 3" xfId="52590" xr:uid="{00000000-0005-0000-0000-00007FCE0000}"/>
    <cellStyle name="Total 2 3 3 8 2 4" xfId="52591" xr:uid="{00000000-0005-0000-0000-000080CE0000}"/>
    <cellStyle name="Total 2 3 3 8 3" xfId="52592" xr:uid="{00000000-0005-0000-0000-000081CE0000}"/>
    <cellStyle name="Total 2 3 3 8 4" xfId="52593" xr:uid="{00000000-0005-0000-0000-000082CE0000}"/>
    <cellStyle name="Total 2 3 3 9" xfId="52594" xr:uid="{00000000-0005-0000-0000-000083CE0000}"/>
    <cellStyle name="Total 2 3 3 9 2" xfId="52595" xr:uid="{00000000-0005-0000-0000-000084CE0000}"/>
    <cellStyle name="Total 2 3 3 9 3" xfId="52596" xr:uid="{00000000-0005-0000-0000-000085CE0000}"/>
    <cellStyle name="Total 2 3 4" xfId="444" xr:uid="{00000000-0005-0000-0000-000086CE0000}"/>
    <cellStyle name="Total 2 3 4 2" xfId="52597" xr:uid="{00000000-0005-0000-0000-000087CE0000}"/>
    <cellStyle name="Total 2 3 4 2 10" xfId="52598" xr:uid="{00000000-0005-0000-0000-000088CE0000}"/>
    <cellStyle name="Total 2 3 4 2 10 10" xfId="52599" xr:uid="{00000000-0005-0000-0000-000089CE0000}"/>
    <cellStyle name="Total 2 3 4 2 10 11" xfId="52600" xr:uid="{00000000-0005-0000-0000-00008ACE0000}"/>
    <cellStyle name="Total 2 3 4 2 10 12" xfId="52601" xr:uid="{00000000-0005-0000-0000-00008BCE0000}"/>
    <cellStyle name="Total 2 3 4 2 10 2" xfId="52602" xr:uid="{00000000-0005-0000-0000-00008CCE0000}"/>
    <cellStyle name="Total 2 3 4 2 10 2 2" xfId="52603" xr:uid="{00000000-0005-0000-0000-00008DCE0000}"/>
    <cellStyle name="Total 2 3 4 2 10 2 3" xfId="52604" xr:uid="{00000000-0005-0000-0000-00008ECE0000}"/>
    <cellStyle name="Total 2 3 4 2 10 3" xfId="52605" xr:uid="{00000000-0005-0000-0000-00008FCE0000}"/>
    <cellStyle name="Total 2 3 4 2 10 3 2" xfId="52606" xr:uid="{00000000-0005-0000-0000-000090CE0000}"/>
    <cellStyle name="Total 2 3 4 2 10 3 3" xfId="52607" xr:uid="{00000000-0005-0000-0000-000091CE0000}"/>
    <cellStyle name="Total 2 3 4 2 10 4" xfId="52608" xr:uid="{00000000-0005-0000-0000-000092CE0000}"/>
    <cellStyle name="Total 2 3 4 2 10 4 2" xfId="52609" xr:uid="{00000000-0005-0000-0000-000093CE0000}"/>
    <cellStyle name="Total 2 3 4 2 10 4 3" xfId="52610" xr:uid="{00000000-0005-0000-0000-000094CE0000}"/>
    <cellStyle name="Total 2 3 4 2 10 5" xfId="52611" xr:uid="{00000000-0005-0000-0000-000095CE0000}"/>
    <cellStyle name="Total 2 3 4 2 10 5 2" xfId="52612" xr:uid="{00000000-0005-0000-0000-000096CE0000}"/>
    <cellStyle name="Total 2 3 4 2 10 5 3" xfId="52613" xr:uid="{00000000-0005-0000-0000-000097CE0000}"/>
    <cellStyle name="Total 2 3 4 2 10 6" xfId="52614" xr:uid="{00000000-0005-0000-0000-000098CE0000}"/>
    <cellStyle name="Total 2 3 4 2 10 6 2" xfId="52615" xr:uid="{00000000-0005-0000-0000-000099CE0000}"/>
    <cellStyle name="Total 2 3 4 2 10 6 3" xfId="52616" xr:uid="{00000000-0005-0000-0000-00009ACE0000}"/>
    <cellStyle name="Total 2 3 4 2 10 7" xfId="52617" xr:uid="{00000000-0005-0000-0000-00009BCE0000}"/>
    <cellStyle name="Total 2 3 4 2 10 7 2" xfId="52618" xr:uid="{00000000-0005-0000-0000-00009CCE0000}"/>
    <cellStyle name="Total 2 3 4 2 10 7 3" xfId="52619" xr:uid="{00000000-0005-0000-0000-00009DCE0000}"/>
    <cellStyle name="Total 2 3 4 2 10 8" xfId="52620" xr:uid="{00000000-0005-0000-0000-00009ECE0000}"/>
    <cellStyle name="Total 2 3 4 2 10 8 2" xfId="52621" xr:uid="{00000000-0005-0000-0000-00009FCE0000}"/>
    <cellStyle name="Total 2 3 4 2 10 8 3" xfId="52622" xr:uid="{00000000-0005-0000-0000-0000A0CE0000}"/>
    <cellStyle name="Total 2 3 4 2 10 9" xfId="52623" xr:uid="{00000000-0005-0000-0000-0000A1CE0000}"/>
    <cellStyle name="Total 2 3 4 2 10 9 2" xfId="52624" xr:uid="{00000000-0005-0000-0000-0000A2CE0000}"/>
    <cellStyle name="Total 2 3 4 2 10 9 3" xfId="52625" xr:uid="{00000000-0005-0000-0000-0000A3CE0000}"/>
    <cellStyle name="Total 2 3 4 2 11" xfId="52626" xr:uid="{00000000-0005-0000-0000-0000A4CE0000}"/>
    <cellStyle name="Total 2 3 4 2 11 2" xfId="52627" xr:uid="{00000000-0005-0000-0000-0000A5CE0000}"/>
    <cellStyle name="Total 2 3 4 2 11 3" xfId="52628" xr:uid="{00000000-0005-0000-0000-0000A6CE0000}"/>
    <cellStyle name="Total 2 3 4 2 12" xfId="52629" xr:uid="{00000000-0005-0000-0000-0000A7CE0000}"/>
    <cellStyle name="Total 2 3 4 2 12 2" xfId="52630" xr:uid="{00000000-0005-0000-0000-0000A8CE0000}"/>
    <cellStyle name="Total 2 3 4 2 12 3" xfId="52631" xr:uid="{00000000-0005-0000-0000-0000A9CE0000}"/>
    <cellStyle name="Total 2 3 4 2 13" xfId="52632" xr:uid="{00000000-0005-0000-0000-0000AACE0000}"/>
    <cellStyle name="Total 2 3 4 2 13 2" xfId="52633" xr:uid="{00000000-0005-0000-0000-0000ABCE0000}"/>
    <cellStyle name="Total 2 3 4 2 13 3" xfId="52634" xr:uid="{00000000-0005-0000-0000-0000ACCE0000}"/>
    <cellStyle name="Total 2 3 4 2 14" xfId="52635" xr:uid="{00000000-0005-0000-0000-0000ADCE0000}"/>
    <cellStyle name="Total 2 3 4 2 14 2" xfId="52636" xr:uid="{00000000-0005-0000-0000-0000AECE0000}"/>
    <cellStyle name="Total 2 3 4 2 14 3" xfId="52637" xr:uid="{00000000-0005-0000-0000-0000AFCE0000}"/>
    <cellStyle name="Total 2 3 4 2 15" xfId="52638" xr:uid="{00000000-0005-0000-0000-0000B0CE0000}"/>
    <cellStyle name="Total 2 3 4 2 15 2" xfId="52639" xr:uid="{00000000-0005-0000-0000-0000B1CE0000}"/>
    <cellStyle name="Total 2 3 4 2 15 3" xfId="52640" xr:uid="{00000000-0005-0000-0000-0000B2CE0000}"/>
    <cellStyle name="Total 2 3 4 2 16" xfId="52641" xr:uid="{00000000-0005-0000-0000-0000B3CE0000}"/>
    <cellStyle name="Total 2 3 4 2 16 2" xfId="52642" xr:uid="{00000000-0005-0000-0000-0000B4CE0000}"/>
    <cellStyle name="Total 2 3 4 2 16 3" xfId="52643" xr:uid="{00000000-0005-0000-0000-0000B5CE0000}"/>
    <cellStyle name="Total 2 3 4 2 17" xfId="52644" xr:uid="{00000000-0005-0000-0000-0000B6CE0000}"/>
    <cellStyle name="Total 2 3 4 2 17 2" xfId="52645" xr:uid="{00000000-0005-0000-0000-0000B7CE0000}"/>
    <cellStyle name="Total 2 3 4 2 17 3" xfId="52646" xr:uid="{00000000-0005-0000-0000-0000B8CE0000}"/>
    <cellStyle name="Total 2 3 4 2 18" xfId="52647" xr:uid="{00000000-0005-0000-0000-0000B9CE0000}"/>
    <cellStyle name="Total 2 3 4 2 18 2" xfId="52648" xr:uid="{00000000-0005-0000-0000-0000BACE0000}"/>
    <cellStyle name="Total 2 3 4 2 18 3" xfId="52649" xr:uid="{00000000-0005-0000-0000-0000BBCE0000}"/>
    <cellStyle name="Total 2 3 4 2 19" xfId="52650" xr:uid="{00000000-0005-0000-0000-0000BCCE0000}"/>
    <cellStyle name="Total 2 3 4 2 2" xfId="52651" xr:uid="{00000000-0005-0000-0000-0000BDCE0000}"/>
    <cellStyle name="Total 2 3 4 2 2 10" xfId="52652" xr:uid="{00000000-0005-0000-0000-0000BECE0000}"/>
    <cellStyle name="Total 2 3 4 2 2 11" xfId="52653" xr:uid="{00000000-0005-0000-0000-0000BFCE0000}"/>
    <cellStyle name="Total 2 3 4 2 2 12" xfId="52654" xr:uid="{00000000-0005-0000-0000-0000C0CE0000}"/>
    <cellStyle name="Total 2 3 4 2 2 2" xfId="52655" xr:uid="{00000000-0005-0000-0000-0000C1CE0000}"/>
    <cellStyle name="Total 2 3 4 2 2 2 2" xfId="52656" xr:uid="{00000000-0005-0000-0000-0000C2CE0000}"/>
    <cellStyle name="Total 2 3 4 2 2 2 3" xfId="52657" xr:uid="{00000000-0005-0000-0000-0000C3CE0000}"/>
    <cellStyle name="Total 2 3 4 2 2 3" xfId="52658" xr:uid="{00000000-0005-0000-0000-0000C4CE0000}"/>
    <cellStyle name="Total 2 3 4 2 2 3 2" xfId="52659" xr:uid="{00000000-0005-0000-0000-0000C5CE0000}"/>
    <cellStyle name="Total 2 3 4 2 2 3 3" xfId="52660" xr:uid="{00000000-0005-0000-0000-0000C6CE0000}"/>
    <cellStyle name="Total 2 3 4 2 2 4" xfId="52661" xr:uid="{00000000-0005-0000-0000-0000C7CE0000}"/>
    <cellStyle name="Total 2 3 4 2 2 4 2" xfId="52662" xr:uid="{00000000-0005-0000-0000-0000C8CE0000}"/>
    <cellStyle name="Total 2 3 4 2 2 4 3" xfId="52663" xr:uid="{00000000-0005-0000-0000-0000C9CE0000}"/>
    <cellStyle name="Total 2 3 4 2 2 5" xfId="52664" xr:uid="{00000000-0005-0000-0000-0000CACE0000}"/>
    <cellStyle name="Total 2 3 4 2 2 5 2" xfId="52665" xr:uid="{00000000-0005-0000-0000-0000CBCE0000}"/>
    <cellStyle name="Total 2 3 4 2 2 5 3" xfId="52666" xr:uid="{00000000-0005-0000-0000-0000CCCE0000}"/>
    <cellStyle name="Total 2 3 4 2 2 6" xfId="52667" xr:uid="{00000000-0005-0000-0000-0000CDCE0000}"/>
    <cellStyle name="Total 2 3 4 2 2 6 2" xfId="52668" xr:uid="{00000000-0005-0000-0000-0000CECE0000}"/>
    <cellStyle name="Total 2 3 4 2 2 6 3" xfId="52669" xr:uid="{00000000-0005-0000-0000-0000CFCE0000}"/>
    <cellStyle name="Total 2 3 4 2 2 7" xfId="52670" xr:uid="{00000000-0005-0000-0000-0000D0CE0000}"/>
    <cellStyle name="Total 2 3 4 2 2 7 2" xfId="52671" xr:uid="{00000000-0005-0000-0000-0000D1CE0000}"/>
    <cellStyle name="Total 2 3 4 2 2 7 3" xfId="52672" xr:uid="{00000000-0005-0000-0000-0000D2CE0000}"/>
    <cellStyle name="Total 2 3 4 2 2 8" xfId="52673" xr:uid="{00000000-0005-0000-0000-0000D3CE0000}"/>
    <cellStyle name="Total 2 3 4 2 2 8 2" xfId="52674" xr:uid="{00000000-0005-0000-0000-0000D4CE0000}"/>
    <cellStyle name="Total 2 3 4 2 2 8 3" xfId="52675" xr:uid="{00000000-0005-0000-0000-0000D5CE0000}"/>
    <cellStyle name="Total 2 3 4 2 2 9" xfId="52676" xr:uid="{00000000-0005-0000-0000-0000D6CE0000}"/>
    <cellStyle name="Total 2 3 4 2 2 9 2" xfId="52677" xr:uid="{00000000-0005-0000-0000-0000D7CE0000}"/>
    <cellStyle name="Total 2 3 4 2 2 9 3" xfId="52678" xr:uid="{00000000-0005-0000-0000-0000D8CE0000}"/>
    <cellStyle name="Total 2 3 4 2 20" xfId="52679" xr:uid="{00000000-0005-0000-0000-0000D9CE0000}"/>
    <cellStyle name="Total 2 3 4 2 21" xfId="52680" xr:uid="{00000000-0005-0000-0000-0000DACE0000}"/>
    <cellStyle name="Total 2 3 4 2 3" xfId="52681" xr:uid="{00000000-0005-0000-0000-0000DBCE0000}"/>
    <cellStyle name="Total 2 3 4 2 3 10" xfId="52682" xr:uid="{00000000-0005-0000-0000-0000DCCE0000}"/>
    <cellStyle name="Total 2 3 4 2 3 11" xfId="52683" xr:uid="{00000000-0005-0000-0000-0000DDCE0000}"/>
    <cellStyle name="Total 2 3 4 2 3 12" xfId="52684" xr:uid="{00000000-0005-0000-0000-0000DECE0000}"/>
    <cellStyle name="Total 2 3 4 2 3 2" xfId="52685" xr:uid="{00000000-0005-0000-0000-0000DFCE0000}"/>
    <cellStyle name="Total 2 3 4 2 3 2 2" xfId="52686" xr:uid="{00000000-0005-0000-0000-0000E0CE0000}"/>
    <cellStyle name="Total 2 3 4 2 3 2 3" xfId="52687" xr:uid="{00000000-0005-0000-0000-0000E1CE0000}"/>
    <cellStyle name="Total 2 3 4 2 3 3" xfId="52688" xr:uid="{00000000-0005-0000-0000-0000E2CE0000}"/>
    <cellStyle name="Total 2 3 4 2 3 3 2" xfId="52689" xr:uid="{00000000-0005-0000-0000-0000E3CE0000}"/>
    <cellStyle name="Total 2 3 4 2 3 3 3" xfId="52690" xr:uid="{00000000-0005-0000-0000-0000E4CE0000}"/>
    <cellStyle name="Total 2 3 4 2 3 4" xfId="52691" xr:uid="{00000000-0005-0000-0000-0000E5CE0000}"/>
    <cellStyle name="Total 2 3 4 2 3 4 2" xfId="52692" xr:uid="{00000000-0005-0000-0000-0000E6CE0000}"/>
    <cellStyle name="Total 2 3 4 2 3 4 3" xfId="52693" xr:uid="{00000000-0005-0000-0000-0000E7CE0000}"/>
    <cellStyle name="Total 2 3 4 2 3 5" xfId="52694" xr:uid="{00000000-0005-0000-0000-0000E8CE0000}"/>
    <cellStyle name="Total 2 3 4 2 3 5 2" xfId="52695" xr:uid="{00000000-0005-0000-0000-0000E9CE0000}"/>
    <cellStyle name="Total 2 3 4 2 3 5 3" xfId="52696" xr:uid="{00000000-0005-0000-0000-0000EACE0000}"/>
    <cellStyle name="Total 2 3 4 2 3 6" xfId="52697" xr:uid="{00000000-0005-0000-0000-0000EBCE0000}"/>
    <cellStyle name="Total 2 3 4 2 3 6 2" xfId="52698" xr:uid="{00000000-0005-0000-0000-0000ECCE0000}"/>
    <cellStyle name="Total 2 3 4 2 3 6 3" xfId="52699" xr:uid="{00000000-0005-0000-0000-0000EDCE0000}"/>
    <cellStyle name="Total 2 3 4 2 3 7" xfId="52700" xr:uid="{00000000-0005-0000-0000-0000EECE0000}"/>
    <cellStyle name="Total 2 3 4 2 3 7 2" xfId="52701" xr:uid="{00000000-0005-0000-0000-0000EFCE0000}"/>
    <cellStyle name="Total 2 3 4 2 3 7 3" xfId="52702" xr:uid="{00000000-0005-0000-0000-0000F0CE0000}"/>
    <cellStyle name="Total 2 3 4 2 3 8" xfId="52703" xr:uid="{00000000-0005-0000-0000-0000F1CE0000}"/>
    <cellStyle name="Total 2 3 4 2 3 8 2" xfId="52704" xr:uid="{00000000-0005-0000-0000-0000F2CE0000}"/>
    <cellStyle name="Total 2 3 4 2 3 8 3" xfId="52705" xr:uid="{00000000-0005-0000-0000-0000F3CE0000}"/>
    <cellStyle name="Total 2 3 4 2 3 9" xfId="52706" xr:uid="{00000000-0005-0000-0000-0000F4CE0000}"/>
    <cellStyle name="Total 2 3 4 2 3 9 2" xfId="52707" xr:uid="{00000000-0005-0000-0000-0000F5CE0000}"/>
    <cellStyle name="Total 2 3 4 2 3 9 3" xfId="52708" xr:uid="{00000000-0005-0000-0000-0000F6CE0000}"/>
    <cellStyle name="Total 2 3 4 2 4" xfId="52709" xr:uid="{00000000-0005-0000-0000-0000F7CE0000}"/>
    <cellStyle name="Total 2 3 4 2 4 10" xfId="52710" xr:uid="{00000000-0005-0000-0000-0000F8CE0000}"/>
    <cellStyle name="Total 2 3 4 2 4 11" xfId="52711" xr:uid="{00000000-0005-0000-0000-0000F9CE0000}"/>
    <cellStyle name="Total 2 3 4 2 4 12" xfId="52712" xr:uid="{00000000-0005-0000-0000-0000FACE0000}"/>
    <cellStyle name="Total 2 3 4 2 4 2" xfId="52713" xr:uid="{00000000-0005-0000-0000-0000FBCE0000}"/>
    <cellStyle name="Total 2 3 4 2 4 2 2" xfId="52714" xr:uid="{00000000-0005-0000-0000-0000FCCE0000}"/>
    <cellStyle name="Total 2 3 4 2 4 2 3" xfId="52715" xr:uid="{00000000-0005-0000-0000-0000FDCE0000}"/>
    <cellStyle name="Total 2 3 4 2 4 3" xfId="52716" xr:uid="{00000000-0005-0000-0000-0000FECE0000}"/>
    <cellStyle name="Total 2 3 4 2 4 3 2" xfId="52717" xr:uid="{00000000-0005-0000-0000-0000FFCE0000}"/>
    <cellStyle name="Total 2 3 4 2 4 3 3" xfId="52718" xr:uid="{00000000-0005-0000-0000-000000CF0000}"/>
    <cellStyle name="Total 2 3 4 2 4 4" xfId="52719" xr:uid="{00000000-0005-0000-0000-000001CF0000}"/>
    <cellStyle name="Total 2 3 4 2 4 4 2" xfId="52720" xr:uid="{00000000-0005-0000-0000-000002CF0000}"/>
    <cellStyle name="Total 2 3 4 2 4 4 3" xfId="52721" xr:uid="{00000000-0005-0000-0000-000003CF0000}"/>
    <cellStyle name="Total 2 3 4 2 4 5" xfId="52722" xr:uid="{00000000-0005-0000-0000-000004CF0000}"/>
    <cellStyle name="Total 2 3 4 2 4 5 2" xfId="52723" xr:uid="{00000000-0005-0000-0000-000005CF0000}"/>
    <cellStyle name="Total 2 3 4 2 4 5 3" xfId="52724" xr:uid="{00000000-0005-0000-0000-000006CF0000}"/>
    <cellStyle name="Total 2 3 4 2 4 6" xfId="52725" xr:uid="{00000000-0005-0000-0000-000007CF0000}"/>
    <cellStyle name="Total 2 3 4 2 4 6 2" xfId="52726" xr:uid="{00000000-0005-0000-0000-000008CF0000}"/>
    <cellStyle name="Total 2 3 4 2 4 6 3" xfId="52727" xr:uid="{00000000-0005-0000-0000-000009CF0000}"/>
    <cellStyle name="Total 2 3 4 2 4 7" xfId="52728" xr:uid="{00000000-0005-0000-0000-00000ACF0000}"/>
    <cellStyle name="Total 2 3 4 2 4 7 2" xfId="52729" xr:uid="{00000000-0005-0000-0000-00000BCF0000}"/>
    <cellStyle name="Total 2 3 4 2 4 7 3" xfId="52730" xr:uid="{00000000-0005-0000-0000-00000CCF0000}"/>
    <cellStyle name="Total 2 3 4 2 4 8" xfId="52731" xr:uid="{00000000-0005-0000-0000-00000DCF0000}"/>
    <cellStyle name="Total 2 3 4 2 4 8 2" xfId="52732" xr:uid="{00000000-0005-0000-0000-00000ECF0000}"/>
    <cellStyle name="Total 2 3 4 2 4 8 3" xfId="52733" xr:uid="{00000000-0005-0000-0000-00000FCF0000}"/>
    <cellStyle name="Total 2 3 4 2 4 9" xfId="52734" xr:uid="{00000000-0005-0000-0000-000010CF0000}"/>
    <cellStyle name="Total 2 3 4 2 4 9 2" xfId="52735" xr:uid="{00000000-0005-0000-0000-000011CF0000}"/>
    <cellStyle name="Total 2 3 4 2 4 9 3" xfId="52736" xr:uid="{00000000-0005-0000-0000-000012CF0000}"/>
    <cellStyle name="Total 2 3 4 2 5" xfId="52737" xr:uid="{00000000-0005-0000-0000-000013CF0000}"/>
    <cellStyle name="Total 2 3 4 2 5 10" xfId="52738" xr:uid="{00000000-0005-0000-0000-000014CF0000}"/>
    <cellStyle name="Total 2 3 4 2 5 11" xfId="52739" xr:uid="{00000000-0005-0000-0000-000015CF0000}"/>
    <cellStyle name="Total 2 3 4 2 5 12" xfId="52740" xr:uid="{00000000-0005-0000-0000-000016CF0000}"/>
    <cellStyle name="Total 2 3 4 2 5 2" xfId="52741" xr:uid="{00000000-0005-0000-0000-000017CF0000}"/>
    <cellStyle name="Total 2 3 4 2 5 2 2" xfId="52742" xr:uid="{00000000-0005-0000-0000-000018CF0000}"/>
    <cellStyle name="Total 2 3 4 2 5 2 3" xfId="52743" xr:uid="{00000000-0005-0000-0000-000019CF0000}"/>
    <cellStyle name="Total 2 3 4 2 5 3" xfId="52744" xr:uid="{00000000-0005-0000-0000-00001ACF0000}"/>
    <cellStyle name="Total 2 3 4 2 5 3 2" xfId="52745" xr:uid="{00000000-0005-0000-0000-00001BCF0000}"/>
    <cellStyle name="Total 2 3 4 2 5 3 3" xfId="52746" xr:uid="{00000000-0005-0000-0000-00001CCF0000}"/>
    <cellStyle name="Total 2 3 4 2 5 4" xfId="52747" xr:uid="{00000000-0005-0000-0000-00001DCF0000}"/>
    <cellStyle name="Total 2 3 4 2 5 4 2" xfId="52748" xr:uid="{00000000-0005-0000-0000-00001ECF0000}"/>
    <cellStyle name="Total 2 3 4 2 5 4 3" xfId="52749" xr:uid="{00000000-0005-0000-0000-00001FCF0000}"/>
    <cellStyle name="Total 2 3 4 2 5 5" xfId="52750" xr:uid="{00000000-0005-0000-0000-000020CF0000}"/>
    <cellStyle name="Total 2 3 4 2 5 5 2" xfId="52751" xr:uid="{00000000-0005-0000-0000-000021CF0000}"/>
    <cellStyle name="Total 2 3 4 2 5 5 3" xfId="52752" xr:uid="{00000000-0005-0000-0000-000022CF0000}"/>
    <cellStyle name="Total 2 3 4 2 5 6" xfId="52753" xr:uid="{00000000-0005-0000-0000-000023CF0000}"/>
    <cellStyle name="Total 2 3 4 2 5 6 2" xfId="52754" xr:uid="{00000000-0005-0000-0000-000024CF0000}"/>
    <cellStyle name="Total 2 3 4 2 5 6 3" xfId="52755" xr:uid="{00000000-0005-0000-0000-000025CF0000}"/>
    <cellStyle name="Total 2 3 4 2 5 7" xfId="52756" xr:uid="{00000000-0005-0000-0000-000026CF0000}"/>
    <cellStyle name="Total 2 3 4 2 5 7 2" xfId="52757" xr:uid="{00000000-0005-0000-0000-000027CF0000}"/>
    <cellStyle name="Total 2 3 4 2 5 7 3" xfId="52758" xr:uid="{00000000-0005-0000-0000-000028CF0000}"/>
    <cellStyle name="Total 2 3 4 2 5 8" xfId="52759" xr:uid="{00000000-0005-0000-0000-000029CF0000}"/>
    <cellStyle name="Total 2 3 4 2 5 8 2" xfId="52760" xr:uid="{00000000-0005-0000-0000-00002ACF0000}"/>
    <cellStyle name="Total 2 3 4 2 5 8 3" xfId="52761" xr:uid="{00000000-0005-0000-0000-00002BCF0000}"/>
    <cellStyle name="Total 2 3 4 2 5 9" xfId="52762" xr:uid="{00000000-0005-0000-0000-00002CCF0000}"/>
    <cellStyle name="Total 2 3 4 2 5 9 2" xfId="52763" xr:uid="{00000000-0005-0000-0000-00002DCF0000}"/>
    <cellStyle name="Total 2 3 4 2 5 9 3" xfId="52764" xr:uid="{00000000-0005-0000-0000-00002ECF0000}"/>
    <cellStyle name="Total 2 3 4 2 6" xfId="52765" xr:uid="{00000000-0005-0000-0000-00002FCF0000}"/>
    <cellStyle name="Total 2 3 4 2 6 10" xfId="52766" xr:uid="{00000000-0005-0000-0000-000030CF0000}"/>
    <cellStyle name="Total 2 3 4 2 6 11" xfId="52767" xr:uid="{00000000-0005-0000-0000-000031CF0000}"/>
    <cellStyle name="Total 2 3 4 2 6 12" xfId="52768" xr:uid="{00000000-0005-0000-0000-000032CF0000}"/>
    <cellStyle name="Total 2 3 4 2 6 2" xfId="52769" xr:uid="{00000000-0005-0000-0000-000033CF0000}"/>
    <cellStyle name="Total 2 3 4 2 6 2 2" xfId="52770" xr:uid="{00000000-0005-0000-0000-000034CF0000}"/>
    <cellStyle name="Total 2 3 4 2 6 2 3" xfId="52771" xr:uid="{00000000-0005-0000-0000-000035CF0000}"/>
    <cellStyle name="Total 2 3 4 2 6 3" xfId="52772" xr:uid="{00000000-0005-0000-0000-000036CF0000}"/>
    <cellStyle name="Total 2 3 4 2 6 3 2" xfId="52773" xr:uid="{00000000-0005-0000-0000-000037CF0000}"/>
    <cellStyle name="Total 2 3 4 2 6 3 3" xfId="52774" xr:uid="{00000000-0005-0000-0000-000038CF0000}"/>
    <cellStyle name="Total 2 3 4 2 6 4" xfId="52775" xr:uid="{00000000-0005-0000-0000-000039CF0000}"/>
    <cellStyle name="Total 2 3 4 2 6 4 2" xfId="52776" xr:uid="{00000000-0005-0000-0000-00003ACF0000}"/>
    <cellStyle name="Total 2 3 4 2 6 4 3" xfId="52777" xr:uid="{00000000-0005-0000-0000-00003BCF0000}"/>
    <cellStyle name="Total 2 3 4 2 6 5" xfId="52778" xr:uid="{00000000-0005-0000-0000-00003CCF0000}"/>
    <cellStyle name="Total 2 3 4 2 6 5 2" xfId="52779" xr:uid="{00000000-0005-0000-0000-00003DCF0000}"/>
    <cellStyle name="Total 2 3 4 2 6 5 3" xfId="52780" xr:uid="{00000000-0005-0000-0000-00003ECF0000}"/>
    <cellStyle name="Total 2 3 4 2 6 6" xfId="52781" xr:uid="{00000000-0005-0000-0000-00003FCF0000}"/>
    <cellStyle name="Total 2 3 4 2 6 6 2" xfId="52782" xr:uid="{00000000-0005-0000-0000-000040CF0000}"/>
    <cellStyle name="Total 2 3 4 2 6 6 3" xfId="52783" xr:uid="{00000000-0005-0000-0000-000041CF0000}"/>
    <cellStyle name="Total 2 3 4 2 6 7" xfId="52784" xr:uid="{00000000-0005-0000-0000-000042CF0000}"/>
    <cellStyle name="Total 2 3 4 2 6 7 2" xfId="52785" xr:uid="{00000000-0005-0000-0000-000043CF0000}"/>
    <cellStyle name="Total 2 3 4 2 6 7 3" xfId="52786" xr:uid="{00000000-0005-0000-0000-000044CF0000}"/>
    <cellStyle name="Total 2 3 4 2 6 8" xfId="52787" xr:uid="{00000000-0005-0000-0000-000045CF0000}"/>
    <cellStyle name="Total 2 3 4 2 6 8 2" xfId="52788" xr:uid="{00000000-0005-0000-0000-000046CF0000}"/>
    <cellStyle name="Total 2 3 4 2 6 8 3" xfId="52789" xr:uid="{00000000-0005-0000-0000-000047CF0000}"/>
    <cellStyle name="Total 2 3 4 2 6 9" xfId="52790" xr:uid="{00000000-0005-0000-0000-000048CF0000}"/>
    <cellStyle name="Total 2 3 4 2 6 9 2" xfId="52791" xr:uid="{00000000-0005-0000-0000-000049CF0000}"/>
    <cellStyle name="Total 2 3 4 2 6 9 3" xfId="52792" xr:uid="{00000000-0005-0000-0000-00004ACF0000}"/>
    <cellStyle name="Total 2 3 4 2 7" xfId="52793" xr:uid="{00000000-0005-0000-0000-00004BCF0000}"/>
    <cellStyle name="Total 2 3 4 2 7 10" xfId="52794" xr:uid="{00000000-0005-0000-0000-00004CCF0000}"/>
    <cellStyle name="Total 2 3 4 2 7 11" xfId="52795" xr:uid="{00000000-0005-0000-0000-00004DCF0000}"/>
    <cellStyle name="Total 2 3 4 2 7 12" xfId="52796" xr:uid="{00000000-0005-0000-0000-00004ECF0000}"/>
    <cellStyle name="Total 2 3 4 2 7 2" xfId="52797" xr:uid="{00000000-0005-0000-0000-00004FCF0000}"/>
    <cellStyle name="Total 2 3 4 2 7 2 2" xfId="52798" xr:uid="{00000000-0005-0000-0000-000050CF0000}"/>
    <cellStyle name="Total 2 3 4 2 7 2 3" xfId="52799" xr:uid="{00000000-0005-0000-0000-000051CF0000}"/>
    <cellStyle name="Total 2 3 4 2 7 3" xfId="52800" xr:uid="{00000000-0005-0000-0000-000052CF0000}"/>
    <cellStyle name="Total 2 3 4 2 7 3 2" xfId="52801" xr:uid="{00000000-0005-0000-0000-000053CF0000}"/>
    <cellStyle name="Total 2 3 4 2 7 3 3" xfId="52802" xr:uid="{00000000-0005-0000-0000-000054CF0000}"/>
    <cellStyle name="Total 2 3 4 2 7 4" xfId="52803" xr:uid="{00000000-0005-0000-0000-000055CF0000}"/>
    <cellStyle name="Total 2 3 4 2 7 4 2" xfId="52804" xr:uid="{00000000-0005-0000-0000-000056CF0000}"/>
    <cellStyle name="Total 2 3 4 2 7 4 3" xfId="52805" xr:uid="{00000000-0005-0000-0000-000057CF0000}"/>
    <cellStyle name="Total 2 3 4 2 7 5" xfId="52806" xr:uid="{00000000-0005-0000-0000-000058CF0000}"/>
    <cellStyle name="Total 2 3 4 2 7 5 2" xfId="52807" xr:uid="{00000000-0005-0000-0000-000059CF0000}"/>
    <cellStyle name="Total 2 3 4 2 7 5 3" xfId="52808" xr:uid="{00000000-0005-0000-0000-00005ACF0000}"/>
    <cellStyle name="Total 2 3 4 2 7 6" xfId="52809" xr:uid="{00000000-0005-0000-0000-00005BCF0000}"/>
    <cellStyle name="Total 2 3 4 2 7 6 2" xfId="52810" xr:uid="{00000000-0005-0000-0000-00005CCF0000}"/>
    <cellStyle name="Total 2 3 4 2 7 6 3" xfId="52811" xr:uid="{00000000-0005-0000-0000-00005DCF0000}"/>
    <cellStyle name="Total 2 3 4 2 7 7" xfId="52812" xr:uid="{00000000-0005-0000-0000-00005ECF0000}"/>
    <cellStyle name="Total 2 3 4 2 7 7 2" xfId="52813" xr:uid="{00000000-0005-0000-0000-00005FCF0000}"/>
    <cellStyle name="Total 2 3 4 2 7 7 3" xfId="52814" xr:uid="{00000000-0005-0000-0000-000060CF0000}"/>
    <cellStyle name="Total 2 3 4 2 7 8" xfId="52815" xr:uid="{00000000-0005-0000-0000-000061CF0000}"/>
    <cellStyle name="Total 2 3 4 2 7 8 2" xfId="52816" xr:uid="{00000000-0005-0000-0000-000062CF0000}"/>
    <cellStyle name="Total 2 3 4 2 7 8 3" xfId="52817" xr:uid="{00000000-0005-0000-0000-000063CF0000}"/>
    <cellStyle name="Total 2 3 4 2 7 9" xfId="52818" xr:uid="{00000000-0005-0000-0000-000064CF0000}"/>
    <cellStyle name="Total 2 3 4 2 7 9 2" xfId="52819" xr:uid="{00000000-0005-0000-0000-000065CF0000}"/>
    <cellStyle name="Total 2 3 4 2 7 9 3" xfId="52820" xr:uid="{00000000-0005-0000-0000-000066CF0000}"/>
    <cellStyle name="Total 2 3 4 2 8" xfId="52821" xr:uid="{00000000-0005-0000-0000-000067CF0000}"/>
    <cellStyle name="Total 2 3 4 2 8 10" xfId="52822" xr:uid="{00000000-0005-0000-0000-000068CF0000}"/>
    <cellStyle name="Total 2 3 4 2 8 11" xfId="52823" xr:uid="{00000000-0005-0000-0000-000069CF0000}"/>
    <cellStyle name="Total 2 3 4 2 8 12" xfId="52824" xr:uid="{00000000-0005-0000-0000-00006ACF0000}"/>
    <cellStyle name="Total 2 3 4 2 8 2" xfId="52825" xr:uid="{00000000-0005-0000-0000-00006BCF0000}"/>
    <cellStyle name="Total 2 3 4 2 8 2 2" xfId="52826" xr:uid="{00000000-0005-0000-0000-00006CCF0000}"/>
    <cellStyle name="Total 2 3 4 2 8 2 3" xfId="52827" xr:uid="{00000000-0005-0000-0000-00006DCF0000}"/>
    <cellStyle name="Total 2 3 4 2 8 3" xfId="52828" xr:uid="{00000000-0005-0000-0000-00006ECF0000}"/>
    <cellStyle name="Total 2 3 4 2 8 3 2" xfId="52829" xr:uid="{00000000-0005-0000-0000-00006FCF0000}"/>
    <cellStyle name="Total 2 3 4 2 8 3 3" xfId="52830" xr:uid="{00000000-0005-0000-0000-000070CF0000}"/>
    <cellStyle name="Total 2 3 4 2 8 4" xfId="52831" xr:uid="{00000000-0005-0000-0000-000071CF0000}"/>
    <cellStyle name="Total 2 3 4 2 8 4 2" xfId="52832" xr:uid="{00000000-0005-0000-0000-000072CF0000}"/>
    <cellStyle name="Total 2 3 4 2 8 4 3" xfId="52833" xr:uid="{00000000-0005-0000-0000-000073CF0000}"/>
    <cellStyle name="Total 2 3 4 2 8 5" xfId="52834" xr:uid="{00000000-0005-0000-0000-000074CF0000}"/>
    <cellStyle name="Total 2 3 4 2 8 5 2" xfId="52835" xr:uid="{00000000-0005-0000-0000-000075CF0000}"/>
    <cellStyle name="Total 2 3 4 2 8 5 3" xfId="52836" xr:uid="{00000000-0005-0000-0000-000076CF0000}"/>
    <cellStyle name="Total 2 3 4 2 8 6" xfId="52837" xr:uid="{00000000-0005-0000-0000-000077CF0000}"/>
    <cellStyle name="Total 2 3 4 2 8 6 2" xfId="52838" xr:uid="{00000000-0005-0000-0000-000078CF0000}"/>
    <cellStyle name="Total 2 3 4 2 8 6 3" xfId="52839" xr:uid="{00000000-0005-0000-0000-000079CF0000}"/>
    <cellStyle name="Total 2 3 4 2 8 7" xfId="52840" xr:uid="{00000000-0005-0000-0000-00007ACF0000}"/>
    <cellStyle name="Total 2 3 4 2 8 7 2" xfId="52841" xr:uid="{00000000-0005-0000-0000-00007BCF0000}"/>
    <cellStyle name="Total 2 3 4 2 8 7 3" xfId="52842" xr:uid="{00000000-0005-0000-0000-00007CCF0000}"/>
    <cellStyle name="Total 2 3 4 2 8 8" xfId="52843" xr:uid="{00000000-0005-0000-0000-00007DCF0000}"/>
    <cellStyle name="Total 2 3 4 2 8 8 2" xfId="52844" xr:uid="{00000000-0005-0000-0000-00007ECF0000}"/>
    <cellStyle name="Total 2 3 4 2 8 8 3" xfId="52845" xr:uid="{00000000-0005-0000-0000-00007FCF0000}"/>
    <cellStyle name="Total 2 3 4 2 8 9" xfId="52846" xr:uid="{00000000-0005-0000-0000-000080CF0000}"/>
    <cellStyle name="Total 2 3 4 2 8 9 2" xfId="52847" xr:uid="{00000000-0005-0000-0000-000081CF0000}"/>
    <cellStyle name="Total 2 3 4 2 8 9 3" xfId="52848" xr:uid="{00000000-0005-0000-0000-000082CF0000}"/>
    <cellStyle name="Total 2 3 4 2 9" xfId="52849" xr:uid="{00000000-0005-0000-0000-000083CF0000}"/>
    <cellStyle name="Total 2 3 4 2 9 10" xfId="52850" xr:uid="{00000000-0005-0000-0000-000084CF0000}"/>
    <cellStyle name="Total 2 3 4 2 9 11" xfId="52851" xr:uid="{00000000-0005-0000-0000-000085CF0000}"/>
    <cellStyle name="Total 2 3 4 2 9 12" xfId="52852" xr:uid="{00000000-0005-0000-0000-000086CF0000}"/>
    <cellStyle name="Total 2 3 4 2 9 2" xfId="52853" xr:uid="{00000000-0005-0000-0000-000087CF0000}"/>
    <cellStyle name="Total 2 3 4 2 9 2 2" xfId="52854" xr:uid="{00000000-0005-0000-0000-000088CF0000}"/>
    <cellStyle name="Total 2 3 4 2 9 2 3" xfId="52855" xr:uid="{00000000-0005-0000-0000-000089CF0000}"/>
    <cellStyle name="Total 2 3 4 2 9 3" xfId="52856" xr:uid="{00000000-0005-0000-0000-00008ACF0000}"/>
    <cellStyle name="Total 2 3 4 2 9 3 2" xfId="52857" xr:uid="{00000000-0005-0000-0000-00008BCF0000}"/>
    <cellStyle name="Total 2 3 4 2 9 3 3" xfId="52858" xr:uid="{00000000-0005-0000-0000-00008CCF0000}"/>
    <cellStyle name="Total 2 3 4 2 9 4" xfId="52859" xr:uid="{00000000-0005-0000-0000-00008DCF0000}"/>
    <cellStyle name="Total 2 3 4 2 9 4 2" xfId="52860" xr:uid="{00000000-0005-0000-0000-00008ECF0000}"/>
    <cellStyle name="Total 2 3 4 2 9 4 3" xfId="52861" xr:uid="{00000000-0005-0000-0000-00008FCF0000}"/>
    <cellStyle name="Total 2 3 4 2 9 5" xfId="52862" xr:uid="{00000000-0005-0000-0000-000090CF0000}"/>
    <cellStyle name="Total 2 3 4 2 9 5 2" xfId="52863" xr:uid="{00000000-0005-0000-0000-000091CF0000}"/>
    <cellStyle name="Total 2 3 4 2 9 5 3" xfId="52864" xr:uid="{00000000-0005-0000-0000-000092CF0000}"/>
    <cellStyle name="Total 2 3 4 2 9 6" xfId="52865" xr:uid="{00000000-0005-0000-0000-000093CF0000}"/>
    <cellStyle name="Total 2 3 4 2 9 6 2" xfId="52866" xr:uid="{00000000-0005-0000-0000-000094CF0000}"/>
    <cellStyle name="Total 2 3 4 2 9 6 3" xfId="52867" xr:uid="{00000000-0005-0000-0000-000095CF0000}"/>
    <cellStyle name="Total 2 3 4 2 9 7" xfId="52868" xr:uid="{00000000-0005-0000-0000-000096CF0000}"/>
    <cellStyle name="Total 2 3 4 2 9 7 2" xfId="52869" xr:uid="{00000000-0005-0000-0000-000097CF0000}"/>
    <cellStyle name="Total 2 3 4 2 9 7 3" xfId="52870" xr:uid="{00000000-0005-0000-0000-000098CF0000}"/>
    <cellStyle name="Total 2 3 4 2 9 8" xfId="52871" xr:uid="{00000000-0005-0000-0000-000099CF0000}"/>
    <cellStyle name="Total 2 3 4 2 9 8 2" xfId="52872" xr:uid="{00000000-0005-0000-0000-00009ACF0000}"/>
    <cellStyle name="Total 2 3 4 2 9 8 3" xfId="52873" xr:uid="{00000000-0005-0000-0000-00009BCF0000}"/>
    <cellStyle name="Total 2 3 4 2 9 9" xfId="52874" xr:uid="{00000000-0005-0000-0000-00009CCF0000}"/>
    <cellStyle name="Total 2 3 4 2 9 9 2" xfId="52875" xr:uid="{00000000-0005-0000-0000-00009DCF0000}"/>
    <cellStyle name="Total 2 3 4 2 9 9 3" xfId="52876" xr:uid="{00000000-0005-0000-0000-00009ECF0000}"/>
    <cellStyle name="Total 2 3 4 3" xfId="52877" xr:uid="{00000000-0005-0000-0000-00009FCF0000}"/>
    <cellStyle name="Total 2 3 4 3 10" xfId="52878" xr:uid="{00000000-0005-0000-0000-0000A0CF0000}"/>
    <cellStyle name="Total 2 3 4 3 11" xfId="52879" xr:uid="{00000000-0005-0000-0000-0000A1CF0000}"/>
    <cellStyle name="Total 2 3 4 3 12" xfId="52880" xr:uid="{00000000-0005-0000-0000-0000A2CF0000}"/>
    <cellStyle name="Total 2 3 4 3 2" xfId="52881" xr:uid="{00000000-0005-0000-0000-0000A3CF0000}"/>
    <cellStyle name="Total 2 3 4 3 2 2" xfId="52882" xr:uid="{00000000-0005-0000-0000-0000A4CF0000}"/>
    <cellStyle name="Total 2 3 4 3 2 3" xfId="52883" xr:uid="{00000000-0005-0000-0000-0000A5CF0000}"/>
    <cellStyle name="Total 2 3 4 3 3" xfId="52884" xr:uid="{00000000-0005-0000-0000-0000A6CF0000}"/>
    <cellStyle name="Total 2 3 4 3 3 2" xfId="52885" xr:uid="{00000000-0005-0000-0000-0000A7CF0000}"/>
    <cellStyle name="Total 2 3 4 3 3 3" xfId="52886" xr:uid="{00000000-0005-0000-0000-0000A8CF0000}"/>
    <cellStyle name="Total 2 3 4 3 4" xfId="52887" xr:uid="{00000000-0005-0000-0000-0000A9CF0000}"/>
    <cellStyle name="Total 2 3 4 3 4 2" xfId="52888" xr:uid="{00000000-0005-0000-0000-0000AACF0000}"/>
    <cellStyle name="Total 2 3 4 3 4 3" xfId="52889" xr:uid="{00000000-0005-0000-0000-0000ABCF0000}"/>
    <cellStyle name="Total 2 3 4 3 5" xfId="52890" xr:uid="{00000000-0005-0000-0000-0000ACCF0000}"/>
    <cellStyle name="Total 2 3 4 3 5 2" xfId="52891" xr:uid="{00000000-0005-0000-0000-0000ADCF0000}"/>
    <cellStyle name="Total 2 3 4 3 5 3" xfId="52892" xr:uid="{00000000-0005-0000-0000-0000AECF0000}"/>
    <cellStyle name="Total 2 3 4 3 6" xfId="52893" xr:uid="{00000000-0005-0000-0000-0000AFCF0000}"/>
    <cellStyle name="Total 2 3 4 3 6 2" xfId="52894" xr:uid="{00000000-0005-0000-0000-0000B0CF0000}"/>
    <cellStyle name="Total 2 3 4 3 6 3" xfId="52895" xr:uid="{00000000-0005-0000-0000-0000B1CF0000}"/>
    <cellStyle name="Total 2 3 4 3 7" xfId="52896" xr:uid="{00000000-0005-0000-0000-0000B2CF0000}"/>
    <cellStyle name="Total 2 3 4 3 7 2" xfId="52897" xr:uid="{00000000-0005-0000-0000-0000B3CF0000}"/>
    <cellStyle name="Total 2 3 4 3 7 3" xfId="52898" xr:uid="{00000000-0005-0000-0000-0000B4CF0000}"/>
    <cellStyle name="Total 2 3 4 3 8" xfId="52899" xr:uid="{00000000-0005-0000-0000-0000B5CF0000}"/>
    <cellStyle name="Total 2 3 4 3 8 2" xfId="52900" xr:uid="{00000000-0005-0000-0000-0000B6CF0000}"/>
    <cellStyle name="Total 2 3 4 3 8 3" xfId="52901" xr:uid="{00000000-0005-0000-0000-0000B7CF0000}"/>
    <cellStyle name="Total 2 3 4 3 9" xfId="52902" xr:uid="{00000000-0005-0000-0000-0000B8CF0000}"/>
    <cellStyle name="Total 2 3 4 3 9 2" xfId="52903" xr:uid="{00000000-0005-0000-0000-0000B9CF0000}"/>
    <cellStyle name="Total 2 3 4 3 9 3" xfId="52904" xr:uid="{00000000-0005-0000-0000-0000BACF0000}"/>
    <cellStyle name="Total 2 3 4 4" xfId="52905" xr:uid="{00000000-0005-0000-0000-0000BBCF0000}"/>
    <cellStyle name="Total 2 3 4 4 10" xfId="52906" xr:uid="{00000000-0005-0000-0000-0000BCCF0000}"/>
    <cellStyle name="Total 2 3 4 4 11" xfId="52907" xr:uid="{00000000-0005-0000-0000-0000BDCF0000}"/>
    <cellStyle name="Total 2 3 4 4 12" xfId="52908" xr:uid="{00000000-0005-0000-0000-0000BECF0000}"/>
    <cellStyle name="Total 2 3 4 4 2" xfId="52909" xr:uid="{00000000-0005-0000-0000-0000BFCF0000}"/>
    <cellStyle name="Total 2 3 4 4 2 2" xfId="52910" xr:uid="{00000000-0005-0000-0000-0000C0CF0000}"/>
    <cellStyle name="Total 2 3 4 4 2 3" xfId="52911" xr:uid="{00000000-0005-0000-0000-0000C1CF0000}"/>
    <cellStyle name="Total 2 3 4 4 3" xfId="52912" xr:uid="{00000000-0005-0000-0000-0000C2CF0000}"/>
    <cellStyle name="Total 2 3 4 4 3 2" xfId="52913" xr:uid="{00000000-0005-0000-0000-0000C3CF0000}"/>
    <cellStyle name="Total 2 3 4 4 3 3" xfId="52914" xr:uid="{00000000-0005-0000-0000-0000C4CF0000}"/>
    <cellStyle name="Total 2 3 4 4 4" xfId="52915" xr:uid="{00000000-0005-0000-0000-0000C5CF0000}"/>
    <cellStyle name="Total 2 3 4 4 4 2" xfId="52916" xr:uid="{00000000-0005-0000-0000-0000C6CF0000}"/>
    <cellStyle name="Total 2 3 4 4 4 3" xfId="52917" xr:uid="{00000000-0005-0000-0000-0000C7CF0000}"/>
    <cellStyle name="Total 2 3 4 4 5" xfId="52918" xr:uid="{00000000-0005-0000-0000-0000C8CF0000}"/>
    <cellStyle name="Total 2 3 4 4 5 2" xfId="52919" xr:uid="{00000000-0005-0000-0000-0000C9CF0000}"/>
    <cellStyle name="Total 2 3 4 4 5 3" xfId="52920" xr:uid="{00000000-0005-0000-0000-0000CACF0000}"/>
    <cellStyle name="Total 2 3 4 4 6" xfId="52921" xr:uid="{00000000-0005-0000-0000-0000CBCF0000}"/>
    <cellStyle name="Total 2 3 4 4 6 2" xfId="52922" xr:uid="{00000000-0005-0000-0000-0000CCCF0000}"/>
    <cellStyle name="Total 2 3 4 4 6 3" xfId="52923" xr:uid="{00000000-0005-0000-0000-0000CDCF0000}"/>
    <cellStyle name="Total 2 3 4 4 7" xfId="52924" xr:uid="{00000000-0005-0000-0000-0000CECF0000}"/>
    <cellStyle name="Total 2 3 4 4 7 2" xfId="52925" xr:uid="{00000000-0005-0000-0000-0000CFCF0000}"/>
    <cellStyle name="Total 2 3 4 4 7 3" xfId="52926" xr:uid="{00000000-0005-0000-0000-0000D0CF0000}"/>
    <cellStyle name="Total 2 3 4 4 8" xfId="52927" xr:uid="{00000000-0005-0000-0000-0000D1CF0000}"/>
    <cellStyle name="Total 2 3 4 4 8 2" xfId="52928" xr:uid="{00000000-0005-0000-0000-0000D2CF0000}"/>
    <cellStyle name="Total 2 3 4 4 8 3" xfId="52929" xr:uid="{00000000-0005-0000-0000-0000D3CF0000}"/>
    <cellStyle name="Total 2 3 4 4 9" xfId="52930" xr:uid="{00000000-0005-0000-0000-0000D4CF0000}"/>
    <cellStyle name="Total 2 3 4 4 9 2" xfId="52931" xr:uid="{00000000-0005-0000-0000-0000D5CF0000}"/>
    <cellStyle name="Total 2 3 4 4 9 3" xfId="52932" xr:uid="{00000000-0005-0000-0000-0000D6CF0000}"/>
    <cellStyle name="Total 2 3 4 5" xfId="52933" xr:uid="{00000000-0005-0000-0000-0000D7CF0000}"/>
    <cellStyle name="Total 2 3 4 5 10" xfId="52934" xr:uid="{00000000-0005-0000-0000-0000D8CF0000}"/>
    <cellStyle name="Total 2 3 4 5 11" xfId="52935" xr:uid="{00000000-0005-0000-0000-0000D9CF0000}"/>
    <cellStyle name="Total 2 3 4 5 12" xfId="52936" xr:uid="{00000000-0005-0000-0000-0000DACF0000}"/>
    <cellStyle name="Total 2 3 4 5 2" xfId="52937" xr:uid="{00000000-0005-0000-0000-0000DBCF0000}"/>
    <cellStyle name="Total 2 3 4 5 2 2" xfId="52938" xr:uid="{00000000-0005-0000-0000-0000DCCF0000}"/>
    <cellStyle name="Total 2 3 4 5 2 3" xfId="52939" xr:uid="{00000000-0005-0000-0000-0000DDCF0000}"/>
    <cellStyle name="Total 2 3 4 5 3" xfId="52940" xr:uid="{00000000-0005-0000-0000-0000DECF0000}"/>
    <cellStyle name="Total 2 3 4 5 3 2" xfId="52941" xr:uid="{00000000-0005-0000-0000-0000DFCF0000}"/>
    <cellStyle name="Total 2 3 4 5 3 3" xfId="52942" xr:uid="{00000000-0005-0000-0000-0000E0CF0000}"/>
    <cellStyle name="Total 2 3 4 5 4" xfId="52943" xr:uid="{00000000-0005-0000-0000-0000E1CF0000}"/>
    <cellStyle name="Total 2 3 4 5 4 2" xfId="52944" xr:uid="{00000000-0005-0000-0000-0000E2CF0000}"/>
    <cellStyle name="Total 2 3 4 5 4 3" xfId="52945" xr:uid="{00000000-0005-0000-0000-0000E3CF0000}"/>
    <cellStyle name="Total 2 3 4 5 5" xfId="52946" xr:uid="{00000000-0005-0000-0000-0000E4CF0000}"/>
    <cellStyle name="Total 2 3 4 5 5 2" xfId="52947" xr:uid="{00000000-0005-0000-0000-0000E5CF0000}"/>
    <cellStyle name="Total 2 3 4 5 5 3" xfId="52948" xr:uid="{00000000-0005-0000-0000-0000E6CF0000}"/>
    <cellStyle name="Total 2 3 4 5 6" xfId="52949" xr:uid="{00000000-0005-0000-0000-0000E7CF0000}"/>
    <cellStyle name="Total 2 3 4 5 6 2" xfId="52950" xr:uid="{00000000-0005-0000-0000-0000E8CF0000}"/>
    <cellStyle name="Total 2 3 4 5 6 3" xfId="52951" xr:uid="{00000000-0005-0000-0000-0000E9CF0000}"/>
    <cellStyle name="Total 2 3 4 5 7" xfId="52952" xr:uid="{00000000-0005-0000-0000-0000EACF0000}"/>
    <cellStyle name="Total 2 3 4 5 7 2" xfId="52953" xr:uid="{00000000-0005-0000-0000-0000EBCF0000}"/>
    <cellStyle name="Total 2 3 4 5 7 3" xfId="52954" xr:uid="{00000000-0005-0000-0000-0000ECCF0000}"/>
    <cellStyle name="Total 2 3 4 5 8" xfId="52955" xr:uid="{00000000-0005-0000-0000-0000EDCF0000}"/>
    <cellStyle name="Total 2 3 4 5 8 2" xfId="52956" xr:uid="{00000000-0005-0000-0000-0000EECF0000}"/>
    <cellStyle name="Total 2 3 4 5 8 3" xfId="52957" xr:uid="{00000000-0005-0000-0000-0000EFCF0000}"/>
    <cellStyle name="Total 2 3 4 5 9" xfId="52958" xr:uid="{00000000-0005-0000-0000-0000F0CF0000}"/>
    <cellStyle name="Total 2 3 4 5 9 2" xfId="52959" xr:uid="{00000000-0005-0000-0000-0000F1CF0000}"/>
    <cellStyle name="Total 2 3 4 5 9 3" xfId="52960" xr:uid="{00000000-0005-0000-0000-0000F2CF0000}"/>
    <cellStyle name="Total 2 3 4 6" xfId="52961" xr:uid="{00000000-0005-0000-0000-0000F3CF0000}"/>
    <cellStyle name="Total 2 3 4 6 2" xfId="52962" xr:uid="{00000000-0005-0000-0000-0000F4CF0000}"/>
    <cellStyle name="Total 2 3 4 6 3" xfId="52963" xr:uid="{00000000-0005-0000-0000-0000F5CF0000}"/>
    <cellStyle name="Total 2 3 4 7" xfId="52964" xr:uid="{00000000-0005-0000-0000-0000F6CF0000}"/>
    <cellStyle name="Total 2 3 4 7 2" xfId="52965" xr:uid="{00000000-0005-0000-0000-0000F7CF0000}"/>
    <cellStyle name="Total 2 3 4 7 3" xfId="52966" xr:uid="{00000000-0005-0000-0000-0000F8CF0000}"/>
    <cellStyle name="Total 2 3 4 8" xfId="58234" xr:uid="{00000000-0005-0000-0000-0000F9CF0000}"/>
    <cellStyle name="Total 2 3 5" xfId="52967" xr:uid="{00000000-0005-0000-0000-0000FACF0000}"/>
    <cellStyle name="Total 2 3 5 10" xfId="52968" xr:uid="{00000000-0005-0000-0000-0000FBCF0000}"/>
    <cellStyle name="Total 2 3 5 10 10" xfId="52969" xr:uid="{00000000-0005-0000-0000-0000FCCF0000}"/>
    <cellStyle name="Total 2 3 5 10 11" xfId="52970" xr:uid="{00000000-0005-0000-0000-0000FDCF0000}"/>
    <cellStyle name="Total 2 3 5 10 12" xfId="52971" xr:uid="{00000000-0005-0000-0000-0000FECF0000}"/>
    <cellStyle name="Total 2 3 5 10 2" xfId="52972" xr:uid="{00000000-0005-0000-0000-0000FFCF0000}"/>
    <cellStyle name="Total 2 3 5 10 2 2" xfId="52973" xr:uid="{00000000-0005-0000-0000-000000D00000}"/>
    <cellStyle name="Total 2 3 5 10 2 3" xfId="52974" xr:uid="{00000000-0005-0000-0000-000001D00000}"/>
    <cellStyle name="Total 2 3 5 10 3" xfId="52975" xr:uid="{00000000-0005-0000-0000-000002D00000}"/>
    <cellStyle name="Total 2 3 5 10 3 2" xfId="52976" xr:uid="{00000000-0005-0000-0000-000003D00000}"/>
    <cellStyle name="Total 2 3 5 10 3 3" xfId="52977" xr:uid="{00000000-0005-0000-0000-000004D00000}"/>
    <cellStyle name="Total 2 3 5 10 4" xfId="52978" xr:uid="{00000000-0005-0000-0000-000005D00000}"/>
    <cellStyle name="Total 2 3 5 10 4 2" xfId="52979" xr:uid="{00000000-0005-0000-0000-000006D00000}"/>
    <cellStyle name="Total 2 3 5 10 4 3" xfId="52980" xr:uid="{00000000-0005-0000-0000-000007D00000}"/>
    <cellStyle name="Total 2 3 5 10 5" xfId="52981" xr:uid="{00000000-0005-0000-0000-000008D00000}"/>
    <cellStyle name="Total 2 3 5 10 5 2" xfId="52982" xr:uid="{00000000-0005-0000-0000-000009D00000}"/>
    <cellStyle name="Total 2 3 5 10 5 3" xfId="52983" xr:uid="{00000000-0005-0000-0000-00000AD00000}"/>
    <cellStyle name="Total 2 3 5 10 6" xfId="52984" xr:uid="{00000000-0005-0000-0000-00000BD00000}"/>
    <cellStyle name="Total 2 3 5 10 6 2" xfId="52985" xr:uid="{00000000-0005-0000-0000-00000CD00000}"/>
    <cellStyle name="Total 2 3 5 10 6 3" xfId="52986" xr:uid="{00000000-0005-0000-0000-00000DD00000}"/>
    <cellStyle name="Total 2 3 5 10 7" xfId="52987" xr:uid="{00000000-0005-0000-0000-00000ED00000}"/>
    <cellStyle name="Total 2 3 5 10 7 2" xfId="52988" xr:uid="{00000000-0005-0000-0000-00000FD00000}"/>
    <cellStyle name="Total 2 3 5 10 7 3" xfId="52989" xr:uid="{00000000-0005-0000-0000-000010D00000}"/>
    <cellStyle name="Total 2 3 5 10 8" xfId="52990" xr:uid="{00000000-0005-0000-0000-000011D00000}"/>
    <cellStyle name="Total 2 3 5 10 8 2" xfId="52991" xr:uid="{00000000-0005-0000-0000-000012D00000}"/>
    <cellStyle name="Total 2 3 5 10 8 3" xfId="52992" xr:uid="{00000000-0005-0000-0000-000013D00000}"/>
    <cellStyle name="Total 2 3 5 10 9" xfId="52993" xr:uid="{00000000-0005-0000-0000-000014D00000}"/>
    <cellStyle name="Total 2 3 5 10 9 2" xfId="52994" xr:uid="{00000000-0005-0000-0000-000015D00000}"/>
    <cellStyle name="Total 2 3 5 10 9 3" xfId="52995" xr:uid="{00000000-0005-0000-0000-000016D00000}"/>
    <cellStyle name="Total 2 3 5 11" xfId="52996" xr:uid="{00000000-0005-0000-0000-000017D00000}"/>
    <cellStyle name="Total 2 3 5 11 2" xfId="52997" xr:uid="{00000000-0005-0000-0000-000018D00000}"/>
    <cellStyle name="Total 2 3 5 11 3" xfId="52998" xr:uid="{00000000-0005-0000-0000-000019D00000}"/>
    <cellStyle name="Total 2 3 5 12" xfId="52999" xr:uid="{00000000-0005-0000-0000-00001AD00000}"/>
    <cellStyle name="Total 2 3 5 12 2" xfId="53000" xr:uid="{00000000-0005-0000-0000-00001BD00000}"/>
    <cellStyle name="Total 2 3 5 12 3" xfId="53001" xr:uid="{00000000-0005-0000-0000-00001CD00000}"/>
    <cellStyle name="Total 2 3 5 13" xfId="53002" xr:uid="{00000000-0005-0000-0000-00001DD00000}"/>
    <cellStyle name="Total 2 3 5 13 2" xfId="53003" xr:uid="{00000000-0005-0000-0000-00001ED00000}"/>
    <cellStyle name="Total 2 3 5 13 3" xfId="53004" xr:uid="{00000000-0005-0000-0000-00001FD00000}"/>
    <cellStyle name="Total 2 3 5 14" xfId="53005" xr:uid="{00000000-0005-0000-0000-000020D00000}"/>
    <cellStyle name="Total 2 3 5 14 2" xfId="53006" xr:uid="{00000000-0005-0000-0000-000021D00000}"/>
    <cellStyle name="Total 2 3 5 14 3" xfId="53007" xr:uid="{00000000-0005-0000-0000-000022D00000}"/>
    <cellStyle name="Total 2 3 5 15" xfId="53008" xr:uid="{00000000-0005-0000-0000-000023D00000}"/>
    <cellStyle name="Total 2 3 5 15 2" xfId="53009" xr:uid="{00000000-0005-0000-0000-000024D00000}"/>
    <cellStyle name="Total 2 3 5 15 3" xfId="53010" xr:uid="{00000000-0005-0000-0000-000025D00000}"/>
    <cellStyle name="Total 2 3 5 16" xfId="53011" xr:uid="{00000000-0005-0000-0000-000026D00000}"/>
    <cellStyle name="Total 2 3 5 16 2" xfId="53012" xr:uid="{00000000-0005-0000-0000-000027D00000}"/>
    <cellStyle name="Total 2 3 5 16 3" xfId="53013" xr:uid="{00000000-0005-0000-0000-000028D00000}"/>
    <cellStyle name="Total 2 3 5 17" xfId="53014" xr:uid="{00000000-0005-0000-0000-000029D00000}"/>
    <cellStyle name="Total 2 3 5 17 2" xfId="53015" xr:uid="{00000000-0005-0000-0000-00002AD00000}"/>
    <cellStyle name="Total 2 3 5 17 3" xfId="53016" xr:uid="{00000000-0005-0000-0000-00002BD00000}"/>
    <cellStyle name="Total 2 3 5 18" xfId="53017" xr:uid="{00000000-0005-0000-0000-00002CD00000}"/>
    <cellStyle name="Total 2 3 5 18 2" xfId="53018" xr:uid="{00000000-0005-0000-0000-00002DD00000}"/>
    <cellStyle name="Total 2 3 5 18 3" xfId="53019" xr:uid="{00000000-0005-0000-0000-00002ED00000}"/>
    <cellStyle name="Total 2 3 5 19" xfId="53020" xr:uid="{00000000-0005-0000-0000-00002FD00000}"/>
    <cellStyle name="Total 2 3 5 19 2" xfId="53021" xr:uid="{00000000-0005-0000-0000-000030D00000}"/>
    <cellStyle name="Total 2 3 5 19 3" xfId="53022" xr:uid="{00000000-0005-0000-0000-000031D00000}"/>
    <cellStyle name="Total 2 3 5 2" xfId="53023" xr:uid="{00000000-0005-0000-0000-000032D00000}"/>
    <cellStyle name="Total 2 3 5 2 10" xfId="53024" xr:uid="{00000000-0005-0000-0000-000033D00000}"/>
    <cellStyle name="Total 2 3 5 2 11" xfId="53025" xr:uid="{00000000-0005-0000-0000-000034D00000}"/>
    <cellStyle name="Total 2 3 5 2 12" xfId="53026" xr:uid="{00000000-0005-0000-0000-000035D00000}"/>
    <cellStyle name="Total 2 3 5 2 2" xfId="53027" xr:uid="{00000000-0005-0000-0000-000036D00000}"/>
    <cellStyle name="Total 2 3 5 2 2 2" xfId="53028" xr:uid="{00000000-0005-0000-0000-000037D00000}"/>
    <cellStyle name="Total 2 3 5 2 2 3" xfId="53029" xr:uid="{00000000-0005-0000-0000-000038D00000}"/>
    <cellStyle name="Total 2 3 5 2 3" xfId="53030" xr:uid="{00000000-0005-0000-0000-000039D00000}"/>
    <cellStyle name="Total 2 3 5 2 3 2" xfId="53031" xr:uid="{00000000-0005-0000-0000-00003AD00000}"/>
    <cellStyle name="Total 2 3 5 2 3 3" xfId="53032" xr:uid="{00000000-0005-0000-0000-00003BD00000}"/>
    <cellStyle name="Total 2 3 5 2 4" xfId="53033" xr:uid="{00000000-0005-0000-0000-00003CD00000}"/>
    <cellStyle name="Total 2 3 5 2 4 2" xfId="53034" xr:uid="{00000000-0005-0000-0000-00003DD00000}"/>
    <cellStyle name="Total 2 3 5 2 4 3" xfId="53035" xr:uid="{00000000-0005-0000-0000-00003ED00000}"/>
    <cellStyle name="Total 2 3 5 2 5" xfId="53036" xr:uid="{00000000-0005-0000-0000-00003FD00000}"/>
    <cellStyle name="Total 2 3 5 2 5 2" xfId="53037" xr:uid="{00000000-0005-0000-0000-000040D00000}"/>
    <cellStyle name="Total 2 3 5 2 5 3" xfId="53038" xr:uid="{00000000-0005-0000-0000-000041D00000}"/>
    <cellStyle name="Total 2 3 5 2 6" xfId="53039" xr:uid="{00000000-0005-0000-0000-000042D00000}"/>
    <cellStyle name="Total 2 3 5 2 6 2" xfId="53040" xr:uid="{00000000-0005-0000-0000-000043D00000}"/>
    <cellStyle name="Total 2 3 5 2 6 3" xfId="53041" xr:uid="{00000000-0005-0000-0000-000044D00000}"/>
    <cellStyle name="Total 2 3 5 2 7" xfId="53042" xr:uid="{00000000-0005-0000-0000-000045D00000}"/>
    <cellStyle name="Total 2 3 5 2 7 2" xfId="53043" xr:uid="{00000000-0005-0000-0000-000046D00000}"/>
    <cellStyle name="Total 2 3 5 2 7 3" xfId="53044" xr:uid="{00000000-0005-0000-0000-000047D00000}"/>
    <cellStyle name="Total 2 3 5 2 8" xfId="53045" xr:uid="{00000000-0005-0000-0000-000048D00000}"/>
    <cellStyle name="Total 2 3 5 2 8 2" xfId="53046" xr:uid="{00000000-0005-0000-0000-000049D00000}"/>
    <cellStyle name="Total 2 3 5 2 8 3" xfId="53047" xr:uid="{00000000-0005-0000-0000-00004AD00000}"/>
    <cellStyle name="Total 2 3 5 2 9" xfId="53048" xr:uid="{00000000-0005-0000-0000-00004BD00000}"/>
    <cellStyle name="Total 2 3 5 2 9 2" xfId="53049" xr:uid="{00000000-0005-0000-0000-00004CD00000}"/>
    <cellStyle name="Total 2 3 5 2 9 3" xfId="53050" xr:uid="{00000000-0005-0000-0000-00004DD00000}"/>
    <cellStyle name="Total 2 3 5 20" xfId="53051" xr:uid="{00000000-0005-0000-0000-00004ED00000}"/>
    <cellStyle name="Total 2 3 5 21" xfId="53052" xr:uid="{00000000-0005-0000-0000-00004FD00000}"/>
    <cellStyle name="Total 2 3 5 3" xfId="53053" xr:uid="{00000000-0005-0000-0000-000050D00000}"/>
    <cellStyle name="Total 2 3 5 3 10" xfId="53054" xr:uid="{00000000-0005-0000-0000-000051D00000}"/>
    <cellStyle name="Total 2 3 5 3 11" xfId="53055" xr:uid="{00000000-0005-0000-0000-000052D00000}"/>
    <cellStyle name="Total 2 3 5 3 12" xfId="53056" xr:uid="{00000000-0005-0000-0000-000053D00000}"/>
    <cellStyle name="Total 2 3 5 3 2" xfId="53057" xr:uid="{00000000-0005-0000-0000-000054D00000}"/>
    <cellStyle name="Total 2 3 5 3 2 2" xfId="53058" xr:uid="{00000000-0005-0000-0000-000055D00000}"/>
    <cellStyle name="Total 2 3 5 3 2 3" xfId="53059" xr:uid="{00000000-0005-0000-0000-000056D00000}"/>
    <cellStyle name="Total 2 3 5 3 3" xfId="53060" xr:uid="{00000000-0005-0000-0000-000057D00000}"/>
    <cellStyle name="Total 2 3 5 3 3 2" xfId="53061" xr:uid="{00000000-0005-0000-0000-000058D00000}"/>
    <cellStyle name="Total 2 3 5 3 3 3" xfId="53062" xr:uid="{00000000-0005-0000-0000-000059D00000}"/>
    <cellStyle name="Total 2 3 5 3 4" xfId="53063" xr:uid="{00000000-0005-0000-0000-00005AD00000}"/>
    <cellStyle name="Total 2 3 5 3 4 2" xfId="53064" xr:uid="{00000000-0005-0000-0000-00005BD00000}"/>
    <cellStyle name="Total 2 3 5 3 4 3" xfId="53065" xr:uid="{00000000-0005-0000-0000-00005CD00000}"/>
    <cellStyle name="Total 2 3 5 3 5" xfId="53066" xr:uid="{00000000-0005-0000-0000-00005DD00000}"/>
    <cellStyle name="Total 2 3 5 3 5 2" xfId="53067" xr:uid="{00000000-0005-0000-0000-00005ED00000}"/>
    <cellStyle name="Total 2 3 5 3 5 3" xfId="53068" xr:uid="{00000000-0005-0000-0000-00005FD00000}"/>
    <cellStyle name="Total 2 3 5 3 6" xfId="53069" xr:uid="{00000000-0005-0000-0000-000060D00000}"/>
    <cellStyle name="Total 2 3 5 3 6 2" xfId="53070" xr:uid="{00000000-0005-0000-0000-000061D00000}"/>
    <cellStyle name="Total 2 3 5 3 6 3" xfId="53071" xr:uid="{00000000-0005-0000-0000-000062D00000}"/>
    <cellStyle name="Total 2 3 5 3 7" xfId="53072" xr:uid="{00000000-0005-0000-0000-000063D00000}"/>
    <cellStyle name="Total 2 3 5 3 7 2" xfId="53073" xr:uid="{00000000-0005-0000-0000-000064D00000}"/>
    <cellStyle name="Total 2 3 5 3 7 3" xfId="53074" xr:uid="{00000000-0005-0000-0000-000065D00000}"/>
    <cellStyle name="Total 2 3 5 3 8" xfId="53075" xr:uid="{00000000-0005-0000-0000-000066D00000}"/>
    <cellStyle name="Total 2 3 5 3 8 2" xfId="53076" xr:uid="{00000000-0005-0000-0000-000067D00000}"/>
    <cellStyle name="Total 2 3 5 3 8 3" xfId="53077" xr:uid="{00000000-0005-0000-0000-000068D00000}"/>
    <cellStyle name="Total 2 3 5 3 9" xfId="53078" xr:uid="{00000000-0005-0000-0000-000069D00000}"/>
    <cellStyle name="Total 2 3 5 3 9 2" xfId="53079" xr:uid="{00000000-0005-0000-0000-00006AD00000}"/>
    <cellStyle name="Total 2 3 5 3 9 3" xfId="53080" xr:uid="{00000000-0005-0000-0000-00006BD00000}"/>
    <cellStyle name="Total 2 3 5 4" xfId="53081" xr:uid="{00000000-0005-0000-0000-00006CD00000}"/>
    <cellStyle name="Total 2 3 5 4 10" xfId="53082" xr:uid="{00000000-0005-0000-0000-00006DD00000}"/>
    <cellStyle name="Total 2 3 5 4 11" xfId="53083" xr:uid="{00000000-0005-0000-0000-00006ED00000}"/>
    <cellStyle name="Total 2 3 5 4 12" xfId="53084" xr:uid="{00000000-0005-0000-0000-00006FD00000}"/>
    <cellStyle name="Total 2 3 5 4 2" xfId="53085" xr:uid="{00000000-0005-0000-0000-000070D00000}"/>
    <cellStyle name="Total 2 3 5 4 2 2" xfId="53086" xr:uid="{00000000-0005-0000-0000-000071D00000}"/>
    <cellStyle name="Total 2 3 5 4 2 3" xfId="53087" xr:uid="{00000000-0005-0000-0000-000072D00000}"/>
    <cellStyle name="Total 2 3 5 4 3" xfId="53088" xr:uid="{00000000-0005-0000-0000-000073D00000}"/>
    <cellStyle name="Total 2 3 5 4 3 2" xfId="53089" xr:uid="{00000000-0005-0000-0000-000074D00000}"/>
    <cellStyle name="Total 2 3 5 4 3 3" xfId="53090" xr:uid="{00000000-0005-0000-0000-000075D00000}"/>
    <cellStyle name="Total 2 3 5 4 4" xfId="53091" xr:uid="{00000000-0005-0000-0000-000076D00000}"/>
    <cellStyle name="Total 2 3 5 4 4 2" xfId="53092" xr:uid="{00000000-0005-0000-0000-000077D00000}"/>
    <cellStyle name="Total 2 3 5 4 4 3" xfId="53093" xr:uid="{00000000-0005-0000-0000-000078D00000}"/>
    <cellStyle name="Total 2 3 5 4 5" xfId="53094" xr:uid="{00000000-0005-0000-0000-000079D00000}"/>
    <cellStyle name="Total 2 3 5 4 5 2" xfId="53095" xr:uid="{00000000-0005-0000-0000-00007AD00000}"/>
    <cellStyle name="Total 2 3 5 4 5 3" xfId="53096" xr:uid="{00000000-0005-0000-0000-00007BD00000}"/>
    <cellStyle name="Total 2 3 5 4 6" xfId="53097" xr:uid="{00000000-0005-0000-0000-00007CD00000}"/>
    <cellStyle name="Total 2 3 5 4 6 2" xfId="53098" xr:uid="{00000000-0005-0000-0000-00007DD00000}"/>
    <cellStyle name="Total 2 3 5 4 6 3" xfId="53099" xr:uid="{00000000-0005-0000-0000-00007ED00000}"/>
    <cellStyle name="Total 2 3 5 4 7" xfId="53100" xr:uid="{00000000-0005-0000-0000-00007FD00000}"/>
    <cellStyle name="Total 2 3 5 4 7 2" xfId="53101" xr:uid="{00000000-0005-0000-0000-000080D00000}"/>
    <cellStyle name="Total 2 3 5 4 7 3" xfId="53102" xr:uid="{00000000-0005-0000-0000-000081D00000}"/>
    <cellStyle name="Total 2 3 5 4 8" xfId="53103" xr:uid="{00000000-0005-0000-0000-000082D00000}"/>
    <cellStyle name="Total 2 3 5 4 8 2" xfId="53104" xr:uid="{00000000-0005-0000-0000-000083D00000}"/>
    <cellStyle name="Total 2 3 5 4 8 3" xfId="53105" xr:uid="{00000000-0005-0000-0000-000084D00000}"/>
    <cellStyle name="Total 2 3 5 4 9" xfId="53106" xr:uid="{00000000-0005-0000-0000-000085D00000}"/>
    <cellStyle name="Total 2 3 5 4 9 2" xfId="53107" xr:uid="{00000000-0005-0000-0000-000086D00000}"/>
    <cellStyle name="Total 2 3 5 4 9 3" xfId="53108" xr:uid="{00000000-0005-0000-0000-000087D00000}"/>
    <cellStyle name="Total 2 3 5 5" xfId="53109" xr:uid="{00000000-0005-0000-0000-000088D00000}"/>
    <cellStyle name="Total 2 3 5 5 10" xfId="53110" xr:uid="{00000000-0005-0000-0000-000089D00000}"/>
    <cellStyle name="Total 2 3 5 5 11" xfId="53111" xr:uid="{00000000-0005-0000-0000-00008AD00000}"/>
    <cellStyle name="Total 2 3 5 5 12" xfId="53112" xr:uid="{00000000-0005-0000-0000-00008BD00000}"/>
    <cellStyle name="Total 2 3 5 5 2" xfId="53113" xr:uid="{00000000-0005-0000-0000-00008CD00000}"/>
    <cellStyle name="Total 2 3 5 5 2 2" xfId="53114" xr:uid="{00000000-0005-0000-0000-00008DD00000}"/>
    <cellStyle name="Total 2 3 5 5 2 3" xfId="53115" xr:uid="{00000000-0005-0000-0000-00008ED00000}"/>
    <cellStyle name="Total 2 3 5 5 3" xfId="53116" xr:uid="{00000000-0005-0000-0000-00008FD00000}"/>
    <cellStyle name="Total 2 3 5 5 3 2" xfId="53117" xr:uid="{00000000-0005-0000-0000-000090D00000}"/>
    <cellStyle name="Total 2 3 5 5 3 3" xfId="53118" xr:uid="{00000000-0005-0000-0000-000091D00000}"/>
    <cellStyle name="Total 2 3 5 5 4" xfId="53119" xr:uid="{00000000-0005-0000-0000-000092D00000}"/>
    <cellStyle name="Total 2 3 5 5 4 2" xfId="53120" xr:uid="{00000000-0005-0000-0000-000093D00000}"/>
    <cellStyle name="Total 2 3 5 5 4 3" xfId="53121" xr:uid="{00000000-0005-0000-0000-000094D00000}"/>
    <cellStyle name="Total 2 3 5 5 5" xfId="53122" xr:uid="{00000000-0005-0000-0000-000095D00000}"/>
    <cellStyle name="Total 2 3 5 5 5 2" xfId="53123" xr:uid="{00000000-0005-0000-0000-000096D00000}"/>
    <cellStyle name="Total 2 3 5 5 5 3" xfId="53124" xr:uid="{00000000-0005-0000-0000-000097D00000}"/>
    <cellStyle name="Total 2 3 5 5 6" xfId="53125" xr:uid="{00000000-0005-0000-0000-000098D00000}"/>
    <cellStyle name="Total 2 3 5 5 6 2" xfId="53126" xr:uid="{00000000-0005-0000-0000-000099D00000}"/>
    <cellStyle name="Total 2 3 5 5 6 3" xfId="53127" xr:uid="{00000000-0005-0000-0000-00009AD00000}"/>
    <cellStyle name="Total 2 3 5 5 7" xfId="53128" xr:uid="{00000000-0005-0000-0000-00009BD00000}"/>
    <cellStyle name="Total 2 3 5 5 7 2" xfId="53129" xr:uid="{00000000-0005-0000-0000-00009CD00000}"/>
    <cellStyle name="Total 2 3 5 5 7 3" xfId="53130" xr:uid="{00000000-0005-0000-0000-00009DD00000}"/>
    <cellStyle name="Total 2 3 5 5 8" xfId="53131" xr:uid="{00000000-0005-0000-0000-00009ED00000}"/>
    <cellStyle name="Total 2 3 5 5 8 2" xfId="53132" xr:uid="{00000000-0005-0000-0000-00009FD00000}"/>
    <cellStyle name="Total 2 3 5 5 8 3" xfId="53133" xr:uid="{00000000-0005-0000-0000-0000A0D00000}"/>
    <cellStyle name="Total 2 3 5 5 9" xfId="53134" xr:uid="{00000000-0005-0000-0000-0000A1D00000}"/>
    <cellStyle name="Total 2 3 5 5 9 2" xfId="53135" xr:uid="{00000000-0005-0000-0000-0000A2D00000}"/>
    <cellStyle name="Total 2 3 5 5 9 3" xfId="53136" xr:uid="{00000000-0005-0000-0000-0000A3D00000}"/>
    <cellStyle name="Total 2 3 5 6" xfId="53137" xr:uid="{00000000-0005-0000-0000-0000A4D00000}"/>
    <cellStyle name="Total 2 3 5 6 10" xfId="53138" xr:uid="{00000000-0005-0000-0000-0000A5D00000}"/>
    <cellStyle name="Total 2 3 5 6 11" xfId="53139" xr:uid="{00000000-0005-0000-0000-0000A6D00000}"/>
    <cellStyle name="Total 2 3 5 6 12" xfId="53140" xr:uid="{00000000-0005-0000-0000-0000A7D00000}"/>
    <cellStyle name="Total 2 3 5 6 2" xfId="53141" xr:uid="{00000000-0005-0000-0000-0000A8D00000}"/>
    <cellStyle name="Total 2 3 5 6 2 2" xfId="53142" xr:uid="{00000000-0005-0000-0000-0000A9D00000}"/>
    <cellStyle name="Total 2 3 5 6 2 3" xfId="53143" xr:uid="{00000000-0005-0000-0000-0000AAD00000}"/>
    <cellStyle name="Total 2 3 5 6 3" xfId="53144" xr:uid="{00000000-0005-0000-0000-0000ABD00000}"/>
    <cellStyle name="Total 2 3 5 6 3 2" xfId="53145" xr:uid="{00000000-0005-0000-0000-0000ACD00000}"/>
    <cellStyle name="Total 2 3 5 6 3 3" xfId="53146" xr:uid="{00000000-0005-0000-0000-0000ADD00000}"/>
    <cellStyle name="Total 2 3 5 6 4" xfId="53147" xr:uid="{00000000-0005-0000-0000-0000AED00000}"/>
    <cellStyle name="Total 2 3 5 6 4 2" xfId="53148" xr:uid="{00000000-0005-0000-0000-0000AFD00000}"/>
    <cellStyle name="Total 2 3 5 6 4 3" xfId="53149" xr:uid="{00000000-0005-0000-0000-0000B0D00000}"/>
    <cellStyle name="Total 2 3 5 6 5" xfId="53150" xr:uid="{00000000-0005-0000-0000-0000B1D00000}"/>
    <cellStyle name="Total 2 3 5 6 5 2" xfId="53151" xr:uid="{00000000-0005-0000-0000-0000B2D00000}"/>
    <cellStyle name="Total 2 3 5 6 5 3" xfId="53152" xr:uid="{00000000-0005-0000-0000-0000B3D00000}"/>
    <cellStyle name="Total 2 3 5 6 6" xfId="53153" xr:uid="{00000000-0005-0000-0000-0000B4D00000}"/>
    <cellStyle name="Total 2 3 5 6 6 2" xfId="53154" xr:uid="{00000000-0005-0000-0000-0000B5D00000}"/>
    <cellStyle name="Total 2 3 5 6 6 3" xfId="53155" xr:uid="{00000000-0005-0000-0000-0000B6D00000}"/>
    <cellStyle name="Total 2 3 5 6 7" xfId="53156" xr:uid="{00000000-0005-0000-0000-0000B7D00000}"/>
    <cellStyle name="Total 2 3 5 6 7 2" xfId="53157" xr:uid="{00000000-0005-0000-0000-0000B8D00000}"/>
    <cellStyle name="Total 2 3 5 6 7 3" xfId="53158" xr:uid="{00000000-0005-0000-0000-0000B9D00000}"/>
    <cellStyle name="Total 2 3 5 6 8" xfId="53159" xr:uid="{00000000-0005-0000-0000-0000BAD00000}"/>
    <cellStyle name="Total 2 3 5 6 8 2" xfId="53160" xr:uid="{00000000-0005-0000-0000-0000BBD00000}"/>
    <cellStyle name="Total 2 3 5 6 8 3" xfId="53161" xr:uid="{00000000-0005-0000-0000-0000BCD00000}"/>
    <cellStyle name="Total 2 3 5 6 9" xfId="53162" xr:uid="{00000000-0005-0000-0000-0000BDD00000}"/>
    <cellStyle name="Total 2 3 5 6 9 2" xfId="53163" xr:uid="{00000000-0005-0000-0000-0000BED00000}"/>
    <cellStyle name="Total 2 3 5 6 9 3" xfId="53164" xr:uid="{00000000-0005-0000-0000-0000BFD00000}"/>
    <cellStyle name="Total 2 3 5 7" xfId="53165" xr:uid="{00000000-0005-0000-0000-0000C0D00000}"/>
    <cellStyle name="Total 2 3 5 7 10" xfId="53166" xr:uid="{00000000-0005-0000-0000-0000C1D00000}"/>
    <cellStyle name="Total 2 3 5 7 11" xfId="53167" xr:uid="{00000000-0005-0000-0000-0000C2D00000}"/>
    <cellStyle name="Total 2 3 5 7 12" xfId="53168" xr:uid="{00000000-0005-0000-0000-0000C3D00000}"/>
    <cellStyle name="Total 2 3 5 7 2" xfId="53169" xr:uid="{00000000-0005-0000-0000-0000C4D00000}"/>
    <cellStyle name="Total 2 3 5 7 2 2" xfId="53170" xr:uid="{00000000-0005-0000-0000-0000C5D00000}"/>
    <cellStyle name="Total 2 3 5 7 2 3" xfId="53171" xr:uid="{00000000-0005-0000-0000-0000C6D00000}"/>
    <cellStyle name="Total 2 3 5 7 3" xfId="53172" xr:uid="{00000000-0005-0000-0000-0000C7D00000}"/>
    <cellStyle name="Total 2 3 5 7 3 2" xfId="53173" xr:uid="{00000000-0005-0000-0000-0000C8D00000}"/>
    <cellStyle name="Total 2 3 5 7 3 3" xfId="53174" xr:uid="{00000000-0005-0000-0000-0000C9D00000}"/>
    <cellStyle name="Total 2 3 5 7 4" xfId="53175" xr:uid="{00000000-0005-0000-0000-0000CAD00000}"/>
    <cellStyle name="Total 2 3 5 7 4 2" xfId="53176" xr:uid="{00000000-0005-0000-0000-0000CBD00000}"/>
    <cellStyle name="Total 2 3 5 7 4 3" xfId="53177" xr:uid="{00000000-0005-0000-0000-0000CCD00000}"/>
    <cellStyle name="Total 2 3 5 7 5" xfId="53178" xr:uid="{00000000-0005-0000-0000-0000CDD00000}"/>
    <cellStyle name="Total 2 3 5 7 5 2" xfId="53179" xr:uid="{00000000-0005-0000-0000-0000CED00000}"/>
    <cellStyle name="Total 2 3 5 7 5 3" xfId="53180" xr:uid="{00000000-0005-0000-0000-0000CFD00000}"/>
    <cellStyle name="Total 2 3 5 7 6" xfId="53181" xr:uid="{00000000-0005-0000-0000-0000D0D00000}"/>
    <cellStyle name="Total 2 3 5 7 6 2" xfId="53182" xr:uid="{00000000-0005-0000-0000-0000D1D00000}"/>
    <cellStyle name="Total 2 3 5 7 6 3" xfId="53183" xr:uid="{00000000-0005-0000-0000-0000D2D00000}"/>
    <cellStyle name="Total 2 3 5 7 7" xfId="53184" xr:uid="{00000000-0005-0000-0000-0000D3D00000}"/>
    <cellStyle name="Total 2 3 5 7 7 2" xfId="53185" xr:uid="{00000000-0005-0000-0000-0000D4D00000}"/>
    <cellStyle name="Total 2 3 5 7 7 3" xfId="53186" xr:uid="{00000000-0005-0000-0000-0000D5D00000}"/>
    <cellStyle name="Total 2 3 5 7 8" xfId="53187" xr:uid="{00000000-0005-0000-0000-0000D6D00000}"/>
    <cellStyle name="Total 2 3 5 7 8 2" xfId="53188" xr:uid="{00000000-0005-0000-0000-0000D7D00000}"/>
    <cellStyle name="Total 2 3 5 7 8 3" xfId="53189" xr:uid="{00000000-0005-0000-0000-0000D8D00000}"/>
    <cellStyle name="Total 2 3 5 7 9" xfId="53190" xr:uid="{00000000-0005-0000-0000-0000D9D00000}"/>
    <cellStyle name="Total 2 3 5 7 9 2" xfId="53191" xr:uid="{00000000-0005-0000-0000-0000DAD00000}"/>
    <cellStyle name="Total 2 3 5 7 9 3" xfId="53192" xr:uid="{00000000-0005-0000-0000-0000DBD00000}"/>
    <cellStyle name="Total 2 3 5 8" xfId="53193" xr:uid="{00000000-0005-0000-0000-0000DCD00000}"/>
    <cellStyle name="Total 2 3 5 8 10" xfId="53194" xr:uid="{00000000-0005-0000-0000-0000DDD00000}"/>
    <cellStyle name="Total 2 3 5 8 11" xfId="53195" xr:uid="{00000000-0005-0000-0000-0000DED00000}"/>
    <cellStyle name="Total 2 3 5 8 12" xfId="53196" xr:uid="{00000000-0005-0000-0000-0000DFD00000}"/>
    <cellStyle name="Total 2 3 5 8 2" xfId="53197" xr:uid="{00000000-0005-0000-0000-0000E0D00000}"/>
    <cellStyle name="Total 2 3 5 8 2 2" xfId="53198" xr:uid="{00000000-0005-0000-0000-0000E1D00000}"/>
    <cellStyle name="Total 2 3 5 8 2 3" xfId="53199" xr:uid="{00000000-0005-0000-0000-0000E2D00000}"/>
    <cellStyle name="Total 2 3 5 8 3" xfId="53200" xr:uid="{00000000-0005-0000-0000-0000E3D00000}"/>
    <cellStyle name="Total 2 3 5 8 3 2" xfId="53201" xr:uid="{00000000-0005-0000-0000-0000E4D00000}"/>
    <cellStyle name="Total 2 3 5 8 3 3" xfId="53202" xr:uid="{00000000-0005-0000-0000-0000E5D00000}"/>
    <cellStyle name="Total 2 3 5 8 4" xfId="53203" xr:uid="{00000000-0005-0000-0000-0000E6D00000}"/>
    <cellStyle name="Total 2 3 5 8 4 2" xfId="53204" xr:uid="{00000000-0005-0000-0000-0000E7D00000}"/>
    <cellStyle name="Total 2 3 5 8 4 3" xfId="53205" xr:uid="{00000000-0005-0000-0000-0000E8D00000}"/>
    <cellStyle name="Total 2 3 5 8 5" xfId="53206" xr:uid="{00000000-0005-0000-0000-0000E9D00000}"/>
    <cellStyle name="Total 2 3 5 8 5 2" xfId="53207" xr:uid="{00000000-0005-0000-0000-0000EAD00000}"/>
    <cellStyle name="Total 2 3 5 8 5 3" xfId="53208" xr:uid="{00000000-0005-0000-0000-0000EBD00000}"/>
    <cellStyle name="Total 2 3 5 8 6" xfId="53209" xr:uid="{00000000-0005-0000-0000-0000ECD00000}"/>
    <cellStyle name="Total 2 3 5 8 6 2" xfId="53210" xr:uid="{00000000-0005-0000-0000-0000EDD00000}"/>
    <cellStyle name="Total 2 3 5 8 6 3" xfId="53211" xr:uid="{00000000-0005-0000-0000-0000EED00000}"/>
    <cellStyle name="Total 2 3 5 8 7" xfId="53212" xr:uid="{00000000-0005-0000-0000-0000EFD00000}"/>
    <cellStyle name="Total 2 3 5 8 7 2" xfId="53213" xr:uid="{00000000-0005-0000-0000-0000F0D00000}"/>
    <cellStyle name="Total 2 3 5 8 7 3" xfId="53214" xr:uid="{00000000-0005-0000-0000-0000F1D00000}"/>
    <cellStyle name="Total 2 3 5 8 8" xfId="53215" xr:uid="{00000000-0005-0000-0000-0000F2D00000}"/>
    <cellStyle name="Total 2 3 5 8 8 2" xfId="53216" xr:uid="{00000000-0005-0000-0000-0000F3D00000}"/>
    <cellStyle name="Total 2 3 5 8 8 3" xfId="53217" xr:uid="{00000000-0005-0000-0000-0000F4D00000}"/>
    <cellStyle name="Total 2 3 5 8 9" xfId="53218" xr:uid="{00000000-0005-0000-0000-0000F5D00000}"/>
    <cellStyle name="Total 2 3 5 8 9 2" xfId="53219" xr:uid="{00000000-0005-0000-0000-0000F6D00000}"/>
    <cellStyle name="Total 2 3 5 8 9 3" xfId="53220" xr:uid="{00000000-0005-0000-0000-0000F7D00000}"/>
    <cellStyle name="Total 2 3 5 9" xfId="53221" xr:uid="{00000000-0005-0000-0000-0000F8D00000}"/>
    <cellStyle name="Total 2 3 5 9 10" xfId="53222" xr:uid="{00000000-0005-0000-0000-0000F9D00000}"/>
    <cellStyle name="Total 2 3 5 9 11" xfId="53223" xr:uid="{00000000-0005-0000-0000-0000FAD00000}"/>
    <cellStyle name="Total 2 3 5 9 12" xfId="53224" xr:uid="{00000000-0005-0000-0000-0000FBD00000}"/>
    <cellStyle name="Total 2 3 5 9 2" xfId="53225" xr:uid="{00000000-0005-0000-0000-0000FCD00000}"/>
    <cellStyle name="Total 2 3 5 9 2 2" xfId="53226" xr:uid="{00000000-0005-0000-0000-0000FDD00000}"/>
    <cellStyle name="Total 2 3 5 9 2 3" xfId="53227" xr:uid="{00000000-0005-0000-0000-0000FED00000}"/>
    <cellStyle name="Total 2 3 5 9 3" xfId="53228" xr:uid="{00000000-0005-0000-0000-0000FFD00000}"/>
    <cellStyle name="Total 2 3 5 9 3 2" xfId="53229" xr:uid="{00000000-0005-0000-0000-000000D10000}"/>
    <cellStyle name="Total 2 3 5 9 3 3" xfId="53230" xr:uid="{00000000-0005-0000-0000-000001D10000}"/>
    <cellStyle name="Total 2 3 5 9 4" xfId="53231" xr:uid="{00000000-0005-0000-0000-000002D10000}"/>
    <cellStyle name="Total 2 3 5 9 4 2" xfId="53232" xr:uid="{00000000-0005-0000-0000-000003D10000}"/>
    <cellStyle name="Total 2 3 5 9 4 3" xfId="53233" xr:uid="{00000000-0005-0000-0000-000004D10000}"/>
    <cellStyle name="Total 2 3 5 9 5" xfId="53234" xr:uid="{00000000-0005-0000-0000-000005D10000}"/>
    <cellStyle name="Total 2 3 5 9 5 2" xfId="53235" xr:uid="{00000000-0005-0000-0000-000006D10000}"/>
    <cellStyle name="Total 2 3 5 9 5 3" xfId="53236" xr:uid="{00000000-0005-0000-0000-000007D10000}"/>
    <cellStyle name="Total 2 3 5 9 6" xfId="53237" xr:uid="{00000000-0005-0000-0000-000008D10000}"/>
    <cellStyle name="Total 2 3 5 9 6 2" xfId="53238" xr:uid="{00000000-0005-0000-0000-000009D10000}"/>
    <cellStyle name="Total 2 3 5 9 6 3" xfId="53239" xr:uid="{00000000-0005-0000-0000-00000AD10000}"/>
    <cellStyle name="Total 2 3 5 9 7" xfId="53240" xr:uid="{00000000-0005-0000-0000-00000BD10000}"/>
    <cellStyle name="Total 2 3 5 9 7 2" xfId="53241" xr:uid="{00000000-0005-0000-0000-00000CD10000}"/>
    <cellStyle name="Total 2 3 5 9 7 3" xfId="53242" xr:uid="{00000000-0005-0000-0000-00000DD10000}"/>
    <cellStyle name="Total 2 3 5 9 8" xfId="53243" xr:uid="{00000000-0005-0000-0000-00000ED10000}"/>
    <cellStyle name="Total 2 3 5 9 8 2" xfId="53244" xr:uid="{00000000-0005-0000-0000-00000FD10000}"/>
    <cellStyle name="Total 2 3 5 9 8 3" xfId="53245" xr:uid="{00000000-0005-0000-0000-000010D10000}"/>
    <cellStyle name="Total 2 3 5 9 9" xfId="53246" xr:uid="{00000000-0005-0000-0000-000011D10000}"/>
    <cellStyle name="Total 2 3 5 9 9 2" xfId="53247" xr:uid="{00000000-0005-0000-0000-000012D10000}"/>
    <cellStyle name="Total 2 3 5 9 9 3" xfId="53248" xr:uid="{00000000-0005-0000-0000-000013D10000}"/>
    <cellStyle name="Total 2 3 6" xfId="53249" xr:uid="{00000000-0005-0000-0000-000014D10000}"/>
    <cellStyle name="Total 2 3 6 10" xfId="53250" xr:uid="{00000000-0005-0000-0000-000015D10000}"/>
    <cellStyle name="Total 2 3 6 10 2" xfId="53251" xr:uid="{00000000-0005-0000-0000-000016D10000}"/>
    <cellStyle name="Total 2 3 6 10 3" xfId="53252" xr:uid="{00000000-0005-0000-0000-000017D10000}"/>
    <cellStyle name="Total 2 3 6 11" xfId="53253" xr:uid="{00000000-0005-0000-0000-000018D10000}"/>
    <cellStyle name="Total 2 3 6 12" xfId="53254" xr:uid="{00000000-0005-0000-0000-000019D10000}"/>
    <cellStyle name="Total 2 3 6 2" xfId="53255" xr:uid="{00000000-0005-0000-0000-00001AD10000}"/>
    <cellStyle name="Total 2 3 6 2 2" xfId="53256" xr:uid="{00000000-0005-0000-0000-00001BD10000}"/>
    <cellStyle name="Total 2 3 6 2 3" xfId="53257" xr:uid="{00000000-0005-0000-0000-00001CD10000}"/>
    <cellStyle name="Total 2 3 6 3" xfId="53258" xr:uid="{00000000-0005-0000-0000-00001DD10000}"/>
    <cellStyle name="Total 2 3 6 3 2" xfId="53259" xr:uid="{00000000-0005-0000-0000-00001ED10000}"/>
    <cellStyle name="Total 2 3 6 3 3" xfId="53260" xr:uid="{00000000-0005-0000-0000-00001FD10000}"/>
    <cellStyle name="Total 2 3 6 4" xfId="53261" xr:uid="{00000000-0005-0000-0000-000020D10000}"/>
    <cellStyle name="Total 2 3 6 4 2" xfId="53262" xr:uid="{00000000-0005-0000-0000-000021D10000}"/>
    <cellStyle name="Total 2 3 6 4 3" xfId="53263" xr:uid="{00000000-0005-0000-0000-000022D10000}"/>
    <cellStyle name="Total 2 3 6 5" xfId="53264" xr:uid="{00000000-0005-0000-0000-000023D10000}"/>
    <cellStyle name="Total 2 3 6 5 2" xfId="53265" xr:uid="{00000000-0005-0000-0000-000024D10000}"/>
    <cellStyle name="Total 2 3 6 5 3" xfId="53266" xr:uid="{00000000-0005-0000-0000-000025D10000}"/>
    <cellStyle name="Total 2 3 6 6" xfId="53267" xr:uid="{00000000-0005-0000-0000-000026D10000}"/>
    <cellStyle name="Total 2 3 6 6 2" xfId="53268" xr:uid="{00000000-0005-0000-0000-000027D10000}"/>
    <cellStyle name="Total 2 3 6 6 3" xfId="53269" xr:uid="{00000000-0005-0000-0000-000028D10000}"/>
    <cellStyle name="Total 2 3 6 7" xfId="53270" xr:uid="{00000000-0005-0000-0000-000029D10000}"/>
    <cellStyle name="Total 2 3 6 7 2" xfId="53271" xr:uid="{00000000-0005-0000-0000-00002AD10000}"/>
    <cellStyle name="Total 2 3 6 7 3" xfId="53272" xr:uid="{00000000-0005-0000-0000-00002BD10000}"/>
    <cellStyle name="Total 2 3 6 8" xfId="53273" xr:uid="{00000000-0005-0000-0000-00002CD10000}"/>
    <cellStyle name="Total 2 3 6 8 2" xfId="53274" xr:uid="{00000000-0005-0000-0000-00002DD10000}"/>
    <cellStyle name="Total 2 3 6 8 3" xfId="53275" xr:uid="{00000000-0005-0000-0000-00002ED10000}"/>
    <cellStyle name="Total 2 3 6 9" xfId="53276" xr:uid="{00000000-0005-0000-0000-00002FD10000}"/>
    <cellStyle name="Total 2 3 6 9 2" xfId="53277" xr:uid="{00000000-0005-0000-0000-000030D10000}"/>
    <cellStyle name="Total 2 3 6 9 3" xfId="53278" xr:uid="{00000000-0005-0000-0000-000031D10000}"/>
    <cellStyle name="Total 2 3 7" xfId="53279" xr:uid="{00000000-0005-0000-0000-000032D10000}"/>
    <cellStyle name="Total 2 3 7 10" xfId="53280" xr:uid="{00000000-0005-0000-0000-000033D10000}"/>
    <cellStyle name="Total 2 3 7 10 2" xfId="53281" xr:uid="{00000000-0005-0000-0000-000034D10000}"/>
    <cellStyle name="Total 2 3 7 10 3" xfId="53282" xr:uid="{00000000-0005-0000-0000-000035D10000}"/>
    <cellStyle name="Total 2 3 7 11" xfId="53283" xr:uid="{00000000-0005-0000-0000-000036D10000}"/>
    <cellStyle name="Total 2 3 7 12" xfId="53284" xr:uid="{00000000-0005-0000-0000-000037D10000}"/>
    <cellStyle name="Total 2 3 7 2" xfId="53285" xr:uid="{00000000-0005-0000-0000-000038D10000}"/>
    <cellStyle name="Total 2 3 7 2 2" xfId="53286" xr:uid="{00000000-0005-0000-0000-000039D10000}"/>
    <cellStyle name="Total 2 3 7 2 3" xfId="53287" xr:uid="{00000000-0005-0000-0000-00003AD10000}"/>
    <cellStyle name="Total 2 3 7 3" xfId="53288" xr:uid="{00000000-0005-0000-0000-00003BD10000}"/>
    <cellStyle name="Total 2 3 7 3 2" xfId="53289" xr:uid="{00000000-0005-0000-0000-00003CD10000}"/>
    <cellStyle name="Total 2 3 7 3 3" xfId="53290" xr:uid="{00000000-0005-0000-0000-00003DD10000}"/>
    <cellStyle name="Total 2 3 7 4" xfId="53291" xr:uid="{00000000-0005-0000-0000-00003ED10000}"/>
    <cellStyle name="Total 2 3 7 4 2" xfId="53292" xr:uid="{00000000-0005-0000-0000-00003FD10000}"/>
    <cellStyle name="Total 2 3 7 4 3" xfId="53293" xr:uid="{00000000-0005-0000-0000-000040D10000}"/>
    <cellStyle name="Total 2 3 7 5" xfId="53294" xr:uid="{00000000-0005-0000-0000-000041D10000}"/>
    <cellStyle name="Total 2 3 7 5 2" xfId="53295" xr:uid="{00000000-0005-0000-0000-000042D10000}"/>
    <cellStyle name="Total 2 3 7 5 3" xfId="53296" xr:uid="{00000000-0005-0000-0000-000043D10000}"/>
    <cellStyle name="Total 2 3 7 6" xfId="53297" xr:uid="{00000000-0005-0000-0000-000044D10000}"/>
    <cellStyle name="Total 2 3 7 6 2" xfId="53298" xr:uid="{00000000-0005-0000-0000-000045D10000}"/>
    <cellStyle name="Total 2 3 7 6 3" xfId="53299" xr:uid="{00000000-0005-0000-0000-000046D10000}"/>
    <cellStyle name="Total 2 3 7 7" xfId="53300" xr:uid="{00000000-0005-0000-0000-000047D10000}"/>
    <cellStyle name="Total 2 3 7 7 2" xfId="53301" xr:uid="{00000000-0005-0000-0000-000048D10000}"/>
    <cellStyle name="Total 2 3 7 7 3" xfId="53302" xr:uid="{00000000-0005-0000-0000-000049D10000}"/>
    <cellStyle name="Total 2 3 7 8" xfId="53303" xr:uid="{00000000-0005-0000-0000-00004AD10000}"/>
    <cellStyle name="Total 2 3 7 8 2" xfId="53304" xr:uid="{00000000-0005-0000-0000-00004BD10000}"/>
    <cellStyle name="Total 2 3 7 8 3" xfId="53305" xr:uid="{00000000-0005-0000-0000-00004CD10000}"/>
    <cellStyle name="Total 2 3 7 9" xfId="53306" xr:uid="{00000000-0005-0000-0000-00004DD10000}"/>
    <cellStyle name="Total 2 3 7 9 2" xfId="53307" xr:uid="{00000000-0005-0000-0000-00004ED10000}"/>
    <cellStyle name="Total 2 3 7 9 3" xfId="53308" xr:uid="{00000000-0005-0000-0000-00004FD10000}"/>
    <cellStyle name="Total 2 3 8" xfId="53309" xr:uid="{00000000-0005-0000-0000-000050D10000}"/>
    <cellStyle name="Total 2 3 8 10" xfId="53310" xr:uid="{00000000-0005-0000-0000-000051D10000}"/>
    <cellStyle name="Total 2 3 8 10 2" xfId="53311" xr:uid="{00000000-0005-0000-0000-000052D10000}"/>
    <cellStyle name="Total 2 3 8 10 3" xfId="53312" xr:uid="{00000000-0005-0000-0000-000053D10000}"/>
    <cellStyle name="Total 2 3 8 11" xfId="53313" xr:uid="{00000000-0005-0000-0000-000054D10000}"/>
    <cellStyle name="Total 2 3 8 12" xfId="53314" xr:uid="{00000000-0005-0000-0000-000055D10000}"/>
    <cellStyle name="Total 2 3 8 2" xfId="53315" xr:uid="{00000000-0005-0000-0000-000056D10000}"/>
    <cellStyle name="Total 2 3 8 2 2" xfId="53316" xr:uid="{00000000-0005-0000-0000-000057D10000}"/>
    <cellStyle name="Total 2 3 8 2 3" xfId="53317" xr:uid="{00000000-0005-0000-0000-000058D10000}"/>
    <cellStyle name="Total 2 3 8 3" xfId="53318" xr:uid="{00000000-0005-0000-0000-000059D10000}"/>
    <cellStyle name="Total 2 3 8 3 2" xfId="53319" xr:uid="{00000000-0005-0000-0000-00005AD10000}"/>
    <cellStyle name="Total 2 3 8 3 3" xfId="53320" xr:uid="{00000000-0005-0000-0000-00005BD10000}"/>
    <cellStyle name="Total 2 3 8 4" xfId="53321" xr:uid="{00000000-0005-0000-0000-00005CD10000}"/>
    <cellStyle name="Total 2 3 8 4 2" xfId="53322" xr:uid="{00000000-0005-0000-0000-00005DD10000}"/>
    <cellStyle name="Total 2 3 8 4 3" xfId="53323" xr:uid="{00000000-0005-0000-0000-00005ED10000}"/>
    <cellStyle name="Total 2 3 8 5" xfId="53324" xr:uid="{00000000-0005-0000-0000-00005FD10000}"/>
    <cellStyle name="Total 2 3 8 5 2" xfId="53325" xr:uid="{00000000-0005-0000-0000-000060D10000}"/>
    <cellStyle name="Total 2 3 8 5 3" xfId="53326" xr:uid="{00000000-0005-0000-0000-000061D10000}"/>
    <cellStyle name="Total 2 3 8 6" xfId="53327" xr:uid="{00000000-0005-0000-0000-000062D10000}"/>
    <cellStyle name="Total 2 3 8 6 2" xfId="53328" xr:uid="{00000000-0005-0000-0000-000063D10000}"/>
    <cellStyle name="Total 2 3 8 6 3" xfId="53329" xr:uid="{00000000-0005-0000-0000-000064D10000}"/>
    <cellStyle name="Total 2 3 8 7" xfId="53330" xr:uid="{00000000-0005-0000-0000-000065D10000}"/>
    <cellStyle name="Total 2 3 8 7 2" xfId="53331" xr:uid="{00000000-0005-0000-0000-000066D10000}"/>
    <cellStyle name="Total 2 3 8 7 3" xfId="53332" xr:uid="{00000000-0005-0000-0000-000067D10000}"/>
    <cellStyle name="Total 2 3 8 8" xfId="53333" xr:uid="{00000000-0005-0000-0000-000068D10000}"/>
    <cellStyle name="Total 2 3 8 8 2" xfId="53334" xr:uid="{00000000-0005-0000-0000-000069D10000}"/>
    <cellStyle name="Total 2 3 8 8 3" xfId="53335" xr:uid="{00000000-0005-0000-0000-00006AD10000}"/>
    <cellStyle name="Total 2 3 8 9" xfId="53336" xr:uid="{00000000-0005-0000-0000-00006BD10000}"/>
    <cellStyle name="Total 2 3 8 9 2" xfId="53337" xr:uid="{00000000-0005-0000-0000-00006CD10000}"/>
    <cellStyle name="Total 2 3 8 9 3" xfId="53338" xr:uid="{00000000-0005-0000-0000-00006DD10000}"/>
    <cellStyle name="Total 2 3 9" xfId="53339" xr:uid="{00000000-0005-0000-0000-00006ED10000}"/>
    <cellStyle name="Total 2 3 9 2" xfId="53340" xr:uid="{00000000-0005-0000-0000-00006FD10000}"/>
    <cellStyle name="Total 2 3 9 2 2" xfId="53341" xr:uid="{00000000-0005-0000-0000-000070D10000}"/>
    <cellStyle name="Total 2 3 9 2 3" xfId="53342" xr:uid="{00000000-0005-0000-0000-000071D10000}"/>
    <cellStyle name="Total 2 3 9 2 4" xfId="53343" xr:uid="{00000000-0005-0000-0000-000072D10000}"/>
    <cellStyle name="Total 2 3 9 3" xfId="53344" xr:uid="{00000000-0005-0000-0000-000073D10000}"/>
    <cellStyle name="Total 2 3 9 4" xfId="53345" xr:uid="{00000000-0005-0000-0000-000074D10000}"/>
    <cellStyle name="Total 2 4" xfId="445" xr:uid="{00000000-0005-0000-0000-000075D10000}"/>
    <cellStyle name="Total 2 4 10" xfId="53346" xr:uid="{00000000-0005-0000-0000-000076D10000}"/>
    <cellStyle name="Total 2 4 10 10" xfId="53347" xr:uid="{00000000-0005-0000-0000-000077D10000}"/>
    <cellStyle name="Total 2 4 10 10 10" xfId="53348" xr:uid="{00000000-0005-0000-0000-000078D10000}"/>
    <cellStyle name="Total 2 4 10 10 11" xfId="53349" xr:uid="{00000000-0005-0000-0000-000079D10000}"/>
    <cellStyle name="Total 2 4 10 10 12" xfId="53350" xr:uid="{00000000-0005-0000-0000-00007AD10000}"/>
    <cellStyle name="Total 2 4 10 10 2" xfId="53351" xr:uid="{00000000-0005-0000-0000-00007BD10000}"/>
    <cellStyle name="Total 2 4 10 10 2 2" xfId="53352" xr:uid="{00000000-0005-0000-0000-00007CD10000}"/>
    <cellStyle name="Total 2 4 10 10 2 3" xfId="53353" xr:uid="{00000000-0005-0000-0000-00007DD10000}"/>
    <cellStyle name="Total 2 4 10 10 3" xfId="53354" xr:uid="{00000000-0005-0000-0000-00007ED10000}"/>
    <cellStyle name="Total 2 4 10 10 3 2" xfId="53355" xr:uid="{00000000-0005-0000-0000-00007FD10000}"/>
    <cellStyle name="Total 2 4 10 10 3 3" xfId="53356" xr:uid="{00000000-0005-0000-0000-000080D10000}"/>
    <cellStyle name="Total 2 4 10 10 4" xfId="53357" xr:uid="{00000000-0005-0000-0000-000081D10000}"/>
    <cellStyle name="Total 2 4 10 10 4 2" xfId="53358" xr:uid="{00000000-0005-0000-0000-000082D10000}"/>
    <cellStyle name="Total 2 4 10 10 4 3" xfId="53359" xr:uid="{00000000-0005-0000-0000-000083D10000}"/>
    <cellStyle name="Total 2 4 10 10 5" xfId="53360" xr:uid="{00000000-0005-0000-0000-000084D10000}"/>
    <cellStyle name="Total 2 4 10 10 5 2" xfId="53361" xr:uid="{00000000-0005-0000-0000-000085D10000}"/>
    <cellStyle name="Total 2 4 10 10 5 3" xfId="53362" xr:uid="{00000000-0005-0000-0000-000086D10000}"/>
    <cellStyle name="Total 2 4 10 10 6" xfId="53363" xr:uid="{00000000-0005-0000-0000-000087D10000}"/>
    <cellStyle name="Total 2 4 10 10 6 2" xfId="53364" xr:uid="{00000000-0005-0000-0000-000088D10000}"/>
    <cellStyle name="Total 2 4 10 10 6 3" xfId="53365" xr:uid="{00000000-0005-0000-0000-000089D10000}"/>
    <cellStyle name="Total 2 4 10 10 7" xfId="53366" xr:uid="{00000000-0005-0000-0000-00008AD10000}"/>
    <cellStyle name="Total 2 4 10 10 7 2" xfId="53367" xr:uid="{00000000-0005-0000-0000-00008BD10000}"/>
    <cellStyle name="Total 2 4 10 10 7 3" xfId="53368" xr:uid="{00000000-0005-0000-0000-00008CD10000}"/>
    <cellStyle name="Total 2 4 10 10 8" xfId="53369" xr:uid="{00000000-0005-0000-0000-00008DD10000}"/>
    <cellStyle name="Total 2 4 10 10 8 2" xfId="53370" xr:uid="{00000000-0005-0000-0000-00008ED10000}"/>
    <cellStyle name="Total 2 4 10 10 8 3" xfId="53371" xr:uid="{00000000-0005-0000-0000-00008FD10000}"/>
    <cellStyle name="Total 2 4 10 10 9" xfId="53372" xr:uid="{00000000-0005-0000-0000-000090D10000}"/>
    <cellStyle name="Total 2 4 10 10 9 2" xfId="53373" xr:uid="{00000000-0005-0000-0000-000091D10000}"/>
    <cellStyle name="Total 2 4 10 10 9 3" xfId="53374" xr:uid="{00000000-0005-0000-0000-000092D10000}"/>
    <cellStyle name="Total 2 4 10 11" xfId="53375" xr:uid="{00000000-0005-0000-0000-000093D10000}"/>
    <cellStyle name="Total 2 4 10 11 2" xfId="53376" xr:uid="{00000000-0005-0000-0000-000094D10000}"/>
    <cellStyle name="Total 2 4 10 11 3" xfId="53377" xr:uid="{00000000-0005-0000-0000-000095D10000}"/>
    <cellStyle name="Total 2 4 10 12" xfId="53378" xr:uid="{00000000-0005-0000-0000-000096D10000}"/>
    <cellStyle name="Total 2 4 10 12 2" xfId="53379" xr:uid="{00000000-0005-0000-0000-000097D10000}"/>
    <cellStyle name="Total 2 4 10 12 3" xfId="53380" xr:uid="{00000000-0005-0000-0000-000098D10000}"/>
    <cellStyle name="Total 2 4 10 13" xfId="53381" xr:uid="{00000000-0005-0000-0000-000099D10000}"/>
    <cellStyle name="Total 2 4 10 13 2" xfId="53382" xr:uid="{00000000-0005-0000-0000-00009AD10000}"/>
    <cellStyle name="Total 2 4 10 13 3" xfId="53383" xr:uid="{00000000-0005-0000-0000-00009BD10000}"/>
    <cellStyle name="Total 2 4 10 14" xfId="53384" xr:uid="{00000000-0005-0000-0000-00009CD10000}"/>
    <cellStyle name="Total 2 4 10 14 2" xfId="53385" xr:uid="{00000000-0005-0000-0000-00009DD10000}"/>
    <cellStyle name="Total 2 4 10 14 3" xfId="53386" xr:uid="{00000000-0005-0000-0000-00009ED10000}"/>
    <cellStyle name="Total 2 4 10 15" xfId="53387" xr:uid="{00000000-0005-0000-0000-00009FD10000}"/>
    <cellStyle name="Total 2 4 10 15 2" xfId="53388" xr:uid="{00000000-0005-0000-0000-0000A0D10000}"/>
    <cellStyle name="Total 2 4 10 15 3" xfId="53389" xr:uid="{00000000-0005-0000-0000-0000A1D10000}"/>
    <cellStyle name="Total 2 4 10 16" xfId="53390" xr:uid="{00000000-0005-0000-0000-0000A2D10000}"/>
    <cellStyle name="Total 2 4 10 16 2" xfId="53391" xr:uid="{00000000-0005-0000-0000-0000A3D10000}"/>
    <cellStyle name="Total 2 4 10 16 3" xfId="53392" xr:uid="{00000000-0005-0000-0000-0000A4D10000}"/>
    <cellStyle name="Total 2 4 10 17" xfId="53393" xr:uid="{00000000-0005-0000-0000-0000A5D10000}"/>
    <cellStyle name="Total 2 4 10 17 2" xfId="53394" xr:uid="{00000000-0005-0000-0000-0000A6D10000}"/>
    <cellStyle name="Total 2 4 10 17 3" xfId="53395" xr:uid="{00000000-0005-0000-0000-0000A7D10000}"/>
    <cellStyle name="Total 2 4 10 18" xfId="53396" xr:uid="{00000000-0005-0000-0000-0000A8D10000}"/>
    <cellStyle name="Total 2 4 10 18 2" xfId="53397" xr:uid="{00000000-0005-0000-0000-0000A9D10000}"/>
    <cellStyle name="Total 2 4 10 18 3" xfId="53398" xr:uid="{00000000-0005-0000-0000-0000AAD10000}"/>
    <cellStyle name="Total 2 4 10 19" xfId="53399" xr:uid="{00000000-0005-0000-0000-0000ABD10000}"/>
    <cellStyle name="Total 2 4 10 19 2" xfId="53400" xr:uid="{00000000-0005-0000-0000-0000ACD10000}"/>
    <cellStyle name="Total 2 4 10 19 3" xfId="53401" xr:uid="{00000000-0005-0000-0000-0000ADD10000}"/>
    <cellStyle name="Total 2 4 10 2" xfId="53402" xr:uid="{00000000-0005-0000-0000-0000AED10000}"/>
    <cellStyle name="Total 2 4 10 2 10" xfId="53403" xr:uid="{00000000-0005-0000-0000-0000AFD10000}"/>
    <cellStyle name="Total 2 4 10 2 11" xfId="53404" xr:uid="{00000000-0005-0000-0000-0000B0D10000}"/>
    <cellStyle name="Total 2 4 10 2 12" xfId="53405" xr:uid="{00000000-0005-0000-0000-0000B1D10000}"/>
    <cellStyle name="Total 2 4 10 2 2" xfId="53406" xr:uid="{00000000-0005-0000-0000-0000B2D10000}"/>
    <cellStyle name="Total 2 4 10 2 2 2" xfId="53407" xr:uid="{00000000-0005-0000-0000-0000B3D10000}"/>
    <cellStyle name="Total 2 4 10 2 2 3" xfId="53408" xr:uid="{00000000-0005-0000-0000-0000B4D10000}"/>
    <cellStyle name="Total 2 4 10 2 3" xfId="53409" xr:uid="{00000000-0005-0000-0000-0000B5D10000}"/>
    <cellStyle name="Total 2 4 10 2 3 2" xfId="53410" xr:uid="{00000000-0005-0000-0000-0000B6D10000}"/>
    <cellStyle name="Total 2 4 10 2 3 3" xfId="53411" xr:uid="{00000000-0005-0000-0000-0000B7D10000}"/>
    <cellStyle name="Total 2 4 10 2 4" xfId="53412" xr:uid="{00000000-0005-0000-0000-0000B8D10000}"/>
    <cellStyle name="Total 2 4 10 2 4 2" xfId="53413" xr:uid="{00000000-0005-0000-0000-0000B9D10000}"/>
    <cellStyle name="Total 2 4 10 2 4 3" xfId="53414" xr:uid="{00000000-0005-0000-0000-0000BAD10000}"/>
    <cellStyle name="Total 2 4 10 2 5" xfId="53415" xr:uid="{00000000-0005-0000-0000-0000BBD10000}"/>
    <cellStyle name="Total 2 4 10 2 5 2" xfId="53416" xr:uid="{00000000-0005-0000-0000-0000BCD10000}"/>
    <cellStyle name="Total 2 4 10 2 5 3" xfId="53417" xr:uid="{00000000-0005-0000-0000-0000BDD10000}"/>
    <cellStyle name="Total 2 4 10 2 6" xfId="53418" xr:uid="{00000000-0005-0000-0000-0000BED10000}"/>
    <cellStyle name="Total 2 4 10 2 6 2" xfId="53419" xr:uid="{00000000-0005-0000-0000-0000BFD10000}"/>
    <cellStyle name="Total 2 4 10 2 6 3" xfId="53420" xr:uid="{00000000-0005-0000-0000-0000C0D10000}"/>
    <cellStyle name="Total 2 4 10 2 7" xfId="53421" xr:uid="{00000000-0005-0000-0000-0000C1D10000}"/>
    <cellStyle name="Total 2 4 10 2 7 2" xfId="53422" xr:uid="{00000000-0005-0000-0000-0000C2D10000}"/>
    <cellStyle name="Total 2 4 10 2 7 3" xfId="53423" xr:uid="{00000000-0005-0000-0000-0000C3D10000}"/>
    <cellStyle name="Total 2 4 10 2 8" xfId="53424" xr:uid="{00000000-0005-0000-0000-0000C4D10000}"/>
    <cellStyle name="Total 2 4 10 2 8 2" xfId="53425" xr:uid="{00000000-0005-0000-0000-0000C5D10000}"/>
    <cellStyle name="Total 2 4 10 2 8 3" xfId="53426" xr:uid="{00000000-0005-0000-0000-0000C6D10000}"/>
    <cellStyle name="Total 2 4 10 2 9" xfId="53427" xr:uid="{00000000-0005-0000-0000-0000C7D10000}"/>
    <cellStyle name="Total 2 4 10 2 9 2" xfId="53428" xr:uid="{00000000-0005-0000-0000-0000C8D10000}"/>
    <cellStyle name="Total 2 4 10 2 9 3" xfId="53429" xr:uid="{00000000-0005-0000-0000-0000C9D10000}"/>
    <cellStyle name="Total 2 4 10 20" xfId="53430" xr:uid="{00000000-0005-0000-0000-0000CAD10000}"/>
    <cellStyle name="Total 2 4 10 21" xfId="53431" xr:uid="{00000000-0005-0000-0000-0000CBD10000}"/>
    <cellStyle name="Total 2 4 10 3" xfId="53432" xr:uid="{00000000-0005-0000-0000-0000CCD10000}"/>
    <cellStyle name="Total 2 4 10 3 10" xfId="53433" xr:uid="{00000000-0005-0000-0000-0000CDD10000}"/>
    <cellStyle name="Total 2 4 10 3 11" xfId="53434" xr:uid="{00000000-0005-0000-0000-0000CED10000}"/>
    <cellStyle name="Total 2 4 10 3 12" xfId="53435" xr:uid="{00000000-0005-0000-0000-0000CFD10000}"/>
    <cellStyle name="Total 2 4 10 3 2" xfId="53436" xr:uid="{00000000-0005-0000-0000-0000D0D10000}"/>
    <cellStyle name="Total 2 4 10 3 2 2" xfId="53437" xr:uid="{00000000-0005-0000-0000-0000D1D10000}"/>
    <cellStyle name="Total 2 4 10 3 2 3" xfId="53438" xr:uid="{00000000-0005-0000-0000-0000D2D10000}"/>
    <cellStyle name="Total 2 4 10 3 3" xfId="53439" xr:uid="{00000000-0005-0000-0000-0000D3D10000}"/>
    <cellStyle name="Total 2 4 10 3 3 2" xfId="53440" xr:uid="{00000000-0005-0000-0000-0000D4D10000}"/>
    <cellStyle name="Total 2 4 10 3 3 3" xfId="53441" xr:uid="{00000000-0005-0000-0000-0000D5D10000}"/>
    <cellStyle name="Total 2 4 10 3 4" xfId="53442" xr:uid="{00000000-0005-0000-0000-0000D6D10000}"/>
    <cellStyle name="Total 2 4 10 3 4 2" xfId="53443" xr:uid="{00000000-0005-0000-0000-0000D7D10000}"/>
    <cellStyle name="Total 2 4 10 3 4 3" xfId="53444" xr:uid="{00000000-0005-0000-0000-0000D8D10000}"/>
    <cellStyle name="Total 2 4 10 3 5" xfId="53445" xr:uid="{00000000-0005-0000-0000-0000D9D10000}"/>
    <cellStyle name="Total 2 4 10 3 5 2" xfId="53446" xr:uid="{00000000-0005-0000-0000-0000DAD10000}"/>
    <cellStyle name="Total 2 4 10 3 5 3" xfId="53447" xr:uid="{00000000-0005-0000-0000-0000DBD10000}"/>
    <cellStyle name="Total 2 4 10 3 6" xfId="53448" xr:uid="{00000000-0005-0000-0000-0000DCD10000}"/>
    <cellStyle name="Total 2 4 10 3 6 2" xfId="53449" xr:uid="{00000000-0005-0000-0000-0000DDD10000}"/>
    <cellStyle name="Total 2 4 10 3 6 3" xfId="53450" xr:uid="{00000000-0005-0000-0000-0000DED10000}"/>
    <cellStyle name="Total 2 4 10 3 7" xfId="53451" xr:uid="{00000000-0005-0000-0000-0000DFD10000}"/>
    <cellStyle name="Total 2 4 10 3 7 2" xfId="53452" xr:uid="{00000000-0005-0000-0000-0000E0D10000}"/>
    <cellStyle name="Total 2 4 10 3 7 3" xfId="53453" xr:uid="{00000000-0005-0000-0000-0000E1D10000}"/>
    <cellStyle name="Total 2 4 10 3 8" xfId="53454" xr:uid="{00000000-0005-0000-0000-0000E2D10000}"/>
    <cellStyle name="Total 2 4 10 3 8 2" xfId="53455" xr:uid="{00000000-0005-0000-0000-0000E3D10000}"/>
    <cellStyle name="Total 2 4 10 3 8 3" xfId="53456" xr:uid="{00000000-0005-0000-0000-0000E4D10000}"/>
    <cellStyle name="Total 2 4 10 3 9" xfId="53457" xr:uid="{00000000-0005-0000-0000-0000E5D10000}"/>
    <cellStyle name="Total 2 4 10 3 9 2" xfId="53458" xr:uid="{00000000-0005-0000-0000-0000E6D10000}"/>
    <cellStyle name="Total 2 4 10 3 9 3" xfId="53459" xr:uid="{00000000-0005-0000-0000-0000E7D10000}"/>
    <cellStyle name="Total 2 4 10 4" xfId="53460" xr:uid="{00000000-0005-0000-0000-0000E8D10000}"/>
    <cellStyle name="Total 2 4 10 4 10" xfId="53461" xr:uid="{00000000-0005-0000-0000-0000E9D10000}"/>
    <cellStyle name="Total 2 4 10 4 11" xfId="53462" xr:uid="{00000000-0005-0000-0000-0000EAD10000}"/>
    <cellStyle name="Total 2 4 10 4 12" xfId="53463" xr:uid="{00000000-0005-0000-0000-0000EBD10000}"/>
    <cellStyle name="Total 2 4 10 4 2" xfId="53464" xr:uid="{00000000-0005-0000-0000-0000ECD10000}"/>
    <cellStyle name="Total 2 4 10 4 2 2" xfId="53465" xr:uid="{00000000-0005-0000-0000-0000EDD10000}"/>
    <cellStyle name="Total 2 4 10 4 2 3" xfId="53466" xr:uid="{00000000-0005-0000-0000-0000EED10000}"/>
    <cellStyle name="Total 2 4 10 4 3" xfId="53467" xr:uid="{00000000-0005-0000-0000-0000EFD10000}"/>
    <cellStyle name="Total 2 4 10 4 3 2" xfId="53468" xr:uid="{00000000-0005-0000-0000-0000F0D10000}"/>
    <cellStyle name="Total 2 4 10 4 3 3" xfId="53469" xr:uid="{00000000-0005-0000-0000-0000F1D10000}"/>
    <cellStyle name="Total 2 4 10 4 4" xfId="53470" xr:uid="{00000000-0005-0000-0000-0000F2D10000}"/>
    <cellStyle name="Total 2 4 10 4 4 2" xfId="53471" xr:uid="{00000000-0005-0000-0000-0000F3D10000}"/>
    <cellStyle name="Total 2 4 10 4 4 3" xfId="53472" xr:uid="{00000000-0005-0000-0000-0000F4D10000}"/>
    <cellStyle name="Total 2 4 10 4 5" xfId="53473" xr:uid="{00000000-0005-0000-0000-0000F5D10000}"/>
    <cellStyle name="Total 2 4 10 4 5 2" xfId="53474" xr:uid="{00000000-0005-0000-0000-0000F6D10000}"/>
    <cellStyle name="Total 2 4 10 4 5 3" xfId="53475" xr:uid="{00000000-0005-0000-0000-0000F7D10000}"/>
    <cellStyle name="Total 2 4 10 4 6" xfId="53476" xr:uid="{00000000-0005-0000-0000-0000F8D10000}"/>
    <cellStyle name="Total 2 4 10 4 6 2" xfId="53477" xr:uid="{00000000-0005-0000-0000-0000F9D10000}"/>
    <cellStyle name="Total 2 4 10 4 6 3" xfId="53478" xr:uid="{00000000-0005-0000-0000-0000FAD10000}"/>
    <cellStyle name="Total 2 4 10 4 7" xfId="53479" xr:uid="{00000000-0005-0000-0000-0000FBD10000}"/>
    <cellStyle name="Total 2 4 10 4 7 2" xfId="53480" xr:uid="{00000000-0005-0000-0000-0000FCD10000}"/>
    <cellStyle name="Total 2 4 10 4 7 3" xfId="53481" xr:uid="{00000000-0005-0000-0000-0000FDD10000}"/>
    <cellStyle name="Total 2 4 10 4 8" xfId="53482" xr:uid="{00000000-0005-0000-0000-0000FED10000}"/>
    <cellStyle name="Total 2 4 10 4 8 2" xfId="53483" xr:uid="{00000000-0005-0000-0000-0000FFD10000}"/>
    <cellStyle name="Total 2 4 10 4 8 3" xfId="53484" xr:uid="{00000000-0005-0000-0000-000000D20000}"/>
    <cellStyle name="Total 2 4 10 4 9" xfId="53485" xr:uid="{00000000-0005-0000-0000-000001D20000}"/>
    <cellStyle name="Total 2 4 10 4 9 2" xfId="53486" xr:uid="{00000000-0005-0000-0000-000002D20000}"/>
    <cellStyle name="Total 2 4 10 4 9 3" xfId="53487" xr:uid="{00000000-0005-0000-0000-000003D20000}"/>
    <cellStyle name="Total 2 4 10 5" xfId="53488" xr:uid="{00000000-0005-0000-0000-000004D20000}"/>
    <cellStyle name="Total 2 4 10 5 10" xfId="53489" xr:uid="{00000000-0005-0000-0000-000005D20000}"/>
    <cellStyle name="Total 2 4 10 5 11" xfId="53490" xr:uid="{00000000-0005-0000-0000-000006D20000}"/>
    <cellStyle name="Total 2 4 10 5 12" xfId="53491" xr:uid="{00000000-0005-0000-0000-000007D20000}"/>
    <cellStyle name="Total 2 4 10 5 2" xfId="53492" xr:uid="{00000000-0005-0000-0000-000008D20000}"/>
    <cellStyle name="Total 2 4 10 5 2 2" xfId="53493" xr:uid="{00000000-0005-0000-0000-000009D20000}"/>
    <cellStyle name="Total 2 4 10 5 2 3" xfId="53494" xr:uid="{00000000-0005-0000-0000-00000AD20000}"/>
    <cellStyle name="Total 2 4 10 5 3" xfId="53495" xr:uid="{00000000-0005-0000-0000-00000BD20000}"/>
    <cellStyle name="Total 2 4 10 5 3 2" xfId="53496" xr:uid="{00000000-0005-0000-0000-00000CD20000}"/>
    <cellStyle name="Total 2 4 10 5 3 3" xfId="53497" xr:uid="{00000000-0005-0000-0000-00000DD20000}"/>
    <cellStyle name="Total 2 4 10 5 4" xfId="53498" xr:uid="{00000000-0005-0000-0000-00000ED20000}"/>
    <cellStyle name="Total 2 4 10 5 4 2" xfId="53499" xr:uid="{00000000-0005-0000-0000-00000FD20000}"/>
    <cellStyle name="Total 2 4 10 5 4 3" xfId="53500" xr:uid="{00000000-0005-0000-0000-000010D20000}"/>
    <cellStyle name="Total 2 4 10 5 5" xfId="53501" xr:uid="{00000000-0005-0000-0000-000011D20000}"/>
    <cellStyle name="Total 2 4 10 5 5 2" xfId="53502" xr:uid="{00000000-0005-0000-0000-000012D20000}"/>
    <cellStyle name="Total 2 4 10 5 5 3" xfId="53503" xr:uid="{00000000-0005-0000-0000-000013D20000}"/>
    <cellStyle name="Total 2 4 10 5 6" xfId="53504" xr:uid="{00000000-0005-0000-0000-000014D20000}"/>
    <cellStyle name="Total 2 4 10 5 6 2" xfId="53505" xr:uid="{00000000-0005-0000-0000-000015D20000}"/>
    <cellStyle name="Total 2 4 10 5 6 3" xfId="53506" xr:uid="{00000000-0005-0000-0000-000016D20000}"/>
    <cellStyle name="Total 2 4 10 5 7" xfId="53507" xr:uid="{00000000-0005-0000-0000-000017D20000}"/>
    <cellStyle name="Total 2 4 10 5 7 2" xfId="53508" xr:uid="{00000000-0005-0000-0000-000018D20000}"/>
    <cellStyle name="Total 2 4 10 5 7 3" xfId="53509" xr:uid="{00000000-0005-0000-0000-000019D20000}"/>
    <cellStyle name="Total 2 4 10 5 8" xfId="53510" xr:uid="{00000000-0005-0000-0000-00001AD20000}"/>
    <cellStyle name="Total 2 4 10 5 8 2" xfId="53511" xr:uid="{00000000-0005-0000-0000-00001BD20000}"/>
    <cellStyle name="Total 2 4 10 5 8 3" xfId="53512" xr:uid="{00000000-0005-0000-0000-00001CD20000}"/>
    <cellStyle name="Total 2 4 10 5 9" xfId="53513" xr:uid="{00000000-0005-0000-0000-00001DD20000}"/>
    <cellStyle name="Total 2 4 10 5 9 2" xfId="53514" xr:uid="{00000000-0005-0000-0000-00001ED20000}"/>
    <cellStyle name="Total 2 4 10 5 9 3" xfId="53515" xr:uid="{00000000-0005-0000-0000-00001FD20000}"/>
    <cellStyle name="Total 2 4 10 6" xfId="53516" xr:uid="{00000000-0005-0000-0000-000020D20000}"/>
    <cellStyle name="Total 2 4 10 6 10" xfId="53517" xr:uid="{00000000-0005-0000-0000-000021D20000}"/>
    <cellStyle name="Total 2 4 10 6 11" xfId="53518" xr:uid="{00000000-0005-0000-0000-000022D20000}"/>
    <cellStyle name="Total 2 4 10 6 12" xfId="53519" xr:uid="{00000000-0005-0000-0000-000023D20000}"/>
    <cellStyle name="Total 2 4 10 6 2" xfId="53520" xr:uid="{00000000-0005-0000-0000-000024D20000}"/>
    <cellStyle name="Total 2 4 10 6 2 2" xfId="53521" xr:uid="{00000000-0005-0000-0000-000025D20000}"/>
    <cellStyle name="Total 2 4 10 6 2 3" xfId="53522" xr:uid="{00000000-0005-0000-0000-000026D20000}"/>
    <cellStyle name="Total 2 4 10 6 3" xfId="53523" xr:uid="{00000000-0005-0000-0000-000027D20000}"/>
    <cellStyle name="Total 2 4 10 6 3 2" xfId="53524" xr:uid="{00000000-0005-0000-0000-000028D20000}"/>
    <cellStyle name="Total 2 4 10 6 3 3" xfId="53525" xr:uid="{00000000-0005-0000-0000-000029D20000}"/>
    <cellStyle name="Total 2 4 10 6 4" xfId="53526" xr:uid="{00000000-0005-0000-0000-00002AD20000}"/>
    <cellStyle name="Total 2 4 10 6 4 2" xfId="53527" xr:uid="{00000000-0005-0000-0000-00002BD20000}"/>
    <cellStyle name="Total 2 4 10 6 4 3" xfId="53528" xr:uid="{00000000-0005-0000-0000-00002CD20000}"/>
    <cellStyle name="Total 2 4 10 6 5" xfId="53529" xr:uid="{00000000-0005-0000-0000-00002DD20000}"/>
    <cellStyle name="Total 2 4 10 6 5 2" xfId="53530" xr:uid="{00000000-0005-0000-0000-00002ED20000}"/>
    <cellStyle name="Total 2 4 10 6 5 3" xfId="53531" xr:uid="{00000000-0005-0000-0000-00002FD20000}"/>
    <cellStyle name="Total 2 4 10 6 6" xfId="53532" xr:uid="{00000000-0005-0000-0000-000030D20000}"/>
    <cellStyle name="Total 2 4 10 6 6 2" xfId="53533" xr:uid="{00000000-0005-0000-0000-000031D20000}"/>
    <cellStyle name="Total 2 4 10 6 6 3" xfId="53534" xr:uid="{00000000-0005-0000-0000-000032D20000}"/>
    <cellStyle name="Total 2 4 10 6 7" xfId="53535" xr:uid="{00000000-0005-0000-0000-000033D20000}"/>
    <cellStyle name="Total 2 4 10 6 7 2" xfId="53536" xr:uid="{00000000-0005-0000-0000-000034D20000}"/>
    <cellStyle name="Total 2 4 10 6 7 3" xfId="53537" xr:uid="{00000000-0005-0000-0000-000035D20000}"/>
    <cellStyle name="Total 2 4 10 6 8" xfId="53538" xr:uid="{00000000-0005-0000-0000-000036D20000}"/>
    <cellStyle name="Total 2 4 10 6 8 2" xfId="53539" xr:uid="{00000000-0005-0000-0000-000037D20000}"/>
    <cellStyle name="Total 2 4 10 6 8 3" xfId="53540" xr:uid="{00000000-0005-0000-0000-000038D20000}"/>
    <cellStyle name="Total 2 4 10 6 9" xfId="53541" xr:uid="{00000000-0005-0000-0000-000039D20000}"/>
    <cellStyle name="Total 2 4 10 6 9 2" xfId="53542" xr:uid="{00000000-0005-0000-0000-00003AD20000}"/>
    <cellStyle name="Total 2 4 10 6 9 3" xfId="53543" xr:uid="{00000000-0005-0000-0000-00003BD20000}"/>
    <cellStyle name="Total 2 4 10 7" xfId="53544" xr:uid="{00000000-0005-0000-0000-00003CD20000}"/>
    <cellStyle name="Total 2 4 10 7 10" xfId="53545" xr:uid="{00000000-0005-0000-0000-00003DD20000}"/>
    <cellStyle name="Total 2 4 10 7 11" xfId="53546" xr:uid="{00000000-0005-0000-0000-00003ED20000}"/>
    <cellStyle name="Total 2 4 10 7 12" xfId="53547" xr:uid="{00000000-0005-0000-0000-00003FD20000}"/>
    <cellStyle name="Total 2 4 10 7 2" xfId="53548" xr:uid="{00000000-0005-0000-0000-000040D20000}"/>
    <cellStyle name="Total 2 4 10 7 2 2" xfId="53549" xr:uid="{00000000-0005-0000-0000-000041D20000}"/>
    <cellStyle name="Total 2 4 10 7 2 3" xfId="53550" xr:uid="{00000000-0005-0000-0000-000042D20000}"/>
    <cellStyle name="Total 2 4 10 7 3" xfId="53551" xr:uid="{00000000-0005-0000-0000-000043D20000}"/>
    <cellStyle name="Total 2 4 10 7 3 2" xfId="53552" xr:uid="{00000000-0005-0000-0000-000044D20000}"/>
    <cellStyle name="Total 2 4 10 7 3 3" xfId="53553" xr:uid="{00000000-0005-0000-0000-000045D20000}"/>
    <cellStyle name="Total 2 4 10 7 4" xfId="53554" xr:uid="{00000000-0005-0000-0000-000046D20000}"/>
    <cellStyle name="Total 2 4 10 7 4 2" xfId="53555" xr:uid="{00000000-0005-0000-0000-000047D20000}"/>
    <cellStyle name="Total 2 4 10 7 4 3" xfId="53556" xr:uid="{00000000-0005-0000-0000-000048D20000}"/>
    <cellStyle name="Total 2 4 10 7 5" xfId="53557" xr:uid="{00000000-0005-0000-0000-000049D20000}"/>
    <cellStyle name="Total 2 4 10 7 5 2" xfId="53558" xr:uid="{00000000-0005-0000-0000-00004AD20000}"/>
    <cellStyle name="Total 2 4 10 7 5 3" xfId="53559" xr:uid="{00000000-0005-0000-0000-00004BD20000}"/>
    <cellStyle name="Total 2 4 10 7 6" xfId="53560" xr:uid="{00000000-0005-0000-0000-00004CD20000}"/>
    <cellStyle name="Total 2 4 10 7 6 2" xfId="53561" xr:uid="{00000000-0005-0000-0000-00004DD20000}"/>
    <cellStyle name="Total 2 4 10 7 6 3" xfId="53562" xr:uid="{00000000-0005-0000-0000-00004ED20000}"/>
    <cellStyle name="Total 2 4 10 7 7" xfId="53563" xr:uid="{00000000-0005-0000-0000-00004FD20000}"/>
    <cellStyle name="Total 2 4 10 7 7 2" xfId="53564" xr:uid="{00000000-0005-0000-0000-000050D20000}"/>
    <cellStyle name="Total 2 4 10 7 7 3" xfId="53565" xr:uid="{00000000-0005-0000-0000-000051D20000}"/>
    <cellStyle name="Total 2 4 10 7 8" xfId="53566" xr:uid="{00000000-0005-0000-0000-000052D20000}"/>
    <cellStyle name="Total 2 4 10 7 8 2" xfId="53567" xr:uid="{00000000-0005-0000-0000-000053D20000}"/>
    <cellStyle name="Total 2 4 10 7 8 3" xfId="53568" xr:uid="{00000000-0005-0000-0000-000054D20000}"/>
    <cellStyle name="Total 2 4 10 7 9" xfId="53569" xr:uid="{00000000-0005-0000-0000-000055D20000}"/>
    <cellStyle name="Total 2 4 10 7 9 2" xfId="53570" xr:uid="{00000000-0005-0000-0000-000056D20000}"/>
    <cellStyle name="Total 2 4 10 7 9 3" xfId="53571" xr:uid="{00000000-0005-0000-0000-000057D20000}"/>
    <cellStyle name="Total 2 4 10 8" xfId="53572" xr:uid="{00000000-0005-0000-0000-000058D20000}"/>
    <cellStyle name="Total 2 4 10 8 10" xfId="53573" xr:uid="{00000000-0005-0000-0000-000059D20000}"/>
    <cellStyle name="Total 2 4 10 8 11" xfId="53574" xr:uid="{00000000-0005-0000-0000-00005AD20000}"/>
    <cellStyle name="Total 2 4 10 8 12" xfId="53575" xr:uid="{00000000-0005-0000-0000-00005BD20000}"/>
    <cellStyle name="Total 2 4 10 8 2" xfId="53576" xr:uid="{00000000-0005-0000-0000-00005CD20000}"/>
    <cellStyle name="Total 2 4 10 8 2 2" xfId="53577" xr:uid="{00000000-0005-0000-0000-00005DD20000}"/>
    <cellStyle name="Total 2 4 10 8 2 3" xfId="53578" xr:uid="{00000000-0005-0000-0000-00005ED20000}"/>
    <cellStyle name="Total 2 4 10 8 3" xfId="53579" xr:uid="{00000000-0005-0000-0000-00005FD20000}"/>
    <cellStyle name="Total 2 4 10 8 3 2" xfId="53580" xr:uid="{00000000-0005-0000-0000-000060D20000}"/>
    <cellStyle name="Total 2 4 10 8 3 3" xfId="53581" xr:uid="{00000000-0005-0000-0000-000061D20000}"/>
    <cellStyle name="Total 2 4 10 8 4" xfId="53582" xr:uid="{00000000-0005-0000-0000-000062D20000}"/>
    <cellStyle name="Total 2 4 10 8 4 2" xfId="53583" xr:uid="{00000000-0005-0000-0000-000063D20000}"/>
    <cellStyle name="Total 2 4 10 8 4 3" xfId="53584" xr:uid="{00000000-0005-0000-0000-000064D20000}"/>
    <cellStyle name="Total 2 4 10 8 5" xfId="53585" xr:uid="{00000000-0005-0000-0000-000065D20000}"/>
    <cellStyle name="Total 2 4 10 8 5 2" xfId="53586" xr:uid="{00000000-0005-0000-0000-000066D20000}"/>
    <cellStyle name="Total 2 4 10 8 5 3" xfId="53587" xr:uid="{00000000-0005-0000-0000-000067D20000}"/>
    <cellStyle name="Total 2 4 10 8 6" xfId="53588" xr:uid="{00000000-0005-0000-0000-000068D20000}"/>
    <cellStyle name="Total 2 4 10 8 6 2" xfId="53589" xr:uid="{00000000-0005-0000-0000-000069D20000}"/>
    <cellStyle name="Total 2 4 10 8 6 3" xfId="53590" xr:uid="{00000000-0005-0000-0000-00006AD20000}"/>
    <cellStyle name="Total 2 4 10 8 7" xfId="53591" xr:uid="{00000000-0005-0000-0000-00006BD20000}"/>
    <cellStyle name="Total 2 4 10 8 7 2" xfId="53592" xr:uid="{00000000-0005-0000-0000-00006CD20000}"/>
    <cellStyle name="Total 2 4 10 8 7 3" xfId="53593" xr:uid="{00000000-0005-0000-0000-00006DD20000}"/>
    <cellStyle name="Total 2 4 10 8 8" xfId="53594" xr:uid="{00000000-0005-0000-0000-00006ED20000}"/>
    <cellStyle name="Total 2 4 10 8 8 2" xfId="53595" xr:uid="{00000000-0005-0000-0000-00006FD20000}"/>
    <cellStyle name="Total 2 4 10 8 8 3" xfId="53596" xr:uid="{00000000-0005-0000-0000-000070D20000}"/>
    <cellStyle name="Total 2 4 10 8 9" xfId="53597" xr:uid="{00000000-0005-0000-0000-000071D20000}"/>
    <cellStyle name="Total 2 4 10 8 9 2" xfId="53598" xr:uid="{00000000-0005-0000-0000-000072D20000}"/>
    <cellStyle name="Total 2 4 10 8 9 3" xfId="53599" xr:uid="{00000000-0005-0000-0000-000073D20000}"/>
    <cellStyle name="Total 2 4 10 9" xfId="53600" xr:uid="{00000000-0005-0000-0000-000074D20000}"/>
    <cellStyle name="Total 2 4 10 9 10" xfId="53601" xr:uid="{00000000-0005-0000-0000-000075D20000}"/>
    <cellStyle name="Total 2 4 10 9 11" xfId="53602" xr:uid="{00000000-0005-0000-0000-000076D20000}"/>
    <cellStyle name="Total 2 4 10 9 12" xfId="53603" xr:uid="{00000000-0005-0000-0000-000077D20000}"/>
    <cellStyle name="Total 2 4 10 9 2" xfId="53604" xr:uid="{00000000-0005-0000-0000-000078D20000}"/>
    <cellStyle name="Total 2 4 10 9 2 2" xfId="53605" xr:uid="{00000000-0005-0000-0000-000079D20000}"/>
    <cellStyle name="Total 2 4 10 9 2 3" xfId="53606" xr:uid="{00000000-0005-0000-0000-00007AD20000}"/>
    <cellStyle name="Total 2 4 10 9 3" xfId="53607" xr:uid="{00000000-0005-0000-0000-00007BD20000}"/>
    <cellStyle name="Total 2 4 10 9 3 2" xfId="53608" xr:uid="{00000000-0005-0000-0000-00007CD20000}"/>
    <cellStyle name="Total 2 4 10 9 3 3" xfId="53609" xr:uid="{00000000-0005-0000-0000-00007DD20000}"/>
    <cellStyle name="Total 2 4 10 9 4" xfId="53610" xr:uid="{00000000-0005-0000-0000-00007ED20000}"/>
    <cellStyle name="Total 2 4 10 9 4 2" xfId="53611" xr:uid="{00000000-0005-0000-0000-00007FD20000}"/>
    <cellStyle name="Total 2 4 10 9 4 3" xfId="53612" xr:uid="{00000000-0005-0000-0000-000080D20000}"/>
    <cellStyle name="Total 2 4 10 9 5" xfId="53613" xr:uid="{00000000-0005-0000-0000-000081D20000}"/>
    <cellStyle name="Total 2 4 10 9 5 2" xfId="53614" xr:uid="{00000000-0005-0000-0000-000082D20000}"/>
    <cellStyle name="Total 2 4 10 9 5 3" xfId="53615" xr:uid="{00000000-0005-0000-0000-000083D20000}"/>
    <cellStyle name="Total 2 4 10 9 6" xfId="53616" xr:uid="{00000000-0005-0000-0000-000084D20000}"/>
    <cellStyle name="Total 2 4 10 9 6 2" xfId="53617" xr:uid="{00000000-0005-0000-0000-000085D20000}"/>
    <cellStyle name="Total 2 4 10 9 6 3" xfId="53618" xr:uid="{00000000-0005-0000-0000-000086D20000}"/>
    <cellStyle name="Total 2 4 10 9 7" xfId="53619" xr:uid="{00000000-0005-0000-0000-000087D20000}"/>
    <cellStyle name="Total 2 4 10 9 7 2" xfId="53620" xr:uid="{00000000-0005-0000-0000-000088D20000}"/>
    <cellStyle name="Total 2 4 10 9 7 3" xfId="53621" xr:uid="{00000000-0005-0000-0000-000089D20000}"/>
    <cellStyle name="Total 2 4 10 9 8" xfId="53622" xr:uid="{00000000-0005-0000-0000-00008AD20000}"/>
    <cellStyle name="Total 2 4 10 9 8 2" xfId="53623" xr:uid="{00000000-0005-0000-0000-00008BD20000}"/>
    <cellStyle name="Total 2 4 10 9 8 3" xfId="53624" xr:uid="{00000000-0005-0000-0000-00008CD20000}"/>
    <cellStyle name="Total 2 4 10 9 9" xfId="53625" xr:uid="{00000000-0005-0000-0000-00008DD20000}"/>
    <cellStyle name="Total 2 4 10 9 9 2" xfId="53626" xr:uid="{00000000-0005-0000-0000-00008ED20000}"/>
    <cellStyle name="Total 2 4 10 9 9 3" xfId="53627" xr:uid="{00000000-0005-0000-0000-00008FD20000}"/>
    <cellStyle name="Total 2 4 11" xfId="53628" xr:uid="{00000000-0005-0000-0000-000090D20000}"/>
    <cellStyle name="Total 2 4 11 10" xfId="53629" xr:uid="{00000000-0005-0000-0000-000091D20000}"/>
    <cellStyle name="Total 2 4 11 10 2" xfId="53630" xr:uid="{00000000-0005-0000-0000-000092D20000}"/>
    <cellStyle name="Total 2 4 11 10 3" xfId="53631" xr:uid="{00000000-0005-0000-0000-000093D20000}"/>
    <cellStyle name="Total 2 4 11 11" xfId="53632" xr:uid="{00000000-0005-0000-0000-000094D20000}"/>
    <cellStyle name="Total 2 4 11 12" xfId="53633" xr:uid="{00000000-0005-0000-0000-000095D20000}"/>
    <cellStyle name="Total 2 4 11 2" xfId="53634" xr:uid="{00000000-0005-0000-0000-000096D20000}"/>
    <cellStyle name="Total 2 4 11 2 2" xfId="53635" xr:uid="{00000000-0005-0000-0000-000097D20000}"/>
    <cellStyle name="Total 2 4 11 2 3" xfId="53636" xr:uid="{00000000-0005-0000-0000-000098D20000}"/>
    <cellStyle name="Total 2 4 11 3" xfId="53637" xr:uid="{00000000-0005-0000-0000-000099D20000}"/>
    <cellStyle name="Total 2 4 11 3 2" xfId="53638" xr:uid="{00000000-0005-0000-0000-00009AD20000}"/>
    <cellStyle name="Total 2 4 11 3 3" xfId="53639" xr:uid="{00000000-0005-0000-0000-00009BD20000}"/>
    <cellStyle name="Total 2 4 11 4" xfId="53640" xr:uid="{00000000-0005-0000-0000-00009CD20000}"/>
    <cellStyle name="Total 2 4 11 4 2" xfId="53641" xr:uid="{00000000-0005-0000-0000-00009DD20000}"/>
    <cellStyle name="Total 2 4 11 4 3" xfId="53642" xr:uid="{00000000-0005-0000-0000-00009ED20000}"/>
    <cellStyle name="Total 2 4 11 5" xfId="53643" xr:uid="{00000000-0005-0000-0000-00009FD20000}"/>
    <cellStyle name="Total 2 4 11 5 2" xfId="53644" xr:uid="{00000000-0005-0000-0000-0000A0D20000}"/>
    <cellStyle name="Total 2 4 11 5 3" xfId="53645" xr:uid="{00000000-0005-0000-0000-0000A1D20000}"/>
    <cellStyle name="Total 2 4 11 6" xfId="53646" xr:uid="{00000000-0005-0000-0000-0000A2D20000}"/>
    <cellStyle name="Total 2 4 11 6 2" xfId="53647" xr:uid="{00000000-0005-0000-0000-0000A3D20000}"/>
    <cellStyle name="Total 2 4 11 6 3" xfId="53648" xr:uid="{00000000-0005-0000-0000-0000A4D20000}"/>
    <cellStyle name="Total 2 4 11 7" xfId="53649" xr:uid="{00000000-0005-0000-0000-0000A5D20000}"/>
    <cellStyle name="Total 2 4 11 7 2" xfId="53650" xr:uid="{00000000-0005-0000-0000-0000A6D20000}"/>
    <cellStyle name="Total 2 4 11 7 3" xfId="53651" xr:uid="{00000000-0005-0000-0000-0000A7D20000}"/>
    <cellStyle name="Total 2 4 11 8" xfId="53652" xr:uid="{00000000-0005-0000-0000-0000A8D20000}"/>
    <cellStyle name="Total 2 4 11 8 2" xfId="53653" xr:uid="{00000000-0005-0000-0000-0000A9D20000}"/>
    <cellStyle name="Total 2 4 11 8 3" xfId="53654" xr:uid="{00000000-0005-0000-0000-0000AAD20000}"/>
    <cellStyle name="Total 2 4 11 9" xfId="53655" xr:uid="{00000000-0005-0000-0000-0000ABD20000}"/>
    <cellStyle name="Total 2 4 11 9 2" xfId="53656" xr:uid="{00000000-0005-0000-0000-0000ACD20000}"/>
    <cellStyle name="Total 2 4 11 9 3" xfId="53657" xr:uid="{00000000-0005-0000-0000-0000ADD20000}"/>
    <cellStyle name="Total 2 4 12" xfId="53658" xr:uid="{00000000-0005-0000-0000-0000AED20000}"/>
    <cellStyle name="Total 2 4 12 10" xfId="53659" xr:uid="{00000000-0005-0000-0000-0000AFD20000}"/>
    <cellStyle name="Total 2 4 12 10 2" xfId="53660" xr:uid="{00000000-0005-0000-0000-0000B0D20000}"/>
    <cellStyle name="Total 2 4 12 10 3" xfId="53661" xr:uid="{00000000-0005-0000-0000-0000B1D20000}"/>
    <cellStyle name="Total 2 4 12 11" xfId="53662" xr:uid="{00000000-0005-0000-0000-0000B2D20000}"/>
    <cellStyle name="Total 2 4 12 12" xfId="53663" xr:uid="{00000000-0005-0000-0000-0000B3D20000}"/>
    <cellStyle name="Total 2 4 12 2" xfId="53664" xr:uid="{00000000-0005-0000-0000-0000B4D20000}"/>
    <cellStyle name="Total 2 4 12 2 2" xfId="53665" xr:uid="{00000000-0005-0000-0000-0000B5D20000}"/>
    <cellStyle name="Total 2 4 12 2 3" xfId="53666" xr:uid="{00000000-0005-0000-0000-0000B6D20000}"/>
    <cellStyle name="Total 2 4 12 3" xfId="53667" xr:uid="{00000000-0005-0000-0000-0000B7D20000}"/>
    <cellStyle name="Total 2 4 12 3 2" xfId="53668" xr:uid="{00000000-0005-0000-0000-0000B8D20000}"/>
    <cellStyle name="Total 2 4 12 3 3" xfId="53669" xr:uid="{00000000-0005-0000-0000-0000B9D20000}"/>
    <cellStyle name="Total 2 4 12 4" xfId="53670" xr:uid="{00000000-0005-0000-0000-0000BAD20000}"/>
    <cellStyle name="Total 2 4 12 4 2" xfId="53671" xr:uid="{00000000-0005-0000-0000-0000BBD20000}"/>
    <cellStyle name="Total 2 4 12 4 3" xfId="53672" xr:uid="{00000000-0005-0000-0000-0000BCD20000}"/>
    <cellStyle name="Total 2 4 12 5" xfId="53673" xr:uid="{00000000-0005-0000-0000-0000BDD20000}"/>
    <cellStyle name="Total 2 4 12 5 2" xfId="53674" xr:uid="{00000000-0005-0000-0000-0000BED20000}"/>
    <cellStyle name="Total 2 4 12 5 3" xfId="53675" xr:uid="{00000000-0005-0000-0000-0000BFD20000}"/>
    <cellStyle name="Total 2 4 12 6" xfId="53676" xr:uid="{00000000-0005-0000-0000-0000C0D20000}"/>
    <cellStyle name="Total 2 4 12 6 2" xfId="53677" xr:uid="{00000000-0005-0000-0000-0000C1D20000}"/>
    <cellStyle name="Total 2 4 12 6 3" xfId="53678" xr:uid="{00000000-0005-0000-0000-0000C2D20000}"/>
    <cellStyle name="Total 2 4 12 7" xfId="53679" xr:uid="{00000000-0005-0000-0000-0000C3D20000}"/>
    <cellStyle name="Total 2 4 12 7 2" xfId="53680" xr:uid="{00000000-0005-0000-0000-0000C4D20000}"/>
    <cellStyle name="Total 2 4 12 7 3" xfId="53681" xr:uid="{00000000-0005-0000-0000-0000C5D20000}"/>
    <cellStyle name="Total 2 4 12 8" xfId="53682" xr:uid="{00000000-0005-0000-0000-0000C6D20000}"/>
    <cellStyle name="Total 2 4 12 8 2" xfId="53683" xr:uid="{00000000-0005-0000-0000-0000C7D20000}"/>
    <cellStyle name="Total 2 4 12 8 3" xfId="53684" xr:uid="{00000000-0005-0000-0000-0000C8D20000}"/>
    <cellStyle name="Total 2 4 12 9" xfId="53685" xr:uid="{00000000-0005-0000-0000-0000C9D20000}"/>
    <cellStyle name="Total 2 4 12 9 2" xfId="53686" xr:uid="{00000000-0005-0000-0000-0000CAD20000}"/>
    <cellStyle name="Total 2 4 12 9 3" xfId="53687" xr:uid="{00000000-0005-0000-0000-0000CBD20000}"/>
    <cellStyle name="Total 2 4 13" xfId="53688" xr:uid="{00000000-0005-0000-0000-0000CCD20000}"/>
    <cellStyle name="Total 2 4 13 10" xfId="53689" xr:uid="{00000000-0005-0000-0000-0000CDD20000}"/>
    <cellStyle name="Total 2 4 13 10 2" xfId="53690" xr:uid="{00000000-0005-0000-0000-0000CED20000}"/>
    <cellStyle name="Total 2 4 13 10 3" xfId="53691" xr:uid="{00000000-0005-0000-0000-0000CFD20000}"/>
    <cellStyle name="Total 2 4 13 11" xfId="53692" xr:uid="{00000000-0005-0000-0000-0000D0D20000}"/>
    <cellStyle name="Total 2 4 13 12" xfId="53693" xr:uid="{00000000-0005-0000-0000-0000D1D20000}"/>
    <cellStyle name="Total 2 4 13 2" xfId="53694" xr:uid="{00000000-0005-0000-0000-0000D2D20000}"/>
    <cellStyle name="Total 2 4 13 2 2" xfId="53695" xr:uid="{00000000-0005-0000-0000-0000D3D20000}"/>
    <cellStyle name="Total 2 4 13 2 3" xfId="53696" xr:uid="{00000000-0005-0000-0000-0000D4D20000}"/>
    <cellStyle name="Total 2 4 13 3" xfId="53697" xr:uid="{00000000-0005-0000-0000-0000D5D20000}"/>
    <cellStyle name="Total 2 4 13 3 2" xfId="53698" xr:uid="{00000000-0005-0000-0000-0000D6D20000}"/>
    <cellStyle name="Total 2 4 13 3 3" xfId="53699" xr:uid="{00000000-0005-0000-0000-0000D7D20000}"/>
    <cellStyle name="Total 2 4 13 4" xfId="53700" xr:uid="{00000000-0005-0000-0000-0000D8D20000}"/>
    <cellStyle name="Total 2 4 13 4 2" xfId="53701" xr:uid="{00000000-0005-0000-0000-0000D9D20000}"/>
    <cellStyle name="Total 2 4 13 4 3" xfId="53702" xr:uid="{00000000-0005-0000-0000-0000DAD20000}"/>
    <cellStyle name="Total 2 4 13 5" xfId="53703" xr:uid="{00000000-0005-0000-0000-0000DBD20000}"/>
    <cellStyle name="Total 2 4 13 5 2" xfId="53704" xr:uid="{00000000-0005-0000-0000-0000DCD20000}"/>
    <cellStyle name="Total 2 4 13 5 3" xfId="53705" xr:uid="{00000000-0005-0000-0000-0000DDD20000}"/>
    <cellStyle name="Total 2 4 13 6" xfId="53706" xr:uid="{00000000-0005-0000-0000-0000DED20000}"/>
    <cellStyle name="Total 2 4 13 6 2" xfId="53707" xr:uid="{00000000-0005-0000-0000-0000DFD20000}"/>
    <cellStyle name="Total 2 4 13 6 3" xfId="53708" xr:uid="{00000000-0005-0000-0000-0000E0D20000}"/>
    <cellStyle name="Total 2 4 13 7" xfId="53709" xr:uid="{00000000-0005-0000-0000-0000E1D20000}"/>
    <cellStyle name="Total 2 4 13 7 2" xfId="53710" xr:uid="{00000000-0005-0000-0000-0000E2D20000}"/>
    <cellStyle name="Total 2 4 13 7 3" xfId="53711" xr:uid="{00000000-0005-0000-0000-0000E3D20000}"/>
    <cellStyle name="Total 2 4 13 8" xfId="53712" xr:uid="{00000000-0005-0000-0000-0000E4D20000}"/>
    <cellStyle name="Total 2 4 13 8 2" xfId="53713" xr:uid="{00000000-0005-0000-0000-0000E5D20000}"/>
    <cellStyle name="Total 2 4 13 8 3" xfId="53714" xr:uid="{00000000-0005-0000-0000-0000E6D20000}"/>
    <cellStyle name="Total 2 4 13 9" xfId="53715" xr:uid="{00000000-0005-0000-0000-0000E7D20000}"/>
    <cellStyle name="Total 2 4 13 9 2" xfId="53716" xr:uid="{00000000-0005-0000-0000-0000E8D20000}"/>
    <cellStyle name="Total 2 4 13 9 3" xfId="53717" xr:uid="{00000000-0005-0000-0000-0000E9D20000}"/>
    <cellStyle name="Total 2 4 14" xfId="53718" xr:uid="{00000000-0005-0000-0000-0000EAD20000}"/>
    <cellStyle name="Total 2 4 14 2" xfId="53719" xr:uid="{00000000-0005-0000-0000-0000EBD20000}"/>
    <cellStyle name="Total 2 4 14 3" xfId="53720" xr:uid="{00000000-0005-0000-0000-0000ECD20000}"/>
    <cellStyle name="Total 2 4 15" xfId="53721" xr:uid="{00000000-0005-0000-0000-0000EDD20000}"/>
    <cellStyle name="Total 2 4 15 2" xfId="53722" xr:uid="{00000000-0005-0000-0000-0000EED20000}"/>
    <cellStyle name="Total 2 4 15 3" xfId="53723" xr:uid="{00000000-0005-0000-0000-0000EFD20000}"/>
    <cellStyle name="Total 2 4 16" xfId="58247" xr:uid="{00000000-0005-0000-0000-0000F0D20000}"/>
    <cellStyle name="Total 2 4 2" xfId="446" xr:uid="{00000000-0005-0000-0000-0000F1D20000}"/>
    <cellStyle name="Total 2 4 2 10" xfId="53724" xr:uid="{00000000-0005-0000-0000-0000F2D20000}"/>
    <cellStyle name="Total 2 4 2 10 2" xfId="53725" xr:uid="{00000000-0005-0000-0000-0000F3D20000}"/>
    <cellStyle name="Total 2 4 2 10 2 2" xfId="53726" xr:uid="{00000000-0005-0000-0000-0000F4D20000}"/>
    <cellStyle name="Total 2 4 2 10 2 3" xfId="53727" xr:uid="{00000000-0005-0000-0000-0000F5D20000}"/>
    <cellStyle name="Total 2 4 2 10 2 4" xfId="53728" xr:uid="{00000000-0005-0000-0000-0000F6D20000}"/>
    <cellStyle name="Total 2 4 2 10 3" xfId="53729" xr:uid="{00000000-0005-0000-0000-0000F7D20000}"/>
    <cellStyle name="Total 2 4 2 10 4" xfId="53730" xr:uid="{00000000-0005-0000-0000-0000F8D20000}"/>
    <cellStyle name="Total 2 4 2 11" xfId="53731" xr:uid="{00000000-0005-0000-0000-0000F9D20000}"/>
    <cellStyle name="Total 2 4 2 11 2" xfId="53732" xr:uid="{00000000-0005-0000-0000-0000FAD20000}"/>
    <cellStyle name="Total 2 4 2 11 3" xfId="53733" xr:uid="{00000000-0005-0000-0000-0000FBD20000}"/>
    <cellStyle name="Total 2 4 2 12" xfId="53734" xr:uid="{00000000-0005-0000-0000-0000FCD20000}"/>
    <cellStyle name="Total 2 4 2 12 2" xfId="53735" xr:uid="{00000000-0005-0000-0000-0000FDD20000}"/>
    <cellStyle name="Total 2 4 2 12 3" xfId="53736" xr:uid="{00000000-0005-0000-0000-0000FED20000}"/>
    <cellStyle name="Total 2 4 2 13" xfId="58296" xr:uid="{00000000-0005-0000-0000-0000FFD20000}"/>
    <cellStyle name="Total 2 4 2 2" xfId="53737" xr:uid="{00000000-0005-0000-0000-000000D30000}"/>
    <cellStyle name="Total 2 4 2 2 10" xfId="53738" xr:uid="{00000000-0005-0000-0000-000001D30000}"/>
    <cellStyle name="Total 2 4 2 2 10 10" xfId="53739" xr:uid="{00000000-0005-0000-0000-000002D30000}"/>
    <cellStyle name="Total 2 4 2 2 10 11" xfId="53740" xr:uid="{00000000-0005-0000-0000-000003D30000}"/>
    <cellStyle name="Total 2 4 2 2 10 12" xfId="53741" xr:uid="{00000000-0005-0000-0000-000004D30000}"/>
    <cellStyle name="Total 2 4 2 2 10 2" xfId="53742" xr:uid="{00000000-0005-0000-0000-000005D30000}"/>
    <cellStyle name="Total 2 4 2 2 10 2 2" xfId="53743" xr:uid="{00000000-0005-0000-0000-000006D30000}"/>
    <cellStyle name="Total 2 4 2 2 10 2 3" xfId="53744" xr:uid="{00000000-0005-0000-0000-000007D30000}"/>
    <cellStyle name="Total 2 4 2 2 10 3" xfId="53745" xr:uid="{00000000-0005-0000-0000-000008D30000}"/>
    <cellStyle name="Total 2 4 2 2 10 3 2" xfId="53746" xr:uid="{00000000-0005-0000-0000-000009D30000}"/>
    <cellStyle name="Total 2 4 2 2 10 3 3" xfId="53747" xr:uid="{00000000-0005-0000-0000-00000AD30000}"/>
    <cellStyle name="Total 2 4 2 2 10 4" xfId="53748" xr:uid="{00000000-0005-0000-0000-00000BD30000}"/>
    <cellStyle name="Total 2 4 2 2 10 4 2" xfId="53749" xr:uid="{00000000-0005-0000-0000-00000CD30000}"/>
    <cellStyle name="Total 2 4 2 2 10 4 3" xfId="53750" xr:uid="{00000000-0005-0000-0000-00000DD30000}"/>
    <cellStyle name="Total 2 4 2 2 10 5" xfId="53751" xr:uid="{00000000-0005-0000-0000-00000ED30000}"/>
    <cellStyle name="Total 2 4 2 2 10 5 2" xfId="53752" xr:uid="{00000000-0005-0000-0000-00000FD30000}"/>
    <cellStyle name="Total 2 4 2 2 10 5 3" xfId="53753" xr:uid="{00000000-0005-0000-0000-000010D30000}"/>
    <cellStyle name="Total 2 4 2 2 10 6" xfId="53754" xr:uid="{00000000-0005-0000-0000-000011D30000}"/>
    <cellStyle name="Total 2 4 2 2 10 6 2" xfId="53755" xr:uid="{00000000-0005-0000-0000-000012D30000}"/>
    <cellStyle name="Total 2 4 2 2 10 6 3" xfId="53756" xr:uid="{00000000-0005-0000-0000-000013D30000}"/>
    <cellStyle name="Total 2 4 2 2 10 7" xfId="53757" xr:uid="{00000000-0005-0000-0000-000014D30000}"/>
    <cellStyle name="Total 2 4 2 2 10 7 2" xfId="53758" xr:uid="{00000000-0005-0000-0000-000015D30000}"/>
    <cellStyle name="Total 2 4 2 2 10 7 3" xfId="53759" xr:uid="{00000000-0005-0000-0000-000016D30000}"/>
    <cellStyle name="Total 2 4 2 2 10 8" xfId="53760" xr:uid="{00000000-0005-0000-0000-000017D30000}"/>
    <cellStyle name="Total 2 4 2 2 10 8 2" xfId="53761" xr:uid="{00000000-0005-0000-0000-000018D30000}"/>
    <cellStyle name="Total 2 4 2 2 10 8 3" xfId="53762" xr:uid="{00000000-0005-0000-0000-000019D30000}"/>
    <cellStyle name="Total 2 4 2 2 10 9" xfId="53763" xr:uid="{00000000-0005-0000-0000-00001AD30000}"/>
    <cellStyle name="Total 2 4 2 2 10 9 2" xfId="53764" xr:uid="{00000000-0005-0000-0000-00001BD30000}"/>
    <cellStyle name="Total 2 4 2 2 10 9 3" xfId="53765" xr:uid="{00000000-0005-0000-0000-00001CD30000}"/>
    <cellStyle name="Total 2 4 2 2 11" xfId="53766" xr:uid="{00000000-0005-0000-0000-00001DD30000}"/>
    <cellStyle name="Total 2 4 2 2 11 2" xfId="53767" xr:uid="{00000000-0005-0000-0000-00001ED30000}"/>
    <cellStyle name="Total 2 4 2 2 11 3" xfId="53768" xr:uid="{00000000-0005-0000-0000-00001FD30000}"/>
    <cellStyle name="Total 2 4 2 2 12" xfId="53769" xr:uid="{00000000-0005-0000-0000-000020D30000}"/>
    <cellStyle name="Total 2 4 2 2 12 2" xfId="53770" xr:uid="{00000000-0005-0000-0000-000021D30000}"/>
    <cellStyle name="Total 2 4 2 2 12 3" xfId="53771" xr:uid="{00000000-0005-0000-0000-000022D30000}"/>
    <cellStyle name="Total 2 4 2 2 13" xfId="53772" xr:uid="{00000000-0005-0000-0000-000023D30000}"/>
    <cellStyle name="Total 2 4 2 2 13 2" xfId="53773" xr:uid="{00000000-0005-0000-0000-000024D30000}"/>
    <cellStyle name="Total 2 4 2 2 13 3" xfId="53774" xr:uid="{00000000-0005-0000-0000-000025D30000}"/>
    <cellStyle name="Total 2 4 2 2 14" xfId="53775" xr:uid="{00000000-0005-0000-0000-000026D30000}"/>
    <cellStyle name="Total 2 4 2 2 14 2" xfId="53776" xr:uid="{00000000-0005-0000-0000-000027D30000}"/>
    <cellStyle name="Total 2 4 2 2 14 3" xfId="53777" xr:uid="{00000000-0005-0000-0000-000028D30000}"/>
    <cellStyle name="Total 2 4 2 2 15" xfId="53778" xr:uid="{00000000-0005-0000-0000-000029D30000}"/>
    <cellStyle name="Total 2 4 2 2 15 2" xfId="53779" xr:uid="{00000000-0005-0000-0000-00002AD30000}"/>
    <cellStyle name="Total 2 4 2 2 15 3" xfId="53780" xr:uid="{00000000-0005-0000-0000-00002BD30000}"/>
    <cellStyle name="Total 2 4 2 2 16" xfId="53781" xr:uid="{00000000-0005-0000-0000-00002CD30000}"/>
    <cellStyle name="Total 2 4 2 2 16 2" xfId="53782" xr:uid="{00000000-0005-0000-0000-00002DD30000}"/>
    <cellStyle name="Total 2 4 2 2 16 3" xfId="53783" xr:uid="{00000000-0005-0000-0000-00002ED30000}"/>
    <cellStyle name="Total 2 4 2 2 17" xfId="53784" xr:uid="{00000000-0005-0000-0000-00002FD30000}"/>
    <cellStyle name="Total 2 4 2 2 17 2" xfId="53785" xr:uid="{00000000-0005-0000-0000-000030D30000}"/>
    <cellStyle name="Total 2 4 2 2 17 3" xfId="53786" xr:uid="{00000000-0005-0000-0000-000031D30000}"/>
    <cellStyle name="Total 2 4 2 2 18" xfId="53787" xr:uid="{00000000-0005-0000-0000-000032D30000}"/>
    <cellStyle name="Total 2 4 2 2 18 2" xfId="53788" xr:uid="{00000000-0005-0000-0000-000033D30000}"/>
    <cellStyle name="Total 2 4 2 2 18 3" xfId="53789" xr:uid="{00000000-0005-0000-0000-000034D30000}"/>
    <cellStyle name="Total 2 4 2 2 19" xfId="53790" xr:uid="{00000000-0005-0000-0000-000035D30000}"/>
    <cellStyle name="Total 2 4 2 2 19 2" xfId="53791" xr:uid="{00000000-0005-0000-0000-000036D30000}"/>
    <cellStyle name="Total 2 4 2 2 19 3" xfId="53792" xr:uid="{00000000-0005-0000-0000-000037D30000}"/>
    <cellStyle name="Total 2 4 2 2 2" xfId="53793" xr:uid="{00000000-0005-0000-0000-000038D30000}"/>
    <cellStyle name="Total 2 4 2 2 2 10" xfId="53794" xr:uid="{00000000-0005-0000-0000-000039D30000}"/>
    <cellStyle name="Total 2 4 2 2 2 10 2" xfId="53795" xr:uid="{00000000-0005-0000-0000-00003AD30000}"/>
    <cellStyle name="Total 2 4 2 2 2 10 3" xfId="53796" xr:uid="{00000000-0005-0000-0000-00003BD30000}"/>
    <cellStyle name="Total 2 4 2 2 2 11" xfId="53797" xr:uid="{00000000-0005-0000-0000-00003CD30000}"/>
    <cellStyle name="Total 2 4 2 2 2 12" xfId="53798" xr:uid="{00000000-0005-0000-0000-00003DD30000}"/>
    <cellStyle name="Total 2 4 2 2 2 2" xfId="53799" xr:uid="{00000000-0005-0000-0000-00003ED30000}"/>
    <cellStyle name="Total 2 4 2 2 2 2 2" xfId="53800" xr:uid="{00000000-0005-0000-0000-00003FD30000}"/>
    <cellStyle name="Total 2 4 2 2 2 2 3" xfId="53801" xr:uid="{00000000-0005-0000-0000-000040D30000}"/>
    <cellStyle name="Total 2 4 2 2 2 3" xfId="53802" xr:uid="{00000000-0005-0000-0000-000041D30000}"/>
    <cellStyle name="Total 2 4 2 2 2 3 2" xfId="53803" xr:uid="{00000000-0005-0000-0000-000042D30000}"/>
    <cellStyle name="Total 2 4 2 2 2 3 3" xfId="53804" xr:uid="{00000000-0005-0000-0000-000043D30000}"/>
    <cellStyle name="Total 2 4 2 2 2 4" xfId="53805" xr:uid="{00000000-0005-0000-0000-000044D30000}"/>
    <cellStyle name="Total 2 4 2 2 2 4 2" xfId="53806" xr:uid="{00000000-0005-0000-0000-000045D30000}"/>
    <cellStyle name="Total 2 4 2 2 2 4 3" xfId="53807" xr:uid="{00000000-0005-0000-0000-000046D30000}"/>
    <cellStyle name="Total 2 4 2 2 2 5" xfId="53808" xr:uid="{00000000-0005-0000-0000-000047D30000}"/>
    <cellStyle name="Total 2 4 2 2 2 5 2" xfId="53809" xr:uid="{00000000-0005-0000-0000-000048D30000}"/>
    <cellStyle name="Total 2 4 2 2 2 5 3" xfId="53810" xr:uid="{00000000-0005-0000-0000-000049D30000}"/>
    <cellStyle name="Total 2 4 2 2 2 6" xfId="53811" xr:uid="{00000000-0005-0000-0000-00004AD30000}"/>
    <cellStyle name="Total 2 4 2 2 2 6 2" xfId="53812" xr:uid="{00000000-0005-0000-0000-00004BD30000}"/>
    <cellStyle name="Total 2 4 2 2 2 6 3" xfId="53813" xr:uid="{00000000-0005-0000-0000-00004CD30000}"/>
    <cellStyle name="Total 2 4 2 2 2 7" xfId="53814" xr:uid="{00000000-0005-0000-0000-00004DD30000}"/>
    <cellStyle name="Total 2 4 2 2 2 7 2" xfId="53815" xr:uid="{00000000-0005-0000-0000-00004ED30000}"/>
    <cellStyle name="Total 2 4 2 2 2 7 3" xfId="53816" xr:uid="{00000000-0005-0000-0000-00004FD30000}"/>
    <cellStyle name="Total 2 4 2 2 2 8" xfId="53817" xr:uid="{00000000-0005-0000-0000-000050D30000}"/>
    <cellStyle name="Total 2 4 2 2 2 8 2" xfId="53818" xr:uid="{00000000-0005-0000-0000-000051D30000}"/>
    <cellStyle name="Total 2 4 2 2 2 8 3" xfId="53819" xr:uid="{00000000-0005-0000-0000-000052D30000}"/>
    <cellStyle name="Total 2 4 2 2 2 9" xfId="53820" xr:uid="{00000000-0005-0000-0000-000053D30000}"/>
    <cellStyle name="Total 2 4 2 2 2 9 2" xfId="53821" xr:uid="{00000000-0005-0000-0000-000054D30000}"/>
    <cellStyle name="Total 2 4 2 2 2 9 3" xfId="53822" xr:uid="{00000000-0005-0000-0000-000055D30000}"/>
    <cellStyle name="Total 2 4 2 2 20" xfId="53823" xr:uid="{00000000-0005-0000-0000-000056D30000}"/>
    <cellStyle name="Total 2 4 2 2 21" xfId="53824" xr:uid="{00000000-0005-0000-0000-000057D30000}"/>
    <cellStyle name="Total 2 4 2 2 3" xfId="53825" xr:uid="{00000000-0005-0000-0000-000058D30000}"/>
    <cellStyle name="Total 2 4 2 2 3 10" xfId="53826" xr:uid="{00000000-0005-0000-0000-000059D30000}"/>
    <cellStyle name="Total 2 4 2 2 3 10 2" xfId="53827" xr:uid="{00000000-0005-0000-0000-00005AD30000}"/>
    <cellStyle name="Total 2 4 2 2 3 10 3" xfId="53828" xr:uid="{00000000-0005-0000-0000-00005BD30000}"/>
    <cellStyle name="Total 2 4 2 2 3 11" xfId="53829" xr:uid="{00000000-0005-0000-0000-00005CD30000}"/>
    <cellStyle name="Total 2 4 2 2 3 12" xfId="53830" xr:uid="{00000000-0005-0000-0000-00005DD30000}"/>
    <cellStyle name="Total 2 4 2 2 3 2" xfId="53831" xr:uid="{00000000-0005-0000-0000-00005ED30000}"/>
    <cellStyle name="Total 2 4 2 2 3 2 2" xfId="53832" xr:uid="{00000000-0005-0000-0000-00005FD30000}"/>
    <cellStyle name="Total 2 4 2 2 3 2 3" xfId="53833" xr:uid="{00000000-0005-0000-0000-000060D30000}"/>
    <cellStyle name="Total 2 4 2 2 3 3" xfId="53834" xr:uid="{00000000-0005-0000-0000-000061D30000}"/>
    <cellStyle name="Total 2 4 2 2 3 3 2" xfId="53835" xr:uid="{00000000-0005-0000-0000-000062D30000}"/>
    <cellStyle name="Total 2 4 2 2 3 3 3" xfId="53836" xr:uid="{00000000-0005-0000-0000-000063D30000}"/>
    <cellStyle name="Total 2 4 2 2 3 4" xfId="53837" xr:uid="{00000000-0005-0000-0000-000064D30000}"/>
    <cellStyle name="Total 2 4 2 2 3 4 2" xfId="53838" xr:uid="{00000000-0005-0000-0000-000065D30000}"/>
    <cellStyle name="Total 2 4 2 2 3 4 3" xfId="53839" xr:uid="{00000000-0005-0000-0000-000066D30000}"/>
    <cellStyle name="Total 2 4 2 2 3 5" xfId="53840" xr:uid="{00000000-0005-0000-0000-000067D30000}"/>
    <cellStyle name="Total 2 4 2 2 3 5 2" xfId="53841" xr:uid="{00000000-0005-0000-0000-000068D30000}"/>
    <cellStyle name="Total 2 4 2 2 3 5 3" xfId="53842" xr:uid="{00000000-0005-0000-0000-000069D30000}"/>
    <cellStyle name="Total 2 4 2 2 3 6" xfId="53843" xr:uid="{00000000-0005-0000-0000-00006AD30000}"/>
    <cellStyle name="Total 2 4 2 2 3 6 2" xfId="53844" xr:uid="{00000000-0005-0000-0000-00006BD30000}"/>
    <cellStyle name="Total 2 4 2 2 3 6 3" xfId="53845" xr:uid="{00000000-0005-0000-0000-00006CD30000}"/>
    <cellStyle name="Total 2 4 2 2 3 7" xfId="53846" xr:uid="{00000000-0005-0000-0000-00006DD30000}"/>
    <cellStyle name="Total 2 4 2 2 3 7 2" xfId="53847" xr:uid="{00000000-0005-0000-0000-00006ED30000}"/>
    <cellStyle name="Total 2 4 2 2 3 7 3" xfId="53848" xr:uid="{00000000-0005-0000-0000-00006FD30000}"/>
    <cellStyle name="Total 2 4 2 2 3 8" xfId="53849" xr:uid="{00000000-0005-0000-0000-000070D30000}"/>
    <cellStyle name="Total 2 4 2 2 3 8 2" xfId="53850" xr:uid="{00000000-0005-0000-0000-000071D30000}"/>
    <cellStyle name="Total 2 4 2 2 3 8 3" xfId="53851" xr:uid="{00000000-0005-0000-0000-000072D30000}"/>
    <cellStyle name="Total 2 4 2 2 3 9" xfId="53852" xr:uid="{00000000-0005-0000-0000-000073D30000}"/>
    <cellStyle name="Total 2 4 2 2 3 9 2" xfId="53853" xr:uid="{00000000-0005-0000-0000-000074D30000}"/>
    <cellStyle name="Total 2 4 2 2 3 9 3" xfId="53854" xr:uid="{00000000-0005-0000-0000-000075D30000}"/>
    <cellStyle name="Total 2 4 2 2 4" xfId="53855" xr:uid="{00000000-0005-0000-0000-000076D30000}"/>
    <cellStyle name="Total 2 4 2 2 4 10" xfId="53856" xr:uid="{00000000-0005-0000-0000-000077D30000}"/>
    <cellStyle name="Total 2 4 2 2 4 10 2" xfId="53857" xr:uid="{00000000-0005-0000-0000-000078D30000}"/>
    <cellStyle name="Total 2 4 2 2 4 10 3" xfId="53858" xr:uid="{00000000-0005-0000-0000-000079D30000}"/>
    <cellStyle name="Total 2 4 2 2 4 11" xfId="53859" xr:uid="{00000000-0005-0000-0000-00007AD30000}"/>
    <cellStyle name="Total 2 4 2 2 4 12" xfId="53860" xr:uid="{00000000-0005-0000-0000-00007BD30000}"/>
    <cellStyle name="Total 2 4 2 2 4 2" xfId="53861" xr:uid="{00000000-0005-0000-0000-00007CD30000}"/>
    <cellStyle name="Total 2 4 2 2 4 2 2" xfId="53862" xr:uid="{00000000-0005-0000-0000-00007DD30000}"/>
    <cellStyle name="Total 2 4 2 2 4 2 3" xfId="53863" xr:uid="{00000000-0005-0000-0000-00007ED30000}"/>
    <cellStyle name="Total 2 4 2 2 4 3" xfId="53864" xr:uid="{00000000-0005-0000-0000-00007FD30000}"/>
    <cellStyle name="Total 2 4 2 2 4 3 2" xfId="53865" xr:uid="{00000000-0005-0000-0000-000080D30000}"/>
    <cellStyle name="Total 2 4 2 2 4 3 3" xfId="53866" xr:uid="{00000000-0005-0000-0000-000081D30000}"/>
    <cellStyle name="Total 2 4 2 2 4 4" xfId="53867" xr:uid="{00000000-0005-0000-0000-000082D30000}"/>
    <cellStyle name="Total 2 4 2 2 4 4 2" xfId="53868" xr:uid="{00000000-0005-0000-0000-000083D30000}"/>
    <cellStyle name="Total 2 4 2 2 4 4 3" xfId="53869" xr:uid="{00000000-0005-0000-0000-000084D30000}"/>
    <cellStyle name="Total 2 4 2 2 4 5" xfId="53870" xr:uid="{00000000-0005-0000-0000-000085D30000}"/>
    <cellStyle name="Total 2 4 2 2 4 5 2" xfId="53871" xr:uid="{00000000-0005-0000-0000-000086D30000}"/>
    <cellStyle name="Total 2 4 2 2 4 5 3" xfId="53872" xr:uid="{00000000-0005-0000-0000-000087D30000}"/>
    <cellStyle name="Total 2 4 2 2 4 6" xfId="53873" xr:uid="{00000000-0005-0000-0000-000088D30000}"/>
    <cellStyle name="Total 2 4 2 2 4 6 2" xfId="53874" xr:uid="{00000000-0005-0000-0000-000089D30000}"/>
    <cellStyle name="Total 2 4 2 2 4 6 3" xfId="53875" xr:uid="{00000000-0005-0000-0000-00008AD30000}"/>
    <cellStyle name="Total 2 4 2 2 4 7" xfId="53876" xr:uid="{00000000-0005-0000-0000-00008BD30000}"/>
    <cellStyle name="Total 2 4 2 2 4 7 2" xfId="53877" xr:uid="{00000000-0005-0000-0000-00008CD30000}"/>
    <cellStyle name="Total 2 4 2 2 4 7 3" xfId="53878" xr:uid="{00000000-0005-0000-0000-00008DD30000}"/>
    <cellStyle name="Total 2 4 2 2 4 8" xfId="53879" xr:uid="{00000000-0005-0000-0000-00008ED30000}"/>
    <cellStyle name="Total 2 4 2 2 4 8 2" xfId="53880" xr:uid="{00000000-0005-0000-0000-00008FD30000}"/>
    <cellStyle name="Total 2 4 2 2 4 8 3" xfId="53881" xr:uid="{00000000-0005-0000-0000-000090D30000}"/>
    <cellStyle name="Total 2 4 2 2 4 9" xfId="53882" xr:uid="{00000000-0005-0000-0000-000091D30000}"/>
    <cellStyle name="Total 2 4 2 2 4 9 2" xfId="53883" xr:uid="{00000000-0005-0000-0000-000092D30000}"/>
    <cellStyle name="Total 2 4 2 2 4 9 3" xfId="53884" xr:uid="{00000000-0005-0000-0000-000093D30000}"/>
    <cellStyle name="Total 2 4 2 2 5" xfId="53885" xr:uid="{00000000-0005-0000-0000-000094D30000}"/>
    <cellStyle name="Total 2 4 2 2 5 10" xfId="53886" xr:uid="{00000000-0005-0000-0000-000095D30000}"/>
    <cellStyle name="Total 2 4 2 2 5 10 2" xfId="53887" xr:uid="{00000000-0005-0000-0000-000096D30000}"/>
    <cellStyle name="Total 2 4 2 2 5 10 3" xfId="53888" xr:uid="{00000000-0005-0000-0000-000097D30000}"/>
    <cellStyle name="Total 2 4 2 2 5 11" xfId="53889" xr:uid="{00000000-0005-0000-0000-000098D30000}"/>
    <cellStyle name="Total 2 4 2 2 5 12" xfId="53890" xr:uid="{00000000-0005-0000-0000-000099D30000}"/>
    <cellStyle name="Total 2 4 2 2 5 2" xfId="53891" xr:uid="{00000000-0005-0000-0000-00009AD30000}"/>
    <cellStyle name="Total 2 4 2 2 5 2 2" xfId="53892" xr:uid="{00000000-0005-0000-0000-00009BD30000}"/>
    <cellStyle name="Total 2 4 2 2 5 2 3" xfId="53893" xr:uid="{00000000-0005-0000-0000-00009CD30000}"/>
    <cellStyle name="Total 2 4 2 2 5 3" xfId="53894" xr:uid="{00000000-0005-0000-0000-00009DD30000}"/>
    <cellStyle name="Total 2 4 2 2 5 3 2" xfId="53895" xr:uid="{00000000-0005-0000-0000-00009ED30000}"/>
    <cellStyle name="Total 2 4 2 2 5 3 3" xfId="53896" xr:uid="{00000000-0005-0000-0000-00009FD30000}"/>
    <cellStyle name="Total 2 4 2 2 5 4" xfId="53897" xr:uid="{00000000-0005-0000-0000-0000A0D30000}"/>
    <cellStyle name="Total 2 4 2 2 5 4 2" xfId="53898" xr:uid="{00000000-0005-0000-0000-0000A1D30000}"/>
    <cellStyle name="Total 2 4 2 2 5 4 3" xfId="53899" xr:uid="{00000000-0005-0000-0000-0000A2D30000}"/>
    <cellStyle name="Total 2 4 2 2 5 5" xfId="53900" xr:uid="{00000000-0005-0000-0000-0000A3D30000}"/>
    <cellStyle name="Total 2 4 2 2 5 5 2" xfId="53901" xr:uid="{00000000-0005-0000-0000-0000A4D30000}"/>
    <cellStyle name="Total 2 4 2 2 5 5 3" xfId="53902" xr:uid="{00000000-0005-0000-0000-0000A5D30000}"/>
    <cellStyle name="Total 2 4 2 2 5 6" xfId="53903" xr:uid="{00000000-0005-0000-0000-0000A6D30000}"/>
    <cellStyle name="Total 2 4 2 2 5 6 2" xfId="53904" xr:uid="{00000000-0005-0000-0000-0000A7D30000}"/>
    <cellStyle name="Total 2 4 2 2 5 6 3" xfId="53905" xr:uid="{00000000-0005-0000-0000-0000A8D30000}"/>
    <cellStyle name="Total 2 4 2 2 5 7" xfId="53906" xr:uid="{00000000-0005-0000-0000-0000A9D30000}"/>
    <cellStyle name="Total 2 4 2 2 5 7 2" xfId="53907" xr:uid="{00000000-0005-0000-0000-0000AAD30000}"/>
    <cellStyle name="Total 2 4 2 2 5 7 3" xfId="53908" xr:uid="{00000000-0005-0000-0000-0000ABD30000}"/>
    <cellStyle name="Total 2 4 2 2 5 8" xfId="53909" xr:uid="{00000000-0005-0000-0000-0000ACD30000}"/>
    <cellStyle name="Total 2 4 2 2 5 8 2" xfId="53910" xr:uid="{00000000-0005-0000-0000-0000ADD30000}"/>
    <cellStyle name="Total 2 4 2 2 5 8 3" xfId="53911" xr:uid="{00000000-0005-0000-0000-0000AED30000}"/>
    <cellStyle name="Total 2 4 2 2 5 9" xfId="53912" xr:uid="{00000000-0005-0000-0000-0000AFD30000}"/>
    <cellStyle name="Total 2 4 2 2 5 9 2" xfId="53913" xr:uid="{00000000-0005-0000-0000-0000B0D30000}"/>
    <cellStyle name="Total 2 4 2 2 5 9 3" xfId="53914" xr:uid="{00000000-0005-0000-0000-0000B1D30000}"/>
    <cellStyle name="Total 2 4 2 2 6" xfId="53915" xr:uid="{00000000-0005-0000-0000-0000B2D30000}"/>
    <cellStyle name="Total 2 4 2 2 6 10" xfId="53916" xr:uid="{00000000-0005-0000-0000-0000B3D30000}"/>
    <cellStyle name="Total 2 4 2 2 6 10 2" xfId="53917" xr:uid="{00000000-0005-0000-0000-0000B4D30000}"/>
    <cellStyle name="Total 2 4 2 2 6 10 3" xfId="53918" xr:uid="{00000000-0005-0000-0000-0000B5D30000}"/>
    <cellStyle name="Total 2 4 2 2 6 11" xfId="53919" xr:uid="{00000000-0005-0000-0000-0000B6D30000}"/>
    <cellStyle name="Total 2 4 2 2 6 12" xfId="53920" xr:uid="{00000000-0005-0000-0000-0000B7D30000}"/>
    <cellStyle name="Total 2 4 2 2 6 2" xfId="53921" xr:uid="{00000000-0005-0000-0000-0000B8D30000}"/>
    <cellStyle name="Total 2 4 2 2 6 2 2" xfId="53922" xr:uid="{00000000-0005-0000-0000-0000B9D30000}"/>
    <cellStyle name="Total 2 4 2 2 6 2 3" xfId="53923" xr:uid="{00000000-0005-0000-0000-0000BAD30000}"/>
    <cellStyle name="Total 2 4 2 2 6 3" xfId="53924" xr:uid="{00000000-0005-0000-0000-0000BBD30000}"/>
    <cellStyle name="Total 2 4 2 2 6 3 2" xfId="53925" xr:uid="{00000000-0005-0000-0000-0000BCD30000}"/>
    <cellStyle name="Total 2 4 2 2 6 3 3" xfId="53926" xr:uid="{00000000-0005-0000-0000-0000BDD30000}"/>
    <cellStyle name="Total 2 4 2 2 6 4" xfId="53927" xr:uid="{00000000-0005-0000-0000-0000BED30000}"/>
    <cellStyle name="Total 2 4 2 2 6 4 2" xfId="53928" xr:uid="{00000000-0005-0000-0000-0000BFD30000}"/>
    <cellStyle name="Total 2 4 2 2 6 4 3" xfId="53929" xr:uid="{00000000-0005-0000-0000-0000C0D30000}"/>
    <cellStyle name="Total 2 4 2 2 6 5" xfId="53930" xr:uid="{00000000-0005-0000-0000-0000C1D30000}"/>
    <cellStyle name="Total 2 4 2 2 6 5 2" xfId="53931" xr:uid="{00000000-0005-0000-0000-0000C2D30000}"/>
    <cellStyle name="Total 2 4 2 2 6 5 3" xfId="53932" xr:uid="{00000000-0005-0000-0000-0000C3D30000}"/>
    <cellStyle name="Total 2 4 2 2 6 6" xfId="53933" xr:uid="{00000000-0005-0000-0000-0000C4D30000}"/>
    <cellStyle name="Total 2 4 2 2 6 6 2" xfId="53934" xr:uid="{00000000-0005-0000-0000-0000C5D30000}"/>
    <cellStyle name="Total 2 4 2 2 6 6 3" xfId="53935" xr:uid="{00000000-0005-0000-0000-0000C6D30000}"/>
    <cellStyle name="Total 2 4 2 2 6 7" xfId="53936" xr:uid="{00000000-0005-0000-0000-0000C7D30000}"/>
    <cellStyle name="Total 2 4 2 2 6 7 2" xfId="53937" xr:uid="{00000000-0005-0000-0000-0000C8D30000}"/>
    <cellStyle name="Total 2 4 2 2 6 7 3" xfId="53938" xr:uid="{00000000-0005-0000-0000-0000C9D30000}"/>
    <cellStyle name="Total 2 4 2 2 6 8" xfId="53939" xr:uid="{00000000-0005-0000-0000-0000CAD30000}"/>
    <cellStyle name="Total 2 4 2 2 6 8 2" xfId="53940" xr:uid="{00000000-0005-0000-0000-0000CBD30000}"/>
    <cellStyle name="Total 2 4 2 2 6 8 3" xfId="53941" xr:uid="{00000000-0005-0000-0000-0000CCD30000}"/>
    <cellStyle name="Total 2 4 2 2 6 9" xfId="53942" xr:uid="{00000000-0005-0000-0000-0000CDD30000}"/>
    <cellStyle name="Total 2 4 2 2 6 9 2" xfId="53943" xr:uid="{00000000-0005-0000-0000-0000CED30000}"/>
    <cellStyle name="Total 2 4 2 2 6 9 3" xfId="53944" xr:uid="{00000000-0005-0000-0000-0000CFD30000}"/>
    <cellStyle name="Total 2 4 2 2 7" xfId="53945" xr:uid="{00000000-0005-0000-0000-0000D0D30000}"/>
    <cellStyle name="Total 2 4 2 2 7 10" xfId="53946" xr:uid="{00000000-0005-0000-0000-0000D1D30000}"/>
    <cellStyle name="Total 2 4 2 2 7 10 2" xfId="53947" xr:uid="{00000000-0005-0000-0000-0000D2D30000}"/>
    <cellStyle name="Total 2 4 2 2 7 10 3" xfId="53948" xr:uid="{00000000-0005-0000-0000-0000D3D30000}"/>
    <cellStyle name="Total 2 4 2 2 7 11" xfId="53949" xr:uid="{00000000-0005-0000-0000-0000D4D30000}"/>
    <cellStyle name="Total 2 4 2 2 7 12" xfId="53950" xr:uid="{00000000-0005-0000-0000-0000D5D30000}"/>
    <cellStyle name="Total 2 4 2 2 7 2" xfId="53951" xr:uid="{00000000-0005-0000-0000-0000D6D30000}"/>
    <cellStyle name="Total 2 4 2 2 7 2 2" xfId="53952" xr:uid="{00000000-0005-0000-0000-0000D7D30000}"/>
    <cellStyle name="Total 2 4 2 2 7 2 3" xfId="53953" xr:uid="{00000000-0005-0000-0000-0000D8D30000}"/>
    <cellStyle name="Total 2 4 2 2 7 3" xfId="53954" xr:uid="{00000000-0005-0000-0000-0000D9D30000}"/>
    <cellStyle name="Total 2 4 2 2 7 3 2" xfId="53955" xr:uid="{00000000-0005-0000-0000-0000DAD30000}"/>
    <cellStyle name="Total 2 4 2 2 7 3 3" xfId="53956" xr:uid="{00000000-0005-0000-0000-0000DBD30000}"/>
    <cellStyle name="Total 2 4 2 2 7 4" xfId="53957" xr:uid="{00000000-0005-0000-0000-0000DCD30000}"/>
    <cellStyle name="Total 2 4 2 2 7 4 2" xfId="53958" xr:uid="{00000000-0005-0000-0000-0000DDD30000}"/>
    <cellStyle name="Total 2 4 2 2 7 4 3" xfId="53959" xr:uid="{00000000-0005-0000-0000-0000DED30000}"/>
    <cellStyle name="Total 2 4 2 2 7 5" xfId="53960" xr:uid="{00000000-0005-0000-0000-0000DFD30000}"/>
    <cellStyle name="Total 2 4 2 2 7 5 2" xfId="53961" xr:uid="{00000000-0005-0000-0000-0000E0D30000}"/>
    <cellStyle name="Total 2 4 2 2 7 5 3" xfId="53962" xr:uid="{00000000-0005-0000-0000-0000E1D30000}"/>
    <cellStyle name="Total 2 4 2 2 7 6" xfId="53963" xr:uid="{00000000-0005-0000-0000-0000E2D30000}"/>
    <cellStyle name="Total 2 4 2 2 7 6 2" xfId="53964" xr:uid="{00000000-0005-0000-0000-0000E3D30000}"/>
    <cellStyle name="Total 2 4 2 2 7 6 3" xfId="53965" xr:uid="{00000000-0005-0000-0000-0000E4D30000}"/>
    <cellStyle name="Total 2 4 2 2 7 7" xfId="53966" xr:uid="{00000000-0005-0000-0000-0000E5D30000}"/>
    <cellStyle name="Total 2 4 2 2 7 7 2" xfId="53967" xr:uid="{00000000-0005-0000-0000-0000E6D30000}"/>
    <cellStyle name="Total 2 4 2 2 7 7 3" xfId="53968" xr:uid="{00000000-0005-0000-0000-0000E7D30000}"/>
    <cellStyle name="Total 2 4 2 2 7 8" xfId="53969" xr:uid="{00000000-0005-0000-0000-0000E8D30000}"/>
    <cellStyle name="Total 2 4 2 2 7 8 2" xfId="53970" xr:uid="{00000000-0005-0000-0000-0000E9D30000}"/>
    <cellStyle name="Total 2 4 2 2 7 8 3" xfId="53971" xr:uid="{00000000-0005-0000-0000-0000EAD30000}"/>
    <cellStyle name="Total 2 4 2 2 7 9" xfId="53972" xr:uid="{00000000-0005-0000-0000-0000EBD30000}"/>
    <cellStyle name="Total 2 4 2 2 7 9 2" xfId="53973" xr:uid="{00000000-0005-0000-0000-0000ECD30000}"/>
    <cellStyle name="Total 2 4 2 2 7 9 3" xfId="53974" xr:uid="{00000000-0005-0000-0000-0000EDD30000}"/>
    <cellStyle name="Total 2 4 2 2 8" xfId="53975" xr:uid="{00000000-0005-0000-0000-0000EED30000}"/>
    <cellStyle name="Total 2 4 2 2 8 10" xfId="53976" xr:uid="{00000000-0005-0000-0000-0000EFD30000}"/>
    <cellStyle name="Total 2 4 2 2 8 10 2" xfId="53977" xr:uid="{00000000-0005-0000-0000-0000F0D30000}"/>
    <cellStyle name="Total 2 4 2 2 8 10 3" xfId="53978" xr:uid="{00000000-0005-0000-0000-0000F1D30000}"/>
    <cellStyle name="Total 2 4 2 2 8 11" xfId="53979" xr:uid="{00000000-0005-0000-0000-0000F2D30000}"/>
    <cellStyle name="Total 2 4 2 2 8 12" xfId="53980" xr:uid="{00000000-0005-0000-0000-0000F3D30000}"/>
    <cellStyle name="Total 2 4 2 2 8 2" xfId="53981" xr:uid="{00000000-0005-0000-0000-0000F4D30000}"/>
    <cellStyle name="Total 2 4 2 2 8 2 2" xfId="53982" xr:uid="{00000000-0005-0000-0000-0000F5D30000}"/>
    <cellStyle name="Total 2 4 2 2 8 2 3" xfId="53983" xr:uid="{00000000-0005-0000-0000-0000F6D30000}"/>
    <cellStyle name="Total 2 4 2 2 8 3" xfId="53984" xr:uid="{00000000-0005-0000-0000-0000F7D30000}"/>
    <cellStyle name="Total 2 4 2 2 8 3 2" xfId="53985" xr:uid="{00000000-0005-0000-0000-0000F8D30000}"/>
    <cellStyle name="Total 2 4 2 2 8 3 3" xfId="53986" xr:uid="{00000000-0005-0000-0000-0000F9D30000}"/>
    <cellStyle name="Total 2 4 2 2 8 4" xfId="53987" xr:uid="{00000000-0005-0000-0000-0000FAD30000}"/>
    <cellStyle name="Total 2 4 2 2 8 4 2" xfId="53988" xr:uid="{00000000-0005-0000-0000-0000FBD30000}"/>
    <cellStyle name="Total 2 4 2 2 8 4 3" xfId="53989" xr:uid="{00000000-0005-0000-0000-0000FCD30000}"/>
    <cellStyle name="Total 2 4 2 2 8 5" xfId="53990" xr:uid="{00000000-0005-0000-0000-0000FDD30000}"/>
    <cellStyle name="Total 2 4 2 2 8 5 2" xfId="53991" xr:uid="{00000000-0005-0000-0000-0000FED30000}"/>
    <cellStyle name="Total 2 4 2 2 8 5 3" xfId="53992" xr:uid="{00000000-0005-0000-0000-0000FFD30000}"/>
    <cellStyle name="Total 2 4 2 2 8 6" xfId="53993" xr:uid="{00000000-0005-0000-0000-000000D40000}"/>
    <cellStyle name="Total 2 4 2 2 8 6 2" xfId="53994" xr:uid="{00000000-0005-0000-0000-000001D40000}"/>
    <cellStyle name="Total 2 4 2 2 8 6 3" xfId="53995" xr:uid="{00000000-0005-0000-0000-000002D40000}"/>
    <cellStyle name="Total 2 4 2 2 8 7" xfId="53996" xr:uid="{00000000-0005-0000-0000-000003D40000}"/>
    <cellStyle name="Total 2 4 2 2 8 7 2" xfId="53997" xr:uid="{00000000-0005-0000-0000-000004D40000}"/>
    <cellStyle name="Total 2 4 2 2 8 7 3" xfId="53998" xr:uid="{00000000-0005-0000-0000-000005D40000}"/>
    <cellStyle name="Total 2 4 2 2 8 8" xfId="53999" xr:uid="{00000000-0005-0000-0000-000006D40000}"/>
    <cellStyle name="Total 2 4 2 2 8 8 2" xfId="54000" xr:uid="{00000000-0005-0000-0000-000007D40000}"/>
    <cellStyle name="Total 2 4 2 2 8 8 3" xfId="54001" xr:uid="{00000000-0005-0000-0000-000008D40000}"/>
    <cellStyle name="Total 2 4 2 2 8 9" xfId="54002" xr:uid="{00000000-0005-0000-0000-000009D40000}"/>
    <cellStyle name="Total 2 4 2 2 8 9 2" xfId="54003" xr:uid="{00000000-0005-0000-0000-00000AD40000}"/>
    <cellStyle name="Total 2 4 2 2 8 9 3" xfId="54004" xr:uid="{00000000-0005-0000-0000-00000BD40000}"/>
    <cellStyle name="Total 2 4 2 2 9" xfId="54005" xr:uid="{00000000-0005-0000-0000-00000CD40000}"/>
    <cellStyle name="Total 2 4 2 2 9 10" xfId="54006" xr:uid="{00000000-0005-0000-0000-00000DD40000}"/>
    <cellStyle name="Total 2 4 2 2 9 11" xfId="54007" xr:uid="{00000000-0005-0000-0000-00000ED40000}"/>
    <cellStyle name="Total 2 4 2 2 9 12" xfId="54008" xr:uid="{00000000-0005-0000-0000-00000FD40000}"/>
    <cellStyle name="Total 2 4 2 2 9 2" xfId="54009" xr:uid="{00000000-0005-0000-0000-000010D40000}"/>
    <cellStyle name="Total 2 4 2 2 9 2 2" xfId="54010" xr:uid="{00000000-0005-0000-0000-000011D40000}"/>
    <cellStyle name="Total 2 4 2 2 9 2 3" xfId="54011" xr:uid="{00000000-0005-0000-0000-000012D40000}"/>
    <cellStyle name="Total 2 4 2 2 9 3" xfId="54012" xr:uid="{00000000-0005-0000-0000-000013D40000}"/>
    <cellStyle name="Total 2 4 2 2 9 3 2" xfId="54013" xr:uid="{00000000-0005-0000-0000-000014D40000}"/>
    <cellStyle name="Total 2 4 2 2 9 3 3" xfId="54014" xr:uid="{00000000-0005-0000-0000-000015D40000}"/>
    <cellStyle name="Total 2 4 2 2 9 4" xfId="54015" xr:uid="{00000000-0005-0000-0000-000016D40000}"/>
    <cellStyle name="Total 2 4 2 2 9 4 2" xfId="54016" xr:uid="{00000000-0005-0000-0000-000017D40000}"/>
    <cellStyle name="Total 2 4 2 2 9 4 3" xfId="54017" xr:uid="{00000000-0005-0000-0000-000018D40000}"/>
    <cellStyle name="Total 2 4 2 2 9 5" xfId="54018" xr:uid="{00000000-0005-0000-0000-000019D40000}"/>
    <cellStyle name="Total 2 4 2 2 9 5 2" xfId="54019" xr:uid="{00000000-0005-0000-0000-00001AD40000}"/>
    <cellStyle name="Total 2 4 2 2 9 5 3" xfId="54020" xr:uid="{00000000-0005-0000-0000-00001BD40000}"/>
    <cellStyle name="Total 2 4 2 2 9 6" xfId="54021" xr:uid="{00000000-0005-0000-0000-00001CD40000}"/>
    <cellStyle name="Total 2 4 2 2 9 6 2" xfId="54022" xr:uid="{00000000-0005-0000-0000-00001DD40000}"/>
    <cellStyle name="Total 2 4 2 2 9 6 3" xfId="54023" xr:uid="{00000000-0005-0000-0000-00001ED40000}"/>
    <cellStyle name="Total 2 4 2 2 9 7" xfId="54024" xr:uid="{00000000-0005-0000-0000-00001FD40000}"/>
    <cellStyle name="Total 2 4 2 2 9 7 2" xfId="54025" xr:uid="{00000000-0005-0000-0000-000020D40000}"/>
    <cellStyle name="Total 2 4 2 2 9 7 3" xfId="54026" xr:uid="{00000000-0005-0000-0000-000021D40000}"/>
    <cellStyle name="Total 2 4 2 2 9 8" xfId="54027" xr:uid="{00000000-0005-0000-0000-000022D40000}"/>
    <cellStyle name="Total 2 4 2 2 9 8 2" xfId="54028" xr:uid="{00000000-0005-0000-0000-000023D40000}"/>
    <cellStyle name="Total 2 4 2 2 9 8 3" xfId="54029" xr:uid="{00000000-0005-0000-0000-000024D40000}"/>
    <cellStyle name="Total 2 4 2 2 9 9" xfId="54030" xr:uid="{00000000-0005-0000-0000-000025D40000}"/>
    <cellStyle name="Total 2 4 2 2 9 9 2" xfId="54031" xr:uid="{00000000-0005-0000-0000-000026D40000}"/>
    <cellStyle name="Total 2 4 2 2 9 9 3" xfId="54032" xr:uid="{00000000-0005-0000-0000-000027D40000}"/>
    <cellStyle name="Total 2 4 2 3" xfId="54033" xr:uid="{00000000-0005-0000-0000-000028D40000}"/>
    <cellStyle name="Total 2 4 2 3 10" xfId="54034" xr:uid="{00000000-0005-0000-0000-000029D40000}"/>
    <cellStyle name="Total 2 4 2 3 10 2" xfId="54035" xr:uid="{00000000-0005-0000-0000-00002AD40000}"/>
    <cellStyle name="Total 2 4 2 3 10 3" xfId="54036" xr:uid="{00000000-0005-0000-0000-00002BD40000}"/>
    <cellStyle name="Total 2 4 2 3 11" xfId="54037" xr:uid="{00000000-0005-0000-0000-00002CD40000}"/>
    <cellStyle name="Total 2 4 2 3 11 2" xfId="54038" xr:uid="{00000000-0005-0000-0000-00002DD40000}"/>
    <cellStyle name="Total 2 4 2 3 11 3" xfId="54039" xr:uid="{00000000-0005-0000-0000-00002ED40000}"/>
    <cellStyle name="Total 2 4 2 3 12" xfId="54040" xr:uid="{00000000-0005-0000-0000-00002FD40000}"/>
    <cellStyle name="Total 2 4 2 3 12 2" xfId="54041" xr:uid="{00000000-0005-0000-0000-000030D40000}"/>
    <cellStyle name="Total 2 4 2 3 12 3" xfId="54042" xr:uid="{00000000-0005-0000-0000-000031D40000}"/>
    <cellStyle name="Total 2 4 2 3 13" xfId="54043" xr:uid="{00000000-0005-0000-0000-000032D40000}"/>
    <cellStyle name="Total 2 4 2 3 13 2" xfId="54044" xr:uid="{00000000-0005-0000-0000-000033D40000}"/>
    <cellStyle name="Total 2 4 2 3 13 3" xfId="54045" xr:uid="{00000000-0005-0000-0000-000034D40000}"/>
    <cellStyle name="Total 2 4 2 3 14" xfId="54046" xr:uid="{00000000-0005-0000-0000-000035D40000}"/>
    <cellStyle name="Total 2 4 2 3 14 2" xfId="54047" xr:uid="{00000000-0005-0000-0000-000036D40000}"/>
    <cellStyle name="Total 2 4 2 3 14 3" xfId="54048" xr:uid="{00000000-0005-0000-0000-000037D40000}"/>
    <cellStyle name="Total 2 4 2 3 15" xfId="54049" xr:uid="{00000000-0005-0000-0000-000038D40000}"/>
    <cellStyle name="Total 2 4 2 3 15 2" xfId="54050" xr:uid="{00000000-0005-0000-0000-000039D40000}"/>
    <cellStyle name="Total 2 4 2 3 15 3" xfId="54051" xr:uid="{00000000-0005-0000-0000-00003AD40000}"/>
    <cellStyle name="Total 2 4 2 3 16" xfId="54052" xr:uid="{00000000-0005-0000-0000-00003BD40000}"/>
    <cellStyle name="Total 2 4 2 3 16 2" xfId="54053" xr:uid="{00000000-0005-0000-0000-00003CD40000}"/>
    <cellStyle name="Total 2 4 2 3 16 3" xfId="54054" xr:uid="{00000000-0005-0000-0000-00003DD40000}"/>
    <cellStyle name="Total 2 4 2 3 17" xfId="54055" xr:uid="{00000000-0005-0000-0000-00003ED40000}"/>
    <cellStyle name="Total 2 4 2 3 17 2" xfId="54056" xr:uid="{00000000-0005-0000-0000-00003FD40000}"/>
    <cellStyle name="Total 2 4 2 3 17 3" xfId="54057" xr:uid="{00000000-0005-0000-0000-000040D40000}"/>
    <cellStyle name="Total 2 4 2 3 18" xfId="54058" xr:uid="{00000000-0005-0000-0000-000041D40000}"/>
    <cellStyle name="Total 2 4 2 3 19" xfId="54059" xr:uid="{00000000-0005-0000-0000-000042D40000}"/>
    <cellStyle name="Total 2 4 2 3 2" xfId="54060" xr:uid="{00000000-0005-0000-0000-000043D40000}"/>
    <cellStyle name="Total 2 4 2 3 2 2" xfId="54061" xr:uid="{00000000-0005-0000-0000-000044D40000}"/>
    <cellStyle name="Total 2 4 2 3 2 2 2" xfId="54062" xr:uid="{00000000-0005-0000-0000-000045D40000}"/>
    <cellStyle name="Total 2 4 2 3 2 2 3" xfId="54063" xr:uid="{00000000-0005-0000-0000-000046D40000}"/>
    <cellStyle name="Total 2 4 2 3 2 2 4" xfId="54064" xr:uid="{00000000-0005-0000-0000-000047D40000}"/>
    <cellStyle name="Total 2 4 2 3 2 3" xfId="54065" xr:uid="{00000000-0005-0000-0000-000048D40000}"/>
    <cellStyle name="Total 2 4 2 3 2 4" xfId="54066" xr:uid="{00000000-0005-0000-0000-000049D40000}"/>
    <cellStyle name="Total 2 4 2 3 3" xfId="54067" xr:uid="{00000000-0005-0000-0000-00004AD40000}"/>
    <cellStyle name="Total 2 4 2 3 3 2" xfId="54068" xr:uid="{00000000-0005-0000-0000-00004BD40000}"/>
    <cellStyle name="Total 2 4 2 3 3 2 2" xfId="54069" xr:uid="{00000000-0005-0000-0000-00004CD40000}"/>
    <cellStyle name="Total 2 4 2 3 3 2 3" xfId="54070" xr:uid="{00000000-0005-0000-0000-00004DD40000}"/>
    <cellStyle name="Total 2 4 2 3 3 2 4" xfId="54071" xr:uid="{00000000-0005-0000-0000-00004ED40000}"/>
    <cellStyle name="Total 2 4 2 3 3 3" xfId="54072" xr:uid="{00000000-0005-0000-0000-00004FD40000}"/>
    <cellStyle name="Total 2 4 2 3 3 4" xfId="54073" xr:uid="{00000000-0005-0000-0000-000050D40000}"/>
    <cellStyle name="Total 2 4 2 3 4" xfId="54074" xr:uid="{00000000-0005-0000-0000-000051D40000}"/>
    <cellStyle name="Total 2 4 2 3 4 2" xfId="54075" xr:uid="{00000000-0005-0000-0000-000052D40000}"/>
    <cellStyle name="Total 2 4 2 3 4 2 2" xfId="54076" xr:uid="{00000000-0005-0000-0000-000053D40000}"/>
    <cellStyle name="Total 2 4 2 3 4 2 3" xfId="54077" xr:uid="{00000000-0005-0000-0000-000054D40000}"/>
    <cellStyle name="Total 2 4 2 3 4 2 4" xfId="54078" xr:uid="{00000000-0005-0000-0000-000055D40000}"/>
    <cellStyle name="Total 2 4 2 3 4 3" xfId="54079" xr:uid="{00000000-0005-0000-0000-000056D40000}"/>
    <cellStyle name="Total 2 4 2 3 4 4" xfId="54080" xr:uid="{00000000-0005-0000-0000-000057D40000}"/>
    <cellStyle name="Total 2 4 2 3 5" xfId="54081" xr:uid="{00000000-0005-0000-0000-000058D40000}"/>
    <cellStyle name="Total 2 4 2 3 5 2" xfId="54082" xr:uid="{00000000-0005-0000-0000-000059D40000}"/>
    <cellStyle name="Total 2 4 2 3 5 2 2" xfId="54083" xr:uid="{00000000-0005-0000-0000-00005AD40000}"/>
    <cellStyle name="Total 2 4 2 3 5 2 3" xfId="54084" xr:uid="{00000000-0005-0000-0000-00005BD40000}"/>
    <cellStyle name="Total 2 4 2 3 5 2 4" xfId="54085" xr:uid="{00000000-0005-0000-0000-00005CD40000}"/>
    <cellStyle name="Total 2 4 2 3 5 3" xfId="54086" xr:uid="{00000000-0005-0000-0000-00005DD40000}"/>
    <cellStyle name="Total 2 4 2 3 5 4" xfId="54087" xr:uid="{00000000-0005-0000-0000-00005ED40000}"/>
    <cellStyle name="Total 2 4 2 3 6" xfId="54088" xr:uid="{00000000-0005-0000-0000-00005FD40000}"/>
    <cellStyle name="Total 2 4 2 3 6 2" xfId="54089" xr:uid="{00000000-0005-0000-0000-000060D40000}"/>
    <cellStyle name="Total 2 4 2 3 6 2 2" xfId="54090" xr:uid="{00000000-0005-0000-0000-000061D40000}"/>
    <cellStyle name="Total 2 4 2 3 6 2 3" xfId="54091" xr:uid="{00000000-0005-0000-0000-000062D40000}"/>
    <cellStyle name="Total 2 4 2 3 6 2 4" xfId="54092" xr:uid="{00000000-0005-0000-0000-000063D40000}"/>
    <cellStyle name="Total 2 4 2 3 6 3" xfId="54093" xr:uid="{00000000-0005-0000-0000-000064D40000}"/>
    <cellStyle name="Total 2 4 2 3 6 4" xfId="54094" xr:uid="{00000000-0005-0000-0000-000065D40000}"/>
    <cellStyle name="Total 2 4 2 3 7" xfId="54095" xr:uid="{00000000-0005-0000-0000-000066D40000}"/>
    <cellStyle name="Total 2 4 2 3 7 2" xfId="54096" xr:uid="{00000000-0005-0000-0000-000067D40000}"/>
    <cellStyle name="Total 2 4 2 3 7 2 2" xfId="54097" xr:uid="{00000000-0005-0000-0000-000068D40000}"/>
    <cellStyle name="Total 2 4 2 3 7 2 3" xfId="54098" xr:uid="{00000000-0005-0000-0000-000069D40000}"/>
    <cellStyle name="Total 2 4 2 3 7 2 4" xfId="54099" xr:uid="{00000000-0005-0000-0000-00006AD40000}"/>
    <cellStyle name="Total 2 4 2 3 7 3" xfId="54100" xr:uid="{00000000-0005-0000-0000-00006BD40000}"/>
    <cellStyle name="Total 2 4 2 3 7 4" xfId="54101" xr:uid="{00000000-0005-0000-0000-00006CD40000}"/>
    <cellStyle name="Total 2 4 2 3 8" xfId="54102" xr:uid="{00000000-0005-0000-0000-00006DD40000}"/>
    <cellStyle name="Total 2 4 2 3 8 2" xfId="54103" xr:uid="{00000000-0005-0000-0000-00006ED40000}"/>
    <cellStyle name="Total 2 4 2 3 8 2 2" xfId="54104" xr:uid="{00000000-0005-0000-0000-00006FD40000}"/>
    <cellStyle name="Total 2 4 2 3 8 2 3" xfId="54105" xr:uid="{00000000-0005-0000-0000-000070D40000}"/>
    <cellStyle name="Total 2 4 2 3 8 2 4" xfId="54106" xr:uid="{00000000-0005-0000-0000-000071D40000}"/>
    <cellStyle name="Total 2 4 2 3 8 3" xfId="54107" xr:uid="{00000000-0005-0000-0000-000072D40000}"/>
    <cellStyle name="Total 2 4 2 3 8 4" xfId="54108" xr:uid="{00000000-0005-0000-0000-000073D40000}"/>
    <cellStyle name="Total 2 4 2 3 9" xfId="54109" xr:uid="{00000000-0005-0000-0000-000074D40000}"/>
    <cellStyle name="Total 2 4 2 3 9 2" xfId="54110" xr:uid="{00000000-0005-0000-0000-000075D40000}"/>
    <cellStyle name="Total 2 4 2 3 9 3" xfId="54111" xr:uid="{00000000-0005-0000-0000-000076D40000}"/>
    <cellStyle name="Total 2 4 2 4" xfId="54112" xr:uid="{00000000-0005-0000-0000-000077D40000}"/>
    <cellStyle name="Total 2 4 2 4 10" xfId="54113" xr:uid="{00000000-0005-0000-0000-000078D40000}"/>
    <cellStyle name="Total 2 4 2 4 10 2" xfId="54114" xr:uid="{00000000-0005-0000-0000-000079D40000}"/>
    <cellStyle name="Total 2 4 2 4 10 3" xfId="54115" xr:uid="{00000000-0005-0000-0000-00007AD40000}"/>
    <cellStyle name="Total 2 4 2 4 11" xfId="54116" xr:uid="{00000000-0005-0000-0000-00007BD40000}"/>
    <cellStyle name="Total 2 4 2 4 12" xfId="54117" xr:uid="{00000000-0005-0000-0000-00007CD40000}"/>
    <cellStyle name="Total 2 4 2 4 2" xfId="54118" xr:uid="{00000000-0005-0000-0000-00007DD40000}"/>
    <cellStyle name="Total 2 4 2 4 2 2" xfId="54119" xr:uid="{00000000-0005-0000-0000-00007ED40000}"/>
    <cellStyle name="Total 2 4 2 4 2 3" xfId="54120" xr:uid="{00000000-0005-0000-0000-00007FD40000}"/>
    <cellStyle name="Total 2 4 2 4 3" xfId="54121" xr:uid="{00000000-0005-0000-0000-000080D40000}"/>
    <cellStyle name="Total 2 4 2 4 3 2" xfId="54122" xr:uid="{00000000-0005-0000-0000-000081D40000}"/>
    <cellStyle name="Total 2 4 2 4 3 3" xfId="54123" xr:uid="{00000000-0005-0000-0000-000082D40000}"/>
    <cellStyle name="Total 2 4 2 4 4" xfId="54124" xr:uid="{00000000-0005-0000-0000-000083D40000}"/>
    <cellStyle name="Total 2 4 2 4 4 2" xfId="54125" xr:uid="{00000000-0005-0000-0000-000084D40000}"/>
    <cellStyle name="Total 2 4 2 4 4 3" xfId="54126" xr:uid="{00000000-0005-0000-0000-000085D40000}"/>
    <cellStyle name="Total 2 4 2 4 5" xfId="54127" xr:uid="{00000000-0005-0000-0000-000086D40000}"/>
    <cellStyle name="Total 2 4 2 4 5 2" xfId="54128" xr:uid="{00000000-0005-0000-0000-000087D40000}"/>
    <cellStyle name="Total 2 4 2 4 5 3" xfId="54129" xr:uid="{00000000-0005-0000-0000-000088D40000}"/>
    <cellStyle name="Total 2 4 2 4 6" xfId="54130" xr:uid="{00000000-0005-0000-0000-000089D40000}"/>
    <cellStyle name="Total 2 4 2 4 6 2" xfId="54131" xr:uid="{00000000-0005-0000-0000-00008AD40000}"/>
    <cellStyle name="Total 2 4 2 4 6 3" xfId="54132" xr:uid="{00000000-0005-0000-0000-00008BD40000}"/>
    <cellStyle name="Total 2 4 2 4 7" xfId="54133" xr:uid="{00000000-0005-0000-0000-00008CD40000}"/>
    <cellStyle name="Total 2 4 2 4 7 2" xfId="54134" xr:uid="{00000000-0005-0000-0000-00008DD40000}"/>
    <cellStyle name="Total 2 4 2 4 7 3" xfId="54135" xr:uid="{00000000-0005-0000-0000-00008ED40000}"/>
    <cellStyle name="Total 2 4 2 4 8" xfId="54136" xr:uid="{00000000-0005-0000-0000-00008FD40000}"/>
    <cellStyle name="Total 2 4 2 4 8 2" xfId="54137" xr:uid="{00000000-0005-0000-0000-000090D40000}"/>
    <cellStyle name="Total 2 4 2 4 8 3" xfId="54138" xr:uid="{00000000-0005-0000-0000-000091D40000}"/>
    <cellStyle name="Total 2 4 2 4 9" xfId="54139" xr:uid="{00000000-0005-0000-0000-000092D40000}"/>
    <cellStyle name="Total 2 4 2 4 9 2" xfId="54140" xr:uid="{00000000-0005-0000-0000-000093D40000}"/>
    <cellStyle name="Total 2 4 2 4 9 3" xfId="54141" xr:uid="{00000000-0005-0000-0000-000094D40000}"/>
    <cellStyle name="Total 2 4 2 5" xfId="54142" xr:uid="{00000000-0005-0000-0000-000095D40000}"/>
    <cellStyle name="Total 2 4 2 5 10" xfId="54143" xr:uid="{00000000-0005-0000-0000-000096D40000}"/>
    <cellStyle name="Total 2 4 2 5 10 2" xfId="54144" xr:uid="{00000000-0005-0000-0000-000097D40000}"/>
    <cellStyle name="Total 2 4 2 5 10 3" xfId="54145" xr:uid="{00000000-0005-0000-0000-000098D40000}"/>
    <cellStyle name="Total 2 4 2 5 11" xfId="54146" xr:uid="{00000000-0005-0000-0000-000099D40000}"/>
    <cellStyle name="Total 2 4 2 5 12" xfId="54147" xr:uid="{00000000-0005-0000-0000-00009AD40000}"/>
    <cellStyle name="Total 2 4 2 5 2" xfId="54148" xr:uid="{00000000-0005-0000-0000-00009BD40000}"/>
    <cellStyle name="Total 2 4 2 5 2 2" xfId="54149" xr:uid="{00000000-0005-0000-0000-00009CD40000}"/>
    <cellStyle name="Total 2 4 2 5 2 3" xfId="54150" xr:uid="{00000000-0005-0000-0000-00009DD40000}"/>
    <cellStyle name="Total 2 4 2 5 3" xfId="54151" xr:uid="{00000000-0005-0000-0000-00009ED40000}"/>
    <cellStyle name="Total 2 4 2 5 3 2" xfId="54152" xr:uid="{00000000-0005-0000-0000-00009FD40000}"/>
    <cellStyle name="Total 2 4 2 5 3 3" xfId="54153" xr:uid="{00000000-0005-0000-0000-0000A0D40000}"/>
    <cellStyle name="Total 2 4 2 5 4" xfId="54154" xr:uid="{00000000-0005-0000-0000-0000A1D40000}"/>
    <cellStyle name="Total 2 4 2 5 4 2" xfId="54155" xr:uid="{00000000-0005-0000-0000-0000A2D40000}"/>
    <cellStyle name="Total 2 4 2 5 4 3" xfId="54156" xr:uid="{00000000-0005-0000-0000-0000A3D40000}"/>
    <cellStyle name="Total 2 4 2 5 5" xfId="54157" xr:uid="{00000000-0005-0000-0000-0000A4D40000}"/>
    <cellStyle name="Total 2 4 2 5 5 2" xfId="54158" xr:uid="{00000000-0005-0000-0000-0000A5D40000}"/>
    <cellStyle name="Total 2 4 2 5 5 3" xfId="54159" xr:uid="{00000000-0005-0000-0000-0000A6D40000}"/>
    <cellStyle name="Total 2 4 2 5 6" xfId="54160" xr:uid="{00000000-0005-0000-0000-0000A7D40000}"/>
    <cellStyle name="Total 2 4 2 5 6 2" xfId="54161" xr:uid="{00000000-0005-0000-0000-0000A8D40000}"/>
    <cellStyle name="Total 2 4 2 5 6 3" xfId="54162" xr:uid="{00000000-0005-0000-0000-0000A9D40000}"/>
    <cellStyle name="Total 2 4 2 5 7" xfId="54163" xr:uid="{00000000-0005-0000-0000-0000AAD40000}"/>
    <cellStyle name="Total 2 4 2 5 7 2" xfId="54164" xr:uid="{00000000-0005-0000-0000-0000ABD40000}"/>
    <cellStyle name="Total 2 4 2 5 7 3" xfId="54165" xr:uid="{00000000-0005-0000-0000-0000ACD40000}"/>
    <cellStyle name="Total 2 4 2 5 8" xfId="54166" xr:uid="{00000000-0005-0000-0000-0000ADD40000}"/>
    <cellStyle name="Total 2 4 2 5 8 2" xfId="54167" xr:uid="{00000000-0005-0000-0000-0000AED40000}"/>
    <cellStyle name="Total 2 4 2 5 8 3" xfId="54168" xr:uid="{00000000-0005-0000-0000-0000AFD40000}"/>
    <cellStyle name="Total 2 4 2 5 9" xfId="54169" xr:uid="{00000000-0005-0000-0000-0000B0D40000}"/>
    <cellStyle name="Total 2 4 2 5 9 2" xfId="54170" xr:uid="{00000000-0005-0000-0000-0000B1D40000}"/>
    <cellStyle name="Total 2 4 2 5 9 3" xfId="54171" xr:uid="{00000000-0005-0000-0000-0000B2D40000}"/>
    <cellStyle name="Total 2 4 2 6" xfId="54172" xr:uid="{00000000-0005-0000-0000-0000B3D40000}"/>
    <cellStyle name="Total 2 4 2 6 2" xfId="54173" xr:uid="{00000000-0005-0000-0000-0000B4D40000}"/>
    <cellStyle name="Total 2 4 2 6 2 2" xfId="54174" xr:uid="{00000000-0005-0000-0000-0000B5D40000}"/>
    <cellStyle name="Total 2 4 2 6 2 3" xfId="54175" xr:uid="{00000000-0005-0000-0000-0000B6D40000}"/>
    <cellStyle name="Total 2 4 2 6 2 4" xfId="54176" xr:uid="{00000000-0005-0000-0000-0000B7D40000}"/>
    <cellStyle name="Total 2 4 2 6 3" xfId="54177" xr:uid="{00000000-0005-0000-0000-0000B8D40000}"/>
    <cellStyle name="Total 2 4 2 6 4" xfId="54178" xr:uid="{00000000-0005-0000-0000-0000B9D40000}"/>
    <cellStyle name="Total 2 4 2 7" xfId="54179" xr:uid="{00000000-0005-0000-0000-0000BAD40000}"/>
    <cellStyle name="Total 2 4 2 7 2" xfId="54180" xr:uid="{00000000-0005-0000-0000-0000BBD40000}"/>
    <cellStyle name="Total 2 4 2 7 2 2" xfId="54181" xr:uid="{00000000-0005-0000-0000-0000BCD40000}"/>
    <cellStyle name="Total 2 4 2 7 2 3" xfId="54182" xr:uid="{00000000-0005-0000-0000-0000BDD40000}"/>
    <cellStyle name="Total 2 4 2 7 2 4" xfId="54183" xr:uid="{00000000-0005-0000-0000-0000BED40000}"/>
    <cellStyle name="Total 2 4 2 7 3" xfId="54184" xr:uid="{00000000-0005-0000-0000-0000BFD40000}"/>
    <cellStyle name="Total 2 4 2 7 4" xfId="54185" xr:uid="{00000000-0005-0000-0000-0000C0D40000}"/>
    <cellStyle name="Total 2 4 2 8" xfId="54186" xr:uid="{00000000-0005-0000-0000-0000C1D40000}"/>
    <cellStyle name="Total 2 4 2 8 2" xfId="54187" xr:uid="{00000000-0005-0000-0000-0000C2D40000}"/>
    <cellStyle name="Total 2 4 2 8 2 2" xfId="54188" xr:uid="{00000000-0005-0000-0000-0000C3D40000}"/>
    <cellStyle name="Total 2 4 2 8 2 3" xfId="54189" xr:uid="{00000000-0005-0000-0000-0000C4D40000}"/>
    <cellStyle name="Total 2 4 2 8 2 4" xfId="54190" xr:uid="{00000000-0005-0000-0000-0000C5D40000}"/>
    <cellStyle name="Total 2 4 2 8 3" xfId="54191" xr:uid="{00000000-0005-0000-0000-0000C6D40000}"/>
    <cellStyle name="Total 2 4 2 8 4" xfId="54192" xr:uid="{00000000-0005-0000-0000-0000C7D40000}"/>
    <cellStyle name="Total 2 4 2 9" xfId="54193" xr:uid="{00000000-0005-0000-0000-0000C8D40000}"/>
    <cellStyle name="Total 2 4 2 9 2" xfId="54194" xr:uid="{00000000-0005-0000-0000-0000C9D40000}"/>
    <cellStyle name="Total 2 4 2 9 2 2" xfId="54195" xr:uid="{00000000-0005-0000-0000-0000CAD40000}"/>
    <cellStyle name="Total 2 4 2 9 2 3" xfId="54196" xr:uid="{00000000-0005-0000-0000-0000CBD40000}"/>
    <cellStyle name="Total 2 4 2 9 2 4" xfId="54197" xr:uid="{00000000-0005-0000-0000-0000CCD40000}"/>
    <cellStyle name="Total 2 4 2 9 3" xfId="54198" xr:uid="{00000000-0005-0000-0000-0000CDD40000}"/>
    <cellStyle name="Total 2 4 2 9 4" xfId="54199" xr:uid="{00000000-0005-0000-0000-0000CED40000}"/>
    <cellStyle name="Total 2 4 3" xfId="447" xr:uid="{00000000-0005-0000-0000-0000CFD40000}"/>
    <cellStyle name="Total 2 4 3 10" xfId="54200" xr:uid="{00000000-0005-0000-0000-0000D0D40000}"/>
    <cellStyle name="Total 2 4 3 10 2" xfId="54201" xr:uid="{00000000-0005-0000-0000-0000D1D40000}"/>
    <cellStyle name="Total 2 4 3 10 3" xfId="54202" xr:uid="{00000000-0005-0000-0000-0000D2D40000}"/>
    <cellStyle name="Total 2 4 3 11" xfId="58233" xr:uid="{00000000-0005-0000-0000-0000D3D40000}"/>
    <cellStyle name="Total 2 4 3 2" xfId="54203" xr:uid="{00000000-0005-0000-0000-0000D4D40000}"/>
    <cellStyle name="Total 2 4 3 2 10" xfId="54204" xr:uid="{00000000-0005-0000-0000-0000D5D40000}"/>
    <cellStyle name="Total 2 4 3 2 10 10" xfId="54205" xr:uid="{00000000-0005-0000-0000-0000D6D40000}"/>
    <cellStyle name="Total 2 4 3 2 10 11" xfId="54206" xr:uid="{00000000-0005-0000-0000-0000D7D40000}"/>
    <cellStyle name="Total 2 4 3 2 10 12" xfId="54207" xr:uid="{00000000-0005-0000-0000-0000D8D40000}"/>
    <cellStyle name="Total 2 4 3 2 10 2" xfId="54208" xr:uid="{00000000-0005-0000-0000-0000D9D40000}"/>
    <cellStyle name="Total 2 4 3 2 10 2 2" xfId="54209" xr:uid="{00000000-0005-0000-0000-0000DAD40000}"/>
    <cellStyle name="Total 2 4 3 2 10 2 3" xfId="54210" xr:uid="{00000000-0005-0000-0000-0000DBD40000}"/>
    <cellStyle name="Total 2 4 3 2 10 3" xfId="54211" xr:uid="{00000000-0005-0000-0000-0000DCD40000}"/>
    <cellStyle name="Total 2 4 3 2 10 3 2" xfId="54212" xr:uid="{00000000-0005-0000-0000-0000DDD40000}"/>
    <cellStyle name="Total 2 4 3 2 10 3 3" xfId="54213" xr:uid="{00000000-0005-0000-0000-0000DED40000}"/>
    <cellStyle name="Total 2 4 3 2 10 4" xfId="54214" xr:uid="{00000000-0005-0000-0000-0000DFD40000}"/>
    <cellStyle name="Total 2 4 3 2 10 4 2" xfId="54215" xr:uid="{00000000-0005-0000-0000-0000E0D40000}"/>
    <cellStyle name="Total 2 4 3 2 10 4 3" xfId="54216" xr:uid="{00000000-0005-0000-0000-0000E1D40000}"/>
    <cellStyle name="Total 2 4 3 2 10 5" xfId="54217" xr:uid="{00000000-0005-0000-0000-0000E2D40000}"/>
    <cellStyle name="Total 2 4 3 2 10 5 2" xfId="54218" xr:uid="{00000000-0005-0000-0000-0000E3D40000}"/>
    <cellStyle name="Total 2 4 3 2 10 5 3" xfId="54219" xr:uid="{00000000-0005-0000-0000-0000E4D40000}"/>
    <cellStyle name="Total 2 4 3 2 10 6" xfId="54220" xr:uid="{00000000-0005-0000-0000-0000E5D40000}"/>
    <cellStyle name="Total 2 4 3 2 10 6 2" xfId="54221" xr:uid="{00000000-0005-0000-0000-0000E6D40000}"/>
    <cellStyle name="Total 2 4 3 2 10 6 3" xfId="54222" xr:uid="{00000000-0005-0000-0000-0000E7D40000}"/>
    <cellStyle name="Total 2 4 3 2 10 7" xfId="54223" xr:uid="{00000000-0005-0000-0000-0000E8D40000}"/>
    <cellStyle name="Total 2 4 3 2 10 7 2" xfId="54224" xr:uid="{00000000-0005-0000-0000-0000E9D40000}"/>
    <cellStyle name="Total 2 4 3 2 10 7 3" xfId="54225" xr:uid="{00000000-0005-0000-0000-0000EAD40000}"/>
    <cellStyle name="Total 2 4 3 2 10 8" xfId="54226" xr:uid="{00000000-0005-0000-0000-0000EBD40000}"/>
    <cellStyle name="Total 2 4 3 2 10 8 2" xfId="54227" xr:uid="{00000000-0005-0000-0000-0000ECD40000}"/>
    <cellStyle name="Total 2 4 3 2 10 8 3" xfId="54228" xr:uid="{00000000-0005-0000-0000-0000EDD40000}"/>
    <cellStyle name="Total 2 4 3 2 10 9" xfId="54229" xr:uid="{00000000-0005-0000-0000-0000EED40000}"/>
    <cellStyle name="Total 2 4 3 2 10 9 2" xfId="54230" xr:uid="{00000000-0005-0000-0000-0000EFD40000}"/>
    <cellStyle name="Total 2 4 3 2 10 9 3" xfId="54231" xr:uid="{00000000-0005-0000-0000-0000F0D40000}"/>
    <cellStyle name="Total 2 4 3 2 11" xfId="54232" xr:uid="{00000000-0005-0000-0000-0000F1D40000}"/>
    <cellStyle name="Total 2 4 3 2 11 2" xfId="54233" xr:uid="{00000000-0005-0000-0000-0000F2D40000}"/>
    <cellStyle name="Total 2 4 3 2 11 3" xfId="54234" xr:uid="{00000000-0005-0000-0000-0000F3D40000}"/>
    <cellStyle name="Total 2 4 3 2 12" xfId="54235" xr:uid="{00000000-0005-0000-0000-0000F4D40000}"/>
    <cellStyle name="Total 2 4 3 2 12 2" xfId="54236" xr:uid="{00000000-0005-0000-0000-0000F5D40000}"/>
    <cellStyle name="Total 2 4 3 2 12 3" xfId="54237" xr:uid="{00000000-0005-0000-0000-0000F6D40000}"/>
    <cellStyle name="Total 2 4 3 2 13" xfId="54238" xr:uid="{00000000-0005-0000-0000-0000F7D40000}"/>
    <cellStyle name="Total 2 4 3 2 13 2" xfId="54239" xr:uid="{00000000-0005-0000-0000-0000F8D40000}"/>
    <cellStyle name="Total 2 4 3 2 13 3" xfId="54240" xr:uid="{00000000-0005-0000-0000-0000F9D40000}"/>
    <cellStyle name="Total 2 4 3 2 14" xfId="54241" xr:uid="{00000000-0005-0000-0000-0000FAD40000}"/>
    <cellStyle name="Total 2 4 3 2 14 2" xfId="54242" xr:uid="{00000000-0005-0000-0000-0000FBD40000}"/>
    <cellStyle name="Total 2 4 3 2 14 3" xfId="54243" xr:uid="{00000000-0005-0000-0000-0000FCD40000}"/>
    <cellStyle name="Total 2 4 3 2 15" xfId="54244" xr:uid="{00000000-0005-0000-0000-0000FDD40000}"/>
    <cellStyle name="Total 2 4 3 2 15 2" xfId="54245" xr:uid="{00000000-0005-0000-0000-0000FED40000}"/>
    <cellStyle name="Total 2 4 3 2 15 3" xfId="54246" xr:uid="{00000000-0005-0000-0000-0000FFD40000}"/>
    <cellStyle name="Total 2 4 3 2 16" xfId="54247" xr:uid="{00000000-0005-0000-0000-000000D50000}"/>
    <cellStyle name="Total 2 4 3 2 16 2" xfId="54248" xr:uid="{00000000-0005-0000-0000-000001D50000}"/>
    <cellStyle name="Total 2 4 3 2 16 3" xfId="54249" xr:uid="{00000000-0005-0000-0000-000002D50000}"/>
    <cellStyle name="Total 2 4 3 2 17" xfId="54250" xr:uid="{00000000-0005-0000-0000-000003D50000}"/>
    <cellStyle name="Total 2 4 3 2 17 2" xfId="54251" xr:uid="{00000000-0005-0000-0000-000004D50000}"/>
    <cellStyle name="Total 2 4 3 2 17 3" xfId="54252" xr:uid="{00000000-0005-0000-0000-000005D50000}"/>
    <cellStyle name="Total 2 4 3 2 18" xfId="54253" xr:uid="{00000000-0005-0000-0000-000006D50000}"/>
    <cellStyle name="Total 2 4 3 2 18 2" xfId="54254" xr:uid="{00000000-0005-0000-0000-000007D50000}"/>
    <cellStyle name="Total 2 4 3 2 18 3" xfId="54255" xr:uid="{00000000-0005-0000-0000-000008D50000}"/>
    <cellStyle name="Total 2 4 3 2 19" xfId="54256" xr:uid="{00000000-0005-0000-0000-000009D50000}"/>
    <cellStyle name="Total 2 4 3 2 19 2" xfId="54257" xr:uid="{00000000-0005-0000-0000-00000AD50000}"/>
    <cellStyle name="Total 2 4 3 2 19 3" xfId="54258" xr:uid="{00000000-0005-0000-0000-00000BD50000}"/>
    <cellStyle name="Total 2 4 3 2 2" xfId="54259" xr:uid="{00000000-0005-0000-0000-00000CD50000}"/>
    <cellStyle name="Total 2 4 3 2 2 10" xfId="54260" xr:uid="{00000000-0005-0000-0000-00000DD50000}"/>
    <cellStyle name="Total 2 4 3 2 2 11" xfId="54261" xr:uid="{00000000-0005-0000-0000-00000ED50000}"/>
    <cellStyle name="Total 2 4 3 2 2 12" xfId="54262" xr:uid="{00000000-0005-0000-0000-00000FD50000}"/>
    <cellStyle name="Total 2 4 3 2 2 2" xfId="54263" xr:uid="{00000000-0005-0000-0000-000010D50000}"/>
    <cellStyle name="Total 2 4 3 2 2 2 2" xfId="54264" xr:uid="{00000000-0005-0000-0000-000011D50000}"/>
    <cellStyle name="Total 2 4 3 2 2 2 3" xfId="54265" xr:uid="{00000000-0005-0000-0000-000012D50000}"/>
    <cellStyle name="Total 2 4 3 2 2 3" xfId="54266" xr:uid="{00000000-0005-0000-0000-000013D50000}"/>
    <cellStyle name="Total 2 4 3 2 2 3 2" xfId="54267" xr:uid="{00000000-0005-0000-0000-000014D50000}"/>
    <cellStyle name="Total 2 4 3 2 2 3 3" xfId="54268" xr:uid="{00000000-0005-0000-0000-000015D50000}"/>
    <cellStyle name="Total 2 4 3 2 2 4" xfId="54269" xr:uid="{00000000-0005-0000-0000-000016D50000}"/>
    <cellStyle name="Total 2 4 3 2 2 4 2" xfId="54270" xr:uid="{00000000-0005-0000-0000-000017D50000}"/>
    <cellStyle name="Total 2 4 3 2 2 4 3" xfId="54271" xr:uid="{00000000-0005-0000-0000-000018D50000}"/>
    <cellStyle name="Total 2 4 3 2 2 5" xfId="54272" xr:uid="{00000000-0005-0000-0000-000019D50000}"/>
    <cellStyle name="Total 2 4 3 2 2 5 2" xfId="54273" xr:uid="{00000000-0005-0000-0000-00001AD50000}"/>
    <cellStyle name="Total 2 4 3 2 2 5 3" xfId="54274" xr:uid="{00000000-0005-0000-0000-00001BD50000}"/>
    <cellStyle name="Total 2 4 3 2 2 6" xfId="54275" xr:uid="{00000000-0005-0000-0000-00001CD50000}"/>
    <cellStyle name="Total 2 4 3 2 2 6 2" xfId="54276" xr:uid="{00000000-0005-0000-0000-00001DD50000}"/>
    <cellStyle name="Total 2 4 3 2 2 6 3" xfId="54277" xr:uid="{00000000-0005-0000-0000-00001ED50000}"/>
    <cellStyle name="Total 2 4 3 2 2 7" xfId="54278" xr:uid="{00000000-0005-0000-0000-00001FD50000}"/>
    <cellStyle name="Total 2 4 3 2 2 7 2" xfId="54279" xr:uid="{00000000-0005-0000-0000-000020D50000}"/>
    <cellStyle name="Total 2 4 3 2 2 7 3" xfId="54280" xr:uid="{00000000-0005-0000-0000-000021D50000}"/>
    <cellStyle name="Total 2 4 3 2 2 8" xfId="54281" xr:uid="{00000000-0005-0000-0000-000022D50000}"/>
    <cellStyle name="Total 2 4 3 2 2 8 2" xfId="54282" xr:uid="{00000000-0005-0000-0000-000023D50000}"/>
    <cellStyle name="Total 2 4 3 2 2 8 3" xfId="54283" xr:uid="{00000000-0005-0000-0000-000024D50000}"/>
    <cellStyle name="Total 2 4 3 2 2 9" xfId="54284" xr:uid="{00000000-0005-0000-0000-000025D50000}"/>
    <cellStyle name="Total 2 4 3 2 2 9 2" xfId="54285" xr:uid="{00000000-0005-0000-0000-000026D50000}"/>
    <cellStyle name="Total 2 4 3 2 2 9 3" xfId="54286" xr:uid="{00000000-0005-0000-0000-000027D50000}"/>
    <cellStyle name="Total 2 4 3 2 20" xfId="54287" xr:uid="{00000000-0005-0000-0000-000028D50000}"/>
    <cellStyle name="Total 2 4 3 2 21" xfId="54288" xr:uid="{00000000-0005-0000-0000-000029D50000}"/>
    <cellStyle name="Total 2 4 3 2 3" xfId="54289" xr:uid="{00000000-0005-0000-0000-00002AD50000}"/>
    <cellStyle name="Total 2 4 3 2 3 10" xfId="54290" xr:uid="{00000000-0005-0000-0000-00002BD50000}"/>
    <cellStyle name="Total 2 4 3 2 3 11" xfId="54291" xr:uid="{00000000-0005-0000-0000-00002CD50000}"/>
    <cellStyle name="Total 2 4 3 2 3 12" xfId="54292" xr:uid="{00000000-0005-0000-0000-00002DD50000}"/>
    <cellStyle name="Total 2 4 3 2 3 2" xfId="54293" xr:uid="{00000000-0005-0000-0000-00002ED50000}"/>
    <cellStyle name="Total 2 4 3 2 3 2 2" xfId="54294" xr:uid="{00000000-0005-0000-0000-00002FD50000}"/>
    <cellStyle name="Total 2 4 3 2 3 2 3" xfId="54295" xr:uid="{00000000-0005-0000-0000-000030D50000}"/>
    <cellStyle name="Total 2 4 3 2 3 3" xfId="54296" xr:uid="{00000000-0005-0000-0000-000031D50000}"/>
    <cellStyle name="Total 2 4 3 2 3 3 2" xfId="54297" xr:uid="{00000000-0005-0000-0000-000032D50000}"/>
    <cellStyle name="Total 2 4 3 2 3 3 3" xfId="54298" xr:uid="{00000000-0005-0000-0000-000033D50000}"/>
    <cellStyle name="Total 2 4 3 2 3 4" xfId="54299" xr:uid="{00000000-0005-0000-0000-000034D50000}"/>
    <cellStyle name="Total 2 4 3 2 3 4 2" xfId="54300" xr:uid="{00000000-0005-0000-0000-000035D50000}"/>
    <cellStyle name="Total 2 4 3 2 3 4 3" xfId="54301" xr:uid="{00000000-0005-0000-0000-000036D50000}"/>
    <cellStyle name="Total 2 4 3 2 3 5" xfId="54302" xr:uid="{00000000-0005-0000-0000-000037D50000}"/>
    <cellStyle name="Total 2 4 3 2 3 5 2" xfId="54303" xr:uid="{00000000-0005-0000-0000-000038D50000}"/>
    <cellStyle name="Total 2 4 3 2 3 5 3" xfId="54304" xr:uid="{00000000-0005-0000-0000-000039D50000}"/>
    <cellStyle name="Total 2 4 3 2 3 6" xfId="54305" xr:uid="{00000000-0005-0000-0000-00003AD50000}"/>
    <cellStyle name="Total 2 4 3 2 3 6 2" xfId="54306" xr:uid="{00000000-0005-0000-0000-00003BD50000}"/>
    <cellStyle name="Total 2 4 3 2 3 6 3" xfId="54307" xr:uid="{00000000-0005-0000-0000-00003CD50000}"/>
    <cellStyle name="Total 2 4 3 2 3 7" xfId="54308" xr:uid="{00000000-0005-0000-0000-00003DD50000}"/>
    <cellStyle name="Total 2 4 3 2 3 7 2" xfId="54309" xr:uid="{00000000-0005-0000-0000-00003ED50000}"/>
    <cellStyle name="Total 2 4 3 2 3 7 3" xfId="54310" xr:uid="{00000000-0005-0000-0000-00003FD50000}"/>
    <cellStyle name="Total 2 4 3 2 3 8" xfId="54311" xr:uid="{00000000-0005-0000-0000-000040D50000}"/>
    <cellStyle name="Total 2 4 3 2 3 8 2" xfId="54312" xr:uid="{00000000-0005-0000-0000-000041D50000}"/>
    <cellStyle name="Total 2 4 3 2 3 8 3" xfId="54313" xr:uid="{00000000-0005-0000-0000-000042D50000}"/>
    <cellStyle name="Total 2 4 3 2 3 9" xfId="54314" xr:uid="{00000000-0005-0000-0000-000043D50000}"/>
    <cellStyle name="Total 2 4 3 2 3 9 2" xfId="54315" xr:uid="{00000000-0005-0000-0000-000044D50000}"/>
    <cellStyle name="Total 2 4 3 2 3 9 3" xfId="54316" xr:uid="{00000000-0005-0000-0000-000045D50000}"/>
    <cellStyle name="Total 2 4 3 2 4" xfId="54317" xr:uid="{00000000-0005-0000-0000-000046D50000}"/>
    <cellStyle name="Total 2 4 3 2 4 10" xfId="54318" xr:uid="{00000000-0005-0000-0000-000047D50000}"/>
    <cellStyle name="Total 2 4 3 2 4 11" xfId="54319" xr:uid="{00000000-0005-0000-0000-000048D50000}"/>
    <cellStyle name="Total 2 4 3 2 4 12" xfId="54320" xr:uid="{00000000-0005-0000-0000-000049D50000}"/>
    <cellStyle name="Total 2 4 3 2 4 2" xfId="54321" xr:uid="{00000000-0005-0000-0000-00004AD50000}"/>
    <cellStyle name="Total 2 4 3 2 4 2 2" xfId="54322" xr:uid="{00000000-0005-0000-0000-00004BD50000}"/>
    <cellStyle name="Total 2 4 3 2 4 2 3" xfId="54323" xr:uid="{00000000-0005-0000-0000-00004CD50000}"/>
    <cellStyle name="Total 2 4 3 2 4 3" xfId="54324" xr:uid="{00000000-0005-0000-0000-00004DD50000}"/>
    <cellStyle name="Total 2 4 3 2 4 3 2" xfId="54325" xr:uid="{00000000-0005-0000-0000-00004ED50000}"/>
    <cellStyle name="Total 2 4 3 2 4 3 3" xfId="54326" xr:uid="{00000000-0005-0000-0000-00004FD50000}"/>
    <cellStyle name="Total 2 4 3 2 4 4" xfId="54327" xr:uid="{00000000-0005-0000-0000-000050D50000}"/>
    <cellStyle name="Total 2 4 3 2 4 4 2" xfId="54328" xr:uid="{00000000-0005-0000-0000-000051D50000}"/>
    <cellStyle name="Total 2 4 3 2 4 4 3" xfId="54329" xr:uid="{00000000-0005-0000-0000-000052D50000}"/>
    <cellStyle name="Total 2 4 3 2 4 5" xfId="54330" xr:uid="{00000000-0005-0000-0000-000053D50000}"/>
    <cellStyle name="Total 2 4 3 2 4 5 2" xfId="54331" xr:uid="{00000000-0005-0000-0000-000054D50000}"/>
    <cellStyle name="Total 2 4 3 2 4 5 3" xfId="54332" xr:uid="{00000000-0005-0000-0000-000055D50000}"/>
    <cellStyle name="Total 2 4 3 2 4 6" xfId="54333" xr:uid="{00000000-0005-0000-0000-000056D50000}"/>
    <cellStyle name="Total 2 4 3 2 4 6 2" xfId="54334" xr:uid="{00000000-0005-0000-0000-000057D50000}"/>
    <cellStyle name="Total 2 4 3 2 4 6 3" xfId="54335" xr:uid="{00000000-0005-0000-0000-000058D50000}"/>
    <cellStyle name="Total 2 4 3 2 4 7" xfId="54336" xr:uid="{00000000-0005-0000-0000-000059D50000}"/>
    <cellStyle name="Total 2 4 3 2 4 7 2" xfId="54337" xr:uid="{00000000-0005-0000-0000-00005AD50000}"/>
    <cellStyle name="Total 2 4 3 2 4 7 3" xfId="54338" xr:uid="{00000000-0005-0000-0000-00005BD50000}"/>
    <cellStyle name="Total 2 4 3 2 4 8" xfId="54339" xr:uid="{00000000-0005-0000-0000-00005CD50000}"/>
    <cellStyle name="Total 2 4 3 2 4 8 2" xfId="54340" xr:uid="{00000000-0005-0000-0000-00005DD50000}"/>
    <cellStyle name="Total 2 4 3 2 4 8 3" xfId="54341" xr:uid="{00000000-0005-0000-0000-00005ED50000}"/>
    <cellStyle name="Total 2 4 3 2 4 9" xfId="54342" xr:uid="{00000000-0005-0000-0000-00005FD50000}"/>
    <cellStyle name="Total 2 4 3 2 4 9 2" xfId="54343" xr:uid="{00000000-0005-0000-0000-000060D50000}"/>
    <cellStyle name="Total 2 4 3 2 4 9 3" xfId="54344" xr:uid="{00000000-0005-0000-0000-000061D50000}"/>
    <cellStyle name="Total 2 4 3 2 5" xfId="54345" xr:uid="{00000000-0005-0000-0000-000062D50000}"/>
    <cellStyle name="Total 2 4 3 2 5 10" xfId="54346" xr:uid="{00000000-0005-0000-0000-000063D50000}"/>
    <cellStyle name="Total 2 4 3 2 5 11" xfId="54347" xr:uid="{00000000-0005-0000-0000-000064D50000}"/>
    <cellStyle name="Total 2 4 3 2 5 12" xfId="54348" xr:uid="{00000000-0005-0000-0000-000065D50000}"/>
    <cellStyle name="Total 2 4 3 2 5 2" xfId="54349" xr:uid="{00000000-0005-0000-0000-000066D50000}"/>
    <cellStyle name="Total 2 4 3 2 5 2 2" xfId="54350" xr:uid="{00000000-0005-0000-0000-000067D50000}"/>
    <cellStyle name="Total 2 4 3 2 5 2 3" xfId="54351" xr:uid="{00000000-0005-0000-0000-000068D50000}"/>
    <cellStyle name="Total 2 4 3 2 5 3" xfId="54352" xr:uid="{00000000-0005-0000-0000-000069D50000}"/>
    <cellStyle name="Total 2 4 3 2 5 3 2" xfId="54353" xr:uid="{00000000-0005-0000-0000-00006AD50000}"/>
    <cellStyle name="Total 2 4 3 2 5 3 3" xfId="54354" xr:uid="{00000000-0005-0000-0000-00006BD50000}"/>
    <cellStyle name="Total 2 4 3 2 5 4" xfId="54355" xr:uid="{00000000-0005-0000-0000-00006CD50000}"/>
    <cellStyle name="Total 2 4 3 2 5 4 2" xfId="54356" xr:uid="{00000000-0005-0000-0000-00006DD50000}"/>
    <cellStyle name="Total 2 4 3 2 5 4 3" xfId="54357" xr:uid="{00000000-0005-0000-0000-00006ED50000}"/>
    <cellStyle name="Total 2 4 3 2 5 5" xfId="54358" xr:uid="{00000000-0005-0000-0000-00006FD50000}"/>
    <cellStyle name="Total 2 4 3 2 5 5 2" xfId="54359" xr:uid="{00000000-0005-0000-0000-000070D50000}"/>
    <cellStyle name="Total 2 4 3 2 5 5 3" xfId="54360" xr:uid="{00000000-0005-0000-0000-000071D50000}"/>
    <cellStyle name="Total 2 4 3 2 5 6" xfId="54361" xr:uid="{00000000-0005-0000-0000-000072D50000}"/>
    <cellStyle name="Total 2 4 3 2 5 6 2" xfId="54362" xr:uid="{00000000-0005-0000-0000-000073D50000}"/>
    <cellStyle name="Total 2 4 3 2 5 6 3" xfId="54363" xr:uid="{00000000-0005-0000-0000-000074D50000}"/>
    <cellStyle name="Total 2 4 3 2 5 7" xfId="54364" xr:uid="{00000000-0005-0000-0000-000075D50000}"/>
    <cellStyle name="Total 2 4 3 2 5 7 2" xfId="54365" xr:uid="{00000000-0005-0000-0000-000076D50000}"/>
    <cellStyle name="Total 2 4 3 2 5 7 3" xfId="54366" xr:uid="{00000000-0005-0000-0000-000077D50000}"/>
    <cellStyle name="Total 2 4 3 2 5 8" xfId="54367" xr:uid="{00000000-0005-0000-0000-000078D50000}"/>
    <cellStyle name="Total 2 4 3 2 5 8 2" xfId="54368" xr:uid="{00000000-0005-0000-0000-000079D50000}"/>
    <cellStyle name="Total 2 4 3 2 5 8 3" xfId="54369" xr:uid="{00000000-0005-0000-0000-00007AD50000}"/>
    <cellStyle name="Total 2 4 3 2 5 9" xfId="54370" xr:uid="{00000000-0005-0000-0000-00007BD50000}"/>
    <cellStyle name="Total 2 4 3 2 5 9 2" xfId="54371" xr:uid="{00000000-0005-0000-0000-00007CD50000}"/>
    <cellStyle name="Total 2 4 3 2 5 9 3" xfId="54372" xr:uid="{00000000-0005-0000-0000-00007DD50000}"/>
    <cellStyle name="Total 2 4 3 2 6" xfId="54373" xr:uid="{00000000-0005-0000-0000-00007ED50000}"/>
    <cellStyle name="Total 2 4 3 2 6 10" xfId="54374" xr:uid="{00000000-0005-0000-0000-00007FD50000}"/>
    <cellStyle name="Total 2 4 3 2 6 11" xfId="54375" xr:uid="{00000000-0005-0000-0000-000080D50000}"/>
    <cellStyle name="Total 2 4 3 2 6 12" xfId="54376" xr:uid="{00000000-0005-0000-0000-000081D50000}"/>
    <cellStyle name="Total 2 4 3 2 6 2" xfId="54377" xr:uid="{00000000-0005-0000-0000-000082D50000}"/>
    <cellStyle name="Total 2 4 3 2 6 2 2" xfId="54378" xr:uid="{00000000-0005-0000-0000-000083D50000}"/>
    <cellStyle name="Total 2 4 3 2 6 2 3" xfId="54379" xr:uid="{00000000-0005-0000-0000-000084D50000}"/>
    <cellStyle name="Total 2 4 3 2 6 3" xfId="54380" xr:uid="{00000000-0005-0000-0000-000085D50000}"/>
    <cellStyle name="Total 2 4 3 2 6 3 2" xfId="54381" xr:uid="{00000000-0005-0000-0000-000086D50000}"/>
    <cellStyle name="Total 2 4 3 2 6 3 3" xfId="54382" xr:uid="{00000000-0005-0000-0000-000087D50000}"/>
    <cellStyle name="Total 2 4 3 2 6 4" xfId="54383" xr:uid="{00000000-0005-0000-0000-000088D50000}"/>
    <cellStyle name="Total 2 4 3 2 6 4 2" xfId="54384" xr:uid="{00000000-0005-0000-0000-000089D50000}"/>
    <cellStyle name="Total 2 4 3 2 6 4 3" xfId="54385" xr:uid="{00000000-0005-0000-0000-00008AD50000}"/>
    <cellStyle name="Total 2 4 3 2 6 5" xfId="54386" xr:uid="{00000000-0005-0000-0000-00008BD50000}"/>
    <cellStyle name="Total 2 4 3 2 6 5 2" xfId="54387" xr:uid="{00000000-0005-0000-0000-00008CD50000}"/>
    <cellStyle name="Total 2 4 3 2 6 5 3" xfId="54388" xr:uid="{00000000-0005-0000-0000-00008DD50000}"/>
    <cellStyle name="Total 2 4 3 2 6 6" xfId="54389" xr:uid="{00000000-0005-0000-0000-00008ED50000}"/>
    <cellStyle name="Total 2 4 3 2 6 6 2" xfId="54390" xr:uid="{00000000-0005-0000-0000-00008FD50000}"/>
    <cellStyle name="Total 2 4 3 2 6 6 3" xfId="54391" xr:uid="{00000000-0005-0000-0000-000090D50000}"/>
    <cellStyle name="Total 2 4 3 2 6 7" xfId="54392" xr:uid="{00000000-0005-0000-0000-000091D50000}"/>
    <cellStyle name="Total 2 4 3 2 6 7 2" xfId="54393" xr:uid="{00000000-0005-0000-0000-000092D50000}"/>
    <cellStyle name="Total 2 4 3 2 6 7 3" xfId="54394" xr:uid="{00000000-0005-0000-0000-000093D50000}"/>
    <cellStyle name="Total 2 4 3 2 6 8" xfId="54395" xr:uid="{00000000-0005-0000-0000-000094D50000}"/>
    <cellStyle name="Total 2 4 3 2 6 8 2" xfId="54396" xr:uid="{00000000-0005-0000-0000-000095D50000}"/>
    <cellStyle name="Total 2 4 3 2 6 8 3" xfId="54397" xr:uid="{00000000-0005-0000-0000-000096D50000}"/>
    <cellStyle name="Total 2 4 3 2 6 9" xfId="54398" xr:uid="{00000000-0005-0000-0000-000097D50000}"/>
    <cellStyle name="Total 2 4 3 2 6 9 2" xfId="54399" xr:uid="{00000000-0005-0000-0000-000098D50000}"/>
    <cellStyle name="Total 2 4 3 2 6 9 3" xfId="54400" xr:uid="{00000000-0005-0000-0000-000099D50000}"/>
    <cellStyle name="Total 2 4 3 2 7" xfId="54401" xr:uid="{00000000-0005-0000-0000-00009AD50000}"/>
    <cellStyle name="Total 2 4 3 2 7 10" xfId="54402" xr:uid="{00000000-0005-0000-0000-00009BD50000}"/>
    <cellStyle name="Total 2 4 3 2 7 11" xfId="54403" xr:uid="{00000000-0005-0000-0000-00009CD50000}"/>
    <cellStyle name="Total 2 4 3 2 7 12" xfId="54404" xr:uid="{00000000-0005-0000-0000-00009DD50000}"/>
    <cellStyle name="Total 2 4 3 2 7 2" xfId="54405" xr:uid="{00000000-0005-0000-0000-00009ED50000}"/>
    <cellStyle name="Total 2 4 3 2 7 2 2" xfId="54406" xr:uid="{00000000-0005-0000-0000-00009FD50000}"/>
    <cellStyle name="Total 2 4 3 2 7 2 3" xfId="54407" xr:uid="{00000000-0005-0000-0000-0000A0D50000}"/>
    <cellStyle name="Total 2 4 3 2 7 3" xfId="54408" xr:uid="{00000000-0005-0000-0000-0000A1D50000}"/>
    <cellStyle name="Total 2 4 3 2 7 3 2" xfId="54409" xr:uid="{00000000-0005-0000-0000-0000A2D50000}"/>
    <cellStyle name="Total 2 4 3 2 7 3 3" xfId="54410" xr:uid="{00000000-0005-0000-0000-0000A3D50000}"/>
    <cellStyle name="Total 2 4 3 2 7 4" xfId="54411" xr:uid="{00000000-0005-0000-0000-0000A4D50000}"/>
    <cellStyle name="Total 2 4 3 2 7 4 2" xfId="54412" xr:uid="{00000000-0005-0000-0000-0000A5D50000}"/>
    <cellStyle name="Total 2 4 3 2 7 4 3" xfId="54413" xr:uid="{00000000-0005-0000-0000-0000A6D50000}"/>
    <cellStyle name="Total 2 4 3 2 7 5" xfId="54414" xr:uid="{00000000-0005-0000-0000-0000A7D50000}"/>
    <cellStyle name="Total 2 4 3 2 7 5 2" xfId="54415" xr:uid="{00000000-0005-0000-0000-0000A8D50000}"/>
    <cellStyle name="Total 2 4 3 2 7 5 3" xfId="54416" xr:uid="{00000000-0005-0000-0000-0000A9D50000}"/>
    <cellStyle name="Total 2 4 3 2 7 6" xfId="54417" xr:uid="{00000000-0005-0000-0000-0000AAD50000}"/>
    <cellStyle name="Total 2 4 3 2 7 6 2" xfId="54418" xr:uid="{00000000-0005-0000-0000-0000ABD50000}"/>
    <cellStyle name="Total 2 4 3 2 7 6 3" xfId="54419" xr:uid="{00000000-0005-0000-0000-0000ACD50000}"/>
    <cellStyle name="Total 2 4 3 2 7 7" xfId="54420" xr:uid="{00000000-0005-0000-0000-0000ADD50000}"/>
    <cellStyle name="Total 2 4 3 2 7 7 2" xfId="54421" xr:uid="{00000000-0005-0000-0000-0000AED50000}"/>
    <cellStyle name="Total 2 4 3 2 7 7 3" xfId="54422" xr:uid="{00000000-0005-0000-0000-0000AFD50000}"/>
    <cellStyle name="Total 2 4 3 2 7 8" xfId="54423" xr:uid="{00000000-0005-0000-0000-0000B0D50000}"/>
    <cellStyle name="Total 2 4 3 2 7 8 2" xfId="54424" xr:uid="{00000000-0005-0000-0000-0000B1D50000}"/>
    <cellStyle name="Total 2 4 3 2 7 8 3" xfId="54425" xr:uid="{00000000-0005-0000-0000-0000B2D50000}"/>
    <cellStyle name="Total 2 4 3 2 7 9" xfId="54426" xr:uid="{00000000-0005-0000-0000-0000B3D50000}"/>
    <cellStyle name="Total 2 4 3 2 7 9 2" xfId="54427" xr:uid="{00000000-0005-0000-0000-0000B4D50000}"/>
    <cellStyle name="Total 2 4 3 2 7 9 3" xfId="54428" xr:uid="{00000000-0005-0000-0000-0000B5D50000}"/>
    <cellStyle name="Total 2 4 3 2 8" xfId="54429" xr:uid="{00000000-0005-0000-0000-0000B6D50000}"/>
    <cellStyle name="Total 2 4 3 2 8 10" xfId="54430" xr:uid="{00000000-0005-0000-0000-0000B7D50000}"/>
    <cellStyle name="Total 2 4 3 2 8 11" xfId="54431" xr:uid="{00000000-0005-0000-0000-0000B8D50000}"/>
    <cellStyle name="Total 2 4 3 2 8 12" xfId="54432" xr:uid="{00000000-0005-0000-0000-0000B9D50000}"/>
    <cellStyle name="Total 2 4 3 2 8 2" xfId="54433" xr:uid="{00000000-0005-0000-0000-0000BAD50000}"/>
    <cellStyle name="Total 2 4 3 2 8 2 2" xfId="54434" xr:uid="{00000000-0005-0000-0000-0000BBD50000}"/>
    <cellStyle name="Total 2 4 3 2 8 2 3" xfId="54435" xr:uid="{00000000-0005-0000-0000-0000BCD50000}"/>
    <cellStyle name="Total 2 4 3 2 8 3" xfId="54436" xr:uid="{00000000-0005-0000-0000-0000BDD50000}"/>
    <cellStyle name="Total 2 4 3 2 8 3 2" xfId="54437" xr:uid="{00000000-0005-0000-0000-0000BED50000}"/>
    <cellStyle name="Total 2 4 3 2 8 3 3" xfId="54438" xr:uid="{00000000-0005-0000-0000-0000BFD50000}"/>
    <cellStyle name="Total 2 4 3 2 8 4" xfId="54439" xr:uid="{00000000-0005-0000-0000-0000C0D50000}"/>
    <cellStyle name="Total 2 4 3 2 8 4 2" xfId="54440" xr:uid="{00000000-0005-0000-0000-0000C1D50000}"/>
    <cellStyle name="Total 2 4 3 2 8 4 3" xfId="54441" xr:uid="{00000000-0005-0000-0000-0000C2D50000}"/>
    <cellStyle name="Total 2 4 3 2 8 5" xfId="54442" xr:uid="{00000000-0005-0000-0000-0000C3D50000}"/>
    <cellStyle name="Total 2 4 3 2 8 5 2" xfId="54443" xr:uid="{00000000-0005-0000-0000-0000C4D50000}"/>
    <cellStyle name="Total 2 4 3 2 8 5 3" xfId="54444" xr:uid="{00000000-0005-0000-0000-0000C5D50000}"/>
    <cellStyle name="Total 2 4 3 2 8 6" xfId="54445" xr:uid="{00000000-0005-0000-0000-0000C6D50000}"/>
    <cellStyle name="Total 2 4 3 2 8 6 2" xfId="54446" xr:uid="{00000000-0005-0000-0000-0000C7D50000}"/>
    <cellStyle name="Total 2 4 3 2 8 6 3" xfId="54447" xr:uid="{00000000-0005-0000-0000-0000C8D50000}"/>
    <cellStyle name="Total 2 4 3 2 8 7" xfId="54448" xr:uid="{00000000-0005-0000-0000-0000C9D50000}"/>
    <cellStyle name="Total 2 4 3 2 8 7 2" xfId="54449" xr:uid="{00000000-0005-0000-0000-0000CAD50000}"/>
    <cellStyle name="Total 2 4 3 2 8 7 3" xfId="54450" xr:uid="{00000000-0005-0000-0000-0000CBD50000}"/>
    <cellStyle name="Total 2 4 3 2 8 8" xfId="54451" xr:uid="{00000000-0005-0000-0000-0000CCD50000}"/>
    <cellStyle name="Total 2 4 3 2 8 8 2" xfId="54452" xr:uid="{00000000-0005-0000-0000-0000CDD50000}"/>
    <cellStyle name="Total 2 4 3 2 8 8 3" xfId="54453" xr:uid="{00000000-0005-0000-0000-0000CED50000}"/>
    <cellStyle name="Total 2 4 3 2 8 9" xfId="54454" xr:uid="{00000000-0005-0000-0000-0000CFD50000}"/>
    <cellStyle name="Total 2 4 3 2 8 9 2" xfId="54455" xr:uid="{00000000-0005-0000-0000-0000D0D50000}"/>
    <cellStyle name="Total 2 4 3 2 8 9 3" xfId="54456" xr:uid="{00000000-0005-0000-0000-0000D1D50000}"/>
    <cellStyle name="Total 2 4 3 2 9" xfId="54457" xr:uid="{00000000-0005-0000-0000-0000D2D50000}"/>
    <cellStyle name="Total 2 4 3 2 9 10" xfId="54458" xr:uid="{00000000-0005-0000-0000-0000D3D50000}"/>
    <cellStyle name="Total 2 4 3 2 9 11" xfId="54459" xr:uid="{00000000-0005-0000-0000-0000D4D50000}"/>
    <cellStyle name="Total 2 4 3 2 9 12" xfId="54460" xr:uid="{00000000-0005-0000-0000-0000D5D50000}"/>
    <cellStyle name="Total 2 4 3 2 9 2" xfId="54461" xr:uid="{00000000-0005-0000-0000-0000D6D50000}"/>
    <cellStyle name="Total 2 4 3 2 9 2 2" xfId="54462" xr:uid="{00000000-0005-0000-0000-0000D7D50000}"/>
    <cellStyle name="Total 2 4 3 2 9 2 3" xfId="54463" xr:uid="{00000000-0005-0000-0000-0000D8D50000}"/>
    <cellStyle name="Total 2 4 3 2 9 3" xfId="54464" xr:uid="{00000000-0005-0000-0000-0000D9D50000}"/>
    <cellStyle name="Total 2 4 3 2 9 3 2" xfId="54465" xr:uid="{00000000-0005-0000-0000-0000DAD50000}"/>
    <cellStyle name="Total 2 4 3 2 9 3 3" xfId="54466" xr:uid="{00000000-0005-0000-0000-0000DBD50000}"/>
    <cellStyle name="Total 2 4 3 2 9 4" xfId="54467" xr:uid="{00000000-0005-0000-0000-0000DCD50000}"/>
    <cellStyle name="Total 2 4 3 2 9 4 2" xfId="54468" xr:uid="{00000000-0005-0000-0000-0000DDD50000}"/>
    <cellStyle name="Total 2 4 3 2 9 4 3" xfId="54469" xr:uid="{00000000-0005-0000-0000-0000DED50000}"/>
    <cellStyle name="Total 2 4 3 2 9 5" xfId="54470" xr:uid="{00000000-0005-0000-0000-0000DFD50000}"/>
    <cellStyle name="Total 2 4 3 2 9 5 2" xfId="54471" xr:uid="{00000000-0005-0000-0000-0000E0D50000}"/>
    <cellStyle name="Total 2 4 3 2 9 5 3" xfId="54472" xr:uid="{00000000-0005-0000-0000-0000E1D50000}"/>
    <cellStyle name="Total 2 4 3 2 9 6" xfId="54473" xr:uid="{00000000-0005-0000-0000-0000E2D50000}"/>
    <cellStyle name="Total 2 4 3 2 9 6 2" xfId="54474" xr:uid="{00000000-0005-0000-0000-0000E3D50000}"/>
    <cellStyle name="Total 2 4 3 2 9 6 3" xfId="54475" xr:uid="{00000000-0005-0000-0000-0000E4D50000}"/>
    <cellStyle name="Total 2 4 3 2 9 7" xfId="54476" xr:uid="{00000000-0005-0000-0000-0000E5D50000}"/>
    <cellStyle name="Total 2 4 3 2 9 7 2" xfId="54477" xr:uid="{00000000-0005-0000-0000-0000E6D50000}"/>
    <cellStyle name="Total 2 4 3 2 9 7 3" xfId="54478" xr:uid="{00000000-0005-0000-0000-0000E7D50000}"/>
    <cellStyle name="Total 2 4 3 2 9 8" xfId="54479" xr:uid="{00000000-0005-0000-0000-0000E8D50000}"/>
    <cellStyle name="Total 2 4 3 2 9 8 2" xfId="54480" xr:uid="{00000000-0005-0000-0000-0000E9D50000}"/>
    <cellStyle name="Total 2 4 3 2 9 8 3" xfId="54481" xr:uid="{00000000-0005-0000-0000-0000EAD50000}"/>
    <cellStyle name="Total 2 4 3 2 9 9" xfId="54482" xr:uid="{00000000-0005-0000-0000-0000EBD50000}"/>
    <cellStyle name="Total 2 4 3 2 9 9 2" xfId="54483" xr:uid="{00000000-0005-0000-0000-0000ECD50000}"/>
    <cellStyle name="Total 2 4 3 2 9 9 3" xfId="54484" xr:uid="{00000000-0005-0000-0000-0000EDD50000}"/>
    <cellStyle name="Total 2 4 3 3" xfId="54485" xr:uid="{00000000-0005-0000-0000-0000EED50000}"/>
    <cellStyle name="Total 2 4 3 3 10" xfId="54486" xr:uid="{00000000-0005-0000-0000-0000EFD50000}"/>
    <cellStyle name="Total 2 4 3 3 10 2" xfId="54487" xr:uid="{00000000-0005-0000-0000-0000F0D50000}"/>
    <cellStyle name="Total 2 4 3 3 10 3" xfId="54488" xr:uid="{00000000-0005-0000-0000-0000F1D50000}"/>
    <cellStyle name="Total 2 4 3 3 11" xfId="54489" xr:uid="{00000000-0005-0000-0000-0000F2D50000}"/>
    <cellStyle name="Total 2 4 3 3 12" xfId="54490" xr:uid="{00000000-0005-0000-0000-0000F3D50000}"/>
    <cellStyle name="Total 2 4 3 3 2" xfId="54491" xr:uid="{00000000-0005-0000-0000-0000F4D50000}"/>
    <cellStyle name="Total 2 4 3 3 2 2" xfId="54492" xr:uid="{00000000-0005-0000-0000-0000F5D50000}"/>
    <cellStyle name="Total 2 4 3 3 2 3" xfId="54493" xr:uid="{00000000-0005-0000-0000-0000F6D50000}"/>
    <cellStyle name="Total 2 4 3 3 3" xfId="54494" xr:uid="{00000000-0005-0000-0000-0000F7D50000}"/>
    <cellStyle name="Total 2 4 3 3 3 2" xfId="54495" xr:uid="{00000000-0005-0000-0000-0000F8D50000}"/>
    <cellStyle name="Total 2 4 3 3 3 3" xfId="54496" xr:uid="{00000000-0005-0000-0000-0000F9D50000}"/>
    <cellStyle name="Total 2 4 3 3 4" xfId="54497" xr:uid="{00000000-0005-0000-0000-0000FAD50000}"/>
    <cellStyle name="Total 2 4 3 3 4 2" xfId="54498" xr:uid="{00000000-0005-0000-0000-0000FBD50000}"/>
    <cellStyle name="Total 2 4 3 3 4 3" xfId="54499" xr:uid="{00000000-0005-0000-0000-0000FCD50000}"/>
    <cellStyle name="Total 2 4 3 3 5" xfId="54500" xr:uid="{00000000-0005-0000-0000-0000FDD50000}"/>
    <cellStyle name="Total 2 4 3 3 5 2" xfId="54501" xr:uid="{00000000-0005-0000-0000-0000FED50000}"/>
    <cellStyle name="Total 2 4 3 3 5 3" xfId="54502" xr:uid="{00000000-0005-0000-0000-0000FFD50000}"/>
    <cellStyle name="Total 2 4 3 3 6" xfId="54503" xr:uid="{00000000-0005-0000-0000-000000D60000}"/>
    <cellStyle name="Total 2 4 3 3 6 2" xfId="54504" xr:uid="{00000000-0005-0000-0000-000001D60000}"/>
    <cellStyle name="Total 2 4 3 3 6 3" xfId="54505" xr:uid="{00000000-0005-0000-0000-000002D60000}"/>
    <cellStyle name="Total 2 4 3 3 7" xfId="54506" xr:uid="{00000000-0005-0000-0000-000003D60000}"/>
    <cellStyle name="Total 2 4 3 3 7 2" xfId="54507" xr:uid="{00000000-0005-0000-0000-000004D60000}"/>
    <cellStyle name="Total 2 4 3 3 7 3" xfId="54508" xr:uid="{00000000-0005-0000-0000-000005D60000}"/>
    <cellStyle name="Total 2 4 3 3 8" xfId="54509" xr:uid="{00000000-0005-0000-0000-000006D60000}"/>
    <cellStyle name="Total 2 4 3 3 8 2" xfId="54510" xr:uid="{00000000-0005-0000-0000-000007D60000}"/>
    <cellStyle name="Total 2 4 3 3 8 3" xfId="54511" xr:uid="{00000000-0005-0000-0000-000008D60000}"/>
    <cellStyle name="Total 2 4 3 3 9" xfId="54512" xr:uid="{00000000-0005-0000-0000-000009D60000}"/>
    <cellStyle name="Total 2 4 3 3 9 2" xfId="54513" xr:uid="{00000000-0005-0000-0000-00000AD60000}"/>
    <cellStyle name="Total 2 4 3 3 9 3" xfId="54514" xr:uid="{00000000-0005-0000-0000-00000BD60000}"/>
    <cellStyle name="Total 2 4 3 4" xfId="54515" xr:uid="{00000000-0005-0000-0000-00000CD60000}"/>
    <cellStyle name="Total 2 4 3 4 10" xfId="54516" xr:uid="{00000000-0005-0000-0000-00000DD60000}"/>
    <cellStyle name="Total 2 4 3 4 10 2" xfId="54517" xr:uid="{00000000-0005-0000-0000-00000ED60000}"/>
    <cellStyle name="Total 2 4 3 4 10 3" xfId="54518" xr:uid="{00000000-0005-0000-0000-00000FD60000}"/>
    <cellStyle name="Total 2 4 3 4 11" xfId="54519" xr:uid="{00000000-0005-0000-0000-000010D60000}"/>
    <cellStyle name="Total 2 4 3 4 12" xfId="54520" xr:uid="{00000000-0005-0000-0000-000011D60000}"/>
    <cellStyle name="Total 2 4 3 4 2" xfId="54521" xr:uid="{00000000-0005-0000-0000-000012D60000}"/>
    <cellStyle name="Total 2 4 3 4 2 2" xfId="54522" xr:uid="{00000000-0005-0000-0000-000013D60000}"/>
    <cellStyle name="Total 2 4 3 4 2 3" xfId="54523" xr:uid="{00000000-0005-0000-0000-000014D60000}"/>
    <cellStyle name="Total 2 4 3 4 3" xfId="54524" xr:uid="{00000000-0005-0000-0000-000015D60000}"/>
    <cellStyle name="Total 2 4 3 4 3 2" xfId="54525" xr:uid="{00000000-0005-0000-0000-000016D60000}"/>
    <cellStyle name="Total 2 4 3 4 3 3" xfId="54526" xr:uid="{00000000-0005-0000-0000-000017D60000}"/>
    <cellStyle name="Total 2 4 3 4 4" xfId="54527" xr:uid="{00000000-0005-0000-0000-000018D60000}"/>
    <cellStyle name="Total 2 4 3 4 4 2" xfId="54528" xr:uid="{00000000-0005-0000-0000-000019D60000}"/>
    <cellStyle name="Total 2 4 3 4 4 3" xfId="54529" xr:uid="{00000000-0005-0000-0000-00001AD60000}"/>
    <cellStyle name="Total 2 4 3 4 5" xfId="54530" xr:uid="{00000000-0005-0000-0000-00001BD60000}"/>
    <cellStyle name="Total 2 4 3 4 5 2" xfId="54531" xr:uid="{00000000-0005-0000-0000-00001CD60000}"/>
    <cellStyle name="Total 2 4 3 4 5 3" xfId="54532" xr:uid="{00000000-0005-0000-0000-00001DD60000}"/>
    <cellStyle name="Total 2 4 3 4 6" xfId="54533" xr:uid="{00000000-0005-0000-0000-00001ED60000}"/>
    <cellStyle name="Total 2 4 3 4 6 2" xfId="54534" xr:uid="{00000000-0005-0000-0000-00001FD60000}"/>
    <cellStyle name="Total 2 4 3 4 6 3" xfId="54535" xr:uid="{00000000-0005-0000-0000-000020D60000}"/>
    <cellStyle name="Total 2 4 3 4 7" xfId="54536" xr:uid="{00000000-0005-0000-0000-000021D60000}"/>
    <cellStyle name="Total 2 4 3 4 7 2" xfId="54537" xr:uid="{00000000-0005-0000-0000-000022D60000}"/>
    <cellStyle name="Total 2 4 3 4 7 3" xfId="54538" xr:uid="{00000000-0005-0000-0000-000023D60000}"/>
    <cellStyle name="Total 2 4 3 4 8" xfId="54539" xr:uid="{00000000-0005-0000-0000-000024D60000}"/>
    <cellStyle name="Total 2 4 3 4 8 2" xfId="54540" xr:uid="{00000000-0005-0000-0000-000025D60000}"/>
    <cellStyle name="Total 2 4 3 4 8 3" xfId="54541" xr:uid="{00000000-0005-0000-0000-000026D60000}"/>
    <cellStyle name="Total 2 4 3 4 9" xfId="54542" xr:uid="{00000000-0005-0000-0000-000027D60000}"/>
    <cellStyle name="Total 2 4 3 4 9 2" xfId="54543" xr:uid="{00000000-0005-0000-0000-000028D60000}"/>
    <cellStyle name="Total 2 4 3 4 9 3" xfId="54544" xr:uid="{00000000-0005-0000-0000-000029D60000}"/>
    <cellStyle name="Total 2 4 3 5" xfId="54545" xr:uid="{00000000-0005-0000-0000-00002AD60000}"/>
    <cellStyle name="Total 2 4 3 5 10" xfId="54546" xr:uid="{00000000-0005-0000-0000-00002BD60000}"/>
    <cellStyle name="Total 2 4 3 5 10 2" xfId="54547" xr:uid="{00000000-0005-0000-0000-00002CD60000}"/>
    <cellStyle name="Total 2 4 3 5 10 3" xfId="54548" xr:uid="{00000000-0005-0000-0000-00002DD60000}"/>
    <cellStyle name="Total 2 4 3 5 11" xfId="54549" xr:uid="{00000000-0005-0000-0000-00002ED60000}"/>
    <cellStyle name="Total 2 4 3 5 12" xfId="54550" xr:uid="{00000000-0005-0000-0000-00002FD60000}"/>
    <cellStyle name="Total 2 4 3 5 2" xfId="54551" xr:uid="{00000000-0005-0000-0000-000030D60000}"/>
    <cellStyle name="Total 2 4 3 5 2 2" xfId="54552" xr:uid="{00000000-0005-0000-0000-000031D60000}"/>
    <cellStyle name="Total 2 4 3 5 2 3" xfId="54553" xr:uid="{00000000-0005-0000-0000-000032D60000}"/>
    <cellStyle name="Total 2 4 3 5 3" xfId="54554" xr:uid="{00000000-0005-0000-0000-000033D60000}"/>
    <cellStyle name="Total 2 4 3 5 3 2" xfId="54555" xr:uid="{00000000-0005-0000-0000-000034D60000}"/>
    <cellStyle name="Total 2 4 3 5 3 3" xfId="54556" xr:uid="{00000000-0005-0000-0000-000035D60000}"/>
    <cellStyle name="Total 2 4 3 5 4" xfId="54557" xr:uid="{00000000-0005-0000-0000-000036D60000}"/>
    <cellStyle name="Total 2 4 3 5 4 2" xfId="54558" xr:uid="{00000000-0005-0000-0000-000037D60000}"/>
    <cellStyle name="Total 2 4 3 5 4 3" xfId="54559" xr:uid="{00000000-0005-0000-0000-000038D60000}"/>
    <cellStyle name="Total 2 4 3 5 5" xfId="54560" xr:uid="{00000000-0005-0000-0000-000039D60000}"/>
    <cellStyle name="Total 2 4 3 5 5 2" xfId="54561" xr:uid="{00000000-0005-0000-0000-00003AD60000}"/>
    <cellStyle name="Total 2 4 3 5 5 3" xfId="54562" xr:uid="{00000000-0005-0000-0000-00003BD60000}"/>
    <cellStyle name="Total 2 4 3 5 6" xfId="54563" xr:uid="{00000000-0005-0000-0000-00003CD60000}"/>
    <cellStyle name="Total 2 4 3 5 6 2" xfId="54564" xr:uid="{00000000-0005-0000-0000-00003DD60000}"/>
    <cellStyle name="Total 2 4 3 5 6 3" xfId="54565" xr:uid="{00000000-0005-0000-0000-00003ED60000}"/>
    <cellStyle name="Total 2 4 3 5 7" xfId="54566" xr:uid="{00000000-0005-0000-0000-00003FD60000}"/>
    <cellStyle name="Total 2 4 3 5 7 2" xfId="54567" xr:uid="{00000000-0005-0000-0000-000040D60000}"/>
    <cellStyle name="Total 2 4 3 5 7 3" xfId="54568" xr:uid="{00000000-0005-0000-0000-000041D60000}"/>
    <cellStyle name="Total 2 4 3 5 8" xfId="54569" xr:uid="{00000000-0005-0000-0000-000042D60000}"/>
    <cellStyle name="Total 2 4 3 5 8 2" xfId="54570" xr:uid="{00000000-0005-0000-0000-000043D60000}"/>
    <cellStyle name="Total 2 4 3 5 8 3" xfId="54571" xr:uid="{00000000-0005-0000-0000-000044D60000}"/>
    <cellStyle name="Total 2 4 3 5 9" xfId="54572" xr:uid="{00000000-0005-0000-0000-000045D60000}"/>
    <cellStyle name="Total 2 4 3 5 9 2" xfId="54573" xr:uid="{00000000-0005-0000-0000-000046D60000}"/>
    <cellStyle name="Total 2 4 3 5 9 3" xfId="54574" xr:uid="{00000000-0005-0000-0000-000047D60000}"/>
    <cellStyle name="Total 2 4 3 6" xfId="54575" xr:uid="{00000000-0005-0000-0000-000048D60000}"/>
    <cellStyle name="Total 2 4 3 6 2" xfId="54576" xr:uid="{00000000-0005-0000-0000-000049D60000}"/>
    <cellStyle name="Total 2 4 3 6 2 2" xfId="54577" xr:uid="{00000000-0005-0000-0000-00004AD60000}"/>
    <cellStyle name="Total 2 4 3 6 2 3" xfId="54578" xr:uid="{00000000-0005-0000-0000-00004BD60000}"/>
    <cellStyle name="Total 2 4 3 6 2 4" xfId="54579" xr:uid="{00000000-0005-0000-0000-00004CD60000}"/>
    <cellStyle name="Total 2 4 3 6 3" xfId="54580" xr:uid="{00000000-0005-0000-0000-00004DD60000}"/>
    <cellStyle name="Total 2 4 3 6 4" xfId="54581" xr:uid="{00000000-0005-0000-0000-00004ED60000}"/>
    <cellStyle name="Total 2 4 3 7" xfId="54582" xr:uid="{00000000-0005-0000-0000-00004FD60000}"/>
    <cellStyle name="Total 2 4 3 7 2" xfId="54583" xr:uid="{00000000-0005-0000-0000-000050D60000}"/>
    <cellStyle name="Total 2 4 3 7 2 2" xfId="54584" xr:uid="{00000000-0005-0000-0000-000051D60000}"/>
    <cellStyle name="Total 2 4 3 7 2 3" xfId="54585" xr:uid="{00000000-0005-0000-0000-000052D60000}"/>
    <cellStyle name="Total 2 4 3 7 2 4" xfId="54586" xr:uid="{00000000-0005-0000-0000-000053D60000}"/>
    <cellStyle name="Total 2 4 3 7 3" xfId="54587" xr:uid="{00000000-0005-0000-0000-000054D60000}"/>
    <cellStyle name="Total 2 4 3 7 4" xfId="54588" xr:uid="{00000000-0005-0000-0000-000055D60000}"/>
    <cellStyle name="Total 2 4 3 8" xfId="54589" xr:uid="{00000000-0005-0000-0000-000056D60000}"/>
    <cellStyle name="Total 2 4 3 8 2" xfId="54590" xr:uid="{00000000-0005-0000-0000-000057D60000}"/>
    <cellStyle name="Total 2 4 3 8 2 2" xfId="54591" xr:uid="{00000000-0005-0000-0000-000058D60000}"/>
    <cellStyle name="Total 2 4 3 8 2 3" xfId="54592" xr:uid="{00000000-0005-0000-0000-000059D60000}"/>
    <cellStyle name="Total 2 4 3 8 2 4" xfId="54593" xr:uid="{00000000-0005-0000-0000-00005AD60000}"/>
    <cellStyle name="Total 2 4 3 8 3" xfId="54594" xr:uid="{00000000-0005-0000-0000-00005BD60000}"/>
    <cellStyle name="Total 2 4 3 8 4" xfId="54595" xr:uid="{00000000-0005-0000-0000-00005CD60000}"/>
    <cellStyle name="Total 2 4 3 9" xfId="54596" xr:uid="{00000000-0005-0000-0000-00005DD60000}"/>
    <cellStyle name="Total 2 4 3 9 2" xfId="54597" xr:uid="{00000000-0005-0000-0000-00005ED60000}"/>
    <cellStyle name="Total 2 4 3 9 3" xfId="54598" xr:uid="{00000000-0005-0000-0000-00005FD60000}"/>
    <cellStyle name="Total 2 4 4" xfId="448" xr:uid="{00000000-0005-0000-0000-000060D60000}"/>
    <cellStyle name="Total 2 4 4 10" xfId="54599" xr:uid="{00000000-0005-0000-0000-000061D60000}"/>
    <cellStyle name="Total 2 4 4 10 2" xfId="54600" xr:uid="{00000000-0005-0000-0000-000062D60000}"/>
    <cellStyle name="Total 2 4 4 10 3" xfId="54601" xr:uid="{00000000-0005-0000-0000-000063D60000}"/>
    <cellStyle name="Total 2 4 4 11" xfId="58330" xr:uid="{00000000-0005-0000-0000-000064D60000}"/>
    <cellStyle name="Total 2 4 4 2" xfId="54602" xr:uid="{00000000-0005-0000-0000-000065D60000}"/>
    <cellStyle name="Total 2 4 4 2 10" xfId="54603" xr:uid="{00000000-0005-0000-0000-000066D60000}"/>
    <cellStyle name="Total 2 4 4 2 10 10" xfId="54604" xr:uid="{00000000-0005-0000-0000-000067D60000}"/>
    <cellStyle name="Total 2 4 4 2 10 11" xfId="54605" xr:uid="{00000000-0005-0000-0000-000068D60000}"/>
    <cellStyle name="Total 2 4 4 2 10 12" xfId="54606" xr:uid="{00000000-0005-0000-0000-000069D60000}"/>
    <cellStyle name="Total 2 4 4 2 10 2" xfId="54607" xr:uid="{00000000-0005-0000-0000-00006AD60000}"/>
    <cellStyle name="Total 2 4 4 2 10 2 2" xfId="54608" xr:uid="{00000000-0005-0000-0000-00006BD60000}"/>
    <cellStyle name="Total 2 4 4 2 10 2 3" xfId="54609" xr:uid="{00000000-0005-0000-0000-00006CD60000}"/>
    <cellStyle name="Total 2 4 4 2 10 3" xfId="54610" xr:uid="{00000000-0005-0000-0000-00006DD60000}"/>
    <cellStyle name="Total 2 4 4 2 10 3 2" xfId="54611" xr:uid="{00000000-0005-0000-0000-00006ED60000}"/>
    <cellStyle name="Total 2 4 4 2 10 3 3" xfId="54612" xr:uid="{00000000-0005-0000-0000-00006FD60000}"/>
    <cellStyle name="Total 2 4 4 2 10 4" xfId="54613" xr:uid="{00000000-0005-0000-0000-000070D60000}"/>
    <cellStyle name="Total 2 4 4 2 10 4 2" xfId="54614" xr:uid="{00000000-0005-0000-0000-000071D60000}"/>
    <cellStyle name="Total 2 4 4 2 10 4 3" xfId="54615" xr:uid="{00000000-0005-0000-0000-000072D60000}"/>
    <cellStyle name="Total 2 4 4 2 10 5" xfId="54616" xr:uid="{00000000-0005-0000-0000-000073D60000}"/>
    <cellStyle name="Total 2 4 4 2 10 5 2" xfId="54617" xr:uid="{00000000-0005-0000-0000-000074D60000}"/>
    <cellStyle name="Total 2 4 4 2 10 5 3" xfId="54618" xr:uid="{00000000-0005-0000-0000-000075D60000}"/>
    <cellStyle name="Total 2 4 4 2 10 6" xfId="54619" xr:uid="{00000000-0005-0000-0000-000076D60000}"/>
    <cellStyle name="Total 2 4 4 2 10 6 2" xfId="54620" xr:uid="{00000000-0005-0000-0000-000077D60000}"/>
    <cellStyle name="Total 2 4 4 2 10 6 3" xfId="54621" xr:uid="{00000000-0005-0000-0000-000078D60000}"/>
    <cellStyle name="Total 2 4 4 2 10 7" xfId="54622" xr:uid="{00000000-0005-0000-0000-000079D60000}"/>
    <cellStyle name="Total 2 4 4 2 10 7 2" xfId="54623" xr:uid="{00000000-0005-0000-0000-00007AD60000}"/>
    <cellStyle name="Total 2 4 4 2 10 7 3" xfId="54624" xr:uid="{00000000-0005-0000-0000-00007BD60000}"/>
    <cellStyle name="Total 2 4 4 2 10 8" xfId="54625" xr:uid="{00000000-0005-0000-0000-00007CD60000}"/>
    <cellStyle name="Total 2 4 4 2 10 8 2" xfId="54626" xr:uid="{00000000-0005-0000-0000-00007DD60000}"/>
    <cellStyle name="Total 2 4 4 2 10 8 3" xfId="54627" xr:uid="{00000000-0005-0000-0000-00007ED60000}"/>
    <cellStyle name="Total 2 4 4 2 10 9" xfId="54628" xr:uid="{00000000-0005-0000-0000-00007FD60000}"/>
    <cellStyle name="Total 2 4 4 2 10 9 2" xfId="54629" xr:uid="{00000000-0005-0000-0000-000080D60000}"/>
    <cellStyle name="Total 2 4 4 2 10 9 3" xfId="54630" xr:uid="{00000000-0005-0000-0000-000081D60000}"/>
    <cellStyle name="Total 2 4 4 2 11" xfId="54631" xr:uid="{00000000-0005-0000-0000-000082D60000}"/>
    <cellStyle name="Total 2 4 4 2 11 2" xfId="54632" xr:uid="{00000000-0005-0000-0000-000083D60000}"/>
    <cellStyle name="Total 2 4 4 2 11 3" xfId="54633" xr:uid="{00000000-0005-0000-0000-000084D60000}"/>
    <cellStyle name="Total 2 4 4 2 12" xfId="54634" xr:uid="{00000000-0005-0000-0000-000085D60000}"/>
    <cellStyle name="Total 2 4 4 2 12 2" xfId="54635" xr:uid="{00000000-0005-0000-0000-000086D60000}"/>
    <cellStyle name="Total 2 4 4 2 12 3" xfId="54636" xr:uid="{00000000-0005-0000-0000-000087D60000}"/>
    <cellStyle name="Total 2 4 4 2 13" xfId="54637" xr:uid="{00000000-0005-0000-0000-000088D60000}"/>
    <cellStyle name="Total 2 4 4 2 13 2" xfId="54638" xr:uid="{00000000-0005-0000-0000-000089D60000}"/>
    <cellStyle name="Total 2 4 4 2 13 3" xfId="54639" xr:uid="{00000000-0005-0000-0000-00008AD60000}"/>
    <cellStyle name="Total 2 4 4 2 14" xfId="54640" xr:uid="{00000000-0005-0000-0000-00008BD60000}"/>
    <cellStyle name="Total 2 4 4 2 14 2" xfId="54641" xr:uid="{00000000-0005-0000-0000-00008CD60000}"/>
    <cellStyle name="Total 2 4 4 2 14 3" xfId="54642" xr:uid="{00000000-0005-0000-0000-00008DD60000}"/>
    <cellStyle name="Total 2 4 4 2 15" xfId="54643" xr:uid="{00000000-0005-0000-0000-00008ED60000}"/>
    <cellStyle name="Total 2 4 4 2 15 2" xfId="54644" xr:uid="{00000000-0005-0000-0000-00008FD60000}"/>
    <cellStyle name="Total 2 4 4 2 15 3" xfId="54645" xr:uid="{00000000-0005-0000-0000-000090D60000}"/>
    <cellStyle name="Total 2 4 4 2 16" xfId="54646" xr:uid="{00000000-0005-0000-0000-000091D60000}"/>
    <cellStyle name="Total 2 4 4 2 16 2" xfId="54647" xr:uid="{00000000-0005-0000-0000-000092D60000}"/>
    <cellStyle name="Total 2 4 4 2 16 3" xfId="54648" xr:uid="{00000000-0005-0000-0000-000093D60000}"/>
    <cellStyle name="Total 2 4 4 2 17" xfId="54649" xr:uid="{00000000-0005-0000-0000-000094D60000}"/>
    <cellStyle name="Total 2 4 4 2 17 2" xfId="54650" xr:uid="{00000000-0005-0000-0000-000095D60000}"/>
    <cellStyle name="Total 2 4 4 2 17 3" xfId="54651" xr:uid="{00000000-0005-0000-0000-000096D60000}"/>
    <cellStyle name="Total 2 4 4 2 18" xfId="54652" xr:uid="{00000000-0005-0000-0000-000097D60000}"/>
    <cellStyle name="Total 2 4 4 2 18 2" xfId="54653" xr:uid="{00000000-0005-0000-0000-000098D60000}"/>
    <cellStyle name="Total 2 4 4 2 18 3" xfId="54654" xr:uid="{00000000-0005-0000-0000-000099D60000}"/>
    <cellStyle name="Total 2 4 4 2 19" xfId="54655" xr:uid="{00000000-0005-0000-0000-00009AD60000}"/>
    <cellStyle name="Total 2 4 4 2 19 2" xfId="54656" xr:uid="{00000000-0005-0000-0000-00009BD60000}"/>
    <cellStyle name="Total 2 4 4 2 19 3" xfId="54657" xr:uid="{00000000-0005-0000-0000-00009CD60000}"/>
    <cellStyle name="Total 2 4 4 2 2" xfId="54658" xr:uid="{00000000-0005-0000-0000-00009DD60000}"/>
    <cellStyle name="Total 2 4 4 2 2 10" xfId="54659" xr:uid="{00000000-0005-0000-0000-00009ED60000}"/>
    <cellStyle name="Total 2 4 4 2 2 11" xfId="54660" xr:uid="{00000000-0005-0000-0000-00009FD60000}"/>
    <cellStyle name="Total 2 4 4 2 2 12" xfId="54661" xr:uid="{00000000-0005-0000-0000-0000A0D60000}"/>
    <cellStyle name="Total 2 4 4 2 2 2" xfId="54662" xr:uid="{00000000-0005-0000-0000-0000A1D60000}"/>
    <cellStyle name="Total 2 4 4 2 2 2 2" xfId="54663" xr:uid="{00000000-0005-0000-0000-0000A2D60000}"/>
    <cellStyle name="Total 2 4 4 2 2 2 3" xfId="54664" xr:uid="{00000000-0005-0000-0000-0000A3D60000}"/>
    <cellStyle name="Total 2 4 4 2 2 3" xfId="54665" xr:uid="{00000000-0005-0000-0000-0000A4D60000}"/>
    <cellStyle name="Total 2 4 4 2 2 3 2" xfId="54666" xr:uid="{00000000-0005-0000-0000-0000A5D60000}"/>
    <cellStyle name="Total 2 4 4 2 2 3 3" xfId="54667" xr:uid="{00000000-0005-0000-0000-0000A6D60000}"/>
    <cellStyle name="Total 2 4 4 2 2 4" xfId="54668" xr:uid="{00000000-0005-0000-0000-0000A7D60000}"/>
    <cellStyle name="Total 2 4 4 2 2 4 2" xfId="54669" xr:uid="{00000000-0005-0000-0000-0000A8D60000}"/>
    <cellStyle name="Total 2 4 4 2 2 4 3" xfId="54670" xr:uid="{00000000-0005-0000-0000-0000A9D60000}"/>
    <cellStyle name="Total 2 4 4 2 2 5" xfId="54671" xr:uid="{00000000-0005-0000-0000-0000AAD60000}"/>
    <cellStyle name="Total 2 4 4 2 2 5 2" xfId="54672" xr:uid="{00000000-0005-0000-0000-0000ABD60000}"/>
    <cellStyle name="Total 2 4 4 2 2 5 3" xfId="54673" xr:uid="{00000000-0005-0000-0000-0000ACD60000}"/>
    <cellStyle name="Total 2 4 4 2 2 6" xfId="54674" xr:uid="{00000000-0005-0000-0000-0000ADD60000}"/>
    <cellStyle name="Total 2 4 4 2 2 6 2" xfId="54675" xr:uid="{00000000-0005-0000-0000-0000AED60000}"/>
    <cellStyle name="Total 2 4 4 2 2 6 3" xfId="54676" xr:uid="{00000000-0005-0000-0000-0000AFD60000}"/>
    <cellStyle name="Total 2 4 4 2 2 7" xfId="54677" xr:uid="{00000000-0005-0000-0000-0000B0D60000}"/>
    <cellStyle name="Total 2 4 4 2 2 7 2" xfId="54678" xr:uid="{00000000-0005-0000-0000-0000B1D60000}"/>
    <cellStyle name="Total 2 4 4 2 2 7 3" xfId="54679" xr:uid="{00000000-0005-0000-0000-0000B2D60000}"/>
    <cellStyle name="Total 2 4 4 2 2 8" xfId="54680" xr:uid="{00000000-0005-0000-0000-0000B3D60000}"/>
    <cellStyle name="Total 2 4 4 2 2 8 2" xfId="54681" xr:uid="{00000000-0005-0000-0000-0000B4D60000}"/>
    <cellStyle name="Total 2 4 4 2 2 8 3" xfId="54682" xr:uid="{00000000-0005-0000-0000-0000B5D60000}"/>
    <cellStyle name="Total 2 4 4 2 2 9" xfId="54683" xr:uid="{00000000-0005-0000-0000-0000B6D60000}"/>
    <cellStyle name="Total 2 4 4 2 2 9 2" xfId="54684" xr:uid="{00000000-0005-0000-0000-0000B7D60000}"/>
    <cellStyle name="Total 2 4 4 2 2 9 3" xfId="54685" xr:uid="{00000000-0005-0000-0000-0000B8D60000}"/>
    <cellStyle name="Total 2 4 4 2 20" xfId="54686" xr:uid="{00000000-0005-0000-0000-0000B9D60000}"/>
    <cellStyle name="Total 2 4 4 2 21" xfId="54687" xr:uid="{00000000-0005-0000-0000-0000BAD60000}"/>
    <cellStyle name="Total 2 4 4 2 3" xfId="54688" xr:uid="{00000000-0005-0000-0000-0000BBD60000}"/>
    <cellStyle name="Total 2 4 4 2 3 10" xfId="54689" xr:uid="{00000000-0005-0000-0000-0000BCD60000}"/>
    <cellStyle name="Total 2 4 4 2 3 11" xfId="54690" xr:uid="{00000000-0005-0000-0000-0000BDD60000}"/>
    <cellStyle name="Total 2 4 4 2 3 12" xfId="54691" xr:uid="{00000000-0005-0000-0000-0000BED60000}"/>
    <cellStyle name="Total 2 4 4 2 3 2" xfId="54692" xr:uid="{00000000-0005-0000-0000-0000BFD60000}"/>
    <cellStyle name="Total 2 4 4 2 3 2 2" xfId="54693" xr:uid="{00000000-0005-0000-0000-0000C0D60000}"/>
    <cellStyle name="Total 2 4 4 2 3 2 3" xfId="54694" xr:uid="{00000000-0005-0000-0000-0000C1D60000}"/>
    <cellStyle name="Total 2 4 4 2 3 3" xfId="54695" xr:uid="{00000000-0005-0000-0000-0000C2D60000}"/>
    <cellStyle name="Total 2 4 4 2 3 3 2" xfId="54696" xr:uid="{00000000-0005-0000-0000-0000C3D60000}"/>
    <cellStyle name="Total 2 4 4 2 3 3 3" xfId="54697" xr:uid="{00000000-0005-0000-0000-0000C4D60000}"/>
    <cellStyle name="Total 2 4 4 2 3 4" xfId="54698" xr:uid="{00000000-0005-0000-0000-0000C5D60000}"/>
    <cellStyle name="Total 2 4 4 2 3 4 2" xfId="54699" xr:uid="{00000000-0005-0000-0000-0000C6D60000}"/>
    <cellStyle name="Total 2 4 4 2 3 4 3" xfId="54700" xr:uid="{00000000-0005-0000-0000-0000C7D60000}"/>
    <cellStyle name="Total 2 4 4 2 3 5" xfId="54701" xr:uid="{00000000-0005-0000-0000-0000C8D60000}"/>
    <cellStyle name="Total 2 4 4 2 3 5 2" xfId="54702" xr:uid="{00000000-0005-0000-0000-0000C9D60000}"/>
    <cellStyle name="Total 2 4 4 2 3 5 3" xfId="54703" xr:uid="{00000000-0005-0000-0000-0000CAD60000}"/>
    <cellStyle name="Total 2 4 4 2 3 6" xfId="54704" xr:uid="{00000000-0005-0000-0000-0000CBD60000}"/>
    <cellStyle name="Total 2 4 4 2 3 6 2" xfId="54705" xr:uid="{00000000-0005-0000-0000-0000CCD60000}"/>
    <cellStyle name="Total 2 4 4 2 3 6 3" xfId="54706" xr:uid="{00000000-0005-0000-0000-0000CDD60000}"/>
    <cellStyle name="Total 2 4 4 2 3 7" xfId="54707" xr:uid="{00000000-0005-0000-0000-0000CED60000}"/>
    <cellStyle name="Total 2 4 4 2 3 7 2" xfId="54708" xr:uid="{00000000-0005-0000-0000-0000CFD60000}"/>
    <cellStyle name="Total 2 4 4 2 3 7 3" xfId="54709" xr:uid="{00000000-0005-0000-0000-0000D0D60000}"/>
    <cellStyle name="Total 2 4 4 2 3 8" xfId="54710" xr:uid="{00000000-0005-0000-0000-0000D1D60000}"/>
    <cellStyle name="Total 2 4 4 2 3 8 2" xfId="54711" xr:uid="{00000000-0005-0000-0000-0000D2D60000}"/>
    <cellStyle name="Total 2 4 4 2 3 8 3" xfId="54712" xr:uid="{00000000-0005-0000-0000-0000D3D60000}"/>
    <cellStyle name="Total 2 4 4 2 3 9" xfId="54713" xr:uid="{00000000-0005-0000-0000-0000D4D60000}"/>
    <cellStyle name="Total 2 4 4 2 3 9 2" xfId="54714" xr:uid="{00000000-0005-0000-0000-0000D5D60000}"/>
    <cellStyle name="Total 2 4 4 2 3 9 3" xfId="54715" xr:uid="{00000000-0005-0000-0000-0000D6D60000}"/>
    <cellStyle name="Total 2 4 4 2 4" xfId="54716" xr:uid="{00000000-0005-0000-0000-0000D7D60000}"/>
    <cellStyle name="Total 2 4 4 2 4 10" xfId="54717" xr:uid="{00000000-0005-0000-0000-0000D8D60000}"/>
    <cellStyle name="Total 2 4 4 2 4 11" xfId="54718" xr:uid="{00000000-0005-0000-0000-0000D9D60000}"/>
    <cellStyle name="Total 2 4 4 2 4 12" xfId="54719" xr:uid="{00000000-0005-0000-0000-0000DAD60000}"/>
    <cellStyle name="Total 2 4 4 2 4 2" xfId="54720" xr:uid="{00000000-0005-0000-0000-0000DBD60000}"/>
    <cellStyle name="Total 2 4 4 2 4 2 2" xfId="54721" xr:uid="{00000000-0005-0000-0000-0000DCD60000}"/>
    <cellStyle name="Total 2 4 4 2 4 2 3" xfId="54722" xr:uid="{00000000-0005-0000-0000-0000DDD60000}"/>
    <cellStyle name="Total 2 4 4 2 4 3" xfId="54723" xr:uid="{00000000-0005-0000-0000-0000DED60000}"/>
    <cellStyle name="Total 2 4 4 2 4 3 2" xfId="54724" xr:uid="{00000000-0005-0000-0000-0000DFD60000}"/>
    <cellStyle name="Total 2 4 4 2 4 3 3" xfId="54725" xr:uid="{00000000-0005-0000-0000-0000E0D60000}"/>
    <cellStyle name="Total 2 4 4 2 4 4" xfId="54726" xr:uid="{00000000-0005-0000-0000-0000E1D60000}"/>
    <cellStyle name="Total 2 4 4 2 4 4 2" xfId="54727" xr:uid="{00000000-0005-0000-0000-0000E2D60000}"/>
    <cellStyle name="Total 2 4 4 2 4 4 3" xfId="54728" xr:uid="{00000000-0005-0000-0000-0000E3D60000}"/>
    <cellStyle name="Total 2 4 4 2 4 5" xfId="54729" xr:uid="{00000000-0005-0000-0000-0000E4D60000}"/>
    <cellStyle name="Total 2 4 4 2 4 5 2" xfId="54730" xr:uid="{00000000-0005-0000-0000-0000E5D60000}"/>
    <cellStyle name="Total 2 4 4 2 4 5 3" xfId="54731" xr:uid="{00000000-0005-0000-0000-0000E6D60000}"/>
    <cellStyle name="Total 2 4 4 2 4 6" xfId="54732" xr:uid="{00000000-0005-0000-0000-0000E7D60000}"/>
    <cellStyle name="Total 2 4 4 2 4 6 2" xfId="54733" xr:uid="{00000000-0005-0000-0000-0000E8D60000}"/>
    <cellStyle name="Total 2 4 4 2 4 6 3" xfId="54734" xr:uid="{00000000-0005-0000-0000-0000E9D60000}"/>
    <cellStyle name="Total 2 4 4 2 4 7" xfId="54735" xr:uid="{00000000-0005-0000-0000-0000EAD60000}"/>
    <cellStyle name="Total 2 4 4 2 4 7 2" xfId="54736" xr:uid="{00000000-0005-0000-0000-0000EBD60000}"/>
    <cellStyle name="Total 2 4 4 2 4 7 3" xfId="54737" xr:uid="{00000000-0005-0000-0000-0000ECD60000}"/>
    <cellStyle name="Total 2 4 4 2 4 8" xfId="54738" xr:uid="{00000000-0005-0000-0000-0000EDD60000}"/>
    <cellStyle name="Total 2 4 4 2 4 8 2" xfId="54739" xr:uid="{00000000-0005-0000-0000-0000EED60000}"/>
    <cellStyle name="Total 2 4 4 2 4 8 3" xfId="54740" xr:uid="{00000000-0005-0000-0000-0000EFD60000}"/>
    <cellStyle name="Total 2 4 4 2 4 9" xfId="54741" xr:uid="{00000000-0005-0000-0000-0000F0D60000}"/>
    <cellStyle name="Total 2 4 4 2 4 9 2" xfId="54742" xr:uid="{00000000-0005-0000-0000-0000F1D60000}"/>
    <cellStyle name="Total 2 4 4 2 4 9 3" xfId="54743" xr:uid="{00000000-0005-0000-0000-0000F2D60000}"/>
    <cellStyle name="Total 2 4 4 2 5" xfId="54744" xr:uid="{00000000-0005-0000-0000-0000F3D60000}"/>
    <cellStyle name="Total 2 4 4 2 5 10" xfId="54745" xr:uid="{00000000-0005-0000-0000-0000F4D60000}"/>
    <cellStyle name="Total 2 4 4 2 5 11" xfId="54746" xr:uid="{00000000-0005-0000-0000-0000F5D60000}"/>
    <cellStyle name="Total 2 4 4 2 5 12" xfId="54747" xr:uid="{00000000-0005-0000-0000-0000F6D60000}"/>
    <cellStyle name="Total 2 4 4 2 5 2" xfId="54748" xr:uid="{00000000-0005-0000-0000-0000F7D60000}"/>
    <cellStyle name="Total 2 4 4 2 5 2 2" xfId="54749" xr:uid="{00000000-0005-0000-0000-0000F8D60000}"/>
    <cellStyle name="Total 2 4 4 2 5 2 3" xfId="54750" xr:uid="{00000000-0005-0000-0000-0000F9D60000}"/>
    <cellStyle name="Total 2 4 4 2 5 3" xfId="54751" xr:uid="{00000000-0005-0000-0000-0000FAD60000}"/>
    <cellStyle name="Total 2 4 4 2 5 3 2" xfId="54752" xr:uid="{00000000-0005-0000-0000-0000FBD60000}"/>
    <cellStyle name="Total 2 4 4 2 5 3 3" xfId="54753" xr:uid="{00000000-0005-0000-0000-0000FCD60000}"/>
    <cellStyle name="Total 2 4 4 2 5 4" xfId="54754" xr:uid="{00000000-0005-0000-0000-0000FDD60000}"/>
    <cellStyle name="Total 2 4 4 2 5 4 2" xfId="54755" xr:uid="{00000000-0005-0000-0000-0000FED60000}"/>
    <cellStyle name="Total 2 4 4 2 5 4 3" xfId="54756" xr:uid="{00000000-0005-0000-0000-0000FFD60000}"/>
    <cellStyle name="Total 2 4 4 2 5 5" xfId="54757" xr:uid="{00000000-0005-0000-0000-000000D70000}"/>
    <cellStyle name="Total 2 4 4 2 5 5 2" xfId="54758" xr:uid="{00000000-0005-0000-0000-000001D70000}"/>
    <cellStyle name="Total 2 4 4 2 5 5 3" xfId="54759" xr:uid="{00000000-0005-0000-0000-000002D70000}"/>
    <cellStyle name="Total 2 4 4 2 5 6" xfId="54760" xr:uid="{00000000-0005-0000-0000-000003D70000}"/>
    <cellStyle name="Total 2 4 4 2 5 6 2" xfId="54761" xr:uid="{00000000-0005-0000-0000-000004D70000}"/>
    <cellStyle name="Total 2 4 4 2 5 6 3" xfId="54762" xr:uid="{00000000-0005-0000-0000-000005D70000}"/>
    <cellStyle name="Total 2 4 4 2 5 7" xfId="54763" xr:uid="{00000000-0005-0000-0000-000006D70000}"/>
    <cellStyle name="Total 2 4 4 2 5 7 2" xfId="54764" xr:uid="{00000000-0005-0000-0000-000007D70000}"/>
    <cellStyle name="Total 2 4 4 2 5 7 3" xfId="54765" xr:uid="{00000000-0005-0000-0000-000008D70000}"/>
    <cellStyle name="Total 2 4 4 2 5 8" xfId="54766" xr:uid="{00000000-0005-0000-0000-000009D70000}"/>
    <cellStyle name="Total 2 4 4 2 5 8 2" xfId="54767" xr:uid="{00000000-0005-0000-0000-00000AD70000}"/>
    <cellStyle name="Total 2 4 4 2 5 8 3" xfId="54768" xr:uid="{00000000-0005-0000-0000-00000BD70000}"/>
    <cellStyle name="Total 2 4 4 2 5 9" xfId="54769" xr:uid="{00000000-0005-0000-0000-00000CD70000}"/>
    <cellStyle name="Total 2 4 4 2 5 9 2" xfId="54770" xr:uid="{00000000-0005-0000-0000-00000DD70000}"/>
    <cellStyle name="Total 2 4 4 2 5 9 3" xfId="54771" xr:uid="{00000000-0005-0000-0000-00000ED70000}"/>
    <cellStyle name="Total 2 4 4 2 6" xfId="54772" xr:uid="{00000000-0005-0000-0000-00000FD70000}"/>
    <cellStyle name="Total 2 4 4 2 6 10" xfId="54773" xr:uid="{00000000-0005-0000-0000-000010D70000}"/>
    <cellStyle name="Total 2 4 4 2 6 11" xfId="54774" xr:uid="{00000000-0005-0000-0000-000011D70000}"/>
    <cellStyle name="Total 2 4 4 2 6 12" xfId="54775" xr:uid="{00000000-0005-0000-0000-000012D70000}"/>
    <cellStyle name="Total 2 4 4 2 6 2" xfId="54776" xr:uid="{00000000-0005-0000-0000-000013D70000}"/>
    <cellStyle name="Total 2 4 4 2 6 2 2" xfId="54777" xr:uid="{00000000-0005-0000-0000-000014D70000}"/>
    <cellStyle name="Total 2 4 4 2 6 2 3" xfId="54778" xr:uid="{00000000-0005-0000-0000-000015D70000}"/>
    <cellStyle name="Total 2 4 4 2 6 3" xfId="54779" xr:uid="{00000000-0005-0000-0000-000016D70000}"/>
    <cellStyle name="Total 2 4 4 2 6 3 2" xfId="54780" xr:uid="{00000000-0005-0000-0000-000017D70000}"/>
    <cellStyle name="Total 2 4 4 2 6 3 3" xfId="54781" xr:uid="{00000000-0005-0000-0000-000018D70000}"/>
    <cellStyle name="Total 2 4 4 2 6 4" xfId="54782" xr:uid="{00000000-0005-0000-0000-000019D70000}"/>
    <cellStyle name="Total 2 4 4 2 6 4 2" xfId="54783" xr:uid="{00000000-0005-0000-0000-00001AD70000}"/>
    <cellStyle name="Total 2 4 4 2 6 4 3" xfId="54784" xr:uid="{00000000-0005-0000-0000-00001BD70000}"/>
    <cellStyle name="Total 2 4 4 2 6 5" xfId="54785" xr:uid="{00000000-0005-0000-0000-00001CD70000}"/>
    <cellStyle name="Total 2 4 4 2 6 5 2" xfId="54786" xr:uid="{00000000-0005-0000-0000-00001DD70000}"/>
    <cellStyle name="Total 2 4 4 2 6 5 3" xfId="54787" xr:uid="{00000000-0005-0000-0000-00001ED70000}"/>
    <cellStyle name="Total 2 4 4 2 6 6" xfId="54788" xr:uid="{00000000-0005-0000-0000-00001FD70000}"/>
    <cellStyle name="Total 2 4 4 2 6 6 2" xfId="54789" xr:uid="{00000000-0005-0000-0000-000020D70000}"/>
    <cellStyle name="Total 2 4 4 2 6 6 3" xfId="54790" xr:uid="{00000000-0005-0000-0000-000021D70000}"/>
    <cellStyle name="Total 2 4 4 2 6 7" xfId="54791" xr:uid="{00000000-0005-0000-0000-000022D70000}"/>
    <cellStyle name="Total 2 4 4 2 6 7 2" xfId="54792" xr:uid="{00000000-0005-0000-0000-000023D70000}"/>
    <cellStyle name="Total 2 4 4 2 6 7 3" xfId="54793" xr:uid="{00000000-0005-0000-0000-000024D70000}"/>
    <cellStyle name="Total 2 4 4 2 6 8" xfId="54794" xr:uid="{00000000-0005-0000-0000-000025D70000}"/>
    <cellStyle name="Total 2 4 4 2 6 8 2" xfId="54795" xr:uid="{00000000-0005-0000-0000-000026D70000}"/>
    <cellStyle name="Total 2 4 4 2 6 8 3" xfId="54796" xr:uid="{00000000-0005-0000-0000-000027D70000}"/>
    <cellStyle name="Total 2 4 4 2 6 9" xfId="54797" xr:uid="{00000000-0005-0000-0000-000028D70000}"/>
    <cellStyle name="Total 2 4 4 2 6 9 2" xfId="54798" xr:uid="{00000000-0005-0000-0000-000029D70000}"/>
    <cellStyle name="Total 2 4 4 2 6 9 3" xfId="54799" xr:uid="{00000000-0005-0000-0000-00002AD70000}"/>
    <cellStyle name="Total 2 4 4 2 7" xfId="54800" xr:uid="{00000000-0005-0000-0000-00002BD70000}"/>
    <cellStyle name="Total 2 4 4 2 7 10" xfId="54801" xr:uid="{00000000-0005-0000-0000-00002CD70000}"/>
    <cellStyle name="Total 2 4 4 2 7 11" xfId="54802" xr:uid="{00000000-0005-0000-0000-00002DD70000}"/>
    <cellStyle name="Total 2 4 4 2 7 12" xfId="54803" xr:uid="{00000000-0005-0000-0000-00002ED70000}"/>
    <cellStyle name="Total 2 4 4 2 7 2" xfId="54804" xr:uid="{00000000-0005-0000-0000-00002FD70000}"/>
    <cellStyle name="Total 2 4 4 2 7 2 2" xfId="54805" xr:uid="{00000000-0005-0000-0000-000030D70000}"/>
    <cellStyle name="Total 2 4 4 2 7 2 3" xfId="54806" xr:uid="{00000000-0005-0000-0000-000031D70000}"/>
    <cellStyle name="Total 2 4 4 2 7 3" xfId="54807" xr:uid="{00000000-0005-0000-0000-000032D70000}"/>
    <cellStyle name="Total 2 4 4 2 7 3 2" xfId="54808" xr:uid="{00000000-0005-0000-0000-000033D70000}"/>
    <cellStyle name="Total 2 4 4 2 7 3 3" xfId="54809" xr:uid="{00000000-0005-0000-0000-000034D70000}"/>
    <cellStyle name="Total 2 4 4 2 7 4" xfId="54810" xr:uid="{00000000-0005-0000-0000-000035D70000}"/>
    <cellStyle name="Total 2 4 4 2 7 4 2" xfId="54811" xr:uid="{00000000-0005-0000-0000-000036D70000}"/>
    <cellStyle name="Total 2 4 4 2 7 4 3" xfId="54812" xr:uid="{00000000-0005-0000-0000-000037D70000}"/>
    <cellStyle name="Total 2 4 4 2 7 5" xfId="54813" xr:uid="{00000000-0005-0000-0000-000038D70000}"/>
    <cellStyle name="Total 2 4 4 2 7 5 2" xfId="54814" xr:uid="{00000000-0005-0000-0000-000039D70000}"/>
    <cellStyle name="Total 2 4 4 2 7 5 3" xfId="54815" xr:uid="{00000000-0005-0000-0000-00003AD70000}"/>
    <cellStyle name="Total 2 4 4 2 7 6" xfId="54816" xr:uid="{00000000-0005-0000-0000-00003BD70000}"/>
    <cellStyle name="Total 2 4 4 2 7 6 2" xfId="54817" xr:uid="{00000000-0005-0000-0000-00003CD70000}"/>
    <cellStyle name="Total 2 4 4 2 7 6 3" xfId="54818" xr:uid="{00000000-0005-0000-0000-00003DD70000}"/>
    <cellStyle name="Total 2 4 4 2 7 7" xfId="54819" xr:uid="{00000000-0005-0000-0000-00003ED70000}"/>
    <cellStyle name="Total 2 4 4 2 7 7 2" xfId="54820" xr:uid="{00000000-0005-0000-0000-00003FD70000}"/>
    <cellStyle name="Total 2 4 4 2 7 7 3" xfId="54821" xr:uid="{00000000-0005-0000-0000-000040D70000}"/>
    <cellStyle name="Total 2 4 4 2 7 8" xfId="54822" xr:uid="{00000000-0005-0000-0000-000041D70000}"/>
    <cellStyle name="Total 2 4 4 2 7 8 2" xfId="54823" xr:uid="{00000000-0005-0000-0000-000042D70000}"/>
    <cellStyle name="Total 2 4 4 2 7 8 3" xfId="54824" xr:uid="{00000000-0005-0000-0000-000043D70000}"/>
    <cellStyle name="Total 2 4 4 2 7 9" xfId="54825" xr:uid="{00000000-0005-0000-0000-000044D70000}"/>
    <cellStyle name="Total 2 4 4 2 7 9 2" xfId="54826" xr:uid="{00000000-0005-0000-0000-000045D70000}"/>
    <cellStyle name="Total 2 4 4 2 7 9 3" xfId="54827" xr:uid="{00000000-0005-0000-0000-000046D70000}"/>
    <cellStyle name="Total 2 4 4 2 8" xfId="54828" xr:uid="{00000000-0005-0000-0000-000047D70000}"/>
    <cellStyle name="Total 2 4 4 2 8 10" xfId="54829" xr:uid="{00000000-0005-0000-0000-000048D70000}"/>
    <cellStyle name="Total 2 4 4 2 8 11" xfId="54830" xr:uid="{00000000-0005-0000-0000-000049D70000}"/>
    <cellStyle name="Total 2 4 4 2 8 12" xfId="54831" xr:uid="{00000000-0005-0000-0000-00004AD70000}"/>
    <cellStyle name="Total 2 4 4 2 8 2" xfId="54832" xr:uid="{00000000-0005-0000-0000-00004BD70000}"/>
    <cellStyle name="Total 2 4 4 2 8 2 2" xfId="54833" xr:uid="{00000000-0005-0000-0000-00004CD70000}"/>
    <cellStyle name="Total 2 4 4 2 8 2 3" xfId="54834" xr:uid="{00000000-0005-0000-0000-00004DD70000}"/>
    <cellStyle name="Total 2 4 4 2 8 3" xfId="54835" xr:uid="{00000000-0005-0000-0000-00004ED70000}"/>
    <cellStyle name="Total 2 4 4 2 8 3 2" xfId="54836" xr:uid="{00000000-0005-0000-0000-00004FD70000}"/>
    <cellStyle name="Total 2 4 4 2 8 3 3" xfId="54837" xr:uid="{00000000-0005-0000-0000-000050D70000}"/>
    <cellStyle name="Total 2 4 4 2 8 4" xfId="54838" xr:uid="{00000000-0005-0000-0000-000051D70000}"/>
    <cellStyle name="Total 2 4 4 2 8 4 2" xfId="54839" xr:uid="{00000000-0005-0000-0000-000052D70000}"/>
    <cellStyle name="Total 2 4 4 2 8 4 3" xfId="54840" xr:uid="{00000000-0005-0000-0000-000053D70000}"/>
    <cellStyle name="Total 2 4 4 2 8 5" xfId="54841" xr:uid="{00000000-0005-0000-0000-000054D70000}"/>
    <cellStyle name="Total 2 4 4 2 8 5 2" xfId="54842" xr:uid="{00000000-0005-0000-0000-000055D70000}"/>
    <cellStyle name="Total 2 4 4 2 8 5 3" xfId="54843" xr:uid="{00000000-0005-0000-0000-000056D70000}"/>
    <cellStyle name="Total 2 4 4 2 8 6" xfId="54844" xr:uid="{00000000-0005-0000-0000-000057D70000}"/>
    <cellStyle name="Total 2 4 4 2 8 6 2" xfId="54845" xr:uid="{00000000-0005-0000-0000-000058D70000}"/>
    <cellStyle name="Total 2 4 4 2 8 6 3" xfId="54846" xr:uid="{00000000-0005-0000-0000-000059D70000}"/>
    <cellStyle name="Total 2 4 4 2 8 7" xfId="54847" xr:uid="{00000000-0005-0000-0000-00005AD70000}"/>
    <cellStyle name="Total 2 4 4 2 8 7 2" xfId="54848" xr:uid="{00000000-0005-0000-0000-00005BD70000}"/>
    <cellStyle name="Total 2 4 4 2 8 7 3" xfId="54849" xr:uid="{00000000-0005-0000-0000-00005CD70000}"/>
    <cellStyle name="Total 2 4 4 2 8 8" xfId="54850" xr:uid="{00000000-0005-0000-0000-00005DD70000}"/>
    <cellStyle name="Total 2 4 4 2 8 8 2" xfId="54851" xr:uid="{00000000-0005-0000-0000-00005ED70000}"/>
    <cellStyle name="Total 2 4 4 2 8 8 3" xfId="54852" xr:uid="{00000000-0005-0000-0000-00005FD70000}"/>
    <cellStyle name="Total 2 4 4 2 8 9" xfId="54853" xr:uid="{00000000-0005-0000-0000-000060D70000}"/>
    <cellStyle name="Total 2 4 4 2 8 9 2" xfId="54854" xr:uid="{00000000-0005-0000-0000-000061D70000}"/>
    <cellStyle name="Total 2 4 4 2 8 9 3" xfId="54855" xr:uid="{00000000-0005-0000-0000-000062D70000}"/>
    <cellStyle name="Total 2 4 4 2 9" xfId="54856" xr:uid="{00000000-0005-0000-0000-000063D70000}"/>
    <cellStyle name="Total 2 4 4 2 9 10" xfId="54857" xr:uid="{00000000-0005-0000-0000-000064D70000}"/>
    <cellStyle name="Total 2 4 4 2 9 11" xfId="54858" xr:uid="{00000000-0005-0000-0000-000065D70000}"/>
    <cellStyle name="Total 2 4 4 2 9 12" xfId="54859" xr:uid="{00000000-0005-0000-0000-000066D70000}"/>
    <cellStyle name="Total 2 4 4 2 9 2" xfId="54860" xr:uid="{00000000-0005-0000-0000-000067D70000}"/>
    <cellStyle name="Total 2 4 4 2 9 2 2" xfId="54861" xr:uid="{00000000-0005-0000-0000-000068D70000}"/>
    <cellStyle name="Total 2 4 4 2 9 2 3" xfId="54862" xr:uid="{00000000-0005-0000-0000-000069D70000}"/>
    <cellStyle name="Total 2 4 4 2 9 3" xfId="54863" xr:uid="{00000000-0005-0000-0000-00006AD70000}"/>
    <cellStyle name="Total 2 4 4 2 9 3 2" xfId="54864" xr:uid="{00000000-0005-0000-0000-00006BD70000}"/>
    <cellStyle name="Total 2 4 4 2 9 3 3" xfId="54865" xr:uid="{00000000-0005-0000-0000-00006CD70000}"/>
    <cellStyle name="Total 2 4 4 2 9 4" xfId="54866" xr:uid="{00000000-0005-0000-0000-00006DD70000}"/>
    <cellStyle name="Total 2 4 4 2 9 4 2" xfId="54867" xr:uid="{00000000-0005-0000-0000-00006ED70000}"/>
    <cellStyle name="Total 2 4 4 2 9 4 3" xfId="54868" xr:uid="{00000000-0005-0000-0000-00006FD70000}"/>
    <cellStyle name="Total 2 4 4 2 9 5" xfId="54869" xr:uid="{00000000-0005-0000-0000-000070D70000}"/>
    <cellStyle name="Total 2 4 4 2 9 5 2" xfId="54870" xr:uid="{00000000-0005-0000-0000-000071D70000}"/>
    <cellStyle name="Total 2 4 4 2 9 5 3" xfId="54871" xr:uid="{00000000-0005-0000-0000-000072D70000}"/>
    <cellStyle name="Total 2 4 4 2 9 6" xfId="54872" xr:uid="{00000000-0005-0000-0000-000073D70000}"/>
    <cellStyle name="Total 2 4 4 2 9 6 2" xfId="54873" xr:uid="{00000000-0005-0000-0000-000074D70000}"/>
    <cellStyle name="Total 2 4 4 2 9 6 3" xfId="54874" xr:uid="{00000000-0005-0000-0000-000075D70000}"/>
    <cellStyle name="Total 2 4 4 2 9 7" xfId="54875" xr:uid="{00000000-0005-0000-0000-000076D70000}"/>
    <cellStyle name="Total 2 4 4 2 9 7 2" xfId="54876" xr:uid="{00000000-0005-0000-0000-000077D70000}"/>
    <cellStyle name="Total 2 4 4 2 9 7 3" xfId="54877" xr:uid="{00000000-0005-0000-0000-000078D70000}"/>
    <cellStyle name="Total 2 4 4 2 9 8" xfId="54878" xr:uid="{00000000-0005-0000-0000-000079D70000}"/>
    <cellStyle name="Total 2 4 4 2 9 8 2" xfId="54879" xr:uid="{00000000-0005-0000-0000-00007AD70000}"/>
    <cellStyle name="Total 2 4 4 2 9 8 3" xfId="54880" xr:uid="{00000000-0005-0000-0000-00007BD70000}"/>
    <cellStyle name="Total 2 4 4 2 9 9" xfId="54881" xr:uid="{00000000-0005-0000-0000-00007CD70000}"/>
    <cellStyle name="Total 2 4 4 2 9 9 2" xfId="54882" xr:uid="{00000000-0005-0000-0000-00007DD70000}"/>
    <cellStyle name="Total 2 4 4 2 9 9 3" xfId="54883" xr:uid="{00000000-0005-0000-0000-00007ED70000}"/>
    <cellStyle name="Total 2 4 4 3" xfId="54884" xr:uid="{00000000-0005-0000-0000-00007FD70000}"/>
    <cellStyle name="Total 2 4 4 3 10" xfId="54885" xr:uid="{00000000-0005-0000-0000-000080D70000}"/>
    <cellStyle name="Total 2 4 4 3 10 2" xfId="54886" xr:uid="{00000000-0005-0000-0000-000081D70000}"/>
    <cellStyle name="Total 2 4 4 3 10 3" xfId="54887" xr:uid="{00000000-0005-0000-0000-000082D70000}"/>
    <cellStyle name="Total 2 4 4 3 11" xfId="54888" xr:uid="{00000000-0005-0000-0000-000083D70000}"/>
    <cellStyle name="Total 2 4 4 3 12" xfId="54889" xr:uid="{00000000-0005-0000-0000-000084D70000}"/>
    <cellStyle name="Total 2 4 4 3 2" xfId="54890" xr:uid="{00000000-0005-0000-0000-000085D70000}"/>
    <cellStyle name="Total 2 4 4 3 2 2" xfId="54891" xr:uid="{00000000-0005-0000-0000-000086D70000}"/>
    <cellStyle name="Total 2 4 4 3 2 3" xfId="54892" xr:uid="{00000000-0005-0000-0000-000087D70000}"/>
    <cellStyle name="Total 2 4 4 3 3" xfId="54893" xr:uid="{00000000-0005-0000-0000-000088D70000}"/>
    <cellStyle name="Total 2 4 4 3 3 2" xfId="54894" xr:uid="{00000000-0005-0000-0000-000089D70000}"/>
    <cellStyle name="Total 2 4 4 3 3 3" xfId="54895" xr:uid="{00000000-0005-0000-0000-00008AD70000}"/>
    <cellStyle name="Total 2 4 4 3 4" xfId="54896" xr:uid="{00000000-0005-0000-0000-00008BD70000}"/>
    <cellStyle name="Total 2 4 4 3 4 2" xfId="54897" xr:uid="{00000000-0005-0000-0000-00008CD70000}"/>
    <cellStyle name="Total 2 4 4 3 4 3" xfId="54898" xr:uid="{00000000-0005-0000-0000-00008DD70000}"/>
    <cellStyle name="Total 2 4 4 3 5" xfId="54899" xr:uid="{00000000-0005-0000-0000-00008ED70000}"/>
    <cellStyle name="Total 2 4 4 3 5 2" xfId="54900" xr:uid="{00000000-0005-0000-0000-00008FD70000}"/>
    <cellStyle name="Total 2 4 4 3 5 3" xfId="54901" xr:uid="{00000000-0005-0000-0000-000090D70000}"/>
    <cellStyle name="Total 2 4 4 3 6" xfId="54902" xr:uid="{00000000-0005-0000-0000-000091D70000}"/>
    <cellStyle name="Total 2 4 4 3 6 2" xfId="54903" xr:uid="{00000000-0005-0000-0000-000092D70000}"/>
    <cellStyle name="Total 2 4 4 3 6 3" xfId="54904" xr:uid="{00000000-0005-0000-0000-000093D70000}"/>
    <cellStyle name="Total 2 4 4 3 7" xfId="54905" xr:uid="{00000000-0005-0000-0000-000094D70000}"/>
    <cellStyle name="Total 2 4 4 3 7 2" xfId="54906" xr:uid="{00000000-0005-0000-0000-000095D70000}"/>
    <cellStyle name="Total 2 4 4 3 7 3" xfId="54907" xr:uid="{00000000-0005-0000-0000-000096D70000}"/>
    <cellStyle name="Total 2 4 4 3 8" xfId="54908" xr:uid="{00000000-0005-0000-0000-000097D70000}"/>
    <cellStyle name="Total 2 4 4 3 8 2" xfId="54909" xr:uid="{00000000-0005-0000-0000-000098D70000}"/>
    <cellStyle name="Total 2 4 4 3 8 3" xfId="54910" xr:uid="{00000000-0005-0000-0000-000099D70000}"/>
    <cellStyle name="Total 2 4 4 3 9" xfId="54911" xr:uid="{00000000-0005-0000-0000-00009AD70000}"/>
    <cellStyle name="Total 2 4 4 3 9 2" xfId="54912" xr:uid="{00000000-0005-0000-0000-00009BD70000}"/>
    <cellStyle name="Total 2 4 4 3 9 3" xfId="54913" xr:uid="{00000000-0005-0000-0000-00009CD70000}"/>
    <cellStyle name="Total 2 4 4 4" xfId="54914" xr:uid="{00000000-0005-0000-0000-00009DD70000}"/>
    <cellStyle name="Total 2 4 4 4 10" xfId="54915" xr:uid="{00000000-0005-0000-0000-00009ED70000}"/>
    <cellStyle name="Total 2 4 4 4 10 2" xfId="54916" xr:uid="{00000000-0005-0000-0000-00009FD70000}"/>
    <cellStyle name="Total 2 4 4 4 10 3" xfId="54917" xr:uid="{00000000-0005-0000-0000-0000A0D70000}"/>
    <cellStyle name="Total 2 4 4 4 11" xfId="54918" xr:uid="{00000000-0005-0000-0000-0000A1D70000}"/>
    <cellStyle name="Total 2 4 4 4 12" xfId="54919" xr:uid="{00000000-0005-0000-0000-0000A2D70000}"/>
    <cellStyle name="Total 2 4 4 4 2" xfId="54920" xr:uid="{00000000-0005-0000-0000-0000A3D70000}"/>
    <cellStyle name="Total 2 4 4 4 2 2" xfId="54921" xr:uid="{00000000-0005-0000-0000-0000A4D70000}"/>
    <cellStyle name="Total 2 4 4 4 2 3" xfId="54922" xr:uid="{00000000-0005-0000-0000-0000A5D70000}"/>
    <cellStyle name="Total 2 4 4 4 3" xfId="54923" xr:uid="{00000000-0005-0000-0000-0000A6D70000}"/>
    <cellStyle name="Total 2 4 4 4 3 2" xfId="54924" xr:uid="{00000000-0005-0000-0000-0000A7D70000}"/>
    <cellStyle name="Total 2 4 4 4 3 3" xfId="54925" xr:uid="{00000000-0005-0000-0000-0000A8D70000}"/>
    <cellStyle name="Total 2 4 4 4 4" xfId="54926" xr:uid="{00000000-0005-0000-0000-0000A9D70000}"/>
    <cellStyle name="Total 2 4 4 4 4 2" xfId="54927" xr:uid="{00000000-0005-0000-0000-0000AAD70000}"/>
    <cellStyle name="Total 2 4 4 4 4 3" xfId="54928" xr:uid="{00000000-0005-0000-0000-0000ABD70000}"/>
    <cellStyle name="Total 2 4 4 4 5" xfId="54929" xr:uid="{00000000-0005-0000-0000-0000ACD70000}"/>
    <cellStyle name="Total 2 4 4 4 5 2" xfId="54930" xr:uid="{00000000-0005-0000-0000-0000ADD70000}"/>
    <cellStyle name="Total 2 4 4 4 5 3" xfId="54931" xr:uid="{00000000-0005-0000-0000-0000AED70000}"/>
    <cellStyle name="Total 2 4 4 4 6" xfId="54932" xr:uid="{00000000-0005-0000-0000-0000AFD70000}"/>
    <cellStyle name="Total 2 4 4 4 6 2" xfId="54933" xr:uid="{00000000-0005-0000-0000-0000B0D70000}"/>
    <cellStyle name="Total 2 4 4 4 6 3" xfId="54934" xr:uid="{00000000-0005-0000-0000-0000B1D70000}"/>
    <cellStyle name="Total 2 4 4 4 7" xfId="54935" xr:uid="{00000000-0005-0000-0000-0000B2D70000}"/>
    <cellStyle name="Total 2 4 4 4 7 2" xfId="54936" xr:uid="{00000000-0005-0000-0000-0000B3D70000}"/>
    <cellStyle name="Total 2 4 4 4 7 3" xfId="54937" xr:uid="{00000000-0005-0000-0000-0000B4D70000}"/>
    <cellStyle name="Total 2 4 4 4 8" xfId="54938" xr:uid="{00000000-0005-0000-0000-0000B5D70000}"/>
    <cellStyle name="Total 2 4 4 4 8 2" xfId="54939" xr:uid="{00000000-0005-0000-0000-0000B6D70000}"/>
    <cellStyle name="Total 2 4 4 4 8 3" xfId="54940" xr:uid="{00000000-0005-0000-0000-0000B7D70000}"/>
    <cellStyle name="Total 2 4 4 4 9" xfId="54941" xr:uid="{00000000-0005-0000-0000-0000B8D70000}"/>
    <cellStyle name="Total 2 4 4 4 9 2" xfId="54942" xr:uid="{00000000-0005-0000-0000-0000B9D70000}"/>
    <cellStyle name="Total 2 4 4 4 9 3" xfId="54943" xr:uid="{00000000-0005-0000-0000-0000BAD70000}"/>
    <cellStyle name="Total 2 4 4 5" xfId="54944" xr:uid="{00000000-0005-0000-0000-0000BBD70000}"/>
    <cellStyle name="Total 2 4 4 5 10" xfId="54945" xr:uid="{00000000-0005-0000-0000-0000BCD70000}"/>
    <cellStyle name="Total 2 4 4 5 10 2" xfId="54946" xr:uid="{00000000-0005-0000-0000-0000BDD70000}"/>
    <cellStyle name="Total 2 4 4 5 10 3" xfId="54947" xr:uid="{00000000-0005-0000-0000-0000BED70000}"/>
    <cellStyle name="Total 2 4 4 5 11" xfId="54948" xr:uid="{00000000-0005-0000-0000-0000BFD70000}"/>
    <cellStyle name="Total 2 4 4 5 12" xfId="54949" xr:uid="{00000000-0005-0000-0000-0000C0D70000}"/>
    <cellStyle name="Total 2 4 4 5 2" xfId="54950" xr:uid="{00000000-0005-0000-0000-0000C1D70000}"/>
    <cellStyle name="Total 2 4 4 5 2 2" xfId="54951" xr:uid="{00000000-0005-0000-0000-0000C2D70000}"/>
    <cellStyle name="Total 2 4 4 5 2 3" xfId="54952" xr:uid="{00000000-0005-0000-0000-0000C3D70000}"/>
    <cellStyle name="Total 2 4 4 5 3" xfId="54953" xr:uid="{00000000-0005-0000-0000-0000C4D70000}"/>
    <cellStyle name="Total 2 4 4 5 3 2" xfId="54954" xr:uid="{00000000-0005-0000-0000-0000C5D70000}"/>
    <cellStyle name="Total 2 4 4 5 3 3" xfId="54955" xr:uid="{00000000-0005-0000-0000-0000C6D70000}"/>
    <cellStyle name="Total 2 4 4 5 4" xfId="54956" xr:uid="{00000000-0005-0000-0000-0000C7D70000}"/>
    <cellStyle name="Total 2 4 4 5 4 2" xfId="54957" xr:uid="{00000000-0005-0000-0000-0000C8D70000}"/>
    <cellStyle name="Total 2 4 4 5 4 3" xfId="54958" xr:uid="{00000000-0005-0000-0000-0000C9D70000}"/>
    <cellStyle name="Total 2 4 4 5 5" xfId="54959" xr:uid="{00000000-0005-0000-0000-0000CAD70000}"/>
    <cellStyle name="Total 2 4 4 5 5 2" xfId="54960" xr:uid="{00000000-0005-0000-0000-0000CBD70000}"/>
    <cellStyle name="Total 2 4 4 5 5 3" xfId="54961" xr:uid="{00000000-0005-0000-0000-0000CCD70000}"/>
    <cellStyle name="Total 2 4 4 5 6" xfId="54962" xr:uid="{00000000-0005-0000-0000-0000CDD70000}"/>
    <cellStyle name="Total 2 4 4 5 6 2" xfId="54963" xr:uid="{00000000-0005-0000-0000-0000CED70000}"/>
    <cellStyle name="Total 2 4 4 5 6 3" xfId="54964" xr:uid="{00000000-0005-0000-0000-0000CFD70000}"/>
    <cellStyle name="Total 2 4 4 5 7" xfId="54965" xr:uid="{00000000-0005-0000-0000-0000D0D70000}"/>
    <cellStyle name="Total 2 4 4 5 7 2" xfId="54966" xr:uid="{00000000-0005-0000-0000-0000D1D70000}"/>
    <cellStyle name="Total 2 4 4 5 7 3" xfId="54967" xr:uid="{00000000-0005-0000-0000-0000D2D70000}"/>
    <cellStyle name="Total 2 4 4 5 8" xfId="54968" xr:uid="{00000000-0005-0000-0000-0000D3D70000}"/>
    <cellStyle name="Total 2 4 4 5 8 2" xfId="54969" xr:uid="{00000000-0005-0000-0000-0000D4D70000}"/>
    <cellStyle name="Total 2 4 4 5 8 3" xfId="54970" xr:uid="{00000000-0005-0000-0000-0000D5D70000}"/>
    <cellStyle name="Total 2 4 4 5 9" xfId="54971" xr:uid="{00000000-0005-0000-0000-0000D6D70000}"/>
    <cellStyle name="Total 2 4 4 5 9 2" xfId="54972" xr:uid="{00000000-0005-0000-0000-0000D7D70000}"/>
    <cellStyle name="Total 2 4 4 5 9 3" xfId="54973" xr:uid="{00000000-0005-0000-0000-0000D8D70000}"/>
    <cellStyle name="Total 2 4 4 6" xfId="54974" xr:uid="{00000000-0005-0000-0000-0000D9D70000}"/>
    <cellStyle name="Total 2 4 4 6 2" xfId="54975" xr:uid="{00000000-0005-0000-0000-0000DAD70000}"/>
    <cellStyle name="Total 2 4 4 6 2 2" xfId="54976" xr:uid="{00000000-0005-0000-0000-0000DBD70000}"/>
    <cellStyle name="Total 2 4 4 6 2 3" xfId="54977" xr:uid="{00000000-0005-0000-0000-0000DCD70000}"/>
    <cellStyle name="Total 2 4 4 6 2 4" xfId="54978" xr:uid="{00000000-0005-0000-0000-0000DDD70000}"/>
    <cellStyle name="Total 2 4 4 6 3" xfId="54979" xr:uid="{00000000-0005-0000-0000-0000DED70000}"/>
    <cellStyle name="Total 2 4 4 6 4" xfId="54980" xr:uid="{00000000-0005-0000-0000-0000DFD70000}"/>
    <cellStyle name="Total 2 4 4 7" xfId="54981" xr:uid="{00000000-0005-0000-0000-0000E0D70000}"/>
    <cellStyle name="Total 2 4 4 7 2" xfId="54982" xr:uid="{00000000-0005-0000-0000-0000E1D70000}"/>
    <cellStyle name="Total 2 4 4 7 2 2" xfId="54983" xr:uid="{00000000-0005-0000-0000-0000E2D70000}"/>
    <cellStyle name="Total 2 4 4 7 2 3" xfId="54984" xr:uid="{00000000-0005-0000-0000-0000E3D70000}"/>
    <cellStyle name="Total 2 4 4 7 2 4" xfId="54985" xr:uid="{00000000-0005-0000-0000-0000E4D70000}"/>
    <cellStyle name="Total 2 4 4 7 3" xfId="54986" xr:uid="{00000000-0005-0000-0000-0000E5D70000}"/>
    <cellStyle name="Total 2 4 4 7 4" xfId="54987" xr:uid="{00000000-0005-0000-0000-0000E6D70000}"/>
    <cellStyle name="Total 2 4 4 8" xfId="54988" xr:uid="{00000000-0005-0000-0000-0000E7D70000}"/>
    <cellStyle name="Total 2 4 4 8 2" xfId="54989" xr:uid="{00000000-0005-0000-0000-0000E8D70000}"/>
    <cellStyle name="Total 2 4 4 8 2 2" xfId="54990" xr:uid="{00000000-0005-0000-0000-0000E9D70000}"/>
    <cellStyle name="Total 2 4 4 8 2 3" xfId="54991" xr:uid="{00000000-0005-0000-0000-0000EAD70000}"/>
    <cellStyle name="Total 2 4 4 8 2 4" xfId="54992" xr:uid="{00000000-0005-0000-0000-0000EBD70000}"/>
    <cellStyle name="Total 2 4 4 8 3" xfId="54993" xr:uid="{00000000-0005-0000-0000-0000ECD70000}"/>
    <cellStyle name="Total 2 4 4 8 4" xfId="54994" xr:uid="{00000000-0005-0000-0000-0000EDD70000}"/>
    <cellStyle name="Total 2 4 4 9" xfId="54995" xr:uid="{00000000-0005-0000-0000-0000EED70000}"/>
    <cellStyle name="Total 2 4 4 9 2" xfId="54996" xr:uid="{00000000-0005-0000-0000-0000EFD70000}"/>
    <cellStyle name="Total 2 4 4 9 3" xfId="54997" xr:uid="{00000000-0005-0000-0000-0000F0D70000}"/>
    <cellStyle name="Total 2 4 5" xfId="449" xr:uid="{00000000-0005-0000-0000-0000F1D70000}"/>
    <cellStyle name="Total 2 4 5 10" xfId="54998" xr:uid="{00000000-0005-0000-0000-0000F2D70000}"/>
    <cellStyle name="Total 2 4 5 10 2" xfId="54999" xr:uid="{00000000-0005-0000-0000-0000F3D70000}"/>
    <cellStyle name="Total 2 4 5 10 3" xfId="55000" xr:uid="{00000000-0005-0000-0000-0000F4D70000}"/>
    <cellStyle name="Total 2 4 5 11" xfId="58232" xr:uid="{00000000-0005-0000-0000-0000F5D70000}"/>
    <cellStyle name="Total 2 4 5 2" xfId="55001" xr:uid="{00000000-0005-0000-0000-0000F6D70000}"/>
    <cellStyle name="Total 2 4 5 2 10" xfId="55002" xr:uid="{00000000-0005-0000-0000-0000F7D70000}"/>
    <cellStyle name="Total 2 4 5 2 10 10" xfId="55003" xr:uid="{00000000-0005-0000-0000-0000F8D70000}"/>
    <cellStyle name="Total 2 4 5 2 10 11" xfId="55004" xr:uid="{00000000-0005-0000-0000-0000F9D70000}"/>
    <cellStyle name="Total 2 4 5 2 10 12" xfId="55005" xr:uid="{00000000-0005-0000-0000-0000FAD70000}"/>
    <cellStyle name="Total 2 4 5 2 10 2" xfId="55006" xr:uid="{00000000-0005-0000-0000-0000FBD70000}"/>
    <cellStyle name="Total 2 4 5 2 10 2 2" xfId="55007" xr:uid="{00000000-0005-0000-0000-0000FCD70000}"/>
    <cellStyle name="Total 2 4 5 2 10 2 3" xfId="55008" xr:uid="{00000000-0005-0000-0000-0000FDD70000}"/>
    <cellStyle name="Total 2 4 5 2 10 3" xfId="55009" xr:uid="{00000000-0005-0000-0000-0000FED70000}"/>
    <cellStyle name="Total 2 4 5 2 10 3 2" xfId="55010" xr:uid="{00000000-0005-0000-0000-0000FFD70000}"/>
    <cellStyle name="Total 2 4 5 2 10 3 3" xfId="55011" xr:uid="{00000000-0005-0000-0000-000000D80000}"/>
    <cellStyle name="Total 2 4 5 2 10 4" xfId="55012" xr:uid="{00000000-0005-0000-0000-000001D80000}"/>
    <cellStyle name="Total 2 4 5 2 10 4 2" xfId="55013" xr:uid="{00000000-0005-0000-0000-000002D80000}"/>
    <cellStyle name="Total 2 4 5 2 10 4 3" xfId="55014" xr:uid="{00000000-0005-0000-0000-000003D80000}"/>
    <cellStyle name="Total 2 4 5 2 10 5" xfId="55015" xr:uid="{00000000-0005-0000-0000-000004D80000}"/>
    <cellStyle name="Total 2 4 5 2 10 5 2" xfId="55016" xr:uid="{00000000-0005-0000-0000-000005D80000}"/>
    <cellStyle name="Total 2 4 5 2 10 5 3" xfId="55017" xr:uid="{00000000-0005-0000-0000-000006D80000}"/>
    <cellStyle name="Total 2 4 5 2 10 6" xfId="55018" xr:uid="{00000000-0005-0000-0000-000007D80000}"/>
    <cellStyle name="Total 2 4 5 2 10 6 2" xfId="55019" xr:uid="{00000000-0005-0000-0000-000008D80000}"/>
    <cellStyle name="Total 2 4 5 2 10 6 3" xfId="55020" xr:uid="{00000000-0005-0000-0000-000009D80000}"/>
    <cellStyle name="Total 2 4 5 2 10 7" xfId="55021" xr:uid="{00000000-0005-0000-0000-00000AD80000}"/>
    <cellStyle name="Total 2 4 5 2 10 7 2" xfId="55022" xr:uid="{00000000-0005-0000-0000-00000BD80000}"/>
    <cellStyle name="Total 2 4 5 2 10 7 3" xfId="55023" xr:uid="{00000000-0005-0000-0000-00000CD80000}"/>
    <cellStyle name="Total 2 4 5 2 10 8" xfId="55024" xr:uid="{00000000-0005-0000-0000-00000DD80000}"/>
    <cellStyle name="Total 2 4 5 2 10 8 2" xfId="55025" xr:uid="{00000000-0005-0000-0000-00000ED80000}"/>
    <cellStyle name="Total 2 4 5 2 10 8 3" xfId="55026" xr:uid="{00000000-0005-0000-0000-00000FD80000}"/>
    <cellStyle name="Total 2 4 5 2 10 9" xfId="55027" xr:uid="{00000000-0005-0000-0000-000010D80000}"/>
    <cellStyle name="Total 2 4 5 2 10 9 2" xfId="55028" xr:uid="{00000000-0005-0000-0000-000011D80000}"/>
    <cellStyle name="Total 2 4 5 2 10 9 3" xfId="55029" xr:uid="{00000000-0005-0000-0000-000012D80000}"/>
    <cellStyle name="Total 2 4 5 2 11" xfId="55030" xr:uid="{00000000-0005-0000-0000-000013D80000}"/>
    <cellStyle name="Total 2 4 5 2 11 2" xfId="55031" xr:uid="{00000000-0005-0000-0000-000014D80000}"/>
    <cellStyle name="Total 2 4 5 2 11 3" xfId="55032" xr:uid="{00000000-0005-0000-0000-000015D80000}"/>
    <cellStyle name="Total 2 4 5 2 12" xfId="55033" xr:uid="{00000000-0005-0000-0000-000016D80000}"/>
    <cellStyle name="Total 2 4 5 2 12 2" xfId="55034" xr:uid="{00000000-0005-0000-0000-000017D80000}"/>
    <cellStyle name="Total 2 4 5 2 12 3" xfId="55035" xr:uid="{00000000-0005-0000-0000-000018D80000}"/>
    <cellStyle name="Total 2 4 5 2 13" xfId="55036" xr:uid="{00000000-0005-0000-0000-000019D80000}"/>
    <cellStyle name="Total 2 4 5 2 13 2" xfId="55037" xr:uid="{00000000-0005-0000-0000-00001AD80000}"/>
    <cellStyle name="Total 2 4 5 2 13 3" xfId="55038" xr:uid="{00000000-0005-0000-0000-00001BD80000}"/>
    <cellStyle name="Total 2 4 5 2 14" xfId="55039" xr:uid="{00000000-0005-0000-0000-00001CD80000}"/>
    <cellStyle name="Total 2 4 5 2 14 2" xfId="55040" xr:uid="{00000000-0005-0000-0000-00001DD80000}"/>
    <cellStyle name="Total 2 4 5 2 14 3" xfId="55041" xr:uid="{00000000-0005-0000-0000-00001ED80000}"/>
    <cellStyle name="Total 2 4 5 2 15" xfId="55042" xr:uid="{00000000-0005-0000-0000-00001FD80000}"/>
    <cellStyle name="Total 2 4 5 2 15 2" xfId="55043" xr:uid="{00000000-0005-0000-0000-000020D80000}"/>
    <cellStyle name="Total 2 4 5 2 15 3" xfId="55044" xr:uid="{00000000-0005-0000-0000-000021D80000}"/>
    <cellStyle name="Total 2 4 5 2 16" xfId="55045" xr:uid="{00000000-0005-0000-0000-000022D80000}"/>
    <cellStyle name="Total 2 4 5 2 16 2" xfId="55046" xr:uid="{00000000-0005-0000-0000-000023D80000}"/>
    <cellStyle name="Total 2 4 5 2 16 3" xfId="55047" xr:uid="{00000000-0005-0000-0000-000024D80000}"/>
    <cellStyle name="Total 2 4 5 2 17" xfId="55048" xr:uid="{00000000-0005-0000-0000-000025D80000}"/>
    <cellStyle name="Total 2 4 5 2 17 2" xfId="55049" xr:uid="{00000000-0005-0000-0000-000026D80000}"/>
    <cellStyle name="Total 2 4 5 2 17 3" xfId="55050" xr:uid="{00000000-0005-0000-0000-000027D80000}"/>
    <cellStyle name="Total 2 4 5 2 18" xfId="55051" xr:uid="{00000000-0005-0000-0000-000028D80000}"/>
    <cellStyle name="Total 2 4 5 2 18 2" xfId="55052" xr:uid="{00000000-0005-0000-0000-000029D80000}"/>
    <cellStyle name="Total 2 4 5 2 18 3" xfId="55053" xr:uid="{00000000-0005-0000-0000-00002AD80000}"/>
    <cellStyle name="Total 2 4 5 2 19" xfId="55054" xr:uid="{00000000-0005-0000-0000-00002BD80000}"/>
    <cellStyle name="Total 2 4 5 2 19 2" xfId="55055" xr:uid="{00000000-0005-0000-0000-00002CD80000}"/>
    <cellStyle name="Total 2 4 5 2 19 3" xfId="55056" xr:uid="{00000000-0005-0000-0000-00002DD80000}"/>
    <cellStyle name="Total 2 4 5 2 2" xfId="55057" xr:uid="{00000000-0005-0000-0000-00002ED80000}"/>
    <cellStyle name="Total 2 4 5 2 2 10" xfId="55058" xr:uid="{00000000-0005-0000-0000-00002FD80000}"/>
    <cellStyle name="Total 2 4 5 2 2 11" xfId="55059" xr:uid="{00000000-0005-0000-0000-000030D80000}"/>
    <cellStyle name="Total 2 4 5 2 2 12" xfId="55060" xr:uid="{00000000-0005-0000-0000-000031D80000}"/>
    <cellStyle name="Total 2 4 5 2 2 2" xfId="55061" xr:uid="{00000000-0005-0000-0000-000032D80000}"/>
    <cellStyle name="Total 2 4 5 2 2 2 2" xfId="55062" xr:uid="{00000000-0005-0000-0000-000033D80000}"/>
    <cellStyle name="Total 2 4 5 2 2 2 3" xfId="55063" xr:uid="{00000000-0005-0000-0000-000034D80000}"/>
    <cellStyle name="Total 2 4 5 2 2 3" xfId="55064" xr:uid="{00000000-0005-0000-0000-000035D80000}"/>
    <cellStyle name="Total 2 4 5 2 2 3 2" xfId="55065" xr:uid="{00000000-0005-0000-0000-000036D80000}"/>
    <cellStyle name="Total 2 4 5 2 2 3 3" xfId="55066" xr:uid="{00000000-0005-0000-0000-000037D80000}"/>
    <cellStyle name="Total 2 4 5 2 2 4" xfId="55067" xr:uid="{00000000-0005-0000-0000-000038D80000}"/>
    <cellStyle name="Total 2 4 5 2 2 4 2" xfId="55068" xr:uid="{00000000-0005-0000-0000-000039D80000}"/>
    <cellStyle name="Total 2 4 5 2 2 4 3" xfId="55069" xr:uid="{00000000-0005-0000-0000-00003AD80000}"/>
    <cellStyle name="Total 2 4 5 2 2 5" xfId="55070" xr:uid="{00000000-0005-0000-0000-00003BD80000}"/>
    <cellStyle name="Total 2 4 5 2 2 5 2" xfId="55071" xr:uid="{00000000-0005-0000-0000-00003CD80000}"/>
    <cellStyle name="Total 2 4 5 2 2 5 3" xfId="55072" xr:uid="{00000000-0005-0000-0000-00003DD80000}"/>
    <cellStyle name="Total 2 4 5 2 2 6" xfId="55073" xr:uid="{00000000-0005-0000-0000-00003ED80000}"/>
    <cellStyle name="Total 2 4 5 2 2 6 2" xfId="55074" xr:uid="{00000000-0005-0000-0000-00003FD80000}"/>
    <cellStyle name="Total 2 4 5 2 2 6 3" xfId="55075" xr:uid="{00000000-0005-0000-0000-000040D80000}"/>
    <cellStyle name="Total 2 4 5 2 2 7" xfId="55076" xr:uid="{00000000-0005-0000-0000-000041D80000}"/>
    <cellStyle name="Total 2 4 5 2 2 7 2" xfId="55077" xr:uid="{00000000-0005-0000-0000-000042D80000}"/>
    <cellStyle name="Total 2 4 5 2 2 7 3" xfId="55078" xr:uid="{00000000-0005-0000-0000-000043D80000}"/>
    <cellStyle name="Total 2 4 5 2 2 8" xfId="55079" xr:uid="{00000000-0005-0000-0000-000044D80000}"/>
    <cellStyle name="Total 2 4 5 2 2 8 2" xfId="55080" xr:uid="{00000000-0005-0000-0000-000045D80000}"/>
    <cellStyle name="Total 2 4 5 2 2 8 3" xfId="55081" xr:uid="{00000000-0005-0000-0000-000046D80000}"/>
    <cellStyle name="Total 2 4 5 2 2 9" xfId="55082" xr:uid="{00000000-0005-0000-0000-000047D80000}"/>
    <cellStyle name="Total 2 4 5 2 2 9 2" xfId="55083" xr:uid="{00000000-0005-0000-0000-000048D80000}"/>
    <cellStyle name="Total 2 4 5 2 2 9 3" xfId="55084" xr:uid="{00000000-0005-0000-0000-000049D80000}"/>
    <cellStyle name="Total 2 4 5 2 20" xfId="55085" xr:uid="{00000000-0005-0000-0000-00004AD80000}"/>
    <cellStyle name="Total 2 4 5 2 21" xfId="55086" xr:uid="{00000000-0005-0000-0000-00004BD80000}"/>
    <cellStyle name="Total 2 4 5 2 3" xfId="55087" xr:uid="{00000000-0005-0000-0000-00004CD80000}"/>
    <cellStyle name="Total 2 4 5 2 3 10" xfId="55088" xr:uid="{00000000-0005-0000-0000-00004DD80000}"/>
    <cellStyle name="Total 2 4 5 2 3 11" xfId="55089" xr:uid="{00000000-0005-0000-0000-00004ED80000}"/>
    <cellStyle name="Total 2 4 5 2 3 12" xfId="55090" xr:uid="{00000000-0005-0000-0000-00004FD80000}"/>
    <cellStyle name="Total 2 4 5 2 3 2" xfId="55091" xr:uid="{00000000-0005-0000-0000-000050D80000}"/>
    <cellStyle name="Total 2 4 5 2 3 2 2" xfId="55092" xr:uid="{00000000-0005-0000-0000-000051D80000}"/>
    <cellStyle name="Total 2 4 5 2 3 2 3" xfId="55093" xr:uid="{00000000-0005-0000-0000-000052D80000}"/>
    <cellStyle name="Total 2 4 5 2 3 3" xfId="55094" xr:uid="{00000000-0005-0000-0000-000053D80000}"/>
    <cellStyle name="Total 2 4 5 2 3 3 2" xfId="55095" xr:uid="{00000000-0005-0000-0000-000054D80000}"/>
    <cellStyle name="Total 2 4 5 2 3 3 3" xfId="55096" xr:uid="{00000000-0005-0000-0000-000055D80000}"/>
    <cellStyle name="Total 2 4 5 2 3 4" xfId="55097" xr:uid="{00000000-0005-0000-0000-000056D80000}"/>
    <cellStyle name="Total 2 4 5 2 3 4 2" xfId="55098" xr:uid="{00000000-0005-0000-0000-000057D80000}"/>
    <cellStyle name="Total 2 4 5 2 3 4 3" xfId="55099" xr:uid="{00000000-0005-0000-0000-000058D80000}"/>
    <cellStyle name="Total 2 4 5 2 3 5" xfId="55100" xr:uid="{00000000-0005-0000-0000-000059D80000}"/>
    <cellStyle name="Total 2 4 5 2 3 5 2" xfId="55101" xr:uid="{00000000-0005-0000-0000-00005AD80000}"/>
    <cellStyle name="Total 2 4 5 2 3 5 3" xfId="55102" xr:uid="{00000000-0005-0000-0000-00005BD80000}"/>
    <cellStyle name="Total 2 4 5 2 3 6" xfId="55103" xr:uid="{00000000-0005-0000-0000-00005CD80000}"/>
    <cellStyle name="Total 2 4 5 2 3 6 2" xfId="55104" xr:uid="{00000000-0005-0000-0000-00005DD80000}"/>
    <cellStyle name="Total 2 4 5 2 3 6 3" xfId="55105" xr:uid="{00000000-0005-0000-0000-00005ED80000}"/>
    <cellStyle name="Total 2 4 5 2 3 7" xfId="55106" xr:uid="{00000000-0005-0000-0000-00005FD80000}"/>
    <cellStyle name="Total 2 4 5 2 3 7 2" xfId="55107" xr:uid="{00000000-0005-0000-0000-000060D80000}"/>
    <cellStyle name="Total 2 4 5 2 3 7 3" xfId="55108" xr:uid="{00000000-0005-0000-0000-000061D80000}"/>
    <cellStyle name="Total 2 4 5 2 3 8" xfId="55109" xr:uid="{00000000-0005-0000-0000-000062D80000}"/>
    <cellStyle name="Total 2 4 5 2 3 8 2" xfId="55110" xr:uid="{00000000-0005-0000-0000-000063D80000}"/>
    <cellStyle name="Total 2 4 5 2 3 8 3" xfId="55111" xr:uid="{00000000-0005-0000-0000-000064D80000}"/>
    <cellStyle name="Total 2 4 5 2 3 9" xfId="55112" xr:uid="{00000000-0005-0000-0000-000065D80000}"/>
    <cellStyle name="Total 2 4 5 2 3 9 2" xfId="55113" xr:uid="{00000000-0005-0000-0000-000066D80000}"/>
    <cellStyle name="Total 2 4 5 2 3 9 3" xfId="55114" xr:uid="{00000000-0005-0000-0000-000067D80000}"/>
    <cellStyle name="Total 2 4 5 2 4" xfId="55115" xr:uid="{00000000-0005-0000-0000-000068D80000}"/>
    <cellStyle name="Total 2 4 5 2 4 10" xfId="55116" xr:uid="{00000000-0005-0000-0000-000069D80000}"/>
    <cellStyle name="Total 2 4 5 2 4 11" xfId="55117" xr:uid="{00000000-0005-0000-0000-00006AD80000}"/>
    <cellStyle name="Total 2 4 5 2 4 12" xfId="55118" xr:uid="{00000000-0005-0000-0000-00006BD80000}"/>
    <cellStyle name="Total 2 4 5 2 4 2" xfId="55119" xr:uid="{00000000-0005-0000-0000-00006CD80000}"/>
    <cellStyle name="Total 2 4 5 2 4 2 2" xfId="55120" xr:uid="{00000000-0005-0000-0000-00006DD80000}"/>
    <cellStyle name="Total 2 4 5 2 4 2 3" xfId="55121" xr:uid="{00000000-0005-0000-0000-00006ED80000}"/>
    <cellStyle name="Total 2 4 5 2 4 3" xfId="55122" xr:uid="{00000000-0005-0000-0000-00006FD80000}"/>
    <cellStyle name="Total 2 4 5 2 4 3 2" xfId="55123" xr:uid="{00000000-0005-0000-0000-000070D80000}"/>
    <cellStyle name="Total 2 4 5 2 4 3 3" xfId="55124" xr:uid="{00000000-0005-0000-0000-000071D80000}"/>
    <cellStyle name="Total 2 4 5 2 4 4" xfId="55125" xr:uid="{00000000-0005-0000-0000-000072D80000}"/>
    <cellStyle name="Total 2 4 5 2 4 4 2" xfId="55126" xr:uid="{00000000-0005-0000-0000-000073D80000}"/>
    <cellStyle name="Total 2 4 5 2 4 4 3" xfId="55127" xr:uid="{00000000-0005-0000-0000-000074D80000}"/>
    <cellStyle name="Total 2 4 5 2 4 5" xfId="55128" xr:uid="{00000000-0005-0000-0000-000075D80000}"/>
    <cellStyle name="Total 2 4 5 2 4 5 2" xfId="55129" xr:uid="{00000000-0005-0000-0000-000076D80000}"/>
    <cellStyle name="Total 2 4 5 2 4 5 3" xfId="55130" xr:uid="{00000000-0005-0000-0000-000077D80000}"/>
    <cellStyle name="Total 2 4 5 2 4 6" xfId="55131" xr:uid="{00000000-0005-0000-0000-000078D80000}"/>
    <cellStyle name="Total 2 4 5 2 4 6 2" xfId="55132" xr:uid="{00000000-0005-0000-0000-000079D80000}"/>
    <cellStyle name="Total 2 4 5 2 4 6 3" xfId="55133" xr:uid="{00000000-0005-0000-0000-00007AD80000}"/>
    <cellStyle name="Total 2 4 5 2 4 7" xfId="55134" xr:uid="{00000000-0005-0000-0000-00007BD80000}"/>
    <cellStyle name="Total 2 4 5 2 4 7 2" xfId="55135" xr:uid="{00000000-0005-0000-0000-00007CD80000}"/>
    <cellStyle name="Total 2 4 5 2 4 7 3" xfId="55136" xr:uid="{00000000-0005-0000-0000-00007DD80000}"/>
    <cellStyle name="Total 2 4 5 2 4 8" xfId="55137" xr:uid="{00000000-0005-0000-0000-00007ED80000}"/>
    <cellStyle name="Total 2 4 5 2 4 8 2" xfId="55138" xr:uid="{00000000-0005-0000-0000-00007FD80000}"/>
    <cellStyle name="Total 2 4 5 2 4 8 3" xfId="55139" xr:uid="{00000000-0005-0000-0000-000080D80000}"/>
    <cellStyle name="Total 2 4 5 2 4 9" xfId="55140" xr:uid="{00000000-0005-0000-0000-000081D80000}"/>
    <cellStyle name="Total 2 4 5 2 4 9 2" xfId="55141" xr:uid="{00000000-0005-0000-0000-000082D80000}"/>
    <cellStyle name="Total 2 4 5 2 4 9 3" xfId="55142" xr:uid="{00000000-0005-0000-0000-000083D80000}"/>
    <cellStyle name="Total 2 4 5 2 5" xfId="55143" xr:uid="{00000000-0005-0000-0000-000084D80000}"/>
    <cellStyle name="Total 2 4 5 2 5 10" xfId="55144" xr:uid="{00000000-0005-0000-0000-000085D80000}"/>
    <cellStyle name="Total 2 4 5 2 5 11" xfId="55145" xr:uid="{00000000-0005-0000-0000-000086D80000}"/>
    <cellStyle name="Total 2 4 5 2 5 12" xfId="55146" xr:uid="{00000000-0005-0000-0000-000087D80000}"/>
    <cellStyle name="Total 2 4 5 2 5 2" xfId="55147" xr:uid="{00000000-0005-0000-0000-000088D80000}"/>
    <cellStyle name="Total 2 4 5 2 5 2 2" xfId="55148" xr:uid="{00000000-0005-0000-0000-000089D80000}"/>
    <cellStyle name="Total 2 4 5 2 5 2 3" xfId="55149" xr:uid="{00000000-0005-0000-0000-00008AD80000}"/>
    <cellStyle name="Total 2 4 5 2 5 3" xfId="55150" xr:uid="{00000000-0005-0000-0000-00008BD80000}"/>
    <cellStyle name="Total 2 4 5 2 5 3 2" xfId="55151" xr:uid="{00000000-0005-0000-0000-00008CD80000}"/>
    <cellStyle name="Total 2 4 5 2 5 3 3" xfId="55152" xr:uid="{00000000-0005-0000-0000-00008DD80000}"/>
    <cellStyle name="Total 2 4 5 2 5 4" xfId="55153" xr:uid="{00000000-0005-0000-0000-00008ED80000}"/>
    <cellStyle name="Total 2 4 5 2 5 4 2" xfId="55154" xr:uid="{00000000-0005-0000-0000-00008FD80000}"/>
    <cellStyle name="Total 2 4 5 2 5 4 3" xfId="55155" xr:uid="{00000000-0005-0000-0000-000090D80000}"/>
    <cellStyle name="Total 2 4 5 2 5 5" xfId="55156" xr:uid="{00000000-0005-0000-0000-000091D80000}"/>
    <cellStyle name="Total 2 4 5 2 5 5 2" xfId="55157" xr:uid="{00000000-0005-0000-0000-000092D80000}"/>
    <cellStyle name="Total 2 4 5 2 5 5 3" xfId="55158" xr:uid="{00000000-0005-0000-0000-000093D80000}"/>
    <cellStyle name="Total 2 4 5 2 5 6" xfId="55159" xr:uid="{00000000-0005-0000-0000-000094D80000}"/>
    <cellStyle name="Total 2 4 5 2 5 6 2" xfId="55160" xr:uid="{00000000-0005-0000-0000-000095D80000}"/>
    <cellStyle name="Total 2 4 5 2 5 6 3" xfId="55161" xr:uid="{00000000-0005-0000-0000-000096D80000}"/>
    <cellStyle name="Total 2 4 5 2 5 7" xfId="55162" xr:uid="{00000000-0005-0000-0000-000097D80000}"/>
    <cellStyle name="Total 2 4 5 2 5 7 2" xfId="55163" xr:uid="{00000000-0005-0000-0000-000098D80000}"/>
    <cellStyle name="Total 2 4 5 2 5 7 3" xfId="55164" xr:uid="{00000000-0005-0000-0000-000099D80000}"/>
    <cellStyle name="Total 2 4 5 2 5 8" xfId="55165" xr:uid="{00000000-0005-0000-0000-00009AD80000}"/>
    <cellStyle name="Total 2 4 5 2 5 8 2" xfId="55166" xr:uid="{00000000-0005-0000-0000-00009BD80000}"/>
    <cellStyle name="Total 2 4 5 2 5 8 3" xfId="55167" xr:uid="{00000000-0005-0000-0000-00009CD80000}"/>
    <cellStyle name="Total 2 4 5 2 5 9" xfId="55168" xr:uid="{00000000-0005-0000-0000-00009DD80000}"/>
    <cellStyle name="Total 2 4 5 2 5 9 2" xfId="55169" xr:uid="{00000000-0005-0000-0000-00009ED80000}"/>
    <cellStyle name="Total 2 4 5 2 5 9 3" xfId="55170" xr:uid="{00000000-0005-0000-0000-00009FD80000}"/>
    <cellStyle name="Total 2 4 5 2 6" xfId="55171" xr:uid="{00000000-0005-0000-0000-0000A0D80000}"/>
    <cellStyle name="Total 2 4 5 2 6 10" xfId="55172" xr:uid="{00000000-0005-0000-0000-0000A1D80000}"/>
    <cellStyle name="Total 2 4 5 2 6 11" xfId="55173" xr:uid="{00000000-0005-0000-0000-0000A2D80000}"/>
    <cellStyle name="Total 2 4 5 2 6 12" xfId="55174" xr:uid="{00000000-0005-0000-0000-0000A3D80000}"/>
    <cellStyle name="Total 2 4 5 2 6 2" xfId="55175" xr:uid="{00000000-0005-0000-0000-0000A4D80000}"/>
    <cellStyle name="Total 2 4 5 2 6 2 2" xfId="55176" xr:uid="{00000000-0005-0000-0000-0000A5D80000}"/>
    <cellStyle name="Total 2 4 5 2 6 2 3" xfId="55177" xr:uid="{00000000-0005-0000-0000-0000A6D80000}"/>
    <cellStyle name="Total 2 4 5 2 6 3" xfId="55178" xr:uid="{00000000-0005-0000-0000-0000A7D80000}"/>
    <cellStyle name="Total 2 4 5 2 6 3 2" xfId="55179" xr:uid="{00000000-0005-0000-0000-0000A8D80000}"/>
    <cellStyle name="Total 2 4 5 2 6 3 3" xfId="55180" xr:uid="{00000000-0005-0000-0000-0000A9D80000}"/>
    <cellStyle name="Total 2 4 5 2 6 4" xfId="55181" xr:uid="{00000000-0005-0000-0000-0000AAD80000}"/>
    <cellStyle name="Total 2 4 5 2 6 4 2" xfId="55182" xr:uid="{00000000-0005-0000-0000-0000ABD80000}"/>
    <cellStyle name="Total 2 4 5 2 6 4 3" xfId="55183" xr:uid="{00000000-0005-0000-0000-0000ACD80000}"/>
    <cellStyle name="Total 2 4 5 2 6 5" xfId="55184" xr:uid="{00000000-0005-0000-0000-0000ADD80000}"/>
    <cellStyle name="Total 2 4 5 2 6 5 2" xfId="55185" xr:uid="{00000000-0005-0000-0000-0000AED80000}"/>
    <cellStyle name="Total 2 4 5 2 6 5 3" xfId="55186" xr:uid="{00000000-0005-0000-0000-0000AFD80000}"/>
    <cellStyle name="Total 2 4 5 2 6 6" xfId="55187" xr:uid="{00000000-0005-0000-0000-0000B0D80000}"/>
    <cellStyle name="Total 2 4 5 2 6 6 2" xfId="55188" xr:uid="{00000000-0005-0000-0000-0000B1D80000}"/>
    <cellStyle name="Total 2 4 5 2 6 6 3" xfId="55189" xr:uid="{00000000-0005-0000-0000-0000B2D80000}"/>
    <cellStyle name="Total 2 4 5 2 6 7" xfId="55190" xr:uid="{00000000-0005-0000-0000-0000B3D80000}"/>
    <cellStyle name="Total 2 4 5 2 6 7 2" xfId="55191" xr:uid="{00000000-0005-0000-0000-0000B4D80000}"/>
    <cellStyle name="Total 2 4 5 2 6 7 3" xfId="55192" xr:uid="{00000000-0005-0000-0000-0000B5D80000}"/>
    <cellStyle name="Total 2 4 5 2 6 8" xfId="55193" xr:uid="{00000000-0005-0000-0000-0000B6D80000}"/>
    <cellStyle name="Total 2 4 5 2 6 8 2" xfId="55194" xr:uid="{00000000-0005-0000-0000-0000B7D80000}"/>
    <cellStyle name="Total 2 4 5 2 6 8 3" xfId="55195" xr:uid="{00000000-0005-0000-0000-0000B8D80000}"/>
    <cellStyle name="Total 2 4 5 2 6 9" xfId="55196" xr:uid="{00000000-0005-0000-0000-0000B9D80000}"/>
    <cellStyle name="Total 2 4 5 2 6 9 2" xfId="55197" xr:uid="{00000000-0005-0000-0000-0000BAD80000}"/>
    <cellStyle name="Total 2 4 5 2 6 9 3" xfId="55198" xr:uid="{00000000-0005-0000-0000-0000BBD80000}"/>
    <cellStyle name="Total 2 4 5 2 7" xfId="55199" xr:uid="{00000000-0005-0000-0000-0000BCD80000}"/>
    <cellStyle name="Total 2 4 5 2 7 10" xfId="55200" xr:uid="{00000000-0005-0000-0000-0000BDD80000}"/>
    <cellStyle name="Total 2 4 5 2 7 11" xfId="55201" xr:uid="{00000000-0005-0000-0000-0000BED80000}"/>
    <cellStyle name="Total 2 4 5 2 7 12" xfId="55202" xr:uid="{00000000-0005-0000-0000-0000BFD80000}"/>
    <cellStyle name="Total 2 4 5 2 7 2" xfId="55203" xr:uid="{00000000-0005-0000-0000-0000C0D80000}"/>
    <cellStyle name="Total 2 4 5 2 7 2 2" xfId="55204" xr:uid="{00000000-0005-0000-0000-0000C1D80000}"/>
    <cellStyle name="Total 2 4 5 2 7 2 3" xfId="55205" xr:uid="{00000000-0005-0000-0000-0000C2D80000}"/>
    <cellStyle name="Total 2 4 5 2 7 3" xfId="55206" xr:uid="{00000000-0005-0000-0000-0000C3D80000}"/>
    <cellStyle name="Total 2 4 5 2 7 3 2" xfId="55207" xr:uid="{00000000-0005-0000-0000-0000C4D80000}"/>
    <cellStyle name="Total 2 4 5 2 7 3 3" xfId="55208" xr:uid="{00000000-0005-0000-0000-0000C5D80000}"/>
    <cellStyle name="Total 2 4 5 2 7 4" xfId="55209" xr:uid="{00000000-0005-0000-0000-0000C6D80000}"/>
    <cellStyle name="Total 2 4 5 2 7 4 2" xfId="55210" xr:uid="{00000000-0005-0000-0000-0000C7D80000}"/>
    <cellStyle name="Total 2 4 5 2 7 4 3" xfId="55211" xr:uid="{00000000-0005-0000-0000-0000C8D80000}"/>
    <cellStyle name="Total 2 4 5 2 7 5" xfId="55212" xr:uid="{00000000-0005-0000-0000-0000C9D80000}"/>
    <cellStyle name="Total 2 4 5 2 7 5 2" xfId="55213" xr:uid="{00000000-0005-0000-0000-0000CAD80000}"/>
    <cellStyle name="Total 2 4 5 2 7 5 3" xfId="55214" xr:uid="{00000000-0005-0000-0000-0000CBD80000}"/>
    <cellStyle name="Total 2 4 5 2 7 6" xfId="55215" xr:uid="{00000000-0005-0000-0000-0000CCD80000}"/>
    <cellStyle name="Total 2 4 5 2 7 6 2" xfId="55216" xr:uid="{00000000-0005-0000-0000-0000CDD80000}"/>
    <cellStyle name="Total 2 4 5 2 7 6 3" xfId="55217" xr:uid="{00000000-0005-0000-0000-0000CED80000}"/>
    <cellStyle name="Total 2 4 5 2 7 7" xfId="55218" xr:uid="{00000000-0005-0000-0000-0000CFD80000}"/>
    <cellStyle name="Total 2 4 5 2 7 7 2" xfId="55219" xr:uid="{00000000-0005-0000-0000-0000D0D80000}"/>
    <cellStyle name="Total 2 4 5 2 7 7 3" xfId="55220" xr:uid="{00000000-0005-0000-0000-0000D1D80000}"/>
    <cellStyle name="Total 2 4 5 2 7 8" xfId="55221" xr:uid="{00000000-0005-0000-0000-0000D2D80000}"/>
    <cellStyle name="Total 2 4 5 2 7 8 2" xfId="55222" xr:uid="{00000000-0005-0000-0000-0000D3D80000}"/>
    <cellStyle name="Total 2 4 5 2 7 8 3" xfId="55223" xr:uid="{00000000-0005-0000-0000-0000D4D80000}"/>
    <cellStyle name="Total 2 4 5 2 7 9" xfId="55224" xr:uid="{00000000-0005-0000-0000-0000D5D80000}"/>
    <cellStyle name="Total 2 4 5 2 7 9 2" xfId="55225" xr:uid="{00000000-0005-0000-0000-0000D6D80000}"/>
    <cellStyle name="Total 2 4 5 2 7 9 3" xfId="55226" xr:uid="{00000000-0005-0000-0000-0000D7D80000}"/>
    <cellStyle name="Total 2 4 5 2 8" xfId="55227" xr:uid="{00000000-0005-0000-0000-0000D8D80000}"/>
    <cellStyle name="Total 2 4 5 2 8 10" xfId="55228" xr:uid="{00000000-0005-0000-0000-0000D9D80000}"/>
    <cellStyle name="Total 2 4 5 2 8 11" xfId="55229" xr:uid="{00000000-0005-0000-0000-0000DAD80000}"/>
    <cellStyle name="Total 2 4 5 2 8 12" xfId="55230" xr:uid="{00000000-0005-0000-0000-0000DBD80000}"/>
    <cellStyle name="Total 2 4 5 2 8 2" xfId="55231" xr:uid="{00000000-0005-0000-0000-0000DCD80000}"/>
    <cellStyle name="Total 2 4 5 2 8 2 2" xfId="55232" xr:uid="{00000000-0005-0000-0000-0000DDD80000}"/>
    <cellStyle name="Total 2 4 5 2 8 2 3" xfId="55233" xr:uid="{00000000-0005-0000-0000-0000DED80000}"/>
    <cellStyle name="Total 2 4 5 2 8 3" xfId="55234" xr:uid="{00000000-0005-0000-0000-0000DFD80000}"/>
    <cellStyle name="Total 2 4 5 2 8 3 2" xfId="55235" xr:uid="{00000000-0005-0000-0000-0000E0D80000}"/>
    <cellStyle name="Total 2 4 5 2 8 3 3" xfId="55236" xr:uid="{00000000-0005-0000-0000-0000E1D80000}"/>
    <cellStyle name="Total 2 4 5 2 8 4" xfId="55237" xr:uid="{00000000-0005-0000-0000-0000E2D80000}"/>
    <cellStyle name="Total 2 4 5 2 8 4 2" xfId="55238" xr:uid="{00000000-0005-0000-0000-0000E3D80000}"/>
    <cellStyle name="Total 2 4 5 2 8 4 3" xfId="55239" xr:uid="{00000000-0005-0000-0000-0000E4D80000}"/>
    <cellStyle name="Total 2 4 5 2 8 5" xfId="55240" xr:uid="{00000000-0005-0000-0000-0000E5D80000}"/>
    <cellStyle name="Total 2 4 5 2 8 5 2" xfId="55241" xr:uid="{00000000-0005-0000-0000-0000E6D80000}"/>
    <cellStyle name="Total 2 4 5 2 8 5 3" xfId="55242" xr:uid="{00000000-0005-0000-0000-0000E7D80000}"/>
    <cellStyle name="Total 2 4 5 2 8 6" xfId="55243" xr:uid="{00000000-0005-0000-0000-0000E8D80000}"/>
    <cellStyle name="Total 2 4 5 2 8 6 2" xfId="55244" xr:uid="{00000000-0005-0000-0000-0000E9D80000}"/>
    <cellStyle name="Total 2 4 5 2 8 6 3" xfId="55245" xr:uid="{00000000-0005-0000-0000-0000EAD80000}"/>
    <cellStyle name="Total 2 4 5 2 8 7" xfId="55246" xr:uid="{00000000-0005-0000-0000-0000EBD80000}"/>
    <cellStyle name="Total 2 4 5 2 8 7 2" xfId="55247" xr:uid="{00000000-0005-0000-0000-0000ECD80000}"/>
    <cellStyle name="Total 2 4 5 2 8 7 3" xfId="55248" xr:uid="{00000000-0005-0000-0000-0000EDD80000}"/>
    <cellStyle name="Total 2 4 5 2 8 8" xfId="55249" xr:uid="{00000000-0005-0000-0000-0000EED80000}"/>
    <cellStyle name="Total 2 4 5 2 8 8 2" xfId="55250" xr:uid="{00000000-0005-0000-0000-0000EFD80000}"/>
    <cellStyle name="Total 2 4 5 2 8 8 3" xfId="55251" xr:uid="{00000000-0005-0000-0000-0000F0D80000}"/>
    <cellStyle name="Total 2 4 5 2 8 9" xfId="55252" xr:uid="{00000000-0005-0000-0000-0000F1D80000}"/>
    <cellStyle name="Total 2 4 5 2 8 9 2" xfId="55253" xr:uid="{00000000-0005-0000-0000-0000F2D80000}"/>
    <cellStyle name="Total 2 4 5 2 8 9 3" xfId="55254" xr:uid="{00000000-0005-0000-0000-0000F3D80000}"/>
    <cellStyle name="Total 2 4 5 2 9" xfId="55255" xr:uid="{00000000-0005-0000-0000-0000F4D80000}"/>
    <cellStyle name="Total 2 4 5 2 9 10" xfId="55256" xr:uid="{00000000-0005-0000-0000-0000F5D80000}"/>
    <cellStyle name="Total 2 4 5 2 9 11" xfId="55257" xr:uid="{00000000-0005-0000-0000-0000F6D80000}"/>
    <cellStyle name="Total 2 4 5 2 9 12" xfId="55258" xr:uid="{00000000-0005-0000-0000-0000F7D80000}"/>
    <cellStyle name="Total 2 4 5 2 9 2" xfId="55259" xr:uid="{00000000-0005-0000-0000-0000F8D80000}"/>
    <cellStyle name="Total 2 4 5 2 9 2 2" xfId="55260" xr:uid="{00000000-0005-0000-0000-0000F9D80000}"/>
    <cellStyle name="Total 2 4 5 2 9 2 3" xfId="55261" xr:uid="{00000000-0005-0000-0000-0000FAD80000}"/>
    <cellStyle name="Total 2 4 5 2 9 3" xfId="55262" xr:uid="{00000000-0005-0000-0000-0000FBD80000}"/>
    <cellStyle name="Total 2 4 5 2 9 3 2" xfId="55263" xr:uid="{00000000-0005-0000-0000-0000FCD80000}"/>
    <cellStyle name="Total 2 4 5 2 9 3 3" xfId="55264" xr:uid="{00000000-0005-0000-0000-0000FDD80000}"/>
    <cellStyle name="Total 2 4 5 2 9 4" xfId="55265" xr:uid="{00000000-0005-0000-0000-0000FED80000}"/>
    <cellStyle name="Total 2 4 5 2 9 4 2" xfId="55266" xr:uid="{00000000-0005-0000-0000-0000FFD80000}"/>
    <cellStyle name="Total 2 4 5 2 9 4 3" xfId="55267" xr:uid="{00000000-0005-0000-0000-000000D90000}"/>
    <cellStyle name="Total 2 4 5 2 9 5" xfId="55268" xr:uid="{00000000-0005-0000-0000-000001D90000}"/>
    <cellStyle name="Total 2 4 5 2 9 5 2" xfId="55269" xr:uid="{00000000-0005-0000-0000-000002D90000}"/>
    <cellStyle name="Total 2 4 5 2 9 5 3" xfId="55270" xr:uid="{00000000-0005-0000-0000-000003D90000}"/>
    <cellStyle name="Total 2 4 5 2 9 6" xfId="55271" xr:uid="{00000000-0005-0000-0000-000004D90000}"/>
    <cellStyle name="Total 2 4 5 2 9 6 2" xfId="55272" xr:uid="{00000000-0005-0000-0000-000005D90000}"/>
    <cellStyle name="Total 2 4 5 2 9 6 3" xfId="55273" xr:uid="{00000000-0005-0000-0000-000006D90000}"/>
    <cellStyle name="Total 2 4 5 2 9 7" xfId="55274" xr:uid="{00000000-0005-0000-0000-000007D90000}"/>
    <cellStyle name="Total 2 4 5 2 9 7 2" xfId="55275" xr:uid="{00000000-0005-0000-0000-000008D90000}"/>
    <cellStyle name="Total 2 4 5 2 9 7 3" xfId="55276" xr:uid="{00000000-0005-0000-0000-000009D90000}"/>
    <cellStyle name="Total 2 4 5 2 9 8" xfId="55277" xr:uid="{00000000-0005-0000-0000-00000AD90000}"/>
    <cellStyle name="Total 2 4 5 2 9 8 2" xfId="55278" xr:uid="{00000000-0005-0000-0000-00000BD90000}"/>
    <cellStyle name="Total 2 4 5 2 9 8 3" xfId="55279" xr:uid="{00000000-0005-0000-0000-00000CD90000}"/>
    <cellStyle name="Total 2 4 5 2 9 9" xfId="55280" xr:uid="{00000000-0005-0000-0000-00000DD90000}"/>
    <cellStyle name="Total 2 4 5 2 9 9 2" xfId="55281" xr:uid="{00000000-0005-0000-0000-00000ED90000}"/>
    <cellStyle name="Total 2 4 5 2 9 9 3" xfId="55282" xr:uid="{00000000-0005-0000-0000-00000FD90000}"/>
    <cellStyle name="Total 2 4 5 3" xfId="55283" xr:uid="{00000000-0005-0000-0000-000010D90000}"/>
    <cellStyle name="Total 2 4 5 3 10" xfId="55284" xr:uid="{00000000-0005-0000-0000-000011D90000}"/>
    <cellStyle name="Total 2 4 5 3 10 2" xfId="55285" xr:uid="{00000000-0005-0000-0000-000012D90000}"/>
    <cellStyle name="Total 2 4 5 3 10 3" xfId="55286" xr:uid="{00000000-0005-0000-0000-000013D90000}"/>
    <cellStyle name="Total 2 4 5 3 11" xfId="55287" xr:uid="{00000000-0005-0000-0000-000014D90000}"/>
    <cellStyle name="Total 2 4 5 3 12" xfId="55288" xr:uid="{00000000-0005-0000-0000-000015D90000}"/>
    <cellStyle name="Total 2 4 5 3 2" xfId="55289" xr:uid="{00000000-0005-0000-0000-000016D90000}"/>
    <cellStyle name="Total 2 4 5 3 2 2" xfId="55290" xr:uid="{00000000-0005-0000-0000-000017D90000}"/>
    <cellStyle name="Total 2 4 5 3 2 3" xfId="55291" xr:uid="{00000000-0005-0000-0000-000018D90000}"/>
    <cellStyle name="Total 2 4 5 3 3" xfId="55292" xr:uid="{00000000-0005-0000-0000-000019D90000}"/>
    <cellStyle name="Total 2 4 5 3 3 2" xfId="55293" xr:uid="{00000000-0005-0000-0000-00001AD90000}"/>
    <cellStyle name="Total 2 4 5 3 3 3" xfId="55294" xr:uid="{00000000-0005-0000-0000-00001BD90000}"/>
    <cellStyle name="Total 2 4 5 3 4" xfId="55295" xr:uid="{00000000-0005-0000-0000-00001CD90000}"/>
    <cellStyle name="Total 2 4 5 3 4 2" xfId="55296" xr:uid="{00000000-0005-0000-0000-00001DD90000}"/>
    <cellStyle name="Total 2 4 5 3 4 3" xfId="55297" xr:uid="{00000000-0005-0000-0000-00001ED90000}"/>
    <cellStyle name="Total 2 4 5 3 5" xfId="55298" xr:uid="{00000000-0005-0000-0000-00001FD90000}"/>
    <cellStyle name="Total 2 4 5 3 5 2" xfId="55299" xr:uid="{00000000-0005-0000-0000-000020D90000}"/>
    <cellStyle name="Total 2 4 5 3 5 3" xfId="55300" xr:uid="{00000000-0005-0000-0000-000021D90000}"/>
    <cellStyle name="Total 2 4 5 3 6" xfId="55301" xr:uid="{00000000-0005-0000-0000-000022D90000}"/>
    <cellStyle name="Total 2 4 5 3 6 2" xfId="55302" xr:uid="{00000000-0005-0000-0000-000023D90000}"/>
    <cellStyle name="Total 2 4 5 3 6 3" xfId="55303" xr:uid="{00000000-0005-0000-0000-000024D90000}"/>
    <cellStyle name="Total 2 4 5 3 7" xfId="55304" xr:uid="{00000000-0005-0000-0000-000025D90000}"/>
    <cellStyle name="Total 2 4 5 3 7 2" xfId="55305" xr:uid="{00000000-0005-0000-0000-000026D90000}"/>
    <cellStyle name="Total 2 4 5 3 7 3" xfId="55306" xr:uid="{00000000-0005-0000-0000-000027D90000}"/>
    <cellStyle name="Total 2 4 5 3 8" xfId="55307" xr:uid="{00000000-0005-0000-0000-000028D90000}"/>
    <cellStyle name="Total 2 4 5 3 8 2" xfId="55308" xr:uid="{00000000-0005-0000-0000-000029D90000}"/>
    <cellStyle name="Total 2 4 5 3 8 3" xfId="55309" xr:uid="{00000000-0005-0000-0000-00002AD90000}"/>
    <cellStyle name="Total 2 4 5 3 9" xfId="55310" xr:uid="{00000000-0005-0000-0000-00002BD90000}"/>
    <cellStyle name="Total 2 4 5 3 9 2" xfId="55311" xr:uid="{00000000-0005-0000-0000-00002CD90000}"/>
    <cellStyle name="Total 2 4 5 3 9 3" xfId="55312" xr:uid="{00000000-0005-0000-0000-00002DD90000}"/>
    <cellStyle name="Total 2 4 5 4" xfId="55313" xr:uid="{00000000-0005-0000-0000-00002ED90000}"/>
    <cellStyle name="Total 2 4 5 4 10" xfId="55314" xr:uid="{00000000-0005-0000-0000-00002FD90000}"/>
    <cellStyle name="Total 2 4 5 4 10 2" xfId="55315" xr:uid="{00000000-0005-0000-0000-000030D90000}"/>
    <cellStyle name="Total 2 4 5 4 10 3" xfId="55316" xr:uid="{00000000-0005-0000-0000-000031D90000}"/>
    <cellStyle name="Total 2 4 5 4 11" xfId="55317" xr:uid="{00000000-0005-0000-0000-000032D90000}"/>
    <cellStyle name="Total 2 4 5 4 12" xfId="55318" xr:uid="{00000000-0005-0000-0000-000033D90000}"/>
    <cellStyle name="Total 2 4 5 4 2" xfId="55319" xr:uid="{00000000-0005-0000-0000-000034D90000}"/>
    <cellStyle name="Total 2 4 5 4 2 2" xfId="55320" xr:uid="{00000000-0005-0000-0000-000035D90000}"/>
    <cellStyle name="Total 2 4 5 4 2 3" xfId="55321" xr:uid="{00000000-0005-0000-0000-000036D90000}"/>
    <cellStyle name="Total 2 4 5 4 3" xfId="55322" xr:uid="{00000000-0005-0000-0000-000037D90000}"/>
    <cellStyle name="Total 2 4 5 4 3 2" xfId="55323" xr:uid="{00000000-0005-0000-0000-000038D90000}"/>
    <cellStyle name="Total 2 4 5 4 3 3" xfId="55324" xr:uid="{00000000-0005-0000-0000-000039D90000}"/>
    <cellStyle name="Total 2 4 5 4 4" xfId="55325" xr:uid="{00000000-0005-0000-0000-00003AD90000}"/>
    <cellStyle name="Total 2 4 5 4 4 2" xfId="55326" xr:uid="{00000000-0005-0000-0000-00003BD90000}"/>
    <cellStyle name="Total 2 4 5 4 4 3" xfId="55327" xr:uid="{00000000-0005-0000-0000-00003CD90000}"/>
    <cellStyle name="Total 2 4 5 4 5" xfId="55328" xr:uid="{00000000-0005-0000-0000-00003DD90000}"/>
    <cellStyle name="Total 2 4 5 4 5 2" xfId="55329" xr:uid="{00000000-0005-0000-0000-00003ED90000}"/>
    <cellStyle name="Total 2 4 5 4 5 3" xfId="55330" xr:uid="{00000000-0005-0000-0000-00003FD90000}"/>
    <cellStyle name="Total 2 4 5 4 6" xfId="55331" xr:uid="{00000000-0005-0000-0000-000040D90000}"/>
    <cellStyle name="Total 2 4 5 4 6 2" xfId="55332" xr:uid="{00000000-0005-0000-0000-000041D90000}"/>
    <cellStyle name="Total 2 4 5 4 6 3" xfId="55333" xr:uid="{00000000-0005-0000-0000-000042D90000}"/>
    <cellStyle name="Total 2 4 5 4 7" xfId="55334" xr:uid="{00000000-0005-0000-0000-000043D90000}"/>
    <cellStyle name="Total 2 4 5 4 7 2" xfId="55335" xr:uid="{00000000-0005-0000-0000-000044D90000}"/>
    <cellStyle name="Total 2 4 5 4 7 3" xfId="55336" xr:uid="{00000000-0005-0000-0000-000045D90000}"/>
    <cellStyle name="Total 2 4 5 4 8" xfId="55337" xr:uid="{00000000-0005-0000-0000-000046D90000}"/>
    <cellStyle name="Total 2 4 5 4 8 2" xfId="55338" xr:uid="{00000000-0005-0000-0000-000047D90000}"/>
    <cellStyle name="Total 2 4 5 4 8 3" xfId="55339" xr:uid="{00000000-0005-0000-0000-000048D90000}"/>
    <cellStyle name="Total 2 4 5 4 9" xfId="55340" xr:uid="{00000000-0005-0000-0000-000049D90000}"/>
    <cellStyle name="Total 2 4 5 4 9 2" xfId="55341" xr:uid="{00000000-0005-0000-0000-00004AD90000}"/>
    <cellStyle name="Total 2 4 5 4 9 3" xfId="55342" xr:uid="{00000000-0005-0000-0000-00004BD90000}"/>
    <cellStyle name="Total 2 4 5 5" xfId="55343" xr:uid="{00000000-0005-0000-0000-00004CD90000}"/>
    <cellStyle name="Total 2 4 5 5 10" xfId="55344" xr:uid="{00000000-0005-0000-0000-00004DD90000}"/>
    <cellStyle name="Total 2 4 5 5 10 2" xfId="55345" xr:uid="{00000000-0005-0000-0000-00004ED90000}"/>
    <cellStyle name="Total 2 4 5 5 10 3" xfId="55346" xr:uid="{00000000-0005-0000-0000-00004FD90000}"/>
    <cellStyle name="Total 2 4 5 5 11" xfId="55347" xr:uid="{00000000-0005-0000-0000-000050D90000}"/>
    <cellStyle name="Total 2 4 5 5 12" xfId="55348" xr:uid="{00000000-0005-0000-0000-000051D90000}"/>
    <cellStyle name="Total 2 4 5 5 2" xfId="55349" xr:uid="{00000000-0005-0000-0000-000052D90000}"/>
    <cellStyle name="Total 2 4 5 5 2 2" xfId="55350" xr:uid="{00000000-0005-0000-0000-000053D90000}"/>
    <cellStyle name="Total 2 4 5 5 2 3" xfId="55351" xr:uid="{00000000-0005-0000-0000-000054D90000}"/>
    <cellStyle name="Total 2 4 5 5 3" xfId="55352" xr:uid="{00000000-0005-0000-0000-000055D90000}"/>
    <cellStyle name="Total 2 4 5 5 3 2" xfId="55353" xr:uid="{00000000-0005-0000-0000-000056D90000}"/>
    <cellStyle name="Total 2 4 5 5 3 3" xfId="55354" xr:uid="{00000000-0005-0000-0000-000057D90000}"/>
    <cellStyle name="Total 2 4 5 5 4" xfId="55355" xr:uid="{00000000-0005-0000-0000-000058D90000}"/>
    <cellStyle name="Total 2 4 5 5 4 2" xfId="55356" xr:uid="{00000000-0005-0000-0000-000059D90000}"/>
    <cellStyle name="Total 2 4 5 5 4 3" xfId="55357" xr:uid="{00000000-0005-0000-0000-00005AD90000}"/>
    <cellStyle name="Total 2 4 5 5 5" xfId="55358" xr:uid="{00000000-0005-0000-0000-00005BD90000}"/>
    <cellStyle name="Total 2 4 5 5 5 2" xfId="55359" xr:uid="{00000000-0005-0000-0000-00005CD90000}"/>
    <cellStyle name="Total 2 4 5 5 5 3" xfId="55360" xr:uid="{00000000-0005-0000-0000-00005DD90000}"/>
    <cellStyle name="Total 2 4 5 5 6" xfId="55361" xr:uid="{00000000-0005-0000-0000-00005ED90000}"/>
    <cellStyle name="Total 2 4 5 5 6 2" xfId="55362" xr:uid="{00000000-0005-0000-0000-00005FD90000}"/>
    <cellStyle name="Total 2 4 5 5 6 3" xfId="55363" xr:uid="{00000000-0005-0000-0000-000060D90000}"/>
    <cellStyle name="Total 2 4 5 5 7" xfId="55364" xr:uid="{00000000-0005-0000-0000-000061D90000}"/>
    <cellStyle name="Total 2 4 5 5 7 2" xfId="55365" xr:uid="{00000000-0005-0000-0000-000062D90000}"/>
    <cellStyle name="Total 2 4 5 5 7 3" xfId="55366" xr:uid="{00000000-0005-0000-0000-000063D90000}"/>
    <cellStyle name="Total 2 4 5 5 8" xfId="55367" xr:uid="{00000000-0005-0000-0000-000064D90000}"/>
    <cellStyle name="Total 2 4 5 5 8 2" xfId="55368" xr:uid="{00000000-0005-0000-0000-000065D90000}"/>
    <cellStyle name="Total 2 4 5 5 8 3" xfId="55369" xr:uid="{00000000-0005-0000-0000-000066D90000}"/>
    <cellStyle name="Total 2 4 5 5 9" xfId="55370" xr:uid="{00000000-0005-0000-0000-000067D90000}"/>
    <cellStyle name="Total 2 4 5 5 9 2" xfId="55371" xr:uid="{00000000-0005-0000-0000-000068D90000}"/>
    <cellStyle name="Total 2 4 5 5 9 3" xfId="55372" xr:uid="{00000000-0005-0000-0000-000069D90000}"/>
    <cellStyle name="Total 2 4 5 6" xfId="55373" xr:uid="{00000000-0005-0000-0000-00006AD90000}"/>
    <cellStyle name="Total 2 4 5 6 2" xfId="55374" xr:uid="{00000000-0005-0000-0000-00006BD90000}"/>
    <cellStyle name="Total 2 4 5 6 2 2" xfId="55375" xr:uid="{00000000-0005-0000-0000-00006CD90000}"/>
    <cellStyle name="Total 2 4 5 6 2 3" xfId="55376" xr:uid="{00000000-0005-0000-0000-00006DD90000}"/>
    <cellStyle name="Total 2 4 5 6 2 4" xfId="55377" xr:uid="{00000000-0005-0000-0000-00006ED90000}"/>
    <cellStyle name="Total 2 4 5 6 3" xfId="55378" xr:uid="{00000000-0005-0000-0000-00006FD90000}"/>
    <cellStyle name="Total 2 4 5 6 4" xfId="55379" xr:uid="{00000000-0005-0000-0000-000070D90000}"/>
    <cellStyle name="Total 2 4 5 7" xfId="55380" xr:uid="{00000000-0005-0000-0000-000071D90000}"/>
    <cellStyle name="Total 2 4 5 7 2" xfId="55381" xr:uid="{00000000-0005-0000-0000-000072D90000}"/>
    <cellStyle name="Total 2 4 5 7 2 2" xfId="55382" xr:uid="{00000000-0005-0000-0000-000073D90000}"/>
    <cellStyle name="Total 2 4 5 7 2 3" xfId="55383" xr:uid="{00000000-0005-0000-0000-000074D90000}"/>
    <cellStyle name="Total 2 4 5 7 2 4" xfId="55384" xr:uid="{00000000-0005-0000-0000-000075D90000}"/>
    <cellStyle name="Total 2 4 5 7 3" xfId="55385" xr:uid="{00000000-0005-0000-0000-000076D90000}"/>
    <cellStyle name="Total 2 4 5 7 4" xfId="55386" xr:uid="{00000000-0005-0000-0000-000077D90000}"/>
    <cellStyle name="Total 2 4 5 8" xfId="55387" xr:uid="{00000000-0005-0000-0000-000078D90000}"/>
    <cellStyle name="Total 2 4 5 8 2" xfId="55388" xr:uid="{00000000-0005-0000-0000-000079D90000}"/>
    <cellStyle name="Total 2 4 5 8 2 2" xfId="55389" xr:uid="{00000000-0005-0000-0000-00007AD90000}"/>
    <cellStyle name="Total 2 4 5 8 2 3" xfId="55390" xr:uid="{00000000-0005-0000-0000-00007BD90000}"/>
    <cellStyle name="Total 2 4 5 8 2 4" xfId="55391" xr:uid="{00000000-0005-0000-0000-00007CD90000}"/>
    <cellStyle name="Total 2 4 5 8 3" xfId="55392" xr:uid="{00000000-0005-0000-0000-00007DD90000}"/>
    <cellStyle name="Total 2 4 5 8 4" xfId="55393" xr:uid="{00000000-0005-0000-0000-00007ED90000}"/>
    <cellStyle name="Total 2 4 5 9" xfId="55394" xr:uid="{00000000-0005-0000-0000-00007FD90000}"/>
    <cellStyle name="Total 2 4 5 9 2" xfId="55395" xr:uid="{00000000-0005-0000-0000-000080D90000}"/>
    <cellStyle name="Total 2 4 5 9 3" xfId="55396" xr:uid="{00000000-0005-0000-0000-000081D90000}"/>
    <cellStyle name="Total 2 4 6" xfId="450" xr:uid="{00000000-0005-0000-0000-000082D90000}"/>
    <cellStyle name="Total 2 4 6 10" xfId="55397" xr:uid="{00000000-0005-0000-0000-000083D90000}"/>
    <cellStyle name="Total 2 4 6 10 2" xfId="55398" xr:uid="{00000000-0005-0000-0000-000084D90000}"/>
    <cellStyle name="Total 2 4 6 10 3" xfId="55399" xr:uid="{00000000-0005-0000-0000-000085D90000}"/>
    <cellStyle name="Total 2 4 6 11" xfId="58424" xr:uid="{00000000-0005-0000-0000-000086D90000}"/>
    <cellStyle name="Total 2 4 6 2" xfId="55400" xr:uid="{00000000-0005-0000-0000-000087D90000}"/>
    <cellStyle name="Total 2 4 6 2 10" xfId="55401" xr:uid="{00000000-0005-0000-0000-000088D90000}"/>
    <cellStyle name="Total 2 4 6 2 10 10" xfId="55402" xr:uid="{00000000-0005-0000-0000-000089D90000}"/>
    <cellStyle name="Total 2 4 6 2 10 11" xfId="55403" xr:uid="{00000000-0005-0000-0000-00008AD90000}"/>
    <cellStyle name="Total 2 4 6 2 10 12" xfId="55404" xr:uid="{00000000-0005-0000-0000-00008BD90000}"/>
    <cellStyle name="Total 2 4 6 2 10 2" xfId="55405" xr:uid="{00000000-0005-0000-0000-00008CD90000}"/>
    <cellStyle name="Total 2 4 6 2 10 2 2" xfId="55406" xr:uid="{00000000-0005-0000-0000-00008DD90000}"/>
    <cellStyle name="Total 2 4 6 2 10 2 3" xfId="55407" xr:uid="{00000000-0005-0000-0000-00008ED90000}"/>
    <cellStyle name="Total 2 4 6 2 10 3" xfId="55408" xr:uid="{00000000-0005-0000-0000-00008FD90000}"/>
    <cellStyle name="Total 2 4 6 2 10 3 2" xfId="55409" xr:uid="{00000000-0005-0000-0000-000090D90000}"/>
    <cellStyle name="Total 2 4 6 2 10 3 3" xfId="55410" xr:uid="{00000000-0005-0000-0000-000091D90000}"/>
    <cellStyle name="Total 2 4 6 2 10 4" xfId="55411" xr:uid="{00000000-0005-0000-0000-000092D90000}"/>
    <cellStyle name="Total 2 4 6 2 10 4 2" xfId="55412" xr:uid="{00000000-0005-0000-0000-000093D90000}"/>
    <cellStyle name="Total 2 4 6 2 10 4 3" xfId="55413" xr:uid="{00000000-0005-0000-0000-000094D90000}"/>
    <cellStyle name="Total 2 4 6 2 10 5" xfId="55414" xr:uid="{00000000-0005-0000-0000-000095D90000}"/>
    <cellStyle name="Total 2 4 6 2 10 5 2" xfId="55415" xr:uid="{00000000-0005-0000-0000-000096D90000}"/>
    <cellStyle name="Total 2 4 6 2 10 5 3" xfId="55416" xr:uid="{00000000-0005-0000-0000-000097D90000}"/>
    <cellStyle name="Total 2 4 6 2 10 6" xfId="55417" xr:uid="{00000000-0005-0000-0000-000098D90000}"/>
    <cellStyle name="Total 2 4 6 2 10 6 2" xfId="55418" xr:uid="{00000000-0005-0000-0000-000099D90000}"/>
    <cellStyle name="Total 2 4 6 2 10 6 3" xfId="55419" xr:uid="{00000000-0005-0000-0000-00009AD90000}"/>
    <cellStyle name="Total 2 4 6 2 10 7" xfId="55420" xr:uid="{00000000-0005-0000-0000-00009BD90000}"/>
    <cellStyle name="Total 2 4 6 2 10 7 2" xfId="55421" xr:uid="{00000000-0005-0000-0000-00009CD90000}"/>
    <cellStyle name="Total 2 4 6 2 10 7 3" xfId="55422" xr:uid="{00000000-0005-0000-0000-00009DD90000}"/>
    <cellStyle name="Total 2 4 6 2 10 8" xfId="55423" xr:uid="{00000000-0005-0000-0000-00009ED90000}"/>
    <cellStyle name="Total 2 4 6 2 10 8 2" xfId="55424" xr:uid="{00000000-0005-0000-0000-00009FD90000}"/>
    <cellStyle name="Total 2 4 6 2 10 8 3" xfId="55425" xr:uid="{00000000-0005-0000-0000-0000A0D90000}"/>
    <cellStyle name="Total 2 4 6 2 10 9" xfId="55426" xr:uid="{00000000-0005-0000-0000-0000A1D90000}"/>
    <cellStyle name="Total 2 4 6 2 10 9 2" xfId="55427" xr:uid="{00000000-0005-0000-0000-0000A2D90000}"/>
    <cellStyle name="Total 2 4 6 2 10 9 3" xfId="55428" xr:uid="{00000000-0005-0000-0000-0000A3D90000}"/>
    <cellStyle name="Total 2 4 6 2 11" xfId="55429" xr:uid="{00000000-0005-0000-0000-0000A4D90000}"/>
    <cellStyle name="Total 2 4 6 2 11 2" xfId="55430" xr:uid="{00000000-0005-0000-0000-0000A5D90000}"/>
    <cellStyle name="Total 2 4 6 2 11 3" xfId="55431" xr:uid="{00000000-0005-0000-0000-0000A6D90000}"/>
    <cellStyle name="Total 2 4 6 2 12" xfId="55432" xr:uid="{00000000-0005-0000-0000-0000A7D90000}"/>
    <cellStyle name="Total 2 4 6 2 12 2" xfId="55433" xr:uid="{00000000-0005-0000-0000-0000A8D90000}"/>
    <cellStyle name="Total 2 4 6 2 12 3" xfId="55434" xr:uid="{00000000-0005-0000-0000-0000A9D90000}"/>
    <cellStyle name="Total 2 4 6 2 13" xfId="55435" xr:uid="{00000000-0005-0000-0000-0000AAD90000}"/>
    <cellStyle name="Total 2 4 6 2 13 2" xfId="55436" xr:uid="{00000000-0005-0000-0000-0000ABD90000}"/>
    <cellStyle name="Total 2 4 6 2 13 3" xfId="55437" xr:uid="{00000000-0005-0000-0000-0000ACD90000}"/>
    <cellStyle name="Total 2 4 6 2 14" xfId="55438" xr:uid="{00000000-0005-0000-0000-0000ADD90000}"/>
    <cellStyle name="Total 2 4 6 2 14 2" xfId="55439" xr:uid="{00000000-0005-0000-0000-0000AED90000}"/>
    <cellStyle name="Total 2 4 6 2 14 3" xfId="55440" xr:uid="{00000000-0005-0000-0000-0000AFD90000}"/>
    <cellStyle name="Total 2 4 6 2 15" xfId="55441" xr:uid="{00000000-0005-0000-0000-0000B0D90000}"/>
    <cellStyle name="Total 2 4 6 2 15 2" xfId="55442" xr:uid="{00000000-0005-0000-0000-0000B1D90000}"/>
    <cellStyle name="Total 2 4 6 2 15 3" xfId="55443" xr:uid="{00000000-0005-0000-0000-0000B2D90000}"/>
    <cellStyle name="Total 2 4 6 2 16" xfId="55444" xr:uid="{00000000-0005-0000-0000-0000B3D90000}"/>
    <cellStyle name="Total 2 4 6 2 16 2" xfId="55445" xr:uid="{00000000-0005-0000-0000-0000B4D90000}"/>
    <cellStyle name="Total 2 4 6 2 16 3" xfId="55446" xr:uid="{00000000-0005-0000-0000-0000B5D90000}"/>
    <cellStyle name="Total 2 4 6 2 17" xfId="55447" xr:uid="{00000000-0005-0000-0000-0000B6D90000}"/>
    <cellStyle name="Total 2 4 6 2 17 2" xfId="55448" xr:uid="{00000000-0005-0000-0000-0000B7D90000}"/>
    <cellStyle name="Total 2 4 6 2 17 3" xfId="55449" xr:uid="{00000000-0005-0000-0000-0000B8D90000}"/>
    <cellStyle name="Total 2 4 6 2 18" xfId="55450" xr:uid="{00000000-0005-0000-0000-0000B9D90000}"/>
    <cellStyle name="Total 2 4 6 2 18 2" xfId="55451" xr:uid="{00000000-0005-0000-0000-0000BAD90000}"/>
    <cellStyle name="Total 2 4 6 2 18 3" xfId="55452" xr:uid="{00000000-0005-0000-0000-0000BBD90000}"/>
    <cellStyle name="Total 2 4 6 2 19" xfId="55453" xr:uid="{00000000-0005-0000-0000-0000BCD90000}"/>
    <cellStyle name="Total 2 4 6 2 19 2" xfId="55454" xr:uid="{00000000-0005-0000-0000-0000BDD90000}"/>
    <cellStyle name="Total 2 4 6 2 19 3" xfId="55455" xr:uid="{00000000-0005-0000-0000-0000BED90000}"/>
    <cellStyle name="Total 2 4 6 2 2" xfId="55456" xr:uid="{00000000-0005-0000-0000-0000BFD90000}"/>
    <cellStyle name="Total 2 4 6 2 2 10" xfId="55457" xr:uid="{00000000-0005-0000-0000-0000C0D90000}"/>
    <cellStyle name="Total 2 4 6 2 2 11" xfId="55458" xr:uid="{00000000-0005-0000-0000-0000C1D90000}"/>
    <cellStyle name="Total 2 4 6 2 2 12" xfId="55459" xr:uid="{00000000-0005-0000-0000-0000C2D90000}"/>
    <cellStyle name="Total 2 4 6 2 2 2" xfId="55460" xr:uid="{00000000-0005-0000-0000-0000C3D90000}"/>
    <cellStyle name="Total 2 4 6 2 2 2 2" xfId="55461" xr:uid="{00000000-0005-0000-0000-0000C4D90000}"/>
    <cellStyle name="Total 2 4 6 2 2 2 3" xfId="55462" xr:uid="{00000000-0005-0000-0000-0000C5D90000}"/>
    <cellStyle name="Total 2 4 6 2 2 3" xfId="55463" xr:uid="{00000000-0005-0000-0000-0000C6D90000}"/>
    <cellStyle name="Total 2 4 6 2 2 3 2" xfId="55464" xr:uid="{00000000-0005-0000-0000-0000C7D90000}"/>
    <cellStyle name="Total 2 4 6 2 2 3 3" xfId="55465" xr:uid="{00000000-0005-0000-0000-0000C8D90000}"/>
    <cellStyle name="Total 2 4 6 2 2 4" xfId="55466" xr:uid="{00000000-0005-0000-0000-0000C9D90000}"/>
    <cellStyle name="Total 2 4 6 2 2 4 2" xfId="55467" xr:uid="{00000000-0005-0000-0000-0000CAD90000}"/>
    <cellStyle name="Total 2 4 6 2 2 4 3" xfId="55468" xr:uid="{00000000-0005-0000-0000-0000CBD90000}"/>
    <cellStyle name="Total 2 4 6 2 2 5" xfId="55469" xr:uid="{00000000-0005-0000-0000-0000CCD90000}"/>
    <cellStyle name="Total 2 4 6 2 2 5 2" xfId="55470" xr:uid="{00000000-0005-0000-0000-0000CDD90000}"/>
    <cellStyle name="Total 2 4 6 2 2 5 3" xfId="55471" xr:uid="{00000000-0005-0000-0000-0000CED90000}"/>
    <cellStyle name="Total 2 4 6 2 2 6" xfId="55472" xr:uid="{00000000-0005-0000-0000-0000CFD90000}"/>
    <cellStyle name="Total 2 4 6 2 2 6 2" xfId="55473" xr:uid="{00000000-0005-0000-0000-0000D0D90000}"/>
    <cellStyle name="Total 2 4 6 2 2 6 3" xfId="55474" xr:uid="{00000000-0005-0000-0000-0000D1D90000}"/>
    <cellStyle name="Total 2 4 6 2 2 7" xfId="55475" xr:uid="{00000000-0005-0000-0000-0000D2D90000}"/>
    <cellStyle name="Total 2 4 6 2 2 7 2" xfId="55476" xr:uid="{00000000-0005-0000-0000-0000D3D90000}"/>
    <cellStyle name="Total 2 4 6 2 2 7 3" xfId="55477" xr:uid="{00000000-0005-0000-0000-0000D4D90000}"/>
    <cellStyle name="Total 2 4 6 2 2 8" xfId="55478" xr:uid="{00000000-0005-0000-0000-0000D5D90000}"/>
    <cellStyle name="Total 2 4 6 2 2 8 2" xfId="55479" xr:uid="{00000000-0005-0000-0000-0000D6D90000}"/>
    <cellStyle name="Total 2 4 6 2 2 8 3" xfId="55480" xr:uid="{00000000-0005-0000-0000-0000D7D90000}"/>
    <cellStyle name="Total 2 4 6 2 2 9" xfId="55481" xr:uid="{00000000-0005-0000-0000-0000D8D90000}"/>
    <cellStyle name="Total 2 4 6 2 2 9 2" xfId="55482" xr:uid="{00000000-0005-0000-0000-0000D9D90000}"/>
    <cellStyle name="Total 2 4 6 2 2 9 3" xfId="55483" xr:uid="{00000000-0005-0000-0000-0000DAD90000}"/>
    <cellStyle name="Total 2 4 6 2 20" xfId="55484" xr:uid="{00000000-0005-0000-0000-0000DBD90000}"/>
    <cellStyle name="Total 2 4 6 2 21" xfId="55485" xr:uid="{00000000-0005-0000-0000-0000DCD90000}"/>
    <cellStyle name="Total 2 4 6 2 3" xfId="55486" xr:uid="{00000000-0005-0000-0000-0000DDD90000}"/>
    <cellStyle name="Total 2 4 6 2 3 10" xfId="55487" xr:uid="{00000000-0005-0000-0000-0000DED90000}"/>
    <cellStyle name="Total 2 4 6 2 3 11" xfId="55488" xr:uid="{00000000-0005-0000-0000-0000DFD90000}"/>
    <cellStyle name="Total 2 4 6 2 3 12" xfId="55489" xr:uid="{00000000-0005-0000-0000-0000E0D90000}"/>
    <cellStyle name="Total 2 4 6 2 3 2" xfId="55490" xr:uid="{00000000-0005-0000-0000-0000E1D90000}"/>
    <cellStyle name="Total 2 4 6 2 3 2 2" xfId="55491" xr:uid="{00000000-0005-0000-0000-0000E2D90000}"/>
    <cellStyle name="Total 2 4 6 2 3 2 3" xfId="55492" xr:uid="{00000000-0005-0000-0000-0000E3D90000}"/>
    <cellStyle name="Total 2 4 6 2 3 3" xfId="55493" xr:uid="{00000000-0005-0000-0000-0000E4D90000}"/>
    <cellStyle name="Total 2 4 6 2 3 3 2" xfId="55494" xr:uid="{00000000-0005-0000-0000-0000E5D90000}"/>
    <cellStyle name="Total 2 4 6 2 3 3 3" xfId="55495" xr:uid="{00000000-0005-0000-0000-0000E6D90000}"/>
    <cellStyle name="Total 2 4 6 2 3 4" xfId="55496" xr:uid="{00000000-0005-0000-0000-0000E7D90000}"/>
    <cellStyle name="Total 2 4 6 2 3 4 2" xfId="55497" xr:uid="{00000000-0005-0000-0000-0000E8D90000}"/>
    <cellStyle name="Total 2 4 6 2 3 4 3" xfId="55498" xr:uid="{00000000-0005-0000-0000-0000E9D90000}"/>
    <cellStyle name="Total 2 4 6 2 3 5" xfId="55499" xr:uid="{00000000-0005-0000-0000-0000EAD90000}"/>
    <cellStyle name="Total 2 4 6 2 3 5 2" xfId="55500" xr:uid="{00000000-0005-0000-0000-0000EBD90000}"/>
    <cellStyle name="Total 2 4 6 2 3 5 3" xfId="55501" xr:uid="{00000000-0005-0000-0000-0000ECD90000}"/>
    <cellStyle name="Total 2 4 6 2 3 6" xfId="55502" xr:uid="{00000000-0005-0000-0000-0000EDD90000}"/>
    <cellStyle name="Total 2 4 6 2 3 6 2" xfId="55503" xr:uid="{00000000-0005-0000-0000-0000EED90000}"/>
    <cellStyle name="Total 2 4 6 2 3 6 3" xfId="55504" xr:uid="{00000000-0005-0000-0000-0000EFD90000}"/>
    <cellStyle name="Total 2 4 6 2 3 7" xfId="55505" xr:uid="{00000000-0005-0000-0000-0000F0D90000}"/>
    <cellStyle name="Total 2 4 6 2 3 7 2" xfId="55506" xr:uid="{00000000-0005-0000-0000-0000F1D90000}"/>
    <cellStyle name="Total 2 4 6 2 3 7 3" xfId="55507" xr:uid="{00000000-0005-0000-0000-0000F2D90000}"/>
    <cellStyle name="Total 2 4 6 2 3 8" xfId="55508" xr:uid="{00000000-0005-0000-0000-0000F3D90000}"/>
    <cellStyle name="Total 2 4 6 2 3 8 2" xfId="55509" xr:uid="{00000000-0005-0000-0000-0000F4D90000}"/>
    <cellStyle name="Total 2 4 6 2 3 8 3" xfId="55510" xr:uid="{00000000-0005-0000-0000-0000F5D90000}"/>
    <cellStyle name="Total 2 4 6 2 3 9" xfId="55511" xr:uid="{00000000-0005-0000-0000-0000F6D90000}"/>
    <cellStyle name="Total 2 4 6 2 3 9 2" xfId="55512" xr:uid="{00000000-0005-0000-0000-0000F7D90000}"/>
    <cellStyle name="Total 2 4 6 2 3 9 3" xfId="55513" xr:uid="{00000000-0005-0000-0000-0000F8D90000}"/>
    <cellStyle name="Total 2 4 6 2 4" xfId="55514" xr:uid="{00000000-0005-0000-0000-0000F9D90000}"/>
    <cellStyle name="Total 2 4 6 2 4 10" xfId="55515" xr:uid="{00000000-0005-0000-0000-0000FAD90000}"/>
    <cellStyle name="Total 2 4 6 2 4 11" xfId="55516" xr:uid="{00000000-0005-0000-0000-0000FBD90000}"/>
    <cellStyle name="Total 2 4 6 2 4 12" xfId="55517" xr:uid="{00000000-0005-0000-0000-0000FCD90000}"/>
    <cellStyle name="Total 2 4 6 2 4 2" xfId="55518" xr:uid="{00000000-0005-0000-0000-0000FDD90000}"/>
    <cellStyle name="Total 2 4 6 2 4 2 2" xfId="55519" xr:uid="{00000000-0005-0000-0000-0000FED90000}"/>
    <cellStyle name="Total 2 4 6 2 4 2 3" xfId="55520" xr:uid="{00000000-0005-0000-0000-0000FFD90000}"/>
    <cellStyle name="Total 2 4 6 2 4 3" xfId="55521" xr:uid="{00000000-0005-0000-0000-000000DA0000}"/>
    <cellStyle name="Total 2 4 6 2 4 3 2" xfId="55522" xr:uid="{00000000-0005-0000-0000-000001DA0000}"/>
    <cellStyle name="Total 2 4 6 2 4 3 3" xfId="55523" xr:uid="{00000000-0005-0000-0000-000002DA0000}"/>
    <cellStyle name="Total 2 4 6 2 4 4" xfId="55524" xr:uid="{00000000-0005-0000-0000-000003DA0000}"/>
    <cellStyle name="Total 2 4 6 2 4 4 2" xfId="55525" xr:uid="{00000000-0005-0000-0000-000004DA0000}"/>
    <cellStyle name="Total 2 4 6 2 4 4 3" xfId="55526" xr:uid="{00000000-0005-0000-0000-000005DA0000}"/>
    <cellStyle name="Total 2 4 6 2 4 5" xfId="55527" xr:uid="{00000000-0005-0000-0000-000006DA0000}"/>
    <cellStyle name="Total 2 4 6 2 4 5 2" xfId="55528" xr:uid="{00000000-0005-0000-0000-000007DA0000}"/>
    <cellStyle name="Total 2 4 6 2 4 5 3" xfId="55529" xr:uid="{00000000-0005-0000-0000-000008DA0000}"/>
    <cellStyle name="Total 2 4 6 2 4 6" xfId="55530" xr:uid="{00000000-0005-0000-0000-000009DA0000}"/>
    <cellStyle name="Total 2 4 6 2 4 6 2" xfId="55531" xr:uid="{00000000-0005-0000-0000-00000ADA0000}"/>
    <cellStyle name="Total 2 4 6 2 4 6 3" xfId="55532" xr:uid="{00000000-0005-0000-0000-00000BDA0000}"/>
    <cellStyle name="Total 2 4 6 2 4 7" xfId="55533" xr:uid="{00000000-0005-0000-0000-00000CDA0000}"/>
    <cellStyle name="Total 2 4 6 2 4 7 2" xfId="55534" xr:uid="{00000000-0005-0000-0000-00000DDA0000}"/>
    <cellStyle name="Total 2 4 6 2 4 7 3" xfId="55535" xr:uid="{00000000-0005-0000-0000-00000EDA0000}"/>
    <cellStyle name="Total 2 4 6 2 4 8" xfId="55536" xr:uid="{00000000-0005-0000-0000-00000FDA0000}"/>
    <cellStyle name="Total 2 4 6 2 4 8 2" xfId="55537" xr:uid="{00000000-0005-0000-0000-000010DA0000}"/>
    <cellStyle name="Total 2 4 6 2 4 8 3" xfId="55538" xr:uid="{00000000-0005-0000-0000-000011DA0000}"/>
    <cellStyle name="Total 2 4 6 2 4 9" xfId="55539" xr:uid="{00000000-0005-0000-0000-000012DA0000}"/>
    <cellStyle name="Total 2 4 6 2 4 9 2" xfId="55540" xr:uid="{00000000-0005-0000-0000-000013DA0000}"/>
    <cellStyle name="Total 2 4 6 2 4 9 3" xfId="55541" xr:uid="{00000000-0005-0000-0000-000014DA0000}"/>
    <cellStyle name="Total 2 4 6 2 5" xfId="55542" xr:uid="{00000000-0005-0000-0000-000015DA0000}"/>
    <cellStyle name="Total 2 4 6 2 5 10" xfId="55543" xr:uid="{00000000-0005-0000-0000-000016DA0000}"/>
    <cellStyle name="Total 2 4 6 2 5 11" xfId="55544" xr:uid="{00000000-0005-0000-0000-000017DA0000}"/>
    <cellStyle name="Total 2 4 6 2 5 12" xfId="55545" xr:uid="{00000000-0005-0000-0000-000018DA0000}"/>
    <cellStyle name="Total 2 4 6 2 5 2" xfId="55546" xr:uid="{00000000-0005-0000-0000-000019DA0000}"/>
    <cellStyle name="Total 2 4 6 2 5 2 2" xfId="55547" xr:uid="{00000000-0005-0000-0000-00001ADA0000}"/>
    <cellStyle name="Total 2 4 6 2 5 2 3" xfId="55548" xr:uid="{00000000-0005-0000-0000-00001BDA0000}"/>
    <cellStyle name="Total 2 4 6 2 5 3" xfId="55549" xr:uid="{00000000-0005-0000-0000-00001CDA0000}"/>
    <cellStyle name="Total 2 4 6 2 5 3 2" xfId="55550" xr:uid="{00000000-0005-0000-0000-00001DDA0000}"/>
    <cellStyle name="Total 2 4 6 2 5 3 3" xfId="55551" xr:uid="{00000000-0005-0000-0000-00001EDA0000}"/>
    <cellStyle name="Total 2 4 6 2 5 4" xfId="55552" xr:uid="{00000000-0005-0000-0000-00001FDA0000}"/>
    <cellStyle name="Total 2 4 6 2 5 4 2" xfId="55553" xr:uid="{00000000-0005-0000-0000-000020DA0000}"/>
    <cellStyle name="Total 2 4 6 2 5 4 3" xfId="55554" xr:uid="{00000000-0005-0000-0000-000021DA0000}"/>
    <cellStyle name="Total 2 4 6 2 5 5" xfId="55555" xr:uid="{00000000-0005-0000-0000-000022DA0000}"/>
    <cellStyle name="Total 2 4 6 2 5 5 2" xfId="55556" xr:uid="{00000000-0005-0000-0000-000023DA0000}"/>
    <cellStyle name="Total 2 4 6 2 5 5 3" xfId="55557" xr:uid="{00000000-0005-0000-0000-000024DA0000}"/>
    <cellStyle name="Total 2 4 6 2 5 6" xfId="55558" xr:uid="{00000000-0005-0000-0000-000025DA0000}"/>
    <cellStyle name="Total 2 4 6 2 5 6 2" xfId="55559" xr:uid="{00000000-0005-0000-0000-000026DA0000}"/>
    <cellStyle name="Total 2 4 6 2 5 6 3" xfId="55560" xr:uid="{00000000-0005-0000-0000-000027DA0000}"/>
    <cellStyle name="Total 2 4 6 2 5 7" xfId="55561" xr:uid="{00000000-0005-0000-0000-000028DA0000}"/>
    <cellStyle name="Total 2 4 6 2 5 7 2" xfId="55562" xr:uid="{00000000-0005-0000-0000-000029DA0000}"/>
    <cellStyle name="Total 2 4 6 2 5 7 3" xfId="55563" xr:uid="{00000000-0005-0000-0000-00002ADA0000}"/>
    <cellStyle name="Total 2 4 6 2 5 8" xfId="55564" xr:uid="{00000000-0005-0000-0000-00002BDA0000}"/>
    <cellStyle name="Total 2 4 6 2 5 8 2" xfId="55565" xr:uid="{00000000-0005-0000-0000-00002CDA0000}"/>
    <cellStyle name="Total 2 4 6 2 5 8 3" xfId="55566" xr:uid="{00000000-0005-0000-0000-00002DDA0000}"/>
    <cellStyle name="Total 2 4 6 2 5 9" xfId="55567" xr:uid="{00000000-0005-0000-0000-00002EDA0000}"/>
    <cellStyle name="Total 2 4 6 2 5 9 2" xfId="55568" xr:uid="{00000000-0005-0000-0000-00002FDA0000}"/>
    <cellStyle name="Total 2 4 6 2 5 9 3" xfId="55569" xr:uid="{00000000-0005-0000-0000-000030DA0000}"/>
    <cellStyle name="Total 2 4 6 2 6" xfId="55570" xr:uid="{00000000-0005-0000-0000-000031DA0000}"/>
    <cellStyle name="Total 2 4 6 2 6 10" xfId="55571" xr:uid="{00000000-0005-0000-0000-000032DA0000}"/>
    <cellStyle name="Total 2 4 6 2 6 11" xfId="55572" xr:uid="{00000000-0005-0000-0000-000033DA0000}"/>
    <cellStyle name="Total 2 4 6 2 6 12" xfId="55573" xr:uid="{00000000-0005-0000-0000-000034DA0000}"/>
    <cellStyle name="Total 2 4 6 2 6 2" xfId="55574" xr:uid="{00000000-0005-0000-0000-000035DA0000}"/>
    <cellStyle name="Total 2 4 6 2 6 2 2" xfId="55575" xr:uid="{00000000-0005-0000-0000-000036DA0000}"/>
    <cellStyle name="Total 2 4 6 2 6 2 3" xfId="55576" xr:uid="{00000000-0005-0000-0000-000037DA0000}"/>
    <cellStyle name="Total 2 4 6 2 6 3" xfId="55577" xr:uid="{00000000-0005-0000-0000-000038DA0000}"/>
    <cellStyle name="Total 2 4 6 2 6 3 2" xfId="55578" xr:uid="{00000000-0005-0000-0000-000039DA0000}"/>
    <cellStyle name="Total 2 4 6 2 6 3 3" xfId="55579" xr:uid="{00000000-0005-0000-0000-00003ADA0000}"/>
    <cellStyle name="Total 2 4 6 2 6 4" xfId="55580" xr:uid="{00000000-0005-0000-0000-00003BDA0000}"/>
    <cellStyle name="Total 2 4 6 2 6 4 2" xfId="55581" xr:uid="{00000000-0005-0000-0000-00003CDA0000}"/>
    <cellStyle name="Total 2 4 6 2 6 4 3" xfId="55582" xr:uid="{00000000-0005-0000-0000-00003DDA0000}"/>
    <cellStyle name="Total 2 4 6 2 6 5" xfId="55583" xr:uid="{00000000-0005-0000-0000-00003EDA0000}"/>
    <cellStyle name="Total 2 4 6 2 6 5 2" xfId="55584" xr:uid="{00000000-0005-0000-0000-00003FDA0000}"/>
    <cellStyle name="Total 2 4 6 2 6 5 3" xfId="55585" xr:uid="{00000000-0005-0000-0000-000040DA0000}"/>
    <cellStyle name="Total 2 4 6 2 6 6" xfId="55586" xr:uid="{00000000-0005-0000-0000-000041DA0000}"/>
    <cellStyle name="Total 2 4 6 2 6 6 2" xfId="55587" xr:uid="{00000000-0005-0000-0000-000042DA0000}"/>
    <cellStyle name="Total 2 4 6 2 6 6 3" xfId="55588" xr:uid="{00000000-0005-0000-0000-000043DA0000}"/>
    <cellStyle name="Total 2 4 6 2 6 7" xfId="55589" xr:uid="{00000000-0005-0000-0000-000044DA0000}"/>
    <cellStyle name="Total 2 4 6 2 6 7 2" xfId="55590" xr:uid="{00000000-0005-0000-0000-000045DA0000}"/>
    <cellStyle name="Total 2 4 6 2 6 7 3" xfId="55591" xr:uid="{00000000-0005-0000-0000-000046DA0000}"/>
    <cellStyle name="Total 2 4 6 2 6 8" xfId="55592" xr:uid="{00000000-0005-0000-0000-000047DA0000}"/>
    <cellStyle name="Total 2 4 6 2 6 8 2" xfId="55593" xr:uid="{00000000-0005-0000-0000-000048DA0000}"/>
    <cellStyle name="Total 2 4 6 2 6 8 3" xfId="55594" xr:uid="{00000000-0005-0000-0000-000049DA0000}"/>
    <cellStyle name="Total 2 4 6 2 6 9" xfId="55595" xr:uid="{00000000-0005-0000-0000-00004ADA0000}"/>
    <cellStyle name="Total 2 4 6 2 6 9 2" xfId="55596" xr:uid="{00000000-0005-0000-0000-00004BDA0000}"/>
    <cellStyle name="Total 2 4 6 2 6 9 3" xfId="55597" xr:uid="{00000000-0005-0000-0000-00004CDA0000}"/>
    <cellStyle name="Total 2 4 6 2 7" xfId="55598" xr:uid="{00000000-0005-0000-0000-00004DDA0000}"/>
    <cellStyle name="Total 2 4 6 2 7 10" xfId="55599" xr:uid="{00000000-0005-0000-0000-00004EDA0000}"/>
    <cellStyle name="Total 2 4 6 2 7 11" xfId="55600" xr:uid="{00000000-0005-0000-0000-00004FDA0000}"/>
    <cellStyle name="Total 2 4 6 2 7 12" xfId="55601" xr:uid="{00000000-0005-0000-0000-000050DA0000}"/>
    <cellStyle name="Total 2 4 6 2 7 2" xfId="55602" xr:uid="{00000000-0005-0000-0000-000051DA0000}"/>
    <cellStyle name="Total 2 4 6 2 7 2 2" xfId="55603" xr:uid="{00000000-0005-0000-0000-000052DA0000}"/>
    <cellStyle name="Total 2 4 6 2 7 2 3" xfId="55604" xr:uid="{00000000-0005-0000-0000-000053DA0000}"/>
    <cellStyle name="Total 2 4 6 2 7 3" xfId="55605" xr:uid="{00000000-0005-0000-0000-000054DA0000}"/>
    <cellStyle name="Total 2 4 6 2 7 3 2" xfId="55606" xr:uid="{00000000-0005-0000-0000-000055DA0000}"/>
    <cellStyle name="Total 2 4 6 2 7 3 3" xfId="55607" xr:uid="{00000000-0005-0000-0000-000056DA0000}"/>
    <cellStyle name="Total 2 4 6 2 7 4" xfId="55608" xr:uid="{00000000-0005-0000-0000-000057DA0000}"/>
    <cellStyle name="Total 2 4 6 2 7 4 2" xfId="55609" xr:uid="{00000000-0005-0000-0000-000058DA0000}"/>
    <cellStyle name="Total 2 4 6 2 7 4 3" xfId="55610" xr:uid="{00000000-0005-0000-0000-000059DA0000}"/>
    <cellStyle name="Total 2 4 6 2 7 5" xfId="55611" xr:uid="{00000000-0005-0000-0000-00005ADA0000}"/>
    <cellStyle name="Total 2 4 6 2 7 5 2" xfId="55612" xr:uid="{00000000-0005-0000-0000-00005BDA0000}"/>
    <cellStyle name="Total 2 4 6 2 7 5 3" xfId="55613" xr:uid="{00000000-0005-0000-0000-00005CDA0000}"/>
    <cellStyle name="Total 2 4 6 2 7 6" xfId="55614" xr:uid="{00000000-0005-0000-0000-00005DDA0000}"/>
    <cellStyle name="Total 2 4 6 2 7 6 2" xfId="55615" xr:uid="{00000000-0005-0000-0000-00005EDA0000}"/>
    <cellStyle name="Total 2 4 6 2 7 6 3" xfId="55616" xr:uid="{00000000-0005-0000-0000-00005FDA0000}"/>
    <cellStyle name="Total 2 4 6 2 7 7" xfId="55617" xr:uid="{00000000-0005-0000-0000-000060DA0000}"/>
    <cellStyle name="Total 2 4 6 2 7 7 2" xfId="55618" xr:uid="{00000000-0005-0000-0000-000061DA0000}"/>
    <cellStyle name="Total 2 4 6 2 7 7 3" xfId="55619" xr:uid="{00000000-0005-0000-0000-000062DA0000}"/>
    <cellStyle name="Total 2 4 6 2 7 8" xfId="55620" xr:uid="{00000000-0005-0000-0000-000063DA0000}"/>
    <cellStyle name="Total 2 4 6 2 7 8 2" xfId="55621" xr:uid="{00000000-0005-0000-0000-000064DA0000}"/>
    <cellStyle name="Total 2 4 6 2 7 8 3" xfId="55622" xr:uid="{00000000-0005-0000-0000-000065DA0000}"/>
    <cellStyle name="Total 2 4 6 2 7 9" xfId="55623" xr:uid="{00000000-0005-0000-0000-000066DA0000}"/>
    <cellStyle name="Total 2 4 6 2 7 9 2" xfId="55624" xr:uid="{00000000-0005-0000-0000-000067DA0000}"/>
    <cellStyle name="Total 2 4 6 2 7 9 3" xfId="55625" xr:uid="{00000000-0005-0000-0000-000068DA0000}"/>
    <cellStyle name="Total 2 4 6 2 8" xfId="55626" xr:uid="{00000000-0005-0000-0000-000069DA0000}"/>
    <cellStyle name="Total 2 4 6 2 8 10" xfId="55627" xr:uid="{00000000-0005-0000-0000-00006ADA0000}"/>
    <cellStyle name="Total 2 4 6 2 8 11" xfId="55628" xr:uid="{00000000-0005-0000-0000-00006BDA0000}"/>
    <cellStyle name="Total 2 4 6 2 8 12" xfId="55629" xr:uid="{00000000-0005-0000-0000-00006CDA0000}"/>
    <cellStyle name="Total 2 4 6 2 8 2" xfId="55630" xr:uid="{00000000-0005-0000-0000-00006DDA0000}"/>
    <cellStyle name="Total 2 4 6 2 8 2 2" xfId="55631" xr:uid="{00000000-0005-0000-0000-00006EDA0000}"/>
    <cellStyle name="Total 2 4 6 2 8 2 3" xfId="55632" xr:uid="{00000000-0005-0000-0000-00006FDA0000}"/>
    <cellStyle name="Total 2 4 6 2 8 3" xfId="55633" xr:uid="{00000000-0005-0000-0000-000070DA0000}"/>
    <cellStyle name="Total 2 4 6 2 8 3 2" xfId="55634" xr:uid="{00000000-0005-0000-0000-000071DA0000}"/>
    <cellStyle name="Total 2 4 6 2 8 3 3" xfId="55635" xr:uid="{00000000-0005-0000-0000-000072DA0000}"/>
    <cellStyle name="Total 2 4 6 2 8 4" xfId="55636" xr:uid="{00000000-0005-0000-0000-000073DA0000}"/>
    <cellStyle name="Total 2 4 6 2 8 4 2" xfId="55637" xr:uid="{00000000-0005-0000-0000-000074DA0000}"/>
    <cellStyle name="Total 2 4 6 2 8 4 3" xfId="55638" xr:uid="{00000000-0005-0000-0000-000075DA0000}"/>
    <cellStyle name="Total 2 4 6 2 8 5" xfId="55639" xr:uid="{00000000-0005-0000-0000-000076DA0000}"/>
    <cellStyle name="Total 2 4 6 2 8 5 2" xfId="55640" xr:uid="{00000000-0005-0000-0000-000077DA0000}"/>
    <cellStyle name="Total 2 4 6 2 8 5 3" xfId="55641" xr:uid="{00000000-0005-0000-0000-000078DA0000}"/>
    <cellStyle name="Total 2 4 6 2 8 6" xfId="55642" xr:uid="{00000000-0005-0000-0000-000079DA0000}"/>
    <cellStyle name="Total 2 4 6 2 8 6 2" xfId="55643" xr:uid="{00000000-0005-0000-0000-00007ADA0000}"/>
    <cellStyle name="Total 2 4 6 2 8 6 3" xfId="55644" xr:uid="{00000000-0005-0000-0000-00007BDA0000}"/>
    <cellStyle name="Total 2 4 6 2 8 7" xfId="55645" xr:uid="{00000000-0005-0000-0000-00007CDA0000}"/>
    <cellStyle name="Total 2 4 6 2 8 7 2" xfId="55646" xr:uid="{00000000-0005-0000-0000-00007DDA0000}"/>
    <cellStyle name="Total 2 4 6 2 8 7 3" xfId="55647" xr:uid="{00000000-0005-0000-0000-00007EDA0000}"/>
    <cellStyle name="Total 2 4 6 2 8 8" xfId="55648" xr:uid="{00000000-0005-0000-0000-00007FDA0000}"/>
    <cellStyle name="Total 2 4 6 2 8 8 2" xfId="55649" xr:uid="{00000000-0005-0000-0000-000080DA0000}"/>
    <cellStyle name="Total 2 4 6 2 8 8 3" xfId="55650" xr:uid="{00000000-0005-0000-0000-000081DA0000}"/>
    <cellStyle name="Total 2 4 6 2 8 9" xfId="55651" xr:uid="{00000000-0005-0000-0000-000082DA0000}"/>
    <cellStyle name="Total 2 4 6 2 8 9 2" xfId="55652" xr:uid="{00000000-0005-0000-0000-000083DA0000}"/>
    <cellStyle name="Total 2 4 6 2 8 9 3" xfId="55653" xr:uid="{00000000-0005-0000-0000-000084DA0000}"/>
    <cellStyle name="Total 2 4 6 2 9" xfId="55654" xr:uid="{00000000-0005-0000-0000-000085DA0000}"/>
    <cellStyle name="Total 2 4 6 2 9 10" xfId="55655" xr:uid="{00000000-0005-0000-0000-000086DA0000}"/>
    <cellStyle name="Total 2 4 6 2 9 11" xfId="55656" xr:uid="{00000000-0005-0000-0000-000087DA0000}"/>
    <cellStyle name="Total 2 4 6 2 9 12" xfId="55657" xr:uid="{00000000-0005-0000-0000-000088DA0000}"/>
    <cellStyle name="Total 2 4 6 2 9 2" xfId="55658" xr:uid="{00000000-0005-0000-0000-000089DA0000}"/>
    <cellStyle name="Total 2 4 6 2 9 2 2" xfId="55659" xr:uid="{00000000-0005-0000-0000-00008ADA0000}"/>
    <cellStyle name="Total 2 4 6 2 9 2 3" xfId="55660" xr:uid="{00000000-0005-0000-0000-00008BDA0000}"/>
    <cellStyle name="Total 2 4 6 2 9 3" xfId="55661" xr:uid="{00000000-0005-0000-0000-00008CDA0000}"/>
    <cellStyle name="Total 2 4 6 2 9 3 2" xfId="55662" xr:uid="{00000000-0005-0000-0000-00008DDA0000}"/>
    <cellStyle name="Total 2 4 6 2 9 3 3" xfId="55663" xr:uid="{00000000-0005-0000-0000-00008EDA0000}"/>
    <cellStyle name="Total 2 4 6 2 9 4" xfId="55664" xr:uid="{00000000-0005-0000-0000-00008FDA0000}"/>
    <cellStyle name="Total 2 4 6 2 9 4 2" xfId="55665" xr:uid="{00000000-0005-0000-0000-000090DA0000}"/>
    <cellStyle name="Total 2 4 6 2 9 4 3" xfId="55666" xr:uid="{00000000-0005-0000-0000-000091DA0000}"/>
    <cellStyle name="Total 2 4 6 2 9 5" xfId="55667" xr:uid="{00000000-0005-0000-0000-000092DA0000}"/>
    <cellStyle name="Total 2 4 6 2 9 5 2" xfId="55668" xr:uid="{00000000-0005-0000-0000-000093DA0000}"/>
    <cellStyle name="Total 2 4 6 2 9 5 3" xfId="55669" xr:uid="{00000000-0005-0000-0000-000094DA0000}"/>
    <cellStyle name="Total 2 4 6 2 9 6" xfId="55670" xr:uid="{00000000-0005-0000-0000-000095DA0000}"/>
    <cellStyle name="Total 2 4 6 2 9 6 2" xfId="55671" xr:uid="{00000000-0005-0000-0000-000096DA0000}"/>
    <cellStyle name="Total 2 4 6 2 9 6 3" xfId="55672" xr:uid="{00000000-0005-0000-0000-000097DA0000}"/>
    <cellStyle name="Total 2 4 6 2 9 7" xfId="55673" xr:uid="{00000000-0005-0000-0000-000098DA0000}"/>
    <cellStyle name="Total 2 4 6 2 9 7 2" xfId="55674" xr:uid="{00000000-0005-0000-0000-000099DA0000}"/>
    <cellStyle name="Total 2 4 6 2 9 7 3" xfId="55675" xr:uid="{00000000-0005-0000-0000-00009ADA0000}"/>
    <cellStyle name="Total 2 4 6 2 9 8" xfId="55676" xr:uid="{00000000-0005-0000-0000-00009BDA0000}"/>
    <cellStyle name="Total 2 4 6 2 9 8 2" xfId="55677" xr:uid="{00000000-0005-0000-0000-00009CDA0000}"/>
    <cellStyle name="Total 2 4 6 2 9 8 3" xfId="55678" xr:uid="{00000000-0005-0000-0000-00009DDA0000}"/>
    <cellStyle name="Total 2 4 6 2 9 9" xfId="55679" xr:uid="{00000000-0005-0000-0000-00009EDA0000}"/>
    <cellStyle name="Total 2 4 6 2 9 9 2" xfId="55680" xr:uid="{00000000-0005-0000-0000-00009FDA0000}"/>
    <cellStyle name="Total 2 4 6 2 9 9 3" xfId="55681" xr:uid="{00000000-0005-0000-0000-0000A0DA0000}"/>
    <cellStyle name="Total 2 4 6 3" xfId="55682" xr:uid="{00000000-0005-0000-0000-0000A1DA0000}"/>
    <cellStyle name="Total 2 4 6 3 10" xfId="55683" xr:uid="{00000000-0005-0000-0000-0000A2DA0000}"/>
    <cellStyle name="Total 2 4 6 3 10 2" xfId="55684" xr:uid="{00000000-0005-0000-0000-0000A3DA0000}"/>
    <cellStyle name="Total 2 4 6 3 10 3" xfId="55685" xr:uid="{00000000-0005-0000-0000-0000A4DA0000}"/>
    <cellStyle name="Total 2 4 6 3 11" xfId="55686" xr:uid="{00000000-0005-0000-0000-0000A5DA0000}"/>
    <cellStyle name="Total 2 4 6 3 12" xfId="55687" xr:uid="{00000000-0005-0000-0000-0000A6DA0000}"/>
    <cellStyle name="Total 2 4 6 3 2" xfId="55688" xr:uid="{00000000-0005-0000-0000-0000A7DA0000}"/>
    <cellStyle name="Total 2 4 6 3 2 2" xfId="55689" xr:uid="{00000000-0005-0000-0000-0000A8DA0000}"/>
    <cellStyle name="Total 2 4 6 3 2 3" xfId="55690" xr:uid="{00000000-0005-0000-0000-0000A9DA0000}"/>
    <cellStyle name="Total 2 4 6 3 3" xfId="55691" xr:uid="{00000000-0005-0000-0000-0000AADA0000}"/>
    <cellStyle name="Total 2 4 6 3 3 2" xfId="55692" xr:uid="{00000000-0005-0000-0000-0000ABDA0000}"/>
    <cellStyle name="Total 2 4 6 3 3 3" xfId="55693" xr:uid="{00000000-0005-0000-0000-0000ACDA0000}"/>
    <cellStyle name="Total 2 4 6 3 4" xfId="55694" xr:uid="{00000000-0005-0000-0000-0000ADDA0000}"/>
    <cellStyle name="Total 2 4 6 3 4 2" xfId="55695" xr:uid="{00000000-0005-0000-0000-0000AEDA0000}"/>
    <cellStyle name="Total 2 4 6 3 4 3" xfId="55696" xr:uid="{00000000-0005-0000-0000-0000AFDA0000}"/>
    <cellStyle name="Total 2 4 6 3 5" xfId="55697" xr:uid="{00000000-0005-0000-0000-0000B0DA0000}"/>
    <cellStyle name="Total 2 4 6 3 5 2" xfId="55698" xr:uid="{00000000-0005-0000-0000-0000B1DA0000}"/>
    <cellStyle name="Total 2 4 6 3 5 3" xfId="55699" xr:uid="{00000000-0005-0000-0000-0000B2DA0000}"/>
    <cellStyle name="Total 2 4 6 3 6" xfId="55700" xr:uid="{00000000-0005-0000-0000-0000B3DA0000}"/>
    <cellStyle name="Total 2 4 6 3 6 2" xfId="55701" xr:uid="{00000000-0005-0000-0000-0000B4DA0000}"/>
    <cellStyle name="Total 2 4 6 3 6 3" xfId="55702" xr:uid="{00000000-0005-0000-0000-0000B5DA0000}"/>
    <cellStyle name="Total 2 4 6 3 7" xfId="55703" xr:uid="{00000000-0005-0000-0000-0000B6DA0000}"/>
    <cellStyle name="Total 2 4 6 3 7 2" xfId="55704" xr:uid="{00000000-0005-0000-0000-0000B7DA0000}"/>
    <cellStyle name="Total 2 4 6 3 7 3" xfId="55705" xr:uid="{00000000-0005-0000-0000-0000B8DA0000}"/>
    <cellStyle name="Total 2 4 6 3 8" xfId="55706" xr:uid="{00000000-0005-0000-0000-0000B9DA0000}"/>
    <cellStyle name="Total 2 4 6 3 8 2" xfId="55707" xr:uid="{00000000-0005-0000-0000-0000BADA0000}"/>
    <cellStyle name="Total 2 4 6 3 8 3" xfId="55708" xr:uid="{00000000-0005-0000-0000-0000BBDA0000}"/>
    <cellStyle name="Total 2 4 6 3 9" xfId="55709" xr:uid="{00000000-0005-0000-0000-0000BCDA0000}"/>
    <cellStyle name="Total 2 4 6 3 9 2" xfId="55710" xr:uid="{00000000-0005-0000-0000-0000BDDA0000}"/>
    <cellStyle name="Total 2 4 6 3 9 3" xfId="55711" xr:uid="{00000000-0005-0000-0000-0000BEDA0000}"/>
    <cellStyle name="Total 2 4 6 4" xfId="55712" xr:uid="{00000000-0005-0000-0000-0000BFDA0000}"/>
    <cellStyle name="Total 2 4 6 4 10" xfId="55713" xr:uid="{00000000-0005-0000-0000-0000C0DA0000}"/>
    <cellStyle name="Total 2 4 6 4 10 2" xfId="55714" xr:uid="{00000000-0005-0000-0000-0000C1DA0000}"/>
    <cellStyle name="Total 2 4 6 4 10 3" xfId="55715" xr:uid="{00000000-0005-0000-0000-0000C2DA0000}"/>
    <cellStyle name="Total 2 4 6 4 11" xfId="55716" xr:uid="{00000000-0005-0000-0000-0000C3DA0000}"/>
    <cellStyle name="Total 2 4 6 4 12" xfId="55717" xr:uid="{00000000-0005-0000-0000-0000C4DA0000}"/>
    <cellStyle name="Total 2 4 6 4 2" xfId="55718" xr:uid="{00000000-0005-0000-0000-0000C5DA0000}"/>
    <cellStyle name="Total 2 4 6 4 2 2" xfId="55719" xr:uid="{00000000-0005-0000-0000-0000C6DA0000}"/>
    <cellStyle name="Total 2 4 6 4 2 3" xfId="55720" xr:uid="{00000000-0005-0000-0000-0000C7DA0000}"/>
    <cellStyle name="Total 2 4 6 4 3" xfId="55721" xr:uid="{00000000-0005-0000-0000-0000C8DA0000}"/>
    <cellStyle name="Total 2 4 6 4 3 2" xfId="55722" xr:uid="{00000000-0005-0000-0000-0000C9DA0000}"/>
    <cellStyle name="Total 2 4 6 4 3 3" xfId="55723" xr:uid="{00000000-0005-0000-0000-0000CADA0000}"/>
    <cellStyle name="Total 2 4 6 4 4" xfId="55724" xr:uid="{00000000-0005-0000-0000-0000CBDA0000}"/>
    <cellStyle name="Total 2 4 6 4 4 2" xfId="55725" xr:uid="{00000000-0005-0000-0000-0000CCDA0000}"/>
    <cellStyle name="Total 2 4 6 4 4 3" xfId="55726" xr:uid="{00000000-0005-0000-0000-0000CDDA0000}"/>
    <cellStyle name="Total 2 4 6 4 5" xfId="55727" xr:uid="{00000000-0005-0000-0000-0000CEDA0000}"/>
    <cellStyle name="Total 2 4 6 4 5 2" xfId="55728" xr:uid="{00000000-0005-0000-0000-0000CFDA0000}"/>
    <cellStyle name="Total 2 4 6 4 5 3" xfId="55729" xr:uid="{00000000-0005-0000-0000-0000D0DA0000}"/>
    <cellStyle name="Total 2 4 6 4 6" xfId="55730" xr:uid="{00000000-0005-0000-0000-0000D1DA0000}"/>
    <cellStyle name="Total 2 4 6 4 6 2" xfId="55731" xr:uid="{00000000-0005-0000-0000-0000D2DA0000}"/>
    <cellStyle name="Total 2 4 6 4 6 3" xfId="55732" xr:uid="{00000000-0005-0000-0000-0000D3DA0000}"/>
    <cellStyle name="Total 2 4 6 4 7" xfId="55733" xr:uid="{00000000-0005-0000-0000-0000D4DA0000}"/>
    <cellStyle name="Total 2 4 6 4 7 2" xfId="55734" xr:uid="{00000000-0005-0000-0000-0000D5DA0000}"/>
    <cellStyle name="Total 2 4 6 4 7 3" xfId="55735" xr:uid="{00000000-0005-0000-0000-0000D6DA0000}"/>
    <cellStyle name="Total 2 4 6 4 8" xfId="55736" xr:uid="{00000000-0005-0000-0000-0000D7DA0000}"/>
    <cellStyle name="Total 2 4 6 4 8 2" xfId="55737" xr:uid="{00000000-0005-0000-0000-0000D8DA0000}"/>
    <cellStyle name="Total 2 4 6 4 8 3" xfId="55738" xr:uid="{00000000-0005-0000-0000-0000D9DA0000}"/>
    <cellStyle name="Total 2 4 6 4 9" xfId="55739" xr:uid="{00000000-0005-0000-0000-0000DADA0000}"/>
    <cellStyle name="Total 2 4 6 4 9 2" xfId="55740" xr:uid="{00000000-0005-0000-0000-0000DBDA0000}"/>
    <cellStyle name="Total 2 4 6 4 9 3" xfId="55741" xr:uid="{00000000-0005-0000-0000-0000DCDA0000}"/>
    <cellStyle name="Total 2 4 6 5" xfId="55742" xr:uid="{00000000-0005-0000-0000-0000DDDA0000}"/>
    <cellStyle name="Total 2 4 6 5 10" xfId="55743" xr:uid="{00000000-0005-0000-0000-0000DEDA0000}"/>
    <cellStyle name="Total 2 4 6 5 10 2" xfId="55744" xr:uid="{00000000-0005-0000-0000-0000DFDA0000}"/>
    <cellStyle name="Total 2 4 6 5 10 3" xfId="55745" xr:uid="{00000000-0005-0000-0000-0000E0DA0000}"/>
    <cellStyle name="Total 2 4 6 5 11" xfId="55746" xr:uid="{00000000-0005-0000-0000-0000E1DA0000}"/>
    <cellStyle name="Total 2 4 6 5 12" xfId="55747" xr:uid="{00000000-0005-0000-0000-0000E2DA0000}"/>
    <cellStyle name="Total 2 4 6 5 2" xfId="55748" xr:uid="{00000000-0005-0000-0000-0000E3DA0000}"/>
    <cellStyle name="Total 2 4 6 5 2 2" xfId="55749" xr:uid="{00000000-0005-0000-0000-0000E4DA0000}"/>
    <cellStyle name="Total 2 4 6 5 2 3" xfId="55750" xr:uid="{00000000-0005-0000-0000-0000E5DA0000}"/>
    <cellStyle name="Total 2 4 6 5 3" xfId="55751" xr:uid="{00000000-0005-0000-0000-0000E6DA0000}"/>
    <cellStyle name="Total 2 4 6 5 3 2" xfId="55752" xr:uid="{00000000-0005-0000-0000-0000E7DA0000}"/>
    <cellStyle name="Total 2 4 6 5 3 3" xfId="55753" xr:uid="{00000000-0005-0000-0000-0000E8DA0000}"/>
    <cellStyle name="Total 2 4 6 5 4" xfId="55754" xr:uid="{00000000-0005-0000-0000-0000E9DA0000}"/>
    <cellStyle name="Total 2 4 6 5 4 2" xfId="55755" xr:uid="{00000000-0005-0000-0000-0000EADA0000}"/>
    <cellStyle name="Total 2 4 6 5 4 3" xfId="55756" xr:uid="{00000000-0005-0000-0000-0000EBDA0000}"/>
    <cellStyle name="Total 2 4 6 5 5" xfId="55757" xr:uid="{00000000-0005-0000-0000-0000ECDA0000}"/>
    <cellStyle name="Total 2 4 6 5 5 2" xfId="55758" xr:uid="{00000000-0005-0000-0000-0000EDDA0000}"/>
    <cellStyle name="Total 2 4 6 5 5 3" xfId="55759" xr:uid="{00000000-0005-0000-0000-0000EEDA0000}"/>
    <cellStyle name="Total 2 4 6 5 6" xfId="55760" xr:uid="{00000000-0005-0000-0000-0000EFDA0000}"/>
    <cellStyle name="Total 2 4 6 5 6 2" xfId="55761" xr:uid="{00000000-0005-0000-0000-0000F0DA0000}"/>
    <cellStyle name="Total 2 4 6 5 6 3" xfId="55762" xr:uid="{00000000-0005-0000-0000-0000F1DA0000}"/>
    <cellStyle name="Total 2 4 6 5 7" xfId="55763" xr:uid="{00000000-0005-0000-0000-0000F2DA0000}"/>
    <cellStyle name="Total 2 4 6 5 7 2" xfId="55764" xr:uid="{00000000-0005-0000-0000-0000F3DA0000}"/>
    <cellStyle name="Total 2 4 6 5 7 3" xfId="55765" xr:uid="{00000000-0005-0000-0000-0000F4DA0000}"/>
    <cellStyle name="Total 2 4 6 5 8" xfId="55766" xr:uid="{00000000-0005-0000-0000-0000F5DA0000}"/>
    <cellStyle name="Total 2 4 6 5 8 2" xfId="55767" xr:uid="{00000000-0005-0000-0000-0000F6DA0000}"/>
    <cellStyle name="Total 2 4 6 5 8 3" xfId="55768" xr:uid="{00000000-0005-0000-0000-0000F7DA0000}"/>
    <cellStyle name="Total 2 4 6 5 9" xfId="55769" xr:uid="{00000000-0005-0000-0000-0000F8DA0000}"/>
    <cellStyle name="Total 2 4 6 5 9 2" xfId="55770" xr:uid="{00000000-0005-0000-0000-0000F9DA0000}"/>
    <cellStyle name="Total 2 4 6 5 9 3" xfId="55771" xr:uid="{00000000-0005-0000-0000-0000FADA0000}"/>
    <cellStyle name="Total 2 4 6 6" xfId="55772" xr:uid="{00000000-0005-0000-0000-0000FBDA0000}"/>
    <cellStyle name="Total 2 4 6 6 2" xfId="55773" xr:uid="{00000000-0005-0000-0000-0000FCDA0000}"/>
    <cellStyle name="Total 2 4 6 6 2 2" xfId="55774" xr:uid="{00000000-0005-0000-0000-0000FDDA0000}"/>
    <cellStyle name="Total 2 4 6 6 2 3" xfId="55775" xr:uid="{00000000-0005-0000-0000-0000FEDA0000}"/>
    <cellStyle name="Total 2 4 6 6 2 4" xfId="55776" xr:uid="{00000000-0005-0000-0000-0000FFDA0000}"/>
    <cellStyle name="Total 2 4 6 6 3" xfId="55777" xr:uid="{00000000-0005-0000-0000-000000DB0000}"/>
    <cellStyle name="Total 2 4 6 6 4" xfId="55778" xr:uid="{00000000-0005-0000-0000-000001DB0000}"/>
    <cellStyle name="Total 2 4 6 7" xfId="55779" xr:uid="{00000000-0005-0000-0000-000002DB0000}"/>
    <cellStyle name="Total 2 4 6 7 2" xfId="55780" xr:uid="{00000000-0005-0000-0000-000003DB0000}"/>
    <cellStyle name="Total 2 4 6 7 2 2" xfId="55781" xr:uid="{00000000-0005-0000-0000-000004DB0000}"/>
    <cellStyle name="Total 2 4 6 7 2 3" xfId="55782" xr:uid="{00000000-0005-0000-0000-000005DB0000}"/>
    <cellStyle name="Total 2 4 6 7 2 4" xfId="55783" xr:uid="{00000000-0005-0000-0000-000006DB0000}"/>
    <cellStyle name="Total 2 4 6 7 3" xfId="55784" xr:uid="{00000000-0005-0000-0000-000007DB0000}"/>
    <cellStyle name="Total 2 4 6 7 4" xfId="55785" xr:uid="{00000000-0005-0000-0000-000008DB0000}"/>
    <cellStyle name="Total 2 4 6 8" xfId="55786" xr:uid="{00000000-0005-0000-0000-000009DB0000}"/>
    <cellStyle name="Total 2 4 6 8 2" xfId="55787" xr:uid="{00000000-0005-0000-0000-00000ADB0000}"/>
    <cellStyle name="Total 2 4 6 8 2 2" xfId="55788" xr:uid="{00000000-0005-0000-0000-00000BDB0000}"/>
    <cellStyle name="Total 2 4 6 8 2 3" xfId="55789" xr:uid="{00000000-0005-0000-0000-00000CDB0000}"/>
    <cellStyle name="Total 2 4 6 8 2 4" xfId="55790" xr:uid="{00000000-0005-0000-0000-00000DDB0000}"/>
    <cellStyle name="Total 2 4 6 8 3" xfId="55791" xr:uid="{00000000-0005-0000-0000-00000EDB0000}"/>
    <cellStyle name="Total 2 4 6 8 4" xfId="55792" xr:uid="{00000000-0005-0000-0000-00000FDB0000}"/>
    <cellStyle name="Total 2 4 6 9" xfId="55793" xr:uid="{00000000-0005-0000-0000-000010DB0000}"/>
    <cellStyle name="Total 2 4 6 9 2" xfId="55794" xr:uid="{00000000-0005-0000-0000-000011DB0000}"/>
    <cellStyle name="Total 2 4 6 9 3" xfId="55795" xr:uid="{00000000-0005-0000-0000-000012DB0000}"/>
    <cellStyle name="Total 2 4 7" xfId="451" xr:uid="{00000000-0005-0000-0000-000013DB0000}"/>
    <cellStyle name="Total 2 4 7 2" xfId="55796" xr:uid="{00000000-0005-0000-0000-000014DB0000}"/>
    <cellStyle name="Total 2 4 7 2 10" xfId="55797" xr:uid="{00000000-0005-0000-0000-000015DB0000}"/>
    <cellStyle name="Total 2 4 7 2 10 10" xfId="55798" xr:uid="{00000000-0005-0000-0000-000016DB0000}"/>
    <cellStyle name="Total 2 4 7 2 10 11" xfId="55799" xr:uid="{00000000-0005-0000-0000-000017DB0000}"/>
    <cellStyle name="Total 2 4 7 2 10 12" xfId="55800" xr:uid="{00000000-0005-0000-0000-000018DB0000}"/>
    <cellStyle name="Total 2 4 7 2 10 2" xfId="55801" xr:uid="{00000000-0005-0000-0000-000019DB0000}"/>
    <cellStyle name="Total 2 4 7 2 10 2 2" xfId="55802" xr:uid="{00000000-0005-0000-0000-00001ADB0000}"/>
    <cellStyle name="Total 2 4 7 2 10 2 3" xfId="55803" xr:uid="{00000000-0005-0000-0000-00001BDB0000}"/>
    <cellStyle name="Total 2 4 7 2 10 3" xfId="55804" xr:uid="{00000000-0005-0000-0000-00001CDB0000}"/>
    <cellStyle name="Total 2 4 7 2 10 3 2" xfId="55805" xr:uid="{00000000-0005-0000-0000-00001DDB0000}"/>
    <cellStyle name="Total 2 4 7 2 10 3 3" xfId="55806" xr:uid="{00000000-0005-0000-0000-00001EDB0000}"/>
    <cellStyle name="Total 2 4 7 2 10 4" xfId="55807" xr:uid="{00000000-0005-0000-0000-00001FDB0000}"/>
    <cellStyle name="Total 2 4 7 2 10 4 2" xfId="55808" xr:uid="{00000000-0005-0000-0000-000020DB0000}"/>
    <cellStyle name="Total 2 4 7 2 10 4 3" xfId="55809" xr:uid="{00000000-0005-0000-0000-000021DB0000}"/>
    <cellStyle name="Total 2 4 7 2 10 5" xfId="55810" xr:uid="{00000000-0005-0000-0000-000022DB0000}"/>
    <cellStyle name="Total 2 4 7 2 10 5 2" xfId="55811" xr:uid="{00000000-0005-0000-0000-000023DB0000}"/>
    <cellStyle name="Total 2 4 7 2 10 5 3" xfId="55812" xr:uid="{00000000-0005-0000-0000-000024DB0000}"/>
    <cellStyle name="Total 2 4 7 2 10 6" xfId="55813" xr:uid="{00000000-0005-0000-0000-000025DB0000}"/>
    <cellStyle name="Total 2 4 7 2 10 6 2" xfId="55814" xr:uid="{00000000-0005-0000-0000-000026DB0000}"/>
    <cellStyle name="Total 2 4 7 2 10 6 3" xfId="55815" xr:uid="{00000000-0005-0000-0000-000027DB0000}"/>
    <cellStyle name="Total 2 4 7 2 10 7" xfId="55816" xr:uid="{00000000-0005-0000-0000-000028DB0000}"/>
    <cellStyle name="Total 2 4 7 2 10 7 2" xfId="55817" xr:uid="{00000000-0005-0000-0000-000029DB0000}"/>
    <cellStyle name="Total 2 4 7 2 10 7 3" xfId="55818" xr:uid="{00000000-0005-0000-0000-00002ADB0000}"/>
    <cellStyle name="Total 2 4 7 2 10 8" xfId="55819" xr:uid="{00000000-0005-0000-0000-00002BDB0000}"/>
    <cellStyle name="Total 2 4 7 2 10 8 2" xfId="55820" xr:uid="{00000000-0005-0000-0000-00002CDB0000}"/>
    <cellStyle name="Total 2 4 7 2 10 8 3" xfId="55821" xr:uid="{00000000-0005-0000-0000-00002DDB0000}"/>
    <cellStyle name="Total 2 4 7 2 10 9" xfId="55822" xr:uid="{00000000-0005-0000-0000-00002EDB0000}"/>
    <cellStyle name="Total 2 4 7 2 10 9 2" xfId="55823" xr:uid="{00000000-0005-0000-0000-00002FDB0000}"/>
    <cellStyle name="Total 2 4 7 2 10 9 3" xfId="55824" xr:uid="{00000000-0005-0000-0000-000030DB0000}"/>
    <cellStyle name="Total 2 4 7 2 11" xfId="55825" xr:uid="{00000000-0005-0000-0000-000031DB0000}"/>
    <cellStyle name="Total 2 4 7 2 11 2" xfId="55826" xr:uid="{00000000-0005-0000-0000-000032DB0000}"/>
    <cellStyle name="Total 2 4 7 2 11 3" xfId="55827" xr:uid="{00000000-0005-0000-0000-000033DB0000}"/>
    <cellStyle name="Total 2 4 7 2 12" xfId="55828" xr:uid="{00000000-0005-0000-0000-000034DB0000}"/>
    <cellStyle name="Total 2 4 7 2 12 2" xfId="55829" xr:uid="{00000000-0005-0000-0000-000035DB0000}"/>
    <cellStyle name="Total 2 4 7 2 12 3" xfId="55830" xr:uid="{00000000-0005-0000-0000-000036DB0000}"/>
    <cellStyle name="Total 2 4 7 2 13" xfId="55831" xr:uid="{00000000-0005-0000-0000-000037DB0000}"/>
    <cellStyle name="Total 2 4 7 2 13 2" xfId="55832" xr:uid="{00000000-0005-0000-0000-000038DB0000}"/>
    <cellStyle name="Total 2 4 7 2 13 3" xfId="55833" xr:uid="{00000000-0005-0000-0000-000039DB0000}"/>
    <cellStyle name="Total 2 4 7 2 14" xfId="55834" xr:uid="{00000000-0005-0000-0000-00003ADB0000}"/>
    <cellStyle name="Total 2 4 7 2 14 2" xfId="55835" xr:uid="{00000000-0005-0000-0000-00003BDB0000}"/>
    <cellStyle name="Total 2 4 7 2 14 3" xfId="55836" xr:uid="{00000000-0005-0000-0000-00003CDB0000}"/>
    <cellStyle name="Total 2 4 7 2 15" xfId="55837" xr:uid="{00000000-0005-0000-0000-00003DDB0000}"/>
    <cellStyle name="Total 2 4 7 2 15 2" xfId="55838" xr:uid="{00000000-0005-0000-0000-00003EDB0000}"/>
    <cellStyle name="Total 2 4 7 2 15 3" xfId="55839" xr:uid="{00000000-0005-0000-0000-00003FDB0000}"/>
    <cellStyle name="Total 2 4 7 2 16" xfId="55840" xr:uid="{00000000-0005-0000-0000-000040DB0000}"/>
    <cellStyle name="Total 2 4 7 2 16 2" xfId="55841" xr:uid="{00000000-0005-0000-0000-000041DB0000}"/>
    <cellStyle name="Total 2 4 7 2 16 3" xfId="55842" xr:uid="{00000000-0005-0000-0000-000042DB0000}"/>
    <cellStyle name="Total 2 4 7 2 17" xfId="55843" xr:uid="{00000000-0005-0000-0000-000043DB0000}"/>
    <cellStyle name="Total 2 4 7 2 17 2" xfId="55844" xr:uid="{00000000-0005-0000-0000-000044DB0000}"/>
    <cellStyle name="Total 2 4 7 2 17 3" xfId="55845" xr:uid="{00000000-0005-0000-0000-000045DB0000}"/>
    <cellStyle name="Total 2 4 7 2 18" xfId="55846" xr:uid="{00000000-0005-0000-0000-000046DB0000}"/>
    <cellStyle name="Total 2 4 7 2 18 2" xfId="55847" xr:uid="{00000000-0005-0000-0000-000047DB0000}"/>
    <cellStyle name="Total 2 4 7 2 18 3" xfId="55848" xr:uid="{00000000-0005-0000-0000-000048DB0000}"/>
    <cellStyle name="Total 2 4 7 2 19" xfId="55849" xr:uid="{00000000-0005-0000-0000-000049DB0000}"/>
    <cellStyle name="Total 2 4 7 2 2" xfId="55850" xr:uid="{00000000-0005-0000-0000-00004ADB0000}"/>
    <cellStyle name="Total 2 4 7 2 2 10" xfId="55851" xr:uid="{00000000-0005-0000-0000-00004BDB0000}"/>
    <cellStyle name="Total 2 4 7 2 2 11" xfId="55852" xr:uid="{00000000-0005-0000-0000-00004CDB0000}"/>
    <cellStyle name="Total 2 4 7 2 2 12" xfId="55853" xr:uid="{00000000-0005-0000-0000-00004DDB0000}"/>
    <cellStyle name="Total 2 4 7 2 2 2" xfId="55854" xr:uid="{00000000-0005-0000-0000-00004EDB0000}"/>
    <cellStyle name="Total 2 4 7 2 2 2 2" xfId="55855" xr:uid="{00000000-0005-0000-0000-00004FDB0000}"/>
    <cellStyle name="Total 2 4 7 2 2 2 3" xfId="55856" xr:uid="{00000000-0005-0000-0000-000050DB0000}"/>
    <cellStyle name="Total 2 4 7 2 2 3" xfId="55857" xr:uid="{00000000-0005-0000-0000-000051DB0000}"/>
    <cellStyle name="Total 2 4 7 2 2 3 2" xfId="55858" xr:uid="{00000000-0005-0000-0000-000052DB0000}"/>
    <cellStyle name="Total 2 4 7 2 2 3 3" xfId="55859" xr:uid="{00000000-0005-0000-0000-000053DB0000}"/>
    <cellStyle name="Total 2 4 7 2 2 4" xfId="55860" xr:uid="{00000000-0005-0000-0000-000054DB0000}"/>
    <cellStyle name="Total 2 4 7 2 2 4 2" xfId="55861" xr:uid="{00000000-0005-0000-0000-000055DB0000}"/>
    <cellStyle name="Total 2 4 7 2 2 4 3" xfId="55862" xr:uid="{00000000-0005-0000-0000-000056DB0000}"/>
    <cellStyle name="Total 2 4 7 2 2 5" xfId="55863" xr:uid="{00000000-0005-0000-0000-000057DB0000}"/>
    <cellStyle name="Total 2 4 7 2 2 5 2" xfId="55864" xr:uid="{00000000-0005-0000-0000-000058DB0000}"/>
    <cellStyle name="Total 2 4 7 2 2 5 3" xfId="55865" xr:uid="{00000000-0005-0000-0000-000059DB0000}"/>
    <cellStyle name="Total 2 4 7 2 2 6" xfId="55866" xr:uid="{00000000-0005-0000-0000-00005ADB0000}"/>
    <cellStyle name="Total 2 4 7 2 2 6 2" xfId="55867" xr:uid="{00000000-0005-0000-0000-00005BDB0000}"/>
    <cellStyle name="Total 2 4 7 2 2 6 3" xfId="55868" xr:uid="{00000000-0005-0000-0000-00005CDB0000}"/>
    <cellStyle name="Total 2 4 7 2 2 7" xfId="55869" xr:uid="{00000000-0005-0000-0000-00005DDB0000}"/>
    <cellStyle name="Total 2 4 7 2 2 7 2" xfId="55870" xr:uid="{00000000-0005-0000-0000-00005EDB0000}"/>
    <cellStyle name="Total 2 4 7 2 2 7 3" xfId="55871" xr:uid="{00000000-0005-0000-0000-00005FDB0000}"/>
    <cellStyle name="Total 2 4 7 2 2 8" xfId="55872" xr:uid="{00000000-0005-0000-0000-000060DB0000}"/>
    <cellStyle name="Total 2 4 7 2 2 8 2" xfId="55873" xr:uid="{00000000-0005-0000-0000-000061DB0000}"/>
    <cellStyle name="Total 2 4 7 2 2 8 3" xfId="55874" xr:uid="{00000000-0005-0000-0000-000062DB0000}"/>
    <cellStyle name="Total 2 4 7 2 2 9" xfId="55875" xr:uid="{00000000-0005-0000-0000-000063DB0000}"/>
    <cellStyle name="Total 2 4 7 2 2 9 2" xfId="55876" xr:uid="{00000000-0005-0000-0000-000064DB0000}"/>
    <cellStyle name="Total 2 4 7 2 2 9 3" xfId="55877" xr:uid="{00000000-0005-0000-0000-000065DB0000}"/>
    <cellStyle name="Total 2 4 7 2 20" xfId="55878" xr:uid="{00000000-0005-0000-0000-000066DB0000}"/>
    <cellStyle name="Total 2 4 7 2 21" xfId="55879" xr:uid="{00000000-0005-0000-0000-000067DB0000}"/>
    <cellStyle name="Total 2 4 7 2 3" xfId="55880" xr:uid="{00000000-0005-0000-0000-000068DB0000}"/>
    <cellStyle name="Total 2 4 7 2 3 10" xfId="55881" xr:uid="{00000000-0005-0000-0000-000069DB0000}"/>
    <cellStyle name="Total 2 4 7 2 3 11" xfId="55882" xr:uid="{00000000-0005-0000-0000-00006ADB0000}"/>
    <cellStyle name="Total 2 4 7 2 3 12" xfId="55883" xr:uid="{00000000-0005-0000-0000-00006BDB0000}"/>
    <cellStyle name="Total 2 4 7 2 3 2" xfId="55884" xr:uid="{00000000-0005-0000-0000-00006CDB0000}"/>
    <cellStyle name="Total 2 4 7 2 3 2 2" xfId="55885" xr:uid="{00000000-0005-0000-0000-00006DDB0000}"/>
    <cellStyle name="Total 2 4 7 2 3 2 3" xfId="55886" xr:uid="{00000000-0005-0000-0000-00006EDB0000}"/>
    <cellStyle name="Total 2 4 7 2 3 3" xfId="55887" xr:uid="{00000000-0005-0000-0000-00006FDB0000}"/>
    <cellStyle name="Total 2 4 7 2 3 3 2" xfId="55888" xr:uid="{00000000-0005-0000-0000-000070DB0000}"/>
    <cellStyle name="Total 2 4 7 2 3 3 3" xfId="55889" xr:uid="{00000000-0005-0000-0000-000071DB0000}"/>
    <cellStyle name="Total 2 4 7 2 3 4" xfId="55890" xr:uid="{00000000-0005-0000-0000-000072DB0000}"/>
    <cellStyle name="Total 2 4 7 2 3 4 2" xfId="55891" xr:uid="{00000000-0005-0000-0000-000073DB0000}"/>
    <cellStyle name="Total 2 4 7 2 3 4 3" xfId="55892" xr:uid="{00000000-0005-0000-0000-000074DB0000}"/>
    <cellStyle name="Total 2 4 7 2 3 5" xfId="55893" xr:uid="{00000000-0005-0000-0000-000075DB0000}"/>
    <cellStyle name="Total 2 4 7 2 3 5 2" xfId="55894" xr:uid="{00000000-0005-0000-0000-000076DB0000}"/>
    <cellStyle name="Total 2 4 7 2 3 5 3" xfId="55895" xr:uid="{00000000-0005-0000-0000-000077DB0000}"/>
    <cellStyle name="Total 2 4 7 2 3 6" xfId="55896" xr:uid="{00000000-0005-0000-0000-000078DB0000}"/>
    <cellStyle name="Total 2 4 7 2 3 6 2" xfId="55897" xr:uid="{00000000-0005-0000-0000-000079DB0000}"/>
    <cellStyle name="Total 2 4 7 2 3 6 3" xfId="55898" xr:uid="{00000000-0005-0000-0000-00007ADB0000}"/>
    <cellStyle name="Total 2 4 7 2 3 7" xfId="55899" xr:uid="{00000000-0005-0000-0000-00007BDB0000}"/>
    <cellStyle name="Total 2 4 7 2 3 7 2" xfId="55900" xr:uid="{00000000-0005-0000-0000-00007CDB0000}"/>
    <cellStyle name="Total 2 4 7 2 3 7 3" xfId="55901" xr:uid="{00000000-0005-0000-0000-00007DDB0000}"/>
    <cellStyle name="Total 2 4 7 2 3 8" xfId="55902" xr:uid="{00000000-0005-0000-0000-00007EDB0000}"/>
    <cellStyle name="Total 2 4 7 2 3 8 2" xfId="55903" xr:uid="{00000000-0005-0000-0000-00007FDB0000}"/>
    <cellStyle name="Total 2 4 7 2 3 8 3" xfId="55904" xr:uid="{00000000-0005-0000-0000-000080DB0000}"/>
    <cellStyle name="Total 2 4 7 2 3 9" xfId="55905" xr:uid="{00000000-0005-0000-0000-000081DB0000}"/>
    <cellStyle name="Total 2 4 7 2 3 9 2" xfId="55906" xr:uid="{00000000-0005-0000-0000-000082DB0000}"/>
    <cellStyle name="Total 2 4 7 2 3 9 3" xfId="55907" xr:uid="{00000000-0005-0000-0000-000083DB0000}"/>
    <cellStyle name="Total 2 4 7 2 4" xfId="55908" xr:uid="{00000000-0005-0000-0000-000084DB0000}"/>
    <cellStyle name="Total 2 4 7 2 4 10" xfId="55909" xr:uid="{00000000-0005-0000-0000-000085DB0000}"/>
    <cellStyle name="Total 2 4 7 2 4 11" xfId="55910" xr:uid="{00000000-0005-0000-0000-000086DB0000}"/>
    <cellStyle name="Total 2 4 7 2 4 12" xfId="55911" xr:uid="{00000000-0005-0000-0000-000087DB0000}"/>
    <cellStyle name="Total 2 4 7 2 4 2" xfId="55912" xr:uid="{00000000-0005-0000-0000-000088DB0000}"/>
    <cellStyle name="Total 2 4 7 2 4 2 2" xfId="55913" xr:uid="{00000000-0005-0000-0000-000089DB0000}"/>
    <cellStyle name="Total 2 4 7 2 4 2 3" xfId="55914" xr:uid="{00000000-0005-0000-0000-00008ADB0000}"/>
    <cellStyle name="Total 2 4 7 2 4 3" xfId="55915" xr:uid="{00000000-0005-0000-0000-00008BDB0000}"/>
    <cellStyle name="Total 2 4 7 2 4 3 2" xfId="55916" xr:uid="{00000000-0005-0000-0000-00008CDB0000}"/>
    <cellStyle name="Total 2 4 7 2 4 3 3" xfId="55917" xr:uid="{00000000-0005-0000-0000-00008DDB0000}"/>
    <cellStyle name="Total 2 4 7 2 4 4" xfId="55918" xr:uid="{00000000-0005-0000-0000-00008EDB0000}"/>
    <cellStyle name="Total 2 4 7 2 4 4 2" xfId="55919" xr:uid="{00000000-0005-0000-0000-00008FDB0000}"/>
    <cellStyle name="Total 2 4 7 2 4 4 3" xfId="55920" xr:uid="{00000000-0005-0000-0000-000090DB0000}"/>
    <cellStyle name="Total 2 4 7 2 4 5" xfId="55921" xr:uid="{00000000-0005-0000-0000-000091DB0000}"/>
    <cellStyle name="Total 2 4 7 2 4 5 2" xfId="55922" xr:uid="{00000000-0005-0000-0000-000092DB0000}"/>
    <cellStyle name="Total 2 4 7 2 4 5 3" xfId="55923" xr:uid="{00000000-0005-0000-0000-000093DB0000}"/>
    <cellStyle name="Total 2 4 7 2 4 6" xfId="55924" xr:uid="{00000000-0005-0000-0000-000094DB0000}"/>
    <cellStyle name="Total 2 4 7 2 4 6 2" xfId="55925" xr:uid="{00000000-0005-0000-0000-000095DB0000}"/>
    <cellStyle name="Total 2 4 7 2 4 6 3" xfId="55926" xr:uid="{00000000-0005-0000-0000-000096DB0000}"/>
    <cellStyle name="Total 2 4 7 2 4 7" xfId="55927" xr:uid="{00000000-0005-0000-0000-000097DB0000}"/>
    <cellStyle name="Total 2 4 7 2 4 7 2" xfId="55928" xr:uid="{00000000-0005-0000-0000-000098DB0000}"/>
    <cellStyle name="Total 2 4 7 2 4 7 3" xfId="55929" xr:uid="{00000000-0005-0000-0000-000099DB0000}"/>
    <cellStyle name="Total 2 4 7 2 4 8" xfId="55930" xr:uid="{00000000-0005-0000-0000-00009ADB0000}"/>
    <cellStyle name="Total 2 4 7 2 4 8 2" xfId="55931" xr:uid="{00000000-0005-0000-0000-00009BDB0000}"/>
    <cellStyle name="Total 2 4 7 2 4 8 3" xfId="55932" xr:uid="{00000000-0005-0000-0000-00009CDB0000}"/>
    <cellStyle name="Total 2 4 7 2 4 9" xfId="55933" xr:uid="{00000000-0005-0000-0000-00009DDB0000}"/>
    <cellStyle name="Total 2 4 7 2 4 9 2" xfId="55934" xr:uid="{00000000-0005-0000-0000-00009EDB0000}"/>
    <cellStyle name="Total 2 4 7 2 4 9 3" xfId="55935" xr:uid="{00000000-0005-0000-0000-00009FDB0000}"/>
    <cellStyle name="Total 2 4 7 2 5" xfId="55936" xr:uid="{00000000-0005-0000-0000-0000A0DB0000}"/>
    <cellStyle name="Total 2 4 7 2 5 10" xfId="55937" xr:uid="{00000000-0005-0000-0000-0000A1DB0000}"/>
    <cellStyle name="Total 2 4 7 2 5 11" xfId="55938" xr:uid="{00000000-0005-0000-0000-0000A2DB0000}"/>
    <cellStyle name="Total 2 4 7 2 5 12" xfId="55939" xr:uid="{00000000-0005-0000-0000-0000A3DB0000}"/>
    <cellStyle name="Total 2 4 7 2 5 2" xfId="55940" xr:uid="{00000000-0005-0000-0000-0000A4DB0000}"/>
    <cellStyle name="Total 2 4 7 2 5 2 2" xfId="55941" xr:uid="{00000000-0005-0000-0000-0000A5DB0000}"/>
    <cellStyle name="Total 2 4 7 2 5 2 3" xfId="55942" xr:uid="{00000000-0005-0000-0000-0000A6DB0000}"/>
    <cellStyle name="Total 2 4 7 2 5 3" xfId="55943" xr:uid="{00000000-0005-0000-0000-0000A7DB0000}"/>
    <cellStyle name="Total 2 4 7 2 5 3 2" xfId="55944" xr:uid="{00000000-0005-0000-0000-0000A8DB0000}"/>
    <cellStyle name="Total 2 4 7 2 5 3 3" xfId="55945" xr:uid="{00000000-0005-0000-0000-0000A9DB0000}"/>
    <cellStyle name="Total 2 4 7 2 5 4" xfId="55946" xr:uid="{00000000-0005-0000-0000-0000AADB0000}"/>
    <cellStyle name="Total 2 4 7 2 5 4 2" xfId="55947" xr:uid="{00000000-0005-0000-0000-0000ABDB0000}"/>
    <cellStyle name="Total 2 4 7 2 5 4 3" xfId="55948" xr:uid="{00000000-0005-0000-0000-0000ACDB0000}"/>
    <cellStyle name="Total 2 4 7 2 5 5" xfId="55949" xr:uid="{00000000-0005-0000-0000-0000ADDB0000}"/>
    <cellStyle name="Total 2 4 7 2 5 5 2" xfId="55950" xr:uid="{00000000-0005-0000-0000-0000AEDB0000}"/>
    <cellStyle name="Total 2 4 7 2 5 5 3" xfId="55951" xr:uid="{00000000-0005-0000-0000-0000AFDB0000}"/>
    <cellStyle name="Total 2 4 7 2 5 6" xfId="55952" xr:uid="{00000000-0005-0000-0000-0000B0DB0000}"/>
    <cellStyle name="Total 2 4 7 2 5 6 2" xfId="55953" xr:uid="{00000000-0005-0000-0000-0000B1DB0000}"/>
    <cellStyle name="Total 2 4 7 2 5 6 3" xfId="55954" xr:uid="{00000000-0005-0000-0000-0000B2DB0000}"/>
    <cellStyle name="Total 2 4 7 2 5 7" xfId="55955" xr:uid="{00000000-0005-0000-0000-0000B3DB0000}"/>
    <cellStyle name="Total 2 4 7 2 5 7 2" xfId="55956" xr:uid="{00000000-0005-0000-0000-0000B4DB0000}"/>
    <cellStyle name="Total 2 4 7 2 5 7 3" xfId="55957" xr:uid="{00000000-0005-0000-0000-0000B5DB0000}"/>
    <cellStyle name="Total 2 4 7 2 5 8" xfId="55958" xr:uid="{00000000-0005-0000-0000-0000B6DB0000}"/>
    <cellStyle name="Total 2 4 7 2 5 8 2" xfId="55959" xr:uid="{00000000-0005-0000-0000-0000B7DB0000}"/>
    <cellStyle name="Total 2 4 7 2 5 8 3" xfId="55960" xr:uid="{00000000-0005-0000-0000-0000B8DB0000}"/>
    <cellStyle name="Total 2 4 7 2 5 9" xfId="55961" xr:uid="{00000000-0005-0000-0000-0000B9DB0000}"/>
    <cellStyle name="Total 2 4 7 2 5 9 2" xfId="55962" xr:uid="{00000000-0005-0000-0000-0000BADB0000}"/>
    <cellStyle name="Total 2 4 7 2 5 9 3" xfId="55963" xr:uid="{00000000-0005-0000-0000-0000BBDB0000}"/>
    <cellStyle name="Total 2 4 7 2 6" xfId="55964" xr:uid="{00000000-0005-0000-0000-0000BCDB0000}"/>
    <cellStyle name="Total 2 4 7 2 6 10" xfId="55965" xr:uid="{00000000-0005-0000-0000-0000BDDB0000}"/>
    <cellStyle name="Total 2 4 7 2 6 11" xfId="55966" xr:uid="{00000000-0005-0000-0000-0000BEDB0000}"/>
    <cellStyle name="Total 2 4 7 2 6 12" xfId="55967" xr:uid="{00000000-0005-0000-0000-0000BFDB0000}"/>
    <cellStyle name="Total 2 4 7 2 6 2" xfId="55968" xr:uid="{00000000-0005-0000-0000-0000C0DB0000}"/>
    <cellStyle name="Total 2 4 7 2 6 2 2" xfId="55969" xr:uid="{00000000-0005-0000-0000-0000C1DB0000}"/>
    <cellStyle name="Total 2 4 7 2 6 2 3" xfId="55970" xr:uid="{00000000-0005-0000-0000-0000C2DB0000}"/>
    <cellStyle name="Total 2 4 7 2 6 3" xfId="55971" xr:uid="{00000000-0005-0000-0000-0000C3DB0000}"/>
    <cellStyle name="Total 2 4 7 2 6 3 2" xfId="55972" xr:uid="{00000000-0005-0000-0000-0000C4DB0000}"/>
    <cellStyle name="Total 2 4 7 2 6 3 3" xfId="55973" xr:uid="{00000000-0005-0000-0000-0000C5DB0000}"/>
    <cellStyle name="Total 2 4 7 2 6 4" xfId="55974" xr:uid="{00000000-0005-0000-0000-0000C6DB0000}"/>
    <cellStyle name="Total 2 4 7 2 6 4 2" xfId="55975" xr:uid="{00000000-0005-0000-0000-0000C7DB0000}"/>
    <cellStyle name="Total 2 4 7 2 6 4 3" xfId="55976" xr:uid="{00000000-0005-0000-0000-0000C8DB0000}"/>
    <cellStyle name="Total 2 4 7 2 6 5" xfId="55977" xr:uid="{00000000-0005-0000-0000-0000C9DB0000}"/>
    <cellStyle name="Total 2 4 7 2 6 5 2" xfId="55978" xr:uid="{00000000-0005-0000-0000-0000CADB0000}"/>
    <cellStyle name="Total 2 4 7 2 6 5 3" xfId="55979" xr:uid="{00000000-0005-0000-0000-0000CBDB0000}"/>
    <cellStyle name="Total 2 4 7 2 6 6" xfId="55980" xr:uid="{00000000-0005-0000-0000-0000CCDB0000}"/>
    <cellStyle name="Total 2 4 7 2 6 6 2" xfId="55981" xr:uid="{00000000-0005-0000-0000-0000CDDB0000}"/>
    <cellStyle name="Total 2 4 7 2 6 6 3" xfId="55982" xr:uid="{00000000-0005-0000-0000-0000CEDB0000}"/>
    <cellStyle name="Total 2 4 7 2 6 7" xfId="55983" xr:uid="{00000000-0005-0000-0000-0000CFDB0000}"/>
    <cellStyle name="Total 2 4 7 2 6 7 2" xfId="55984" xr:uid="{00000000-0005-0000-0000-0000D0DB0000}"/>
    <cellStyle name="Total 2 4 7 2 6 7 3" xfId="55985" xr:uid="{00000000-0005-0000-0000-0000D1DB0000}"/>
    <cellStyle name="Total 2 4 7 2 6 8" xfId="55986" xr:uid="{00000000-0005-0000-0000-0000D2DB0000}"/>
    <cellStyle name="Total 2 4 7 2 6 8 2" xfId="55987" xr:uid="{00000000-0005-0000-0000-0000D3DB0000}"/>
    <cellStyle name="Total 2 4 7 2 6 8 3" xfId="55988" xr:uid="{00000000-0005-0000-0000-0000D4DB0000}"/>
    <cellStyle name="Total 2 4 7 2 6 9" xfId="55989" xr:uid="{00000000-0005-0000-0000-0000D5DB0000}"/>
    <cellStyle name="Total 2 4 7 2 6 9 2" xfId="55990" xr:uid="{00000000-0005-0000-0000-0000D6DB0000}"/>
    <cellStyle name="Total 2 4 7 2 6 9 3" xfId="55991" xr:uid="{00000000-0005-0000-0000-0000D7DB0000}"/>
    <cellStyle name="Total 2 4 7 2 7" xfId="55992" xr:uid="{00000000-0005-0000-0000-0000D8DB0000}"/>
    <cellStyle name="Total 2 4 7 2 7 10" xfId="55993" xr:uid="{00000000-0005-0000-0000-0000D9DB0000}"/>
    <cellStyle name="Total 2 4 7 2 7 11" xfId="55994" xr:uid="{00000000-0005-0000-0000-0000DADB0000}"/>
    <cellStyle name="Total 2 4 7 2 7 12" xfId="55995" xr:uid="{00000000-0005-0000-0000-0000DBDB0000}"/>
    <cellStyle name="Total 2 4 7 2 7 2" xfId="55996" xr:uid="{00000000-0005-0000-0000-0000DCDB0000}"/>
    <cellStyle name="Total 2 4 7 2 7 2 2" xfId="55997" xr:uid="{00000000-0005-0000-0000-0000DDDB0000}"/>
    <cellStyle name="Total 2 4 7 2 7 2 3" xfId="55998" xr:uid="{00000000-0005-0000-0000-0000DEDB0000}"/>
    <cellStyle name="Total 2 4 7 2 7 3" xfId="55999" xr:uid="{00000000-0005-0000-0000-0000DFDB0000}"/>
    <cellStyle name="Total 2 4 7 2 7 3 2" xfId="56000" xr:uid="{00000000-0005-0000-0000-0000E0DB0000}"/>
    <cellStyle name="Total 2 4 7 2 7 3 3" xfId="56001" xr:uid="{00000000-0005-0000-0000-0000E1DB0000}"/>
    <cellStyle name="Total 2 4 7 2 7 4" xfId="56002" xr:uid="{00000000-0005-0000-0000-0000E2DB0000}"/>
    <cellStyle name="Total 2 4 7 2 7 4 2" xfId="56003" xr:uid="{00000000-0005-0000-0000-0000E3DB0000}"/>
    <cellStyle name="Total 2 4 7 2 7 4 3" xfId="56004" xr:uid="{00000000-0005-0000-0000-0000E4DB0000}"/>
    <cellStyle name="Total 2 4 7 2 7 5" xfId="56005" xr:uid="{00000000-0005-0000-0000-0000E5DB0000}"/>
    <cellStyle name="Total 2 4 7 2 7 5 2" xfId="56006" xr:uid="{00000000-0005-0000-0000-0000E6DB0000}"/>
    <cellStyle name="Total 2 4 7 2 7 5 3" xfId="56007" xr:uid="{00000000-0005-0000-0000-0000E7DB0000}"/>
    <cellStyle name="Total 2 4 7 2 7 6" xfId="56008" xr:uid="{00000000-0005-0000-0000-0000E8DB0000}"/>
    <cellStyle name="Total 2 4 7 2 7 6 2" xfId="56009" xr:uid="{00000000-0005-0000-0000-0000E9DB0000}"/>
    <cellStyle name="Total 2 4 7 2 7 6 3" xfId="56010" xr:uid="{00000000-0005-0000-0000-0000EADB0000}"/>
    <cellStyle name="Total 2 4 7 2 7 7" xfId="56011" xr:uid="{00000000-0005-0000-0000-0000EBDB0000}"/>
    <cellStyle name="Total 2 4 7 2 7 7 2" xfId="56012" xr:uid="{00000000-0005-0000-0000-0000ECDB0000}"/>
    <cellStyle name="Total 2 4 7 2 7 7 3" xfId="56013" xr:uid="{00000000-0005-0000-0000-0000EDDB0000}"/>
    <cellStyle name="Total 2 4 7 2 7 8" xfId="56014" xr:uid="{00000000-0005-0000-0000-0000EEDB0000}"/>
    <cellStyle name="Total 2 4 7 2 7 8 2" xfId="56015" xr:uid="{00000000-0005-0000-0000-0000EFDB0000}"/>
    <cellStyle name="Total 2 4 7 2 7 8 3" xfId="56016" xr:uid="{00000000-0005-0000-0000-0000F0DB0000}"/>
    <cellStyle name="Total 2 4 7 2 7 9" xfId="56017" xr:uid="{00000000-0005-0000-0000-0000F1DB0000}"/>
    <cellStyle name="Total 2 4 7 2 7 9 2" xfId="56018" xr:uid="{00000000-0005-0000-0000-0000F2DB0000}"/>
    <cellStyle name="Total 2 4 7 2 7 9 3" xfId="56019" xr:uid="{00000000-0005-0000-0000-0000F3DB0000}"/>
    <cellStyle name="Total 2 4 7 2 8" xfId="56020" xr:uid="{00000000-0005-0000-0000-0000F4DB0000}"/>
    <cellStyle name="Total 2 4 7 2 8 10" xfId="56021" xr:uid="{00000000-0005-0000-0000-0000F5DB0000}"/>
    <cellStyle name="Total 2 4 7 2 8 11" xfId="56022" xr:uid="{00000000-0005-0000-0000-0000F6DB0000}"/>
    <cellStyle name="Total 2 4 7 2 8 12" xfId="56023" xr:uid="{00000000-0005-0000-0000-0000F7DB0000}"/>
    <cellStyle name="Total 2 4 7 2 8 2" xfId="56024" xr:uid="{00000000-0005-0000-0000-0000F8DB0000}"/>
    <cellStyle name="Total 2 4 7 2 8 2 2" xfId="56025" xr:uid="{00000000-0005-0000-0000-0000F9DB0000}"/>
    <cellStyle name="Total 2 4 7 2 8 2 3" xfId="56026" xr:uid="{00000000-0005-0000-0000-0000FADB0000}"/>
    <cellStyle name="Total 2 4 7 2 8 3" xfId="56027" xr:uid="{00000000-0005-0000-0000-0000FBDB0000}"/>
    <cellStyle name="Total 2 4 7 2 8 3 2" xfId="56028" xr:uid="{00000000-0005-0000-0000-0000FCDB0000}"/>
    <cellStyle name="Total 2 4 7 2 8 3 3" xfId="56029" xr:uid="{00000000-0005-0000-0000-0000FDDB0000}"/>
    <cellStyle name="Total 2 4 7 2 8 4" xfId="56030" xr:uid="{00000000-0005-0000-0000-0000FEDB0000}"/>
    <cellStyle name="Total 2 4 7 2 8 4 2" xfId="56031" xr:uid="{00000000-0005-0000-0000-0000FFDB0000}"/>
    <cellStyle name="Total 2 4 7 2 8 4 3" xfId="56032" xr:uid="{00000000-0005-0000-0000-000000DC0000}"/>
    <cellStyle name="Total 2 4 7 2 8 5" xfId="56033" xr:uid="{00000000-0005-0000-0000-000001DC0000}"/>
    <cellStyle name="Total 2 4 7 2 8 5 2" xfId="56034" xr:uid="{00000000-0005-0000-0000-000002DC0000}"/>
    <cellStyle name="Total 2 4 7 2 8 5 3" xfId="56035" xr:uid="{00000000-0005-0000-0000-000003DC0000}"/>
    <cellStyle name="Total 2 4 7 2 8 6" xfId="56036" xr:uid="{00000000-0005-0000-0000-000004DC0000}"/>
    <cellStyle name="Total 2 4 7 2 8 6 2" xfId="56037" xr:uid="{00000000-0005-0000-0000-000005DC0000}"/>
    <cellStyle name="Total 2 4 7 2 8 6 3" xfId="56038" xr:uid="{00000000-0005-0000-0000-000006DC0000}"/>
    <cellStyle name="Total 2 4 7 2 8 7" xfId="56039" xr:uid="{00000000-0005-0000-0000-000007DC0000}"/>
    <cellStyle name="Total 2 4 7 2 8 7 2" xfId="56040" xr:uid="{00000000-0005-0000-0000-000008DC0000}"/>
    <cellStyle name="Total 2 4 7 2 8 7 3" xfId="56041" xr:uid="{00000000-0005-0000-0000-000009DC0000}"/>
    <cellStyle name="Total 2 4 7 2 8 8" xfId="56042" xr:uid="{00000000-0005-0000-0000-00000ADC0000}"/>
    <cellStyle name="Total 2 4 7 2 8 8 2" xfId="56043" xr:uid="{00000000-0005-0000-0000-00000BDC0000}"/>
    <cellStyle name="Total 2 4 7 2 8 8 3" xfId="56044" xr:uid="{00000000-0005-0000-0000-00000CDC0000}"/>
    <cellStyle name="Total 2 4 7 2 8 9" xfId="56045" xr:uid="{00000000-0005-0000-0000-00000DDC0000}"/>
    <cellStyle name="Total 2 4 7 2 8 9 2" xfId="56046" xr:uid="{00000000-0005-0000-0000-00000EDC0000}"/>
    <cellStyle name="Total 2 4 7 2 8 9 3" xfId="56047" xr:uid="{00000000-0005-0000-0000-00000FDC0000}"/>
    <cellStyle name="Total 2 4 7 2 9" xfId="56048" xr:uid="{00000000-0005-0000-0000-000010DC0000}"/>
    <cellStyle name="Total 2 4 7 2 9 10" xfId="56049" xr:uid="{00000000-0005-0000-0000-000011DC0000}"/>
    <cellStyle name="Total 2 4 7 2 9 11" xfId="56050" xr:uid="{00000000-0005-0000-0000-000012DC0000}"/>
    <cellStyle name="Total 2 4 7 2 9 12" xfId="56051" xr:uid="{00000000-0005-0000-0000-000013DC0000}"/>
    <cellStyle name="Total 2 4 7 2 9 2" xfId="56052" xr:uid="{00000000-0005-0000-0000-000014DC0000}"/>
    <cellStyle name="Total 2 4 7 2 9 2 2" xfId="56053" xr:uid="{00000000-0005-0000-0000-000015DC0000}"/>
    <cellStyle name="Total 2 4 7 2 9 2 3" xfId="56054" xr:uid="{00000000-0005-0000-0000-000016DC0000}"/>
    <cellStyle name="Total 2 4 7 2 9 3" xfId="56055" xr:uid="{00000000-0005-0000-0000-000017DC0000}"/>
    <cellStyle name="Total 2 4 7 2 9 3 2" xfId="56056" xr:uid="{00000000-0005-0000-0000-000018DC0000}"/>
    <cellStyle name="Total 2 4 7 2 9 3 3" xfId="56057" xr:uid="{00000000-0005-0000-0000-000019DC0000}"/>
    <cellStyle name="Total 2 4 7 2 9 4" xfId="56058" xr:uid="{00000000-0005-0000-0000-00001ADC0000}"/>
    <cellStyle name="Total 2 4 7 2 9 4 2" xfId="56059" xr:uid="{00000000-0005-0000-0000-00001BDC0000}"/>
    <cellStyle name="Total 2 4 7 2 9 4 3" xfId="56060" xr:uid="{00000000-0005-0000-0000-00001CDC0000}"/>
    <cellStyle name="Total 2 4 7 2 9 5" xfId="56061" xr:uid="{00000000-0005-0000-0000-00001DDC0000}"/>
    <cellStyle name="Total 2 4 7 2 9 5 2" xfId="56062" xr:uid="{00000000-0005-0000-0000-00001EDC0000}"/>
    <cellStyle name="Total 2 4 7 2 9 5 3" xfId="56063" xr:uid="{00000000-0005-0000-0000-00001FDC0000}"/>
    <cellStyle name="Total 2 4 7 2 9 6" xfId="56064" xr:uid="{00000000-0005-0000-0000-000020DC0000}"/>
    <cellStyle name="Total 2 4 7 2 9 6 2" xfId="56065" xr:uid="{00000000-0005-0000-0000-000021DC0000}"/>
    <cellStyle name="Total 2 4 7 2 9 6 3" xfId="56066" xr:uid="{00000000-0005-0000-0000-000022DC0000}"/>
    <cellStyle name="Total 2 4 7 2 9 7" xfId="56067" xr:uid="{00000000-0005-0000-0000-000023DC0000}"/>
    <cellStyle name="Total 2 4 7 2 9 7 2" xfId="56068" xr:uid="{00000000-0005-0000-0000-000024DC0000}"/>
    <cellStyle name="Total 2 4 7 2 9 7 3" xfId="56069" xr:uid="{00000000-0005-0000-0000-000025DC0000}"/>
    <cellStyle name="Total 2 4 7 2 9 8" xfId="56070" xr:uid="{00000000-0005-0000-0000-000026DC0000}"/>
    <cellStyle name="Total 2 4 7 2 9 8 2" xfId="56071" xr:uid="{00000000-0005-0000-0000-000027DC0000}"/>
    <cellStyle name="Total 2 4 7 2 9 8 3" xfId="56072" xr:uid="{00000000-0005-0000-0000-000028DC0000}"/>
    <cellStyle name="Total 2 4 7 2 9 9" xfId="56073" xr:uid="{00000000-0005-0000-0000-000029DC0000}"/>
    <cellStyle name="Total 2 4 7 2 9 9 2" xfId="56074" xr:uid="{00000000-0005-0000-0000-00002ADC0000}"/>
    <cellStyle name="Total 2 4 7 2 9 9 3" xfId="56075" xr:uid="{00000000-0005-0000-0000-00002BDC0000}"/>
    <cellStyle name="Total 2 4 7 3" xfId="56076" xr:uid="{00000000-0005-0000-0000-00002CDC0000}"/>
    <cellStyle name="Total 2 4 7 3 10" xfId="56077" xr:uid="{00000000-0005-0000-0000-00002DDC0000}"/>
    <cellStyle name="Total 2 4 7 3 11" xfId="56078" xr:uid="{00000000-0005-0000-0000-00002EDC0000}"/>
    <cellStyle name="Total 2 4 7 3 12" xfId="56079" xr:uid="{00000000-0005-0000-0000-00002FDC0000}"/>
    <cellStyle name="Total 2 4 7 3 2" xfId="56080" xr:uid="{00000000-0005-0000-0000-000030DC0000}"/>
    <cellStyle name="Total 2 4 7 3 2 2" xfId="56081" xr:uid="{00000000-0005-0000-0000-000031DC0000}"/>
    <cellStyle name="Total 2 4 7 3 2 3" xfId="56082" xr:uid="{00000000-0005-0000-0000-000032DC0000}"/>
    <cellStyle name="Total 2 4 7 3 3" xfId="56083" xr:uid="{00000000-0005-0000-0000-000033DC0000}"/>
    <cellStyle name="Total 2 4 7 3 3 2" xfId="56084" xr:uid="{00000000-0005-0000-0000-000034DC0000}"/>
    <cellStyle name="Total 2 4 7 3 3 3" xfId="56085" xr:uid="{00000000-0005-0000-0000-000035DC0000}"/>
    <cellStyle name="Total 2 4 7 3 4" xfId="56086" xr:uid="{00000000-0005-0000-0000-000036DC0000}"/>
    <cellStyle name="Total 2 4 7 3 4 2" xfId="56087" xr:uid="{00000000-0005-0000-0000-000037DC0000}"/>
    <cellStyle name="Total 2 4 7 3 4 3" xfId="56088" xr:uid="{00000000-0005-0000-0000-000038DC0000}"/>
    <cellStyle name="Total 2 4 7 3 5" xfId="56089" xr:uid="{00000000-0005-0000-0000-000039DC0000}"/>
    <cellStyle name="Total 2 4 7 3 5 2" xfId="56090" xr:uid="{00000000-0005-0000-0000-00003ADC0000}"/>
    <cellStyle name="Total 2 4 7 3 5 3" xfId="56091" xr:uid="{00000000-0005-0000-0000-00003BDC0000}"/>
    <cellStyle name="Total 2 4 7 3 6" xfId="56092" xr:uid="{00000000-0005-0000-0000-00003CDC0000}"/>
    <cellStyle name="Total 2 4 7 3 6 2" xfId="56093" xr:uid="{00000000-0005-0000-0000-00003DDC0000}"/>
    <cellStyle name="Total 2 4 7 3 6 3" xfId="56094" xr:uid="{00000000-0005-0000-0000-00003EDC0000}"/>
    <cellStyle name="Total 2 4 7 3 7" xfId="56095" xr:uid="{00000000-0005-0000-0000-00003FDC0000}"/>
    <cellStyle name="Total 2 4 7 3 7 2" xfId="56096" xr:uid="{00000000-0005-0000-0000-000040DC0000}"/>
    <cellStyle name="Total 2 4 7 3 7 3" xfId="56097" xr:uid="{00000000-0005-0000-0000-000041DC0000}"/>
    <cellStyle name="Total 2 4 7 3 8" xfId="56098" xr:uid="{00000000-0005-0000-0000-000042DC0000}"/>
    <cellStyle name="Total 2 4 7 3 8 2" xfId="56099" xr:uid="{00000000-0005-0000-0000-000043DC0000}"/>
    <cellStyle name="Total 2 4 7 3 8 3" xfId="56100" xr:uid="{00000000-0005-0000-0000-000044DC0000}"/>
    <cellStyle name="Total 2 4 7 3 9" xfId="56101" xr:uid="{00000000-0005-0000-0000-000045DC0000}"/>
    <cellStyle name="Total 2 4 7 3 9 2" xfId="56102" xr:uid="{00000000-0005-0000-0000-000046DC0000}"/>
    <cellStyle name="Total 2 4 7 3 9 3" xfId="56103" xr:uid="{00000000-0005-0000-0000-000047DC0000}"/>
    <cellStyle name="Total 2 4 7 4" xfId="56104" xr:uid="{00000000-0005-0000-0000-000048DC0000}"/>
    <cellStyle name="Total 2 4 7 4 10" xfId="56105" xr:uid="{00000000-0005-0000-0000-000049DC0000}"/>
    <cellStyle name="Total 2 4 7 4 11" xfId="56106" xr:uid="{00000000-0005-0000-0000-00004ADC0000}"/>
    <cellStyle name="Total 2 4 7 4 12" xfId="56107" xr:uid="{00000000-0005-0000-0000-00004BDC0000}"/>
    <cellStyle name="Total 2 4 7 4 2" xfId="56108" xr:uid="{00000000-0005-0000-0000-00004CDC0000}"/>
    <cellStyle name="Total 2 4 7 4 2 2" xfId="56109" xr:uid="{00000000-0005-0000-0000-00004DDC0000}"/>
    <cellStyle name="Total 2 4 7 4 2 3" xfId="56110" xr:uid="{00000000-0005-0000-0000-00004EDC0000}"/>
    <cellStyle name="Total 2 4 7 4 3" xfId="56111" xr:uid="{00000000-0005-0000-0000-00004FDC0000}"/>
    <cellStyle name="Total 2 4 7 4 3 2" xfId="56112" xr:uid="{00000000-0005-0000-0000-000050DC0000}"/>
    <cellStyle name="Total 2 4 7 4 3 3" xfId="56113" xr:uid="{00000000-0005-0000-0000-000051DC0000}"/>
    <cellStyle name="Total 2 4 7 4 4" xfId="56114" xr:uid="{00000000-0005-0000-0000-000052DC0000}"/>
    <cellStyle name="Total 2 4 7 4 4 2" xfId="56115" xr:uid="{00000000-0005-0000-0000-000053DC0000}"/>
    <cellStyle name="Total 2 4 7 4 4 3" xfId="56116" xr:uid="{00000000-0005-0000-0000-000054DC0000}"/>
    <cellStyle name="Total 2 4 7 4 5" xfId="56117" xr:uid="{00000000-0005-0000-0000-000055DC0000}"/>
    <cellStyle name="Total 2 4 7 4 5 2" xfId="56118" xr:uid="{00000000-0005-0000-0000-000056DC0000}"/>
    <cellStyle name="Total 2 4 7 4 5 3" xfId="56119" xr:uid="{00000000-0005-0000-0000-000057DC0000}"/>
    <cellStyle name="Total 2 4 7 4 6" xfId="56120" xr:uid="{00000000-0005-0000-0000-000058DC0000}"/>
    <cellStyle name="Total 2 4 7 4 6 2" xfId="56121" xr:uid="{00000000-0005-0000-0000-000059DC0000}"/>
    <cellStyle name="Total 2 4 7 4 6 3" xfId="56122" xr:uid="{00000000-0005-0000-0000-00005ADC0000}"/>
    <cellStyle name="Total 2 4 7 4 7" xfId="56123" xr:uid="{00000000-0005-0000-0000-00005BDC0000}"/>
    <cellStyle name="Total 2 4 7 4 7 2" xfId="56124" xr:uid="{00000000-0005-0000-0000-00005CDC0000}"/>
    <cellStyle name="Total 2 4 7 4 7 3" xfId="56125" xr:uid="{00000000-0005-0000-0000-00005DDC0000}"/>
    <cellStyle name="Total 2 4 7 4 8" xfId="56126" xr:uid="{00000000-0005-0000-0000-00005EDC0000}"/>
    <cellStyle name="Total 2 4 7 4 8 2" xfId="56127" xr:uid="{00000000-0005-0000-0000-00005FDC0000}"/>
    <cellStyle name="Total 2 4 7 4 8 3" xfId="56128" xr:uid="{00000000-0005-0000-0000-000060DC0000}"/>
    <cellStyle name="Total 2 4 7 4 9" xfId="56129" xr:uid="{00000000-0005-0000-0000-000061DC0000}"/>
    <cellStyle name="Total 2 4 7 4 9 2" xfId="56130" xr:uid="{00000000-0005-0000-0000-000062DC0000}"/>
    <cellStyle name="Total 2 4 7 4 9 3" xfId="56131" xr:uid="{00000000-0005-0000-0000-000063DC0000}"/>
    <cellStyle name="Total 2 4 7 5" xfId="56132" xr:uid="{00000000-0005-0000-0000-000064DC0000}"/>
    <cellStyle name="Total 2 4 7 5 10" xfId="56133" xr:uid="{00000000-0005-0000-0000-000065DC0000}"/>
    <cellStyle name="Total 2 4 7 5 11" xfId="56134" xr:uid="{00000000-0005-0000-0000-000066DC0000}"/>
    <cellStyle name="Total 2 4 7 5 12" xfId="56135" xr:uid="{00000000-0005-0000-0000-000067DC0000}"/>
    <cellStyle name="Total 2 4 7 5 2" xfId="56136" xr:uid="{00000000-0005-0000-0000-000068DC0000}"/>
    <cellStyle name="Total 2 4 7 5 2 2" xfId="56137" xr:uid="{00000000-0005-0000-0000-000069DC0000}"/>
    <cellStyle name="Total 2 4 7 5 2 3" xfId="56138" xr:uid="{00000000-0005-0000-0000-00006ADC0000}"/>
    <cellStyle name="Total 2 4 7 5 3" xfId="56139" xr:uid="{00000000-0005-0000-0000-00006BDC0000}"/>
    <cellStyle name="Total 2 4 7 5 3 2" xfId="56140" xr:uid="{00000000-0005-0000-0000-00006CDC0000}"/>
    <cellStyle name="Total 2 4 7 5 3 3" xfId="56141" xr:uid="{00000000-0005-0000-0000-00006DDC0000}"/>
    <cellStyle name="Total 2 4 7 5 4" xfId="56142" xr:uid="{00000000-0005-0000-0000-00006EDC0000}"/>
    <cellStyle name="Total 2 4 7 5 4 2" xfId="56143" xr:uid="{00000000-0005-0000-0000-00006FDC0000}"/>
    <cellStyle name="Total 2 4 7 5 4 3" xfId="56144" xr:uid="{00000000-0005-0000-0000-000070DC0000}"/>
    <cellStyle name="Total 2 4 7 5 5" xfId="56145" xr:uid="{00000000-0005-0000-0000-000071DC0000}"/>
    <cellStyle name="Total 2 4 7 5 5 2" xfId="56146" xr:uid="{00000000-0005-0000-0000-000072DC0000}"/>
    <cellStyle name="Total 2 4 7 5 5 3" xfId="56147" xr:uid="{00000000-0005-0000-0000-000073DC0000}"/>
    <cellStyle name="Total 2 4 7 5 6" xfId="56148" xr:uid="{00000000-0005-0000-0000-000074DC0000}"/>
    <cellStyle name="Total 2 4 7 5 6 2" xfId="56149" xr:uid="{00000000-0005-0000-0000-000075DC0000}"/>
    <cellStyle name="Total 2 4 7 5 6 3" xfId="56150" xr:uid="{00000000-0005-0000-0000-000076DC0000}"/>
    <cellStyle name="Total 2 4 7 5 7" xfId="56151" xr:uid="{00000000-0005-0000-0000-000077DC0000}"/>
    <cellStyle name="Total 2 4 7 5 7 2" xfId="56152" xr:uid="{00000000-0005-0000-0000-000078DC0000}"/>
    <cellStyle name="Total 2 4 7 5 7 3" xfId="56153" xr:uid="{00000000-0005-0000-0000-000079DC0000}"/>
    <cellStyle name="Total 2 4 7 5 8" xfId="56154" xr:uid="{00000000-0005-0000-0000-00007ADC0000}"/>
    <cellStyle name="Total 2 4 7 5 8 2" xfId="56155" xr:uid="{00000000-0005-0000-0000-00007BDC0000}"/>
    <cellStyle name="Total 2 4 7 5 8 3" xfId="56156" xr:uid="{00000000-0005-0000-0000-00007CDC0000}"/>
    <cellStyle name="Total 2 4 7 5 9" xfId="56157" xr:uid="{00000000-0005-0000-0000-00007DDC0000}"/>
    <cellStyle name="Total 2 4 7 5 9 2" xfId="56158" xr:uid="{00000000-0005-0000-0000-00007EDC0000}"/>
    <cellStyle name="Total 2 4 7 5 9 3" xfId="56159" xr:uid="{00000000-0005-0000-0000-00007FDC0000}"/>
    <cellStyle name="Total 2 4 7 6" xfId="56160" xr:uid="{00000000-0005-0000-0000-000080DC0000}"/>
    <cellStyle name="Total 2 4 7 6 2" xfId="56161" xr:uid="{00000000-0005-0000-0000-000081DC0000}"/>
    <cellStyle name="Total 2 4 7 6 3" xfId="56162" xr:uid="{00000000-0005-0000-0000-000082DC0000}"/>
    <cellStyle name="Total 2 4 7 7" xfId="56163" xr:uid="{00000000-0005-0000-0000-000083DC0000}"/>
    <cellStyle name="Total 2 4 7 7 2" xfId="56164" xr:uid="{00000000-0005-0000-0000-000084DC0000}"/>
    <cellStyle name="Total 2 4 7 7 3" xfId="56165" xr:uid="{00000000-0005-0000-0000-000085DC0000}"/>
    <cellStyle name="Total 2 4 7 8" xfId="58486" xr:uid="{00000000-0005-0000-0000-000086DC0000}"/>
    <cellStyle name="Total 2 4 8" xfId="452" xr:uid="{00000000-0005-0000-0000-000087DC0000}"/>
    <cellStyle name="Total 2 4 8 2" xfId="56166" xr:uid="{00000000-0005-0000-0000-000088DC0000}"/>
    <cellStyle name="Total 2 4 8 2 10" xfId="56167" xr:uid="{00000000-0005-0000-0000-000089DC0000}"/>
    <cellStyle name="Total 2 4 8 2 10 10" xfId="56168" xr:uid="{00000000-0005-0000-0000-00008ADC0000}"/>
    <cellStyle name="Total 2 4 8 2 10 11" xfId="56169" xr:uid="{00000000-0005-0000-0000-00008BDC0000}"/>
    <cellStyle name="Total 2 4 8 2 10 12" xfId="56170" xr:uid="{00000000-0005-0000-0000-00008CDC0000}"/>
    <cellStyle name="Total 2 4 8 2 10 2" xfId="56171" xr:uid="{00000000-0005-0000-0000-00008DDC0000}"/>
    <cellStyle name="Total 2 4 8 2 10 2 2" xfId="56172" xr:uid="{00000000-0005-0000-0000-00008EDC0000}"/>
    <cellStyle name="Total 2 4 8 2 10 2 3" xfId="56173" xr:uid="{00000000-0005-0000-0000-00008FDC0000}"/>
    <cellStyle name="Total 2 4 8 2 10 3" xfId="56174" xr:uid="{00000000-0005-0000-0000-000090DC0000}"/>
    <cellStyle name="Total 2 4 8 2 10 3 2" xfId="56175" xr:uid="{00000000-0005-0000-0000-000091DC0000}"/>
    <cellStyle name="Total 2 4 8 2 10 3 3" xfId="56176" xr:uid="{00000000-0005-0000-0000-000092DC0000}"/>
    <cellStyle name="Total 2 4 8 2 10 4" xfId="56177" xr:uid="{00000000-0005-0000-0000-000093DC0000}"/>
    <cellStyle name="Total 2 4 8 2 10 4 2" xfId="56178" xr:uid="{00000000-0005-0000-0000-000094DC0000}"/>
    <cellStyle name="Total 2 4 8 2 10 4 3" xfId="56179" xr:uid="{00000000-0005-0000-0000-000095DC0000}"/>
    <cellStyle name="Total 2 4 8 2 10 5" xfId="56180" xr:uid="{00000000-0005-0000-0000-000096DC0000}"/>
    <cellStyle name="Total 2 4 8 2 10 5 2" xfId="56181" xr:uid="{00000000-0005-0000-0000-000097DC0000}"/>
    <cellStyle name="Total 2 4 8 2 10 5 3" xfId="56182" xr:uid="{00000000-0005-0000-0000-000098DC0000}"/>
    <cellStyle name="Total 2 4 8 2 10 6" xfId="56183" xr:uid="{00000000-0005-0000-0000-000099DC0000}"/>
    <cellStyle name="Total 2 4 8 2 10 6 2" xfId="56184" xr:uid="{00000000-0005-0000-0000-00009ADC0000}"/>
    <cellStyle name="Total 2 4 8 2 10 6 3" xfId="56185" xr:uid="{00000000-0005-0000-0000-00009BDC0000}"/>
    <cellStyle name="Total 2 4 8 2 10 7" xfId="56186" xr:uid="{00000000-0005-0000-0000-00009CDC0000}"/>
    <cellStyle name="Total 2 4 8 2 10 7 2" xfId="56187" xr:uid="{00000000-0005-0000-0000-00009DDC0000}"/>
    <cellStyle name="Total 2 4 8 2 10 7 3" xfId="56188" xr:uid="{00000000-0005-0000-0000-00009EDC0000}"/>
    <cellStyle name="Total 2 4 8 2 10 8" xfId="56189" xr:uid="{00000000-0005-0000-0000-00009FDC0000}"/>
    <cellStyle name="Total 2 4 8 2 10 8 2" xfId="56190" xr:uid="{00000000-0005-0000-0000-0000A0DC0000}"/>
    <cellStyle name="Total 2 4 8 2 10 8 3" xfId="56191" xr:uid="{00000000-0005-0000-0000-0000A1DC0000}"/>
    <cellStyle name="Total 2 4 8 2 10 9" xfId="56192" xr:uid="{00000000-0005-0000-0000-0000A2DC0000}"/>
    <cellStyle name="Total 2 4 8 2 10 9 2" xfId="56193" xr:uid="{00000000-0005-0000-0000-0000A3DC0000}"/>
    <cellStyle name="Total 2 4 8 2 10 9 3" xfId="56194" xr:uid="{00000000-0005-0000-0000-0000A4DC0000}"/>
    <cellStyle name="Total 2 4 8 2 11" xfId="56195" xr:uid="{00000000-0005-0000-0000-0000A5DC0000}"/>
    <cellStyle name="Total 2 4 8 2 11 2" xfId="56196" xr:uid="{00000000-0005-0000-0000-0000A6DC0000}"/>
    <cellStyle name="Total 2 4 8 2 11 3" xfId="56197" xr:uid="{00000000-0005-0000-0000-0000A7DC0000}"/>
    <cellStyle name="Total 2 4 8 2 12" xfId="56198" xr:uid="{00000000-0005-0000-0000-0000A8DC0000}"/>
    <cellStyle name="Total 2 4 8 2 12 2" xfId="56199" xr:uid="{00000000-0005-0000-0000-0000A9DC0000}"/>
    <cellStyle name="Total 2 4 8 2 12 3" xfId="56200" xr:uid="{00000000-0005-0000-0000-0000AADC0000}"/>
    <cellStyle name="Total 2 4 8 2 13" xfId="56201" xr:uid="{00000000-0005-0000-0000-0000ABDC0000}"/>
    <cellStyle name="Total 2 4 8 2 13 2" xfId="56202" xr:uid="{00000000-0005-0000-0000-0000ACDC0000}"/>
    <cellStyle name="Total 2 4 8 2 13 3" xfId="56203" xr:uid="{00000000-0005-0000-0000-0000ADDC0000}"/>
    <cellStyle name="Total 2 4 8 2 14" xfId="56204" xr:uid="{00000000-0005-0000-0000-0000AEDC0000}"/>
    <cellStyle name="Total 2 4 8 2 14 2" xfId="56205" xr:uid="{00000000-0005-0000-0000-0000AFDC0000}"/>
    <cellStyle name="Total 2 4 8 2 14 3" xfId="56206" xr:uid="{00000000-0005-0000-0000-0000B0DC0000}"/>
    <cellStyle name="Total 2 4 8 2 15" xfId="56207" xr:uid="{00000000-0005-0000-0000-0000B1DC0000}"/>
    <cellStyle name="Total 2 4 8 2 15 2" xfId="56208" xr:uid="{00000000-0005-0000-0000-0000B2DC0000}"/>
    <cellStyle name="Total 2 4 8 2 15 3" xfId="56209" xr:uid="{00000000-0005-0000-0000-0000B3DC0000}"/>
    <cellStyle name="Total 2 4 8 2 16" xfId="56210" xr:uid="{00000000-0005-0000-0000-0000B4DC0000}"/>
    <cellStyle name="Total 2 4 8 2 16 2" xfId="56211" xr:uid="{00000000-0005-0000-0000-0000B5DC0000}"/>
    <cellStyle name="Total 2 4 8 2 16 3" xfId="56212" xr:uid="{00000000-0005-0000-0000-0000B6DC0000}"/>
    <cellStyle name="Total 2 4 8 2 17" xfId="56213" xr:uid="{00000000-0005-0000-0000-0000B7DC0000}"/>
    <cellStyle name="Total 2 4 8 2 17 2" xfId="56214" xr:uid="{00000000-0005-0000-0000-0000B8DC0000}"/>
    <cellStyle name="Total 2 4 8 2 17 3" xfId="56215" xr:uid="{00000000-0005-0000-0000-0000B9DC0000}"/>
    <cellStyle name="Total 2 4 8 2 18" xfId="56216" xr:uid="{00000000-0005-0000-0000-0000BADC0000}"/>
    <cellStyle name="Total 2 4 8 2 18 2" xfId="56217" xr:uid="{00000000-0005-0000-0000-0000BBDC0000}"/>
    <cellStyle name="Total 2 4 8 2 18 3" xfId="56218" xr:uid="{00000000-0005-0000-0000-0000BCDC0000}"/>
    <cellStyle name="Total 2 4 8 2 19" xfId="56219" xr:uid="{00000000-0005-0000-0000-0000BDDC0000}"/>
    <cellStyle name="Total 2 4 8 2 2" xfId="56220" xr:uid="{00000000-0005-0000-0000-0000BEDC0000}"/>
    <cellStyle name="Total 2 4 8 2 2 10" xfId="56221" xr:uid="{00000000-0005-0000-0000-0000BFDC0000}"/>
    <cellStyle name="Total 2 4 8 2 2 11" xfId="56222" xr:uid="{00000000-0005-0000-0000-0000C0DC0000}"/>
    <cellStyle name="Total 2 4 8 2 2 12" xfId="56223" xr:uid="{00000000-0005-0000-0000-0000C1DC0000}"/>
    <cellStyle name="Total 2 4 8 2 2 2" xfId="56224" xr:uid="{00000000-0005-0000-0000-0000C2DC0000}"/>
    <cellStyle name="Total 2 4 8 2 2 2 2" xfId="56225" xr:uid="{00000000-0005-0000-0000-0000C3DC0000}"/>
    <cellStyle name="Total 2 4 8 2 2 2 3" xfId="56226" xr:uid="{00000000-0005-0000-0000-0000C4DC0000}"/>
    <cellStyle name="Total 2 4 8 2 2 3" xfId="56227" xr:uid="{00000000-0005-0000-0000-0000C5DC0000}"/>
    <cellStyle name="Total 2 4 8 2 2 3 2" xfId="56228" xr:uid="{00000000-0005-0000-0000-0000C6DC0000}"/>
    <cellStyle name="Total 2 4 8 2 2 3 3" xfId="56229" xr:uid="{00000000-0005-0000-0000-0000C7DC0000}"/>
    <cellStyle name="Total 2 4 8 2 2 4" xfId="56230" xr:uid="{00000000-0005-0000-0000-0000C8DC0000}"/>
    <cellStyle name="Total 2 4 8 2 2 4 2" xfId="56231" xr:uid="{00000000-0005-0000-0000-0000C9DC0000}"/>
    <cellStyle name="Total 2 4 8 2 2 4 3" xfId="56232" xr:uid="{00000000-0005-0000-0000-0000CADC0000}"/>
    <cellStyle name="Total 2 4 8 2 2 5" xfId="56233" xr:uid="{00000000-0005-0000-0000-0000CBDC0000}"/>
    <cellStyle name="Total 2 4 8 2 2 5 2" xfId="56234" xr:uid="{00000000-0005-0000-0000-0000CCDC0000}"/>
    <cellStyle name="Total 2 4 8 2 2 5 3" xfId="56235" xr:uid="{00000000-0005-0000-0000-0000CDDC0000}"/>
    <cellStyle name="Total 2 4 8 2 2 6" xfId="56236" xr:uid="{00000000-0005-0000-0000-0000CEDC0000}"/>
    <cellStyle name="Total 2 4 8 2 2 6 2" xfId="56237" xr:uid="{00000000-0005-0000-0000-0000CFDC0000}"/>
    <cellStyle name="Total 2 4 8 2 2 6 3" xfId="56238" xr:uid="{00000000-0005-0000-0000-0000D0DC0000}"/>
    <cellStyle name="Total 2 4 8 2 2 7" xfId="56239" xr:uid="{00000000-0005-0000-0000-0000D1DC0000}"/>
    <cellStyle name="Total 2 4 8 2 2 7 2" xfId="56240" xr:uid="{00000000-0005-0000-0000-0000D2DC0000}"/>
    <cellStyle name="Total 2 4 8 2 2 7 3" xfId="56241" xr:uid="{00000000-0005-0000-0000-0000D3DC0000}"/>
    <cellStyle name="Total 2 4 8 2 2 8" xfId="56242" xr:uid="{00000000-0005-0000-0000-0000D4DC0000}"/>
    <cellStyle name="Total 2 4 8 2 2 8 2" xfId="56243" xr:uid="{00000000-0005-0000-0000-0000D5DC0000}"/>
    <cellStyle name="Total 2 4 8 2 2 8 3" xfId="56244" xr:uid="{00000000-0005-0000-0000-0000D6DC0000}"/>
    <cellStyle name="Total 2 4 8 2 2 9" xfId="56245" xr:uid="{00000000-0005-0000-0000-0000D7DC0000}"/>
    <cellStyle name="Total 2 4 8 2 2 9 2" xfId="56246" xr:uid="{00000000-0005-0000-0000-0000D8DC0000}"/>
    <cellStyle name="Total 2 4 8 2 2 9 3" xfId="56247" xr:uid="{00000000-0005-0000-0000-0000D9DC0000}"/>
    <cellStyle name="Total 2 4 8 2 20" xfId="56248" xr:uid="{00000000-0005-0000-0000-0000DADC0000}"/>
    <cellStyle name="Total 2 4 8 2 21" xfId="56249" xr:uid="{00000000-0005-0000-0000-0000DBDC0000}"/>
    <cellStyle name="Total 2 4 8 2 3" xfId="56250" xr:uid="{00000000-0005-0000-0000-0000DCDC0000}"/>
    <cellStyle name="Total 2 4 8 2 3 10" xfId="56251" xr:uid="{00000000-0005-0000-0000-0000DDDC0000}"/>
    <cellStyle name="Total 2 4 8 2 3 11" xfId="56252" xr:uid="{00000000-0005-0000-0000-0000DEDC0000}"/>
    <cellStyle name="Total 2 4 8 2 3 12" xfId="56253" xr:uid="{00000000-0005-0000-0000-0000DFDC0000}"/>
    <cellStyle name="Total 2 4 8 2 3 2" xfId="56254" xr:uid="{00000000-0005-0000-0000-0000E0DC0000}"/>
    <cellStyle name="Total 2 4 8 2 3 2 2" xfId="56255" xr:uid="{00000000-0005-0000-0000-0000E1DC0000}"/>
    <cellStyle name="Total 2 4 8 2 3 2 3" xfId="56256" xr:uid="{00000000-0005-0000-0000-0000E2DC0000}"/>
    <cellStyle name="Total 2 4 8 2 3 3" xfId="56257" xr:uid="{00000000-0005-0000-0000-0000E3DC0000}"/>
    <cellStyle name="Total 2 4 8 2 3 3 2" xfId="56258" xr:uid="{00000000-0005-0000-0000-0000E4DC0000}"/>
    <cellStyle name="Total 2 4 8 2 3 3 3" xfId="56259" xr:uid="{00000000-0005-0000-0000-0000E5DC0000}"/>
    <cellStyle name="Total 2 4 8 2 3 4" xfId="56260" xr:uid="{00000000-0005-0000-0000-0000E6DC0000}"/>
    <cellStyle name="Total 2 4 8 2 3 4 2" xfId="56261" xr:uid="{00000000-0005-0000-0000-0000E7DC0000}"/>
    <cellStyle name="Total 2 4 8 2 3 4 3" xfId="56262" xr:uid="{00000000-0005-0000-0000-0000E8DC0000}"/>
    <cellStyle name="Total 2 4 8 2 3 5" xfId="56263" xr:uid="{00000000-0005-0000-0000-0000E9DC0000}"/>
    <cellStyle name="Total 2 4 8 2 3 5 2" xfId="56264" xr:uid="{00000000-0005-0000-0000-0000EADC0000}"/>
    <cellStyle name="Total 2 4 8 2 3 5 3" xfId="56265" xr:uid="{00000000-0005-0000-0000-0000EBDC0000}"/>
    <cellStyle name="Total 2 4 8 2 3 6" xfId="56266" xr:uid="{00000000-0005-0000-0000-0000ECDC0000}"/>
    <cellStyle name="Total 2 4 8 2 3 6 2" xfId="56267" xr:uid="{00000000-0005-0000-0000-0000EDDC0000}"/>
    <cellStyle name="Total 2 4 8 2 3 6 3" xfId="56268" xr:uid="{00000000-0005-0000-0000-0000EEDC0000}"/>
    <cellStyle name="Total 2 4 8 2 3 7" xfId="56269" xr:uid="{00000000-0005-0000-0000-0000EFDC0000}"/>
    <cellStyle name="Total 2 4 8 2 3 7 2" xfId="56270" xr:uid="{00000000-0005-0000-0000-0000F0DC0000}"/>
    <cellStyle name="Total 2 4 8 2 3 7 3" xfId="56271" xr:uid="{00000000-0005-0000-0000-0000F1DC0000}"/>
    <cellStyle name="Total 2 4 8 2 3 8" xfId="56272" xr:uid="{00000000-0005-0000-0000-0000F2DC0000}"/>
    <cellStyle name="Total 2 4 8 2 3 8 2" xfId="56273" xr:uid="{00000000-0005-0000-0000-0000F3DC0000}"/>
    <cellStyle name="Total 2 4 8 2 3 8 3" xfId="56274" xr:uid="{00000000-0005-0000-0000-0000F4DC0000}"/>
    <cellStyle name="Total 2 4 8 2 3 9" xfId="56275" xr:uid="{00000000-0005-0000-0000-0000F5DC0000}"/>
    <cellStyle name="Total 2 4 8 2 3 9 2" xfId="56276" xr:uid="{00000000-0005-0000-0000-0000F6DC0000}"/>
    <cellStyle name="Total 2 4 8 2 3 9 3" xfId="56277" xr:uid="{00000000-0005-0000-0000-0000F7DC0000}"/>
    <cellStyle name="Total 2 4 8 2 4" xfId="56278" xr:uid="{00000000-0005-0000-0000-0000F8DC0000}"/>
    <cellStyle name="Total 2 4 8 2 4 10" xfId="56279" xr:uid="{00000000-0005-0000-0000-0000F9DC0000}"/>
    <cellStyle name="Total 2 4 8 2 4 11" xfId="56280" xr:uid="{00000000-0005-0000-0000-0000FADC0000}"/>
    <cellStyle name="Total 2 4 8 2 4 12" xfId="56281" xr:uid="{00000000-0005-0000-0000-0000FBDC0000}"/>
    <cellStyle name="Total 2 4 8 2 4 2" xfId="56282" xr:uid="{00000000-0005-0000-0000-0000FCDC0000}"/>
    <cellStyle name="Total 2 4 8 2 4 2 2" xfId="56283" xr:uid="{00000000-0005-0000-0000-0000FDDC0000}"/>
    <cellStyle name="Total 2 4 8 2 4 2 3" xfId="56284" xr:uid="{00000000-0005-0000-0000-0000FEDC0000}"/>
    <cellStyle name="Total 2 4 8 2 4 3" xfId="56285" xr:uid="{00000000-0005-0000-0000-0000FFDC0000}"/>
    <cellStyle name="Total 2 4 8 2 4 3 2" xfId="56286" xr:uid="{00000000-0005-0000-0000-000000DD0000}"/>
    <cellStyle name="Total 2 4 8 2 4 3 3" xfId="56287" xr:uid="{00000000-0005-0000-0000-000001DD0000}"/>
    <cellStyle name="Total 2 4 8 2 4 4" xfId="56288" xr:uid="{00000000-0005-0000-0000-000002DD0000}"/>
    <cellStyle name="Total 2 4 8 2 4 4 2" xfId="56289" xr:uid="{00000000-0005-0000-0000-000003DD0000}"/>
    <cellStyle name="Total 2 4 8 2 4 4 3" xfId="56290" xr:uid="{00000000-0005-0000-0000-000004DD0000}"/>
    <cellStyle name="Total 2 4 8 2 4 5" xfId="56291" xr:uid="{00000000-0005-0000-0000-000005DD0000}"/>
    <cellStyle name="Total 2 4 8 2 4 5 2" xfId="56292" xr:uid="{00000000-0005-0000-0000-000006DD0000}"/>
    <cellStyle name="Total 2 4 8 2 4 5 3" xfId="56293" xr:uid="{00000000-0005-0000-0000-000007DD0000}"/>
    <cellStyle name="Total 2 4 8 2 4 6" xfId="56294" xr:uid="{00000000-0005-0000-0000-000008DD0000}"/>
    <cellStyle name="Total 2 4 8 2 4 6 2" xfId="56295" xr:uid="{00000000-0005-0000-0000-000009DD0000}"/>
    <cellStyle name="Total 2 4 8 2 4 6 3" xfId="56296" xr:uid="{00000000-0005-0000-0000-00000ADD0000}"/>
    <cellStyle name="Total 2 4 8 2 4 7" xfId="56297" xr:uid="{00000000-0005-0000-0000-00000BDD0000}"/>
    <cellStyle name="Total 2 4 8 2 4 7 2" xfId="56298" xr:uid="{00000000-0005-0000-0000-00000CDD0000}"/>
    <cellStyle name="Total 2 4 8 2 4 7 3" xfId="56299" xr:uid="{00000000-0005-0000-0000-00000DDD0000}"/>
    <cellStyle name="Total 2 4 8 2 4 8" xfId="56300" xr:uid="{00000000-0005-0000-0000-00000EDD0000}"/>
    <cellStyle name="Total 2 4 8 2 4 8 2" xfId="56301" xr:uid="{00000000-0005-0000-0000-00000FDD0000}"/>
    <cellStyle name="Total 2 4 8 2 4 8 3" xfId="56302" xr:uid="{00000000-0005-0000-0000-000010DD0000}"/>
    <cellStyle name="Total 2 4 8 2 4 9" xfId="56303" xr:uid="{00000000-0005-0000-0000-000011DD0000}"/>
    <cellStyle name="Total 2 4 8 2 4 9 2" xfId="56304" xr:uid="{00000000-0005-0000-0000-000012DD0000}"/>
    <cellStyle name="Total 2 4 8 2 4 9 3" xfId="56305" xr:uid="{00000000-0005-0000-0000-000013DD0000}"/>
    <cellStyle name="Total 2 4 8 2 5" xfId="56306" xr:uid="{00000000-0005-0000-0000-000014DD0000}"/>
    <cellStyle name="Total 2 4 8 2 5 10" xfId="56307" xr:uid="{00000000-0005-0000-0000-000015DD0000}"/>
    <cellStyle name="Total 2 4 8 2 5 11" xfId="56308" xr:uid="{00000000-0005-0000-0000-000016DD0000}"/>
    <cellStyle name="Total 2 4 8 2 5 12" xfId="56309" xr:uid="{00000000-0005-0000-0000-000017DD0000}"/>
    <cellStyle name="Total 2 4 8 2 5 2" xfId="56310" xr:uid="{00000000-0005-0000-0000-000018DD0000}"/>
    <cellStyle name="Total 2 4 8 2 5 2 2" xfId="56311" xr:uid="{00000000-0005-0000-0000-000019DD0000}"/>
    <cellStyle name="Total 2 4 8 2 5 2 3" xfId="56312" xr:uid="{00000000-0005-0000-0000-00001ADD0000}"/>
    <cellStyle name="Total 2 4 8 2 5 3" xfId="56313" xr:uid="{00000000-0005-0000-0000-00001BDD0000}"/>
    <cellStyle name="Total 2 4 8 2 5 3 2" xfId="56314" xr:uid="{00000000-0005-0000-0000-00001CDD0000}"/>
    <cellStyle name="Total 2 4 8 2 5 3 3" xfId="56315" xr:uid="{00000000-0005-0000-0000-00001DDD0000}"/>
    <cellStyle name="Total 2 4 8 2 5 4" xfId="56316" xr:uid="{00000000-0005-0000-0000-00001EDD0000}"/>
    <cellStyle name="Total 2 4 8 2 5 4 2" xfId="56317" xr:uid="{00000000-0005-0000-0000-00001FDD0000}"/>
    <cellStyle name="Total 2 4 8 2 5 4 3" xfId="56318" xr:uid="{00000000-0005-0000-0000-000020DD0000}"/>
    <cellStyle name="Total 2 4 8 2 5 5" xfId="56319" xr:uid="{00000000-0005-0000-0000-000021DD0000}"/>
    <cellStyle name="Total 2 4 8 2 5 5 2" xfId="56320" xr:uid="{00000000-0005-0000-0000-000022DD0000}"/>
    <cellStyle name="Total 2 4 8 2 5 5 3" xfId="56321" xr:uid="{00000000-0005-0000-0000-000023DD0000}"/>
    <cellStyle name="Total 2 4 8 2 5 6" xfId="56322" xr:uid="{00000000-0005-0000-0000-000024DD0000}"/>
    <cellStyle name="Total 2 4 8 2 5 6 2" xfId="56323" xr:uid="{00000000-0005-0000-0000-000025DD0000}"/>
    <cellStyle name="Total 2 4 8 2 5 6 3" xfId="56324" xr:uid="{00000000-0005-0000-0000-000026DD0000}"/>
    <cellStyle name="Total 2 4 8 2 5 7" xfId="56325" xr:uid="{00000000-0005-0000-0000-000027DD0000}"/>
    <cellStyle name="Total 2 4 8 2 5 7 2" xfId="56326" xr:uid="{00000000-0005-0000-0000-000028DD0000}"/>
    <cellStyle name="Total 2 4 8 2 5 7 3" xfId="56327" xr:uid="{00000000-0005-0000-0000-000029DD0000}"/>
    <cellStyle name="Total 2 4 8 2 5 8" xfId="56328" xr:uid="{00000000-0005-0000-0000-00002ADD0000}"/>
    <cellStyle name="Total 2 4 8 2 5 8 2" xfId="56329" xr:uid="{00000000-0005-0000-0000-00002BDD0000}"/>
    <cellStyle name="Total 2 4 8 2 5 8 3" xfId="56330" xr:uid="{00000000-0005-0000-0000-00002CDD0000}"/>
    <cellStyle name="Total 2 4 8 2 5 9" xfId="56331" xr:uid="{00000000-0005-0000-0000-00002DDD0000}"/>
    <cellStyle name="Total 2 4 8 2 5 9 2" xfId="56332" xr:uid="{00000000-0005-0000-0000-00002EDD0000}"/>
    <cellStyle name="Total 2 4 8 2 5 9 3" xfId="56333" xr:uid="{00000000-0005-0000-0000-00002FDD0000}"/>
    <cellStyle name="Total 2 4 8 2 6" xfId="56334" xr:uid="{00000000-0005-0000-0000-000030DD0000}"/>
    <cellStyle name="Total 2 4 8 2 6 10" xfId="56335" xr:uid="{00000000-0005-0000-0000-000031DD0000}"/>
    <cellStyle name="Total 2 4 8 2 6 11" xfId="56336" xr:uid="{00000000-0005-0000-0000-000032DD0000}"/>
    <cellStyle name="Total 2 4 8 2 6 12" xfId="56337" xr:uid="{00000000-0005-0000-0000-000033DD0000}"/>
    <cellStyle name="Total 2 4 8 2 6 2" xfId="56338" xr:uid="{00000000-0005-0000-0000-000034DD0000}"/>
    <cellStyle name="Total 2 4 8 2 6 2 2" xfId="56339" xr:uid="{00000000-0005-0000-0000-000035DD0000}"/>
    <cellStyle name="Total 2 4 8 2 6 2 3" xfId="56340" xr:uid="{00000000-0005-0000-0000-000036DD0000}"/>
    <cellStyle name="Total 2 4 8 2 6 3" xfId="56341" xr:uid="{00000000-0005-0000-0000-000037DD0000}"/>
    <cellStyle name="Total 2 4 8 2 6 3 2" xfId="56342" xr:uid="{00000000-0005-0000-0000-000038DD0000}"/>
    <cellStyle name="Total 2 4 8 2 6 3 3" xfId="56343" xr:uid="{00000000-0005-0000-0000-000039DD0000}"/>
    <cellStyle name="Total 2 4 8 2 6 4" xfId="56344" xr:uid="{00000000-0005-0000-0000-00003ADD0000}"/>
    <cellStyle name="Total 2 4 8 2 6 4 2" xfId="56345" xr:uid="{00000000-0005-0000-0000-00003BDD0000}"/>
    <cellStyle name="Total 2 4 8 2 6 4 3" xfId="56346" xr:uid="{00000000-0005-0000-0000-00003CDD0000}"/>
    <cellStyle name="Total 2 4 8 2 6 5" xfId="56347" xr:uid="{00000000-0005-0000-0000-00003DDD0000}"/>
    <cellStyle name="Total 2 4 8 2 6 5 2" xfId="56348" xr:uid="{00000000-0005-0000-0000-00003EDD0000}"/>
    <cellStyle name="Total 2 4 8 2 6 5 3" xfId="56349" xr:uid="{00000000-0005-0000-0000-00003FDD0000}"/>
    <cellStyle name="Total 2 4 8 2 6 6" xfId="56350" xr:uid="{00000000-0005-0000-0000-000040DD0000}"/>
    <cellStyle name="Total 2 4 8 2 6 6 2" xfId="56351" xr:uid="{00000000-0005-0000-0000-000041DD0000}"/>
    <cellStyle name="Total 2 4 8 2 6 6 3" xfId="56352" xr:uid="{00000000-0005-0000-0000-000042DD0000}"/>
    <cellStyle name="Total 2 4 8 2 6 7" xfId="56353" xr:uid="{00000000-0005-0000-0000-000043DD0000}"/>
    <cellStyle name="Total 2 4 8 2 6 7 2" xfId="56354" xr:uid="{00000000-0005-0000-0000-000044DD0000}"/>
    <cellStyle name="Total 2 4 8 2 6 7 3" xfId="56355" xr:uid="{00000000-0005-0000-0000-000045DD0000}"/>
    <cellStyle name="Total 2 4 8 2 6 8" xfId="56356" xr:uid="{00000000-0005-0000-0000-000046DD0000}"/>
    <cellStyle name="Total 2 4 8 2 6 8 2" xfId="56357" xr:uid="{00000000-0005-0000-0000-000047DD0000}"/>
    <cellStyle name="Total 2 4 8 2 6 8 3" xfId="56358" xr:uid="{00000000-0005-0000-0000-000048DD0000}"/>
    <cellStyle name="Total 2 4 8 2 6 9" xfId="56359" xr:uid="{00000000-0005-0000-0000-000049DD0000}"/>
    <cellStyle name="Total 2 4 8 2 6 9 2" xfId="56360" xr:uid="{00000000-0005-0000-0000-00004ADD0000}"/>
    <cellStyle name="Total 2 4 8 2 6 9 3" xfId="56361" xr:uid="{00000000-0005-0000-0000-00004BDD0000}"/>
    <cellStyle name="Total 2 4 8 2 7" xfId="56362" xr:uid="{00000000-0005-0000-0000-00004CDD0000}"/>
    <cellStyle name="Total 2 4 8 2 7 10" xfId="56363" xr:uid="{00000000-0005-0000-0000-00004DDD0000}"/>
    <cellStyle name="Total 2 4 8 2 7 11" xfId="56364" xr:uid="{00000000-0005-0000-0000-00004EDD0000}"/>
    <cellStyle name="Total 2 4 8 2 7 12" xfId="56365" xr:uid="{00000000-0005-0000-0000-00004FDD0000}"/>
    <cellStyle name="Total 2 4 8 2 7 2" xfId="56366" xr:uid="{00000000-0005-0000-0000-000050DD0000}"/>
    <cellStyle name="Total 2 4 8 2 7 2 2" xfId="56367" xr:uid="{00000000-0005-0000-0000-000051DD0000}"/>
    <cellStyle name="Total 2 4 8 2 7 2 3" xfId="56368" xr:uid="{00000000-0005-0000-0000-000052DD0000}"/>
    <cellStyle name="Total 2 4 8 2 7 3" xfId="56369" xr:uid="{00000000-0005-0000-0000-000053DD0000}"/>
    <cellStyle name="Total 2 4 8 2 7 3 2" xfId="56370" xr:uid="{00000000-0005-0000-0000-000054DD0000}"/>
    <cellStyle name="Total 2 4 8 2 7 3 3" xfId="56371" xr:uid="{00000000-0005-0000-0000-000055DD0000}"/>
    <cellStyle name="Total 2 4 8 2 7 4" xfId="56372" xr:uid="{00000000-0005-0000-0000-000056DD0000}"/>
    <cellStyle name="Total 2 4 8 2 7 4 2" xfId="56373" xr:uid="{00000000-0005-0000-0000-000057DD0000}"/>
    <cellStyle name="Total 2 4 8 2 7 4 3" xfId="56374" xr:uid="{00000000-0005-0000-0000-000058DD0000}"/>
    <cellStyle name="Total 2 4 8 2 7 5" xfId="56375" xr:uid="{00000000-0005-0000-0000-000059DD0000}"/>
    <cellStyle name="Total 2 4 8 2 7 5 2" xfId="56376" xr:uid="{00000000-0005-0000-0000-00005ADD0000}"/>
    <cellStyle name="Total 2 4 8 2 7 5 3" xfId="56377" xr:uid="{00000000-0005-0000-0000-00005BDD0000}"/>
    <cellStyle name="Total 2 4 8 2 7 6" xfId="56378" xr:uid="{00000000-0005-0000-0000-00005CDD0000}"/>
    <cellStyle name="Total 2 4 8 2 7 6 2" xfId="56379" xr:uid="{00000000-0005-0000-0000-00005DDD0000}"/>
    <cellStyle name="Total 2 4 8 2 7 6 3" xfId="56380" xr:uid="{00000000-0005-0000-0000-00005EDD0000}"/>
    <cellStyle name="Total 2 4 8 2 7 7" xfId="56381" xr:uid="{00000000-0005-0000-0000-00005FDD0000}"/>
    <cellStyle name="Total 2 4 8 2 7 7 2" xfId="56382" xr:uid="{00000000-0005-0000-0000-000060DD0000}"/>
    <cellStyle name="Total 2 4 8 2 7 7 3" xfId="56383" xr:uid="{00000000-0005-0000-0000-000061DD0000}"/>
    <cellStyle name="Total 2 4 8 2 7 8" xfId="56384" xr:uid="{00000000-0005-0000-0000-000062DD0000}"/>
    <cellStyle name="Total 2 4 8 2 7 8 2" xfId="56385" xr:uid="{00000000-0005-0000-0000-000063DD0000}"/>
    <cellStyle name="Total 2 4 8 2 7 8 3" xfId="56386" xr:uid="{00000000-0005-0000-0000-000064DD0000}"/>
    <cellStyle name="Total 2 4 8 2 7 9" xfId="56387" xr:uid="{00000000-0005-0000-0000-000065DD0000}"/>
    <cellStyle name="Total 2 4 8 2 7 9 2" xfId="56388" xr:uid="{00000000-0005-0000-0000-000066DD0000}"/>
    <cellStyle name="Total 2 4 8 2 7 9 3" xfId="56389" xr:uid="{00000000-0005-0000-0000-000067DD0000}"/>
    <cellStyle name="Total 2 4 8 2 8" xfId="56390" xr:uid="{00000000-0005-0000-0000-000068DD0000}"/>
    <cellStyle name="Total 2 4 8 2 8 10" xfId="56391" xr:uid="{00000000-0005-0000-0000-000069DD0000}"/>
    <cellStyle name="Total 2 4 8 2 8 11" xfId="56392" xr:uid="{00000000-0005-0000-0000-00006ADD0000}"/>
    <cellStyle name="Total 2 4 8 2 8 12" xfId="56393" xr:uid="{00000000-0005-0000-0000-00006BDD0000}"/>
    <cellStyle name="Total 2 4 8 2 8 2" xfId="56394" xr:uid="{00000000-0005-0000-0000-00006CDD0000}"/>
    <cellStyle name="Total 2 4 8 2 8 2 2" xfId="56395" xr:uid="{00000000-0005-0000-0000-00006DDD0000}"/>
    <cellStyle name="Total 2 4 8 2 8 2 3" xfId="56396" xr:uid="{00000000-0005-0000-0000-00006EDD0000}"/>
    <cellStyle name="Total 2 4 8 2 8 3" xfId="56397" xr:uid="{00000000-0005-0000-0000-00006FDD0000}"/>
    <cellStyle name="Total 2 4 8 2 8 3 2" xfId="56398" xr:uid="{00000000-0005-0000-0000-000070DD0000}"/>
    <cellStyle name="Total 2 4 8 2 8 3 3" xfId="56399" xr:uid="{00000000-0005-0000-0000-000071DD0000}"/>
    <cellStyle name="Total 2 4 8 2 8 4" xfId="56400" xr:uid="{00000000-0005-0000-0000-000072DD0000}"/>
    <cellStyle name="Total 2 4 8 2 8 4 2" xfId="56401" xr:uid="{00000000-0005-0000-0000-000073DD0000}"/>
    <cellStyle name="Total 2 4 8 2 8 4 3" xfId="56402" xr:uid="{00000000-0005-0000-0000-000074DD0000}"/>
    <cellStyle name="Total 2 4 8 2 8 5" xfId="56403" xr:uid="{00000000-0005-0000-0000-000075DD0000}"/>
    <cellStyle name="Total 2 4 8 2 8 5 2" xfId="56404" xr:uid="{00000000-0005-0000-0000-000076DD0000}"/>
    <cellStyle name="Total 2 4 8 2 8 5 3" xfId="56405" xr:uid="{00000000-0005-0000-0000-000077DD0000}"/>
    <cellStyle name="Total 2 4 8 2 8 6" xfId="56406" xr:uid="{00000000-0005-0000-0000-000078DD0000}"/>
    <cellStyle name="Total 2 4 8 2 8 6 2" xfId="56407" xr:uid="{00000000-0005-0000-0000-000079DD0000}"/>
    <cellStyle name="Total 2 4 8 2 8 6 3" xfId="56408" xr:uid="{00000000-0005-0000-0000-00007ADD0000}"/>
    <cellStyle name="Total 2 4 8 2 8 7" xfId="56409" xr:uid="{00000000-0005-0000-0000-00007BDD0000}"/>
    <cellStyle name="Total 2 4 8 2 8 7 2" xfId="56410" xr:uid="{00000000-0005-0000-0000-00007CDD0000}"/>
    <cellStyle name="Total 2 4 8 2 8 7 3" xfId="56411" xr:uid="{00000000-0005-0000-0000-00007DDD0000}"/>
    <cellStyle name="Total 2 4 8 2 8 8" xfId="56412" xr:uid="{00000000-0005-0000-0000-00007EDD0000}"/>
    <cellStyle name="Total 2 4 8 2 8 8 2" xfId="56413" xr:uid="{00000000-0005-0000-0000-00007FDD0000}"/>
    <cellStyle name="Total 2 4 8 2 8 8 3" xfId="56414" xr:uid="{00000000-0005-0000-0000-000080DD0000}"/>
    <cellStyle name="Total 2 4 8 2 8 9" xfId="56415" xr:uid="{00000000-0005-0000-0000-000081DD0000}"/>
    <cellStyle name="Total 2 4 8 2 8 9 2" xfId="56416" xr:uid="{00000000-0005-0000-0000-000082DD0000}"/>
    <cellStyle name="Total 2 4 8 2 8 9 3" xfId="56417" xr:uid="{00000000-0005-0000-0000-000083DD0000}"/>
    <cellStyle name="Total 2 4 8 2 9" xfId="56418" xr:uid="{00000000-0005-0000-0000-000084DD0000}"/>
    <cellStyle name="Total 2 4 8 2 9 10" xfId="56419" xr:uid="{00000000-0005-0000-0000-000085DD0000}"/>
    <cellStyle name="Total 2 4 8 2 9 11" xfId="56420" xr:uid="{00000000-0005-0000-0000-000086DD0000}"/>
    <cellStyle name="Total 2 4 8 2 9 12" xfId="56421" xr:uid="{00000000-0005-0000-0000-000087DD0000}"/>
    <cellStyle name="Total 2 4 8 2 9 2" xfId="56422" xr:uid="{00000000-0005-0000-0000-000088DD0000}"/>
    <cellStyle name="Total 2 4 8 2 9 2 2" xfId="56423" xr:uid="{00000000-0005-0000-0000-000089DD0000}"/>
    <cellStyle name="Total 2 4 8 2 9 2 3" xfId="56424" xr:uid="{00000000-0005-0000-0000-00008ADD0000}"/>
    <cellStyle name="Total 2 4 8 2 9 3" xfId="56425" xr:uid="{00000000-0005-0000-0000-00008BDD0000}"/>
    <cellStyle name="Total 2 4 8 2 9 3 2" xfId="56426" xr:uid="{00000000-0005-0000-0000-00008CDD0000}"/>
    <cellStyle name="Total 2 4 8 2 9 3 3" xfId="56427" xr:uid="{00000000-0005-0000-0000-00008DDD0000}"/>
    <cellStyle name="Total 2 4 8 2 9 4" xfId="56428" xr:uid="{00000000-0005-0000-0000-00008EDD0000}"/>
    <cellStyle name="Total 2 4 8 2 9 4 2" xfId="56429" xr:uid="{00000000-0005-0000-0000-00008FDD0000}"/>
    <cellStyle name="Total 2 4 8 2 9 4 3" xfId="56430" xr:uid="{00000000-0005-0000-0000-000090DD0000}"/>
    <cellStyle name="Total 2 4 8 2 9 5" xfId="56431" xr:uid="{00000000-0005-0000-0000-000091DD0000}"/>
    <cellStyle name="Total 2 4 8 2 9 5 2" xfId="56432" xr:uid="{00000000-0005-0000-0000-000092DD0000}"/>
    <cellStyle name="Total 2 4 8 2 9 5 3" xfId="56433" xr:uid="{00000000-0005-0000-0000-000093DD0000}"/>
    <cellStyle name="Total 2 4 8 2 9 6" xfId="56434" xr:uid="{00000000-0005-0000-0000-000094DD0000}"/>
    <cellStyle name="Total 2 4 8 2 9 6 2" xfId="56435" xr:uid="{00000000-0005-0000-0000-000095DD0000}"/>
    <cellStyle name="Total 2 4 8 2 9 6 3" xfId="56436" xr:uid="{00000000-0005-0000-0000-000096DD0000}"/>
    <cellStyle name="Total 2 4 8 2 9 7" xfId="56437" xr:uid="{00000000-0005-0000-0000-000097DD0000}"/>
    <cellStyle name="Total 2 4 8 2 9 7 2" xfId="56438" xr:uid="{00000000-0005-0000-0000-000098DD0000}"/>
    <cellStyle name="Total 2 4 8 2 9 7 3" xfId="56439" xr:uid="{00000000-0005-0000-0000-000099DD0000}"/>
    <cellStyle name="Total 2 4 8 2 9 8" xfId="56440" xr:uid="{00000000-0005-0000-0000-00009ADD0000}"/>
    <cellStyle name="Total 2 4 8 2 9 8 2" xfId="56441" xr:uid="{00000000-0005-0000-0000-00009BDD0000}"/>
    <cellStyle name="Total 2 4 8 2 9 8 3" xfId="56442" xr:uid="{00000000-0005-0000-0000-00009CDD0000}"/>
    <cellStyle name="Total 2 4 8 2 9 9" xfId="56443" xr:uid="{00000000-0005-0000-0000-00009DDD0000}"/>
    <cellStyle name="Total 2 4 8 2 9 9 2" xfId="56444" xr:uid="{00000000-0005-0000-0000-00009EDD0000}"/>
    <cellStyle name="Total 2 4 8 2 9 9 3" xfId="56445" xr:uid="{00000000-0005-0000-0000-00009FDD0000}"/>
    <cellStyle name="Total 2 4 8 3" xfId="56446" xr:uid="{00000000-0005-0000-0000-0000A0DD0000}"/>
    <cellStyle name="Total 2 4 8 3 10" xfId="56447" xr:uid="{00000000-0005-0000-0000-0000A1DD0000}"/>
    <cellStyle name="Total 2 4 8 3 11" xfId="56448" xr:uid="{00000000-0005-0000-0000-0000A2DD0000}"/>
    <cellStyle name="Total 2 4 8 3 12" xfId="56449" xr:uid="{00000000-0005-0000-0000-0000A3DD0000}"/>
    <cellStyle name="Total 2 4 8 3 2" xfId="56450" xr:uid="{00000000-0005-0000-0000-0000A4DD0000}"/>
    <cellStyle name="Total 2 4 8 3 2 2" xfId="56451" xr:uid="{00000000-0005-0000-0000-0000A5DD0000}"/>
    <cellStyle name="Total 2 4 8 3 2 3" xfId="56452" xr:uid="{00000000-0005-0000-0000-0000A6DD0000}"/>
    <cellStyle name="Total 2 4 8 3 3" xfId="56453" xr:uid="{00000000-0005-0000-0000-0000A7DD0000}"/>
    <cellStyle name="Total 2 4 8 3 3 2" xfId="56454" xr:uid="{00000000-0005-0000-0000-0000A8DD0000}"/>
    <cellStyle name="Total 2 4 8 3 3 3" xfId="56455" xr:uid="{00000000-0005-0000-0000-0000A9DD0000}"/>
    <cellStyle name="Total 2 4 8 3 4" xfId="56456" xr:uid="{00000000-0005-0000-0000-0000AADD0000}"/>
    <cellStyle name="Total 2 4 8 3 4 2" xfId="56457" xr:uid="{00000000-0005-0000-0000-0000ABDD0000}"/>
    <cellStyle name="Total 2 4 8 3 4 3" xfId="56458" xr:uid="{00000000-0005-0000-0000-0000ACDD0000}"/>
    <cellStyle name="Total 2 4 8 3 5" xfId="56459" xr:uid="{00000000-0005-0000-0000-0000ADDD0000}"/>
    <cellStyle name="Total 2 4 8 3 5 2" xfId="56460" xr:uid="{00000000-0005-0000-0000-0000AEDD0000}"/>
    <cellStyle name="Total 2 4 8 3 5 3" xfId="56461" xr:uid="{00000000-0005-0000-0000-0000AFDD0000}"/>
    <cellStyle name="Total 2 4 8 3 6" xfId="56462" xr:uid="{00000000-0005-0000-0000-0000B0DD0000}"/>
    <cellStyle name="Total 2 4 8 3 6 2" xfId="56463" xr:uid="{00000000-0005-0000-0000-0000B1DD0000}"/>
    <cellStyle name="Total 2 4 8 3 6 3" xfId="56464" xr:uid="{00000000-0005-0000-0000-0000B2DD0000}"/>
    <cellStyle name="Total 2 4 8 3 7" xfId="56465" xr:uid="{00000000-0005-0000-0000-0000B3DD0000}"/>
    <cellStyle name="Total 2 4 8 3 7 2" xfId="56466" xr:uid="{00000000-0005-0000-0000-0000B4DD0000}"/>
    <cellStyle name="Total 2 4 8 3 7 3" xfId="56467" xr:uid="{00000000-0005-0000-0000-0000B5DD0000}"/>
    <cellStyle name="Total 2 4 8 3 8" xfId="56468" xr:uid="{00000000-0005-0000-0000-0000B6DD0000}"/>
    <cellStyle name="Total 2 4 8 3 8 2" xfId="56469" xr:uid="{00000000-0005-0000-0000-0000B7DD0000}"/>
    <cellStyle name="Total 2 4 8 3 8 3" xfId="56470" xr:uid="{00000000-0005-0000-0000-0000B8DD0000}"/>
    <cellStyle name="Total 2 4 8 3 9" xfId="56471" xr:uid="{00000000-0005-0000-0000-0000B9DD0000}"/>
    <cellStyle name="Total 2 4 8 3 9 2" xfId="56472" xr:uid="{00000000-0005-0000-0000-0000BADD0000}"/>
    <cellStyle name="Total 2 4 8 3 9 3" xfId="56473" xr:uid="{00000000-0005-0000-0000-0000BBDD0000}"/>
    <cellStyle name="Total 2 4 8 4" xfId="56474" xr:uid="{00000000-0005-0000-0000-0000BCDD0000}"/>
    <cellStyle name="Total 2 4 8 4 10" xfId="56475" xr:uid="{00000000-0005-0000-0000-0000BDDD0000}"/>
    <cellStyle name="Total 2 4 8 4 11" xfId="56476" xr:uid="{00000000-0005-0000-0000-0000BEDD0000}"/>
    <cellStyle name="Total 2 4 8 4 12" xfId="56477" xr:uid="{00000000-0005-0000-0000-0000BFDD0000}"/>
    <cellStyle name="Total 2 4 8 4 2" xfId="56478" xr:uid="{00000000-0005-0000-0000-0000C0DD0000}"/>
    <cellStyle name="Total 2 4 8 4 2 2" xfId="56479" xr:uid="{00000000-0005-0000-0000-0000C1DD0000}"/>
    <cellStyle name="Total 2 4 8 4 2 3" xfId="56480" xr:uid="{00000000-0005-0000-0000-0000C2DD0000}"/>
    <cellStyle name="Total 2 4 8 4 3" xfId="56481" xr:uid="{00000000-0005-0000-0000-0000C3DD0000}"/>
    <cellStyle name="Total 2 4 8 4 3 2" xfId="56482" xr:uid="{00000000-0005-0000-0000-0000C4DD0000}"/>
    <cellStyle name="Total 2 4 8 4 3 3" xfId="56483" xr:uid="{00000000-0005-0000-0000-0000C5DD0000}"/>
    <cellStyle name="Total 2 4 8 4 4" xfId="56484" xr:uid="{00000000-0005-0000-0000-0000C6DD0000}"/>
    <cellStyle name="Total 2 4 8 4 4 2" xfId="56485" xr:uid="{00000000-0005-0000-0000-0000C7DD0000}"/>
    <cellStyle name="Total 2 4 8 4 4 3" xfId="56486" xr:uid="{00000000-0005-0000-0000-0000C8DD0000}"/>
    <cellStyle name="Total 2 4 8 4 5" xfId="56487" xr:uid="{00000000-0005-0000-0000-0000C9DD0000}"/>
    <cellStyle name="Total 2 4 8 4 5 2" xfId="56488" xr:uid="{00000000-0005-0000-0000-0000CADD0000}"/>
    <cellStyle name="Total 2 4 8 4 5 3" xfId="56489" xr:uid="{00000000-0005-0000-0000-0000CBDD0000}"/>
    <cellStyle name="Total 2 4 8 4 6" xfId="56490" xr:uid="{00000000-0005-0000-0000-0000CCDD0000}"/>
    <cellStyle name="Total 2 4 8 4 6 2" xfId="56491" xr:uid="{00000000-0005-0000-0000-0000CDDD0000}"/>
    <cellStyle name="Total 2 4 8 4 6 3" xfId="56492" xr:uid="{00000000-0005-0000-0000-0000CEDD0000}"/>
    <cellStyle name="Total 2 4 8 4 7" xfId="56493" xr:uid="{00000000-0005-0000-0000-0000CFDD0000}"/>
    <cellStyle name="Total 2 4 8 4 7 2" xfId="56494" xr:uid="{00000000-0005-0000-0000-0000D0DD0000}"/>
    <cellStyle name="Total 2 4 8 4 7 3" xfId="56495" xr:uid="{00000000-0005-0000-0000-0000D1DD0000}"/>
    <cellStyle name="Total 2 4 8 4 8" xfId="56496" xr:uid="{00000000-0005-0000-0000-0000D2DD0000}"/>
    <cellStyle name="Total 2 4 8 4 8 2" xfId="56497" xr:uid="{00000000-0005-0000-0000-0000D3DD0000}"/>
    <cellStyle name="Total 2 4 8 4 8 3" xfId="56498" xr:uid="{00000000-0005-0000-0000-0000D4DD0000}"/>
    <cellStyle name="Total 2 4 8 4 9" xfId="56499" xr:uid="{00000000-0005-0000-0000-0000D5DD0000}"/>
    <cellStyle name="Total 2 4 8 4 9 2" xfId="56500" xr:uid="{00000000-0005-0000-0000-0000D6DD0000}"/>
    <cellStyle name="Total 2 4 8 4 9 3" xfId="56501" xr:uid="{00000000-0005-0000-0000-0000D7DD0000}"/>
    <cellStyle name="Total 2 4 8 5" xfId="56502" xr:uid="{00000000-0005-0000-0000-0000D8DD0000}"/>
    <cellStyle name="Total 2 4 8 5 10" xfId="56503" xr:uid="{00000000-0005-0000-0000-0000D9DD0000}"/>
    <cellStyle name="Total 2 4 8 5 11" xfId="56504" xr:uid="{00000000-0005-0000-0000-0000DADD0000}"/>
    <cellStyle name="Total 2 4 8 5 12" xfId="56505" xr:uid="{00000000-0005-0000-0000-0000DBDD0000}"/>
    <cellStyle name="Total 2 4 8 5 2" xfId="56506" xr:uid="{00000000-0005-0000-0000-0000DCDD0000}"/>
    <cellStyle name="Total 2 4 8 5 2 2" xfId="56507" xr:uid="{00000000-0005-0000-0000-0000DDDD0000}"/>
    <cellStyle name="Total 2 4 8 5 2 3" xfId="56508" xr:uid="{00000000-0005-0000-0000-0000DEDD0000}"/>
    <cellStyle name="Total 2 4 8 5 3" xfId="56509" xr:uid="{00000000-0005-0000-0000-0000DFDD0000}"/>
    <cellStyle name="Total 2 4 8 5 3 2" xfId="56510" xr:uid="{00000000-0005-0000-0000-0000E0DD0000}"/>
    <cellStyle name="Total 2 4 8 5 3 3" xfId="56511" xr:uid="{00000000-0005-0000-0000-0000E1DD0000}"/>
    <cellStyle name="Total 2 4 8 5 4" xfId="56512" xr:uid="{00000000-0005-0000-0000-0000E2DD0000}"/>
    <cellStyle name="Total 2 4 8 5 4 2" xfId="56513" xr:uid="{00000000-0005-0000-0000-0000E3DD0000}"/>
    <cellStyle name="Total 2 4 8 5 4 3" xfId="56514" xr:uid="{00000000-0005-0000-0000-0000E4DD0000}"/>
    <cellStyle name="Total 2 4 8 5 5" xfId="56515" xr:uid="{00000000-0005-0000-0000-0000E5DD0000}"/>
    <cellStyle name="Total 2 4 8 5 5 2" xfId="56516" xr:uid="{00000000-0005-0000-0000-0000E6DD0000}"/>
    <cellStyle name="Total 2 4 8 5 5 3" xfId="56517" xr:uid="{00000000-0005-0000-0000-0000E7DD0000}"/>
    <cellStyle name="Total 2 4 8 5 6" xfId="56518" xr:uid="{00000000-0005-0000-0000-0000E8DD0000}"/>
    <cellStyle name="Total 2 4 8 5 6 2" xfId="56519" xr:uid="{00000000-0005-0000-0000-0000E9DD0000}"/>
    <cellStyle name="Total 2 4 8 5 6 3" xfId="56520" xr:uid="{00000000-0005-0000-0000-0000EADD0000}"/>
    <cellStyle name="Total 2 4 8 5 7" xfId="56521" xr:uid="{00000000-0005-0000-0000-0000EBDD0000}"/>
    <cellStyle name="Total 2 4 8 5 7 2" xfId="56522" xr:uid="{00000000-0005-0000-0000-0000ECDD0000}"/>
    <cellStyle name="Total 2 4 8 5 7 3" xfId="56523" xr:uid="{00000000-0005-0000-0000-0000EDDD0000}"/>
    <cellStyle name="Total 2 4 8 5 8" xfId="56524" xr:uid="{00000000-0005-0000-0000-0000EEDD0000}"/>
    <cellStyle name="Total 2 4 8 5 8 2" xfId="56525" xr:uid="{00000000-0005-0000-0000-0000EFDD0000}"/>
    <cellStyle name="Total 2 4 8 5 8 3" xfId="56526" xr:uid="{00000000-0005-0000-0000-0000F0DD0000}"/>
    <cellStyle name="Total 2 4 8 5 9" xfId="56527" xr:uid="{00000000-0005-0000-0000-0000F1DD0000}"/>
    <cellStyle name="Total 2 4 8 5 9 2" xfId="56528" xr:uid="{00000000-0005-0000-0000-0000F2DD0000}"/>
    <cellStyle name="Total 2 4 8 5 9 3" xfId="56529" xr:uid="{00000000-0005-0000-0000-0000F3DD0000}"/>
    <cellStyle name="Total 2 4 8 6" xfId="56530" xr:uid="{00000000-0005-0000-0000-0000F4DD0000}"/>
    <cellStyle name="Total 2 4 8 6 2" xfId="56531" xr:uid="{00000000-0005-0000-0000-0000F5DD0000}"/>
    <cellStyle name="Total 2 4 8 6 3" xfId="56532" xr:uid="{00000000-0005-0000-0000-0000F6DD0000}"/>
    <cellStyle name="Total 2 4 8 7" xfId="56533" xr:uid="{00000000-0005-0000-0000-0000F7DD0000}"/>
    <cellStyle name="Total 2 4 8 7 2" xfId="56534" xr:uid="{00000000-0005-0000-0000-0000F8DD0000}"/>
    <cellStyle name="Total 2 4 8 7 3" xfId="56535" xr:uid="{00000000-0005-0000-0000-0000F9DD0000}"/>
    <cellStyle name="Total 2 4 8 8" xfId="58224" xr:uid="{00000000-0005-0000-0000-0000FADD0000}"/>
    <cellStyle name="Total 2 4 9" xfId="453" xr:uid="{00000000-0005-0000-0000-0000FBDD0000}"/>
    <cellStyle name="Total 2 4 9 2" xfId="56536" xr:uid="{00000000-0005-0000-0000-0000FCDD0000}"/>
    <cellStyle name="Total 2 4 9 2 10" xfId="56537" xr:uid="{00000000-0005-0000-0000-0000FDDD0000}"/>
    <cellStyle name="Total 2 4 9 2 10 10" xfId="56538" xr:uid="{00000000-0005-0000-0000-0000FEDD0000}"/>
    <cellStyle name="Total 2 4 9 2 10 11" xfId="56539" xr:uid="{00000000-0005-0000-0000-0000FFDD0000}"/>
    <cellStyle name="Total 2 4 9 2 10 12" xfId="56540" xr:uid="{00000000-0005-0000-0000-000000DE0000}"/>
    <cellStyle name="Total 2 4 9 2 10 2" xfId="56541" xr:uid="{00000000-0005-0000-0000-000001DE0000}"/>
    <cellStyle name="Total 2 4 9 2 10 2 2" xfId="56542" xr:uid="{00000000-0005-0000-0000-000002DE0000}"/>
    <cellStyle name="Total 2 4 9 2 10 2 3" xfId="56543" xr:uid="{00000000-0005-0000-0000-000003DE0000}"/>
    <cellStyle name="Total 2 4 9 2 10 3" xfId="56544" xr:uid="{00000000-0005-0000-0000-000004DE0000}"/>
    <cellStyle name="Total 2 4 9 2 10 3 2" xfId="56545" xr:uid="{00000000-0005-0000-0000-000005DE0000}"/>
    <cellStyle name="Total 2 4 9 2 10 3 3" xfId="56546" xr:uid="{00000000-0005-0000-0000-000006DE0000}"/>
    <cellStyle name="Total 2 4 9 2 10 4" xfId="56547" xr:uid="{00000000-0005-0000-0000-000007DE0000}"/>
    <cellStyle name="Total 2 4 9 2 10 4 2" xfId="56548" xr:uid="{00000000-0005-0000-0000-000008DE0000}"/>
    <cellStyle name="Total 2 4 9 2 10 4 3" xfId="56549" xr:uid="{00000000-0005-0000-0000-000009DE0000}"/>
    <cellStyle name="Total 2 4 9 2 10 5" xfId="56550" xr:uid="{00000000-0005-0000-0000-00000ADE0000}"/>
    <cellStyle name="Total 2 4 9 2 10 5 2" xfId="56551" xr:uid="{00000000-0005-0000-0000-00000BDE0000}"/>
    <cellStyle name="Total 2 4 9 2 10 5 3" xfId="56552" xr:uid="{00000000-0005-0000-0000-00000CDE0000}"/>
    <cellStyle name="Total 2 4 9 2 10 6" xfId="56553" xr:uid="{00000000-0005-0000-0000-00000DDE0000}"/>
    <cellStyle name="Total 2 4 9 2 10 6 2" xfId="56554" xr:uid="{00000000-0005-0000-0000-00000EDE0000}"/>
    <cellStyle name="Total 2 4 9 2 10 6 3" xfId="56555" xr:uid="{00000000-0005-0000-0000-00000FDE0000}"/>
    <cellStyle name="Total 2 4 9 2 10 7" xfId="56556" xr:uid="{00000000-0005-0000-0000-000010DE0000}"/>
    <cellStyle name="Total 2 4 9 2 10 7 2" xfId="56557" xr:uid="{00000000-0005-0000-0000-000011DE0000}"/>
    <cellStyle name="Total 2 4 9 2 10 7 3" xfId="56558" xr:uid="{00000000-0005-0000-0000-000012DE0000}"/>
    <cellStyle name="Total 2 4 9 2 10 8" xfId="56559" xr:uid="{00000000-0005-0000-0000-000013DE0000}"/>
    <cellStyle name="Total 2 4 9 2 10 8 2" xfId="56560" xr:uid="{00000000-0005-0000-0000-000014DE0000}"/>
    <cellStyle name="Total 2 4 9 2 10 8 3" xfId="56561" xr:uid="{00000000-0005-0000-0000-000015DE0000}"/>
    <cellStyle name="Total 2 4 9 2 10 9" xfId="56562" xr:uid="{00000000-0005-0000-0000-000016DE0000}"/>
    <cellStyle name="Total 2 4 9 2 10 9 2" xfId="56563" xr:uid="{00000000-0005-0000-0000-000017DE0000}"/>
    <cellStyle name="Total 2 4 9 2 10 9 3" xfId="56564" xr:uid="{00000000-0005-0000-0000-000018DE0000}"/>
    <cellStyle name="Total 2 4 9 2 11" xfId="56565" xr:uid="{00000000-0005-0000-0000-000019DE0000}"/>
    <cellStyle name="Total 2 4 9 2 11 2" xfId="56566" xr:uid="{00000000-0005-0000-0000-00001ADE0000}"/>
    <cellStyle name="Total 2 4 9 2 11 3" xfId="56567" xr:uid="{00000000-0005-0000-0000-00001BDE0000}"/>
    <cellStyle name="Total 2 4 9 2 12" xfId="56568" xr:uid="{00000000-0005-0000-0000-00001CDE0000}"/>
    <cellStyle name="Total 2 4 9 2 12 2" xfId="56569" xr:uid="{00000000-0005-0000-0000-00001DDE0000}"/>
    <cellStyle name="Total 2 4 9 2 12 3" xfId="56570" xr:uid="{00000000-0005-0000-0000-00001EDE0000}"/>
    <cellStyle name="Total 2 4 9 2 13" xfId="56571" xr:uid="{00000000-0005-0000-0000-00001FDE0000}"/>
    <cellStyle name="Total 2 4 9 2 13 2" xfId="56572" xr:uid="{00000000-0005-0000-0000-000020DE0000}"/>
    <cellStyle name="Total 2 4 9 2 13 3" xfId="56573" xr:uid="{00000000-0005-0000-0000-000021DE0000}"/>
    <cellStyle name="Total 2 4 9 2 14" xfId="56574" xr:uid="{00000000-0005-0000-0000-000022DE0000}"/>
    <cellStyle name="Total 2 4 9 2 14 2" xfId="56575" xr:uid="{00000000-0005-0000-0000-000023DE0000}"/>
    <cellStyle name="Total 2 4 9 2 14 3" xfId="56576" xr:uid="{00000000-0005-0000-0000-000024DE0000}"/>
    <cellStyle name="Total 2 4 9 2 15" xfId="56577" xr:uid="{00000000-0005-0000-0000-000025DE0000}"/>
    <cellStyle name="Total 2 4 9 2 15 2" xfId="56578" xr:uid="{00000000-0005-0000-0000-000026DE0000}"/>
    <cellStyle name="Total 2 4 9 2 15 3" xfId="56579" xr:uid="{00000000-0005-0000-0000-000027DE0000}"/>
    <cellStyle name="Total 2 4 9 2 16" xfId="56580" xr:uid="{00000000-0005-0000-0000-000028DE0000}"/>
    <cellStyle name="Total 2 4 9 2 16 2" xfId="56581" xr:uid="{00000000-0005-0000-0000-000029DE0000}"/>
    <cellStyle name="Total 2 4 9 2 16 3" xfId="56582" xr:uid="{00000000-0005-0000-0000-00002ADE0000}"/>
    <cellStyle name="Total 2 4 9 2 17" xfId="56583" xr:uid="{00000000-0005-0000-0000-00002BDE0000}"/>
    <cellStyle name="Total 2 4 9 2 17 2" xfId="56584" xr:uid="{00000000-0005-0000-0000-00002CDE0000}"/>
    <cellStyle name="Total 2 4 9 2 17 3" xfId="56585" xr:uid="{00000000-0005-0000-0000-00002DDE0000}"/>
    <cellStyle name="Total 2 4 9 2 18" xfId="56586" xr:uid="{00000000-0005-0000-0000-00002EDE0000}"/>
    <cellStyle name="Total 2 4 9 2 18 2" xfId="56587" xr:uid="{00000000-0005-0000-0000-00002FDE0000}"/>
    <cellStyle name="Total 2 4 9 2 18 3" xfId="56588" xr:uid="{00000000-0005-0000-0000-000030DE0000}"/>
    <cellStyle name="Total 2 4 9 2 19" xfId="56589" xr:uid="{00000000-0005-0000-0000-000031DE0000}"/>
    <cellStyle name="Total 2 4 9 2 2" xfId="56590" xr:uid="{00000000-0005-0000-0000-000032DE0000}"/>
    <cellStyle name="Total 2 4 9 2 2 10" xfId="56591" xr:uid="{00000000-0005-0000-0000-000033DE0000}"/>
    <cellStyle name="Total 2 4 9 2 2 11" xfId="56592" xr:uid="{00000000-0005-0000-0000-000034DE0000}"/>
    <cellStyle name="Total 2 4 9 2 2 12" xfId="56593" xr:uid="{00000000-0005-0000-0000-000035DE0000}"/>
    <cellStyle name="Total 2 4 9 2 2 2" xfId="56594" xr:uid="{00000000-0005-0000-0000-000036DE0000}"/>
    <cellStyle name="Total 2 4 9 2 2 2 2" xfId="56595" xr:uid="{00000000-0005-0000-0000-000037DE0000}"/>
    <cellStyle name="Total 2 4 9 2 2 2 3" xfId="56596" xr:uid="{00000000-0005-0000-0000-000038DE0000}"/>
    <cellStyle name="Total 2 4 9 2 2 3" xfId="56597" xr:uid="{00000000-0005-0000-0000-000039DE0000}"/>
    <cellStyle name="Total 2 4 9 2 2 3 2" xfId="56598" xr:uid="{00000000-0005-0000-0000-00003ADE0000}"/>
    <cellStyle name="Total 2 4 9 2 2 3 3" xfId="56599" xr:uid="{00000000-0005-0000-0000-00003BDE0000}"/>
    <cellStyle name="Total 2 4 9 2 2 4" xfId="56600" xr:uid="{00000000-0005-0000-0000-00003CDE0000}"/>
    <cellStyle name="Total 2 4 9 2 2 4 2" xfId="56601" xr:uid="{00000000-0005-0000-0000-00003DDE0000}"/>
    <cellStyle name="Total 2 4 9 2 2 4 3" xfId="56602" xr:uid="{00000000-0005-0000-0000-00003EDE0000}"/>
    <cellStyle name="Total 2 4 9 2 2 5" xfId="56603" xr:uid="{00000000-0005-0000-0000-00003FDE0000}"/>
    <cellStyle name="Total 2 4 9 2 2 5 2" xfId="56604" xr:uid="{00000000-0005-0000-0000-000040DE0000}"/>
    <cellStyle name="Total 2 4 9 2 2 5 3" xfId="56605" xr:uid="{00000000-0005-0000-0000-000041DE0000}"/>
    <cellStyle name="Total 2 4 9 2 2 6" xfId="56606" xr:uid="{00000000-0005-0000-0000-000042DE0000}"/>
    <cellStyle name="Total 2 4 9 2 2 6 2" xfId="56607" xr:uid="{00000000-0005-0000-0000-000043DE0000}"/>
    <cellStyle name="Total 2 4 9 2 2 6 3" xfId="56608" xr:uid="{00000000-0005-0000-0000-000044DE0000}"/>
    <cellStyle name="Total 2 4 9 2 2 7" xfId="56609" xr:uid="{00000000-0005-0000-0000-000045DE0000}"/>
    <cellStyle name="Total 2 4 9 2 2 7 2" xfId="56610" xr:uid="{00000000-0005-0000-0000-000046DE0000}"/>
    <cellStyle name="Total 2 4 9 2 2 7 3" xfId="56611" xr:uid="{00000000-0005-0000-0000-000047DE0000}"/>
    <cellStyle name="Total 2 4 9 2 2 8" xfId="56612" xr:uid="{00000000-0005-0000-0000-000048DE0000}"/>
    <cellStyle name="Total 2 4 9 2 2 8 2" xfId="56613" xr:uid="{00000000-0005-0000-0000-000049DE0000}"/>
    <cellStyle name="Total 2 4 9 2 2 8 3" xfId="56614" xr:uid="{00000000-0005-0000-0000-00004ADE0000}"/>
    <cellStyle name="Total 2 4 9 2 2 9" xfId="56615" xr:uid="{00000000-0005-0000-0000-00004BDE0000}"/>
    <cellStyle name="Total 2 4 9 2 2 9 2" xfId="56616" xr:uid="{00000000-0005-0000-0000-00004CDE0000}"/>
    <cellStyle name="Total 2 4 9 2 2 9 3" xfId="56617" xr:uid="{00000000-0005-0000-0000-00004DDE0000}"/>
    <cellStyle name="Total 2 4 9 2 20" xfId="56618" xr:uid="{00000000-0005-0000-0000-00004EDE0000}"/>
    <cellStyle name="Total 2 4 9 2 21" xfId="56619" xr:uid="{00000000-0005-0000-0000-00004FDE0000}"/>
    <cellStyle name="Total 2 4 9 2 3" xfId="56620" xr:uid="{00000000-0005-0000-0000-000050DE0000}"/>
    <cellStyle name="Total 2 4 9 2 3 10" xfId="56621" xr:uid="{00000000-0005-0000-0000-000051DE0000}"/>
    <cellStyle name="Total 2 4 9 2 3 11" xfId="56622" xr:uid="{00000000-0005-0000-0000-000052DE0000}"/>
    <cellStyle name="Total 2 4 9 2 3 12" xfId="56623" xr:uid="{00000000-0005-0000-0000-000053DE0000}"/>
    <cellStyle name="Total 2 4 9 2 3 2" xfId="56624" xr:uid="{00000000-0005-0000-0000-000054DE0000}"/>
    <cellStyle name="Total 2 4 9 2 3 2 2" xfId="56625" xr:uid="{00000000-0005-0000-0000-000055DE0000}"/>
    <cellStyle name="Total 2 4 9 2 3 2 3" xfId="56626" xr:uid="{00000000-0005-0000-0000-000056DE0000}"/>
    <cellStyle name="Total 2 4 9 2 3 3" xfId="56627" xr:uid="{00000000-0005-0000-0000-000057DE0000}"/>
    <cellStyle name="Total 2 4 9 2 3 3 2" xfId="56628" xr:uid="{00000000-0005-0000-0000-000058DE0000}"/>
    <cellStyle name="Total 2 4 9 2 3 3 3" xfId="56629" xr:uid="{00000000-0005-0000-0000-000059DE0000}"/>
    <cellStyle name="Total 2 4 9 2 3 4" xfId="56630" xr:uid="{00000000-0005-0000-0000-00005ADE0000}"/>
    <cellStyle name="Total 2 4 9 2 3 4 2" xfId="56631" xr:uid="{00000000-0005-0000-0000-00005BDE0000}"/>
    <cellStyle name="Total 2 4 9 2 3 4 3" xfId="56632" xr:uid="{00000000-0005-0000-0000-00005CDE0000}"/>
    <cellStyle name="Total 2 4 9 2 3 5" xfId="56633" xr:uid="{00000000-0005-0000-0000-00005DDE0000}"/>
    <cellStyle name="Total 2 4 9 2 3 5 2" xfId="56634" xr:uid="{00000000-0005-0000-0000-00005EDE0000}"/>
    <cellStyle name="Total 2 4 9 2 3 5 3" xfId="56635" xr:uid="{00000000-0005-0000-0000-00005FDE0000}"/>
    <cellStyle name="Total 2 4 9 2 3 6" xfId="56636" xr:uid="{00000000-0005-0000-0000-000060DE0000}"/>
    <cellStyle name="Total 2 4 9 2 3 6 2" xfId="56637" xr:uid="{00000000-0005-0000-0000-000061DE0000}"/>
    <cellStyle name="Total 2 4 9 2 3 6 3" xfId="56638" xr:uid="{00000000-0005-0000-0000-000062DE0000}"/>
    <cellStyle name="Total 2 4 9 2 3 7" xfId="56639" xr:uid="{00000000-0005-0000-0000-000063DE0000}"/>
    <cellStyle name="Total 2 4 9 2 3 7 2" xfId="56640" xr:uid="{00000000-0005-0000-0000-000064DE0000}"/>
    <cellStyle name="Total 2 4 9 2 3 7 3" xfId="56641" xr:uid="{00000000-0005-0000-0000-000065DE0000}"/>
    <cellStyle name="Total 2 4 9 2 3 8" xfId="56642" xr:uid="{00000000-0005-0000-0000-000066DE0000}"/>
    <cellStyle name="Total 2 4 9 2 3 8 2" xfId="56643" xr:uid="{00000000-0005-0000-0000-000067DE0000}"/>
    <cellStyle name="Total 2 4 9 2 3 8 3" xfId="56644" xr:uid="{00000000-0005-0000-0000-000068DE0000}"/>
    <cellStyle name="Total 2 4 9 2 3 9" xfId="56645" xr:uid="{00000000-0005-0000-0000-000069DE0000}"/>
    <cellStyle name="Total 2 4 9 2 3 9 2" xfId="56646" xr:uid="{00000000-0005-0000-0000-00006ADE0000}"/>
    <cellStyle name="Total 2 4 9 2 3 9 3" xfId="56647" xr:uid="{00000000-0005-0000-0000-00006BDE0000}"/>
    <cellStyle name="Total 2 4 9 2 4" xfId="56648" xr:uid="{00000000-0005-0000-0000-00006CDE0000}"/>
    <cellStyle name="Total 2 4 9 2 4 10" xfId="56649" xr:uid="{00000000-0005-0000-0000-00006DDE0000}"/>
    <cellStyle name="Total 2 4 9 2 4 11" xfId="56650" xr:uid="{00000000-0005-0000-0000-00006EDE0000}"/>
    <cellStyle name="Total 2 4 9 2 4 12" xfId="56651" xr:uid="{00000000-0005-0000-0000-00006FDE0000}"/>
    <cellStyle name="Total 2 4 9 2 4 2" xfId="56652" xr:uid="{00000000-0005-0000-0000-000070DE0000}"/>
    <cellStyle name="Total 2 4 9 2 4 2 2" xfId="56653" xr:uid="{00000000-0005-0000-0000-000071DE0000}"/>
    <cellStyle name="Total 2 4 9 2 4 2 3" xfId="56654" xr:uid="{00000000-0005-0000-0000-000072DE0000}"/>
    <cellStyle name="Total 2 4 9 2 4 3" xfId="56655" xr:uid="{00000000-0005-0000-0000-000073DE0000}"/>
    <cellStyle name="Total 2 4 9 2 4 3 2" xfId="56656" xr:uid="{00000000-0005-0000-0000-000074DE0000}"/>
    <cellStyle name="Total 2 4 9 2 4 3 3" xfId="56657" xr:uid="{00000000-0005-0000-0000-000075DE0000}"/>
    <cellStyle name="Total 2 4 9 2 4 4" xfId="56658" xr:uid="{00000000-0005-0000-0000-000076DE0000}"/>
    <cellStyle name="Total 2 4 9 2 4 4 2" xfId="56659" xr:uid="{00000000-0005-0000-0000-000077DE0000}"/>
    <cellStyle name="Total 2 4 9 2 4 4 3" xfId="56660" xr:uid="{00000000-0005-0000-0000-000078DE0000}"/>
    <cellStyle name="Total 2 4 9 2 4 5" xfId="56661" xr:uid="{00000000-0005-0000-0000-000079DE0000}"/>
    <cellStyle name="Total 2 4 9 2 4 5 2" xfId="56662" xr:uid="{00000000-0005-0000-0000-00007ADE0000}"/>
    <cellStyle name="Total 2 4 9 2 4 5 3" xfId="56663" xr:uid="{00000000-0005-0000-0000-00007BDE0000}"/>
    <cellStyle name="Total 2 4 9 2 4 6" xfId="56664" xr:uid="{00000000-0005-0000-0000-00007CDE0000}"/>
    <cellStyle name="Total 2 4 9 2 4 6 2" xfId="56665" xr:uid="{00000000-0005-0000-0000-00007DDE0000}"/>
    <cellStyle name="Total 2 4 9 2 4 6 3" xfId="56666" xr:uid="{00000000-0005-0000-0000-00007EDE0000}"/>
    <cellStyle name="Total 2 4 9 2 4 7" xfId="56667" xr:uid="{00000000-0005-0000-0000-00007FDE0000}"/>
    <cellStyle name="Total 2 4 9 2 4 7 2" xfId="56668" xr:uid="{00000000-0005-0000-0000-000080DE0000}"/>
    <cellStyle name="Total 2 4 9 2 4 7 3" xfId="56669" xr:uid="{00000000-0005-0000-0000-000081DE0000}"/>
    <cellStyle name="Total 2 4 9 2 4 8" xfId="56670" xr:uid="{00000000-0005-0000-0000-000082DE0000}"/>
    <cellStyle name="Total 2 4 9 2 4 8 2" xfId="56671" xr:uid="{00000000-0005-0000-0000-000083DE0000}"/>
    <cellStyle name="Total 2 4 9 2 4 8 3" xfId="56672" xr:uid="{00000000-0005-0000-0000-000084DE0000}"/>
    <cellStyle name="Total 2 4 9 2 4 9" xfId="56673" xr:uid="{00000000-0005-0000-0000-000085DE0000}"/>
    <cellStyle name="Total 2 4 9 2 4 9 2" xfId="56674" xr:uid="{00000000-0005-0000-0000-000086DE0000}"/>
    <cellStyle name="Total 2 4 9 2 4 9 3" xfId="56675" xr:uid="{00000000-0005-0000-0000-000087DE0000}"/>
    <cellStyle name="Total 2 4 9 2 5" xfId="56676" xr:uid="{00000000-0005-0000-0000-000088DE0000}"/>
    <cellStyle name="Total 2 4 9 2 5 10" xfId="56677" xr:uid="{00000000-0005-0000-0000-000089DE0000}"/>
    <cellStyle name="Total 2 4 9 2 5 11" xfId="56678" xr:uid="{00000000-0005-0000-0000-00008ADE0000}"/>
    <cellStyle name="Total 2 4 9 2 5 12" xfId="56679" xr:uid="{00000000-0005-0000-0000-00008BDE0000}"/>
    <cellStyle name="Total 2 4 9 2 5 2" xfId="56680" xr:uid="{00000000-0005-0000-0000-00008CDE0000}"/>
    <cellStyle name="Total 2 4 9 2 5 2 2" xfId="56681" xr:uid="{00000000-0005-0000-0000-00008DDE0000}"/>
    <cellStyle name="Total 2 4 9 2 5 2 3" xfId="56682" xr:uid="{00000000-0005-0000-0000-00008EDE0000}"/>
    <cellStyle name="Total 2 4 9 2 5 3" xfId="56683" xr:uid="{00000000-0005-0000-0000-00008FDE0000}"/>
    <cellStyle name="Total 2 4 9 2 5 3 2" xfId="56684" xr:uid="{00000000-0005-0000-0000-000090DE0000}"/>
    <cellStyle name="Total 2 4 9 2 5 3 3" xfId="56685" xr:uid="{00000000-0005-0000-0000-000091DE0000}"/>
    <cellStyle name="Total 2 4 9 2 5 4" xfId="56686" xr:uid="{00000000-0005-0000-0000-000092DE0000}"/>
    <cellStyle name="Total 2 4 9 2 5 4 2" xfId="56687" xr:uid="{00000000-0005-0000-0000-000093DE0000}"/>
    <cellStyle name="Total 2 4 9 2 5 4 3" xfId="56688" xr:uid="{00000000-0005-0000-0000-000094DE0000}"/>
    <cellStyle name="Total 2 4 9 2 5 5" xfId="56689" xr:uid="{00000000-0005-0000-0000-000095DE0000}"/>
    <cellStyle name="Total 2 4 9 2 5 5 2" xfId="56690" xr:uid="{00000000-0005-0000-0000-000096DE0000}"/>
    <cellStyle name="Total 2 4 9 2 5 5 3" xfId="56691" xr:uid="{00000000-0005-0000-0000-000097DE0000}"/>
    <cellStyle name="Total 2 4 9 2 5 6" xfId="56692" xr:uid="{00000000-0005-0000-0000-000098DE0000}"/>
    <cellStyle name="Total 2 4 9 2 5 6 2" xfId="56693" xr:uid="{00000000-0005-0000-0000-000099DE0000}"/>
    <cellStyle name="Total 2 4 9 2 5 6 3" xfId="56694" xr:uid="{00000000-0005-0000-0000-00009ADE0000}"/>
    <cellStyle name="Total 2 4 9 2 5 7" xfId="56695" xr:uid="{00000000-0005-0000-0000-00009BDE0000}"/>
    <cellStyle name="Total 2 4 9 2 5 7 2" xfId="56696" xr:uid="{00000000-0005-0000-0000-00009CDE0000}"/>
    <cellStyle name="Total 2 4 9 2 5 7 3" xfId="56697" xr:uid="{00000000-0005-0000-0000-00009DDE0000}"/>
    <cellStyle name="Total 2 4 9 2 5 8" xfId="56698" xr:uid="{00000000-0005-0000-0000-00009EDE0000}"/>
    <cellStyle name="Total 2 4 9 2 5 8 2" xfId="56699" xr:uid="{00000000-0005-0000-0000-00009FDE0000}"/>
    <cellStyle name="Total 2 4 9 2 5 8 3" xfId="56700" xr:uid="{00000000-0005-0000-0000-0000A0DE0000}"/>
    <cellStyle name="Total 2 4 9 2 5 9" xfId="56701" xr:uid="{00000000-0005-0000-0000-0000A1DE0000}"/>
    <cellStyle name="Total 2 4 9 2 5 9 2" xfId="56702" xr:uid="{00000000-0005-0000-0000-0000A2DE0000}"/>
    <cellStyle name="Total 2 4 9 2 5 9 3" xfId="56703" xr:uid="{00000000-0005-0000-0000-0000A3DE0000}"/>
    <cellStyle name="Total 2 4 9 2 6" xfId="56704" xr:uid="{00000000-0005-0000-0000-0000A4DE0000}"/>
    <cellStyle name="Total 2 4 9 2 6 10" xfId="56705" xr:uid="{00000000-0005-0000-0000-0000A5DE0000}"/>
    <cellStyle name="Total 2 4 9 2 6 11" xfId="56706" xr:uid="{00000000-0005-0000-0000-0000A6DE0000}"/>
    <cellStyle name="Total 2 4 9 2 6 12" xfId="56707" xr:uid="{00000000-0005-0000-0000-0000A7DE0000}"/>
    <cellStyle name="Total 2 4 9 2 6 2" xfId="56708" xr:uid="{00000000-0005-0000-0000-0000A8DE0000}"/>
    <cellStyle name="Total 2 4 9 2 6 2 2" xfId="56709" xr:uid="{00000000-0005-0000-0000-0000A9DE0000}"/>
    <cellStyle name="Total 2 4 9 2 6 2 3" xfId="56710" xr:uid="{00000000-0005-0000-0000-0000AADE0000}"/>
    <cellStyle name="Total 2 4 9 2 6 3" xfId="56711" xr:uid="{00000000-0005-0000-0000-0000ABDE0000}"/>
    <cellStyle name="Total 2 4 9 2 6 3 2" xfId="56712" xr:uid="{00000000-0005-0000-0000-0000ACDE0000}"/>
    <cellStyle name="Total 2 4 9 2 6 3 3" xfId="56713" xr:uid="{00000000-0005-0000-0000-0000ADDE0000}"/>
    <cellStyle name="Total 2 4 9 2 6 4" xfId="56714" xr:uid="{00000000-0005-0000-0000-0000AEDE0000}"/>
    <cellStyle name="Total 2 4 9 2 6 4 2" xfId="56715" xr:uid="{00000000-0005-0000-0000-0000AFDE0000}"/>
    <cellStyle name="Total 2 4 9 2 6 4 3" xfId="56716" xr:uid="{00000000-0005-0000-0000-0000B0DE0000}"/>
    <cellStyle name="Total 2 4 9 2 6 5" xfId="56717" xr:uid="{00000000-0005-0000-0000-0000B1DE0000}"/>
    <cellStyle name="Total 2 4 9 2 6 5 2" xfId="56718" xr:uid="{00000000-0005-0000-0000-0000B2DE0000}"/>
    <cellStyle name="Total 2 4 9 2 6 5 3" xfId="56719" xr:uid="{00000000-0005-0000-0000-0000B3DE0000}"/>
    <cellStyle name="Total 2 4 9 2 6 6" xfId="56720" xr:uid="{00000000-0005-0000-0000-0000B4DE0000}"/>
    <cellStyle name="Total 2 4 9 2 6 6 2" xfId="56721" xr:uid="{00000000-0005-0000-0000-0000B5DE0000}"/>
    <cellStyle name="Total 2 4 9 2 6 6 3" xfId="56722" xr:uid="{00000000-0005-0000-0000-0000B6DE0000}"/>
    <cellStyle name="Total 2 4 9 2 6 7" xfId="56723" xr:uid="{00000000-0005-0000-0000-0000B7DE0000}"/>
    <cellStyle name="Total 2 4 9 2 6 7 2" xfId="56724" xr:uid="{00000000-0005-0000-0000-0000B8DE0000}"/>
    <cellStyle name="Total 2 4 9 2 6 7 3" xfId="56725" xr:uid="{00000000-0005-0000-0000-0000B9DE0000}"/>
    <cellStyle name="Total 2 4 9 2 6 8" xfId="56726" xr:uid="{00000000-0005-0000-0000-0000BADE0000}"/>
    <cellStyle name="Total 2 4 9 2 6 8 2" xfId="56727" xr:uid="{00000000-0005-0000-0000-0000BBDE0000}"/>
    <cellStyle name="Total 2 4 9 2 6 8 3" xfId="56728" xr:uid="{00000000-0005-0000-0000-0000BCDE0000}"/>
    <cellStyle name="Total 2 4 9 2 6 9" xfId="56729" xr:uid="{00000000-0005-0000-0000-0000BDDE0000}"/>
    <cellStyle name="Total 2 4 9 2 6 9 2" xfId="56730" xr:uid="{00000000-0005-0000-0000-0000BEDE0000}"/>
    <cellStyle name="Total 2 4 9 2 6 9 3" xfId="56731" xr:uid="{00000000-0005-0000-0000-0000BFDE0000}"/>
    <cellStyle name="Total 2 4 9 2 7" xfId="56732" xr:uid="{00000000-0005-0000-0000-0000C0DE0000}"/>
    <cellStyle name="Total 2 4 9 2 7 10" xfId="56733" xr:uid="{00000000-0005-0000-0000-0000C1DE0000}"/>
    <cellStyle name="Total 2 4 9 2 7 11" xfId="56734" xr:uid="{00000000-0005-0000-0000-0000C2DE0000}"/>
    <cellStyle name="Total 2 4 9 2 7 12" xfId="56735" xr:uid="{00000000-0005-0000-0000-0000C3DE0000}"/>
    <cellStyle name="Total 2 4 9 2 7 2" xfId="56736" xr:uid="{00000000-0005-0000-0000-0000C4DE0000}"/>
    <cellStyle name="Total 2 4 9 2 7 2 2" xfId="56737" xr:uid="{00000000-0005-0000-0000-0000C5DE0000}"/>
    <cellStyle name="Total 2 4 9 2 7 2 3" xfId="56738" xr:uid="{00000000-0005-0000-0000-0000C6DE0000}"/>
    <cellStyle name="Total 2 4 9 2 7 3" xfId="56739" xr:uid="{00000000-0005-0000-0000-0000C7DE0000}"/>
    <cellStyle name="Total 2 4 9 2 7 3 2" xfId="56740" xr:uid="{00000000-0005-0000-0000-0000C8DE0000}"/>
    <cellStyle name="Total 2 4 9 2 7 3 3" xfId="56741" xr:uid="{00000000-0005-0000-0000-0000C9DE0000}"/>
    <cellStyle name="Total 2 4 9 2 7 4" xfId="56742" xr:uid="{00000000-0005-0000-0000-0000CADE0000}"/>
    <cellStyle name="Total 2 4 9 2 7 4 2" xfId="56743" xr:uid="{00000000-0005-0000-0000-0000CBDE0000}"/>
    <cellStyle name="Total 2 4 9 2 7 4 3" xfId="56744" xr:uid="{00000000-0005-0000-0000-0000CCDE0000}"/>
    <cellStyle name="Total 2 4 9 2 7 5" xfId="56745" xr:uid="{00000000-0005-0000-0000-0000CDDE0000}"/>
    <cellStyle name="Total 2 4 9 2 7 5 2" xfId="56746" xr:uid="{00000000-0005-0000-0000-0000CEDE0000}"/>
    <cellStyle name="Total 2 4 9 2 7 5 3" xfId="56747" xr:uid="{00000000-0005-0000-0000-0000CFDE0000}"/>
    <cellStyle name="Total 2 4 9 2 7 6" xfId="56748" xr:uid="{00000000-0005-0000-0000-0000D0DE0000}"/>
    <cellStyle name="Total 2 4 9 2 7 6 2" xfId="56749" xr:uid="{00000000-0005-0000-0000-0000D1DE0000}"/>
    <cellStyle name="Total 2 4 9 2 7 6 3" xfId="56750" xr:uid="{00000000-0005-0000-0000-0000D2DE0000}"/>
    <cellStyle name="Total 2 4 9 2 7 7" xfId="56751" xr:uid="{00000000-0005-0000-0000-0000D3DE0000}"/>
    <cellStyle name="Total 2 4 9 2 7 7 2" xfId="56752" xr:uid="{00000000-0005-0000-0000-0000D4DE0000}"/>
    <cellStyle name="Total 2 4 9 2 7 7 3" xfId="56753" xr:uid="{00000000-0005-0000-0000-0000D5DE0000}"/>
    <cellStyle name="Total 2 4 9 2 7 8" xfId="56754" xr:uid="{00000000-0005-0000-0000-0000D6DE0000}"/>
    <cellStyle name="Total 2 4 9 2 7 8 2" xfId="56755" xr:uid="{00000000-0005-0000-0000-0000D7DE0000}"/>
    <cellStyle name="Total 2 4 9 2 7 8 3" xfId="56756" xr:uid="{00000000-0005-0000-0000-0000D8DE0000}"/>
    <cellStyle name="Total 2 4 9 2 7 9" xfId="56757" xr:uid="{00000000-0005-0000-0000-0000D9DE0000}"/>
    <cellStyle name="Total 2 4 9 2 7 9 2" xfId="56758" xr:uid="{00000000-0005-0000-0000-0000DADE0000}"/>
    <cellStyle name="Total 2 4 9 2 7 9 3" xfId="56759" xr:uid="{00000000-0005-0000-0000-0000DBDE0000}"/>
    <cellStyle name="Total 2 4 9 2 8" xfId="56760" xr:uid="{00000000-0005-0000-0000-0000DCDE0000}"/>
    <cellStyle name="Total 2 4 9 2 8 10" xfId="56761" xr:uid="{00000000-0005-0000-0000-0000DDDE0000}"/>
    <cellStyle name="Total 2 4 9 2 8 11" xfId="56762" xr:uid="{00000000-0005-0000-0000-0000DEDE0000}"/>
    <cellStyle name="Total 2 4 9 2 8 12" xfId="56763" xr:uid="{00000000-0005-0000-0000-0000DFDE0000}"/>
    <cellStyle name="Total 2 4 9 2 8 2" xfId="56764" xr:uid="{00000000-0005-0000-0000-0000E0DE0000}"/>
    <cellStyle name="Total 2 4 9 2 8 2 2" xfId="56765" xr:uid="{00000000-0005-0000-0000-0000E1DE0000}"/>
    <cellStyle name="Total 2 4 9 2 8 2 3" xfId="56766" xr:uid="{00000000-0005-0000-0000-0000E2DE0000}"/>
    <cellStyle name="Total 2 4 9 2 8 3" xfId="56767" xr:uid="{00000000-0005-0000-0000-0000E3DE0000}"/>
    <cellStyle name="Total 2 4 9 2 8 3 2" xfId="56768" xr:uid="{00000000-0005-0000-0000-0000E4DE0000}"/>
    <cellStyle name="Total 2 4 9 2 8 3 3" xfId="56769" xr:uid="{00000000-0005-0000-0000-0000E5DE0000}"/>
    <cellStyle name="Total 2 4 9 2 8 4" xfId="56770" xr:uid="{00000000-0005-0000-0000-0000E6DE0000}"/>
    <cellStyle name="Total 2 4 9 2 8 4 2" xfId="56771" xr:uid="{00000000-0005-0000-0000-0000E7DE0000}"/>
    <cellStyle name="Total 2 4 9 2 8 4 3" xfId="56772" xr:uid="{00000000-0005-0000-0000-0000E8DE0000}"/>
    <cellStyle name="Total 2 4 9 2 8 5" xfId="56773" xr:uid="{00000000-0005-0000-0000-0000E9DE0000}"/>
    <cellStyle name="Total 2 4 9 2 8 5 2" xfId="56774" xr:uid="{00000000-0005-0000-0000-0000EADE0000}"/>
    <cellStyle name="Total 2 4 9 2 8 5 3" xfId="56775" xr:uid="{00000000-0005-0000-0000-0000EBDE0000}"/>
    <cellStyle name="Total 2 4 9 2 8 6" xfId="56776" xr:uid="{00000000-0005-0000-0000-0000ECDE0000}"/>
    <cellStyle name="Total 2 4 9 2 8 6 2" xfId="56777" xr:uid="{00000000-0005-0000-0000-0000EDDE0000}"/>
    <cellStyle name="Total 2 4 9 2 8 6 3" xfId="56778" xr:uid="{00000000-0005-0000-0000-0000EEDE0000}"/>
    <cellStyle name="Total 2 4 9 2 8 7" xfId="56779" xr:uid="{00000000-0005-0000-0000-0000EFDE0000}"/>
    <cellStyle name="Total 2 4 9 2 8 7 2" xfId="56780" xr:uid="{00000000-0005-0000-0000-0000F0DE0000}"/>
    <cellStyle name="Total 2 4 9 2 8 7 3" xfId="56781" xr:uid="{00000000-0005-0000-0000-0000F1DE0000}"/>
    <cellStyle name="Total 2 4 9 2 8 8" xfId="56782" xr:uid="{00000000-0005-0000-0000-0000F2DE0000}"/>
    <cellStyle name="Total 2 4 9 2 8 8 2" xfId="56783" xr:uid="{00000000-0005-0000-0000-0000F3DE0000}"/>
    <cellStyle name="Total 2 4 9 2 8 8 3" xfId="56784" xr:uid="{00000000-0005-0000-0000-0000F4DE0000}"/>
    <cellStyle name="Total 2 4 9 2 8 9" xfId="56785" xr:uid="{00000000-0005-0000-0000-0000F5DE0000}"/>
    <cellStyle name="Total 2 4 9 2 8 9 2" xfId="56786" xr:uid="{00000000-0005-0000-0000-0000F6DE0000}"/>
    <cellStyle name="Total 2 4 9 2 8 9 3" xfId="56787" xr:uid="{00000000-0005-0000-0000-0000F7DE0000}"/>
    <cellStyle name="Total 2 4 9 2 9" xfId="56788" xr:uid="{00000000-0005-0000-0000-0000F8DE0000}"/>
    <cellStyle name="Total 2 4 9 2 9 10" xfId="56789" xr:uid="{00000000-0005-0000-0000-0000F9DE0000}"/>
    <cellStyle name="Total 2 4 9 2 9 11" xfId="56790" xr:uid="{00000000-0005-0000-0000-0000FADE0000}"/>
    <cellStyle name="Total 2 4 9 2 9 12" xfId="56791" xr:uid="{00000000-0005-0000-0000-0000FBDE0000}"/>
    <cellStyle name="Total 2 4 9 2 9 2" xfId="56792" xr:uid="{00000000-0005-0000-0000-0000FCDE0000}"/>
    <cellStyle name="Total 2 4 9 2 9 2 2" xfId="56793" xr:uid="{00000000-0005-0000-0000-0000FDDE0000}"/>
    <cellStyle name="Total 2 4 9 2 9 2 3" xfId="56794" xr:uid="{00000000-0005-0000-0000-0000FEDE0000}"/>
    <cellStyle name="Total 2 4 9 2 9 3" xfId="56795" xr:uid="{00000000-0005-0000-0000-0000FFDE0000}"/>
    <cellStyle name="Total 2 4 9 2 9 3 2" xfId="56796" xr:uid="{00000000-0005-0000-0000-000000DF0000}"/>
    <cellStyle name="Total 2 4 9 2 9 3 3" xfId="56797" xr:uid="{00000000-0005-0000-0000-000001DF0000}"/>
    <cellStyle name="Total 2 4 9 2 9 4" xfId="56798" xr:uid="{00000000-0005-0000-0000-000002DF0000}"/>
    <cellStyle name="Total 2 4 9 2 9 4 2" xfId="56799" xr:uid="{00000000-0005-0000-0000-000003DF0000}"/>
    <cellStyle name="Total 2 4 9 2 9 4 3" xfId="56800" xr:uid="{00000000-0005-0000-0000-000004DF0000}"/>
    <cellStyle name="Total 2 4 9 2 9 5" xfId="56801" xr:uid="{00000000-0005-0000-0000-000005DF0000}"/>
    <cellStyle name="Total 2 4 9 2 9 5 2" xfId="56802" xr:uid="{00000000-0005-0000-0000-000006DF0000}"/>
    <cellStyle name="Total 2 4 9 2 9 5 3" xfId="56803" xr:uid="{00000000-0005-0000-0000-000007DF0000}"/>
    <cellStyle name="Total 2 4 9 2 9 6" xfId="56804" xr:uid="{00000000-0005-0000-0000-000008DF0000}"/>
    <cellStyle name="Total 2 4 9 2 9 6 2" xfId="56805" xr:uid="{00000000-0005-0000-0000-000009DF0000}"/>
    <cellStyle name="Total 2 4 9 2 9 6 3" xfId="56806" xr:uid="{00000000-0005-0000-0000-00000ADF0000}"/>
    <cellStyle name="Total 2 4 9 2 9 7" xfId="56807" xr:uid="{00000000-0005-0000-0000-00000BDF0000}"/>
    <cellStyle name="Total 2 4 9 2 9 7 2" xfId="56808" xr:uid="{00000000-0005-0000-0000-00000CDF0000}"/>
    <cellStyle name="Total 2 4 9 2 9 7 3" xfId="56809" xr:uid="{00000000-0005-0000-0000-00000DDF0000}"/>
    <cellStyle name="Total 2 4 9 2 9 8" xfId="56810" xr:uid="{00000000-0005-0000-0000-00000EDF0000}"/>
    <cellStyle name="Total 2 4 9 2 9 8 2" xfId="56811" xr:uid="{00000000-0005-0000-0000-00000FDF0000}"/>
    <cellStyle name="Total 2 4 9 2 9 8 3" xfId="56812" xr:uid="{00000000-0005-0000-0000-000010DF0000}"/>
    <cellStyle name="Total 2 4 9 2 9 9" xfId="56813" xr:uid="{00000000-0005-0000-0000-000011DF0000}"/>
    <cellStyle name="Total 2 4 9 2 9 9 2" xfId="56814" xr:uid="{00000000-0005-0000-0000-000012DF0000}"/>
    <cellStyle name="Total 2 4 9 2 9 9 3" xfId="56815" xr:uid="{00000000-0005-0000-0000-000013DF0000}"/>
    <cellStyle name="Total 2 4 9 3" xfId="56816" xr:uid="{00000000-0005-0000-0000-000014DF0000}"/>
    <cellStyle name="Total 2 4 9 3 10" xfId="56817" xr:uid="{00000000-0005-0000-0000-000015DF0000}"/>
    <cellStyle name="Total 2 4 9 3 11" xfId="56818" xr:uid="{00000000-0005-0000-0000-000016DF0000}"/>
    <cellStyle name="Total 2 4 9 3 12" xfId="56819" xr:uid="{00000000-0005-0000-0000-000017DF0000}"/>
    <cellStyle name="Total 2 4 9 3 2" xfId="56820" xr:uid="{00000000-0005-0000-0000-000018DF0000}"/>
    <cellStyle name="Total 2 4 9 3 2 2" xfId="56821" xr:uid="{00000000-0005-0000-0000-000019DF0000}"/>
    <cellStyle name="Total 2 4 9 3 2 3" xfId="56822" xr:uid="{00000000-0005-0000-0000-00001ADF0000}"/>
    <cellStyle name="Total 2 4 9 3 3" xfId="56823" xr:uid="{00000000-0005-0000-0000-00001BDF0000}"/>
    <cellStyle name="Total 2 4 9 3 3 2" xfId="56824" xr:uid="{00000000-0005-0000-0000-00001CDF0000}"/>
    <cellStyle name="Total 2 4 9 3 3 3" xfId="56825" xr:uid="{00000000-0005-0000-0000-00001DDF0000}"/>
    <cellStyle name="Total 2 4 9 3 4" xfId="56826" xr:uid="{00000000-0005-0000-0000-00001EDF0000}"/>
    <cellStyle name="Total 2 4 9 3 4 2" xfId="56827" xr:uid="{00000000-0005-0000-0000-00001FDF0000}"/>
    <cellStyle name="Total 2 4 9 3 4 3" xfId="56828" xr:uid="{00000000-0005-0000-0000-000020DF0000}"/>
    <cellStyle name="Total 2 4 9 3 5" xfId="56829" xr:uid="{00000000-0005-0000-0000-000021DF0000}"/>
    <cellStyle name="Total 2 4 9 3 5 2" xfId="56830" xr:uid="{00000000-0005-0000-0000-000022DF0000}"/>
    <cellStyle name="Total 2 4 9 3 5 3" xfId="56831" xr:uid="{00000000-0005-0000-0000-000023DF0000}"/>
    <cellStyle name="Total 2 4 9 3 6" xfId="56832" xr:uid="{00000000-0005-0000-0000-000024DF0000}"/>
    <cellStyle name="Total 2 4 9 3 6 2" xfId="56833" xr:uid="{00000000-0005-0000-0000-000025DF0000}"/>
    <cellStyle name="Total 2 4 9 3 6 3" xfId="56834" xr:uid="{00000000-0005-0000-0000-000026DF0000}"/>
    <cellStyle name="Total 2 4 9 3 7" xfId="56835" xr:uid="{00000000-0005-0000-0000-000027DF0000}"/>
    <cellStyle name="Total 2 4 9 3 7 2" xfId="56836" xr:uid="{00000000-0005-0000-0000-000028DF0000}"/>
    <cellStyle name="Total 2 4 9 3 7 3" xfId="56837" xr:uid="{00000000-0005-0000-0000-000029DF0000}"/>
    <cellStyle name="Total 2 4 9 3 8" xfId="56838" xr:uid="{00000000-0005-0000-0000-00002ADF0000}"/>
    <cellStyle name="Total 2 4 9 3 8 2" xfId="56839" xr:uid="{00000000-0005-0000-0000-00002BDF0000}"/>
    <cellStyle name="Total 2 4 9 3 8 3" xfId="56840" xr:uid="{00000000-0005-0000-0000-00002CDF0000}"/>
    <cellStyle name="Total 2 4 9 3 9" xfId="56841" xr:uid="{00000000-0005-0000-0000-00002DDF0000}"/>
    <cellStyle name="Total 2 4 9 3 9 2" xfId="56842" xr:uid="{00000000-0005-0000-0000-00002EDF0000}"/>
    <cellStyle name="Total 2 4 9 3 9 3" xfId="56843" xr:uid="{00000000-0005-0000-0000-00002FDF0000}"/>
    <cellStyle name="Total 2 4 9 4" xfId="56844" xr:uid="{00000000-0005-0000-0000-000030DF0000}"/>
    <cellStyle name="Total 2 4 9 4 10" xfId="56845" xr:uid="{00000000-0005-0000-0000-000031DF0000}"/>
    <cellStyle name="Total 2 4 9 4 11" xfId="56846" xr:uid="{00000000-0005-0000-0000-000032DF0000}"/>
    <cellStyle name="Total 2 4 9 4 12" xfId="56847" xr:uid="{00000000-0005-0000-0000-000033DF0000}"/>
    <cellStyle name="Total 2 4 9 4 2" xfId="56848" xr:uid="{00000000-0005-0000-0000-000034DF0000}"/>
    <cellStyle name="Total 2 4 9 4 2 2" xfId="56849" xr:uid="{00000000-0005-0000-0000-000035DF0000}"/>
    <cellStyle name="Total 2 4 9 4 2 3" xfId="56850" xr:uid="{00000000-0005-0000-0000-000036DF0000}"/>
    <cellStyle name="Total 2 4 9 4 3" xfId="56851" xr:uid="{00000000-0005-0000-0000-000037DF0000}"/>
    <cellStyle name="Total 2 4 9 4 3 2" xfId="56852" xr:uid="{00000000-0005-0000-0000-000038DF0000}"/>
    <cellStyle name="Total 2 4 9 4 3 3" xfId="56853" xr:uid="{00000000-0005-0000-0000-000039DF0000}"/>
    <cellStyle name="Total 2 4 9 4 4" xfId="56854" xr:uid="{00000000-0005-0000-0000-00003ADF0000}"/>
    <cellStyle name="Total 2 4 9 4 4 2" xfId="56855" xr:uid="{00000000-0005-0000-0000-00003BDF0000}"/>
    <cellStyle name="Total 2 4 9 4 4 3" xfId="56856" xr:uid="{00000000-0005-0000-0000-00003CDF0000}"/>
    <cellStyle name="Total 2 4 9 4 5" xfId="56857" xr:uid="{00000000-0005-0000-0000-00003DDF0000}"/>
    <cellStyle name="Total 2 4 9 4 5 2" xfId="56858" xr:uid="{00000000-0005-0000-0000-00003EDF0000}"/>
    <cellStyle name="Total 2 4 9 4 5 3" xfId="56859" xr:uid="{00000000-0005-0000-0000-00003FDF0000}"/>
    <cellStyle name="Total 2 4 9 4 6" xfId="56860" xr:uid="{00000000-0005-0000-0000-000040DF0000}"/>
    <cellStyle name="Total 2 4 9 4 6 2" xfId="56861" xr:uid="{00000000-0005-0000-0000-000041DF0000}"/>
    <cellStyle name="Total 2 4 9 4 6 3" xfId="56862" xr:uid="{00000000-0005-0000-0000-000042DF0000}"/>
    <cellStyle name="Total 2 4 9 4 7" xfId="56863" xr:uid="{00000000-0005-0000-0000-000043DF0000}"/>
    <cellStyle name="Total 2 4 9 4 7 2" xfId="56864" xr:uid="{00000000-0005-0000-0000-000044DF0000}"/>
    <cellStyle name="Total 2 4 9 4 7 3" xfId="56865" xr:uid="{00000000-0005-0000-0000-000045DF0000}"/>
    <cellStyle name="Total 2 4 9 4 8" xfId="56866" xr:uid="{00000000-0005-0000-0000-000046DF0000}"/>
    <cellStyle name="Total 2 4 9 4 8 2" xfId="56867" xr:uid="{00000000-0005-0000-0000-000047DF0000}"/>
    <cellStyle name="Total 2 4 9 4 8 3" xfId="56868" xr:uid="{00000000-0005-0000-0000-000048DF0000}"/>
    <cellStyle name="Total 2 4 9 4 9" xfId="56869" xr:uid="{00000000-0005-0000-0000-000049DF0000}"/>
    <cellStyle name="Total 2 4 9 4 9 2" xfId="56870" xr:uid="{00000000-0005-0000-0000-00004ADF0000}"/>
    <cellStyle name="Total 2 4 9 4 9 3" xfId="56871" xr:uid="{00000000-0005-0000-0000-00004BDF0000}"/>
    <cellStyle name="Total 2 4 9 5" xfId="56872" xr:uid="{00000000-0005-0000-0000-00004CDF0000}"/>
    <cellStyle name="Total 2 4 9 5 10" xfId="56873" xr:uid="{00000000-0005-0000-0000-00004DDF0000}"/>
    <cellStyle name="Total 2 4 9 5 11" xfId="56874" xr:uid="{00000000-0005-0000-0000-00004EDF0000}"/>
    <cellStyle name="Total 2 4 9 5 12" xfId="56875" xr:uid="{00000000-0005-0000-0000-00004FDF0000}"/>
    <cellStyle name="Total 2 4 9 5 2" xfId="56876" xr:uid="{00000000-0005-0000-0000-000050DF0000}"/>
    <cellStyle name="Total 2 4 9 5 2 2" xfId="56877" xr:uid="{00000000-0005-0000-0000-000051DF0000}"/>
    <cellStyle name="Total 2 4 9 5 2 3" xfId="56878" xr:uid="{00000000-0005-0000-0000-000052DF0000}"/>
    <cellStyle name="Total 2 4 9 5 3" xfId="56879" xr:uid="{00000000-0005-0000-0000-000053DF0000}"/>
    <cellStyle name="Total 2 4 9 5 3 2" xfId="56880" xr:uid="{00000000-0005-0000-0000-000054DF0000}"/>
    <cellStyle name="Total 2 4 9 5 3 3" xfId="56881" xr:uid="{00000000-0005-0000-0000-000055DF0000}"/>
    <cellStyle name="Total 2 4 9 5 4" xfId="56882" xr:uid="{00000000-0005-0000-0000-000056DF0000}"/>
    <cellStyle name="Total 2 4 9 5 4 2" xfId="56883" xr:uid="{00000000-0005-0000-0000-000057DF0000}"/>
    <cellStyle name="Total 2 4 9 5 4 3" xfId="56884" xr:uid="{00000000-0005-0000-0000-000058DF0000}"/>
    <cellStyle name="Total 2 4 9 5 5" xfId="56885" xr:uid="{00000000-0005-0000-0000-000059DF0000}"/>
    <cellStyle name="Total 2 4 9 5 5 2" xfId="56886" xr:uid="{00000000-0005-0000-0000-00005ADF0000}"/>
    <cellStyle name="Total 2 4 9 5 5 3" xfId="56887" xr:uid="{00000000-0005-0000-0000-00005BDF0000}"/>
    <cellStyle name="Total 2 4 9 5 6" xfId="56888" xr:uid="{00000000-0005-0000-0000-00005CDF0000}"/>
    <cellStyle name="Total 2 4 9 5 6 2" xfId="56889" xr:uid="{00000000-0005-0000-0000-00005DDF0000}"/>
    <cellStyle name="Total 2 4 9 5 6 3" xfId="56890" xr:uid="{00000000-0005-0000-0000-00005EDF0000}"/>
    <cellStyle name="Total 2 4 9 5 7" xfId="56891" xr:uid="{00000000-0005-0000-0000-00005FDF0000}"/>
    <cellStyle name="Total 2 4 9 5 7 2" xfId="56892" xr:uid="{00000000-0005-0000-0000-000060DF0000}"/>
    <cellStyle name="Total 2 4 9 5 7 3" xfId="56893" xr:uid="{00000000-0005-0000-0000-000061DF0000}"/>
    <cellStyle name="Total 2 4 9 5 8" xfId="56894" xr:uid="{00000000-0005-0000-0000-000062DF0000}"/>
    <cellStyle name="Total 2 4 9 5 8 2" xfId="56895" xr:uid="{00000000-0005-0000-0000-000063DF0000}"/>
    <cellStyle name="Total 2 4 9 5 8 3" xfId="56896" xr:uid="{00000000-0005-0000-0000-000064DF0000}"/>
    <cellStyle name="Total 2 4 9 5 9" xfId="56897" xr:uid="{00000000-0005-0000-0000-000065DF0000}"/>
    <cellStyle name="Total 2 4 9 5 9 2" xfId="56898" xr:uid="{00000000-0005-0000-0000-000066DF0000}"/>
    <cellStyle name="Total 2 4 9 5 9 3" xfId="56899" xr:uid="{00000000-0005-0000-0000-000067DF0000}"/>
    <cellStyle name="Total 2 4 9 6" xfId="56900" xr:uid="{00000000-0005-0000-0000-000068DF0000}"/>
    <cellStyle name="Total 2 4 9 6 2" xfId="56901" xr:uid="{00000000-0005-0000-0000-000069DF0000}"/>
    <cellStyle name="Total 2 4 9 6 3" xfId="56902" xr:uid="{00000000-0005-0000-0000-00006ADF0000}"/>
    <cellStyle name="Total 2 4 9 7" xfId="56903" xr:uid="{00000000-0005-0000-0000-00006BDF0000}"/>
    <cellStyle name="Total 2 4 9 7 2" xfId="56904" xr:uid="{00000000-0005-0000-0000-00006CDF0000}"/>
    <cellStyle name="Total 2 4 9 7 3" xfId="56905" xr:uid="{00000000-0005-0000-0000-00006DDF0000}"/>
    <cellStyle name="Total 2 4 9 8" xfId="58422" xr:uid="{00000000-0005-0000-0000-00006EDF0000}"/>
    <cellStyle name="Total 2 5" xfId="56906" xr:uid="{00000000-0005-0000-0000-00006FDF0000}"/>
    <cellStyle name="Total 2 5 10" xfId="56907" xr:uid="{00000000-0005-0000-0000-000070DF0000}"/>
    <cellStyle name="Total 2 5 10 2" xfId="56908" xr:uid="{00000000-0005-0000-0000-000071DF0000}"/>
    <cellStyle name="Total 2 5 10 2 2" xfId="56909" xr:uid="{00000000-0005-0000-0000-000072DF0000}"/>
    <cellStyle name="Total 2 5 10 2 3" xfId="56910" xr:uid="{00000000-0005-0000-0000-000073DF0000}"/>
    <cellStyle name="Total 2 5 10 2 4" xfId="56911" xr:uid="{00000000-0005-0000-0000-000074DF0000}"/>
    <cellStyle name="Total 2 5 10 3" xfId="56912" xr:uid="{00000000-0005-0000-0000-000075DF0000}"/>
    <cellStyle name="Total 2 5 10 4" xfId="56913" xr:uid="{00000000-0005-0000-0000-000076DF0000}"/>
    <cellStyle name="Total 2 5 11" xfId="56914" xr:uid="{00000000-0005-0000-0000-000077DF0000}"/>
    <cellStyle name="Total 2 5 11 2" xfId="56915" xr:uid="{00000000-0005-0000-0000-000078DF0000}"/>
    <cellStyle name="Total 2 5 11 3" xfId="56916" xr:uid="{00000000-0005-0000-0000-000079DF0000}"/>
    <cellStyle name="Total 2 5 12" xfId="56917" xr:uid="{00000000-0005-0000-0000-00007ADF0000}"/>
    <cellStyle name="Total 2 5 12 2" xfId="56918" xr:uid="{00000000-0005-0000-0000-00007BDF0000}"/>
    <cellStyle name="Total 2 5 12 3" xfId="56919" xr:uid="{00000000-0005-0000-0000-00007CDF0000}"/>
    <cellStyle name="Total 2 5 12 4" xfId="56920" xr:uid="{00000000-0005-0000-0000-00007DDF0000}"/>
    <cellStyle name="Total 2 5 2" xfId="56921" xr:uid="{00000000-0005-0000-0000-00007EDF0000}"/>
    <cellStyle name="Total 2 5 2 10" xfId="56922" xr:uid="{00000000-0005-0000-0000-00007FDF0000}"/>
    <cellStyle name="Total 2 5 2 11" xfId="56923" xr:uid="{00000000-0005-0000-0000-000080DF0000}"/>
    <cellStyle name="Total 2 5 2 2" xfId="56924" xr:uid="{00000000-0005-0000-0000-000081DF0000}"/>
    <cellStyle name="Total 2 5 2 2 2" xfId="56925" xr:uid="{00000000-0005-0000-0000-000082DF0000}"/>
    <cellStyle name="Total 2 5 2 2 2 2" xfId="56926" xr:uid="{00000000-0005-0000-0000-000083DF0000}"/>
    <cellStyle name="Total 2 5 2 2 2 3" xfId="56927" xr:uid="{00000000-0005-0000-0000-000084DF0000}"/>
    <cellStyle name="Total 2 5 2 2 2 4" xfId="56928" xr:uid="{00000000-0005-0000-0000-000085DF0000}"/>
    <cellStyle name="Total 2 5 2 2 3" xfId="56929" xr:uid="{00000000-0005-0000-0000-000086DF0000}"/>
    <cellStyle name="Total 2 5 2 2 4" xfId="56930" xr:uid="{00000000-0005-0000-0000-000087DF0000}"/>
    <cellStyle name="Total 2 5 2 3" xfId="56931" xr:uid="{00000000-0005-0000-0000-000088DF0000}"/>
    <cellStyle name="Total 2 5 2 3 2" xfId="56932" xr:uid="{00000000-0005-0000-0000-000089DF0000}"/>
    <cellStyle name="Total 2 5 2 3 2 2" xfId="56933" xr:uid="{00000000-0005-0000-0000-00008ADF0000}"/>
    <cellStyle name="Total 2 5 2 3 2 3" xfId="56934" xr:uid="{00000000-0005-0000-0000-00008BDF0000}"/>
    <cellStyle name="Total 2 5 2 3 2 4" xfId="56935" xr:uid="{00000000-0005-0000-0000-00008CDF0000}"/>
    <cellStyle name="Total 2 5 2 3 3" xfId="56936" xr:uid="{00000000-0005-0000-0000-00008DDF0000}"/>
    <cellStyle name="Total 2 5 2 3 4" xfId="56937" xr:uid="{00000000-0005-0000-0000-00008EDF0000}"/>
    <cellStyle name="Total 2 5 2 4" xfId="56938" xr:uid="{00000000-0005-0000-0000-00008FDF0000}"/>
    <cellStyle name="Total 2 5 2 4 2" xfId="56939" xr:uid="{00000000-0005-0000-0000-000090DF0000}"/>
    <cellStyle name="Total 2 5 2 4 2 2" xfId="56940" xr:uid="{00000000-0005-0000-0000-000091DF0000}"/>
    <cellStyle name="Total 2 5 2 4 2 3" xfId="56941" xr:uid="{00000000-0005-0000-0000-000092DF0000}"/>
    <cellStyle name="Total 2 5 2 4 2 4" xfId="56942" xr:uid="{00000000-0005-0000-0000-000093DF0000}"/>
    <cellStyle name="Total 2 5 2 4 3" xfId="56943" xr:uid="{00000000-0005-0000-0000-000094DF0000}"/>
    <cellStyle name="Total 2 5 2 4 4" xfId="56944" xr:uid="{00000000-0005-0000-0000-000095DF0000}"/>
    <cellStyle name="Total 2 5 2 5" xfId="56945" xr:uid="{00000000-0005-0000-0000-000096DF0000}"/>
    <cellStyle name="Total 2 5 2 5 2" xfId="56946" xr:uid="{00000000-0005-0000-0000-000097DF0000}"/>
    <cellStyle name="Total 2 5 2 5 2 2" xfId="56947" xr:uid="{00000000-0005-0000-0000-000098DF0000}"/>
    <cellStyle name="Total 2 5 2 5 2 3" xfId="56948" xr:uid="{00000000-0005-0000-0000-000099DF0000}"/>
    <cellStyle name="Total 2 5 2 5 2 4" xfId="56949" xr:uid="{00000000-0005-0000-0000-00009ADF0000}"/>
    <cellStyle name="Total 2 5 2 5 3" xfId="56950" xr:uid="{00000000-0005-0000-0000-00009BDF0000}"/>
    <cellStyle name="Total 2 5 2 5 4" xfId="56951" xr:uid="{00000000-0005-0000-0000-00009CDF0000}"/>
    <cellStyle name="Total 2 5 2 6" xfId="56952" xr:uid="{00000000-0005-0000-0000-00009DDF0000}"/>
    <cellStyle name="Total 2 5 2 6 2" xfId="56953" xr:uid="{00000000-0005-0000-0000-00009EDF0000}"/>
    <cellStyle name="Total 2 5 2 6 2 2" xfId="56954" xr:uid="{00000000-0005-0000-0000-00009FDF0000}"/>
    <cellStyle name="Total 2 5 2 6 2 3" xfId="56955" xr:uid="{00000000-0005-0000-0000-0000A0DF0000}"/>
    <cellStyle name="Total 2 5 2 6 2 4" xfId="56956" xr:uid="{00000000-0005-0000-0000-0000A1DF0000}"/>
    <cellStyle name="Total 2 5 2 6 3" xfId="56957" xr:uid="{00000000-0005-0000-0000-0000A2DF0000}"/>
    <cellStyle name="Total 2 5 2 6 4" xfId="56958" xr:uid="{00000000-0005-0000-0000-0000A3DF0000}"/>
    <cellStyle name="Total 2 5 2 7" xfId="56959" xr:uid="{00000000-0005-0000-0000-0000A4DF0000}"/>
    <cellStyle name="Total 2 5 2 7 2" xfId="56960" xr:uid="{00000000-0005-0000-0000-0000A5DF0000}"/>
    <cellStyle name="Total 2 5 2 7 2 2" xfId="56961" xr:uid="{00000000-0005-0000-0000-0000A6DF0000}"/>
    <cellStyle name="Total 2 5 2 7 2 3" xfId="56962" xr:uid="{00000000-0005-0000-0000-0000A7DF0000}"/>
    <cellStyle name="Total 2 5 2 7 2 4" xfId="56963" xr:uid="{00000000-0005-0000-0000-0000A8DF0000}"/>
    <cellStyle name="Total 2 5 2 7 3" xfId="56964" xr:uid="{00000000-0005-0000-0000-0000A9DF0000}"/>
    <cellStyle name="Total 2 5 2 7 4" xfId="56965" xr:uid="{00000000-0005-0000-0000-0000AADF0000}"/>
    <cellStyle name="Total 2 5 2 8" xfId="56966" xr:uid="{00000000-0005-0000-0000-0000ABDF0000}"/>
    <cellStyle name="Total 2 5 2 8 2" xfId="56967" xr:uid="{00000000-0005-0000-0000-0000ACDF0000}"/>
    <cellStyle name="Total 2 5 2 8 2 2" xfId="56968" xr:uid="{00000000-0005-0000-0000-0000ADDF0000}"/>
    <cellStyle name="Total 2 5 2 8 2 3" xfId="56969" xr:uid="{00000000-0005-0000-0000-0000AEDF0000}"/>
    <cellStyle name="Total 2 5 2 8 2 4" xfId="56970" xr:uid="{00000000-0005-0000-0000-0000AFDF0000}"/>
    <cellStyle name="Total 2 5 2 8 3" xfId="56971" xr:uid="{00000000-0005-0000-0000-0000B0DF0000}"/>
    <cellStyle name="Total 2 5 2 8 4" xfId="56972" xr:uid="{00000000-0005-0000-0000-0000B1DF0000}"/>
    <cellStyle name="Total 2 5 2 9" xfId="56973" xr:uid="{00000000-0005-0000-0000-0000B2DF0000}"/>
    <cellStyle name="Total 2 5 2 9 2" xfId="56974" xr:uid="{00000000-0005-0000-0000-0000B3DF0000}"/>
    <cellStyle name="Total 2 5 2 9 3" xfId="56975" xr:uid="{00000000-0005-0000-0000-0000B4DF0000}"/>
    <cellStyle name="Total 2 5 2 9 4" xfId="56976" xr:uid="{00000000-0005-0000-0000-0000B5DF0000}"/>
    <cellStyle name="Total 2 5 3" xfId="56977" xr:uid="{00000000-0005-0000-0000-0000B6DF0000}"/>
    <cellStyle name="Total 2 5 3 10" xfId="56978" xr:uid="{00000000-0005-0000-0000-0000B7DF0000}"/>
    <cellStyle name="Total 2 5 3 11" xfId="56979" xr:uid="{00000000-0005-0000-0000-0000B8DF0000}"/>
    <cellStyle name="Total 2 5 3 2" xfId="56980" xr:uid="{00000000-0005-0000-0000-0000B9DF0000}"/>
    <cellStyle name="Total 2 5 3 2 2" xfId="56981" xr:uid="{00000000-0005-0000-0000-0000BADF0000}"/>
    <cellStyle name="Total 2 5 3 2 2 2" xfId="56982" xr:uid="{00000000-0005-0000-0000-0000BBDF0000}"/>
    <cellStyle name="Total 2 5 3 2 2 3" xfId="56983" xr:uid="{00000000-0005-0000-0000-0000BCDF0000}"/>
    <cellStyle name="Total 2 5 3 2 2 4" xfId="56984" xr:uid="{00000000-0005-0000-0000-0000BDDF0000}"/>
    <cellStyle name="Total 2 5 3 2 3" xfId="56985" xr:uid="{00000000-0005-0000-0000-0000BEDF0000}"/>
    <cellStyle name="Total 2 5 3 2 4" xfId="56986" xr:uid="{00000000-0005-0000-0000-0000BFDF0000}"/>
    <cellStyle name="Total 2 5 3 3" xfId="56987" xr:uid="{00000000-0005-0000-0000-0000C0DF0000}"/>
    <cellStyle name="Total 2 5 3 3 2" xfId="56988" xr:uid="{00000000-0005-0000-0000-0000C1DF0000}"/>
    <cellStyle name="Total 2 5 3 3 2 2" xfId="56989" xr:uid="{00000000-0005-0000-0000-0000C2DF0000}"/>
    <cellStyle name="Total 2 5 3 3 2 3" xfId="56990" xr:uid="{00000000-0005-0000-0000-0000C3DF0000}"/>
    <cellStyle name="Total 2 5 3 3 2 4" xfId="56991" xr:uid="{00000000-0005-0000-0000-0000C4DF0000}"/>
    <cellStyle name="Total 2 5 3 3 3" xfId="56992" xr:uid="{00000000-0005-0000-0000-0000C5DF0000}"/>
    <cellStyle name="Total 2 5 3 3 4" xfId="56993" xr:uid="{00000000-0005-0000-0000-0000C6DF0000}"/>
    <cellStyle name="Total 2 5 3 4" xfId="56994" xr:uid="{00000000-0005-0000-0000-0000C7DF0000}"/>
    <cellStyle name="Total 2 5 3 4 2" xfId="56995" xr:uid="{00000000-0005-0000-0000-0000C8DF0000}"/>
    <cellStyle name="Total 2 5 3 4 2 2" xfId="56996" xr:uid="{00000000-0005-0000-0000-0000C9DF0000}"/>
    <cellStyle name="Total 2 5 3 4 2 3" xfId="56997" xr:uid="{00000000-0005-0000-0000-0000CADF0000}"/>
    <cellStyle name="Total 2 5 3 4 2 4" xfId="56998" xr:uid="{00000000-0005-0000-0000-0000CBDF0000}"/>
    <cellStyle name="Total 2 5 3 4 3" xfId="56999" xr:uid="{00000000-0005-0000-0000-0000CCDF0000}"/>
    <cellStyle name="Total 2 5 3 4 4" xfId="57000" xr:uid="{00000000-0005-0000-0000-0000CDDF0000}"/>
    <cellStyle name="Total 2 5 3 5" xfId="57001" xr:uid="{00000000-0005-0000-0000-0000CEDF0000}"/>
    <cellStyle name="Total 2 5 3 5 2" xfId="57002" xr:uid="{00000000-0005-0000-0000-0000CFDF0000}"/>
    <cellStyle name="Total 2 5 3 5 2 2" xfId="57003" xr:uid="{00000000-0005-0000-0000-0000D0DF0000}"/>
    <cellStyle name="Total 2 5 3 5 2 3" xfId="57004" xr:uid="{00000000-0005-0000-0000-0000D1DF0000}"/>
    <cellStyle name="Total 2 5 3 5 2 4" xfId="57005" xr:uid="{00000000-0005-0000-0000-0000D2DF0000}"/>
    <cellStyle name="Total 2 5 3 5 3" xfId="57006" xr:uid="{00000000-0005-0000-0000-0000D3DF0000}"/>
    <cellStyle name="Total 2 5 3 5 4" xfId="57007" xr:uid="{00000000-0005-0000-0000-0000D4DF0000}"/>
    <cellStyle name="Total 2 5 3 6" xfId="57008" xr:uid="{00000000-0005-0000-0000-0000D5DF0000}"/>
    <cellStyle name="Total 2 5 3 6 2" xfId="57009" xr:uid="{00000000-0005-0000-0000-0000D6DF0000}"/>
    <cellStyle name="Total 2 5 3 6 2 2" xfId="57010" xr:uid="{00000000-0005-0000-0000-0000D7DF0000}"/>
    <cellStyle name="Total 2 5 3 6 2 3" xfId="57011" xr:uid="{00000000-0005-0000-0000-0000D8DF0000}"/>
    <cellStyle name="Total 2 5 3 6 2 4" xfId="57012" xr:uid="{00000000-0005-0000-0000-0000D9DF0000}"/>
    <cellStyle name="Total 2 5 3 6 3" xfId="57013" xr:uid="{00000000-0005-0000-0000-0000DADF0000}"/>
    <cellStyle name="Total 2 5 3 6 4" xfId="57014" xr:uid="{00000000-0005-0000-0000-0000DBDF0000}"/>
    <cellStyle name="Total 2 5 3 7" xfId="57015" xr:uid="{00000000-0005-0000-0000-0000DCDF0000}"/>
    <cellStyle name="Total 2 5 3 7 2" xfId="57016" xr:uid="{00000000-0005-0000-0000-0000DDDF0000}"/>
    <cellStyle name="Total 2 5 3 7 2 2" xfId="57017" xr:uid="{00000000-0005-0000-0000-0000DEDF0000}"/>
    <cellStyle name="Total 2 5 3 7 2 3" xfId="57018" xr:uid="{00000000-0005-0000-0000-0000DFDF0000}"/>
    <cellStyle name="Total 2 5 3 7 2 4" xfId="57019" xr:uid="{00000000-0005-0000-0000-0000E0DF0000}"/>
    <cellStyle name="Total 2 5 3 7 3" xfId="57020" xr:uid="{00000000-0005-0000-0000-0000E1DF0000}"/>
    <cellStyle name="Total 2 5 3 7 4" xfId="57021" xr:uid="{00000000-0005-0000-0000-0000E2DF0000}"/>
    <cellStyle name="Total 2 5 3 8" xfId="57022" xr:uid="{00000000-0005-0000-0000-0000E3DF0000}"/>
    <cellStyle name="Total 2 5 3 8 2" xfId="57023" xr:uid="{00000000-0005-0000-0000-0000E4DF0000}"/>
    <cellStyle name="Total 2 5 3 8 2 2" xfId="57024" xr:uid="{00000000-0005-0000-0000-0000E5DF0000}"/>
    <cellStyle name="Total 2 5 3 8 2 3" xfId="57025" xr:uid="{00000000-0005-0000-0000-0000E6DF0000}"/>
    <cellStyle name="Total 2 5 3 8 2 4" xfId="57026" xr:uid="{00000000-0005-0000-0000-0000E7DF0000}"/>
    <cellStyle name="Total 2 5 3 8 3" xfId="57027" xr:uid="{00000000-0005-0000-0000-0000E8DF0000}"/>
    <cellStyle name="Total 2 5 3 8 4" xfId="57028" xr:uid="{00000000-0005-0000-0000-0000E9DF0000}"/>
    <cellStyle name="Total 2 5 3 9" xfId="57029" xr:uid="{00000000-0005-0000-0000-0000EADF0000}"/>
    <cellStyle name="Total 2 5 3 9 2" xfId="57030" xr:uid="{00000000-0005-0000-0000-0000EBDF0000}"/>
    <cellStyle name="Total 2 5 3 9 3" xfId="57031" xr:uid="{00000000-0005-0000-0000-0000ECDF0000}"/>
    <cellStyle name="Total 2 5 3 9 4" xfId="57032" xr:uid="{00000000-0005-0000-0000-0000EDDF0000}"/>
    <cellStyle name="Total 2 5 4" xfId="57033" xr:uid="{00000000-0005-0000-0000-0000EEDF0000}"/>
    <cellStyle name="Total 2 5 4 2" xfId="57034" xr:uid="{00000000-0005-0000-0000-0000EFDF0000}"/>
    <cellStyle name="Total 2 5 4 2 2" xfId="57035" xr:uid="{00000000-0005-0000-0000-0000F0DF0000}"/>
    <cellStyle name="Total 2 5 4 2 3" xfId="57036" xr:uid="{00000000-0005-0000-0000-0000F1DF0000}"/>
    <cellStyle name="Total 2 5 4 2 4" xfId="57037" xr:uid="{00000000-0005-0000-0000-0000F2DF0000}"/>
    <cellStyle name="Total 2 5 4 3" xfId="57038" xr:uid="{00000000-0005-0000-0000-0000F3DF0000}"/>
    <cellStyle name="Total 2 5 4 4" xfId="57039" xr:uid="{00000000-0005-0000-0000-0000F4DF0000}"/>
    <cellStyle name="Total 2 5 5" xfId="57040" xr:uid="{00000000-0005-0000-0000-0000F5DF0000}"/>
    <cellStyle name="Total 2 5 5 2" xfId="57041" xr:uid="{00000000-0005-0000-0000-0000F6DF0000}"/>
    <cellStyle name="Total 2 5 5 2 2" xfId="57042" xr:uid="{00000000-0005-0000-0000-0000F7DF0000}"/>
    <cellStyle name="Total 2 5 5 2 3" xfId="57043" xr:uid="{00000000-0005-0000-0000-0000F8DF0000}"/>
    <cellStyle name="Total 2 5 5 2 4" xfId="57044" xr:uid="{00000000-0005-0000-0000-0000F9DF0000}"/>
    <cellStyle name="Total 2 5 5 3" xfId="57045" xr:uid="{00000000-0005-0000-0000-0000FADF0000}"/>
    <cellStyle name="Total 2 5 5 4" xfId="57046" xr:uid="{00000000-0005-0000-0000-0000FBDF0000}"/>
    <cellStyle name="Total 2 5 6" xfId="57047" xr:uid="{00000000-0005-0000-0000-0000FCDF0000}"/>
    <cellStyle name="Total 2 5 6 2" xfId="57048" xr:uid="{00000000-0005-0000-0000-0000FDDF0000}"/>
    <cellStyle name="Total 2 5 6 2 2" xfId="57049" xr:uid="{00000000-0005-0000-0000-0000FEDF0000}"/>
    <cellStyle name="Total 2 5 6 2 3" xfId="57050" xr:uid="{00000000-0005-0000-0000-0000FFDF0000}"/>
    <cellStyle name="Total 2 5 6 2 4" xfId="57051" xr:uid="{00000000-0005-0000-0000-000000E00000}"/>
    <cellStyle name="Total 2 5 6 3" xfId="57052" xr:uid="{00000000-0005-0000-0000-000001E00000}"/>
    <cellStyle name="Total 2 5 6 4" xfId="57053" xr:uid="{00000000-0005-0000-0000-000002E00000}"/>
    <cellStyle name="Total 2 5 7" xfId="57054" xr:uid="{00000000-0005-0000-0000-000003E00000}"/>
    <cellStyle name="Total 2 5 7 2" xfId="57055" xr:uid="{00000000-0005-0000-0000-000004E00000}"/>
    <cellStyle name="Total 2 5 7 2 2" xfId="57056" xr:uid="{00000000-0005-0000-0000-000005E00000}"/>
    <cellStyle name="Total 2 5 7 2 3" xfId="57057" xr:uid="{00000000-0005-0000-0000-000006E00000}"/>
    <cellStyle name="Total 2 5 7 2 4" xfId="57058" xr:uid="{00000000-0005-0000-0000-000007E00000}"/>
    <cellStyle name="Total 2 5 7 3" xfId="57059" xr:uid="{00000000-0005-0000-0000-000008E00000}"/>
    <cellStyle name="Total 2 5 7 4" xfId="57060" xr:uid="{00000000-0005-0000-0000-000009E00000}"/>
    <cellStyle name="Total 2 5 8" xfId="57061" xr:uid="{00000000-0005-0000-0000-00000AE00000}"/>
    <cellStyle name="Total 2 5 8 2" xfId="57062" xr:uid="{00000000-0005-0000-0000-00000BE00000}"/>
    <cellStyle name="Total 2 5 8 2 2" xfId="57063" xr:uid="{00000000-0005-0000-0000-00000CE00000}"/>
    <cellStyle name="Total 2 5 8 2 3" xfId="57064" xr:uid="{00000000-0005-0000-0000-00000DE00000}"/>
    <cellStyle name="Total 2 5 8 2 4" xfId="57065" xr:uid="{00000000-0005-0000-0000-00000EE00000}"/>
    <cellStyle name="Total 2 5 8 3" xfId="57066" xr:uid="{00000000-0005-0000-0000-00000FE00000}"/>
    <cellStyle name="Total 2 5 8 4" xfId="57067" xr:uid="{00000000-0005-0000-0000-000010E00000}"/>
    <cellStyle name="Total 2 5 9" xfId="57068" xr:uid="{00000000-0005-0000-0000-000011E00000}"/>
    <cellStyle name="Total 2 5 9 2" xfId="57069" xr:uid="{00000000-0005-0000-0000-000012E00000}"/>
    <cellStyle name="Total 2 5 9 2 2" xfId="57070" xr:uid="{00000000-0005-0000-0000-000013E00000}"/>
    <cellStyle name="Total 2 5 9 2 3" xfId="57071" xr:uid="{00000000-0005-0000-0000-000014E00000}"/>
    <cellStyle name="Total 2 5 9 2 4" xfId="57072" xr:uid="{00000000-0005-0000-0000-000015E00000}"/>
    <cellStyle name="Total 2 5 9 3" xfId="57073" xr:uid="{00000000-0005-0000-0000-000016E00000}"/>
    <cellStyle name="Total 2 5 9 4" xfId="57074" xr:uid="{00000000-0005-0000-0000-000017E00000}"/>
    <cellStyle name="Total 2 6" xfId="57075" xr:uid="{00000000-0005-0000-0000-000018E00000}"/>
    <cellStyle name="Total 2 6 10" xfId="57076" xr:uid="{00000000-0005-0000-0000-000019E00000}"/>
    <cellStyle name="Total 2 6 10 10" xfId="57077" xr:uid="{00000000-0005-0000-0000-00001AE00000}"/>
    <cellStyle name="Total 2 6 10 11" xfId="57078" xr:uid="{00000000-0005-0000-0000-00001BE00000}"/>
    <cellStyle name="Total 2 6 10 12" xfId="57079" xr:uid="{00000000-0005-0000-0000-00001CE00000}"/>
    <cellStyle name="Total 2 6 10 2" xfId="57080" xr:uid="{00000000-0005-0000-0000-00001DE00000}"/>
    <cellStyle name="Total 2 6 10 2 2" xfId="57081" xr:uid="{00000000-0005-0000-0000-00001EE00000}"/>
    <cellStyle name="Total 2 6 10 2 3" xfId="57082" xr:uid="{00000000-0005-0000-0000-00001FE00000}"/>
    <cellStyle name="Total 2 6 10 3" xfId="57083" xr:uid="{00000000-0005-0000-0000-000020E00000}"/>
    <cellStyle name="Total 2 6 10 3 2" xfId="57084" xr:uid="{00000000-0005-0000-0000-000021E00000}"/>
    <cellStyle name="Total 2 6 10 3 3" xfId="57085" xr:uid="{00000000-0005-0000-0000-000022E00000}"/>
    <cellStyle name="Total 2 6 10 4" xfId="57086" xr:uid="{00000000-0005-0000-0000-000023E00000}"/>
    <cellStyle name="Total 2 6 10 4 2" xfId="57087" xr:uid="{00000000-0005-0000-0000-000024E00000}"/>
    <cellStyle name="Total 2 6 10 4 3" xfId="57088" xr:uid="{00000000-0005-0000-0000-000025E00000}"/>
    <cellStyle name="Total 2 6 10 5" xfId="57089" xr:uid="{00000000-0005-0000-0000-000026E00000}"/>
    <cellStyle name="Total 2 6 10 5 2" xfId="57090" xr:uid="{00000000-0005-0000-0000-000027E00000}"/>
    <cellStyle name="Total 2 6 10 5 3" xfId="57091" xr:uid="{00000000-0005-0000-0000-000028E00000}"/>
    <cellStyle name="Total 2 6 10 6" xfId="57092" xr:uid="{00000000-0005-0000-0000-000029E00000}"/>
    <cellStyle name="Total 2 6 10 6 2" xfId="57093" xr:uid="{00000000-0005-0000-0000-00002AE00000}"/>
    <cellStyle name="Total 2 6 10 6 3" xfId="57094" xr:uid="{00000000-0005-0000-0000-00002BE00000}"/>
    <cellStyle name="Total 2 6 10 7" xfId="57095" xr:uid="{00000000-0005-0000-0000-00002CE00000}"/>
    <cellStyle name="Total 2 6 10 7 2" xfId="57096" xr:uid="{00000000-0005-0000-0000-00002DE00000}"/>
    <cellStyle name="Total 2 6 10 7 3" xfId="57097" xr:uid="{00000000-0005-0000-0000-00002EE00000}"/>
    <cellStyle name="Total 2 6 10 8" xfId="57098" xr:uid="{00000000-0005-0000-0000-00002FE00000}"/>
    <cellStyle name="Total 2 6 10 8 2" xfId="57099" xr:uid="{00000000-0005-0000-0000-000030E00000}"/>
    <cellStyle name="Total 2 6 10 8 3" xfId="57100" xr:uid="{00000000-0005-0000-0000-000031E00000}"/>
    <cellStyle name="Total 2 6 10 9" xfId="57101" xr:uid="{00000000-0005-0000-0000-000032E00000}"/>
    <cellStyle name="Total 2 6 10 9 2" xfId="57102" xr:uid="{00000000-0005-0000-0000-000033E00000}"/>
    <cellStyle name="Total 2 6 10 9 3" xfId="57103" xr:uid="{00000000-0005-0000-0000-000034E00000}"/>
    <cellStyle name="Total 2 6 11" xfId="57104" xr:uid="{00000000-0005-0000-0000-000035E00000}"/>
    <cellStyle name="Total 2 6 11 2" xfId="57105" xr:uid="{00000000-0005-0000-0000-000036E00000}"/>
    <cellStyle name="Total 2 6 11 3" xfId="57106" xr:uid="{00000000-0005-0000-0000-000037E00000}"/>
    <cellStyle name="Total 2 6 12" xfId="57107" xr:uid="{00000000-0005-0000-0000-000038E00000}"/>
    <cellStyle name="Total 2 6 12 2" xfId="57108" xr:uid="{00000000-0005-0000-0000-000039E00000}"/>
    <cellStyle name="Total 2 6 12 3" xfId="57109" xr:uid="{00000000-0005-0000-0000-00003AE00000}"/>
    <cellStyle name="Total 2 6 13" xfId="57110" xr:uid="{00000000-0005-0000-0000-00003BE00000}"/>
    <cellStyle name="Total 2 6 13 2" xfId="57111" xr:uid="{00000000-0005-0000-0000-00003CE00000}"/>
    <cellStyle name="Total 2 6 13 3" xfId="57112" xr:uid="{00000000-0005-0000-0000-00003DE00000}"/>
    <cellStyle name="Total 2 6 14" xfId="57113" xr:uid="{00000000-0005-0000-0000-00003EE00000}"/>
    <cellStyle name="Total 2 6 14 2" xfId="57114" xr:uid="{00000000-0005-0000-0000-00003FE00000}"/>
    <cellStyle name="Total 2 6 14 3" xfId="57115" xr:uid="{00000000-0005-0000-0000-000040E00000}"/>
    <cellStyle name="Total 2 6 15" xfId="57116" xr:uid="{00000000-0005-0000-0000-000041E00000}"/>
    <cellStyle name="Total 2 6 15 2" xfId="57117" xr:uid="{00000000-0005-0000-0000-000042E00000}"/>
    <cellStyle name="Total 2 6 15 3" xfId="57118" xr:uid="{00000000-0005-0000-0000-000043E00000}"/>
    <cellStyle name="Total 2 6 16" xfId="57119" xr:uid="{00000000-0005-0000-0000-000044E00000}"/>
    <cellStyle name="Total 2 6 16 2" xfId="57120" xr:uid="{00000000-0005-0000-0000-000045E00000}"/>
    <cellStyle name="Total 2 6 16 3" xfId="57121" xr:uid="{00000000-0005-0000-0000-000046E00000}"/>
    <cellStyle name="Total 2 6 17" xfId="57122" xr:uid="{00000000-0005-0000-0000-000047E00000}"/>
    <cellStyle name="Total 2 6 17 2" xfId="57123" xr:uid="{00000000-0005-0000-0000-000048E00000}"/>
    <cellStyle name="Total 2 6 17 3" xfId="57124" xr:uid="{00000000-0005-0000-0000-000049E00000}"/>
    <cellStyle name="Total 2 6 18" xfId="57125" xr:uid="{00000000-0005-0000-0000-00004AE00000}"/>
    <cellStyle name="Total 2 6 18 2" xfId="57126" xr:uid="{00000000-0005-0000-0000-00004BE00000}"/>
    <cellStyle name="Total 2 6 18 3" xfId="57127" xr:uid="{00000000-0005-0000-0000-00004CE00000}"/>
    <cellStyle name="Total 2 6 19" xfId="57128" xr:uid="{00000000-0005-0000-0000-00004DE00000}"/>
    <cellStyle name="Total 2 6 19 2" xfId="57129" xr:uid="{00000000-0005-0000-0000-00004EE00000}"/>
    <cellStyle name="Total 2 6 19 3" xfId="57130" xr:uid="{00000000-0005-0000-0000-00004FE00000}"/>
    <cellStyle name="Total 2 6 2" xfId="57131" xr:uid="{00000000-0005-0000-0000-000050E00000}"/>
    <cellStyle name="Total 2 6 2 10" xfId="57132" xr:uid="{00000000-0005-0000-0000-000051E00000}"/>
    <cellStyle name="Total 2 6 2 11" xfId="57133" xr:uid="{00000000-0005-0000-0000-000052E00000}"/>
    <cellStyle name="Total 2 6 2 12" xfId="57134" xr:uid="{00000000-0005-0000-0000-000053E00000}"/>
    <cellStyle name="Total 2 6 2 2" xfId="57135" xr:uid="{00000000-0005-0000-0000-000054E00000}"/>
    <cellStyle name="Total 2 6 2 2 2" xfId="57136" xr:uid="{00000000-0005-0000-0000-000055E00000}"/>
    <cellStyle name="Total 2 6 2 2 3" xfId="57137" xr:uid="{00000000-0005-0000-0000-000056E00000}"/>
    <cellStyle name="Total 2 6 2 3" xfId="57138" xr:uid="{00000000-0005-0000-0000-000057E00000}"/>
    <cellStyle name="Total 2 6 2 3 2" xfId="57139" xr:uid="{00000000-0005-0000-0000-000058E00000}"/>
    <cellStyle name="Total 2 6 2 3 3" xfId="57140" xr:uid="{00000000-0005-0000-0000-000059E00000}"/>
    <cellStyle name="Total 2 6 2 4" xfId="57141" xr:uid="{00000000-0005-0000-0000-00005AE00000}"/>
    <cellStyle name="Total 2 6 2 4 2" xfId="57142" xr:uid="{00000000-0005-0000-0000-00005BE00000}"/>
    <cellStyle name="Total 2 6 2 4 3" xfId="57143" xr:uid="{00000000-0005-0000-0000-00005CE00000}"/>
    <cellStyle name="Total 2 6 2 5" xfId="57144" xr:uid="{00000000-0005-0000-0000-00005DE00000}"/>
    <cellStyle name="Total 2 6 2 5 2" xfId="57145" xr:uid="{00000000-0005-0000-0000-00005EE00000}"/>
    <cellStyle name="Total 2 6 2 5 3" xfId="57146" xr:uid="{00000000-0005-0000-0000-00005FE00000}"/>
    <cellStyle name="Total 2 6 2 6" xfId="57147" xr:uid="{00000000-0005-0000-0000-000060E00000}"/>
    <cellStyle name="Total 2 6 2 6 2" xfId="57148" xr:uid="{00000000-0005-0000-0000-000061E00000}"/>
    <cellStyle name="Total 2 6 2 6 3" xfId="57149" xr:uid="{00000000-0005-0000-0000-000062E00000}"/>
    <cellStyle name="Total 2 6 2 7" xfId="57150" xr:uid="{00000000-0005-0000-0000-000063E00000}"/>
    <cellStyle name="Total 2 6 2 7 2" xfId="57151" xr:uid="{00000000-0005-0000-0000-000064E00000}"/>
    <cellStyle name="Total 2 6 2 7 3" xfId="57152" xr:uid="{00000000-0005-0000-0000-000065E00000}"/>
    <cellStyle name="Total 2 6 2 8" xfId="57153" xr:uid="{00000000-0005-0000-0000-000066E00000}"/>
    <cellStyle name="Total 2 6 2 8 2" xfId="57154" xr:uid="{00000000-0005-0000-0000-000067E00000}"/>
    <cellStyle name="Total 2 6 2 8 3" xfId="57155" xr:uid="{00000000-0005-0000-0000-000068E00000}"/>
    <cellStyle name="Total 2 6 2 9" xfId="57156" xr:uid="{00000000-0005-0000-0000-000069E00000}"/>
    <cellStyle name="Total 2 6 2 9 2" xfId="57157" xr:uid="{00000000-0005-0000-0000-00006AE00000}"/>
    <cellStyle name="Total 2 6 2 9 3" xfId="57158" xr:uid="{00000000-0005-0000-0000-00006BE00000}"/>
    <cellStyle name="Total 2 6 20" xfId="57159" xr:uid="{00000000-0005-0000-0000-00006CE00000}"/>
    <cellStyle name="Total 2 6 21" xfId="57160" xr:uid="{00000000-0005-0000-0000-00006DE00000}"/>
    <cellStyle name="Total 2 6 3" xfId="57161" xr:uid="{00000000-0005-0000-0000-00006EE00000}"/>
    <cellStyle name="Total 2 6 3 10" xfId="57162" xr:uid="{00000000-0005-0000-0000-00006FE00000}"/>
    <cellStyle name="Total 2 6 3 11" xfId="57163" xr:uid="{00000000-0005-0000-0000-000070E00000}"/>
    <cellStyle name="Total 2 6 3 12" xfId="57164" xr:uid="{00000000-0005-0000-0000-000071E00000}"/>
    <cellStyle name="Total 2 6 3 2" xfId="57165" xr:uid="{00000000-0005-0000-0000-000072E00000}"/>
    <cellStyle name="Total 2 6 3 2 2" xfId="57166" xr:uid="{00000000-0005-0000-0000-000073E00000}"/>
    <cellStyle name="Total 2 6 3 2 3" xfId="57167" xr:uid="{00000000-0005-0000-0000-000074E00000}"/>
    <cellStyle name="Total 2 6 3 3" xfId="57168" xr:uid="{00000000-0005-0000-0000-000075E00000}"/>
    <cellStyle name="Total 2 6 3 3 2" xfId="57169" xr:uid="{00000000-0005-0000-0000-000076E00000}"/>
    <cellStyle name="Total 2 6 3 3 3" xfId="57170" xr:uid="{00000000-0005-0000-0000-000077E00000}"/>
    <cellStyle name="Total 2 6 3 4" xfId="57171" xr:uid="{00000000-0005-0000-0000-000078E00000}"/>
    <cellStyle name="Total 2 6 3 4 2" xfId="57172" xr:uid="{00000000-0005-0000-0000-000079E00000}"/>
    <cellStyle name="Total 2 6 3 4 3" xfId="57173" xr:uid="{00000000-0005-0000-0000-00007AE00000}"/>
    <cellStyle name="Total 2 6 3 5" xfId="57174" xr:uid="{00000000-0005-0000-0000-00007BE00000}"/>
    <cellStyle name="Total 2 6 3 5 2" xfId="57175" xr:uid="{00000000-0005-0000-0000-00007CE00000}"/>
    <cellStyle name="Total 2 6 3 5 3" xfId="57176" xr:uid="{00000000-0005-0000-0000-00007DE00000}"/>
    <cellStyle name="Total 2 6 3 6" xfId="57177" xr:uid="{00000000-0005-0000-0000-00007EE00000}"/>
    <cellStyle name="Total 2 6 3 6 2" xfId="57178" xr:uid="{00000000-0005-0000-0000-00007FE00000}"/>
    <cellStyle name="Total 2 6 3 6 3" xfId="57179" xr:uid="{00000000-0005-0000-0000-000080E00000}"/>
    <cellStyle name="Total 2 6 3 7" xfId="57180" xr:uid="{00000000-0005-0000-0000-000081E00000}"/>
    <cellStyle name="Total 2 6 3 7 2" xfId="57181" xr:uid="{00000000-0005-0000-0000-000082E00000}"/>
    <cellStyle name="Total 2 6 3 7 3" xfId="57182" xr:uid="{00000000-0005-0000-0000-000083E00000}"/>
    <cellStyle name="Total 2 6 3 8" xfId="57183" xr:uid="{00000000-0005-0000-0000-000084E00000}"/>
    <cellStyle name="Total 2 6 3 8 2" xfId="57184" xr:uid="{00000000-0005-0000-0000-000085E00000}"/>
    <cellStyle name="Total 2 6 3 8 3" xfId="57185" xr:uid="{00000000-0005-0000-0000-000086E00000}"/>
    <cellStyle name="Total 2 6 3 9" xfId="57186" xr:uid="{00000000-0005-0000-0000-000087E00000}"/>
    <cellStyle name="Total 2 6 3 9 2" xfId="57187" xr:uid="{00000000-0005-0000-0000-000088E00000}"/>
    <cellStyle name="Total 2 6 3 9 3" xfId="57188" xr:uid="{00000000-0005-0000-0000-000089E00000}"/>
    <cellStyle name="Total 2 6 4" xfId="57189" xr:uid="{00000000-0005-0000-0000-00008AE00000}"/>
    <cellStyle name="Total 2 6 4 10" xfId="57190" xr:uid="{00000000-0005-0000-0000-00008BE00000}"/>
    <cellStyle name="Total 2 6 4 11" xfId="57191" xr:uid="{00000000-0005-0000-0000-00008CE00000}"/>
    <cellStyle name="Total 2 6 4 12" xfId="57192" xr:uid="{00000000-0005-0000-0000-00008DE00000}"/>
    <cellStyle name="Total 2 6 4 2" xfId="57193" xr:uid="{00000000-0005-0000-0000-00008EE00000}"/>
    <cellStyle name="Total 2 6 4 2 2" xfId="57194" xr:uid="{00000000-0005-0000-0000-00008FE00000}"/>
    <cellStyle name="Total 2 6 4 2 3" xfId="57195" xr:uid="{00000000-0005-0000-0000-000090E00000}"/>
    <cellStyle name="Total 2 6 4 3" xfId="57196" xr:uid="{00000000-0005-0000-0000-000091E00000}"/>
    <cellStyle name="Total 2 6 4 3 2" xfId="57197" xr:uid="{00000000-0005-0000-0000-000092E00000}"/>
    <cellStyle name="Total 2 6 4 3 3" xfId="57198" xr:uid="{00000000-0005-0000-0000-000093E00000}"/>
    <cellStyle name="Total 2 6 4 4" xfId="57199" xr:uid="{00000000-0005-0000-0000-000094E00000}"/>
    <cellStyle name="Total 2 6 4 4 2" xfId="57200" xr:uid="{00000000-0005-0000-0000-000095E00000}"/>
    <cellStyle name="Total 2 6 4 4 3" xfId="57201" xr:uid="{00000000-0005-0000-0000-000096E00000}"/>
    <cellStyle name="Total 2 6 4 5" xfId="57202" xr:uid="{00000000-0005-0000-0000-000097E00000}"/>
    <cellStyle name="Total 2 6 4 5 2" xfId="57203" xr:uid="{00000000-0005-0000-0000-000098E00000}"/>
    <cellStyle name="Total 2 6 4 5 3" xfId="57204" xr:uid="{00000000-0005-0000-0000-000099E00000}"/>
    <cellStyle name="Total 2 6 4 6" xfId="57205" xr:uid="{00000000-0005-0000-0000-00009AE00000}"/>
    <cellStyle name="Total 2 6 4 6 2" xfId="57206" xr:uid="{00000000-0005-0000-0000-00009BE00000}"/>
    <cellStyle name="Total 2 6 4 6 3" xfId="57207" xr:uid="{00000000-0005-0000-0000-00009CE00000}"/>
    <cellStyle name="Total 2 6 4 7" xfId="57208" xr:uid="{00000000-0005-0000-0000-00009DE00000}"/>
    <cellStyle name="Total 2 6 4 7 2" xfId="57209" xr:uid="{00000000-0005-0000-0000-00009EE00000}"/>
    <cellStyle name="Total 2 6 4 7 3" xfId="57210" xr:uid="{00000000-0005-0000-0000-00009FE00000}"/>
    <cellStyle name="Total 2 6 4 8" xfId="57211" xr:uid="{00000000-0005-0000-0000-0000A0E00000}"/>
    <cellStyle name="Total 2 6 4 8 2" xfId="57212" xr:uid="{00000000-0005-0000-0000-0000A1E00000}"/>
    <cellStyle name="Total 2 6 4 8 3" xfId="57213" xr:uid="{00000000-0005-0000-0000-0000A2E00000}"/>
    <cellStyle name="Total 2 6 4 9" xfId="57214" xr:uid="{00000000-0005-0000-0000-0000A3E00000}"/>
    <cellStyle name="Total 2 6 4 9 2" xfId="57215" xr:uid="{00000000-0005-0000-0000-0000A4E00000}"/>
    <cellStyle name="Total 2 6 4 9 3" xfId="57216" xr:uid="{00000000-0005-0000-0000-0000A5E00000}"/>
    <cellStyle name="Total 2 6 5" xfId="57217" xr:uid="{00000000-0005-0000-0000-0000A6E00000}"/>
    <cellStyle name="Total 2 6 5 10" xfId="57218" xr:uid="{00000000-0005-0000-0000-0000A7E00000}"/>
    <cellStyle name="Total 2 6 5 11" xfId="57219" xr:uid="{00000000-0005-0000-0000-0000A8E00000}"/>
    <cellStyle name="Total 2 6 5 12" xfId="57220" xr:uid="{00000000-0005-0000-0000-0000A9E00000}"/>
    <cellStyle name="Total 2 6 5 2" xfId="57221" xr:uid="{00000000-0005-0000-0000-0000AAE00000}"/>
    <cellStyle name="Total 2 6 5 2 2" xfId="57222" xr:uid="{00000000-0005-0000-0000-0000ABE00000}"/>
    <cellStyle name="Total 2 6 5 2 3" xfId="57223" xr:uid="{00000000-0005-0000-0000-0000ACE00000}"/>
    <cellStyle name="Total 2 6 5 3" xfId="57224" xr:uid="{00000000-0005-0000-0000-0000ADE00000}"/>
    <cellStyle name="Total 2 6 5 3 2" xfId="57225" xr:uid="{00000000-0005-0000-0000-0000AEE00000}"/>
    <cellStyle name="Total 2 6 5 3 3" xfId="57226" xr:uid="{00000000-0005-0000-0000-0000AFE00000}"/>
    <cellStyle name="Total 2 6 5 4" xfId="57227" xr:uid="{00000000-0005-0000-0000-0000B0E00000}"/>
    <cellStyle name="Total 2 6 5 4 2" xfId="57228" xr:uid="{00000000-0005-0000-0000-0000B1E00000}"/>
    <cellStyle name="Total 2 6 5 4 3" xfId="57229" xr:uid="{00000000-0005-0000-0000-0000B2E00000}"/>
    <cellStyle name="Total 2 6 5 5" xfId="57230" xr:uid="{00000000-0005-0000-0000-0000B3E00000}"/>
    <cellStyle name="Total 2 6 5 5 2" xfId="57231" xr:uid="{00000000-0005-0000-0000-0000B4E00000}"/>
    <cellStyle name="Total 2 6 5 5 3" xfId="57232" xr:uid="{00000000-0005-0000-0000-0000B5E00000}"/>
    <cellStyle name="Total 2 6 5 6" xfId="57233" xr:uid="{00000000-0005-0000-0000-0000B6E00000}"/>
    <cellStyle name="Total 2 6 5 6 2" xfId="57234" xr:uid="{00000000-0005-0000-0000-0000B7E00000}"/>
    <cellStyle name="Total 2 6 5 6 3" xfId="57235" xr:uid="{00000000-0005-0000-0000-0000B8E00000}"/>
    <cellStyle name="Total 2 6 5 7" xfId="57236" xr:uid="{00000000-0005-0000-0000-0000B9E00000}"/>
    <cellStyle name="Total 2 6 5 7 2" xfId="57237" xr:uid="{00000000-0005-0000-0000-0000BAE00000}"/>
    <cellStyle name="Total 2 6 5 7 3" xfId="57238" xr:uid="{00000000-0005-0000-0000-0000BBE00000}"/>
    <cellStyle name="Total 2 6 5 8" xfId="57239" xr:uid="{00000000-0005-0000-0000-0000BCE00000}"/>
    <cellStyle name="Total 2 6 5 8 2" xfId="57240" xr:uid="{00000000-0005-0000-0000-0000BDE00000}"/>
    <cellStyle name="Total 2 6 5 8 3" xfId="57241" xr:uid="{00000000-0005-0000-0000-0000BEE00000}"/>
    <cellStyle name="Total 2 6 5 9" xfId="57242" xr:uid="{00000000-0005-0000-0000-0000BFE00000}"/>
    <cellStyle name="Total 2 6 5 9 2" xfId="57243" xr:uid="{00000000-0005-0000-0000-0000C0E00000}"/>
    <cellStyle name="Total 2 6 5 9 3" xfId="57244" xr:uid="{00000000-0005-0000-0000-0000C1E00000}"/>
    <cellStyle name="Total 2 6 6" xfId="57245" xr:uid="{00000000-0005-0000-0000-0000C2E00000}"/>
    <cellStyle name="Total 2 6 6 10" xfId="57246" xr:uid="{00000000-0005-0000-0000-0000C3E00000}"/>
    <cellStyle name="Total 2 6 6 11" xfId="57247" xr:uid="{00000000-0005-0000-0000-0000C4E00000}"/>
    <cellStyle name="Total 2 6 6 12" xfId="57248" xr:uid="{00000000-0005-0000-0000-0000C5E00000}"/>
    <cellStyle name="Total 2 6 6 2" xfId="57249" xr:uid="{00000000-0005-0000-0000-0000C6E00000}"/>
    <cellStyle name="Total 2 6 6 2 2" xfId="57250" xr:uid="{00000000-0005-0000-0000-0000C7E00000}"/>
    <cellStyle name="Total 2 6 6 2 3" xfId="57251" xr:uid="{00000000-0005-0000-0000-0000C8E00000}"/>
    <cellStyle name="Total 2 6 6 3" xfId="57252" xr:uid="{00000000-0005-0000-0000-0000C9E00000}"/>
    <cellStyle name="Total 2 6 6 3 2" xfId="57253" xr:uid="{00000000-0005-0000-0000-0000CAE00000}"/>
    <cellStyle name="Total 2 6 6 3 3" xfId="57254" xr:uid="{00000000-0005-0000-0000-0000CBE00000}"/>
    <cellStyle name="Total 2 6 6 4" xfId="57255" xr:uid="{00000000-0005-0000-0000-0000CCE00000}"/>
    <cellStyle name="Total 2 6 6 4 2" xfId="57256" xr:uid="{00000000-0005-0000-0000-0000CDE00000}"/>
    <cellStyle name="Total 2 6 6 4 3" xfId="57257" xr:uid="{00000000-0005-0000-0000-0000CEE00000}"/>
    <cellStyle name="Total 2 6 6 5" xfId="57258" xr:uid="{00000000-0005-0000-0000-0000CFE00000}"/>
    <cellStyle name="Total 2 6 6 5 2" xfId="57259" xr:uid="{00000000-0005-0000-0000-0000D0E00000}"/>
    <cellStyle name="Total 2 6 6 5 3" xfId="57260" xr:uid="{00000000-0005-0000-0000-0000D1E00000}"/>
    <cellStyle name="Total 2 6 6 6" xfId="57261" xr:uid="{00000000-0005-0000-0000-0000D2E00000}"/>
    <cellStyle name="Total 2 6 6 6 2" xfId="57262" xr:uid="{00000000-0005-0000-0000-0000D3E00000}"/>
    <cellStyle name="Total 2 6 6 6 3" xfId="57263" xr:uid="{00000000-0005-0000-0000-0000D4E00000}"/>
    <cellStyle name="Total 2 6 6 7" xfId="57264" xr:uid="{00000000-0005-0000-0000-0000D5E00000}"/>
    <cellStyle name="Total 2 6 6 7 2" xfId="57265" xr:uid="{00000000-0005-0000-0000-0000D6E00000}"/>
    <cellStyle name="Total 2 6 6 7 3" xfId="57266" xr:uid="{00000000-0005-0000-0000-0000D7E00000}"/>
    <cellStyle name="Total 2 6 6 8" xfId="57267" xr:uid="{00000000-0005-0000-0000-0000D8E00000}"/>
    <cellStyle name="Total 2 6 6 8 2" xfId="57268" xr:uid="{00000000-0005-0000-0000-0000D9E00000}"/>
    <cellStyle name="Total 2 6 6 8 3" xfId="57269" xr:uid="{00000000-0005-0000-0000-0000DAE00000}"/>
    <cellStyle name="Total 2 6 6 9" xfId="57270" xr:uid="{00000000-0005-0000-0000-0000DBE00000}"/>
    <cellStyle name="Total 2 6 6 9 2" xfId="57271" xr:uid="{00000000-0005-0000-0000-0000DCE00000}"/>
    <cellStyle name="Total 2 6 6 9 3" xfId="57272" xr:uid="{00000000-0005-0000-0000-0000DDE00000}"/>
    <cellStyle name="Total 2 6 7" xfId="57273" xr:uid="{00000000-0005-0000-0000-0000DEE00000}"/>
    <cellStyle name="Total 2 6 7 10" xfId="57274" xr:uid="{00000000-0005-0000-0000-0000DFE00000}"/>
    <cellStyle name="Total 2 6 7 11" xfId="57275" xr:uid="{00000000-0005-0000-0000-0000E0E00000}"/>
    <cellStyle name="Total 2 6 7 12" xfId="57276" xr:uid="{00000000-0005-0000-0000-0000E1E00000}"/>
    <cellStyle name="Total 2 6 7 2" xfId="57277" xr:uid="{00000000-0005-0000-0000-0000E2E00000}"/>
    <cellStyle name="Total 2 6 7 2 2" xfId="57278" xr:uid="{00000000-0005-0000-0000-0000E3E00000}"/>
    <cellStyle name="Total 2 6 7 2 3" xfId="57279" xr:uid="{00000000-0005-0000-0000-0000E4E00000}"/>
    <cellStyle name="Total 2 6 7 3" xfId="57280" xr:uid="{00000000-0005-0000-0000-0000E5E00000}"/>
    <cellStyle name="Total 2 6 7 3 2" xfId="57281" xr:uid="{00000000-0005-0000-0000-0000E6E00000}"/>
    <cellStyle name="Total 2 6 7 3 3" xfId="57282" xr:uid="{00000000-0005-0000-0000-0000E7E00000}"/>
    <cellStyle name="Total 2 6 7 4" xfId="57283" xr:uid="{00000000-0005-0000-0000-0000E8E00000}"/>
    <cellStyle name="Total 2 6 7 4 2" xfId="57284" xr:uid="{00000000-0005-0000-0000-0000E9E00000}"/>
    <cellStyle name="Total 2 6 7 4 3" xfId="57285" xr:uid="{00000000-0005-0000-0000-0000EAE00000}"/>
    <cellStyle name="Total 2 6 7 5" xfId="57286" xr:uid="{00000000-0005-0000-0000-0000EBE00000}"/>
    <cellStyle name="Total 2 6 7 5 2" xfId="57287" xr:uid="{00000000-0005-0000-0000-0000ECE00000}"/>
    <cellStyle name="Total 2 6 7 5 3" xfId="57288" xr:uid="{00000000-0005-0000-0000-0000EDE00000}"/>
    <cellStyle name="Total 2 6 7 6" xfId="57289" xr:uid="{00000000-0005-0000-0000-0000EEE00000}"/>
    <cellStyle name="Total 2 6 7 6 2" xfId="57290" xr:uid="{00000000-0005-0000-0000-0000EFE00000}"/>
    <cellStyle name="Total 2 6 7 6 3" xfId="57291" xr:uid="{00000000-0005-0000-0000-0000F0E00000}"/>
    <cellStyle name="Total 2 6 7 7" xfId="57292" xr:uid="{00000000-0005-0000-0000-0000F1E00000}"/>
    <cellStyle name="Total 2 6 7 7 2" xfId="57293" xr:uid="{00000000-0005-0000-0000-0000F2E00000}"/>
    <cellStyle name="Total 2 6 7 7 3" xfId="57294" xr:uid="{00000000-0005-0000-0000-0000F3E00000}"/>
    <cellStyle name="Total 2 6 7 8" xfId="57295" xr:uid="{00000000-0005-0000-0000-0000F4E00000}"/>
    <cellStyle name="Total 2 6 7 8 2" xfId="57296" xr:uid="{00000000-0005-0000-0000-0000F5E00000}"/>
    <cellStyle name="Total 2 6 7 8 3" xfId="57297" xr:uid="{00000000-0005-0000-0000-0000F6E00000}"/>
    <cellStyle name="Total 2 6 7 9" xfId="57298" xr:uid="{00000000-0005-0000-0000-0000F7E00000}"/>
    <cellStyle name="Total 2 6 7 9 2" xfId="57299" xr:uid="{00000000-0005-0000-0000-0000F8E00000}"/>
    <cellStyle name="Total 2 6 7 9 3" xfId="57300" xr:uid="{00000000-0005-0000-0000-0000F9E00000}"/>
    <cellStyle name="Total 2 6 8" xfId="57301" xr:uid="{00000000-0005-0000-0000-0000FAE00000}"/>
    <cellStyle name="Total 2 6 8 10" xfId="57302" xr:uid="{00000000-0005-0000-0000-0000FBE00000}"/>
    <cellStyle name="Total 2 6 8 11" xfId="57303" xr:uid="{00000000-0005-0000-0000-0000FCE00000}"/>
    <cellStyle name="Total 2 6 8 12" xfId="57304" xr:uid="{00000000-0005-0000-0000-0000FDE00000}"/>
    <cellStyle name="Total 2 6 8 2" xfId="57305" xr:uid="{00000000-0005-0000-0000-0000FEE00000}"/>
    <cellStyle name="Total 2 6 8 2 2" xfId="57306" xr:uid="{00000000-0005-0000-0000-0000FFE00000}"/>
    <cellStyle name="Total 2 6 8 2 3" xfId="57307" xr:uid="{00000000-0005-0000-0000-000000E10000}"/>
    <cellStyle name="Total 2 6 8 3" xfId="57308" xr:uid="{00000000-0005-0000-0000-000001E10000}"/>
    <cellStyle name="Total 2 6 8 3 2" xfId="57309" xr:uid="{00000000-0005-0000-0000-000002E10000}"/>
    <cellStyle name="Total 2 6 8 3 3" xfId="57310" xr:uid="{00000000-0005-0000-0000-000003E10000}"/>
    <cellStyle name="Total 2 6 8 4" xfId="57311" xr:uid="{00000000-0005-0000-0000-000004E10000}"/>
    <cellStyle name="Total 2 6 8 4 2" xfId="57312" xr:uid="{00000000-0005-0000-0000-000005E10000}"/>
    <cellStyle name="Total 2 6 8 4 3" xfId="57313" xr:uid="{00000000-0005-0000-0000-000006E10000}"/>
    <cellStyle name="Total 2 6 8 5" xfId="57314" xr:uid="{00000000-0005-0000-0000-000007E10000}"/>
    <cellStyle name="Total 2 6 8 5 2" xfId="57315" xr:uid="{00000000-0005-0000-0000-000008E10000}"/>
    <cellStyle name="Total 2 6 8 5 3" xfId="57316" xr:uid="{00000000-0005-0000-0000-000009E10000}"/>
    <cellStyle name="Total 2 6 8 6" xfId="57317" xr:uid="{00000000-0005-0000-0000-00000AE10000}"/>
    <cellStyle name="Total 2 6 8 6 2" xfId="57318" xr:uid="{00000000-0005-0000-0000-00000BE10000}"/>
    <cellStyle name="Total 2 6 8 6 3" xfId="57319" xr:uid="{00000000-0005-0000-0000-00000CE10000}"/>
    <cellStyle name="Total 2 6 8 7" xfId="57320" xr:uid="{00000000-0005-0000-0000-00000DE10000}"/>
    <cellStyle name="Total 2 6 8 7 2" xfId="57321" xr:uid="{00000000-0005-0000-0000-00000EE10000}"/>
    <cellStyle name="Total 2 6 8 7 3" xfId="57322" xr:uid="{00000000-0005-0000-0000-00000FE10000}"/>
    <cellStyle name="Total 2 6 8 8" xfId="57323" xr:uid="{00000000-0005-0000-0000-000010E10000}"/>
    <cellStyle name="Total 2 6 8 8 2" xfId="57324" xr:uid="{00000000-0005-0000-0000-000011E10000}"/>
    <cellStyle name="Total 2 6 8 8 3" xfId="57325" xr:uid="{00000000-0005-0000-0000-000012E10000}"/>
    <cellStyle name="Total 2 6 8 9" xfId="57326" xr:uid="{00000000-0005-0000-0000-000013E10000}"/>
    <cellStyle name="Total 2 6 8 9 2" xfId="57327" xr:uid="{00000000-0005-0000-0000-000014E10000}"/>
    <cellStyle name="Total 2 6 8 9 3" xfId="57328" xr:uid="{00000000-0005-0000-0000-000015E10000}"/>
    <cellStyle name="Total 2 6 9" xfId="57329" xr:uid="{00000000-0005-0000-0000-000016E10000}"/>
    <cellStyle name="Total 2 6 9 10" xfId="57330" xr:uid="{00000000-0005-0000-0000-000017E10000}"/>
    <cellStyle name="Total 2 6 9 11" xfId="57331" xr:uid="{00000000-0005-0000-0000-000018E10000}"/>
    <cellStyle name="Total 2 6 9 12" xfId="57332" xr:uid="{00000000-0005-0000-0000-000019E10000}"/>
    <cellStyle name="Total 2 6 9 2" xfId="57333" xr:uid="{00000000-0005-0000-0000-00001AE10000}"/>
    <cellStyle name="Total 2 6 9 2 2" xfId="57334" xr:uid="{00000000-0005-0000-0000-00001BE10000}"/>
    <cellStyle name="Total 2 6 9 2 3" xfId="57335" xr:uid="{00000000-0005-0000-0000-00001CE10000}"/>
    <cellStyle name="Total 2 6 9 3" xfId="57336" xr:uid="{00000000-0005-0000-0000-00001DE10000}"/>
    <cellStyle name="Total 2 6 9 3 2" xfId="57337" xr:uid="{00000000-0005-0000-0000-00001EE10000}"/>
    <cellStyle name="Total 2 6 9 3 3" xfId="57338" xr:uid="{00000000-0005-0000-0000-00001FE10000}"/>
    <cellStyle name="Total 2 6 9 4" xfId="57339" xr:uid="{00000000-0005-0000-0000-000020E10000}"/>
    <cellStyle name="Total 2 6 9 4 2" xfId="57340" xr:uid="{00000000-0005-0000-0000-000021E10000}"/>
    <cellStyle name="Total 2 6 9 4 3" xfId="57341" xr:uid="{00000000-0005-0000-0000-000022E10000}"/>
    <cellStyle name="Total 2 6 9 5" xfId="57342" xr:uid="{00000000-0005-0000-0000-000023E10000}"/>
    <cellStyle name="Total 2 6 9 5 2" xfId="57343" xr:uid="{00000000-0005-0000-0000-000024E10000}"/>
    <cellStyle name="Total 2 6 9 5 3" xfId="57344" xr:uid="{00000000-0005-0000-0000-000025E10000}"/>
    <cellStyle name="Total 2 6 9 6" xfId="57345" xr:uid="{00000000-0005-0000-0000-000026E10000}"/>
    <cellStyle name="Total 2 6 9 6 2" xfId="57346" xr:uid="{00000000-0005-0000-0000-000027E10000}"/>
    <cellStyle name="Total 2 6 9 6 3" xfId="57347" xr:uid="{00000000-0005-0000-0000-000028E10000}"/>
    <cellStyle name="Total 2 6 9 7" xfId="57348" xr:uid="{00000000-0005-0000-0000-000029E10000}"/>
    <cellStyle name="Total 2 6 9 7 2" xfId="57349" xr:uid="{00000000-0005-0000-0000-00002AE10000}"/>
    <cellStyle name="Total 2 6 9 7 3" xfId="57350" xr:uid="{00000000-0005-0000-0000-00002BE10000}"/>
    <cellStyle name="Total 2 6 9 8" xfId="57351" xr:uid="{00000000-0005-0000-0000-00002CE10000}"/>
    <cellStyle name="Total 2 6 9 8 2" xfId="57352" xr:uid="{00000000-0005-0000-0000-00002DE10000}"/>
    <cellStyle name="Total 2 6 9 8 3" xfId="57353" xr:uid="{00000000-0005-0000-0000-00002EE10000}"/>
    <cellStyle name="Total 2 6 9 9" xfId="57354" xr:uid="{00000000-0005-0000-0000-00002FE10000}"/>
    <cellStyle name="Total 2 6 9 9 2" xfId="57355" xr:uid="{00000000-0005-0000-0000-000030E10000}"/>
    <cellStyle name="Total 2 6 9 9 3" xfId="57356" xr:uid="{00000000-0005-0000-0000-000031E10000}"/>
    <cellStyle name="Total 2 7" xfId="57357" xr:uid="{00000000-0005-0000-0000-000032E10000}"/>
    <cellStyle name="Total 2 7 10" xfId="57358" xr:uid="{00000000-0005-0000-0000-000033E10000}"/>
    <cellStyle name="Total 2 7 10 2" xfId="57359" xr:uid="{00000000-0005-0000-0000-000034E10000}"/>
    <cellStyle name="Total 2 7 10 3" xfId="57360" xr:uid="{00000000-0005-0000-0000-000035E10000}"/>
    <cellStyle name="Total 2 7 11" xfId="57361" xr:uid="{00000000-0005-0000-0000-000036E10000}"/>
    <cellStyle name="Total 2 7 12" xfId="57362" xr:uid="{00000000-0005-0000-0000-000037E10000}"/>
    <cellStyle name="Total 2 7 2" xfId="57363" xr:uid="{00000000-0005-0000-0000-000038E10000}"/>
    <cellStyle name="Total 2 7 2 2" xfId="57364" xr:uid="{00000000-0005-0000-0000-000039E10000}"/>
    <cellStyle name="Total 2 7 2 3" xfId="57365" xr:uid="{00000000-0005-0000-0000-00003AE10000}"/>
    <cellStyle name="Total 2 7 3" xfId="57366" xr:uid="{00000000-0005-0000-0000-00003BE10000}"/>
    <cellStyle name="Total 2 7 3 2" xfId="57367" xr:uid="{00000000-0005-0000-0000-00003CE10000}"/>
    <cellStyle name="Total 2 7 3 3" xfId="57368" xr:uid="{00000000-0005-0000-0000-00003DE10000}"/>
    <cellStyle name="Total 2 7 4" xfId="57369" xr:uid="{00000000-0005-0000-0000-00003EE10000}"/>
    <cellStyle name="Total 2 7 4 2" xfId="57370" xr:uid="{00000000-0005-0000-0000-00003FE10000}"/>
    <cellStyle name="Total 2 7 4 3" xfId="57371" xr:uid="{00000000-0005-0000-0000-000040E10000}"/>
    <cellStyle name="Total 2 7 5" xfId="57372" xr:uid="{00000000-0005-0000-0000-000041E10000}"/>
    <cellStyle name="Total 2 7 5 2" xfId="57373" xr:uid="{00000000-0005-0000-0000-000042E10000}"/>
    <cellStyle name="Total 2 7 5 3" xfId="57374" xr:uid="{00000000-0005-0000-0000-000043E10000}"/>
    <cellStyle name="Total 2 7 6" xfId="57375" xr:uid="{00000000-0005-0000-0000-000044E10000}"/>
    <cellStyle name="Total 2 7 6 2" xfId="57376" xr:uid="{00000000-0005-0000-0000-000045E10000}"/>
    <cellStyle name="Total 2 7 6 3" xfId="57377" xr:uid="{00000000-0005-0000-0000-000046E10000}"/>
    <cellStyle name="Total 2 7 7" xfId="57378" xr:uid="{00000000-0005-0000-0000-000047E10000}"/>
    <cellStyle name="Total 2 7 7 2" xfId="57379" xr:uid="{00000000-0005-0000-0000-000048E10000}"/>
    <cellStyle name="Total 2 7 7 3" xfId="57380" xr:uid="{00000000-0005-0000-0000-000049E10000}"/>
    <cellStyle name="Total 2 7 8" xfId="57381" xr:uid="{00000000-0005-0000-0000-00004AE10000}"/>
    <cellStyle name="Total 2 7 8 2" xfId="57382" xr:uid="{00000000-0005-0000-0000-00004BE10000}"/>
    <cellStyle name="Total 2 7 8 3" xfId="57383" xr:uid="{00000000-0005-0000-0000-00004CE10000}"/>
    <cellStyle name="Total 2 7 9" xfId="57384" xr:uid="{00000000-0005-0000-0000-00004DE10000}"/>
    <cellStyle name="Total 2 7 9 2" xfId="57385" xr:uid="{00000000-0005-0000-0000-00004EE10000}"/>
    <cellStyle name="Total 2 7 9 3" xfId="57386" xr:uid="{00000000-0005-0000-0000-00004FE10000}"/>
    <cellStyle name="Total 2 8" xfId="57387" xr:uid="{00000000-0005-0000-0000-000050E10000}"/>
    <cellStyle name="Total 2 8 10" xfId="57388" xr:uid="{00000000-0005-0000-0000-000051E10000}"/>
    <cellStyle name="Total 2 8 10 2" xfId="57389" xr:uid="{00000000-0005-0000-0000-000052E10000}"/>
    <cellStyle name="Total 2 8 10 3" xfId="57390" xr:uid="{00000000-0005-0000-0000-000053E10000}"/>
    <cellStyle name="Total 2 8 11" xfId="57391" xr:uid="{00000000-0005-0000-0000-000054E10000}"/>
    <cellStyle name="Total 2 8 12" xfId="57392" xr:uid="{00000000-0005-0000-0000-000055E10000}"/>
    <cellStyle name="Total 2 8 2" xfId="57393" xr:uid="{00000000-0005-0000-0000-000056E10000}"/>
    <cellStyle name="Total 2 8 2 2" xfId="57394" xr:uid="{00000000-0005-0000-0000-000057E10000}"/>
    <cellStyle name="Total 2 8 2 3" xfId="57395" xr:uid="{00000000-0005-0000-0000-000058E10000}"/>
    <cellStyle name="Total 2 8 3" xfId="57396" xr:uid="{00000000-0005-0000-0000-000059E10000}"/>
    <cellStyle name="Total 2 8 3 2" xfId="57397" xr:uid="{00000000-0005-0000-0000-00005AE10000}"/>
    <cellStyle name="Total 2 8 3 3" xfId="57398" xr:uid="{00000000-0005-0000-0000-00005BE10000}"/>
    <cellStyle name="Total 2 8 4" xfId="57399" xr:uid="{00000000-0005-0000-0000-00005CE10000}"/>
    <cellStyle name="Total 2 8 4 2" xfId="57400" xr:uid="{00000000-0005-0000-0000-00005DE10000}"/>
    <cellStyle name="Total 2 8 4 3" xfId="57401" xr:uid="{00000000-0005-0000-0000-00005EE10000}"/>
    <cellStyle name="Total 2 8 5" xfId="57402" xr:uid="{00000000-0005-0000-0000-00005FE10000}"/>
    <cellStyle name="Total 2 8 5 2" xfId="57403" xr:uid="{00000000-0005-0000-0000-000060E10000}"/>
    <cellStyle name="Total 2 8 5 3" xfId="57404" xr:uid="{00000000-0005-0000-0000-000061E10000}"/>
    <cellStyle name="Total 2 8 6" xfId="57405" xr:uid="{00000000-0005-0000-0000-000062E10000}"/>
    <cellStyle name="Total 2 8 6 2" xfId="57406" xr:uid="{00000000-0005-0000-0000-000063E10000}"/>
    <cellStyle name="Total 2 8 6 3" xfId="57407" xr:uid="{00000000-0005-0000-0000-000064E10000}"/>
    <cellStyle name="Total 2 8 7" xfId="57408" xr:uid="{00000000-0005-0000-0000-000065E10000}"/>
    <cellStyle name="Total 2 8 7 2" xfId="57409" xr:uid="{00000000-0005-0000-0000-000066E10000}"/>
    <cellStyle name="Total 2 8 7 3" xfId="57410" xr:uid="{00000000-0005-0000-0000-000067E10000}"/>
    <cellStyle name="Total 2 8 8" xfId="57411" xr:uid="{00000000-0005-0000-0000-000068E10000}"/>
    <cellStyle name="Total 2 8 8 2" xfId="57412" xr:uid="{00000000-0005-0000-0000-000069E10000}"/>
    <cellStyle name="Total 2 8 8 3" xfId="57413" xr:uid="{00000000-0005-0000-0000-00006AE10000}"/>
    <cellStyle name="Total 2 8 9" xfId="57414" xr:uid="{00000000-0005-0000-0000-00006BE10000}"/>
    <cellStyle name="Total 2 8 9 2" xfId="57415" xr:uid="{00000000-0005-0000-0000-00006CE10000}"/>
    <cellStyle name="Total 2 8 9 3" xfId="57416" xr:uid="{00000000-0005-0000-0000-00006DE10000}"/>
    <cellStyle name="Total 2 9" xfId="57417" xr:uid="{00000000-0005-0000-0000-00006EE10000}"/>
    <cellStyle name="Total 2 9 10" xfId="57418" xr:uid="{00000000-0005-0000-0000-00006FE10000}"/>
    <cellStyle name="Total 2 9 10 2" xfId="57419" xr:uid="{00000000-0005-0000-0000-000070E10000}"/>
    <cellStyle name="Total 2 9 10 3" xfId="57420" xr:uid="{00000000-0005-0000-0000-000071E10000}"/>
    <cellStyle name="Total 2 9 11" xfId="57421" xr:uid="{00000000-0005-0000-0000-000072E10000}"/>
    <cellStyle name="Total 2 9 12" xfId="57422" xr:uid="{00000000-0005-0000-0000-000073E10000}"/>
    <cellStyle name="Total 2 9 2" xfId="57423" xr:uid="{00000000-0005-0000-0000-000074E10000}"/>
    <cellStyle name="Total 2 9 2 2" xfId="57424" xr:uid="{00000000-0005-0000-0000-000075E10000}"/>
    <cellStyle name="Total 2 9 2 3" xfId="57425" xr:uid="{00000000-0005-0000-0000-000076E10000}"/>
    <cellStyle name="Total 2 9 3" xfId="57426" xr:uid="{00000000-0005-0000-0000-000077E10000}"/>
    <cellStyle name="Total 2 9 3 2" xfId="57427" xr:uid="{00000000-0005-0000-0000-000078E10000}"/>
    <cellStyle name="Total 2 9 3 3" xfId="57428" xr:uid="{00000000-0005-0000-0000-000079E10000}"/>
    <cellStyle name="Total 2 9 4" xfId="57429" xr:uid="{00000000-0005-0000-0000-00007AE10000}"/>
    <cellStyle name="Total 2 9 4 2" xfId="57430" xr:uid="{00000000-0005-0000-0000-00007BE10000}"/>
    <cellStyle name="Total 2 9 4 3" xfId="57431" xr:uid="{00000000-0005-0000-0000-00007CE10000}"/>
    <cellStyle name="Total 2 9 5" xfId="57432" xr:uid="{00000000-0005-0000-0000-00007DE10000}"/>
    <cellStyle name="Total 2 9 5 2" xfId="57433" xr:uid="{00000000-0005-0000-0000-00007EE10000}"/>
    <cellStyle name="Total 2 9 5 3" xfId="57434" xr:uid="{00000000-0005-0000-0000-00007FE10000}"/>
    <cellStyle name="Total 2 9 6" xfId="57435" xr:uid="{00000000-0005-0000-0000-000080E10000}"/>
    <cellStyle name="Total 2 9 6 2" xfId="57436" xr:uid="{00000000-0005-0000-0000-000081E10000}"/>
    <cellStyle name="Total 2 9 6 3" xfId="57437" xr:uid="{00000000-0005-0000-0000-000082E10000}"/>
    <cellStyle name="Total 2 9 7" xfId="57438" xr:uid="{00000000-0005-0000-0000-000083E10000}"/>
    <cellStyle name="Total 2 9 7 2" xfId="57439" xr:uid="{00000000-0005-0000-0000-000084E10000}"/>
    <cellStyle name="Total 2 9 7 3" xfId="57440" xr:uid="{00000000-0005-0000-0000-000085E10000}"/>
    <cellStyle name="Total 2 9 8" xfId="57441" xr:uid="{00000000-0005-0000-0000-000086E10000}"/>
    <cellStyle name="Total 2 9 8 2" xfId="57442" xr:uid="{00000000-0005-0000-0000-000087E10000}"/>
    <cellStyle name="Total 2 9 8 3" xfId="57443" xr:uid="{00000000-0005-0000-0000-000088E10000}"/>
    <cellStyle name="Total 2 9 9" xfId="57444" xr:uid="{00000000-0005-0000-0000-000089E10000}"/>
    <cellStyle name="Total 2 9 9 2" xfId="57445" xr:uid="{00000000-0005-0000-0000-00008AE10000}"/>
    <cellStyle name="Total 2 9 9 3" xfId="57446" xr:uid="{00000000-0005-0000-0000-00008BE10000}"/>
    <cellStyle name="Total 3" xfId="57447" xr:uid="{00000000-0005-0000-0000-00008CE10000}"/>
    <cellStyle name="Total 3 2" xfId="57448" xr:uid="{00000000-0005-0000-0000-00008DE10000}"/>
    <cellStyle name="Total 3 2 10" xfId="57449" xr:uid="{00000000-0005-0000-0000-00008EE10000}"/>
    <cellStyle name="Total 3 2 10 10" xfId="57450" xr:uid="{00000000-0005-0000-0000-00008FE10000}"/>
    <cellStyle name="Total 3 2 10 11" xfId="57451" xr:uid="{00000000-0005-0000-0000-000090E10000}"/>
    <cellStyle name="Total 3 2 10 12" xfId="57452" xr:uid="{00000000-0005-0000-0000-000091E10000}"/>
    <cellStyle name="Total 3 2 10 2" xfId="57453" xr:uid="{00000000-0005-0000-0000-000092E10000}"/>
    <cellStyle name="Total 3 2 10 2 2" xfId="57454" xr:uid="{00000000-0005-0000-0000-000093E10000}"/>
    <cellStyle name="Total 3 2 10 2 3" xfId="57455" xr:uid="{00000000-0005-0000-0000-000094E10000}"/>
    <cellStyle name="Total 3 2 10 3" xfId="57456" xr:uid="{00000000-0005-0000-0000-000095E10000}"/>
    <cellStyle name="Total 3 2 10 3 2" xfId="57457" xr:uid="{00000000-0005-0000-0000-000096E10000}"/>
    <cellStyle name="Total 3 2 10 3 3" xfId="57458" xr:uid="{00000000-0005-0000-0000-000097E10000}"/>
    <cellStyle name="Total 3 2 10 4" xfId="57459" xr:uid="{00000000-0005-0000-0000-000098E10000}"/>
    <cellStyle name="Total 3 2 10 4 2" xfId="57460" xr:uid="{00000000-0005-0000-0000-000099E10000}"/>
    <cellStyle name="Total 3 2 10 4 3" xfId="57461" xr:uid="{00000000-0005-0000-0000-00009AE10000}"/>
    <cellStyle name="Total 3 2 10 5" xfId="57462" xr:uid="{00000000-0005-0000-0000-00009BE10000}"/>
    <cellStyle name="Total 3 2 10 5 2" xfId="57463" xr:uid="{00000000-0005-0000-0000-00009CE10000}"/>
    <cellStyle name="Total 3 2 10 5 3" xfId="57464" xr:uid="{00000000-0005-0000-0000-00009DE10000}"/>
    <cellStyle name="Total 3 2 10 6" xfId="57465" xr:uid="{00000000-0005-0000-0000-00009EE10000}"/>
    <cellStyle name="Total 3 2 10 6 2" xfId="57466" xr:uid="{00000000-0005-0000-0000-00009FE10000}"/>
    <cellStyle name="Total 3 2 10 6 3" xfId="57467" xr:uid="{00000000-0005-0000-0000-0000A0E10000}"/>
    <cellStyle name="Total 3 2 10 7" xfId="57468" xr:uid="{00000000-0005-0000-0000-0000A1E10000}"/>
    <cellStyle name="Total 3 2 10 7 2" xfId="57469" xr:uid="{00000000-0005-0000-0000-0000A2E10000}"/>
    <cellStyle name="Total 3 2 10 7 3" xfId="57470" xr:uid="{00000000-0005-0000-0000-0000A3E10000}"/>
    <cellStyle name="Total 3 2 10 8" xfId="57471" xr:uid="{00000000-0005-0000-0000-0000A4E10000}"/>
    <cellStyle name="Total 3 2 10 8 2" xfId="57472" xr:uid="{00000000-0005-0000-0000-0000A5E10000}"/>
    <cellStyle name="Total 3 2 10 8 3" xfId="57473" xr:uid="{00000000-0005-0000-0000-0000A6E10000}"/>
    <cellStyle name="Total 3 2 10 9" xfId="57474" xr:uid="{00000000-0005-0000-0000-0000A7E10000}"/>
    <cellStyle name="Total 3 2 10 9 2" xfId="57475" xr:uid="{00000000-0005-0000-0000-0000A8E10000}"/>
    <cellStyle name="Total 3 2 10 9 3" xfId="57476" xr:uid="{00000000-0005-0000-0000-0000A9E10000}"/>
    <cellStyle name="Total 3 2 11" xfId="57477" xr:uid="{00000000-0005-0000-0000-0000AAE10000}"/>
    <cellStyle name="Total 3 2 11 2" xfId="57478" xr:uid="{00000000-0005-0000-0000-0000ABE10000}"/>
    <cellStyle name="Total 3 2 11 3" xfId="57479" xr:uid="{00000000-0005-0000-0000-0000ACE10000}"/>
    <cellStyle name="Total 3 2 12" xfId="57480" xr:uid="{00000000-0005-0000-0000-0000ADE10000}"/>
    <cellStyle name="Total 3 2 12 2" xfId="57481" xr:uid="{00000000-0005-0000-0000-0000AEE10000}"/>
    <cellStyle name="Total 3 2 12 3" xfId="57482" xr:uid="{00000000-0005-0000-0000-0000AFE10000}"/>
    <cellStyle name="Total 3 2 13" xfId="57483" xr:uid="{00000000-0005-0000-0000-0000B0E10000}"/>
    <cellStyle name="Total 3 2 13 2" xfId="57484" xr:uid="{00000000-0005-0000-0000-0000B1E10000}"/>
    <cellStyle name="Total 3 2 13 3" xfId="57485" xr:uid="{00000000-0005-0000-0000-0000B2E10000}"/>
    <cellStyle name="Total 3 2 14" xfId="57486" xr:uid="{00000000-0005-0000-0000-0000B3E10000}"/>
    <cellStyle name="Total 3 2 14 2" xfId="57487" xr:uid="{00000000-0005-0000-0000-0000B4E10000}"/>
    <cellStyle name="Total 3 2 14 3" xfId="57488" xr:uid="{00000000-0005-0000-0000-0000B5E10000}"/>
    <cellStyle name="Total 3 2 15" xfId="57489" xr:uid="{00000000-0005-0000-0000-0000B6E10000}"/>
    <cellStyle name="Total 3 2 15 2" xfId="57490" xr:uid="{00000000-0005-0000-0000-0000B7E10000}"/>
    <cellStyle name="Total 3 2 15 3" xfId="57491" xr:uid="{00000000-0005-0000-0000-0000B8E10000}"/>
    <cellStyle name="Total 3 2 16" xfId="57492" xr:uid="{00000000-0005-0000-0000-0000B9E10000}"/>
    <cellStyle name="Total 3 2 16 2" xfId="57493" xr:uid="{00000000-0005-0000-0000-0000BAE10000}"/>
    <cellStyle name="Total 3 2 16 3" xfId="57494" xr:uid="{00000000-0005-0000-0000-0000BBE10000}"/>
    <cellStyle name="Total 3 2 17" xfId="57495" xr:uid="{00000000-0005-0000-0000-0000BCE10000}"/>
    <cellStyle name="Total 3 2 17 2" xfId="57496" xr:uid="{00000000-0005-0000-0000-0000BDE10000}"/>
    <cellStyle name="Total 3 2 17 3" xfId="57497" xr:uid="{00000000-0005-0000-0000-0000BEE10000}"/>
    <cellStyle name="Total 3 2 18" xfId="57498" xr:uid="{00000000-0005-0000-0000-0000BFE10000}"/>
    <cellStyle name="Total 3 2 18 2" xfId="57499" xr:uid="{00000000-0005-0000-0000-0000C0E10000}"/>
    <cellStyle name="Total 3 2 18 3" xfId="57500" xr:uid="{00000000-0005-0000-0000-0000C1E10000}"/>
    <cellStyle name="Total 3 2 19" xfId="57501" xr:uid="{00000000-0005-0000-0000-0000C2E10000}"/>
    <cellStyle name="Total 3 2 2" xfId="57502" xr:uid="{00000000-0005-0000-0000-0000C3E10000}"/>
    <cellStyle name="Total 3 2 2 10" xfId="57503" xr:uid="{00000000-0005-0000-0000-0000C4E10000}"/>
    <cellStyle name="Total 3 2 2 11" xfId="57504" xr:uid="{00000000-0005-0000-0000-0000C5E10000}"/>
    <cellStyle name="Total 3 2 2 12" xfId="57505" xr:uid="{00000000-0005-0000-0000-0000C6E10000}"/>
    <cellStyle name="Total 3 2 2 2" xfId="57506" xr:uid="{00000000-0005-0000-0000-0000C7E10000}"/>
    <cellStyle name="Total 3 2 2 2 2" xfId="57507" xr:uid="{00000000-0005-0000-0000-0000C8E10000}"/>
    <cellStyle name="Total 3 2 2 2 3" xfId="57508" xr:uid="{00000000-0005-0000-0000-0000C9E10000}"/>
    <cellStyle name="Total 3 2 2 3" xfId="57509" xr:uid="{00000000-0005-0000-0000-0000CAE10000}"/>
    <cellStyle name="Total 3 2 2 3 2" xfId="57510" xr:uid="{00000000-0005-0000-0000-0000CBE10000}"/>
    <cellStyle name="Total 3 2 2 3 3" xfId="57511" xr:uid="{00000000-0005-0000-0000-0000CCE10000}"/>
    <cellStyle name="Total 3 2 2 4" xfId="57512" xr:uid="{00000000-0005-0000-0000-0000CDE10000}"/>
    <cellStyle name="Total 3 2 2 4 2" xfId="57513" xr:uid="{00000000-0005-0000-0000-0000CEE10000}"/>
    <cellStyle name="Total 3 2 2 4 3" xfId="57514" xr:uid="{00000000-0005-0000-0000-0000CFE10000}"/>
    <cellStyle name="Total 3 2 2 5" xfId="57515" xr:uid="{00000000-0005-0000-0000-0000D0E10000}"/>
    <cellStyle name="Total 3 2 2 5 2" xfId="57516" xr:uid="{00000000-0005-0000-0000-0000D1E10000}"/>
    <cellStyle name="Total 3 2 2 5 3" xfId="57517" xr:uid="{00000000-0005-0000-0000-0000D2E10000}"/>
    <cellStyle name="Total 3 2 2 6" xfId="57518" xr:uid="{00000000-0005-0000-0000-0000D3E10000}"/>
    <cellStyle name="Total 3 2 2 6 2" xfId="57519" xr:uid="{00000000-0005-0000-0000-0000D4E10000}"/>
    <cellStyle name="Total 3 2 2 6 3" xfId="57520" xr:uid="{00000000-0005-0000-0000-0000D5E10000}"/>
    <cellStyle name="Total 3 2 2 7" xfId="57521" xr:uid="{00000000-0005-0000-0000-0000D6E10000}"/>
    <cellStyle name="Total 3 2 2 7 2" xfId="57522" xr:uid="{00000000-0005-0000-0000-0000D7E10000}"/>
    <cellStyle name="Total 3 2 2 7 3" xfId="57523" xr:uid="{00000000-0005-0000-0000-0000D8E10000}"/>
    <cellStyle name="Total 3 2 2 8" xfId="57524" xr:uid="{00000000-0005-0000-0000-0000D9E10000}"/>
    <cellStyle name="Total 3 2 2 8 2" xfId="57525" xr:uid="{00000000-0005-0000-0000-0000DAE10000}"/>
    <cellStyle name="Total 3 2 2 8 3" xfId="57526" xr:uid="{00000000-0005-0000-0000-0000DBE10000}"/>
    <cellStyle name="Total 3 2 2 9" xfId="57527" xr:uid="{00000000-0005-0000-0000-0000DCE10000}"/>
    <cellStyle name="Total 3 2 2 9 2" xfId="57528" xr:uid="{00000000-0005-0000-0000-0000DDE10000}"/>
    <cellStyle name="Total 3 2 2 9 3" xfId="57529" xr:uid="{00000000-0005-0000-0000-0000DEE10000}"/>
    <cellStyle name="Total 3 2 20" xfId="57530" xr:uid="{00000000-0005-0000-0000-0000DFE10000}"/>
    <cellStyle name="Total 3 2 21" xfId="57531" xr:uid="{00000000-0005-0000-0000-0000E0E10000}"/>
    <cellStyle name="Total 3 2 3" xfId="57532" xr:uid="{00000000-0005-0000-0000-0000E1E10000}"/>
    <cellStyle name="Total 3 2 3 10" xfId="57533" xr:uid="{00000000-0005-0000-0000-0000E2E10000}"/>
    <cellStyle name="Total 3 2 3 11" xfId="57534" xr:uid="{00000000-0005-0000-0000-0000E3E10000}"/>
    <cellStyle name="Total 3 2 3 12" xfId="57535" xr:uid="{00000000-0005-0000-0000-0000E4E10000}"/>
    <cellStyle name="Total 3 2 3 2" xfId="57536" xr:uid="{00000000-0005-0000-0000-0000E5E10000}"/>
    <cellStyle name="Total 3 2 3 2 2" xfId="57537" xr:uid="{00000000-0005-0000-0000-0000E6E10000}"/>
    <cellStyle name="Total 3 2 3 2 3" xfId="57538" xr:uid="{00000000-0005-0000-0000-0000E7E10000}"/>
    <cellStyle name="Total 3 2 3 3" xfId="57539" xr:uid="{00000000-0005-0000-0000-0000E8E10000}"/>
    <cellStyle name="Total 3 2 3 3 2" xfId="57540" xr:uid="{00000000-0005-0000-0000-0000E9E10000}"/>
    <cellStyle name="Total 3 2 3 3 3" xfId="57541" xr:uid="{00000000-0005-0000-0000-0000EAE10000}"/>
    <cellStyle name="Total 3 2 3 4" xfId="57542" xr:uid="{00000000-0005-0000-0000-0000EBE10000}"/>
    <cellStyle name="Total 3 2 3 4 2" xfId="57543" xr:uid="{00000000-0005-0000-0000-0000ECE10000}"/>
    <cellStyle name="Total 3 2 3 4 3" xfId="57544" xr:uid="{00000000-0005-0000-0000-0000EDE10000}"/>
    <cellStyle name="Total 3 2 3 5" xfId="57545" xr:uid="{00000000-0005-0000-0000-0000EEE10000}"/>
    <cellStyle name="Total 3 2 3 5 2" xfId="57546" xr:uid="{00000000-0005-0000-0000-0000EFE10000}"/>
    <cellStyle name="Total 3 2 3 5 3" xfId="57547" xr:uid="{00000000-0005-0000-0000-0000F0E10000}"/>
    <cellStyle name="Total 3 2 3 6" xfId="57548" xr:uid="{00000000-0005-0000-0000-0000F1E10000}"/>
    <cellStyle name="Total 3 2 3 6 2" xfId="57549" xr:uid="{00000000-0005-0000-0000-0000F2E10000}"/>
    <cellStyle name="Total 3 2 3 6 3" xfId="57550" xr:uid="{00000000-0005-0000-0000-0000F3E10000}"/>
    <cellStyle name="Total 3 2 3 7" xfId="57551" xr:uid="{00000000-0005-0000-0000-0000F4E10000}"/>
    <cellStyle name="Total 3 2 3 7 2" xfId="57552" xr:uid="{00000000-0005-0000-0000-0000F5E10000}"/>
    <cellStyle name="Total 3 2 3 7 3" xfId="57553" xr:uid="{00000000-0005-0000-0000-0000F6E10000}"/>
    <cellStyle name="Total 3 2 3 8" xfId="57554" xr:uid="{00000000-0005-0000-0000-0000F7E10000}"/>
    <cellStyle name="Total 3 2 3 8 2" xfId="57555" xr:uid="{00000000-0005-0000-0000-0000F8E10000}"/>
    <cellStyle name="Total 3 2 3 8 3" xfId="57556" xr:uid="{00000000-0005-0000-0000-0000F9E10000}"/>
    <cellStyle name="Total 3 2 3 9" xfId="57557" xr:uid="{00000000-0005-0000-0000-0000FAE10000}"/>
    <cellStyle name="Total 3 2 3 9 2" xfId="57558" xr:uid="{00000000-0005-0000-0000-0000FBE10000}"/>
    <cellStyle name="Total 3 2 3 9 3" xfId="57559" xr:uid="{00000000-0005-0000-0000-0000FCE10000}"/>
    <cellStyle name="Total 3 2 4" xfId="57560" xr:uid="{00000000-0005-0000-0000-0000FDE10000}"/>
    <cellStyle name="Total 3 2 4 10" xfId="57561" xr:uid="{00000000-0005-0000-0000-0000FEE10000}"/>
    <cellStyle name="Total 3 2 4 11" xfId="57562" xr:uid="{00000000-0005-0000-0000-0000FFE10000}"/>
    <cellStyle name="Total 3 2 4 12" xfId="57563" xr:uid="{00000000-0005-0000-0000-000000E20000}"/>
    <cellStyle name="Total 3 2 4 2" xfId="57564" xr:uid="{00000000-0005-0000-0000-000001E20000}"/>
    <cellStyle name="Total 3 2 4 2 2" xfId="57565" xr:uid="{00000000-0005-0000-0000-000002E20000}"/>
    <cellStyle name="Total 3 2 4 2 3" xfId="57566" xr:uid="{00000000-0005-0000-0000-000003E20000}"/>
    <cellStyle name="Total 3 2 4 3" xfId="57567" xr:uid="{00000000-0005-0000-0000-000004E20000}"/>
    <cellStyle name="Total 3 2 4 3 2" xfId="57568" xr:uid="{00000000-0005-0000-0000-000005E20000}"/>
    <cellStyle name="Total 3 2 4 3 3" xfId="57569" xr:uid="{00000000-0005-0000-0000-000006E20000}"/>
    <cellStyle name="Total 3 2 4 4" xfId="57570" xr:uid="{00000000-0005-0000-0000-000007E20000}"/>
    <cellStyle name="Total 3 2 4 4 2" xfId="57571" xr:uid="{00000000-0005-0000-0000-000008E20000}"/>
    <cellStyle name="Total 3 2 4 4 3" xfId="57572" xr:uid="{00000000-0005-0000-0000-000009E20000}"/>
    <cellStyle name="Total 3 2 4 5" xfId="57573" xr:uid="{00000000-0005-0000-0000-00000AE20000}"/>
    <cellStyle name="Total 3 2 4 5 2" xfId="57574" xr:uid="{00000000-0005-0000-0000-00000BE20000}"/>
    <cellStyle name="Total 3 2 4 5 3" xfId="57575" xr:uid="{00000000-0005-0000-0000-00000CE20000}"/>
    <cellStyle name="Total 3 2 4 6" xfId="57576" xr:uid="{00000000-0005-0000-0000-00000DE20000}"/>
    <cellStyle name="Total 3 2 4 6 2" xfId="57577" xr:uid="{00000000-0005-0000-0000-00000EE20000}"/>
    <cellStyle name="Total 3 2 4 6 3" xfId="57578" xr:uid="{00000000-0005-0000-0000-00000FE20000}"/>
    <cellStyle name="Total 3 2 4 7" xfId="57579" xr:uid="{00000000-0005-0000-0000-000010E20000}"/>
    <cellStyle name="Total 3 2 4 7 2" xfId="57580" xr:uid="{00000000-0005-0000-0000-000011E20000}"/>
    <cellStyle name="Total 3 2 4 7 3" xfId="57581" xr:uid="{00000000-0005-0000-0000-000012E20000}"/>
    <cellStyle name="Total 3 2 4 8" xfId="57582" xr:uid="{00000000-0005-0000-0000-000013E20000}"/>
    <cellStyle name="Total 3 2 4 8 2" xfId="57583" xr:uid="{00000000-0005-0000-0000-000014E20000}"/>
    <cellStyle name="Total 3 2 4 8 3" xfId="57584" xr:uid="{00000000-0005-0000-0000-000015E20000}"/>
    <cellStyle name="Total 3 2 4 9" xfId="57585" xr:uid="{00000000-0005-0000-0000-000016E20000}"/>
    <cellStyle name="Total 3 2 4 9 2" xfId="57586" xr:uid="{00000000-0005-0000-0000-000017E20000}"/>
    <cellStyle name="Total 3 2 4 9 3" xfId="57587" xr:uid="{00000000-0005-0000-0000-000018E20000}"/>
    <cellStyle name="Total 3 2 5" xfId="57588" xr:uid="{00000000-0005-0000-0000-000019E20000}"/>
    <cellStyle name="Total 3 2 5 10" xfId="57589" xr:uid="{00000000-0005-0000-0000-00001AE20000}"/>
    <cellStyle name="Total 3 2 5 11" xfId="57590" xr:uid="{00000000-0005-0000-0000-00001BE20000}"/>
    <cellStyle name="Total 3 2 5 12" xfId="57591" xr:uid="{00000000-0005-0000-0000-00001CE20000}"/>
    <cellStyle name="Total 3 2 5 2" xfId="57592" xr:uid="{00000000-0005-0000-0000-00001DE20000}"/>
    <cellStyle name="Total 3 2 5 2 2" xfId="57593" xr:uid="{00000000-0005-0000-0000-00001EE20000}"/>
    <cellStyle name="Total 3 2 5 2 3" xfId="57594" xr:uid="{00000000-0005-0000-0000-00001FE20000}"/>
    <cellStyle name="Total 3 2 5 3" xfId="57595" xr:uid="{00000000-0005-0000-0000-000020E20000}"/>
    <cellStyle name="Total 3 2 5 3 2" xfId="57596" xr:uid="{00000000-0005-0000-0000-000021E20000}"/>
    <cellStyle name="Total 3 2 5 3 3" xfId="57597" xr:uid="{00000000-0005-0000-0000-000022E20000}"/>
    <cellStyle name="Total 3 2 5 4" xfId="57598" xr:uid="{00000000-0005-0000-0000-000023E20000}"/>
    <cellStyle name="Total 3 2 5 4 2" xfId="57599" xr:uid="{00000000-0005-0000-0000-000024E20000}"/>
    <cellStyle name="Total 3 2 5 4 3" xfId="57600" xr:uid="{00000000-0005-0000-0000-000025E20000}"/>
    <cellStyle name="Total 3 2 5 5" xfId="57601" xr:uid="{00000000-0005-0000-0000-000026E20000}"/>
    <cellStyle name="Total 3 2 5 5 2" xfId="57602" xr:uid="{00000000-0005-0000-0000-000027E20000}"/>
    <cellStyle name="Total 3 2 5 5 3" xfId="57603" xr:uid="{00000000-0005-0000-0000-000028E20000}"/>
    <cellStyle name="Total 3 2 5 6" xfId="57604" xr:uid="{00000000-0005-0000-0000-000029E20000}"/>
    <cellStyle name="Total 3 2 5 6 2" xfId="57605" xr:uid="{00000000-0005-0000-0000-00002AE20000}"/>
    <cellStyle name="Total 3 2 5 6 3" xfId="57606" xr:uid="{00000000-0005-0000-0000-00002BE20000}"/>
    <cellStyle name="Total 3 2 5 7" xfId="57607" xr:uid="{00000000-0005-0000-0000-00002CE20000}"/>
    <cellStyle name="Total 3 2 5 7 2" xfId="57608" xr:uid="{00000000-0005-0000-0000-00002DE20000}"/>
    <cellStyle name="Total 3 2 5 7 3" xfId="57609" xr:uid="{00000000-0005-0000-0000-00002EE20000}"/>
    <cellStyle name="Total 3 2 5 8" xfId="57610" xr:uid="{00000000-0005-0000-0000-00002FE20000}"/>
    <cellStyle name="Total 3 2 5 8 2" xfId="57611" xr:uid="{00000000-0005-0000-0000-000030E20000}"/>
    <cellStyle name="Total 3 2 5 8 3" xfId="57612" xr:uid="{00000000-0005-0000-0000-000031E20000}"/>
    <cellStyle name="Total 3 2 5 9" xfId="57613" xr:uid="{00000000-0005-0000-0000-000032E20000}"/>
    <cellStyle name="Total 3 2 5 9 2" xfId="57614" xr:uid="{00000000-0005-0000-0000-000033E20000}"/>
    <cellStyle name="Total 3 2 5 9 3" xfId="57615" xr:uid="{00000000-0005-0000-0000-000034E20000}"/>
    <cellStyle name="Total 3 2 6" xfId="57616" xr:uid="{00000000-0005-0000-0000-000035E20000}"/>
    <cellStyle name="Total 3 2 6 10" xfId="57617" xr:uid="{00000000-0005-0000-0000-000036E20000}"/>
    <cellStyle name="Total 3 2 6 11" xfId="57618" xr:uid="{00000000-0005-0000-0000-000037E20000}"/>
    <cellStyle name="Total 3 2 6 12" xfId="57619" xr:uid="{00000000-0005-0000-0000-000038E20000}"/>
    <cellStyle name="Total 3 2 6 2" xfId="57620" xr:uid="{00000000-0005-0000-0000-000039E20000}"/>
    <cellStyle name="Total 3 2 6 2 2" xfId="57621" xr:uid="{00000000-0005-0000-0000-00003AE20000}"/>
    <cellStyle name="Total 3 2 6 2 3" xfId="57622" xr:uid="{00000000-0005-0000-0000-00003BE20000}"/>
    <cellStyle name="Total 3 2 6 3" xfId="57623" xr:uid="{00000000-0005-0000-0000-00003CE20000}"/>
    <cellStyle name="Total 3 2 6 3 2" xfId="57624" xr:uid="{00000000-0005-0000-0000-00003DE20000}"/>
    <cellStyle name="Total 3 2 6 3 3" xfId="57625" xr:uid="{00000000-0005-0000-0000-00003EE20000}"/>
    <cellStyle name="Total 3 2 6 4" xfId="57626" xr:uid="{00000000-0005-0000-0000-00003FE20000}"/>
    <cellStyle name="Total 3 2 6 4 2" xfId="57627" xr:uid="{00000000-0005-0000-0000-000040E20000}"/>
    <cellStyle name="Total 3 2 6 4 3" xfId="57628" xr:uid="{00000000-0005-0000-0000-000041E20000}"/>
    <cellStyle name="Total 3 2 6 5" xfId="57629" xr:uid="{00000000-0005-0000-0000-000042E20000}"/>
    <cellStyle name="Total 3 2 6 5 2" xfId="57630" xr:uid="{00000000-0005-0000-0000-000043E20000}"/>
    <cellStyle name="Total 3 2 6 5 3" xfId="57631" xr:uid="{00000000-0005-0000-0000-000044E20000}"/>
    <cellStyle name="Total 3 2 6 6" xfId="57632" xr:uid="{00000000-0005-0000-0000-000045E20000}"/>
    <cellStyle name="Total 3 2 6 6 2" xfId="57633" xr:uid="{00000000-0005-0000-0000-000046E20000}"/>
    <cellStyle name="Total 3 2 6 6 3" xfId="57634" xr:uid="{00000000-0005-0000-0000-000047E20000}"/>
    <cellStyle name="Total 3 2 6 7" xfId="57635" xr:uid="{00000000-0005-0000-0000-000048E20000}"/>
    <cellStyle name="Total 3 2 6 7 2" xfId="57636" xr:uid="{00000000-0005-0000-0000-000049E20000}"/>
    <cellStyle name="Total 3 2 6 7 3" xfId="57637" xr:uid="{00000000-0005-0000-0000-00004AE20000}"/>
    <cellStyle name="Total 3 2 6 8" xfId="57638" xr:uid="{00000000-0005-0000-0000-00004BE20000}"/>
    <cellStyle name="Total 3 2 6 8 2" xfId="57639" xr:uid="{00000000-0005-0000-0000-00004CE20000}"/>
    <cellStyle name="Total 3 2 6 8 3" xfId="57640" xr:uid="{00000000-0005-0000-0000-00004DE20000}"/>
    <cellStyle name="Total 3 2 6 9" xfId="57641" xr:uid="{00000000-0005-0000-0000-00004EE20000}"/>
    <cellStyle name="Total 3 2 6 9 2" xfId="57642" xr:uid="{00000000-0005-0000-0000-00004FE20000}"/>
    <cellStyle name="Total 3 2 6 9 3" xfId="57643" xr:uid="{00000000-0005-0000-0000-000050E20000}"/>
    <cellStyle name="Total 3 2 7" xfId="57644" xr:uid="{00000000-0005-0000-0000-000051E20000}"/>
    <cellStyle name="Total 3 2 7 10" xfId="57645" xr:uid="{00000000-0005-0000-0000-000052E20000}"/>
    <cellStyle name="Total 3 2 7 11" xfId="57646" xr:uid="{00000000-0005-0000-0000-000053E20000}"/>
    <cellStyle name="Total 3 2 7 12" xfId="57647" xr:uid="{00000000-0005-0000-0000-000054E20000}"/>
    <cellStyle name="Total 3 2 7 2" xfId="57648" xr:uid="{00000000-0005-0000-0000-000055E20000}"/>
    <cellStyle name="Total 3 2 7 2 2" xfId="57649" xr:uid="{00000000-0005-0000-0000-000056E20000}"/>
    <cellStyle name="Total 3 2 7 2 3" xfId="57650" xr:uid="{00000000-0005-0000-0000-000057E20000}"/>
    <cellStyle name="Total 3 2 7 3" xfId="57651" xr:uid="{00000000-0005-0000-0000-000058E20000}"/>
    <cellStyle name="Total 3 2 7 3 2" xfId="57652" xr:uid="{00000000-0005-0000-0000-000059E20000}"/>
    <cellStyle name="Total 3 2 7 3 3" xfId="57653" xr:uid="{00000000-0005-0000-0000-00005AE20000}"/>
    <cellStyle name="Total 3 2 7 4" xfId="57654" xr:uid="{00000000-0005-0000-0000-00005BE20000}"/>
    <cellStyle name="Total 3 2 7 4 2" xfId="57655" xr:uid="{00000000-0005-0000-0000-00005CE20000}"/>
    <cellStyle name="Total 3 2 7 4 3" xfId="57656" xr:uid="{00000000-0005-0000-0000-00005DE20000}"/>
    <cellStyle name="Total 3 2 7 5" xfId="57657" xr:uid="{00000000-0005-0000-0000-00005EE20000}"/>
    <cellStyle name="Total 3 2 7 5 2" xfId="57658" xr:uid="{00000000-0005-0000-0000-00005FE20000}"/>
    <cellStyle name="Total 3 2 7 5 3" xfId="57659" xr:uid="{00000000-0005-0000-0000-000060E20000}"/>
    <cellStyle name="Total 3 2 7 6" xfId="57660" xr:uid="{00000000-0005-0000-0000-000061E20000}"/>
    <cellStyle name="Total 3 2 7 6 2" xfId="57661" xr:uid="{00000000-0005-0000-0000-000062E20000}"/>
    <cellStyle name="Total 3 2 7 6 3" xfId="57662" xr:uid="{00000000-0005-0000-0000-000063E20000}"/>
    <cellStyle name="Total 3 2 7 7" xfId="57663" xr:uid="{00000000-0005-0000-0000-000064E20000}"/>
    <cellStyle name="Total 3 2 7 7 2" xfId="57664" xr:uid="{00000000-0005-0000-0000-000065E20000}"/>
    <cellStyle name="Total 3 2 7 7 3" xfId="57665" xr:uid="{00000000-0005-0000-0000-000066E20000}"/>
    <cellStyle name="Total 3 2 7 8" xfId="57666" xr:uid="{00000000-0005-0000-0000-000067E20000}"/>
    <cellStyle name="Total 3 2 7 8 2" xfId="57667" xr:uid="{00000000-0005-0000-0000-000068E20000}"/>
    <cellStyle name="Total 3 2 7 8 3" xfId="57668" xr:uid="{00000000-0005-0000-0000-000069E20000}"/>
    <cellStyle name="Total 3 2 7 9" xfId="57669" xr:uid="{00000000-0005-0000-0000-00006AE20000}"/>
    <cellStyle name="Total 3 2 7 9 2" xfId="57670" xr:uid="{00000000-0005-0000-0000-00006BE20000}"/>
    <cellStyle name="Total 3 2 7 9 3" xfId="57671" xr:uid="{00000000-0005-0000-0000-00006CE20000}"/>
    <cellStyle name="Total 3 2 8" xfId="57672" xr:uid="{00000000-0005-0000-0000-00006DE20000}"/>
    <cellStyle name="Total 3 2 8 10" xfId="57673" xr:uid="{00000000-0005-0000-0000-00006EE20000}"/>
    <cellStyle name="Total 3 2 8 11" xfId="57674" xr:uid="{00000000-0005-0000-0000-00006FE20000}"/>
    <cellStyle name="Total 3 2 8 12" xfId="57675" xr:uid="{00000000-0005-0000-0000-000070E20000}"/>
    <cellStyle name="Total 3 2 8 2" xfId="57676" xr:uid="{00000000-0005-0000-0000-000071E20000}"/>
    <cellStyle name="Total 3 2 8 2 2" xfId="57677" xr:uid="{00000000-0005-0000-0000-000072E20000}"/>
    <cellStyle name="Total 3 2 8 2 3" xfId="57678" xr:uid="{00000000-0005-0000-0000-000073E20000}"/>
    <cellStyle name="Total 3 2 8 3" xfId="57679" xr:uid="{00000000-0005-0000-0000-000074E20000}"/>
    <cellStyle name="Total 3 2 8 3 2" xfId="57680" xr:uid="{00000000-0005-0000-0000-000075E20000}"/>
    <cellStyle name="Total 3 2 8 3 3" xfId="57681" xr:uid="{00000000-0005-0000-0000-000076E20000}"/>
    <cellStyle name="Total 3 2 8 4" xfId="57682" xr:uid="{00000000-0005-0000-0000-000077E20000}"/>
    <cellStyle name="Total 3 2 8 4 2" xfId="57683" xr:uid="{00000000-0005-0000-0000-000078E20000}"/>
    <cellStyle name="Total 3 2 8 4 3" xfId="57684" xr:uid="{00000000-0005-0000-0000-000079E20000}"/>
    <cellStyle name="Total 3 2 8 5" xfId="57685" xr:uid="{00000000-0005-0000-0000-00007AE20000}"/>
    <cellStyle name="Total 3 2 8 5 2" xfId="57686" xr:uid="{00000000-0005-0000-0000-00007BE20000}"/>
    <cellStyle name="Total 3 2 8 5 3" xfId="57687" xr:uid="{00000000-0005-0000-0000-00007CE20000}"/>
    <cellStyle name="Total 3 2 8 6" xfId="57688" xr:uid="{00000000-0005-0000-0000-00007DE20000}"/>
    <cellStyle name="Total 3 2 8 6 2" xfId="57689" xr:uid="{00000000-0005-0000-0000-00007EE20000}"/>
    <cellStyle name="Total 3 2 8 6 3" xfId="57690" xr:uid="{00000000-0005-0000-0000-00007FE20000}"/>
    <cellStyle name="Total 3 2 8 7" xfId="57691" xr:uid="{00000000-0005-0000-0000-000080E20000}"/>
    <cellStyle name="Total 3 2 8 7 2" xfId="57692" xr:uid="{00000000-0005-0000-0000-000081E20000}"/>
    <cellStyle name="Total 3 2 8 7 3" xfId="57693" xr:uid="{00000000-0005-0000-0000-000082E20000}"/>
    <cellStyle name="Total 3 2 8 8" xfId="57694" xr:uid="{00000000-0005-0000-0000-000083E20000}"/>
    <cellStyle name="Total 3 2 8 8 2" xfId="57695" xr:uid="{00000000-0005-0000-0000-000084E20000}"/>
    <cellStyle name="Total 3 2 8 8 3" xfId="57696" xr:uid="{00000000-0005-0000-0000-000085E20000}"/>
    <cellStyle name="Total 3 2 8 9" xfId="57697" xr:uid="{00000000-0005-0000-0000-000086E20000}"/>
    <cellStyle name="Total 3 2 8 9 2" xfId="57698" xr:uid="{00000000-0005-0000-0000-000087E20000}"/>
    <cellStyle name="Total 3 2 8 9 3" xfId="57699" xr:uid="{00000000-0005-0000-0000-000088E20000}"/>
    <cellStyle name="Total 3 2 9" xfId="57700" xr:uid="{00000000-0005-0000-0000-000089E20000}"/>
    <cellStyle name="Total 3 2 9 10" xfId="57701" xr:uid="{00000000-0005-0000-0000-00008AE20000}"/>
    <cellStyle name="Total 3 2 9 11" xfId="57702" xr:uid="{00000000-0005-0000-0000-00008BE20000}"/>
    <cellStyle name="Total 3 2 9 12" xfId="57703" xr:uid="{00000000-0005-0000-0000-00008CE20000}"/>
    <cellStyle name="Total 3 2 9 2" xfId="57704" xr:uid="{00000000-0005-0000-0000-00008DE20000}"/>
    <cellStyle name="Total 3 2 9 2 2" xfId="57705" xr:uid="{00000000-0005-0000-0000-00008EE20000}"/>
    <cellStyle name="Total 3 2 9 2 3" xfId="57706" xr:uid="{00000000-0005-0000-0000-00008FE20000}"/>
    <cellStyle name="Total 3 2 9 3" xfId="57707" xr:uid="{00000000-0005-0000-0000-000090E20000}"/>
    <cellStyle name="Total 3 2 9 3 2" xfId="57708" xr:uid="{00000000-0005-0000-0000-000091E20000}"/>
    <cellStyle name="Total 3 2 9 3 3" xfId="57709" xr:uid="{00000000-0005-0000-0000-000092E20000}"/>
    <cellStyle name="Total 3 2 9 4" xfId="57710" xr:uid="{00000000-0005-0000-0000-000093E20000}"/>
    <cellStyle name="Total 3 2 9 4 2" xfId="57711" xr:uid="{00000000-0005-0000-0000-000094E20000}"/>
    <cellStyle name="Total 3 2 9 4 3" xfId="57712" xr:uid="{00000000-0005-0000-0000-000095E20000}"/>
    <cellStyle name="Total 3 2 9 5" xfId="57713" xr:uid="{00000000-0005-0000-0000-000096E20000}"/>
    <cellStyle name="Total 3 2 9 5 2" xfId="57714" xr:uid="{00000000-0005-0000-0000-000097E20000}"/>
    <cellStyle name="Total 3 2 9 5 3" xfId="57715" xr:uid="{00000000-0005-0000-0000-000098E20000}"/>
    <cellStyle name="Total 3 2 9 6" xfId="57716" xr:uid="{00000000-0005-0000-0000-000099E20000}"/>
    <cellStyle name="Total 3 2 9 6 2" xfId="57717" xr:uid="{00000000-0005-0000-0000-00009AE20000}"/>
    <cellStyle name="Total 3 2 9 6 3" xfId="57718" xr:uid="{00000000-0005-0000-0000-00009BE20000}"/>
    <cellStyle name="Total 3 2 9 7" xfId="57719" xr:uid="{00000000-0005-0000-0000-00009CE20000}"/>
    <cellStyle name="Total 3 2 9 7 2" xfId="57720" xr:uid="{00000000-0005-0000-0000-00009DE20000}"/>
    <cellStyle name="Total 3 2 9 7 3" xfId="57721" xr:uid="{00000000-0005-0000-0000-00009EE20000}"/>
    <cellStyle name="Total 3 2 9 8" xfId="57722" xr:uid="{00000000-0005-0000-0000-00009FE20000}"/>
    <cellStyle name="Total 3 2 9 8 2" xfId="57723" xr:uid="{00000000-0005-0000-0000-0000A0E20000}"/>
    <cellStyle name="Total 3 2 9 8 3" xfId="57724" xr:uid="{00000000-0005-0000-0000-0000A1E20000}"/>
    <cellStyle name="Total 3 2 9 9" xfId="57725" xr:uid="{00000000-0005-0000-0000-0000A2E20000}"/>
    <cellStyle name="Total 3 2 9 9 2" xfId="57726" xr:uid="{00000000-0005-0000-0000-0000A3E20000}"/>
    <cellStyle name="Total 3 2 9 9 3" xfId="57727" xr:uid="{00000000-0005-0000-0000-0000A4E20000}"/>
    <cellStyle name="Total 3 3" xfId="57728" xr:uid="{00000000-0005-0000-0000-0000A5E20000}"/>
    <cellStyle name="Total 3 3 10" xfId="57729" xr:uid="{00000000-0005-0000-0000-0000A6E20000}"/>
    <cellStyle name="Total 3 3 11" xfId="57730" xr:uid="{00000000-0005-0000-0000-0000A7E20000}"/>
    <cellStyle name="Total 3 3 12" xfId="57731" xr:uid="{00000000-0005-0000-0000-0000A8E20000}"/>
    <cellStyle name="Total 3 3 2" xfId="57732" xr:uid="{00000000-0005-0000-0000-0000A9E20000}"/>
    <cellStyle name="Total 3 3 2 2" xfId="57733" xr:uid="{00000000-0005-0000-0000-0000AAE20000}"/>
    <cellStyle name="Total 3 3 2 3" xfId="57734" xr:uid="{00000000-0005-0000-0000-0000ABE20000}"/>
    <cellStyle name="Total 3 3 3" xfId="57735" xr:uid="{00000000-0005-0000-0000-0000ACE20000}"/>
    <cellStyle name="Total 3 3 3 2" xfId="57736" xr:uid="{00000000-0005-0000-0000-0000ADE20000}"/>
    <cellStyle name="Total 3 3 3 3" xfId="57737" xr:uid="{00000000-0005-0000-0000-0000AEE20000}"/>
    <cellStyle name="Total 3 3 4" xfId="57738" xr:uid="{00000000-0005-0000-0000-0000AFE20000}"/>
    <cellStyle name="Total 3 3 4 2" xfId="57739" xr:uid="{00000000-0005-0000-0000-0000B0E20000}"/>
    <cellStyle name="Total 3 3 4 3" xfId="57740" xr:uid="{00000000-0005-0000-0000-0000B1E20000}"/>
    <cellStyle name="Total 3 3 5" xfId="57741" xr:uid="{00000000-0005-0000-0000-0000B2E20000}"/>
    <cellStyle name="Total 3 3 5 2" xfId="57742" xr:uid="{00000000-0005-0000-0000-0000B3E20000}"/>
    <cellStyle name="Total 3 3 5 3" xfId="57743" xr:uid="{00000000-0005-0000-0000-0000B4E20000}"/>
    <cellStyle name="Total 3 3 6" xfId="57744" xr:uid="{00000000-0005-0000-0000-0000B5E20000}"/>
    <cellStyle name="Total 3 3 6 2" xfId="57745" xr:uid="{00000000-0005-0000-0000-0000B6E20000}"/>
    <cellStyle name="Total 3 3 6 3" xfId="57746" xr:uid="{00000000-0005-0000-0000-0000B7E20000}"/>
    <cellStyle name="Total 3 3 7" xfId="57747" xr:uid="{00000000-0005-0000-0000-0000B8E20000}"/>
    <cellStyle name="Total 3 3 7 2" xfId="57748" xr:uid="{00000000-0005-0000-0000-0000B9E20000}"/>
    <cellStyle name="Total 3 3 7 3" xfId="57749" xr:uid="{00000000-0005-0000-0000-0000BAE20000}"/>
    <cellStyle name="Total 3 3 8" xfId="57750" xr:uid="{00000000-0005-0000-0000-0000BBE20000}"/>
    <cellStyle name="Total 3 3 8 2" xfId="57751" xr:uid="{00000000-0005-0000-0000-0000BCE20000}"/>
    <cellStyle name="Total 3 3 8 3" xfId="57752" xr:uid="{00000000-0005-0000-0000-0000BDE20000}"/>
    <cellStyle name="Total 3 3 9" xfId="57753" xr:uid="{00000000-0005-0000-0000-0000BEE20000}"/>
    <cellStyle name="Total 3 3 9 2" xfId="57754" xr:uid="{00000000-0005-0000-0000-0000BFE20000}"/>
    <cellStyle name="Total 3 3 9 3" xfId="57755" xr:uid="{00000000-0005-0000-0000-0000C0E20000}"/>
    <cellStyle name="Total 3 4" xfId="57756" xr:uid="{00000000-0005-0000-0000-0000C1E20000}"/>
    <cellStyle name="Total 3 4 10" xfId="57757" xr:uid="{00000000-0005-0000-0000-0000C2E20000}"/>
    <cellStyle name="Total 3 4 11" xfId="57758" xr:uid="{00000000-0005-0000-0000-0000C3E20000}"/>
    <cellStyle name="Total 3 4 12" xfId="57759" xr:uid="{00000000-0005-0000-0000-0000C4E20000}"/>
    <cellStyle name="Total 3 4 2" xfId="57760" xr:uid="{00000000-0005-0000-0000-0000C5E20000}"/>
    <cellStyle name="Total 3 4 2 2" xfId="57761" xr:uid="{00000000-0005-0000-0000-0000C6E20000}"/>
    <cellStyle name="Total 3 4 2 3" xfId="57762" xr:uid="{00000000-0005-0000-0000-0000C7E20000}"/>
    <cellStyle name="Total 3 4 3" xfId="57763" xr:uid="{00000000-0005-0000-0000-0000C8E20000}"/>
    <cellStyle name="Total 3 4 3 2" xfId="57764" xr:uid="{00000000-0005-0000-0000-0000C9E20000}"/>
    <cellStyle name="Total 3 4 3 3" xfId="57765" xr:uid="{00000000-0005-0000-0000-0000CAE20000}"/>
    <cellStyle name="Total 3 4 4" xfId="57766" xr:uid="{00000000-0005-0000-0000-0000CBE20000}"/>
    <cellStyle name="Total 3 4 4 2" xfId="57767" xr:uid="{00000000-0005-0000-0000-0000CCE20000}"/>
    <cellStyle name="Total 3 4 4 3" xfId="57768" xr:uid="{00000000-0005-0000-0000-0000CDE20000}"/>
    <cellStyle name="Total 3 4 5" xfId="57769" xr:uid="{00000000-0005-0000-0000-0000CEE20000}"/>
    <cellStyle name="Total 3 4 5 2" xfId="57770" xr:uid="{00000000-0005-0000-0000-0000CFE20000}"/>
    <cellStyle name="Total 3 4 5 3" xfId="57771" xr:uid="{00000000-0005-0000-0000-0000D0E20000}"/>
    <cellStyle name="Total 3 4 6" xfId="57772" xr:uid="{00000000-0005-0000-0000-0000D1E20000}"/>
    <cellStyle name="Total 3 4 6 2" xfId="57773" xr:uid="{00000000-0005-0000-0000-0000D2E20000}"/>
    <cellStyle name="Total 3 4 6 3" xfId="57774" xr:uid="{00000000-0005-0000-0000-0000D3E20000}"/>
    <cellStyle name="Total 3 4 7" xfId="57775" xr:uid="{00000000-0005-0000-0000-0000D4E20000}"/>
    <cellStyle name="Total 3 4 7 2" xfId="57776" xr:uid="{00000000-0005-0000-0000-0000D5E20000}"/>
    <cellStyle name="Total 3 4 7 3" xfId="57777" xr:uid="{00000000-0005-0000-0000-0000D6E20000}"/>
    <cellStyle name="Total 3 4 8" xfId="57778" xr:uid="{00000000-0005-0000-0000-0000D7E20000}"/>
    <cellStyle name="Total 3 4 8 2" xfId="57779" xr:uid="{00000000-0005-0000-0000-0000D8E20000}"/>
    <cellStyle name="Total 3 4 8 3" xfId="57780" xr:uid="{00000000-0005-0000-0000-0000D9E20000}"/>
    <cellStyle name="Total 3 4 9" xfId="57781" xr:uid="{00000000-0005-0000-0000-0000DAE20000}"/>
    <cellStyle name="Total 3 4 9 2" xfId="57782" xr:uid="{00000000-0005-0000-0000-0000DBE20000}"/>
    <cellStyle name="Total 3 4 9 3" xfId="57783" xr:uid="{00000000-0005-0000-0000-0000DCE20000}"/>
    <cellStyle name="Total 3 5" xfId="57784" xr:uid="{00000000-0005-0000-0000-0000DDE20000}"/>
    <cellStyle name="Total 3 5 10" xfId="57785" xr:uid="{00000000-0005-0000-0000-0000DEE20000}"/>
    <cellStyle name="Total 3 5 11" xfId="57786" xr:uid="{00000000-0005-0000-0000-0000DFE20000}"/>
    <cellStyle name="Total 3 5 12" xfId="57787" xr:uid="{00000000-0005-0000-0000-0000E0E20000}"/>
    <cellStyle name="Total 3 5 2" xfId="57788" xr:uid="{00000000-0005-0000-0000-0000E1E20000}"/>
    <cellStyle name="Total 3 5 2 2" xfId="57789" xr:uid="{00000000-0005-0000-0000-0000E2E20000}"/>
    <cellStyle name="Total 3 5 2 3" xfId="57790" xr:uid="{00000000-0005-0000-0000-0000E3E20000}"/>
    <cellStyle name="Total 3 5 3" xfId="57791" xr:uid="{00000000-0005-0000-0000-0000E4E20000}"/>
    <cellStyle name="Total 3 5 3 2" xfId="57792" xr:uid="{00000000-0005-0000-0000-0000E5E20000}"/>
    <cellStyle name="Total 3 5 3 3" xfId="57793" xr:uid="{00000000-0005-0000-0000-0000E6E20000}"/>
    <cellStyle name="Total 3 5 4" xfId="57794" xr:uid="{00000000-0005-0000-0000-0000E7E20000}"/>
    <cellStyle name="Total 3 5 4 2" xfId="57795" xr:uid="{00000000-0005-0000-0000-0000E8E20000}"/>
    <cellStyle name="Total 3 5 4 3" xfId="57796" xr:uid="{00000000-0005-0000-0000-0000E9E20000}"/>
    <cellStyle name="Total 3 5 5" xfId="57797" xr:uid="{00000000-0005-0000-0000-0000EAE20000}"/>
    <cellStyle name="Total 3 5 5 2" xfId="57798" xr:uid="{00000000-0005-0000-0000-0000EBE20000}"/>
    <cellStyle name="Total 3 5 5 3" xfId="57799" xr:uid="{00000000-0005-0000-0000-0000ECE20000}"/>
    <cellStyle name="Total 3 5 6" xfId="57800" xr:uid="{00000000-0005-0000-0000-0000EDE20000}"/>
    <cellStyle name="Total 3 5 6 2" xfId="57801" xr:uid="{00000000-0005-0000-0000-0000EEE20000}"/>
    <cellStyle name="Total 3 5 6 3" xfId="57802" xr:uid="{00000000-0005-0000-0000-0000EFE20000}"/>
    <cellStyle name="Total 3 5 7" xfId="57803" xr:uid="{00000000-0005-0000-0000-0000F0E20000}"/>
    <cellStyle name="Total 3 5 7 2" xfId="57804" xr:uid="{00000000-0005-0000-0000-0000F1E20000}"/>
    <cellStyle name="Total 3 5 7 3" xfId="57805" xr:uid="{00000000-0005-0000-0000-0000F2E20000}"/>
    <cellStyle name="Total 3 5 8" xfId="57806" xr:uid="{00000000-0005-0000-0000-0000F3E20000}"/>
    <cellStyle name="Total 3 5 8 2" xfId="57807" xr:uid="{00000000-0005-0000-0000-0000F4E20000}"/>
    <cellStyle name="Total 3 5 8 3" xfId="57808" xr:uid="{00000000-0005-0000-0000-0000F5E20000}"/>
    <cellStyle name="Total 3 5 9" xfId="57809" xr:uid="{00000000-0005-0000-0000-0000F6E20000}"/>
    <cellStyle name="Total 3 5 9 2" xfId="57810" xr:uid="{00000000-0005-0000-0000-0000F7E20000}"/>
    <cellStyle name="Total 3 5 9 3" xfId="57811" xr:uid="{00000000-0005-0000-0000-0000F8E20000}"/>
    <cellStyle name="Total 3 6" xfId="57812" xr:uid="{00000000-0005-0000-0000-0000F9E20000}"/>
    <cellStyle name="Total 3 6 2" xfId="57813" xr:uid="{00000000-0005-0000-0000-0000FAE20000}"/>
    <cellStyle name="Total 3 6 3" xfId="57814" xr:uid="{00000000-0005-0000-0000-0000FBE20000}"/>
    <cellStyle name="Total 3 7" xfId="57815" xr:uid="{00000000-0005-0000-0000-0000FCE20000}"/>
    <cellStyle name="Total 3 7 2" xfId="57816" xr:uid="{00000000-0005-0000-0000-0000FDE20000}"/>
    <cellStyle name="Total 3 7 3" xfId="57817" xr:uid="{00000000-0005-0000-0000-0000FEE20000}"/>
    <cellStyle name="Total 3 8" xfId="58208" xr:uid="{00000000-0005-0000-0000-0000FFE20000}"/>
    <cellStyle name="Total 4" xfId="57818" xr:uid="{00000000-0005-0000-0000-000000E30000}"/>
    <cellStyle name="Total 4 2" xfId="57819" xr:uid="{00000000-0005-0000-0000-000001E30000}"/>
    <cellStyle name="Total 4 2 10" xfId="57820" xr:uid="{00000000-0005-0000-0000-000002E30000}"/>
    <cellStyle name="Total 4 2 10 10" xfId="57821" xr:uid="{00000000-0005-0000-0000-000003E30000}"/>
    <cellStyle name="Total 4 2 10 11" xfId="57822" xr:uid="{00000000-0005-0000-0000-000004E30000}"/>
    <cellStyle name="Total 4 2 10 12" xfId="57823" xr:uid="{00000000-0005-0000-0000-000005E30000}"/>
    <cellStyle name="Total 4 2 10 2" xfId="57824" xr:uid="{00000000-0005-0000-0000-000006E30000}"/>
    <cellStyle name="Total 4 2 10 2 2" xfId="57825" xr:uid="{00000000-0005-0000-0000-000007E30000}"/>
    <cellStyle name="Total 4 2 10 2 3" xfId="57826" xr:uid="{00000000-0005-0000-0000-000008E30000}"/>
    <cellStyle name="Total 4 2 10 3" xfId="57827" xr:uid="{00000000-0005-0000-0000-000009E30000}"/>
    <cellStyle name="Total 4 2 10 3 2" xfId="57828" xr:uid="{00000000-0005-0000-0000-00000AE30000}"/>
    <cellStyle name="Total 4 2 10 3 3" xfId="57829" xr:uid="{00000000-0005-0000-0000-00000BE30000}"/>
    <cellStyle name="Total 4 2 10 4" xfId="57830" xr:uid="{00000000-0005-0000-0000-00000CE30000}"/>
    <cellStyle name="Total 4 2 10 4 2" xfId="57831" xr:uid="{00000000-0005-0000-0000-00000DE30000}"/>
    <cellStyle name="Total 4 2 10 4 3" xfId="57832" xr:uid="{00000000-0005-0000-0000-00000EE30000}"/>
    <cellStyle name="Total 4 2 10 5" xfId="57833" xr:uid="{00000000-0005-0000-0000-00000FE30000}"/>
    <cellStyle name="Total 4 2 10 5 2" xfId="57834" xr:uid="{00000000-0005-0000-0000-000010E30000}"/>
    <cellStyle name="Total 4 2 10 5 3" xfId="57835" xr:uid="{00000000-0005-0000-0000-000011E30000}"/>
    <cellStyle name="Total 4 2 10 6" xfId="57836" xr:uid="{00000000-0005-0000-0000-000012E30000}"/>
    <cellStyle name="Total 4 2 10 6 2" xfId="57837" xr:uid="{00000000-0005-0000-0000-000013E30000}"/>
    <cellStyle name="Total 4 2 10 6 3" xfId="57838" xr:uid="{00000000-0005-0000-0000-000014E30000}"/>
    <cellStyle name="Total 4 2 10 7" xfId="57839" xr:uid="{00000000-0005-0000-0000-000015E30000}"/>
    <cellStyle name="Total 4 2 10 7 2" xfId="57840" xr:uid="{00000000-0005-0000-0000-000016E30000}"/>
    <cellStyle name="Total 4 2 10 7 3" xfId="57841" xr:uid="{00000000-0005-0000-0000-000017E30000}"/>
    <cellStyle name="Total 4 2 10 8" xfId="57842" xr:uid="{00000000-0005-0000-0000-000018E30000}"/>
    <cellStyle name="Total 4 2 10 8 2" xfId="57843" xr:uid="{00000000-0005-0000-0000-000019E30000}"/>
    <cellStyle name="Total 4 2 10 8 3" xfId="57844" xr:uid="{00000000-0005-0000-0000-00001AE30000}"/>
    <cellStyle name="Total 4 2 10 9" xfId="57845" xr:uid="{00000000-0005-0000-0000-00001BE30000}"/>
    <cellStyle name="Total 4 2 10 9 2" xfId="57846" xr:uid="{00000000-0005-0000-0000-00001CE30000}"/>
    <cellStyle name="Total 4 2 10 9 3" xfId="57847" xr:uid="{00000000-0005-0000-0000-00001DE30000}"/>
    <cellStyle name="Total 4 2 11" xfId="57848" xr:uid="{00000000-0005-0000-0000-00001EE30000}"/>
    <cellStyle name="Total 4 2 11 2" xfId="57849" xr:uid="{00000000-0005-0000-0000-00001FE30000}"/>
    <cellStyle name="Total 4 2 11 3" xfId="57850" xr:uid="{00000000-0005-0000-0000-000020E30000}"/>
    <cellStyle name="Total 4 2 12" xfId="57851" xr:uid="{00000000-0005-0000-0000-000021E30000}"/>
    <cellStyle name="Total 4 2 12 2" xfId="57852" xr:uid="{00000000-0005-0000-0000-000022E30000}"/>
    <cellStyle name="Total 4 2 12 3" xfId="57853" xr:uid="{00000000-0005-0000-0000-000023E30000}"/>
    <cellStyle name="Total 4 2 13" xfId="57854" xr:uid="{00000000-0005-0000-0000-000024E30000}"/>
    <cellStyle name="Total 4 2 13 2" xfId="57855" xr:uid="{00000000-0005-0000-0000-000025E30000}"/>
    <cellStyle name="Total 4 2 13 3" xfId="57856" xr:uid="{00000000-0005-0000-0000-000026E30000}"/>
    <cellStyle name="Total 4 2 14" xfId="57857" xr:uid="{00000000-0005-0000-0000-000027E30000}"/>
    <cellStyle name="Total 4 2 14 2" xfId="57858" xr:uid="{00000000-0005-0000-0000-000028E30000}"/>
    <cellStyle name="Total 4 2 14 3" xfId="57859" xr:uid="{00000000-0005-0000-0000-000029E30000}"/>
    <cellStyle name="Total 4 2 15" xfId="57860" xr:uid="{00000000-0005-0000-0000-00002AE30000}"/>
    <cellStyle name="Total 4 2 15 2" xfId="57861" xr:uid="{00000000-0005-0000-0000-00002BE30000}"/>
    <cellStyle name="Total 4 2 15 3" xfId="57862" xr:uid="{00000000-0005-0000-0000-00002CE30000}"/>
    <cellStyle name="Total 4 2 16" xfId="57863" xr:uid="{00000000-0005-0000-0000-00002DE30000}"/>
    <cellStyle name="Total 4 2 16 2" xfId="57864" xr:uid="{00000000-0005-0000-0000-00002EE30000}"/>
    <cellStyle name="Total 4 2 16 3" xfId="57865" xr:uid="{00000000-0005-0000-0000-00002FE30000}"/>
    <cellStyle name="Total 4 2 17" xfId="57866" xr:uid="{00000000-0005-0000-0000-000030E30000}"/>
    <cellStyle name="Total 4 2 17 2" xfId="57867" xr:uid="{00000000-0005-0000-0000-000031E30000}"/>
    <cellStyle name="Total 4 2 17 3" xfId="57868" xr:uid="{00000000-0005-0000-0000-000032E30000}"/>
    <cellStyle name="Total 4 2 18" xfId="57869" xr:uid="{00000000-0005-0000-0000-000033E30000}"/>
    <cellStyle name="Total 4 2 18 2" xfId="57870" xr:uid="{00000000-0005-0000-0000-000034E30000}"/>
    <cellStyle name="Total 4 2 18 3" xfId="57871" xr:uid="{00000000-0005-0000-0000-000035E30000}"/>
    <cellStyle name="Total 4 2 19" xfId="57872" xr:uid="{00000000-0005-0000-0000-000036E30000}"/>
    <cellStyle name="Total 4 2 2" xfId="57873" xr:uid="{00000000-0005-0000-0000-000037E30000}"/>
    <cellStyle name="Total 4 2 2 10" xfId="57874" xr:uid="{00000000-0005-0000-0000-000038E30000}"/>
    <cellStyle name="Total 4 2 2 11" xfId="57875" xr:uid="{00000000-0005-0000-0000-000039E30000}"/>
    <cellStyle name="Total 4 2 2 12" xfId="57876" xr:uid="{00000000-0005-0000-0000-00003AE30000}"/>
    <cellStyle name="Total 4 2 2 2" xfId="57877" xr:uid="{00000000-0005-0000-0000-00003BE30000}"/>
    <cellStyle name="Total 4 2 2 2 2" xfId="57878" xr:uid="{00000000-0005-0000-0000-00003CE30000}"/>
    <cellStyle name="Total 4 2 2 2 3" xfId="57879" xr:uid="{00000000-0005-0000-0000-00003DE30000}"/>
    <cellStyle name="Total 4 2 2 3" xfId="57880" xr:uid="{00000000-0005-0000-0000-00003EE30000}"/>
    <cellStyle name="Total 4 2 2 3 2" xfId="57881" xr:uid="{00000000-0005-0000-0000-00003FE30000}"/>
    <cellStyle name="Total 4 2 2 3 3" xfId="57882" xr:uid="{00000000-0005-0000-0000-000040E30000}"/>
    <cellStyle name="Total 4 2 2 4" xfId="57883" xr:uid="{00000000-0005-0000-0000-000041E30000}"/>
    <cellStyle name="Total 4 2 2 4 2" xfId="57884" xr:uid="{00000000-0005-0000-0000-000042E30000}"/>
    <cellStyle name="Total 4 2 2 4 3" xfId="57885" xr:uid="{00000000-0005-0000-0000-000043E30000}"/>
    <cellStyle name="Total 4 2 2 5" xfId="57886" xr:uid="{00000000-0005-0000-0000-000044E30000}"/>
    <cellStyle name="Total 4 2 2 5 2" xfId="57887" xr:uid="{00000000-0005-0000-0000-000045E30000}"/>
    <cellStyle name="Total 4 2 2 5 3" xfId="57888" xr:uid="{00000000-0005-0000-0000-000046E30000}"/>
    <cellStyle name="Total 4 2 2 6" xfId="57889" xr:uid="{00000000-0005-0000-0000-000047E30000}"/>
    <cellStyle name="Total 4 2 2 6 2" xfId="57890" xr:uid="{00000000-0005-0000-0000-000048E30000}"/>
    <cellStyle name="Total 4 2 2 6 3" xfId="57891" xr:uid="{00000000-0005-0000-0000-000049E30000}"/>
    <cellStyle name="Total 4 2 2 7" xfId="57892" xr:uid="{00000000-0005-0000-0000-00004AE30000}"/>
    <cellStyle name="Total 4 2 2 7 2" xfId="57893" xr:uid="{00000000-0005-0000-0000-00004BE30000}"/>
    <cellStyle name="Total 4 2 2 7 3" xfId="57894" xr:uid="{00000000-0005-0000-0000-00004CE30000}"/>
    <cellStyle name="Total 4 2 2 8" xfId="57895" xr:uid="{00000000-0005-0000-0000-00004DE30000}"/>
    <cellStyle name="Total 4 2 2 8 2" xfId="57896" xr:uid="{00000000-0005-0000-0000-00004EE30000}"/>
    <cellStyle name="Total 4 2 2 8 3" xfId="57897" xr:uid="{00000000-0005-0000-0000-00004FE30000}"/>
    <cellStyle name="Total 4 2 2 9" xfId="57898" xr:uid="{00000000-0005-0000-0000-000050E30000}"/>
    <cellStyle name="Total 4 2 2 9 2" xfId="57899" xr:uid="{00000000-0005-0000-0000-000051E30000}"/>
    <cellStyle name="Total 4 2 2 9 3" xfId="57900" xr:uid="{00000000-0005-0000-0000-000052E30000}"/>
    <cellStyle name="Total 4 2 20" xfId="57901" xr:uid="{00000000-0005-0000-0000-000053E30000}"/>
    <cellStyle name="Total 4 2 21" xfId="57902" xr:uid="{00000000-0005-0000-0000-000054E30000}"/>
    <cellStyle name="Total 4 2 3" xfId="57903" xr:uid="{00000000-0005-0000-0000-000055E30000}"/>
    <cellStyle name="Total 4 2 3 10" xfId="57904" xr:uid="{00000000-0005-0000-0000-000056E30000}"/>
    <cellStyle name="Total 4 2 3 11" xfId="57905" xr:uid="{00000000-0005-0000-0000-000057E30000}"/>
    <cellStyle name="Total 4 2 3 12" xfId="57906" xr:uid="{00000000-0005-0000-0000-000058E30000}"/>
    <cellStyle name="Total 4 2 3 2" xfId="57907" xr:uid="{00000000-0005-0000-0000-000059E30000}"/>
    <cellStyle name="Total 4 2 3 2 2" xfId="57908" xr:uid="{00000000-0005-0000-0000-00005AE30000}"/>
    <cellStyle name="Total 4 2 3 2 3" xfId="57909" xr:uid="{00000000-0005-0000-0000-00005BE30000}"/>
    <cellStyle name="Total 4 2 3 3" xfId="57910" xr:uid="{00000000-0005-0000-0000-00005CE30000}"/>
    <cellStyle name="Total 4 2 3 3 2" xfId="57911" xr:uid="{00000000-0005-0000-0000-00005DE30000}"/>
    <cellStyle name="Total 4 2 3 3 3" xfId="57912" xr:uid="{00000000-0005-0000-0000-00005EE30000}"/>
    <cellStyle name="Total 4 2 3 4" xfId="57913" xr:uid="{00000000-0005-0000-0000-00005FE30000}"/>
    <cellStyle name="Total 4 2 3 4 2" xfId="57914" xr:uid="{00000000-0005-0000-0000-000060E30000}"/>
    <cellStyle name="Total 4 2 3 4 3" xfId="57915" xr:uid="{00000000-0005-0000-0000-000061E30000}"/>
    <cellStyle name="Total 4 2 3 5" xfId="57916" xr:uid="{00000000-0005-0000-0000-000062E30000}"/>
    <cellStyle name="Total 4 2 3 5 2" xfId="57917" xr:uid="{00000000-0005-0000-0000-000063E30000}"/>
    <cellStyle name="Total 4 2 3 5 3" xfId="57918" xr:uid="{00000000-0005-0000-0000-000064E30000}"/>
    <cellStyle name="Total 4 2 3 6" xfId="57919" xr:uid="{00000000-0005-0000-0000-000065E30000}"/>
    <cellStyle name="Total 4 2 3 6 2" xfId="57920" xr:uid="{00000000-0005-0000-0000-000066E30000}"/>
    <cellStyle name="Total 4 2 3 6 3" xfId="57921" xr:uid="{00000000-0005-0000-0000-000067E30000}"/>
    <cellStyle name="Total 4 2 3 7" xfId="57922" xr:uid="{00000000-0005-0000-0000-000068E30000}"/>
    <cellStyle name="Total 4 2 3 7 2" xfId="57923" xr:uid="{00000000-0005-0000-0000-000069E30000}"/>
    <cellStyle name="Total 4 2 3 7 3" xfId="57924" xr:uid="{00000000-0005-0000-0000-00006AE30000}"/>
    <cellStyle name="Total 4 2 3 8" xfId="57925" xr:uid="{00000000-0005-0000-0000-00006BE30000}"/>
    <cellStyle name="Total 4 2 3 8 2" xfId="57926" xr:uid="{00000000-0005-0000-0000-00006CE30000}"/>
    <cellStyle name="Total 4 2 3 8 3" xfId="57927" xr:uid="{00000000-0005-0000-0000-00006DE30000}"/>
    <cellStyle name="Total 4 2 3 9" xfId="57928" xr:uid="{00000000-0005-0000-0000-00006EE30000}"/>
    <cellStyle name="Total 4 2 3 9 2" xfId="57929" xr:uid="{00000000-0005-0000-0000-00006FE30000}"/>
    <cellStyle name="Total 4 2 3 9 3" xfId="57930" xr:uid="{00000000-0005-0000-0000-000070E30000}"/>
    <cellStyle name="Total 4 2 4" xfId="57931" xr:uid="{00000000-0005-0000-0000-000071E30000}"/>
    <cellStyle name="Total 4 2 4 10" xfId="57932" xr:uid="{00000000-0005-0000-0000-000072E30000}"/>
    <cellStyle name="Total 4 2 4 11" xfId="57933" xr:uid="{00000000-0005-0000-0000-000073E30000}"/>
    <cellStyle name="Total 4 2 4 12" xfId="57934" xr:uid="{00000000-0005-0000-0000-000074E30000}"/>
    <cellStyle name="Total 4 2 4 2" xfId="57935" xr:uid="{00000000-0005-0000-0000-000075E30000}"/>
    <cellStyle name="Total 4 2 4 2 2" xfId="57936" xr:uid="{00000000-0005-0000-0000-000076E30000}"/>
    <cellStyle name="Total 4 2 4 2 3" xfId="57937" xr:uid="{00000000-0005-0000-0000-000077E30000}"/>
    <cellStyle name="Total 4 2 4 3" xfId="57938" xr:uid="{00000000-0005-0000-0000-000078E30000}"/>
    <cellStyle name="Total 4 2 4 3 2" xfId="57939" xr:uid="{00000000-0005-0000-0000-000079E30000}"/>
    <cellStyle name="Total 4 2 4 3 3" xfId="57940" xr:uid="{00000000-0005-0000-0000-00007AE30000}"/>
    <cellStyle name="Total 4 2 4 4" xfId="57941" xr:uid="{00000000-0005-0000-0000-00007BE30000}"/>
    <cellStyle name="Total 4 2 4 4 2" xfId="57942" xr:uid="{00000000-0005-0000-0000-00007CE30000}"/>
    <cellStyle name="Total 4 2 4 4 3" xfId="57943" xr:uid="{00000000-0005-0000-0000-00007DE30000}"/>
    <cellStyle name="Total 4 2 4 5" xfId="57944" xr:uid="{00000000-0005-0000-0000-00007EE30000}"/>
    <cellStyle name="Total 4 2 4 5 2" xfId="57945" xr:uid="{00000000-0005-0000-0000-00007FE30000}"/>
    <cellStyle name="Total 4 2 4 5 3" xfId="57946" xr:uid="{00000000-0005-0000-0000-000080E30000}"/>
    <cellStyle name="Total 4 2 4 6" xfId="57947" xr:uid="{00000000-0005-0000-0000-000081E30000}"/>
    <cellStyle name="Total 4 2 4 6 2" xfId="57948" xr:uid="{00000000-0005-0000-0000-000082E30000}"/>
    <cellStyle name="Total 4 2 4 6 3" xfId="57949" xr:uid="{00000000-0005-0000-0000-000083E30000}"/>
    <cellStyle name="Total 4 2 4 7" xfId="57950" xr:uid="{00000000-0005-0000-0000-000084E30000}"/>
    <cellStyle name="Total 4 2 4 7 2" xfId="57951" xr:uid="{00000000-0005-0000-0000-000085E30000}"/>
    <cellStyle name="Total 4 2 4 7 3" xfId="57952" xr:uid="{00000000-0005-0000-0000-000086E30000}"/>
    <cellStyle name="Total 4 2 4 8" xfId="57953" xr:uid="{00000000-0005-0000-0000-000087E30000}"/>
    <cellStyle name="Total 4 2 4 8 2" xfId="57954" xr:uid="{00000000-0005-0000-0000-000088E30000}"/>
    <cellStyle name="Total 4 2 4 8 3" xfId="57955" xr:uid="{00000000-0005-0000-0000-000089E30000}"/>
    <cellStyle name="Total 4 2 4 9" xfId="57956" xr:uid="{00000000-0005-0000-0000-00008AE30000}"/>
    <cellStyle name="Total 4 2 4 9 2" xfId="57957" xr:uid="{00000000-0005-0000-0000-00008BE30000}"/>
    <cellStyle name="Total 4 2 4 9 3" xfId="57958" xr:uid="{00000000-0005-0000-0000-00008CE30000}"/>
    <cellStyle name="Total 4 2 5" xfId="57959" xr:uid="{00000000-0005-0000-0000-00008DE30000}"/>
    <cellStyle name="Total 4 2 5 10" xfId="57960" xr:uid="{00000000-0005-0000-0000-00008EE30000}"/>
    <cellStyle name="Total 4 2 5 11" xfId="57961" xr:uid="{00000000-0005-0000-0000-00008FE30000}"/>
    <cellStyle name="Total 4 2 5 12" xfId="57962" xr:uid="{00000000-0005-0000-0000-000090E30000}"/>
    <cellStyle name="Total 4 2 5 2" xfId="57963" xr:uid="{00000000-0005-0000-0000-000091E30000}"/>
    <cellStyle name="Total 4 2 5 2 2" xfId="57964" xr:uid="{00000000-0005-0000-0000-000092E30000}"/>
    <cellStyle name="Total 4 2 5 2 3" xfId="57965" xr:uid="{00000000-0005-0000-0000-000093E30000}"/>
    <cellStyle name="Total 4 2 5 3" xfId="57966" xr:uid="{00000000-0005-0000-0000-000094E30000}"/>
    <cellStyle name="Total 4 2 5 3 2" xfId="57967" xr:uid="{00000000-0005-0000-0000-000095E30000}"/>
    <cellStyle name="Total 4 2 5 3 3" xfId="57968" xr:uid="{00000000-0005-0000-0000-000096E30000}"/>
    <cellStyle name="Total 4 2 5 4" xfId="57969" xr:uid="{00000000-0005-0000-0000-000097E30000}"/>
    <cellStyle name="Total 4 2 5 4 2" xfId="57970" xr:uid="{00000000-0005-0000-0000-000098E30000}"/>
    <cellStyle name="Total 4 2 5 4 3" xfId="57971" xr:uid="{00000000-0005-0000-0000-000099E30000}"/>
    <cellStyle name="Total 4 2 5 5" xfId="57972" xr:uid="{00000000-0005-0000-0000-00009AE30000}"/>
    <cellStyle name="Total 4 2 5 5 2" xfId="57973" xr:uid="{00000000-0005-0000-0000-00009BE30000}"/>
    <cellStyle name="Total 4 2 5 5 3" xfId="57974" xr:uid="{00000000-0005-0000-0000-00009CE30000}"/>
    <cellStyle name="Total 4 2 5 6" xfId="57975" xr:uid="{00000000-0005-0000-0000-00009DE30000}"/>
    <cellStyle name="Total 4 2 5 6 2" xfId="57976" xr:uid="{00000000-0005-0000-0000-00009EE30000}"/>
    <cellStyle name="Total 4 2 5 6 3" xfId="57977" xr:uid="{00000000-0005-0000-0000-00009FE30000}"/>
    <cellStyle name="Total 4 2 5 7" xfId="57978" xr:uid="{00000000-0005-0000-0000-0000A0E30000}"/>
    <cellStyle name="Total 4 2 5 7 2" xfId="57979" xr:uid="{00000000-0005-0000-0000-0000A1E30000}"/>
    <cellStyle name="Total 4 2 5 7 3" xfId="57980" xr:uid="{00000000-0005-0000-0000-0000A2E30000}"/>
    <cellStyle name="Total 4 2 5 8" xfId="57981" xr:uid="{00000000-0005-0000-0000-0000A3E30000}"/>
    <cellStyle name="Total 4 2 5 8 2" xfId="57982" xr:uid="{00000000-0005-0000-0000-0000A4E30000}"/>
    <cellStyle name="Total 4 2 5 8 3" xfId="57983" xr:uid="{00000000-0005-0000-0000-0000A5E30000}"/>
    <cellStyle name="Total 4 2 5 9" xfId="57984" xr:uid="{00000000-0005-0000-0000-0000A6E30000}"/>
    <cellStyle name="Total 4 2 5 9 2" xfId="57985" xr:uid="{00000000-0005-0000-0000-0000A7E30000}"/>
    <cellStyle name="Total 4 2 5 9 3" xfId="57986" xr:uid="{00000000-0005-0000-0000-0000A8E30000}"/>
    <cellStyle name="Total 4 2 6" xfId="57987" xr:uid="{00000000-0005-0000-0000-0000A9E30000}"/>
    <cellStyle name="Total 4 2 6 10" xfId="57988" xr:uid="{00000000-0005-0000-0000-0000AAE30000}"/>
    <cellStyle name="Total 4 2 6 11" xfId="57989" xr:uid="{00000000-0005-0000-0000-0000ABE30000}"/>
    <cellStyle name="Total 4 2 6 12" xfId="57990" xr:uid="{00000000-0005-0000-0000-0000ACE30000}"/>
    <cellStyle name="Total 4 2 6 2" xfId="57991" xr:uid="{00000000-0005-0000-0000-0000ADE30000}"/>
    <cellStyle name="Total 4 2 6 2 2" xfId="57992" xr:uid="{00000000-0005-0000-0000-0000AEE30000}"/>
    <cellStyle name="Total 4 2 6 2 3" xfId="57993" xr:uid="{00000000-0005-0000-0000-0000AFE30000}"/>
    <cellStyle name="Total 4 2 6 3" xfId="57994" xr:uid="{00000000-0005-0000-0000-0000B0E30000}"/>
    <cellStyle name="Total 4 2 6 3 2" xfId="57995" xr:uid="{00000000-0005-0000-0000-0000B1E30000}"/>
    <cellStyle name="Total 4 2 6 3 3" xfId="57996" xr:uid="{00000000-0005-0000-0000-0000B2E30000}"/>
    <cellStyle name="Total 4 2 6 4" xfId="57997" xr:uid="{00000000-0005-0000-0000-0000B3E30000}"/>
    <cellStyle name="Total 4 2 6 4 2" xfId="57998" xr:uid="{00000000-0005-0000-0000-0000B4E30000}"/>
    <cellStyle name="Total 4 2 6 4 3" xfId="57999" xr:uid="{00000000-0005-0000-0000-0000B5E30000}"/>
    <cellStyle name="Total 4 2 6 5" xfId="58000" xr:uid="{00000000-0005-0000-0000-0000B6E30000}"/>
    <cellStyle name="Total 4 2 6 5 2" xfId="58001" xr:uid="{00000000-0005-0000-0000-0000B7E30000}"/>
    <cellStyle name="Total 4 2 6 5 3" xfId="58002" xr:uid="{00000000-0005-0000-0000-0000B8E30000}"/>
    <cellStyle name="Total 4 2 6 6" xfId="58003" xr:uid="{00000000-0005-0000-0000-0000B9E30000}"/>
    <cellStyle name="Total 4 2 6 6 2" xfId="58004" xr:uid="{00000000-0005-0000-0000-0000BAE30000}"/>
    <cellStyle name="Total 4 2 6 6 3" xfId="58005" xr:uid="{00000000-0005-0000-0000-0000BBE30000}"/>
    <cellStyle name="Total 4 2 6 7" xfId="58006" xr:uid="{00000000-0005-0000-0000-0000BCE30000}"/>
    <cellStyle name="Total 4 2 6 7 2" xfId="58007" xr:uid="{00000000-0005-0000-0000-0000BDE30000}"/>
    <cellStyle name="Total 4 2 6 7 3" xfId="58008" xr:uid="{00000000-0005-0000-0000-0000BEE30000}"/>
    <cellStyle name="Total 4 2 6 8" xfId="58009" xr:uid="{00000000-0005-0000-0000-0000BFE30000}"/>
    <cellStyle name="Total 4 2 6 8 2" xfId="58010" xr:uid="{00000000-0005-0000-0000-0000C0E30000}"/>
    <cellStyle name="Total 4 2 6 8 3" xfId="58011" xr:uid="{00000000-0005-0000-0000-0000C1E30000}"/>
    <cellStyle name="Total 4 2 6 9" xfId="58012" xr:uid="{00000000-0005-0000-0000-0000C2E30000}"/>
    <cellStyle name="Total 4 2 6 9 2" xfId="58013" xr:uid="{00000000-0005-0000-0000-0000C3E30000}"/>
    <cellStyle name="Total 4 2 6 9 3" xfId="58014" xr:uid="{00000000-0005-0000-0000-0000C4E30000}"/>
    <cellStyle name="Total 4 2 7" xfId="58015" xr:uid="{00000000-0005-0000-0000-0000C5E30000}"/>
    <cellStyle name="Total 4 2 7 10" xfId="58016" xr:uid="{00000000-0005-0000-0000-0000C6E30000}"/>
    <cellStyle name="Total 4 2 7 11" xfId="58017" xr:uid="{00000000-0005-0000-0000-0000C7E30000}"/>
    <cellStyle name="Total 4 2 7 12" xfId="58018" xr:uid="{00000000-0005-0000-0000-0000C8E30000}"/>
    <cellStyle name="Total 4 2 7 2" xfId="58019" xr:uid="{00000000-0005-0000-0000-0000C9E30000}"/>
    <cellStyle name="Total 4 2 7 2 2" xfId="58020" xr:uid="{00000000-0005-0000-0000-0000CAE30000}"/>
    <cellStyle name="Total 4 2 7 2 3" xfId="58021" xr:uid="{00000000-0005-0000-0000-0000CBE30000}"/>
    <cellStyle name="Total 4 2 7 3" xfId="58022" xr:uid="{00000000-0005-0000-0000-0000CCE30000}"/>
    <cellStyle name="Total 4 2 7 3 2" xfId="58023" xr:uid="{00000000-0005-0000-0000-0000CDE30000}"/>
    <cellStyle name="Total 4 2 7 3 3" xfId="58024" xr:uid="{00000000-0005-0000-0000-0000CEE30000}"/>
    <cellStyle name="Total 4 2 7 4" xfId="58025" xr:uid="{00000000-0005-0000-0000-0000CFE30000}"/>
    <cellStyle name="Total 4 2 7 4 2" xfId="58026" xr:uid="{00000000-0005-0000-0000-0000D0E30000}"/>
    <cellStyle name="Total 4 2 7 4 3" xfId="58027" xr:uid="{00000000-0005-0000-0000-0000D1E30000}"/>
    <cellStyle name="Total 4 2 7 5" xfId="58028" xr:uid="{00000000-0005-0000-0000-0000D2E30000}"/>
    <cellStyle name="Total 4 2 7 5 2" xfId="58029" xr:uid="{00000000-0005-0000-0000-0000D3E30000}"/>
    <cellStyle name="Total 4 2 7 5 3" xfId="58030" xr:uid="{00000000-0005-0000-0000-0000D4E30000}"/>
    <cellStyle name="Total 4 2 7 6" xfId="58031" xr:uid="{00000000-0005-0000-0000-0000D5E30000}"/>
    <cellStyle name="Total 4 2 7 6 2" xfId="58032" xr:uid="{00000000-0005-0000-0000-0000D6E30000}"/>
    <cellStyle name="Total 4 2 7 6 3" xfId="58033" xr:uid="{00000000-0005-0000-0000-0000D7E30000}"/>
    <cellStyle name="Total 4 2 7 7" xfId="58034" xr:uid="{00000000-0005-0000-0000-0000D8E30000}"/>
    <cellStyle name="Total 4 2 7 7 2" xfId="58035" xr:uid="{00000000-0005-0000-0000-0000D9E30000}"/>
    <cellStyle name="Total 4 2 7 7 3" xfId="58036" xr:uid="{00000000-0005-0000-0000-0000DAE30000}"/>
    <cellStyle name="Total 4 2 7 8" xfId="58037" xr:uid="{00000000-0005-0000-0000-0000DBE30000}"/>
    <cellStyle name="Total 4 2 7 8 2" xfId="58038" xr:uid="{00000000-0005-0000-0000-0000DCE30000}"/>
    <cellStyle name="Total 4 2 7 8 3" xfId="58039" xr:uid="{00000000-0005-0000-0000-0000DDE30000}"/>
    <cellStyle name="Total 4 2 7 9" xfId="58040" xr:uid="{00000000-0005-0000-0000-0000DEE30000}"/>
    <cellStyle name="Total 4 2 7 9 2" xfId="58041" xr:uid="{00000000-0005-0000-0000-0000DFE30000}"/>
    <cellStyle name="Total 4 2 7 9 3" xfId="58042" xr:uid="{00000000-0005-0000-0000-0000E0E30000}"/>
    <cellStyle name="Total 4 2 8" xfId="58043" xr:uid="{00000000-0005-0000-0000-0000E1E30000}"/>
    <cellStyle name="Total 4 2 8 10" xfId="58044" xr:uid="{00000000-0005-0000-0000-0000E2E30000}"/>
    <cellStyle name="Total 4 2 8 11" xfId="58045" xr:uid="{00000000-0005-0000-0000-0000E3E30000}"/>
    <cellStyle name="Total 4 2 8 12" xfId="58046" xr:uid="{00000000-0005-0000-0000-0000E4E30000}"/>
    <cellStyle name="Total 4 2 8 2" xfId="58047" xr:uid="{00000000-0005-0000-0000-0000E5E30000}"/>
    <cellStyle name="Total 4 2 8 2 2" xfId="58048" xr:uid="{00000000-0005-0000-0000-0000E6E30000}"/>
    <cellStyle name="Total 4 2 8 2 3" xfId="58049" xr:uid="{00000000-0005-0000-0000-0000E7E30000}"/>
    <cellStyle name="Total 4 2 8 3" xfId="58050" xr:uid="{00000000-0005-0000-0000-0000E8E30000}"/>
    <cellStyle name="Total 4 2 8 3 2" xfId="58051" xr:uid="{00000000-0005-0000-0000-0000E9E30000}"/>
    <cellStyle name="Total 4 2 8 3 3" xfId="58052" xr:uid="{00000000-0005-0000-0000-0000EAE30000}"/>
    <cellStyle name="Total 4 2 8 4" xfId="58053" xr:uid="{00000000-0005-0000-0000-0000EBE30000}"/>
    <cellStyle name="Total 4 2 8 4 2" xfId="58054" xr:uid="{00000000-0005-0000-0000-0000ECE30000}"/>
    <cellStyle name="Total 4 2 8 4 3" xfId="58055" xr:uid="{00000000-0005-0000-0000-0000EDE30000}"/>
    <cellStyle name="Total 4 2 8 5" xfId="58056" xr:uid="{00000000-0005-0000-0000-0000EEE30000}"/>
    <cellStyle name="Total 4 2 8 5 2" xfId="58057" xr:uid="{00000000-0005-0000-0000-0000EFE30000}"/>
    <cellStyle name="Total 4 2 8 5 3" xfId="58058" xr:uid="{00000000-0005-0000-0000-0000F0E30000}"/>
    <cellStyle name="Total 4 2 8 6" xfId="58059" xr:uid="{00000000-0005-0000-0000-0000F1E30000}"/>
    <cellStyle name="Total 4 2 8 6 2" xfId="58060" xr:uid="{00000000-0005-0000-0000-0000F2E30000}"/>
    <cellStyle name="Total 4 2 8 6 3" xfId="58061" xr:uid="{00000000-0005-0000-0000-0000F3E30000}"/>
    <cellStyle name="Total 4 2 8 7" xfId="58062" xr:uid="{00000000-0005-0000-0000-0000F4E30000}"/>
    <cellStyle name="Total 4 2 8 7 2" xfId="58063" xr:uid="{00000000-0005-0000-0000-0000F5E30000}"/>
    <cellStyle name="Total 4 2 8 7 3" xfId="58064" xr:uid="{00000000-0005-0000-0000-0000F6E30000}"/>
    <cellStyle name="Total 4 2 8 8" xfId="58065" xr:uid="{00000000-0005-0000-0000-0000F7E30000}"/>
    <cellStyle name="Total 4 2 8 8 2" xfId="58066" xr:uid="{00000000-0005-0000-0000-0000F8E30000}"/>
    <cellStyle name="Total 4 2 8 8 3" xfId="58067" xr:uid="{00000000-0005-0000-0000-0000F9E30000}"/>
    <cellStyle name="Total 4 2 8 9" xfId="58068" xr:uid="{00000000-0005-0000-0000-0000FAE30000}"/>
    <cellStyle name="Total 4 2 8 9 2" xfId="58069" xr:uid="{00000000-0005-0000-0000-0000FBE30000}"/>
    <cellStyle name="Total 4 2 8 9 3" xfId="58070" xr:uid="{00000000-0005-0000-0000-0000FCE30000}"/>
    <cellStyle name="Total 4 2 9" xfId="58071" xr:uid="{00000000-0005-0000-0000-0000FDE30000}"/>
    <cellStyle name="Total 4 2 9 10" xfId="58072" xr:uid="{00000000-0005-0000-0000-0000FEE30000}"/>
    <cellStyle name="Total 4 2 9 11" xfId="58073" xr:uid="{00000000-0005-0000-0000-0000FFE30000}"/>
    <cellStyle name="Total 4 2 9 12" xfId="58074" xr:uid="{00000000-0005-0000-0000-000000E40000}"/>
    <cellStyle name="Total 4 2 9 2" xfId="58075" xr:uid="{00000000-0005-0000-0000-000001E40000}"/>
    <cellStyle name="Total 4 2 9 2 2" xfId="58076" xr:uid="{00000000-0005-0000-0000-000002E40000}"/>
    <cellStyle name="Total 4 2 9 2 3" xfId="58077" xr:uid="{00000000-0005-0000-0000-000003E40000}"/>
    <cellStyle name="Total 4 2 9 3" xfId="58078" xr:uid="{00000000-0005-0000-0000-000004E40000}"/>
    <cellStyle name="Total 4 2 9 3 2" xfId="58079" xr:uid="{00000000-0005-0000-0000-000005E40000}"/>
    <cellStyle name="Total 4 2 9 3 3" xfId="58080" xr:uid="{00000000-0005-0000-0000-000006E40000}"/>
    <cellStyle name="Total 4 2 9 4" xfId="58081" xr:uid="{00000000-0005-0000-0000-000007E40000}"/>
    <cellStyle name="Total 4 2 9 4 2" xfId="58082" xr:uid="{00000000-0005-0000-0000-000008E40000}"/>
    <cellStyle name="Total 4 2 9 4 3" xfId="58083" xr:uid="{00000000-0005-0000-0000-000009E40000}"/>
    <cellStyle name="Total 4 2 9 5" xfId="58084" xr:uid="{00000000-0005-0000-0000-00000AE40000}"/>
    <cellStyle name="Total 4 2 9 5 2" xfId="58085" xr:uid="{00000000-0005-0000-0000-00000BE40000}"/>
    <cellStyle name="Total 4 2 9 5 3" xfId="58086" xr:uid="{00000000-0005-0000-0000-00000CE40000}"/>
    <cellStyle name="Total 4 2 9 6" xfId="58087" xr:uid="{00000000-0005-0000-0000-00000DE40000}"/>
    <cellStyle name="Total 4 2 9 6 2" xfId="58088" xr:uid="{00000000-0005-0000-0000-00000EE40000}"/>
    <cellStyle name="Total 4 2 9 6 3" xfId="58089" xr:uid="{00000000-0005-0000-0000-00000FE40000}"/>
    <cellStyle name="Total 4 2 9 7" xfId="58090" xr:uid="{00000000-0005-0000-0000-000010E40000}"/>
    <cellStyle name="Total 4 2 9 7 2" xfId="58091" xr:uid="{00000000-0005-0000-0000-000011E40000}"/>
    <cellStyle name="Total 4 2 9 7 3" xfId="58092" xr:uid="{00000000-0005-0000-0000-000012E40000}"/>
    <cellStyle name="Total 4 2 9 8" xfId="58093" xr:uid="{00000000-0005-0000-0000-000013E40000}"/>
    <cellStyle name="Total 4 2 9 8 2" xfId="58094" xr:uid="{00000000-0005-0000-0000-000014E40000}"/>
    <cellStyle name="Total 4 2 9 8 3" xfId="58095" xr:uid="{00000000-0005-0000-0000-000015E40000}"/>
    <cellStyle name="Total 4 2 9 9" xfId="58096" xr:uid="{00000000-0005-0000-0000-000016E40000}"/>
    <cellStyle name="Total 4 2 9 9 2" xfId="58097" xr:uid="{00000000-0005-0000-0000-000017E40000}"/>
    <cellStyle name="Total 4 2 9 9 3" xfId="58098" xr:uid="{00000000-0005-0000-0000-000018E40000}"/>
    <cellStyle name="Total 4 3" xfId="58099" xr:uid="{00000000-0005-0000-0000-000019E40000}"/>
    <cellStyle name="Total 4 3 10" xfId="58100" xr:uid="{00000000-0005-0000-0000-00001AE40000}"/>
    <cellStyle name="Total 4 3 11" xfId="58101" xr:uid="{00000000-0005-0000-0000-00001BE40000}"/>
    <cellStyle name="Total 4 3 12" xfId="58102" xr:uid="{00000000-0005-0000-0000-00001CE40000}"/>
    <cellStyle name="Total 4 3 2" xfId="58103" xr:uid="{00000000-0005-0000-0000-00001DE40000}"/>
    <cellStyle name="Total 4 3 2 2" xfId="58104" xr:uid="{00000000-0005-0000-0000-00001EE40000}"/>
    <cellStyle name="Total 4 3 2 3" xfId="58105" xr:uid="{00000000-0005-0000-0000-00001FE40000}"/>
    <cellStyle name="Total 4 3 3" xfId="58106" xr:uid="{00000000-0005-0000-0000-000020E40000}"/>
    <cellStyle name="Total 4 3 3 2" xfId="58107" xr:uid="{00000000-0005-0000-0000-000021E40000}"/>
    <cellStyle name="Total 4 3 3 3" xfId="58108" xr:uid="{00000000-0005-0000-0000-000022E40000}"/>
    <cellStyle name="Total 4 3 4" xfId="58109" xr:uid="{00000000-0005-0000-0000-000023E40000}"/>
    <cellStyle name="Total 4 3 4 2" xfId="58110" xr:uid="{00000000-0005-0000-0000-000024E40000}"/>
    <cellStyle name="Total 4 3 4 3" xfId="58111" xr:uid="{00000000-0005-0000-0000-000025E40000}"/>
    <cellStyle name="Total 4 3 5" xfId="58112" xr:uid="{00000000-0005-0000-0000-000026E40000}"/>
    <cellStyle name="Total 4 3 5 2" xfId="58113" xr:uid="{00000000-0005-0000-0000-000027E40000}"/>
    <cellStyle name="Total 4 3 5 3" xfId="58114" xr:uid="{00000000-0005-0000-0000-000028E40000}"/>
    <cellStyle name="Total 4 3 6" xfId="58115" xr:uid="{00000000-0005-0000-0000-000029E40000}"/>
    <cellStyle name="Total 4 3 6 2" xfId="58116" xr:uid="{00000000-0005-0000-0000-00002AE40000}"/>
    <cellStyle name="Total 4 3 6 3" xfId="58117" xr:uid="{00000000-0005-0000-0000-00002BE40000}"/>
    <cellStyle name="Total 4 3 7" xfId="58118" xr:uid="{00000000-0005-0000-0000-00002CE40000}"/>
    <cellStyle name="Total 4 3 7 2" xfId="58119" xr:uid="{00000000-0005-0000-0000-00002DE40000}"/>
    <cellStyle name="Total 4 3 7 3" xfId="58120" xr:uid="{00000000-0005-0000-0000-00002EE40000}"/>
    <cellStyle name="Total 4 3 8" xfId="58121" xr:uid="{00000000-0005-0000-0000-00002FE40000}"/>
    <cellStyle name="Total 4 3 8 2" xfId="58122" xr:uid="{00000000-0005-0000-0000-000030E40000}"/>
    <cellStyle name="Total 4 3 8 3" xfId="58123" xr:uid="{00000000-0005-0000-0000-000031E40000}"/>
    <cellStyle name="Total 4 3 9" xfId="58124" xr:uid="{00000000-0005-0000-0000-000032E40000}"/>
    <cellStyle name="Total 4 3 9 2" xfId="58125" xr:uid="{00000000-0005-0000-0000-000033E40000}"/>
    <cellStyle name="Total 4 3 9 3" xfId="58126" xr:uid="{00000000-0005-0000-0000-000034E40000}"/>
    <cellStyle name="Total 4 4" xfId="58127" xr:uid="{00000000-0005-0000-0000-000035E40000}"/>
    <cellStyle name="Total 4 4 10" xfId="58128" xr:uid="{00000000-0005-0000-0000-000036E40000}"/>
    <cellStyle name="Total 4 4 11" xfId="58129" xr:uid="{00000000-0005-0000-0000-000037E40000}"/>
    <cellStyle name="Total 4 4 12" xfId="58130" xr:uid="{00000000-0005-0000-0000-000038E40000}"/>
    <cellStyle name="Total 4 4 2" xfId="58131" xr:uid="{00000000-0005-0000-0000-000039E40000}"/>
    <cellStyle name="Total 4 4 2 2" xfId="58132" xr:uid="{00000000-0005-0000-0000-00003AE40000}"/>
    <cellStyle name="Total 4 4 2 3" xfId="58133" xr:uid="{00000000-0005-0000-0000-00003BE40000}"/>
    <cellStyle name="Total 4 4 3" xfId="58134" xr:uid="{00000000-0005-0000-0000-00003CE40000}"/>
    <cellStyle name="Total 4 4 3 2" xfId="58135" xr:uid="{00000000-0005-0000-0000-00003DE40000}"/>
    <cellStyle name="Total 4 4 3 3" xfId="58136" xr:uid="{00000000-0005-0000-0000-00003EE40000}"/>
    <cellStyle name="Total 4 4 4" xfId="58137" xr:uid="{00000000-0005-0000-0000-00003FE40000}"/>
    <cellStyle name="Total 4 4 4 2" xfId="58138" xr:uid="{00000000-0005-0000-0000-000040E40000}"/>
    <cellStyle name="Total 4 4 4 3" xfId="58139" xr:uid="{00000000-0005-0000-0000-000041E40000}"/>
    <cellStyle name="Total 4 4 5" xfId="58140" xr:uid="{00000000-0005-0000-0000-000042E40000}"/>
    <cellStyle name="Total 4 4 5 2" xfId="58141" xr:uid="{00000000-0005-0000-0000-000043E40000}"/>
    <cellStyle name="Total 4 4 5 3" xfId="58142" xr:uid="{00000000-0005-0000-0000-000044E40000}"/>
    <cellStyle name="Total 4 4 6" xfId="58143" xr:uid="{00000000-0005-0000-0000-000045E40000}"/>
    <cellStyle name="Total 4 4 6 2" xfId="58144" xr:uid="{00000000-0005-0000-0000-000046E40000}"/>
    <cellStyle name="Total 4 4 6 3" xfId="58145" xr:uid="{00000000-0005-0000-0000-000047E40000}"/>
    <cellStyle name="Total 4 4 7" xfId="58146" xr:uid="{00000000-0005-0000-0000-000048E40000}"/>
    <cellStyle name="Total 4 4 7 2" xfId="58147" xr:uid="{00000000-0005-0000-0000-000049E40000}"/>
    <cellStyle name="Total 4 4 7 3" xfId="58148" xr:uid="{00000000-0005-0000-0000-00004AE40000}"/>
    <cellStyle name="Total 4 4 8" xfId="58149" xr:uid="{00000000-0005-0000-0000-00004BE40000}"/>
    <cellStyle name="Total 4 4 8 2" xfId="58150" xr:uid="{00000000-0005-0000-0000-00004CE40000}"/>
    <cellStyle name="Total 4 4 8 3" xfId="58151" xr:uid="{00000000-0005-0000-0000-00004DE40000}"/>
    <cellStyle name="Total 4 4 9" xfId="58152" xr:uid="{00000000-0005-0000-0000-00004EE40000}"/>
    <cellStyle name="Total 4 4 9 2" xfId="58153" xr:uid="{00000000-0005-0000-0000-00004FE40000}"/>
    <cellStyle name="Total 4 4 9 3" xfId="58154" xr:uid="{00000000-0005-0000-0000-000050E40000}"/>
    <cellStyle name="Total 4 5" xfId="58155" xr:uid="{00000000-0005-0000-0000-000051E40000}"/>
    <cellStyle name="Total 4 5 10" xfId="58156" xr:uid="{00000000-0005-0000-0000-000052E40000}"/>
    <cellStyle name="Total 4 5 11" xfId="58157" xr:uid="{00000000-0005-0000-0000-000053E40000}"/>
    <cellStyle name="Total 4 5 12" xfId="58158" xr:uid="{00000000-0005-0000-0000-000054E40000}"/>
    <cellStyle name="Total 4 5 2" xfId="58159" xr:uid="{00000000-0005-0000-0000-000055E40000}"/>
    <cellStyle name="Total 4 5 2 2" xfId="58160" xr:uid="{00000000-0005-0000-0000-000056E40000}"/>
    <cellStyle name="Total 4 5 2 3" xfId="58161" xr:uid="{00000000-0005-0000-0000-000057E40000}"/>
    <cellStyle name="Total 4 5 3" xfId="58162" xr:uid="{00000000-0005-0000-0000-000058E40000}"/>
    <cellStyle name="Total 4 5 3 2" xfId="58163" xr:uid="{00000000-0005-0000-0000-000059E40000}"/>
    <cellStyle name="Total 4 5 3 3" xfId="58164" xr:uid="{00000000-0005-0000-0000-00005AE40000}"/>
    <cellStyle name="Total 4 5 4" xfId="58165" xr:uid="{00000000-0005-0000-0000-00005BE40000}"/>
    <cellStyle name="Total 4 5 4 2" xfId="58166" xr:uid="{00000000-0005-0000-0000-00005CE40000}"/>
    <cellStyle name="Total 4 5 4 3" xfId="58167" xr:uid="{00000000-0005-0000-0000-00005DE40000}"/>
    <cellStyle name="Total 4 5 5" xfId="58168" xr:uid="{00000000-0005-0000-0000-00005EE40000}"/>
    <cellStyle name="Total 4 5 5 2" xfId="58169" xr:uid="{00000000-0005-0000-0000-00005FE40000}"/>
    <cellStyle name="Total 4 5 5 3" xfId="58170" xr:uid="{00000000-0005-0000-0000-000060E40000}"/>
    <cellStyle name="Total 4 5 6" xfId="58171" xr:uid="{00000000-0005-0000-0000-000061E40000}"/>
    <cellStyle name="Total 4 5 6 2" xfId="58172" xr:uid="{00000000-0005-0000-0000-000062E40000}"/>
    <cellStyle name="Total 4 5 6 3" xfId="58173" xr:uid="{00000000-0005-0000-0000-000063E40000}"/>
    <cellStyle name="Total 4 5 7" xfId="58174" xr:uid="{00000000-0005-0000-0000-000064E40000}"/>
    <cellStyle name="Total 4 5 7 2" xfId="58175" xr:uid="{00000000-0005-0000-0000-000065E40000}"/>
    <cellStyle name="Total 4 5 7 3" xfId="58176" xr:uid="{00000000-0005-0000-0000-000066E40000}"/>
    <cellStyle name="Total 4 5 8" xfId="58177" xr:uid="{00000000-0005-0000-0000-000067E40000}"/>
    <cellStyle name="Total 4 5 8 2" xfId="58178" xr:uid="{00000000-0005-0000-0000-000068E40000}"/>
    <cellStyle name="Total 4 5 8 3" xfId="58179" xr:uid="{00000000-0005-0000-0000-000069E40000}"/>
    <cellStyle name="Total 4 5 9" xfId="58180" xr:uid="{00000000-0005-0000-0000-00006AE40000}"/>
    <cellStyle name="Total 4 5 9 2" xfId="58181" xr:uid="{00000000-0005-0000-0000-00006BE40000}"/>
    <cellStyle name="Total 4 5 9 3" xfId="58182" xr:uid="{00000000-0005-0000-0000-00006CE40000}"/>
    <cellStyle name="Total 4 6" xfId="58183" xr:uid="{00000000-0005-0000-0000-00006DE40000}"/>
    <cellStyle name="Total 4 6 2" xfId="58184" xr:uid="{00000000-0005-0000-0000-00006EE40000}"/>
    <cellStyle name="Total 4 6 3" xfId="58185" xr:uid="{00000000-0005-0000-0000-00006FE40000}"/>
    <cellStyle name="Total 4 7" xfId="58186" xr:uid="{00000000-0005-0000-0000-000070E40000}"/>
    <cellStyle name="Total 4 7 2" xfId="58187" xr:uid="{00000000-0005-0000-0000-000071E40000}"/>
    <cellStyle name="Total 4 7 3" xfId="58188" xr:uid="{00000000-0005-0000-0000-000072E40000}"/>
    <cellStyle name="Total 4 8" xfId="58340" xr:uid="{00000000-0005-0000-0000-000073E40000}"/>
    <cellStyle name="Warning Text" xfId="14" builtinId="11" customBuiltin="1"/>
    <cellStyle name="Warning Text 2" xfId="454" xr:uid="{00000000-0005-0000-0000-000075E40000}"/>
    <cellStyle name="Warning Text 2 2" xfId="58189" xr:uid="{00000000-0005-0000-0000-000076E40000}"/>
    <cellStyle name="Warning Text 3" xfId="58190" xr:uid="{00000000-0005-0000-0000-000077E40000}"/>
    <cellStyle name="Warning Text 4" xfId="58191" xr:uid="{00000000-0005-0000-0000-000078E40000}"/>
    <cellStyle name="عادي_aaa حمل التكيف واختيار الوحدات" xfId="58192" xr:uid="{00000000-0005-0000-0000-000079E4000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21</xdr:col>
      <xdr:colOff>257175</xdr:colOff>
      <xdr:row>1</xdr:row>
      <xdr:rowOff>85725</xdr:rowOff>
    </xdr:from>
    <xdr:to>
      <xdr:col>31</xdr:col>
      <xdr:colOff>123825</xdr:colOff>
      <xdr:row>28</xdr:row>
      <xdr:rowOff>180975</xdr:rowOff>
    </xdr:to>
    <xdr:pic>
      <xdr:nvPicPr>
        <xdr:cNvPr id="3" name="Picture 2">
          <a:extLst>
            <a:ext uri="{FF2B5EF4-FFF2-40B4-BE49-F238E27FC236}">
              <a16:creationId xmlns:a16="http://schemas.microsoft.com/office/drawing/2014/main" id="{32A94241-EF2D-3B78-7A6E-479215DDB44B}"/>
            </a:ext>
          </a:extLst>
        </xdr:cNvPr>
        <xdr:cNvPicPr>
          <a:picLocks noChangeAspect="1"/>
        </xdr:cNvPicPr>
      </xdr:nvPicPr>
      <xdr:blipFill>
        <a:blip xmlns:r="http://schemas.openxmlformats.org/officeDocument/2006/relationships" r:embed="rId1"/>
        <a:stretch>
          <a:fillRect/>
        </a:stretch>
      </xdr:blipFill>
      <xdr:spPr>
        <a:xfrm>
          <a:off x="17649825" y="323850"/>
          <a:ext cx="5962650" cy="6543675"/>
        </a:xfrm>
        <a:prstGeom prst="rect">
          <a:avLst/>
        </a:prstGeom>
      </xdr:spPr>
    </xdr:pic>
    <xdr:clientData/>
  </xdr:twoCellAnchor>
  <xdr:twoCellAnchor editAs="oneCell">
    <xdr:from>
      <xdr:col>29</xdr:col>
      <xdr:colOff>504824</xdr:colOff>
      <xdr:row>0</xdr:row>
      <xdr:rowOff>0</xdr:rowOff>
    </xdr:from>
    <xdr:to>
      <xdr:col>39</xdr:col>
      <xdr:colOff>572263</xdr:colOff>
      <xdr:row>39</xdr:row>
      <xdr:rowOff>9525</xdr:rowOff>
    </xdr:to>
    <xdr:pic>
      <xdr:nvPicPr>
        <xdr:cNvPr id="4" name="Picture 3">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2"/>
        <a:stretch>
          <a:fillRect/>
        </a:stretch>
      </xdr:blipFill>
      <xdr:spPr>
        <a:xfrm>
          <a:off x="22345649" y="0"/>
          <a:ext cx="6163439" cy="9315450"/>
        </a:xfrm>
        <a:prstGeom prst="rect">
          <a:avLst/>
        </a:prstGeom>
      </xdr:spPr>
    </xdr:pic>
    <xdr:clientData/>
  </xdr:twoCellAnchor>
  <xdr:twoCellAnchor editAs="oneCell">
    <xdr:from>
      <xdr:col>12</xdr:col>
      <xdr:colOff>66675</xdr:colOff>
      <xdr:row>2</xdr:row>
      <xdr:rowOff>57150</xdr:rowOff>
    </xdr:from>
    <xdr:to>
      <xdr:col>20</xdr:col>
      <xdr:colOff>419923</xdr:colOff>
      <xdr:row>30</xdr:row>
      <xdr:rowOff>86662</xdr:rowOff>
    </xdr:to>
    <xdr:pic>
      <xdr:nvPicPr>
        <xdr:cNvPr id="2" name="Picture 1">
          <a:extLst>
            <a:ext uri="{FF2B5EF4-FFF2-40B4-BE49-F238E27FC236}">
              <a16:creationId xmlns:a16="http://schemas.microsoft.com/office/drawing/2014/main" id="{94D38167-BEC1-3D1D-42E8-7A7038A0F0C9}"/>
            </a:ext>
          </a:extLst>
        </xdr:cNvPr>
        <xdr:cNvPicPr>
          <a:picLocks noChangeAspect="1"/>
        </xdr:cNvPicPr>
      </xdr:nvPicPr>
      <xdr:blipFill>
        <a:blip xmlns:r="http://schemas.openxmlformats.org/officeDocument/2006/relationships" r:embed="rId3"/>
        <a:stretch>
          <a:fillRect/>
        </a:stretch>
      </xdr:blipFill>
      <xdr:spPr>
        <a:xfrm>
          <a:off x="11306175" y="533400"/>
          <a:ext cx="5896798" cy="6716062"/>
        </a:xfrm>
        <a:prstGeom prst="rect">
          <a:avLst/>
        </a:prstGeom>
      </xdr:spPr>
    </xdr:pic>
    <xdr:clientData/>
  </xdr:twoCellAnchor>
  <xdr:twoCellAnchor editAs="oneCell">
    <xdr:from>
      <xdr:col>3</xdr:col>
      <xdr:colOff>228600</xdr:colOff>
      <xdr:row>0</xdr:row>
      <xdr:rowOff>0</xdr:rowOff>
    </xdr:from>
    <xdr:to>
      <xdr:col>12</xdr:col>
      <xdr:colOff>458031</xdr:colOff>
      <xdr:row>32</xdr:row>
      <xdr:rowOff>10593</xdr:rowOff>
    </xdr:to>
    <xdr:pic>
      <xdr:nvPicPr>
        <xdr:cNvPr id="5" name="Picture 4">
          <a:extLst>
            <a:ext uri="{FF2B5EF4-FFF2-40B4-BE49-F238E27FC236}">
              <a16:creationId xmlns:a16="http://schemas.microsoft.com/office/drawing/2014/main" id="{C26E847F-83E0-0A3C-B956-C6A80BBDC8B7}"/>
            </a:ext>
          </a:extLst>
        </xdr:cNvPr>
        <xdr:cNvPicPr>
          <a:picLocks noChangeAspect="1"/>
        </xdr:cNvPicPr>
      </xdr:nvPicPr>
      <xdr:blipFill>
        <a:blip xmlns:r="http://schemas.openxmlformats.org/officeDocument/2006/relationships" r:embed="rId4"/>
        <a:stretch>
          <a:fillRect/>
        </a:stretch>
      </xdr:blipFill>
      <xdr:spPr>
        <a:xfrm>
          <a:off x="5981700" y="0"/>
          <a:ext cx="5953956" cy="76496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Variation Work</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Variation Work</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Variation Work</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Variation Work</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Variation Work</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Variation Work</v>
          </cell>
          <cell r="C17357" t="str">
            <v>fare</v>
          </cell>
          <cell r="D17357" t="str">
            <v>paid</v>
          </cell>
          <cell r="E17357">
            <v>250</v>
          </cell>
        </row>
        <row r="17358">
          <cell r="B17358" t="str">
            <v>VISA Variation Work</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Variation Work</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Variation Work</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Variation Work</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Variation Work</v>
          </cell>
          <cell r="C17375" t="str">
            <v>material</v>
          </cell>
          <cell r="D17375" t="str">
            <v>purchased fittings</v>
          </cell>
          <cell r="E17375">
            <v>7560</v>
          </cell>
        </row>
        <row r="17376">
          <cell r="B17376" t="str">
            <v>VISA Variation Work</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Variation Work</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Variation Work</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Variation Work</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Variation Work</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Variation Work</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Variation Work</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Variation Work</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Variation Work</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Variation Work</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Variation Work</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O/M The Place</v>
          </cell>
          <cell r="C19611" t="str">
            <v>Tariq sahab</v>
          </cell>
          <cell r="D19611" t="str">
            <v>MCB chq 1973738903 (purhcased VFD, guages valves etc from tariq sahab) This chq given to BH)</v>
          </cell>
          <cell r="E19611">
            <v>600000</v>
          </cell>
        </row>
        <row r="19612">
          <cell r="B19612" t="str">
            <v>Meezan bank Head office</v>
          </cell>
          <cell r="C19612" t="str">
            <v>Received</v>
          </cell>
          <cell r="D19612" t="str">
            <v>Received from Total in acc of Meezan bank in Mohsin traders acc</v>
          </cell>
          <cell r="F19612">
            <v>1000000</v>
          </cell>
        </row>
        <row r="19613">
          <cell r="B19613" t="str">
            <v>Meezan bank Head office</v>
          </cell>
          <cell r="C19613" t="str">
            <v>Received</v>
          </cell>
          <cell r="D19613" t="str">
            <v>Received from Total in acc of Meezan bank in Mohsin traders acc</v>
          </cell>
          <cell r="F19613">
            <v>1000000</v>
          </cell>
        </row>
        <row r="19614">
          <cell r="B19614" t="str">
            <v>Saifee hospital</v>
          </cell>
          <cell r="C19614" t="str">
            <v>Received</v>
          </cell>
          <cell r="D19614" t="str">
            <v>Received BAHL cash crossed Chqs from Mughal Constructors</v>
          </cell>
          <cell r="F19614">
            <v>900000</v>
          </cell>
        </row>
        <row r="19615">
          <cell r="B19615" t="str">
            <v>Saifee hospital</v>
          </cell>
          <cell r="C19615" t="str">
            <v>Received</v>
          </cell>
          <cell r="D19615" t="str">
            <v>Received BAHL cash crossed Chqs from Mughal Constructors</v>
          </cell>
          <cell r="F19615">
            <v>924000</v>
          </cell>
        </row>
        <row r="19616">
          <cell r="B19616" t="str">
            <v xml:space="preserve">O/M Nue Multiplex </v>
          </cell>
          <cell r="C19616" t="str">
            <v>Received</v>
          </cell>
          <cell r="D19616" t="str">
            <v>Received O/M Jan 24 Bill</v>
          </cell>
          <cell r="F19616">
            <v>333522</v>
          </cell>
        </row>
        <row r="19617">
          <cell r="B19617" t="str">
            <v xml:space="preserve">O/M Nue Multiplex </v>
          </cell>
          <cell r="C19617" t="str">
            <v>Received</v>
          </cell>
          <cell r="D19617" t="str">
            <v>Received O/M Feb 24 Bill</v>
          </cell>
          <cell r="F19617">
            <v>333522</v>
          </cell>
        </row>
        <row r="19618">
          <cell r="B19618" t="str">
            <v xml:space="preserve">O/M Nue Multiplex </v>
          </cell>
          <cell r="C19618" t="str">
            <v>Received</v>
          </cell>
          <cell r="D19618" t="str">
            <v>Received O/M Mar 23 Bill</v>
          </cell>
          <cell r="F19618">
            <v>333522</v>
          </cell>
        </row>
        <row r="19619">
          <cell r="B19619" t="str">
            <v>UEP 17th Floor</v>
          </cell>
          <cell r="C19619" t="str">
            <v>Received</v>
          </cell>
          <cell r="D19619" t="str">
            <v>Received from UEP ASA final payment (now retention remaining)</v>
          </cell>
          <cell r="F19619">
            <v>10328660</v>
          </cell>
        </row>
        <row r="19620">
          <cell r="B19620" t="str">
            <v>O/M The Place</v>
          </cell>
          <cell r="C19620" t="str">
            <v>Received</v>
          </cell>
          <cell r="D19620" t="str">
            <v>received April 2024 bill</v>
          </cell>
          <cell r="F19620">
            <v>359992</v>
          </cell>
        </row>
        <row r="19621">
          <cell r="B19621" t="str">
            <v>O/M The Place</v>
          </cell>
          <cell r="C19621" t="str">
            <v>Received</v>
          </cell>
          <cell r="D19621" t="str">
            <v>Received againt bill for chiller pump motor 3 - Bill No 089</v>
          </cell>
          <cell r="F19621">
            <v>93000</v>
          </cell>
        </row>
        <row r="19622">
          <cell r="B19622" t="str">
            <v>Yousuf Dara</v>
          </cell>
          <cell r="C19622" t="str">
            <v>Received</v>
          </cell>
          <cell r="D19622" t="str">
            <v>Received cash (rec by nadeem bhai) use in office</v>
          </cell>
          <cell r="F19622">
            <v>200000</v>
          </cell>
        </row>
        <row r="19623">
          <cell r="B19623" t="str">
            <v>Engro office</v>
          </cell>
          <cell r="C19623" t="str">
            <v>Received</v>
          </cell>
          <cell r="D19623" t="str">
            <v>Received chq from NEC (Given to IIL in engro office)</v>
          </cell>
          <cell r="F19623">
            <v>640444</v>
          </cell>
        </row>
        <row r="19624">
          <cell r="B19624" t="str">
            <v>Meezan bank Head office</v>
          </cell>
          <cell r="C19624" t="str">
            <v>Received</v>
          </cell>
          <cell r="D19624" t="str">
            <v>Received from Total in acc of Meezan bank in Mohsin traders acc</v>
          </cell>
          <cell r="F19624">
            <v>400000</v>
          </cell>
        </row>
        <row r="19625">
          <cell r="B19625" t="str">
            <v>Meezan bank Head office</v>
          </cell>
          <cell r="C19625" t="str">
            <v>Received</v>
          </cell>
          <cell r="D19625" t="str">
            <v>Received from Total in acc of Meezan bank in Mohsin traders acc</v>
          </cell>
          <cell r="F19625">
            <v>154000</v>
          </cell>
        </row>
        <row r="19626">
          <cell r="B19626" t="str">
            <v>Meezan bank Head office</v>
          </cell>
          <cell r="C19626" t="str">
            <v>Received</v>
          </cell>
          <cell r="D19626" t="str">
            <v>Received from Total in acc of Meezan bank in Mohsin traders acc</v>
          </cell>
          <cell r="F19626">
            <v>200000</v>
          </cell>
        </row>
        <row r="19627">
          <cell r="B19627" t="str">
            <v>Meezan bank Head office</v>
          </cell>
          <cell r="C19627" t="str">
            <v>Received</v>
          </cell>
          <cell r="D19627" t="str">
            <v>Received from Total in acc of Meezan bank in Mohsin traders acc</v>
          </cell>
          <cell r="F19627">
            <v>22000</v>
          </cell>
        </row>
        <row r="19628">
          <cell r="B19628" t="str">
            <v>Engro office</v>
          </cell>
          <cell r="C19628" t="str">
            <v>Received</v>
          </cell>
          <cell r="D19628" t="str">
            <v>Received from NEC in acc of Engro (Given to Iqbal sons)</v>
          </cell>
          <cell r="F19628">
            <v>300000</v>
          </cell>
        </row>
        <row r="19629">
          <cell r="B19629" t="str">
            <v>DB 15th &amp; 16th Floor</v>
          </cell>
          <cell r="C19629" t="str">
            <v>Received</v>
          </cell>
          <cell r="D19629" t="str">
            <v>Rec from IK in Deutche bank against VFD work (given to Adeel in the name progressive steel decorators)</v>
          </cell>
          <cell r="F19629">
            <v>670318</v>
          </cell>
        </row>
        <row r="19630">
          <cell r="B19630" t="str">
            <v>DB 15th &amp; 16th Floor</v>
          </cell>
          <cell r="C19630" t="str">
            <v>Received</v>
          </cell>
          <cell r="D19630" t="str">
            <v>1% invoice charges</v>
          </cell>
          <cell r="E19630">
            <v>6700</v>
          </cell>
        </row>
        <row r="19631">
          <cell r="B19631" t="str">
            <v>Tomo Jpmc</v>
          </cell>
          <cell r="C19631" t="str">
            <v>Received</v>
          </cell>
          <cell r="D19631" t="str">
            <v>Rec from PAF TOMO II mob advance 20%</v>
          </cell>
          <cell r="F19631">
            <v>1520392</v>
          </cell>
        </row>
        <row r="19632">
          <cell r="B19632" t="str">
            <v>FTC Floors</v>
          </cell>
          <cell r="C19632" t="str">
            <v>Received</v>
          </cell>
          <cell r="D19632" t="str">
            <v>O/M Feb 24 Bill</v>
          </cell>
          <cell r="F19632">
            <v>246087</v>
          </cell>
        </row>
        <row r="19633">
          <cell r="B19633" t="str">
            <v>FTC Floors</v>
          </cell>
          <cell r="C19633" t="str">
            <v>Received</v>
          </cell>
          <cell r="D19633" t="str">
            <v>O/M Mar 24 Bill</v>
          </cell>
          <cell r="F19633">
            <v>246087</v>
          </cell>
        </row>
        <row r="19634">
          <cell r="B19634" t="str">
            <v>FTC Floors</v>
          </cell>
          <cell r="C19634" t="str">
            <v>Received</v>
          </cell>
          <cell r="D19634" t="str">
            <v>O/M Apr 24 Bill</v>
          </cell>
          <cell r="F19634">
            <v>246087</v>
          </cell>
        </row>
        <row r="19635">
          <cell r="B19635" t="str">
            <v>o/m NASTP</v>
          </cell>
          <cell r="C19635" t="str">
            <v>Received</v>
          </cell>
          <cell r="D19635" t="str">
            <v xml:space="preserve">1% invoice charges for MCB chq # 1973738900 given to Al madina for SST inpt adjustment in NASTP Monthly payment </v>
          </cell>
          <cell r="E19635">
            <v>72145</v>
          </cell>
        </row>
        <row r="19636">
          <cell r="B19636" t="str">
            <v>Meezan bank Head office</v>
          </cell>
          <cell r="C19636" t="str">
            <v>Received</v>
          </cell>
          <cell r="D19636" t="str">
            <v>Received from Total in acc of Meezan bank (transfer in new rashid jeweelers)</v>
          </cell>
          <cell r="F19636">
            <v>1400000</v>
          </cell>
        </row>
        <row r="19637">
          <cell r="B19637" t="str">
            <v>Meezan bank Head office</v>
          </cell>
          <cell r="C19637" t="str">
            <v>Received</v>
          </cell>
          <cell r="D19637" t="str">
            <v>Received from Total in acc of Meezan bank (Transfer in Javed khan account) care of Air Guide</v>
          </cell>
          <cell r="F19637">
            <v>1000000</v>
          </cell>
        </row>
        <row r="19638">
          <cell r="B19638" t="str">
            <v>J out let DML</v>
          </cell>
          <cell r="C19638" t="str">
            <v>Noman engr</v>
          </cell>
          <cell r="D19638" t="str">
            <v>Paid for site expenses</v>
          </cell>
          <cell r="E19638">
            <v>40000</v>
          </cell>
        </row>
        <row r="19639">
          <cell r="B19639" t="str">
            <v>ueP 17th Floor</v>
          </cell>
          <cell r="C19639" t="str">
            <v>misc</v>
          </cell>
          <cell r="D19639" t="str">
            <v>Noman bhai salary advance weive off</v>
          </cell>
          <cell r="E19639">
            <v>35000</v>
          </cell>
        </row>
        <row r="19640">
          <cell r="B19640" t="str">
            <v>kumail bhai</v>
          </cell>
          <cell r="C19640" t="str">
            <v>drill tech</v>
          </cell>
          <cell r="D19640" t="str">
            <v>cash paid total amt = 33,000</v>
          </cell>
          <cell r="E19640">
            <v>14000</v>
          </cell>
        </row>
        <row r="19641">
          <cell r="B19641" t="str">
            <v>Bahria project</v>
          </cell>
          <cell r="C19641" t="str">
            <v>drill tech</v>
          </cell>
          <cell r="D19641" t="str">
            <v>cash paid total amt = 33,000</v>
          </cell>
          <cell r="E19641">
            <v>15000</v>
          </cell>
        </row>
        <row r="19642">
          <cell r="B19642" t="str">
            <v>o/m NASTP</v>
          </cell>
          <cell r="C19642" t="str">
            <v>drill tech</v>
          </cell>
          <cell r="D19642" t="str">
            <v>cash paid total amt = 33,000</v>
          </cell>
          <cell r="E19642">
            <v>4000</v>
          </cell>
        </row>
        <row r="19643">
          <cell r="B19643" t="str">
            <v>O/M The Place</v>
          </cell>
          <cell r="C19643" t="str">
            <v>rafay</v>
          </cell>
          <cell r="D19643" t="str">
            <v>advance given for chiller repairing work</v>
          </cell>
          <cell r="E19643">
            <v>50000</v>
          </cell>
        </row>
        <row r="19644">
          <cell r="B19644" t="str">
            <v>O/M The Place</v>
          </cell>
          <cell r="C19644" t="str">
            <v>K S Engineering</v>
          </cell>
          <cell r="D19644" t="str">
            <v>Purchased gas cylinder$1340 10 Jugs</v>
          </cell>
          <cell r="E19644">
            <v>235000</v>
          </cell>
        </row>
        <row r="19645">
          <cell r="B19645" t="str">
            <v>Engro 3rd &amp; 8th Floor</v>
          </cell>
          <cell r="C19645" t="str">
            <v>photocopies</v>
          </cell>
          <cell r="D19645" t="str">
            <v>paid</v>
          </cell>
          <cell r="E19645">
            <v>5000</v>
          </cell>
        </row>
        <row r="19646">
          <cell r="B19646" t="str">
            <v>Meezan bank Head office</v>
          </cell>
          <cell r="C19646" t="str">
            <v>salary</v>
          </cell>
          <cell r="D19646" t="str">
            <v>Nadeem bha salary</v>
          </cell>
          <cell r="E19646">
            <v>50000</v>
          </cell>
        </row>
        <row r="19647">
          <cell r="B19647" t="str">
            <v>kumail bhai</v>
          </cell>
          <cell r="C19647" t="str">
            <v>salary</v>
          </cell>
          <cell r="D19647" t="str">
            <v>Waris salary</v>
          </cell>
          <cell r="E19647">
            <v>5000</v>
          </cell>
        </row>
        <row r="19648">
          <cell r="B19648" t="str">
            <v>Engro 3rd &amp; 8th Floor</v>
          </cell>
          <cell r="C19648" t="str">
            <v>salary</v>
          </cell>
          <cell r="D19648" t="str">
            <v xml:space="preserve">bilal bhai </v>
          </cell>
          <cell r="E19648">
            <v>50000</v>
          </cell>
        </row>
        <row r="19649">
          <cell r="B19649" t="str">
            <v>office</v>
          </cell>
          <cell r="C19649" t="str">
            <v>salary</v>
          </cell>
          <cell r="D19649" t="str">
            <v>Mhr home mossi salaries</v>
          </cell>
          <cell r="E19649">
            <v>105000</v>
          </cell>
        </row>
        <row r="19650">
          <cell r="B19650" t="str">
            <v>Engro 3rd &amp; 8th Floor</v>
          </cell>
          <cell r="C19650" t="str">
            <v>salary</v>
          </cell>
          <cell r="D19650" t="str">
            <v>Jahangeer salary</v>
          </cell>
          <cell r="E19650">
            <v>79000</v>
          </cell>
        </row>
        <row r="19651">
          <cell r="B19651" t="str">
            <v>office</v>
          </cell>
          <cell r="C19651" t="str">
            <v>salary</v>
          </cell>
          <cell r="D19651" t="str">
            <v xml:space="preserve">office staff salaries </v>
          </cell>
          <cell r="E19651">
            <v>278330</v>
          </cell>
        </row>
        <row r="19652">
          <cell r="B19652" t="str">
            <v>Meezan bank Head office</v>
          </cell>
          <cell r="C19652" t="str">
            <v>salary</v>
          </cell>
          <cell r="D19652" t="str">
            <v>Irfan  bhai salary</v>
          </cell>
          <cell r="E19652">
            <v>45900</v>
          </cell>
        </row>
        <row r="19653">
          <cell r="B19653" t="str">
            <v>Engro 3rd &amp; 8th Floor</v>
          </cell>
          <cell r="C19653" t="str">
            <v>salary</v>
          </cell>
          <cell r="D19653" t="str">
            <v>Shahzain salary</v>
          </cell>
          <cell r="E19653">
            <v>50330</v>
          </cell>
        </row>
        <row r="19654">
          <cell r="B19654" t="str">
            <v>Bahria project</v>
          </cell>
          <cell r="C19654" t="str">
            <v>salary</v>
          </cell>
          <cell r="D19654" t="str">
            <v>Imran, Amjad Khushnood salary</v>
          </cell>
          <cell r="E19654">
            <v>166630</v>
          </cell>
        </row>
        <row r="19655">
          <cell r="B19655" t="str">
            <v>Meezan bank Head office</v>
          </cell>
          <cell r="C19655" t="str">
            <v>salary</v>
          </cell>
          <cell r="D19655" t="str">
            <v>Gul sher , Abid salary + abbas</v>
          </cell>
          <cell r="E19655">
            <v>70770</v>
          </cell>
        </row>
        <row r="19656">
          <cell r="B19656" t="str">
            <v>Engro 3rd &amp; 8th Floor</v>
          </cell>
          <cell r="C19656" t="str">
            <v>salary</v>
          </cell>
          <cell r="D19656" t="str">
            <v>Engr Raza, Ahsan &amp; Usman ghani salaries</v>
          </cell>
          <cell r="E19656">
            <v>174970</v>
          </cell>
        </row>
        <row r="19657">
          <cell r="B19657" t="str">
            <v>FTC Floors</v>
          </cell>
          <cell r="C19657" t="str">
            <v>salary</v>
          </cell>
          <cell r="D19657" t="str">
            <v>ftc staff salaries</v>
          </cell>
          <cell r="E19657">
            <v>187830</v>
          </cell>
        </row>
        <row r="19658">
          <cell r="B19658" t="str">
            <v>Ernst &amp; Young</v>
          </cell>
          <cell r="C19658" t="str">
            <v>salary</v>
          </cell>
          <cell r="D19658" t="str">
            <v>Lateef &amp; chacha lateef</v>
          </cell>
          <cell r="E19658">
            <v>62710</v>
          </cell>
        </row>
        <row r="19659">
          <cell r="B19659" t="str">
            <v>O/M The Place</v>
          </cell>
          <cell r="C19659" t="str">
            <v>salary</v>
          </cell>
          <cell r="D19659" t="str">
            <v>The place staff salaries</v>
          </cell>
          <cell r="E19659">
            <v>137420</v>
          </cell>
        </row>
        <row r="19660">
          <cell r="B19660" t="str">
            <v xml:space="preserve">O/M Nue Multiplex </v>
          </cell>
          <cell r="C19660" t="str">
            <v>salary</v>
          </cell>
          <cell r="D19660" t="str">
            <v>RMR staff salaries</v>
          </cell>
          <cell r="E19660">
            <v>134710</v>
          </cell>
        </row>
        <row r="19661">
          <cell r="B19661" t="str">
            <v>Meezan bank Head office</v>
          </cell>
          <cell r="C19661" t="str">
            <v>salary</v>
          </cell>
          <cell r="D19661" t="str">
            <v>Amir engr salary</v>
          </cell>
          <cell r="E19661">
            <v>41820</v>
          </cell>
        </row>
        <row r="19662">
          <cell r="B19662" t="str">
            <v>o/m NASTP</v>
          </cell>
          <cell r="C19662" t="str">
            <v>salary</v>
          </cell>
          <cell r="D19662" t="str">
            <v>mukhtar bhai salary</v>
          </cell>
          <cell r="E19662">
            <v>52660</v>
          </cell>
        </row>
        <row r="19663">
          <cell r="B19663" t="str">
            <v>Bahria project</v>
          </cell>
          <cell r="C19663" t="str">
            <v>salary</v>
          </cell>
          <cell r="D19663" t="str">
            <v>Ahmed Ali</v>
          </cell>
          <cell r="E19663">
            <v>21000</v>
          </cell>
        </row>
        <row r="19664">
          <cell r="B19664" t="str">
            <v>O/M The Place</v>
          </cell>
          <cell r="C19664" t="str">
            <v>salary</v>
          </cell>
          <cell r="D19664" t="str">
            <v>Zeeshan salary</v>
          </cell>
          <cell r="E19664">
            <v>28000</v>
          </cell>
        </row>
        <row r="19665">
          <cell r="B19665" t="str">
            <v>BAF maintenance</v>
          </cell>
          <cell r="C19665" t="str">
            <v>salary</v>
          </cell>
          <cell r="D19665" t="str">
            <v>Shahid, nadeem and fahad</v>
          </cell>
          <cell r="E19665">
            <v>108860</v>
          </cell>
        </row>
        <row r="19666">
          <cell r="B19666" t="str">
            <v>o/m NASTP</v>
          </cell>
          <cell r="C19666" t="str">
            <v>salary</v>
          </cell>
          <cell r="D19666" t="str">
            <v>NASTP staff salary</v>
          </cell>
          <cell r="E19666">
            <v>663140</v>
          </cell>
        </row>
        <row r="19667">
          <cell r="B19667" t="str">
            <v>Meezan bank Head office</v>
          </cell>
          <cell r="C19667" t="str">
            <v>salary</v>
          </cell>
          <cell r="D19667" t="str">
            <v>Abid salary</v>
          </cell>
          <cell r="E19667">
            <v>51600</v>
          </cell>
        </row>
        <row r="19668">
          <cell r="B19668" t="str">
            <v>Rehmat shipping</v>
          </cell>
          <cell r="C19668" t="str">
            <v>salary</v>
          </cell>
          <cell r="D19668" t="str">
            <v>Talha salary released</v>
          </cell>
          <cell r="E19668">
            <v>58050</v>
          </cell>
        </row>
        <row r="19669">
          <cell r="B19669" t="str">
            <v>Engro 3rd &amp; 8th Floor</v>
          </cell>
          <cell r="C19669" t="str">
            <v>salary</v>
          </cell>
          <cell r="D19669" t="str">
            <v>Noman bhai salary</v>
          </cell>
          <cell r="E19669">
            <v>70000</v>
          </cell>
        </row>
        <row r="19670">
          <cell r="B19670" t="str">
            <v>o/m NASTP</v>
          </cell>
          <cell r="C19670" t="str">
            <v>salary</v>
          </cell>
          <cell r="D19670" t="str">
            <v>Saad salary</v>
          </cell>
          <cell r="E19670">
            <v>61350</v>
          </cell>
        </row>
        <row r="19671">
          <cell r="B19671" t="str">
            <v>o/m NASTP</v>
          </cell>
          <cell r="C19671" t="str">
            <v>salary</v>
          </cell>
          <cell r="D19671" t="str">
            <v>Waseem tariq</v>
          </cell>
          <cell r="E19671">
            <v>27100</v>
          </cell>
        </row>
        <row r="19672">
          <cell r="B19672" t="str">
            <v>O/M The Place</v>
          </cell>
          <cell r="C19672" t="str">
            <v>salary</v>
          </cell>
          <cell r="D19672" t="str">
            <v xml:space="preserve">To zeeshan for previous salaries </v>
          </cell>
          <cell r="E19672">
            <v>20000</v>
          </cell>
        </row>
        <row r="19673">
          <cell r="B19673" t="str">
            <v>Meezan bank Head office</v>
          </cell>
          <cell r="C19673" t="str">
            <v>salary</v>
          </cell>
          <cell r="D19673" t="str">
            <v>Amir engr salary increased to RS 60,000</v>
          </cell>
          <cell r="E19673">
            <v>18500</v>
          </cell>
        </row>
        <row r="19674">
          <cell r="B19674" t="str">
            <v>Meezan bank Head office</v>
          </cell>
          <cell r="C19674" t="str">
            <v>misc</v>
          </cell>
          <cell r="D19674" t="str">
            <v>amir engr claimed super card for june 24</v>
          </cell>
          <cell r="E19674">
            <v>1500</v>
          </cell>
        </row>
        <row r="19675">
          <cell r="B19675" t="str">
            <v>office</v>
          </cell>
          <cell r="C19675" t="str">
            <v>umer</v>
          </cell>
          <cell r="D19675" t="str">
            <v>for car wash</v>
          </cell>
          <cell r="E19675">
            <v>2000</v>
          </cell>
        </row>
        <row r="19676">
          <cell r="B19676" t="str">
            <v>office</v>
          </cell>
          <cell r="C19676" t="str">
            <v>office</v>
          </cell>
          <cell r="D19676" t="str">
            <v>umer for office use</v>
          </cell>
          <cell r="E19676">
            <v>2000</v>
          </cell>
        </row>
        <row r="19677">
          <cell r="B19677" t="str">
            <v>Jameel baig Building</v>
          </cell>
          <cell r="C19677" t="str">
            <v>material</v>
          </cell>
          <cell r="D19677" t="str">
            <v>Online to Waseem pump for Jameel baig building (online by al madina)</v>
          </cell>
          <cell r="E19677">
            <v>50000</v>
          </cell>
        </row>
        <row r="19678">
          <cell r="B19678" t="str">
            <v>3rd floor nastp</v>
          </cell>
          <cell r="C19678" t="str">
            <v>misc</v>
          </cell>
          <cell r="D19678" t="str">
            <v>Nastp 3 floor expense - Online to asif</v>
          </cell>
          <cell r="E19678">
            <v>200000</v>
          </cell>
        </row>
        <row r="19679">
          <cell r="B19679" t="str">
            <v>office</v>
          </cell>
          <cell r="C19679" t="str">
            <v>misc</v>
          </cell>
          <cell r="D19679" t="str">
            <v>Online for saqib aziz travel agent for lahore HVACR visit</v>
          </cell>
          <cell r="E19679">
            <v>40000</v>
          </cell>
        </row>
        <row r="19680">
          <cell r="B19680" t="str">
            <v>FTC Floors</v>
          </cell>
          <cell r="C19680" t="str">
            <v>Murtaza</v>
          </cell>
          <cell r="D19680" t="str">
            <v>Paid to FTC Murtaza for Loan</v>
          </cell>
          <cell r="E19680">
            <v>50000</v>
          </cell>
        </row>
        <row r="19681">
          <cell r="B19681" t="str">
            <v>o/m NASTP</v>
          </cell>
          <cell r="C19681" t="str">
            <v>fare</v>
          </cell>
          <cell r="D19681" t="str">
            <v>paid</v>
          </cell>
          <cell r="E19681">
            <v>1000</v>
          </cell>
        </row>
        <row r="19682">
          <cell r="B19682" t="str">
            <v>o/m NASTP</v>
          </cell>
          <cell r="C19682" t="str">
            <v>Moazzam Insulator</v>
          </cell>
          <cell r="D19682" t="str">
            <v>Cash paid (final payment)</v>
          </cell>
          <cell r="E19682">
            <v>37000</v>
          </cell>
        </row>
        <row r="19683">
          <cell r="B19683" t="str">
            <v>office</v>
          </cell>
          <cell r="C19683" t="str">
            <v>office</v>
          </cell>
          <cell r="D19683" t="str">
            <v>umer for office use</v>
          </cell>
          <cell r="E19683">
            <v>5000</v>
          </cell>
        </row>
        <row r="19684">
          <cell r="B19684" t="str">
            <v>3rd floor nastp</v>
          </cell>
          <cell r="C19684" t="str">
            <v>misc</v>
          </cell>
          <cell r="D19684" t="str">
            <v>Nastp 3 floor in Aleem acc - Online by BH</v>
          </cell>
          <cell r="E19684">
            <v>35000</v>
          </cell>
        </row>
        <row r="19685">
          <cell r="B19685" t="str">
            <v>FTC Floors</v>
          </cell>
          <cell r="C19685" t="str">
            <v>misc</v>
          </cell>
          <cell r="D19685" t="str">
            <v>paid for tea and refreshment</v>
          </cell>
          <cell r="E19685">
            <v>3000</v>
          </cell>
        </row>
        <row r="19686">
          <cell r="B19686" t="str">
            <v>FTC Floors</v>
          </cell>
          <cell r="C19686" t="str">
            <v>misc</v>
          </cell>
          <cell r="D19686" t="str">
            <v>paid for regsiter and stationery</v>
          </cell>
          <cell r="E19686">
            <v>2000</v>
          </cell>
        </row>
        <row r="19687">
          <cell r="B19687" t="str">
            <v>office</v>
          </cell>
          <cell r="C19687" t="str">
            <v>office</v>
          </cell>
          <cell r="D19687" t="str">
            <v>umer for office use</v>
          </cell>
          <cell r="E19687">
            <v>3000</v>
          </cell>
        </row>
        <row r="19688">
          <cell r="B19688" t="str">
            <v>Masjid Bilal</v>
          </cell>
          <cell r="C19688" t="str">
            <v>Masjid</v>
          </cell>
          <cell r="D19688" t="str">
            <v>To afsar hussain for cylinder bend for Bilal masjid</v>
          </cell>
          <cell r="E19688">
            <v>37000</v>
          </cell>
        </row>
        <row r="19689">
          <cell r="B19689" t="str">
            <v>O/M The Place</v>
          </cell>
          <cell r="C19689" t="str">
            <v>fuel</v>
          </cell>
          <cell r="D19689" t="str">
            <v>to mumtaz</v>
          </cell>
          <cell r="E19689">
            <v>500</v>
          </cell>
        </row>
        <row r="19690">
          <cell r="B19690" t="str">
            <v>Engro office</v>
          </cell>
          <cell r="C19690" t="str">
            <v>Raees brothers</v>
          </cell>
          <cell r="D19690" t="str">
            <v>Online to raees brother Total amount is 500,000 (Online by al madina)</v>
          </cell>
          <cell r="E19690">
            <v>250000</v>
          </cell>
        </row>
        <row r="19691">
          <cell r="B19691" t="str">
            <v>GSK DMC</v>
          </cell>
          <cell r="C19691" t="str">
            <v>Raees brothers</v>
          </cell>
          <cell r="D19691" t="str">
            <v>Online to raees brother Total amount is 500,000 (Online by al madina)</v>
          </cell>
          <cell r="E19691">
            <v>250000</v>
          </cell>
        </row>
        <row r="19692">
          <cell r="B19692" t="str">
            <v>BAH 22 &amp; 23rd Floor</v>
          </cell>
          <cell r="C19692" t="str">
            <v>K M Traders</v>
          </cell>
          <cell r="D19692" t="str">
            <v>Online by Adeel</v>
          </cell>
          <cell r="E19692">
            <v>132500</v>
          </cell>
        </row>
        <row r="19693">
          <cell r="B19693" t="str">
            <v>Meezan bank Head office</v>
          </cell>
          <cell r="C19693" t="str">
            <v>misc</v>
          </cell>
          <cell r="D19693" t="str">
            <v>misc by amir engr</v>
          </cell>
          <cell r="E19693">
            <v>15540</v>
          </cell>
        </row>
        <row r="19694">
          <cell r="B19694" t="str">
            <v xml:space="preserve">MHR Personal </v>
          </cell>
          <cell r="C19694" t="str">
            <v>rehana aunty</v>
          </cell>
          <cell r="D19694" t="str">
            <v>Ufone and mobilink balance</v>
          </cell>
          <cell r="E19694">
            <v>2500</v>
          </cell>
        </row>
        <row r="19695">
          <cell r="B19695" t="str">
            <v>BAH 22 &amp; 23rd Floor</v>
          </cell>
          <cell r="C19695" t="str">
            <v>drawings</v>
          </cell>
          <cell r="D19695" t="str">
            <v>cash paid to azam corporatrion = amt = 15000</v>
          </cell>
          <cell r="E19695">
            <v>5000</v>
          </cell>
        </row>
        <row r="19696">
          <cell r="B19696" t="str">
            <v>Engro 3rd &amp; 8th Floor</v>
          </cell>
          <cell r="C19696" t="str">
            <v>drawings</v>
          </cell>
          <cell r="D19696" t="str">
            <v>cash paid to azam corporatrion = amt = 15000</v>
          </cell>
          <cell r="E19696">
            <v>3000</v>
          </cell>
        </row>
        <row r="19697">
          <cell r="B19697" t="str">
            <v>Saifee hospital</v>
          </cell>
          <cell r="C19697" t="str">
            <v>drawings</v>
          </cell>
          <cell r="D19697" t="str">
            <v>cash paid to azam corporatrion = amt = 15000</v>
          </cell>
          <cell r="E19697">
            <v>4000</v>
          </cell>
        </row>
        <row r="19698">
          <cell r="B19698" t="str">
            <v>GSK DMC</v>
          </cell>
          <cell r="C19698" t="str">
            <v>drawings</v>
          </cell>
          <cell r="D19698" t="str">
            <v>cash paid to azam corporatrion = amt = 15000</v>
          </cell>
          <cell r="E19698">
            <v>3000</v>
          </cell>
        </row>
        <row r="19699">
          <cell r="B19699" t="str">
            <v>kumail bhai</v>
          </cell>
          <cell r="C19699" t="str">
            <v>moiz duct</v>
          </cell>
          <cell r="D19699" t="str">
            <v>purchased silicon  1 no</v>
          </cell>
          <cell r="E19699">
            <v>3800</v>
          </cell>
        </row>
        <row r="19700">
          <cell r="B19700" t="str">
            <v>Engro Office</v>
          </cell>
          <cell r="C19700" t="str">
            <v>fare</v>
          </cell>
          <cell r="D19700" t="str">
            <v>paid</v>
          </cell>
          <cell r="E19700">
            <v>1300</v>
          </cell>
        </row>
        <row r="19701">
          <cell r="B19701" t="str">
            <v>o/m NASTP</v>
          </cell>
          <cell r="C19701" t="str">
            <v>mineral water</v>
          </cell>
          <cell r="D19701" t="str">
            <v>NASTP mineral water for May 24</v>
          </cell>
          <cell r="E19701">
            <v>9180</v>
          </cell>
        </row>
        <row r="19702">
          <cell r="B19702" t="str">
            <v>GSK DMC</v>
          </cell>
          <cell r="C19702" t="str">
            <v>charity</v>
          </cell>
          <cell r="D19702" t="str">
            <v>paid by Rehan</v>
          </cell>
          <cell r="E19702">
            <v>5000</v>
          </cell>
        </row>
        <row r="19703">
          <cell r="B19703" t="str">
            <v>Rehmat shipping</v>
          </cell>
          <cell r="C19703" t="str">
            <v>fare</v>
          </cell>
          <cell r="D19703" t="str">
            <v>paid</v>
          </cell>
          <cell r="E19703">
            <v>1500</v>
          </cell>
        </row>
        <row r="19704">
          <cell r="B19704" t="str">
            <v>GSK DMC</v>
          </cell>
          <cell r="C19704" t="str">
            <v>misc</v>
          </cell>
          <cell r="D19704" t="str">
            <v>purhased safety shoes for engr Raza (given to Ahsan)</v>
          </cell>
          <cell r="E19704">
            <v>3000</v>
          </cell>
        </row>
        <row r="19705">
          <cell r="B19705" t="str">
            <v>office</v>
          </cell>
          <cell r="C19705" t="str">
            <v>office</v>
          </cell>
          <cell r="D19705" t="str">
            <v>umer for office use</v>
          </cell>
          <cell r="E19705">
            <v>2000</v>
          </cell>
        </row>
        <row r="19706">
          <cell r="B19706" t="str">
            <v>Ernst &amp; Young</v>
          </cell>
          <cell r="C19706" t="str">
            <v>fare</v>
          </cell>
          <cell r="D19706" t="str">
            <v>paid</v>
          </cell>
          <cell r="E19706">
            <v>3000</v>
          </cell>
        </row>
        <row r="19707">
          <cell r="B19707" t="str">
            <v>Gul Ahmed</v>
          </cell>
          <cell r="C19707" t="str">
            <v>charity</v>
          </cell>
          <cell r="D19707" t="str">
            <v>paid</v>
          </cell>
          <cell r="E19707">
            <v>10000</v>
          </cell>
        </row>
        <row r="19708">
          <cell r="B19708" t="str">
            <v>office</v>
          </cell>
          <cell r="C19708" t="str">
            <v>office</v>
          </cell>
          <cell r="D19708" t="str">
            <v>umer for office use</v>
          </cell>
          <cell r="E19708">
            <v>2000</v>
          </cell>
        </row>
        <row r="19709">
          <cell r="B19709" t="str">
            <v>o/m NASTP</v>
          </cell>
          <cell r="C19709" t="str">
            <v>Monitor</v>
          </cell>
          <cell r="D19709" t="str">
            <v>Purchased monitor</v>
          </cell>
          <cell r="E19709">
            <v>5000</v>
          </cell>
        </row>
        <row r="19710">
          <cell r="B19710" t="str">
            <v>office</v>
          </cell>
          <cell r="C19710" t="str">
            <v>mineral water</v>
          </cell>
          <cell r="D19710" t="str">
            <v>paid</v>
          </cell>
          <cell r="E19710">
            <v>2750</v>
          </cell>
        </row>
        <row r="19711">
          <cell r="B19711" t="str">
            <v>office</v>
          </cell>
          <cell r="C19711" t="str">
            <v>Shakeel PEC</v>
          </cell>
          <cell r="D19711" t="str">
            <v>Online by BH</v>
          </cell>
          <cell r="E19711">
            <v>250000</v>
          </cell>
        </row>
        <row r="19712">
          <cell r="B19712" t="str">
            <v>Meezan bank Head office</v>
          </cell>
          <cell r="C19712" t="str">
            <v>material</v>
          </cell>
          <cell r="D19712" t="str">
            <v>Online for meezan bank duct accessories (online by Adeel)</v>
          </cell>
          <cell r="E19712">
            <v>83000</v>
          </cell>
        </row>
        <row r="19713">
          <cell r="B19713" t="str">
            <v>office</v>
          </cell>
          <cell r="C19713" t="str">
            <v>office</v>
          </cell>
          <cell r="D19713" t="str">
            <v>umer for office use</v>
          </cell>
          <cell r="E19713">
            <v>3500</v>
          </cell>
        </row>
        <row r="19714">
          <cell r="B19714" t="str">
            <v>Riazeda project</v>
          </cell>
          <cell r="C19714" t="str">
            <v>faheem elec</v>
          </cell>
          <cell r="D19714" t="str">
            <v>cash paid</v>
          </cell>
          <cell r="E19714">
            <v>10000</v>
          </cell>
        </row>
        <row r="19715">
          <cell r="B19715" t="str">
            <v xml:space="preserve">MHR Personal </v>
          </cell>
          <cell r="C19715" t="str">
            <v>zeeshan</v>
          </cell>
          <cell r="D19715" t="str">
            <v>paid for BH home AC work</v>
          </cell>
          <cell r="E19715">
            <v>7900</v>
          </cell>
        </row>
        <row r="19716">
          <cell r="B19716" t="str">
            <v>Ernst &amp; Young</v>
          </cell>
          <cell r="C19716" t="str">
            <v>faheem elec</v>
          </cell>
          <cell r="D19716" t="str">
            <v>MCB chq 1973738907</v>
          </cell>
          <cell r="E19716">
            <v>40000</v>
          </cell>
        </row>
        <row r="19717">
          <cell r="B19717" t="str">
            <v>3rd floor nastp</v>
          </cell>
          <cell r="C19717" t="str">
            <v>muzammil</v>
          </cell>
          <cell r="D19717" t="str">
            <v>MCB chq 1973738908</v>
          </cell>
          <cell r="E19717">
            <v>247325</v>
          </cell>
        </row>
        <row r="19718">
          <cell r="B19718" t="str">
            <v>HIVE NASTP</v>
          </cell>
          <cell r="C19718" t="str">
            <v>muzammil</v>
          </cell>
          <cell r="D19718" t="str">
            <v>MCB chq 1973738909</v>
          </cell>
          <cell r="E19718">
            <v>288500</v>
          </cell>
        </row>
        <row r="19719">
          <cell r="B19719" t="str">
            <v>OPS Falcon</v>
          </cell>
          <cell r="C19719" t="str">
            <v>muzammil</v>
          </cell>
          <cell r="D19719" t="str">
            <v>Given to Muzammil at OPS Room (given by BH)</v>
          </cell>
          <cell r="E19719">
            <v>41812</v>
          </cell>
        </row>
        <row r="19720">
          <cell r="B19720" t="str">
            <v>o/m NASTP</v>
          </cell>
          <cell r="C19720" t="str">
            <v>Tahir insulator</v>
          </cell>
          <cell r="D19720" t="str">
            <v>Tahir insulator for cladding work at NASTP (given by BH)</v>
          </cell>
          <cell r="E19720">
            <v>25000</v>
          </cell>
        </row>
        <row r="19721">
          <cell r="B19721" t="str">
            <v>Ernst &amp; Young</v>
          </cell>
          <cell r="C19721" t="str">
            <v>charity</v>
          </cell>
          <cell r="D19721" t="str">
            <v>by Bilal habib</v>
          </cell>
          <cell r="E19721">
            <v>8000</v>
          </cell>
        </row>
        <row r="19722">
          <cell r="B19722" t="str">
            <v>Meezan bank Head office</v>
          </cell>
          <cell r="C19722" t="str">
            <v>ibraheem fititmgs</v>
          </cell>
          <cell r="D19722" t="str">
            <v>Online to ibraheem for Meezan bank flanges (Online by Adel</v>
          </cell>
          <cell r="E19722">
            <v>10200</v>
          </cell>
        </row>
        <row r="19723">
          <cell r="B19723" t="str">
            <v>J out let DML</v>
          </cell>
          <cell r="C19723" t="str">
            <v>charity</v>
          </cell>
          <cell r="D19723" t="str">
            <v>paid</v>
          </cell>
          <cell r="E19723">
            <v>5000</v>
          </cell>
        </row>
        <row r="19724">
          <cell r="B19724" t="str">
            <v>Meezan bank Head office</v>
          </cell>
          <cell r="C19724" t="str">
            <v>Noman Engineering</v>
          </cell>
          <cell r="D19724" t="str">
            <v>Sheet hawala from al madina steel = total amt = 500,000</v>
          </cell>
          <cell r="E19724">
            <v>250000</v>
          </cell>
        </row>
        <row r="19725">
          <cell r="B19725" t="str">
            <v>o/m NASTP</v>
          </cell>
          <cell r="C19725" t="str">
            <v>Noman Engineering</v>
          </cell>
          <cell r="D19725" t="str">
            <v>Sheet hawala from al madina steel = total amt = 500,000</v>
          </cell>
          <cell r="E19725">
            <v>250000</v>
          </cell>
        </row>
        <row r="19726">
          <cell r="B19726" t="str">
            <v>GSK DMC</v>
          </cell>
          <cell r="C19726" t="str">
            <v>material</v>
          </cell>
          <cell r="D19726" t="str">
            <v>Given to majid for flush tank material</v>
          </cell>
          <cell r="E19726">
            <v>11300</v>
          </cell>
        </row>
        <row r="19727">
          <cell r="B19727" t="str">
            <v>Rehmat shipping</v>
          </cell>
          <cell r="C19727" t="str">
            <v>material</v>
          </cell>
          <cell r="D19727" t="str">
            <v>Given to talha for misc purchases</v>
          </cell>
          <cell r="E19727">
            <v>1700</v>
          </cell>
        </row>
        <row r="19728">
          <cell r="B19728" t="str">
            <v>Rehmat shipping</v>
          </cell>
          <cell r="C19728" t="str">
            <v>material</v>
          </cell>
          <cell r="D19728" t="str">
            <v>misc purchases tapes and other things</v>
          </cell>
          <cell r="E19728">
            <v>3860</v>
          </cell>
        </row>
        <row r="19729">
          <cell r="B19729" t="str">
            <v>Saifee hospital</v>
          </cell>
          <cell r="C19729" t="str">
            <v>drawings</v>
          </cell>
          <cell r="D19729" t="str">
            <v>cash paid amt = 13,000</v>
          </cell>
          <cell r="E19729">
            <v>9000</v>
          </cell>
        </row>
        <row r="19730">
          <cell r="B19730" t="str">
            <v>Engro 3rd &amp; 8th Floor</v>
          </cell>
          <cell r="C19730" t="str">
            <v>drawings</v>
          </cell>
          <cell r="D19730" t="str">
            <v>cash paid amt = 13,000</v>
          </cell>
          <cell r="E19730">
            <v>2000</v>
          </cell>
        </row>
        <row r="19731">
          <cell r="B19731" t="str">
            <v>GSK DMC</v>
          </cell>
          <cell r="C19731" t="str">
            <v>drawings</v>
          </cell>
          <cell r="D19731" t="str">
            <v>cash paid amt = 13,000</v>
          </cell>
          <cell r="E19731">
            <v>1000</v>
          </cell>
        </row>
        <row r="19732">
          <cell r="B19732" t="str">
            <v>CITI Bank</v>
          </cell>
          <cell r="C19732" t="str">
            <v>drawings</v>
          </cell>
          <cell r="D19732" t="str">
            <v>cash paid amt = 13,000</v>
          </cell>
          <cell r="E19732">
            <v>1000</v>
          </cell>
        </row>
        <row r="19733">
          <cell r="B19733" t="str">
            <v>office</v>
          </cell>
          <cell r="C19733" t="str">
            <v>office</v>
          </cell>
          <cell r="D19733" t="str">
            <v>umer for office use</v>
          </cell>
          <cell r="E19733">
            <v>5000</v>
          </cell>
        </row>
        <row r="19734">
          <cell r="B19734" t="str">
            <v>o/m NASTP</v>
          </cell>
          <cell r="C19734" t="str">
            <v>material</v>
          </cell>
          <cell r="D19734" t="str">
            <v>purchased material for ISRAR bhai office AC installation</v>
          </cell>
          <cell r="E19734">
            <v>4380</v>
          </cell>
        </row>
        <row r="19735">
          <cell r="B19735" t="str">
            <v xml:space="preserve">MHR Personal </v>
          </cell>
          <cell r="C19735" t="str">
            <v>mobile balance</v>
          </cell>
          <cell r="D19735" t="str">
            <v>sir rehman mobile balance</v>
          </cell>
          <cell r="E19735">
            <v>5000</v>
          </cell>
        </row>
        <row r="19736">
          <cell r="B19736" t="str">
            <v>o/m NASTP</v>
          </cell>
          <cell r="C19736" t="str">
            <v>material</v>
          </cell>
          <cell r="D19736" t="str">
            <v>purchased material for ISRAR bhai office AC installation</v>
          </cell>
          <cell r="E19736">
            <v>1840</v>
          </cell>
        </row>
        <row r="19737">
          <cell r="B19737" t="str">
            <v>O/M The Place</v>
          </cell>
          <cell r="C19737" t="str">
            <v>material</v>
          </cell>
          <cell r="D19737" t="str">
            <v>paid for condenser fan motor repairing</v>
          </cell>
          <cell r="E19737">
            <v>10500</v>
          </cell>
        </row>
        <row r="19738">
          <cell r="B19738" t="str">
            <v>office</v>
          </cell>
          <cell r="C19738" t="str">
            <v>office</v>
          </cell>
          <cell r="D19738" t="str">
            <v>umer for office use</v>
          </cell>
          <cell r="E19738">
            <v>3000</v>
          </cell>
        </row>
        <row r="19739">
          <cell r="B19739" t="str">
            <v>3rd floor nastp</v>
          </cell>
          <cell r="C19739" t="str">
            <v>material</v>
          </cell>
          <cell r="D19739" t="str">
            <v>Online for Ceiling access panel provision work (online by adeel)</v>
          </cell>
          <cell r="E19739">
            <v>40000</v>
          </cell>
        </row>
        <row r="19740">
          <cell r="B19740" t="str">
            <v>GSK DMC</v>
          </cell>
          <cell r="C19740" t="str">
            <v>de Creator</v>
          </cell>
          <cell r="D19740" t="str">
            <v>Online to Khalid najmi in GST deal (advance paid) (by al  madina)</v>
          </cell>
          <cell r="E19740">
            <v>200000</v>
          </cell>
        </row>
        <row r="19741">
          <cell r="B19741" t="str">
            <v>GSK DMC</v>
          </cell>
          <cell r="C19741" t="str">
            <v>de Creator</v>
          </cell>
          <cell r="D19741" t="str">
            <v>Online to Khalid najmi in GST deal (advance paid) (by al  madina)</v>
          </cell>
          <cell r="E19741">
            <v>200000</v>
          </cell>
        </row>
        <row r="19742">
          <cell r="B19742" t="str">
            <v>o/m NASTP</v>
          </cell>
          <cell r="C19742" t="str">
            <v>maxon chamical</v>
          </cell>
          <cell r="D19742" t="str">
            <v>Online to Maxon chemical in GST deal</v>
          </cell>
          <cell r="E19742">
            <v>200000</v>
          </cell>
        </row>
        <row r="19743">
          <cell r="B19743" t="str">
            <v>Meezan bank Head office</v>
          </cell>
          <cell r="C19743" t="str">
            <v>rafay</v>
          </cell>
          <cell r="D19743" t="str">
            <v>Online to rafay (by al  madina) total = 100,000</v>
          </cell>
          <cell r="E19743">
            <v>65000</v>
          </cell>
        </row>
        <row r="19744">
          <cell r="B19744" t="str">
            <v>Yousuf Dara</v>
          </cell>
          <cell r="C19744" t="str">
            <v>rafay</v>
          </cell>
          <cell r="D19744" t="str">
            <v>Online to rafay (by al  madina) total = 100,000</v>
          </cell>
          <cell r="E19744">
            <v>35000</v>
          </cell>
        </row>
        <row r="19745">
          <cell r="B19745" t="str">
            <v>Rehmat shipping</v>
          </cell>
          <cell r="C19745" t="str">
            <v>Cable tray</v>
          </cell>
          <cell r="D19745" t="str">
            <v>To waqar Cable tray in Rehmant shipping acc (by al  madina)</v>
          </cell>
          <cell r="E19745">
            <v>193760</v>
          </cell>
        </row>
        <row r="19746">
          <cell r="B19746" t="str">
            <v>BAH 12th Floor</v>
          </cell>
          <cell r="C19746" t="str">
            <v>HS Ahmed Ally</v>
          </cell>
          <cell r="D19746" t="str">
            <v>Online to HS ahmed ally in (by al  madina)</v>
          </cell>
          <cell r="E19746">
            <v>300000</v>
          </cell>
        </row>
        <row r="19747">
          <cell r="B19747" t="str">
            <v>Engro 3rd &amp; 8th Floor</v>
          </cell>
          <cell r="C19747" t="str">
            <v>secure vision</v>
          </cell>
          <cell r="D19747" t="str">
            <v>Cash paid by BH (advance in Engro Deal) total paid = 2000,000</v>
          </cell>
          <cell r="E19747">
            <v>1000000</v>
          </cell>
        </row>
        <row r="19748">
          <cell r="B19748" t="str">
            <v>GSK DMC</v>
          </cell>
          <cell r="C19748" t="str">
            <v>secure vision</v>
          </cell>
          <cell r="D19748" t="str">
            <v>Cash paid by BH (advance in Engro Deal) total paid = 2000,000</v>
          </cell>
          <cell r="E19748">
            <v>1000000</v>
          </cell>
        </row>
        <row r="19749">
          <cell r="B19749" t="str">
            <v>3rd floor nastp</v>
          </cell>
          <cell r="C19749" t="str">
            <v>ishtiaq cladding</v>
          </cell>
          <cell r="D19749" t="str">
            <v>Online by BH</v>
          </cell>
          <cell r="E19749">
            <v>100000</v>
          </cell>
        </row>
        <row r="19750">
          <cell r="B19750" t="str">
            <v>Meezan bank Head office</v>
          </cell>
          <cell r="C19750" t="str">
            <v>fare</v>
          </cell>
          <cell r="D19750" t="str">
            <v>paid</v>
          </cell>
          <cell r="E19750">
            <v>1200</v>
          </cell>
        </row>
        <row r="19751">
          <cell r="B19751" t="str">
            <v>office</v>
          </cell>
          <cell r="C19751" t="str">
            <v>office</v>
          </cell>
          <cell r="D19751" t="str">
            <v>umer for office use</v>
          </cell>
          <cell r="E19751">
            <v>5000</v>
          </cell>
        </row>
        <row r="19752">
          <cell r="B19752" t="str">
            <v>Engro 3rd &amp; 8th Floor</v>
          </cell>
          <cell r="C19752" t="str">
            <v>sami duct</v>
          </cell>
          <cell r="D19752" t="str">
            <v>Online by BH</v>
          </cell>
          <cell r="E19752">
            <v>300000</v>
          </cell>
        </row>
        <row r="19753">
          <cell r="B19753" t="str">
            <v>Ernst &amp; Young</v>
          </cell>
          <cell r="C19753" t="str">
            <v>IK Associates</v>
          </cell>
          <cell r="D19753" t="str">
            <v>Online to furqan for misc (by adeel)</v>
          </cell>
          <cell r="E19753">
            <v>80000</v>
          </cell>
        </row>
        <row r="19754">
          <cell r="B19754" t="str">
            <v>o/m NASTP</v>
          </cell>
          <cell r="C19754" t="str">
            <v>fare</v>
          </cell>
          <cell r="D19754" t="str">
            <v>paid</v>
          </cell>
          <cell r="E19754">
            <v>800</v>
          </cell>
        </row>
        <row r="19755">
          <cell r="B19755" t="str">
            <v>BAH 12th Floor</v>
          </cell>
          <cell r="C19755" t="str">
            <v>HS Ahmed Ally</v>
          </cell>
          <cell r="D19755" t="str">
            <v>Online to HS ahmed ally in (by al  madina)</v>
          </cell>
          <cell r="E19755">
            <v>200000</v>
          </cell>
        </row>
        <row r="19756">
          <cell r="B19756" t="str">
            <v>VISA Fit-out Office</v>
          </cell>
          <cell r="C19756" t="str">
            <v>Massod tech</v>
          </cell>
          <cell r="D19756" t="str">
            <v>Cash paid</v>
          </cell>
          <cell r="E19756">
            <v>150000</v>
          </cell>
        </row>
        <row r="19757">
          <cell r="B19757" t="str">
            <v>GSK DMC</v>
          </cell>
          <cell r="C19757" t="str">
            <v>fare</v>
          </cell>
          <cell r="D19757" t="str">
            <v>paid for pioneer steel wareshouse to site</v>
          </cell>
          <cell r="E19757">
            <v>5000</v>
          </cell>
        </row>
        <row r="19758">
          <cell r="B19758" t="str">
            <v>O/M The Place</v>
          </cell>
          <cell r="C19758" t="str">
            <v>Tariq sahab</v>
          </cell>
          <cell r="D19758" t="str">
            <v>Cash paid for VFD and other items purhcased</v>
          </cell>
          <cell r="E19758">
            <v>150000</v>
          </cell>
        </row>
        <row r="19759">
          <cell r="B19759" t="str">
            <v>Ernst &amp; Young</v>
          </cell>
          <cell r="C19759" t="str">
            <v>sadiq pipe</v>
          </cell>
          <cell r="D19759" t="str">
            <v>cash paid</v>
          </cell>
          <cell r="E19759">
            <v>250000</v>
          </cell>
        </row>
        <row r="19760">
          <cell r="B19760" t="str">
            <v>kumail bhai</v>
          </cell>
          <cell r="C19760" t="str">
            <v>Nexus engineering</v>
          </cell>
          <cell r="D19760" t="str">
            <v>cash paid for pool fittings</v>
          </cell>
          <cell r="E19760">
            <v>12500</v>
          </cell>
        </row>
        <row r="19761">
          <cell r="B19761" t="str">
            <v>Engro 3rd &amp; 8th Floor</v>
          </cell>
          <cell r="C19761" t="str">
            <v>sajid pipe</v>
          </cell>
          <cell r="D19761" t="str">
            <v>cash paid</v>
          </cell>
          <cell r="E19761">
            <v>120000</v>
          </cell>
        </row>
        <row r="19762">
          <cell r="B19762" t="str">
            <v>Engro 3rd &amp; 8th Floor</v>
          </cell>
          <cell r="C19762" t="str">
            <v>fame international</v>
          </cell>
          <cell r="D19762" t="str">
            <v>Online to Fame international (Online by Al mdina)</v>
          </cell>
          <cell r="E19762">
            <v>54400</v>
          </cell>
        </row>
        <row r="19763">
          <cell r="B19763" t="str">
            <v>Ernst &amp; Young</v>
          </cell>
          <cell r="C19763" t="str">
            <v>Global Technologies</v>
          </cell>
          <cell r="D19763" t="str">
            <v>Online to Global technologies (Online by Al mdina)</v>
          </cell>
          <cell r="E19763">
            <v>500000</v>
          </cell>
        </row>
        <row r="19764">
          <cell r="B19764" t="str">
            <v>kumail bhai</v>
          </cell>
          <cell r="C19764" t="str">
            <v>Tube traders</v>
          </cell>
          <cell r="D19764" t="str">
            <v>Online to Tube traders (Online by Al mdina) amt = 185,000</v>
          </cell>
          <cell r="E19764">
            <v>7183</v>
          </cell>
        </row>
        <row r="19765">
          <cell r="B19765" t="str">
            <v>PSYCHIATRY JPMC</v>
          </cell>
          <cell r="C19765" t="str">
            <v>Tube traders</v>
          </cell>
          <cell r="D19765" t="str">
            <v>Online to Tube traders (Online by Al mdina) amt = 185,000</v>
          </cell>
          <cell r="E19765">
            <v>9034</v>
          </cell>
        </row>
        <row r="19766">
          <cell r="B19766" t="str">
            <v>Food Court (Hydery)</v>
          </cell>
          <cell r="C19766" t="str">
            <v>Tube traders</v>
          </cell>
          <cell r="D19766" t="str">
            <v>Online to Tube traders (Online by Al mdina) amt = 185,000</v>
          </cell>
          <cell r="E19766">
            <v>5194</v>
          </cell>
        </row>
        <row r="19767">
          <cell r="B19767" t="str">
            <v>Meezan bank Head office</v>
          </cell>
          <cell r="C19767" t="str">
            <v>Tube traders</v>
          </cell>
          <cell r="D19767" t="str">
            <v>Online to Tube traders (Online by Al mdina) amt = 185,000</v>
          </cell>
          <cell r="E19767">
            <v>81179</v>
          </cell>
        </row>
        <row r="19768">
          <cell r="B19768" t="str">
            <v>BAH 22 &amp; 23rd Floor</v>
          </cell>
          <cell r="C19768" t="str">
            <v>Tube traders</v>
          </cell>
          <cell r="D19768" t="str">
            <v>Online to Tube traders (Online by Al mdina) amt = 185,000</v>
          </cell>
          <cell r="E19768">
            <v>21030</v>
          </cell>
        </row>
        <row r="19769">
          <cell r="B19769" t="str">
            <v>Engro office</v>
          </cell>
          <cell r="C19769" t="str">
            <v>Tube traders</v>
          </cell>
          <cell r="D19769" t="str">
            <v>Online to Tube traders (Online by Al mdina) amt = 185,000</v>
          </cell>
          <cell r="E19769">
            <v>5434</v>
          </cell>
        </row>
        <row r="19770">
          <cell r="B19770" t="str">
            <v>Daraz Office</v>
          </cell>
          <cell r="C19770" t="str">
            <v>Tube traders</v>
          </cell>
          <cell r="D19770" t="str">
            <v>Online to Tube traders (Online by Al mdina) amt = 185,000</v>
          </cell>
          <cell r="E19770">
            <v>10407</v>
          </cell>
        </row>
        <row r="19771">
          <cell r="B19771" t="str">
            <v>O/M NASTP</v>
          </cell>
          <cell r="C19771" t="str">
            <v>Tube traders</v>
          </cell>
          <cell r="D19771" t="str">
            <v>Online to Tube traders (Online by Al mdina) amt = 185,000</v>
          </cell>
          <cell r="E19771">
            <v>43136</v>
          </cell>
        </row>
        <row r="19772">
          <cell r="B19772" t="str">
            <v>3rd Floor NASTP</v>
          </cell>
          <cell r="C19772" t="str">
            <v>Tube traders</v>
          </cell>
          <cell r="D19772" t="str">
            <v>Online to Tube traders (Online by Al mdina) amt = 185,000</v>
          </cell>
          <cell r="E19772">
            <v>2016</v>
          </cell>
        </row>
        <row r="19773">
          <cell r="B19773" t="str">
            <v>Engro 3rd &amp; 8th Floor</v>
          </cell>
          <cell r="C19773" t="str">
            <v>Tube traders</v>
          </cell>
          <cell r="D19773" t="str">
            <v>Online to Tube traders (Online by Al mdina) amt = 185,000</v>
          </cell>
          <cell r="E19773">
            <v>387</v>
          </cell>
        </row>
        <row r="19774">
          <cell r="B19774" t="str">
            <v>O/M The Place</v>
          </cell>
          <cell r="C19774" t="str">
            <v>Tariq sahab</v>
          </cell>
          <cell r="D19774" t="str">
            <v>Cash paid for VFD and other items purhcased (given by BH)</v>
          </cell>
          <cell r="E19774">
            <v>50000</v>
          </cell>
        </row>
        <row r="19775">
          <cell r="B19775" t="str">
            <v>GSK DMC</v>
          </cell>
          <cell r="C19775" t="str">
            <v>misc</v>
          </cell>
          <cell r="D19775" t="str">
            <v>purchased dammer tape and fuel given to lateef</v>
          </cell>
          <cell r="E19775">
            <v>600</v>
          </cell>
        </row>
        <row r="19776">
          <cell r="B19776" t="str">
            <v>Engro 3rd &amp; 8th Floor</v>
          </cell>
          <cell r="C19776" t="str">
            <v>Malik brother</v>
          </cell>
          <cell r="D19776" t="str">
            <v>Online to malik brother for AGP pipe (Online by al madina)</v>
          </cell>
          <cell r="E19776">
            <v>215140</v>
          </cell>
        </row>
        <row r="19777">
          <cell r="B19777" t="str">
            <v>O/M The Place</v>
          </cell>
          <cell r="C19777" t="str">
            <v>KRC total solution</v>
          </cell>
          <cell r="D19777" t="str">
            <v>Online to anas engineering in the place (online by Al madina)</v>
          </cell>
          <cell r="E19777">
            <v>30000</v>
          </cell>
        </row>
        <row r="19778">
          <cell r="B19778" t="str">
            <v>Engro 3rd &amp; 8th Floor</v>
          </cell>
          <cell r="C19778" t="str">
            <v>HS Ahmed ally</v>
          </cell>
          <cell r="D19778" t="str">
            <v>cash paid for fier extinguishers 04 nos</v>
          </cell>
          <cell r="E19778">
            <v>52000</v>
          </cell>
        </row>
        <row r="19779">
          <cell r="B19779" t="str">
            <v>office</v>
          </cell>
          <cell r="C19779" t="str">
            <v>office</v>
          </cell>
          <cell r="D19779" t="str">
            <v>umer for office use</v>
          </cell>
          <cell r="E19779">
            <v>4000</v>
          </cell>
        </row>
        <row r="19780">
          <cell r="B19780" t="str">
            <v>GSK DMC</v>
          </cell>
          <cell r="C19780" t="str">
            <v>fuel</v>
          </cell>
          <cell r="D19780" t="str">
            <v>claimed by ahsan office</v>
          </cell>
          <cell r="E19780">
            <v>500</v>
          </cell>
        </row>
        <row r="19781">
          <cell r="B19781" t="str">
            <v>BAH 22 &amp; 23rd Floor</v>
          </cell>
          <cell r="C19781" t="str">
            <v>drawings</v>
          </cell>
          <cell r="D19781" t="str">
            <v>cash paid</v>
          </cell>
          <cell r="E19781">
            <v>10000</v>
          </cell>
        </row>
        <row r="19782">
          <cell r="B19782" t="str">
            <v xml:space="preserve">MHR Personal </v>
          </cell>
          <cell r="C19782" t="str">
            <v>utilities bills</v>
          </cell>
          <cell r="D19782" t="str">
            <v>ptcl bills paid</v>
          </cell>
          <cell r="E19782">
            <v>3090</v>
          </cell>
        </row>
        <row r="19783">
          <cell r="B19783" t="str">
            <v>office</v>
          </cell>
          <cell r="C19783" t="str">
            <v>utilities bills</v>
          </cell>
          <cell r="D19783" t="str">
            <v>ptcl bills paid</v>
          </cell>
          <cell r="E19783">
            <v>9435</v>
          </cell>
        </row>
        <row r="19784">
          <cell r="B19784" t="str">
            <v>Meezan bank Head office</v>
          </cell>
          <cell r="C19784" t="str">
            <v>zubair duct</v>
          </cell>
          <cell r="D19784" t="str">
            <v>cash paid</v>
          </cell>
          <cell r="E19784">
            <v>250000</v>
          </cell>
        </row>
        <row r="19785">
          <cell r="B19785" t="str">
            <v xml:space="preserve">MHR Personal </v>
          </cell>
          <cell r="C19785" t="str">
            <v>sir rehman</v>
          </cell>
          <cell r="D19785" t="str">
            <v>misc invoices DIB chq 02483803</v>
          </cell>
          <cell r="E19785">
            <v>98000</v>
          </cell>
        </row>
        <row r="19786">
          <cell r="B19786" t="str">
            <v>PSYCHIATRY JPMC</v>
          </cell>
          <cell r="C19786" t="str">
            <v>Pioneer Steel</v>
          </cell>
          <cell r="D19786" t="str">
            <v>cash paid</v>
          </cell>
          <cell r="E19786">
            <v>22000</v>
          </cell>
        </row>
        <row r="19787">
          <cell r="B19787" t="str">
            <v>Meezan bank Head office</v>
          </cell>
          <cell r="C19787" t="str">
            <v>Pioneer Steel</v>
          </cell>
          <cell r="D19787" t="str">
            <v>cash paid</v>
          </cell>
          <cell r="E19787">
            <v>43600</v>
          </cell>
        </row>
        <row r="19788">
          <cell r="B19788" t="str">
            <v>BAH 12th Floor</v>
          </cell>
          <cell r="C19788" t="str">
            <v>transportation</v>
          </cell>
          <cell r="D19788" t="str">
            <v>easy paisa to saleem for fcu Lifitng</v>
          </cell>
          <cell r="E19788">
            <v>20000</v>
          </cell>
        </row>
        <row r="19789">
          <cell r="B19789" t="str">
            <v>O/M The Place</v>
          </cell>
          <cell r="C19789" t="str">
            <v>material</v>
          </cell>
          <cell r="D19789" t="str">
            <v>purchased contactor (given to mumtaz)</v>
          </cell>
          <cell r="E19789">
            <v>5000</v>
          </cell>
        </row>
        <row r="19790">
          <cell r="B19790" t="str">
            <v>O/M The Place</v>
          </cell>
          <cell r="C19790" t="str">
            <v>Mumtaz</v>
          </cell>
          <cell r="D19790" t="str">
            <v>paid to mumtaz for misc expenses</v>
          </cell>
          <cell r="E19790">
            <v>20000</v>
          </cell>
        </row>
        <row r="19791">
          <cell r="B19791" t="str">
            <v>office</v>
          </cell>
          <cell r="C19791" t="str">
            <v>office</v>
          </cell>
          <cell r="D19791" t="str">
            <v>umer for office use</v>
          </cell>
          <cell r="E19791">
            <v>2000</v>
          </cell>
        </row>
        <row r="19792">
          <cell r="B19792" t="str">
            <v>office</v>
          </cell>
          <cell r="C19792" t="str">
            <v>office</v>
          </cell>
          <cell r="D19792" t="str">
            <v>umer for office use</v>
          </cell>
          <cell r="E19792">
            <v>3000</v>
          </cell>
        </row>
        <row r="19793">
          <cell r="B19793" t="str">
            <v>FTC Floors</v>
          </cell>
          <cell r="C19793" t="str">
            <v>fare</v>
          </cell>
          <cell r="D19793" t="str">
            <v>bykia for bill</v>
          </cell>
          <cell r="E19793">
            <v>300</v>
          </cell>
        </row>
        <row r="19794">
          <cell r="B19794" t="str">
            <v>BAF maintenance</v>
          </cell>
          <cell r="C19794" t="str">
            <v>salary</v>
          </cell>
          <cell r="D19794" t="str">
            <v>Nadeem painter over time 50 hours</v>
          </cell>
          <cell r="E19794">
            <v>7060</v>
          </cell>
        </row>
        <row r="19795">
          <cell r="B19795" t="str">
            <v>Engro Office</v>
          </cell>
          <cell r="C19795" t="str">
            <v>bharmal international</v>
          </cell>
          <cell r="D19795" t="str">
            <v>cash transfer</v>
          </cell>
          <cell r="E19795">
            <v>11850</v>
          </cell>
        </row>
        <row r="19796">
          <cell r="B19796" t="str">
            <v>Engro 3rd &amp; 8th Floor</v>
          </cell>
          <cell r="C19796" t="str">
            <v>fare</v>
          </cell>
          <cell r="D19796" t="str">
            <v>paid</v>
          </cell>
          <cell r="E19796">
            <v>230</v>
          </cell>
        </row>
        <row r="19797">
          <cell r="B19797" t="str">
            <v>office</v>
          </cell>
          <cell r="C19797" t="str">
            <v>office</v>
          </cell>
          <cell r="D19797" t="str">
            <v>umer for office use</v>
          </cell>
          <cell r="E19797">
            <v>4000</v>
          </cell>
        </row>
        <row r="19798">
          <cell r="B19798" t="str">
            <v>PSYCHIATRY JPMC</v>
          </cell>
          <cell r="C19798" t="str">
            <v xml:space="preserve">Ensol </v>
          </cell>
          <cell r="D19798" t="str">
            <v>purchased HDPE pipe and fittings</v>
          </cell>
          <cell r="E19798">
            <v>29210</v>
          </cell>
        </row>
        <row r="19799">
          <cell r="B19799" t="str">
            <v>Ernst &amp; Young</v>
          </cell>
          <cell r="C19799" t="str">
            <v>fare</v>
          </cell>
          <cell r="D19799" t="str">
            <v>paid</v>
          </cell>
          <cell r="E19799">
            <v>450</v>
          </cell>
        </row>
        <row r="19800">
          <cell r="B19800" t="str">
            <v>GSK DMC</v>
          </cell>
          <cell r="C19800" t="str">
            <v>forte pakistan</v>
          </cell>
          <cell r="D19800" t="str">
            <v>Insulation purchased</v>
          </cell>
          <cell r="E19800">
            <v>23000</v>
          </cell>
        </row>
        <row r="19801">
          <cell r="B19801" t="str">
            <v>Gul Ahmed</v>
          </cell>
          <cell r="C19801" t="str">
            <v>misc</v>
          </cell>
          <cell r="D19801" t="str">
            <v>sample sheet</v>
          </cell>
          <cell r="E19801">
            <v>1500</v>
          </cell>
        </row>
        <row r="19802">
          <cell r="B19802" t="str">
            <v>Ernst &amp; Young</v>
          </cell>
          <cell r="C19802" t="str">
            <v>fare</v>
          </cell>
          <cell r="D19802" t="str">
            <v>cash paid</v>
          </cell>
          <cell r="E19802">
            <v>1600</v>
          </cell>
        </row>
        <row r="19803">
          <cell r="B19803" t="str">
            <v>Engro 3rd &amp; 8th Floor</v>
          </cell>
          <cell r="C19803" t="str">
            <v>fare</v>
          </cell>
          <cell r="D19803" t="str">
            <v>cash paid</v>
          </cell>
          <cell r="E19803">
            <v>2700</v>
          </cell>
        </row>
        <row r="19804">
          <cell r="B19804" t="str">
            <v>Tahiri Masjid</v>
          </cell>
          <cell r="C19804" t="str">
            <v>material</v>
          </cell>
          <cell r="D19804" t="str">
            <v>easy paisa to afsar hussain for material</v>
          </cell>
          <cell r="E19804">
            <v>10000</v>
          </cell>
        </row>
        <row r="19805">
          <cell r="B19805" t="str">
            <v>office</v>
          </cell>
          <cell r="C19805" t="str">
            <v>office</v>
          </cell>
          <cell r="D19805" t="str">
            <v>umer for office use</v>
          </cell>
          <cell r="E19805">
            <v>4000</v>
          </cell>
        </row>
        <row r="19806">
          <cell r="B19806" t="str">
            <v>GSK DMC</v>
          </cell>
          <cell r="C19806" t="str">
            <v>fare</v>
          </cell>
          <cell r="D19806" t="str">
            <v>paid</v>
          </cell>
          <cell r="E19806">
            <v>2000</v>
          </cell>
        </row>
        <row r="19807">
          <cell r="B19807" t="str">
            <v>GSK DMC</v>
          </cell>
          <cell r="C19807" t="str">
            <v>transportation</v>
          </cell>
          <cell r="D19807" t="str">
            <v>paid</v>
          </cell>
          <cell r="E19807">
            <v>13000</v>
          </cell>
        </row>
        <row r="19808">
          <cell r="B19808" t="str">
            <v>GSK DMC</v>
          </cell>
          <cell r="C19808" t="str">
            <v>fuel</v>
          </cell>
          <cell r="D19808" t="str">
            <v>claimed by ahsan</v>
          </cell>
          <cell r="E19808">
            <v>1000</v>
          </cell>
        </row>
        <row r="19809">
          <cell r="B19809" t="str">
            <v>tahiri Masjid</v>
          </cell>
          <cell r="C19809" t="str">
            <v>misc</v>
          </cell>
          <cell r="D19809" t="str">
            <v>Given to sufyan for fuel + oxygyn</v>
          </cell>
          <cell r="E19809">
            <v>1000</v>
          </cell>
        </row>
        <row r="19810">
          <cell r="B19810" t="str">
            <v>Engro 3rd &amp; 8th Floor</v>
          </cell>
          <cell r="C19810" t="str">
            <v>misc</v>
          </cell>
          <cell r="D19810" t="str">
            <v>Mobile balance to jahangeer</v>
          </cell>
          <cell r="E19810">
            <v>1300</v>
          </cell>
        </row>
        <row r="19811">
          <cell r="B19811" t="str">
            <v>Ernst &amp; Young</v>
          </cell>
          <cell r="C19811" t="str">
            <v>material</v>
          </cell>
          <cell r="D19811" t="str">
            <v>Purchased basin P trap by Majid (given to jahangee)</v>
          </cell>
          <cell r="E19811">
            <v>17500</v>
          </cell>
        </row>
        <row r="19812">
          <cell r="B19812" t="str">
            <v>office</v>
          </cell>
          <cell r="C19812" t="str">
            <v>office</v>
          </cell>
          <cell r="D19812" t="str">
            <v>umer for office use</v>
          </cell>
          <cell r="E19812">
            <v>5000</v>
          </cell>
        </row>
        <row r="19813">
          <cell r="B19813" t="str">
            <v>Engro 3rd &amp; 8th Floor</v>
          </cell>
          <cell r="C19813" t="str">
            <v>fare</v>
          </cell>
          <cell r="D19813" t="str">
            <v>paid</v>
          </cell>
          <cell r="E19813">
            <v>270</v>
          </cell>
        </row>
        <row r="19814">
          <cell r="B19814" t="str">
            <v>tahiri Masjid</v>
          </cell>
          <cell r="C19814" t="str">
            <v>fare</v>
          </cell>
          <cell r="D19814" t="str">
            <v>paid</v>
          </cell>
          <cell r="E19814">
            <v>400</v>
          </cell>
        </row>
        <row r="19815">
          <cell r="B19815" t="str">
            <v>Engro 3rd &amp; 8th Floor</v>
          </cell>
          <cell r="C19815" t="str">
            <v>fare</v>
          </cell>
          <cell r="D19815" t="str">
            <v>paid</v>
          </cell>
          <cell r="E19815">
            <v>1500</v>
          </cell>
        </row>
        <row r="19816">
          <cell r="B19816" t="str">
            <v>BAF maintenance</v>
          </cell>
          <cell r="C19816" t="str">
            <v>material</v>
          </cell>
          <cell r="D19816" t="str">
            <v>Purchased fans with housing from waheed (cash from al madina)</v>
          </cell>
          <cell r="E19816">
            <v>210000</v>
          </cell>
        </row>
        <row r="19817">
          <cell r="B19817" t="str">
            <v>Engro 3rd &amp; 8th Floor</v>
          </cell>
          <cell r="C19817" t="str">
            <v>material</v>
          </cell>
          <cell r="D19817" t="str">
            <v>Threaded rods from abbasi hardware (from al madina) tot = 474,000</v>
          </cell>
          <cell r="E19817">
            <v>237000</v>
          </cell>
        </row>
        <row r="19818">
          <cell r="B19818" t="str">
            <v>GSK DMC</v>
          </cell>
          <cell r="C19818" t="str">
            <v>material</v>
          </cell>
          <cell r="D19818" t="str">
            <v>Threaded rods from abbasi hardware (from al madina) tot = 474,000</v>
          </cell>
          <cell r="E19818">
            <v>237000</v>
          </cell>
        </row>
        <row r="19819">
          <cell r="B19819" t="str">
            <v>Gul Ahmed</v>
          </cell>
          <cell r="C19819" t="str">
            <v>Shabbir pipe</v>
          </cell>
          <cell r="D19819" t="str">
            <v>Cash paid (by shahid via al madina)</v>
          </cell>
          <cell r="E19819">
            <v>50000</v>
          </cell>
        </row>
        <row r="19820">
          <cell r="B19820" t="str">
            <v>Ernst &amp; Young</v>
          </cell>
          <cell r="C19820" t="str">
            <v>misc</v>
          </cell>
          <cell r="D19820" t="str">
            <v>misc by jahangeer</v>
          </cell>
          <cell r="E19820">
            <v>3800</v>
          </cell>
        </row>
        <row r="19821">
          <cell r="B19821" t="str">
            <v xml:space="preserve">MHR Personal </v>
          </cell>
          <cell r="C19821" t="str">
            <v>utilities bills</v>
          </cell>
          <cell r="D19821" t="str">
            <v>k elec bill paid (paid thru MCB chq on 24 June 24)</v>
          </cell>
          <cell r="E19821">
            <v>111378</v>
          </cell>
        </row>
        <row r="19822">
          <cell r="B19822" t="str">
            <v>office</v>
          </cell>
          <cell r="C19822" t="str">
            <v>utilities bills</v>
          </cell>
          <cell r="D19822" t="str">
            <v>k elec bill paid (paid thru MCB chq on 24 June 24)</v>
          </cell>
          <cell r="E19822">
            <v>73578</v>
          </cell>
        </row>
        <row r="19823">
          <cell r="B19823" t="str">
            <v>Engro 3rd &amp; 8th Floor</v>
          </cell>
          <cell r="C19823" t="str">
            <v>drawings</v>
          </cell>
          <cell r="D19823" t="str">
            <v>cash paid</v>
          </cell>
          <cell r="E19823">
            <v>15000</v>
          </cell>
        </row>
        <row r="19824">
          <cell r="B19824" t="str">
            <v>GSK DMC</v>
          </cell>
          <cell r="C19824" t="str">
            <v>material</v>
          </cell>
          <cell r="D19824" t="str">
            <v>Glue 15 burni</v>
          </cell>
          <cell r="E19824">
            <v>25600</v>
          </cell>
        </row>
        <row r="19825">
          <cell r="B19825" t="str">
            <v>GSK DMC</v>
          </cell>
          <cell r="C19825" t="str">
            <v>material</v>
          </cell>
          <cell r="D19825" t="str">
            <v>Tapes 10 carton</v>
          </cell>
          <cell r="E19825">
            <v>42000</v>
          </cell>
        </row>
        <row r="19826">
          <cell r="B19826" t="str">
            <v>office</v>
          </cell>
          <cell r="C19826" t="str">
            <v>office</v>
          </cell>
          <cell r="D19826" t="str">
            <v>umer for office use</v>
          </cell>
          <cell r="E19826">
            <v>4000</v>
          </cell>
        </row>
        <row r="19827">
          <cell r="B19827" t="str">
            <v>BAF maintenance</v>
          </cell>
          <cell r="C19827" t="str">
            <v>shakeel duct</v>
          </cell>
          <cell r="D19827" t="str">
            <v>cash paid advance</v>
          </cell>
          <cell r="E19827">
            <v>100000</v>
          </cell>
        </row>
        <row r="19828">
          <cell r="B19828" t="str">
            <v>Ernst &amp; Young</v>
          </cell>
          <cell r="C19828" t="str">
            <v>photocopies</v>
          </cell>
          <cell r="D19828" t="str">
            <v>Phcot copes bill paid for june 24</v>
          </cell>
          <cell r="E19828">
            <v>8000</v>
          </cell>
        </row>
        <row r="19829">
          <cell r="B19829" t="str">
            <v>GSK DMC</v>
          </cell>
          <cell r="C19829" t="str">
            <v>Linkadaptor</v>
          </cell>
          <cell r="D19829" t="str">
            <v>cash paid (purhcased 200 pieces @ 170)</v>
          </cell>
          <cell r="E19829">
            <v>34000</v>
          </cell>
        </row>
        <row r="19830">
          <cell r="B19830" t="str">
            <v>GSK DMC</v>
          </cell>
          <cell r="C19830" t="str">
            <v>material</v>
          </cell>
          <cell r="D19830" t="str">
            <v>Purchased dammer tapes</v>
          </cell>
          <cell r="E19830">
            <v>1000</v>
          </cell>
        </row>
        <row r="19831">
          <cell r="B19831" t="str">
            <v>BAF maintenance</v>
          </cell>
          <cell r="C19831" t="str">
            <v>Hot Dip Galvanized</v>
          </cell>
          <cell r="D19831" t="str">
            <v>Online to Umer khalid (online by Al madina steel)</v>
          </cell>
          <cell r="E19831">
            <v>70000</v>
          </cell>
        </row>
        <row r="19832">
          <cell r="B19832" t="str">
            <v>Rehmat shipping</v>
          </cell>
          <cell r="C19832" t="str">
            <v>SHI engineering</v>
          </cell>
          <cell r="D19832" t="str">
            <v>Cash given to hunain SHI engineeringin ((online by Al madina steel)</v>
          </cell>
          <cell r="E19832">
            <v>187340</v>
          </cell>
        </row>
        <row r="19833">
          <cell r="B19833" t="str">
            <v>CITI Bank</v>
          </cell>
          <cell r="C19833" t="str">
            <v>IMS Engineering</v>
          </cell>
          <cell r="D19833" t="str">
            <v>Rec from NEC in Acc of Tri fit</v>
          </cell>
          <cell r="E19833">
            <v>2000000</v>
          </cell>
        </row>
        <row r="19834">
          <cell r="B19834" t="str">
            <v>Tahiri Masjid</v>
          </cell>
          <cell r="C19834" t="str">
            <v>material</v>
          </cell>
          <cell r="D19834" t="str">
            <v>Given to faheem for material</v>
          </cell>
          <cell r="E19834">
            <v>20000</v>
          </cell>
        </row>
        <row r="19835">
          <cell r="B19835" t="str">
            <v>GSK DMC</v>
          </cell>
          <cell r="C19835" t="str">
            <v>fare</v>
          </cell>
          <cell r="D19835" t="str">
            <v>cash paid</v>
          </cell>
          <cell r="E19835">
            <v>3200</v>
          </cell>
        </row>
        <row r="19836">
          <cell r="B19836" t="str">
            <v>GSK DMC</v>
          </cell>
          <cell r="C19836" t="str">
            <v>material</v>
          </cell>
          <cell r="D19836" t="str">
            <v>purchased GSK fittings from abbas</v>
          </cell>
          <cell r="E19836">
            <v>7050</v>
          </cell>
        </row>
        <row r="19837">
          <cell r="B19837" t="str">
            <v>office</v>
          </cell>
          <cell r="C19837" t="str">
            <v>office</v>
          </cell>
          <cell r="D19837" t="str">
            <v>umer for office use</v>
          </cell>
          <cell r="E19837">
            <v>3000</v>
          </cell>
        </row>
        <row r="19838">
          <cell r="B19838" t="str">
            <v>office</v>
          </cell>
          <cell r="C19838" t="str">
            <v>material</v>
          </cell>
          <cell r="D19838" t="str">
            <v>purchaesd coulour material mixing oil</v>
          </cell>
          <cell r="E19838">
            <v>4280</v>
          </cell>
        </row>
        <row r="19839">
          <cell r="B19839" t="str">
            <v>GSK DMC</v>
          </cell>
          <cell r="C19839" t="str">
            <v>clothes</v>
          </cell>
          <cell r="D19839" t="str">
            <v>Online for saeed clother 15 thans Total = 60,000 (online by al madina)</v>
          </cell>
          <cell r="E19839">
            <v>30000</v>
          </cell>
        </row>
        <row r="19840">
          <cell r="B19840" t="str">
            <v>Engro 3rd &amp; 8th Floor</v>
          </cell>
          <cell r="C19840" t="str">
            <v>clothes</v>
          </cell>
          <cell r="D19840" t="str">
            <v>Online for saeed clother 15 thans Total = 60,000 (online by al madina)</v>
          </cell>
          <cell r="E19840">
            <v>30000</v>
          </cell>
        </row>
        <row r="19841">
          <cell r="B19841" t="str">
            <v>Ernst &amp; Young</v>
          </cell>
          <cell r="C19841" t="str">
            <v>bharmal international</v>
          </cell>
          <cell r="D19841" t="str">
            <v>Online to Bharmal intls for EY thermometer (online by al madina)</v>
          </cell>
          <cell r="E19841">
            <v>44000</v>
          </cell>
        </row>
        <row r="19842">
          <cell r="B19842" t="str">
            <v>Engro 3rd &amp; 8th Floor</v>
          </cell>
          <cell r="C19842" t="str">
            <v>fuel</v>
          </cell>
          <cell r="D19842" t="str">
            <v>claimed by kamran</v>
          </cell>
          <cell r="E19842">
            <v>500</v>
          </cell>
        </row>
        <row r="19843">
          <cell r="B19843" t="str">
            <v>office</v>
          </cell>
          <cell r="C19843" t="str">
            <v>office</v>
          </cell>
          <cell r="D19843" t="str">
            <v>umer for office use</v>
          </cell>
          <cell r="E19843">
            <v>4000</v>
          </cell>
        </row>
        <row r="19844">
          <cell r="B19844" t="str">
            <v>Engro 3rd &amp; 8th Floor</v>
          </cell>
          <cell r="C19844" t="str">
            <v>sami duct</v>
          </cell>
          <cell r="D19844" t="str">
            <v>Sheet hawala to Sami ducting (from Al madina)</v>
          </cell>
          <cell r="E19844">
            <v>500000</v>
          </cell>
        </row>
        <row r="19845">
          <cell r="B19845" t="str">
            <v>CITI Bank</v>
          </cell>
          <cell r="C19845" t="str">
            <v>charity</v>
          </cell>
          <cell r="D19845" t="str">
            <v>cash paid</v>
          </cell>
          <cell r="E19845">
            <v>10000</v>
          </cell>
        </row>
        <row r="19846">
          <cell r="B19846" t="str">
            <v>CITI Bank</v>
          </cell>
          <cell r="C19846" t="str">
            <v>material</v>
          </cell>
          <cell r="D19846" t="str">
            <v>Water heater purchased 50 liter</v>
          </cell>
          <cell r="E19846">
            <v>118000</v>
          </cell>
        </row>
        <row r="19847">
          <cell r="B19847" t="str">
            <v>Tahiri Masjid</v>
          </cell>
          <cell r="C19847" t="str">
            <v>fare</v>
          </cell>
          <cell r="D19847" t="str">
            <v>cash paid</v>
          </cell>
          <cell r="E19847">
            <v>1800</v>
          </cell>
        </row>
        <row r="19848">
          <cell r="B19848" t="str">
            <v>Gul Ahmed</v>
          </cell>
          <cell r="C19848" t="str">
            <v>material</v>
          </cell>
          <cell r="D19848" t="str">
            <v>purhcased pop rebit</v>
          </cell>
          <cell r="E19848">
            <v>1750</v>
          </cell>
        </row>
        <row r="19849">
          <cell r="B19849" t="str">
            <v>Ernst &amp; Young</v>
          </cell>
          <cell r="C19849" t="str">
            <v>material</v>
          </cell>
          <cell r="D19849" t="str">
            <v>purchased bottle trap and cp nipples</v>
          </cell>
          <cell r="E19849">
            <v>6500</v>
          </cell>
        </row>
        <row r="19850">
          <cell r="B19850" t="str">
            <v>office</v>
          </cell>
          <cell r="C19850" t="str">
            <v>office</v>
          </cell>
          <cell r="D19850" t="str">
            <v>umer for office use</v>
          </cell>
          <cell r="E19850">
            <v>4000</v>
          </cell>
        </row>
        <row r="19851">
          <cell r="B19851" t="str">
            <v>Engro office</v>
          </cell>
          <cell r="C19851" t="str">
            <v>Majid insulator</v>
          </cell>
          <cell r="D19851" t="str">
            <v>Cash to Majid Insulator in Engro 19th Floor (given by BH)</v>
          </cell>
          <cell r="E19851">
            <v>245000</v>
          </cell>
        </row>
        <row r="19852">
          <cell r="B19852" t="str">
            <v>o/m NASTP</v>
          </cell>
          <cell r="C19852" t="str">
            <v>MSE Acc</v>
          </cell>
          <cell r="D19852" t="str">
            <v>Rs 4 Lac on May 24 bill in acc of MSE acc as BH recommended</v>
          </cell>
          <cell r="E19852">
            <v>400000</v>
          </cell>
        </row>
        <row r="19853">
          <cell r="B19853" t="str">
            <v>O/M NASTP</v>
          </cell>
          <cell r="C19853" t="str">
            <v>Noman Engineering</v>
          </cell>
          <cell r="D19853" t="str">
            <v>Sheet hawala to noman = Total = 500,000 (by al madina)</v>
          </cell>
          <cell r="E19853">
            <v>54293</v>
          </cell>
        </row>
        <row r="19854">
          <cell r="B19854" t="str">
            <v>Ernst &amp; Young</v>
          </cell>
          <cell r="C19854" t="str">
            <v>Noman Engineering</v>
          </cell>
          <cell r="D19854" t="str">
            <v>Sheet hawala to noman = Total = 500,000 (by al madina)</v>
          </cell>
          <cell r="E19854">
            <v>214017</v>
          </cell>
        </row>
        <row r="19855">
          <cell r="B19855" t="str">
            <v>3rd Floor NASTP</v>
          </cell>
          <cell r="C19855" t="str">
            <v>Noman Engineering</v>
          </cell>
          <cell r="D19855" t="str">
            <v>Sheet hawala to noman = Total = 500,000 (by al madina)</v>
          </cell>
          <cell r="E19855">
            <v>231690</v>
          </cell>
        </row>
        <row r="19856">
          <cell r="B19856" t="str">
            <v>Rehmat shipping</v>
          </cell>
          <cell r="C19856" t="str">
            <v>Cable tray</v>
          </cell>
          <cell r="D19856" t="str">
            <v>To waqar Cable tray = total amt is 175760 (Online by al madina)</v>
          </cell>
          <cell r="E19856">
            <v>87880</v>
          </cell>
        </row>
        <row r="19857">
          <cell r="B19857" t="str">
            <v>GSK DMC</v>
          </cell>
          <cell r="C19857" t="str">
            <v>Cable tray</v>
          </cell>
          <cell r="D19857" t="str">
            <v>To waqar Cable tray = total amt is 175760 (Online by al madina)</v>
          </cell>
          <cell r="E19857">
            <v>87880</v>
          </cell>
        </row>
        <row r="19858">
          <cell r="B19858" t="str">
            <v>Ernst &amp; Young</v>
          </cell>
          <cell r="C19858" t="str">
            <v>bharmal international</v>
          </cell>
          <cell r="D19858" t="str">
            <v>Online by al madina total amt = 22500</v>
          </cell>
          <cell r="E19858">
            <v>11000</v>
          </cell>
        </row>
        <row r="19859">
          <cell r="B19859" t="str">
            <v>Engro 3rd &amp; 8th Floor</v>
          </cell>
          <cell r="C19859" t="str">
            <v>bharmal international</v>
          </cell>
          <cell r="D19859" t="str">
            <v>Online by al madina total amt = 22500</v>
          </cell>
          <cell r="E19859">
            <v>11500</v>
          </cell>
        </row>
        <row r="19860">
          <cell r="B19860" t="str">
            <v>Ernst &amp; Young</v>
          </cell>
          <cell r="C19860" t="str">
            <v>Malik brother</v>
          </cell>
          <cell r="D19860" t="str">
            <v>Online by al madina total amt = 83500</v>
          </cell>
          <cell r="E19860">
            <v>4600</v>
          </cell>
        </row>
        <row r="19861">
          <cell r="B19861" t="str">
            <v>GSK DMC</v>
          </cell>
          <cell r="C19861" t="str">
            <v>Malik brother</v>
          </cell>
          <cell r="D19861" t="str">
            <v>Online by al madina total amt = 83500</v>
          </cell>
          <cell r="E19861">
            <v>78900</v>
          </cell>
        </row>
        <row r="19862">
          <cell r="B19862" t="str">
            <v>Food Court (Hydery)</v>
          </cell>
          <cell r="C19862" t="str">
            <v>Global Technologies</v>
          </cell>
          <cell r="D19862" t="str">
            <v>Online by al madina total amt = 500,000</v>
          </cell>
          <cell r="E19862">
            <v>197307</v>
          </cell>
        </row>
        <row r="19863">
          <cell r="B19863" t="str">
            <v>Meezan bank Head office</v>
          </cell>
          <cell r="C19863" t="str">
            <v>Global Technologies</v>
          </cell>
          <cell r="D19863" t="str">
            <v>Online by al madina total amt = 500,000</v>
          </cell>
          <cell r="E19863">
            <v>43808</v>
          </cell>
        </row>
        <row r="19864">
          <cell r="B19864" t="str">
            <v>BAH 22 &amp; 23rd Floor</v>
          </cell>
          <cell r="C19864" t="str">
            <v>Global Technologies</v>
          </cell>
          <cell r="D19864" t="str">
            <v>Online by al madina total amt = 500,000</v>
          </cell>
          <cell r="E19864">
            <v>203105</v>
          </cell>
        </row>
        <row r="19865">
          <cell r="B19865" t="str">
            <v>Tomo JPMC</v>
          </cell>
          <cell r="C19865" t="str">
            <v>Global Technologies</v>
          </cell>
          <cell r="D19865" t="str">
            <v>Online by al madina total amt = 500,000</v>
          </cell>
          <cell r="E19865">
            <v>49280</v>
          </cell>
        </row>
        <row r="19866">
          <cell r="B19866" t="str">
            <v>CITI Bank</v>
          </cell>
          <cell r="C19866" t="str">
            <v>Global Technologies</v>
          </cell>
          <cell r="D19866" t="str">
            <v>Online by al madina total amt = 500,000</v>
          </cell>
          <cell r="E19866">
            <v>6500</v>
          </cell>
        </row>
        <row r="19867">
          <cell r="B19867" t="str">
            <v>O/M The Place</v>
          </cell>
          <cell r="C19867" t="str">
            <v>rafay</v>
          </cell>
          <cell r="D19867" t="str">
            <v>Online to rafay in O/M The Place (Online by Adeel)</v>
          </cell>
          <cell r="E19867">
            <v>100000</v>
          </cell>
        </row>
        <row r="19868">
          <cell r="B19868" t="str">
            <v>Tahiri Masjid</v>
          </cell>
          <cell r="C19868" t="str">
            <v>material</v>
          </cell>
          <cell r="D19868" t="str">
            <v>purchased single mist nozzel 40 nos</v>
          </cell>
          <cell r="E19868">
            <v>15500</v>
          </cell>
        </row>
        <row r="19869">
          <cell r="B19869" t="str">
            <v>office</v>
          </cell>
          <cell r="C19869" t="str">
            <v>office</v>
          </cell>
          <cell r="D19869" t="str">
            <v>umer for office use</v>
          </cell>
          <cell r="E19869">
            <v>4000</v>
          </cell>
        </row>
        <row r="19870">
          <cell r="B19870" t="str">
            <v>Tahiri Masjid</v>
          </cell>
          <cell r="C19870" t="str">
            <v>material</v>
          </cell>
          <cell r="D19870" t="str">
            <v>fittings</v>
          </cell>
          <cell r="E19870">
            <v>1936</v>
          </cell>
        </row>
        <row r="19871">
          <cell r="B19871" t="str">
            <v>O/M The Place</v>
          </cell>
          <cell r="C19871" t="str">
            <v>material</v>
          </cell>
          <cell r="D19871" t="str">
            <v>Purchasd chiller driver</v>
          </cell>
          <cell r="E19871">
            <v>10000</v>
          </cell>
        </row>
        <row r="19872">
          <cell r="B19872" t="str">
            <v>O/M The Place</v>
          </cell>
          <cell r="C19872" t="str">
            <v>fare</v>
          </cell>
          <cell r="D19872" t="str">
            <v>paid</v>
          </cell>
          <cell r="E19872">
            <v>1000</v>
          </cell>
        </row>
        <row r="19873">
          <cell r="B19873" t="str">
            <v>Tahiri Masjid</v>
          </cell>
          <cell r="C19873" t="str">
            <v>fare</v>
          </cell>
          <cell r="D19873" t="str">
            <v>paid</v>
          </cell>
          <cell r="E19873">
            <v>500</v>
          </cell>
        </row>
        <row r="19874">
          <cell r="B19874" t="str">
            <v>Tahiri Masjid</v>
          </cell>
          <cell r="C19874" t="str">
            <v>fuel</v>
          </cell>
          <cell r="D19874" t="str">
            <v>claimed by ahsed</v>
          </cell>
          <cell r="E19874">
            <v>1000</v>
          </cell>
        </row>
        <row r="19875">
          <cell r="B19875" t="str">
            <v>Engro 3rd &amp; 8th Floor</v>
          </cell>
          <cell r="C19875" t="str">
            <v>fare</v>
          </cell>
          <cell r="D19875" t="str">
            <v>cash paid</v>
          </cell>
          <cell r="E19875">
            <v>1000</v>
          </cell>
        </row>
        <row r="19876">
          <cell r="B19876" t="str">
            <v>o/m NASTP</v>
          </cell>
          <cell r="C19876" t="str">
            <v>HDPE Word</v>
          </cell>
          <cell r="D19876" t="str">
            <v>HPDE burried pipe work (cash to mukhtiar)</v>
          </cell>
          <cell r="E19876">
            <v>25000</v>
          </cell>
        </row>
        <row r="19877">
          <cell r="B19877" t="str">
            <v>o/m NASTP</v>
          </cell>
          <cell r="C19877" t="str">
            <v>misc</v>
          </cell>
          <cell r="D19877" t="str">
            <v>Printer repaired and refill (cash to mukhtar)</v>
          </cell>
          <cell r="E19877">
            <v>5000</v>
          </cell>
        </row>
        <row r="19878">
          <cell r="B19878" t="str">
            <v>Meezan bank Head office</v>
          </cell>
          <cell r="C19878" t="str">
            <v>fare</v>
          </cell>
          <cell r="D19878" t="str">
            <v>P3 ducting form fakhri to site</v>
          </cell>
          <cell r="E19878">
            <v>5500</v>
          </cell>
        </row>
        <row r="19879">
          <cell r="B19879" t="str">
            <v>BAF maintenance</v>
          </cell>
          <cell r="C19879" t="str">
            <v>asif fiber</v>
          </cell>
          <cell r="D19879" t="str">
            <v>Given by Shahid painter</v>
          </cell>
          <cell r="E19879">
            <v>107000</v>
          </cell>
        </row>
        <row r="19880">
          <cell r="B19880" t="str">
            <v>Tahiri Masjid</v>
          </cell>
          <cell r="C19880" t="str">
            <v>material</v>
          </cell>
          <cell r="D19880" t="str">
            <v>misc invoices by shahid</v>
          </cell>
          <cell r="E19880">
            <v>20190</v>
          </cell>
        </row>
        <row r="19881">
          <cell r="B19881" t="str">
            <v>BAF maintenance</v>
          </cell>
          <cell r="C19881" t="str">
            <v>material</v>
          </cell>
          <cell r="D19881" t="str">
            <v>misc invoices by shahid</v>
          </cell>
          <cell r="E19881">
            <v>39570</v>
          </cell>
        </row>
        <row r="19882">
          <cell r="B19882" t="str">
            <v>BAF maintenance</v>
          </cell>
          <cell r="C19882" t="str">
            <v>material</v>
          </cell>
          <cell r="D19882" t="str">
            <v>misc invoices by shahid</v>
          </cell>
          <cell r="E19882">
            <v>41265</v>
          </cell>
        </row>
        <row r="19883">
          <cell r="B19883" t="str">
            <v>BAF maintenance</v>
          </cell>
          <cell r="C19883" t="str">
            <v>material</v>
          </cell>
          <cell r="D19883" t="str">
            <v>misc invoices by shahid</v>
          </cell>
          <cell r="E19883">
            <v>78619</v>
          </cell>
        </row>
        <row r="19884">
          <cell r="B19884" t="str">
            <v>BAF maintenance</v>
          </cell>
          <cell r="C19884" t="str">
            <v>material</v>
          </cell>
          <cell r="D19884" t="str">
            <v>misc invoices by shahid</v>
          </cell>
          <cell r="E19884">
            <v>46130</v>
          </cell>
        </row>
        <row r="19885">
          <cell r="B19885" t="str">
            <v>BAF maintenance</v>
          </cell>
          <cell r="C19885" t="str">
            <v>asif fiber</v>
          </cell>
          <cell r="D19885" t="str">
            <v>Given by nadeem bhai</v>
          </cell>
          <cell r="E19885">
            <v>54000</v>
          </cell>
        </row>
        <row r="19886">
          <cell r="B19886" t="str">
            <v>Tri fit Gym</v>
          </cell>
          <cell r="C19886" t="str">
            <v>mungo</v>
          </cell>
          <cell r="D19886" t="str">
            <v>Online by Al madina total amt = 300,000</v>
          </cell>
          <cell r="E19886">
            <v>100000</v>
          </cell>
        </row>
        <row r="19887">
          <cell r="B19887" t="str">
            <v>Engro 3rd &amp; 8th Floor</v>
          </cell>
          <cell r="C19887" t="str">
            <v>mungo</v>
          </cell>
          <cell r="D19887" t="str">
            <v>Online by Al madina total amt = 300,000</v>
          </cell>
          <cell r="E19887">
            <v>200000</v>
          </cell>
        </row>
        <row r="19888">
          <cell r="B19888" t="str">
            <v>o/m NASTP</v>
          </cell>
          <cell r="C19888" t="str">
            <v>material</v>
          </cell>
          <cell r="D19888" t="str">
            <v>purachsed fittings</v>
          </cell>
          <cell r="E19888">
            <v>1200</v>
          </cell>
        </row>
        <row r="19889">
          <cell r="B19889" t="str">
            <v>office</v>
          </cell>
          <cell r="C19889" t="str">
            <v>office</v>
          </cell>
          <cell r="D19889" t="str">
            <v>umer for office use</v>
          </cell>
          <cell r="E19889">
            <v>5000</v>
          </cell>
        </row>
        <row r="19890">
          <cell r="B19890" t="str">
            <v>Gul Ahmed</v>
          </cell>
          <cell r="C19890" t="str">
            <v>fare</v>
          </cell>
          <cell r="D19890" t="str">
            <v>paid</v>
          </cell>
          <cell r="E19890">
            <v>5500</v>
          </cell>
        </row>
        <row r="19891">
          <cell r="B19891" t="str">
            <v>Ernst &amp; Young</v>
          </cell>
          <cell r="C19891" t="str">
            <v>material</v>
          </cell>
          <cell r="D19891" t="str">
            <v>Payment to TIK</v>
          </cell>
          <cell r="E19891">
            <v>3000000</v>
          </cell>
        </row>
        <row r="19892">
          <cell r="B19892" t="str">
            <v>O/M The Place</v>
          </cell>
          <cell r="C19892" t="str">
            <v>misc</v>
          </cell>
          <cell r="D19892" t="str">
            <v>Online to sana alvi (online by adeel)</v>
          </cell>
          <cell r="E19892">
            <v>50000</v>
          </cell>
        </row>
        <row r="19893">
          <cell r="B19893" t="str">
            <v>O/M The Place</v>
          </cell>
          <cell r="C19893" t="str">
            <v>KRC total solution</v>
          </cell>
          <cell r="D19893" t="str">
            <v>Online to unus engineering (online by adeel)</v>
          </cell>
          <cell r="E19893">
            <v>40000</v>
          </cell>
        </row>
        <row r="19894">
          <cell r="B19894" t="str">
            <v>Gul Ahmed</v>
          </cell>
          <cell r="C19894" t="str">
            <v>material</v>
          </cell>
          <cell r="D19894" t="str">
            <v>Online to shabbir pipe for Gul ahmed for colour purchasing (online by adeel)</v>
          </cell>
          <cell r="E19894">
            <v>10000</v>
          </cell>
        </row>
        <row r="19895">
          <cell r="B19895" t="str">
            <v>o/m NASTP</v>
          </cell>
          <cell r="C19895" t="str">
            <v>MSE Acc</v>
          </cell>
          <cell r="D19895" t="str">
            <v>Rs 4 Lac on Mar 24 bill in acc of MSE acc as BH recommended</v>
          </cell>
          <cell r="E19895">
            <v>400000</v>
          </cell>
        </row>
        <row r="19896">
          <cell r="B19896" t="str">
            <v>o/m NASTP</v>
          </cell>
          <cell r="C19896" t="str">
            <v>MSE Acc</v>
          </cell>
          <cell r="D19896" t="str">
            <v>Rs 4 Lac on April 24 bill in acc of MSE acc as BH recommended</v>
          </cell>
          <cell r="E19896">
            <v>400000</v>
          </cell>
        </row>
        <row r="19897">
          <cell r="B19897" t="str">
            <v>GSK DMC</v>
          </cell>
          <cell r="C19897" t="str">
            <v>Captive air</v>
          </cell>
          <cell r="D19897" t="str">
            <v>Received from NEC in acc of Engro (Given to captive air against GSK FCU and WCPU deal as 50% advance)</v>
          </cell>
          <cell r="E19897">
            <v>1458946</v>
          </cell>
        </row>
        <row r="19898">
          <cell r="B19898" t="str">
            <v>BAF maintenance</v>
          </cell>
          <cell r="C19898" t="str">
            <v>material</v>
          </cell>
          <cell r="D19898" t="str">
            <v>MCB cq 1973738905 (purchased cooling tower fan)</v>
          </cell>
          <cell r="E19898">
            <v>105000</v>
          </cell>
        </row>
        <row r="19899">
          <cell r="B19899" t="str">
            <v>Engro 3rd &amp; 8th Floor</v>
          </cell>
          <cell r="C19899" t="str">
            <v>Mehran Engineering</v>
          </cell>
          <cell r="D19899" t="str">
            <v>Received from aisha Interiors 20% Mob advance against HVAC work 
(Given to Mehran Engineering in Engro Advance)</v>
          </cell>
          <cell r="E19899">
            <v>1056979</v>
          </cell>
        </row>
        <row r="19900">
          <cell r="B19900" t="str">
            <v>CITI Bank</v>
          </cell>
          <cell r="C19900" t="str">
            <v>JES</v>
          </cell>
          <cell r="D19900" t="str">
            <v>Received from aisha Interiors 20% Mob advance against HVAC work 
(Given to JES in Citi bank Advance)</v>
          </cell>
          <cell r="E19900">
            <v>1056979</v>
          </cell>
        </row>
        <row r="19901">
          <cell r="B19901" t="str">
            <v>Engro 3rd &amp; 8th Floor</v>
          </cell>
          <cell r="C19901" t="str">
            <v>IMS Engineering</v>
          </cell>
          <cell r="D19901" t="str">
            <v>Received from aisha Interiors 20% Mob advance against HVAC work 
(Given to IMS Engineering in Engro Advance)</v>
          </cell>
          <cell r="E19901">
            <v>1056979</v>
          </cell>
        </row>
        <row r="19902">
          <cell r="B19902" t="str">
            <v>Engro 3rd &amp; 8th Floor</v>
          </cell>
          <cell r="C19902" t="str">
            <v>IMS Engineering</v>
          </cell>
          <cell r="D19902" t="str">
            <v>Received from aisha Interiors 20% Mob advance against HVAC work 
(Given to IMS Engineering in Engro Advance)</v>
          </cell>
          <cell r="E19902">
            <v>1056979</v>
          </cell>
        </row>
        <row r="19903">
          <cell r="B19903" t="str">
            <v>Engro 3rd &amp; 8th Floor</v>
          </cell>
          <cell r="C19903" t="str">
            <v>IMS Engineering</v>
          </cell>
          <cell r="D19903" t="str">
            <v>Received from Total BAHL branch chq (Given to IMS in engro deal)</v>
          </cell>
          <cell r="E19903">
            <v>700000</v>
          </cell>
        </row>
        <row r="19904">
          <cell r="B19904" t="str">
            <v>Engro 3rd &amp; 8th Floor</v>
          </cell>
          <cell r="C19904" t="str">
            <v>IMS Engineering</v>
          </cell>
          <cell r="D19904" t="str">
            <v>Received from Total BAHL branch chq (Given to IMS in engro deal)</v>
          </cell>
          <cell r="E19904">
            <v>770000</v>
          </cell>
        </row>
        <row r="19905">
          <cell r="B19905" t="str">
            <v>Engro 3rd &amp; 8th Floor</v>
          </cell>
          <cell r="C19905" t="str">
            <v>IMS Engineering</v>
          </cell>
          <cell r="D19905" t="str">
            <v>Received from Total BAHL branch chq (Given to IMS in engro deal)</v>
          </cell>
          <cell r="E19905">
            <v>525000</v>
          </cell>
        </row>
        <row r="19906">
          <cell r="B19906" t="str">
            <v>GSK DMC</v>
          </cell>
          <cell r="C19906" t="str">
            <v>IIL Pipe</v>
          </cell>
          <cell r="D19906" t="str">
            <v>MCB chq 1973738910</v>
          </cell>
          <cell r="E19906">
            <v>178564</v>
          </cell>
        </row>
        <row r="19907">
          <cell r="B19907" t="str">
            <v>GSK DMC</v>
          </cell>
          <cell r="C19907" t="str">
            <v>khan brothers</v>
          </cell>
          <cell r="D19907" t="str">
            <v>MCB chq 1973738914 (purchased watts valves)</v>
          </cell>
          <cell r="E19907">
            <v>177832</v>
          </cell>
        </row>
        <row r="19908">
          <cell r="B19908" t="str">
            <v>GSK DMC</v>
          </cell>
          <cell r="C19908" t="str">
            <v>IIL Pipe</v>
          </cell>
          <cell r="D19908" t="str">
            <v>MCB chq 1973738915 (purchased ERW Pipes)</v>
          </cell>
          <cell r="E19908">
            <v>385878</v>
          </cell>
        </row>
        <row r="19909">
          <cell r="B19909" t="str">
            <v>GSK DMC</v>
          </cell>
          <cell r="C19909" t="str">
            <v>IIL Pipe</v>
          </cell>
          <cell r="D19909" t="str">
            <v>MCB chq 1973738918 (purchased ERW Pipes)</v>
          </cell>
          <cell r="E19909">
            <v>1910384</v>
          </cell>
        </row>
        <row r="19910">
          <cell r="B19910" t="str">
            <v>o/m NASTP</v>
          </cell>
          <cell r="C19910" t="str">
            <v>Received</v>
          </cell>
          <cell r="D19910" t="str">
            <v>Received from NASTP (Mar 24 + April Bill)</v>
          </cell>
          <cell r="F19910">
            <v>3456382</v>
          </cell>
        </row>
        <row r="19911">
          <cell r="B19911" t="str">
            <v>Meezan bank Head office</v>
          </cell>
          <cell r="C19911" t="str">
            <v>Received</v>
          </cell>
          <cell r="D19911" t="str">
            <v>Received from Total BAHL branch chq (Given to IMS in engro deal)</v>
          </cell>
          <cell r="F19911">
            <v>700000</v>
          </cell>
        </row>
        <row r="19912">
          <cell r="B19912" t="str">
            <v>Meezan bank Head office</v>
          </cell>
          <cell r="C19912" t="str">
            <v>Received</v>
          </cell>
          <cell r="D19912" t="str">
            <v>Received from Total BAHL branch chq (Given to IMS in engro deal)</v>
          </cell>
          <cell r="F19912">
            <v>770000</v>
          </cell>
        </row>
        <row r="19913">
          <cell r="B19913" t="str">
            <v>Meezan bank Head office</v>
          </cell>
          <cell r="C19913" t="str">
            <v>Received</v>
          </cell>
          <cell r="D19913" t="str">
            <v>Received from Total BAHL branch chq (Given to IMS in engro deal)</v>
          </cell>
          <cell r="F19913">
            <v>525000</v>
          </cell>
        </row>
        <row r="19914">
          <cell r="B19914" t="str">
            <v>BAH 12th Floor</v>
          </cell>
          <cell r="C19914" t="str">
            <v>Received</v>
          </cell>
          <cell r="D19914" t="str">
            <v>Received from aisha Interiors 20% Mob advance against HVAC work 
(Given to Mehran Engineering in Engro Advance)</v>
          </cell>
          <cell r="F19914">
            <v>1056979</v>
          </cell>
        </row>
        <row r="19915">
          <cell r="B19915" t="str">
            <v>BAH 12th Floor</v>
          </cell>
          <cell r="C19915" t="str">
            <v>Received</v>
          </cell>
          <cell r="D19915" t="str">
            <v>Received from aisha Interiors 20% Mob advance against HVAC work 
(Given to JES in CITI Bank adv)</v>
          </cell>
          <cell r="F19915">
            <v>1056979</v>
          </cell>
        </row>
        <row r="19916">
          <cell r="B19916" t="str">
            <v>BAH 12th Floor</v>
          </cell>
          <cell r="C19916" t="str">
            <v>Received</v>
          </cell>
          <cell r="D19916" t="str">
            <v>Received from aisha Interiors 20% Mob advance against HVAC work 
(Given to IMS Engineering in Engro Advance)</v>
          </cell>
          <cell r="F19916">
            <v>1056979</v>
          </cell>
        </row>
        <row r="19917">
          <cell r="B19917" t="str">
            <v>BAH 12th Floor</v>
          </cell>
          <cell r="C19917" t="str">
            <v>Received</v>
          </cell>
          <cell r="D19917" t="str">
            <v>Received from aisha Interiors 20% Mob advance against HVAC work 
(Given to IMS Engineering in Engro Advance)</v>
          </cell>
          <cell r="F19917">
            <v>1056979</v>
          </cell>
        </row>
        <row r="19918">
          <cell r="B19918" t="str">
            <v>Engro office</v>
          </cell>
          <cell r="C19918" t="str">
            <v>Received</v>
          </cell>
          <cell r="D19918" t="str">
            <v>Received from NEC in acc of Engro (Given to captive air against GSK FCU and WCPU deal)</v>
          </cell>
          <cell r="F19918">
            <v>1458946</v>
          </cell>
        </row>
        <row r="19919">
          <cell r="B19919" t="str">
            <v>BAF maintenance</v>
          </cell>
          <cell r="C19919" t="str">
            <v>Received</v>
          </cell>
          <cell r="D19919" t="str">
            <v>Received from BAFL inter bank fund transfer in MCB</v>
          </cell>
          <cell r="F19919">
            <v>10666429</v>
          </cell>
        </row>
        <row r="19920">
          <cell r="B19920" t="str">
            <v>Engro office</v>
          </cell>
          <cell r="C19920" t="str">
            <v>Received</v>
          </cell>
          <cell r="D19920" t="str">
            <v>Received cash from NEC - Total rec = 1000,000</v>
          </cell>
          <cell r="F19920">
            <v>986074</v>
          </cell>
        </row>
        <row r="19921">
          <cell r="B19921" t="str">
            <v>Tri fit Gym</v>
          </cell>
          <cell r="C19921" t="str">
            <v>Received</v>
          </cell>
          <cell r="D19921" t="str">
            <v>Received cash from NEC - Total rec = 1000,000</v>
          </cell>
          <cell r="F19921">
            <v>13926</v>
          </cell>
        </row>
        <row r="19922">
          <cell r="B19922" t="str">
            <v>O/M The Place</v>
          </cell>
          <cell r="C19922" t="str">
            <v>Received</v>
          </cell>
          <cell r="D19922" t="str">
            <v>received May 2024 bill</v>
          </cell>
          <cell r="F19922">
            <v>359992</v>
          </cell>
        </row>
        <row r="19923">
          <cell r="B19923" t="str">
            <v>naveed malik</v>
          </cell>
          <cell r="C19923" t="str">
            <v>Received</v>
          </cell>
          <cell r="D19923" t="str">
            <v>Cash received (used on office)</v>
          </cell>
          <cell r="F19923">
            <v>250000</v>
          </cell>
        </row>
        <row r="19924">
          <cell r="B19924" t="str">
            <v>Tri fit Gym</v>
          </cell>
          <cell r="C19924" t="str">
            <v>Received</v>
          </cell>
          <cell r="D19924" t="str">
            <v>Rec from NEC (Online by NEC to IMS Engineering in CITI Bank Project)</v>
          </cell>
          <cell r="F19924">
            <v>2000000</v>
          </cell>
        </row>
        <row r="19925">
          <cell r="B19925" t="str">
            <v>GSK DMC</v>
          </cell>
          <cell r="C19925" t="str">
            <v>Received</v>
          </cell>
          <cell r="D19925" t="str">
            <v>Rec 30% Mob adv from MY in acc of GSK (Given to Universal traders against GST invoice care off Adeel)</v>
          </cell>
          <cell r="F19925">
            <v>6619389</v>
          </cell>
        </row>
        <row r="19926">
          <cell r="B19926" t="str">
            <v>GSK DMC</v>
          </cell>
          <cell r="C19926" t="str">
            <v>Received</v>
          </cell>
          <cell r="D19926" t="str">
            <v>1% invoice charges</v>
          </cell>
          <cell r="E19926">
            <v>66000</v>
          </cell>
        </row>
        <row r="19927">
          <cell r="B19927" t="str">
            <v>ueP 17th Floor</v>
          </cell>
          <cell r="C19927" t="str">
            <v>Received</v>
          </cell>
          <cell r="D19927" t="str">
            <v>Rec 50% retention money</v>
          </cell>
          <cell r="F19927">
            <v>1402277</v>
          </cell>
        </row>
        <row r="19928">
          <cell r="B19928" t="str">
            <v>o/m NASTP</v>
          </cell>
          <cell r="C19928" t="str">
            <v>Received</v>
          </cell>
          <cell r="D19928" t="str">
            <v xml:space="preserve">1% invoice charges for MCB chq # 1973738913 given to Al madina for SST inpt adjustment in NASTP Monthly payment </v>
          </cell>
          <cell r="E19928">
            <v>24978</v>
          </cell>
        </row>
        <row r="19929">
          <cell r="B19929" t="str">
            <v>O/M NASTP</v>
          </cell>
          <cell r="C19929" t="str">
            <v>Received</v>
          </cell>
          <cell r="D19929" t="str">
            <v>may 24 O/M received</v>
          </cell>
          <cell r="F19929">
            <v>1904728.8212000001</v>
          </cell>
        </row>
        <row r="19930">
          <cell r="B19930" t="str">
            <v>Generation DML</v>
          </cell>
          <cell r="C19930" t="str">
            <v>Received</v>
          </cell>
          <cell r="D19930" t="str">
            <v>Received Advance 25%</v>
          </cell>
          <cell r="F19930">
            <v>1421846</v>
          </cell>
        </row>
        <row r="19931">
          <cell r="B19931" t="str">
            <v>Generation DML</v>
          </cell>
          <cell r="C19931" t="str">
            <v>Received</v>
          </cell>
          <cell r="D19931" t="str">
            <v>1% invoice charges</v>
          </cell>
          <cell r="E19931">
            <v>14000</v>
          </cell>
        </row>
        <row r="19932">
          <cell r="B19932" t="str">
            <v>FTC Floors</v>
          </cell>
          <cell r="C19932" t="str">
            <v>Received</v>
          </cell>
          <cell r="D19932" t="str">
            <v>O/M May 24 Bill</v>
          </cell>
          <cell r="F19932">
            <v>246087</v>
          </cell>
        </row>
        <row r="19933">
          <cell r="B19933" t="str">
            <v>Ernst &amp; Young</v>
          </cell>
          <cell r="C19933" t="str">
            <v>Received</v>
          </cell>
          <cell r="D19933" t="str">
            <v>Received from Ik (Given to IK associates)</v>
          </cell>
          <cell r="F19933">
            <v>10400000</v>
          </cell>
        </row>
        <row r="19934">
          <cell r="B19934" t="str">
            <v>Ernst &amp; Young</v>
          </cell>
          <cell r="C19934" t="str">
            <v>Received</v>
          </cell>
          <cell r="D19934" t="str">
            <v>1% invoice charges</v>
          </cell>
          <cell r="E19934">
            <v>104000</v>
          </cell>
        </row>
        <row r="19935">
          <cell r="B19935" t="str">
            <v>office</v>
          </cell>
          <cell r="C19935" t="str">
            <v>salary</v>
          </cell>
          <cell r="D19935" t="str">
            <v>TO mossi</v>
          </cell>
          <cell r="E19935">
            <v>6000</v>
          </cell>
        </row>
        <row r="19936">
          <cell r="B19936" t="str">
            <v>BAF maintenance</v>
          </cell>
          <cell r="C19936" t="str">
            <v>salary</v>
          </cell>
          <cell r="D19936" t="str">
            <v>Nadeem bha salary</v>
          </cell>
          <cell r="E19936">
            <v>50000</v>
          </cell>
        </row>
        <row r="19937">
          <cell r="B19937" t="str">
            <v>kumail bhai</v>
          </cell>
          <cell r="C19937" t="str">
            <v>salary</v>
          </cell>
          <cell r="D19937" t="str">
            <v>Waris salary</v>
          </cell>
          <cell r="E19937">
            <v>5000</v>
          </cell>
        </row>
        <row r="19938">
          <cell r="B19938" t="str">
            <v>GSK DMC</v>
          </cell>
          <cell r="C19938" t="str">
            <v>salary</v>
          </cell>
          <cell r="D19938" t="str">
            <v xml:space="preserve">bilal bhai </v>
          </cell>
          <cell r="E19938">
            <v>50000</v>
          </cell>
        </row>
        <row r="19939">
          <cell r="B19939" t="str">
            <v>office</v>
          </cell>
          <cell r="C19939" t="str">
            <v>salary</v>
          </cell>
          <cell r="D19939" t="str">
            <v>Mhr home mossi salaries</v>
          </cell>
          <cell r="E19939">
            <v>105000</v>
          </cell>
        </row>
        <row r="19940">
          <cell r="B19940" t="str">
            <v>Engro 3rd &amp; 8th Floor</v>
          </cell>
          <cell r="C19940" t="str">
            <v>salary</v>
          </cell>
          <cell r="D19940" t="str">
            <v>Jahangeer salary</v>
          </cell>
          <cell r="E19940">
            <v>88625</v>
          </cell>
        </row>
        <row r="19941">
          <cell r="B19941" t="str">
            <v>office</v>
          </cell>
          <cell r="C19941" t="str">
            <v>salary</v>
          </cell>
          <cell r="D19941" t="str">
            <v>umer salary (after advance deduct)</v>
          </cell>
          <cell r="E19941">
            <v>20000</v>
          </cell>
        </row>
        <row r="19942">
          <cell r="B19942" t="str">
            <v>office</v>
          </cell>
          <cell r="C19942" t="str">
            <v>salary</v>
          </cell>
          <cell r="D19942" t="str">
            <v xml:space="preserve">Rehan + Ashraf bhai </v>
          </cell>
          <cell r="E19942">
            <v>153500</v>
          </cell>
        </row>
        <row r="19943">
          <cell r="B19943" t="str">
            <v>FTC Floors</v>
          </cell>
          <cell r="C19943" t="str">
            <v>salary</v>
          </cell>
          <cell r="D19943" t="str">
            <v>ftc staff salaries</v>
          </cell>
          <cell r="E19943">
            <v>181737.5</v>
          </cell>
        </row>
        <row r="19944">
          <cell r="B19944" t="str">
            <v>Engro 3rd &amp; 8th Floor</v>
          </cell>
          <cell r="C19944" t="str">
            <v>salary</v>
          </cell>
          <cell r="D19944" t="str">
            <v>Engr Ahsan , RAZA , Lateef &amp; chacha lateef</v>
          </cell>
          <cell r="E19944">
            <v>204043</v>
          </cell>
        </row>
        <row r="19945">
          <cell r="B19945" t="str">
            <v>o/m NASTP</v>
          </cell>
          <cell r="C19945" t="str">
            <v>salary</v>
          </cell>
          <cell r="D19945" t="str">
            <v>NASTP staff salary</v>
          </cell>
          <cell r="E19945">
            <v>877970.83333333314</v>
          </cell>
        </row>
        <row r="19946">
          <cell r="B19946" t="str">
            <v>Rehmat shipping</v>
          </cell>
          <cell r="C19946" t="str">
            <v>salary</v>
          </cell>
          <cell r="D19946" t="str">
            <v>Noman &amp; Talha salary released</v>
          </cell>
          <cell r="E19946">
            <v>126000</v>
          </cell>
        </row>
        <row r="19947">
          <cell r="B19947" t="str">
            <v>BAF maintenance</v>
          </cell>
          <cell r="C19947" t="str">
            <v>salary</v>
          </cell>
          <cell r="D19947" t="str">
            <v>Abid salary</v>
          </cell>
          <cell r="E19947">
            <v>53333</v>
          </cell>
        </row>
        <row r="19948">
          <cell r="B19948" t="str">
            <v>Meezan bank Head office</v>
          </cell>
          <cell r="C19948" t="str">
            <v>salary</v>
          </cell>
          <cell r="D19948" t="str">
            <v>Amir engr salary</v>
          </cell>
          <cell r="E19948">
            <v>61500</v>
          </cell>
        </row>
        <row r="19949">
          <cell r="B19949" t="str">
            <v>BAF maintenance</v>
          </cell>
          <cell r="C19949" t="str">
            <v>salary</v>
          </cell>
          <cell r="D19949" t="str">
            <v>Shahid, nadeem paintet</v>
          </cell>
          <cell r="E19949">
            <v>84790</v>
          </cell>
        </row>
        <row r="19950">
          <cell r="B19950" t="str">
            <v>O/M The Place</v>
          </cell>
          <cell r="C19950" t="str">
            <v>salary</v>
          </cell>
          <cell r="D19950" t="str">
            <v>The place staff salaries</v>
          </cell>
          <cell r="E19950">
            <v>148664.58333333334</v>
          </cell>
        </row>
        <row r="19951">
          <cell r="B19951" t="str">
            <v>office</v>
          </cell>
          <cell r="C19951" t="str">
            <v>salary</v>
          </cell>
          <cell r="D19951" t="str">
            <v>Irfan, Kamran ahsan</v>
          </cell>
          <cell r="E19951">
            <v>143066.66666666666</v>
          </cell>
        </row>
        <row r="19952">
          <cell r="B19952" t="str">
            <v xml:space="preserve">O/M Nue Multiplex </v>
          </cell>
          <cell r="C19952" t="str">
            <v>salary</v>
          </cell>
          <cell r="D19952" t="str">
            <v>RMR staff salaries</v>
          </cell>
          <cell r="E19952">
            <v>165810</v>
          </cell>
        </row>
        <row r="19953">
          <cell r="B19953" t="str">
            <v>BAF maintenance</v>
          </cell>
          <cell r="C19953" t="str">
            <v>salary</v>
          </cell>
          <cell r="D19953" t="str">
            <v>Imran + khushnood, Fahad &amp; amjad</v>
          </cell>
          <cell r="E19953">
            <v>219375</v>
          </cell>
        </row>
        <row r="19954">
          <cell r="B19954" t="str">
            <v>Meezan bank Head office</v>
          </cell>
          <cell r="C19954" t="str">
            <v>salary</v>
          </cell>
          <cell r="D19954" t="str">
            <v xml:space="preserve">Gul sher </v>
          </cell>
          <cell r="E19954">
            <v>20225</v>
          </cell>
        </row>
        <row r="19955">
          <cell r="B19955" t="str">
            <v>Meezan bank Head office</v>
          </cell>
          <cell r="C19955" t="str">
            <v>salary</v>
          </cell>
          <cell r="D19955" t="str">
            <v>Ahmed nawaz salary</v>
          </cell>
          <cell r="E19955">
            <v>17200</v>
          </cell>
        </row>
        <row r="19956">
          <cell r="B19956" t="str">
            <v>O/M The Place</v>
          </cell>
          <cell r="C19956" t="str">
            <v>salary</v>
          </cell>
          <cell r="D19956" t="str">
            <v>Zeeshan salary</v>
          </cell>
          <cell r="E19956">
            <v>28000</v>
          </cell>
        </row>
        <row r="19957">
          <cell r="B19957" t="str">
            <v>Engro office</v>
          </cell>
          <cell r="C19957" t="str">
            <v>salary</v>
          </cell>
          <cell r="D19957" t="str">
            <v>Shahzaib salary</v>
          </cell>
          <cell r="E19957">
            <v>52300</v>
          </cell>
        </row>
        <row r="19958">
          <cell r="B19958" t="str">
            <v>burhani mehal</v>
          </cell>
          <cell r="C19958" t="str">
            <v>salary</v>
          </cell>
          <cell r="D19958" t="str">
            <v>Abbas Ishaq salary</v>
          </cell>
          <cell r="E19958">
            <v>55000</v>
          </cell>
        </row>
        <row r="19959">
          <cell r="B19959" t="str">
            <v>o/m NASTP</v>
          </cell>
          <cell r="C19959" t="str">
            <v>salary</v>
          </cell>
          <cell r="D19959" t="str">
            <v xml:space="preserve">Reamining Imran salary </v>
          </cell>
          <cell r="E19959">
            <v>15000</v>
          </cell>
        </row>
        <row r="19960">
          <cell r="B19960" t="str">
            <v>office</v>
          </cell>
          <cell r="C19960" t="str">
            <v>office</v>
          </cell>
          <cell r="D19960" t="str">
            <v>umer for office use</v>
          </cell>
          <cell r="E19960">
            <v>5000</v>
          </cell>
        </row>
        <row r="19961">
          <cell r="B19961" t="str">
            <v>kumail bhai</v>
          </cell>
          <cell r="C19961" t="str">
            <v>material</v>
          </cell>
          <cell r="D19961" t="str">
            <v>purcahsed 2 silicon tubes from moiz duct</v>
          </cell>
          <cell r="E19961">
            <v>7600</v>
          </cell>
        </row>
        <row r="19962">
          <cell r="B19962" t="str">
            <v>Rehmat shipping</v>
          </cell>
          <cell r="C19962" t="str">
            <v>material</v>
          </cell>
          <cell r="D19962" t="str">
            <v>Fisher boxc and transportation</v>
          </cell>
          <cell r="E19962">
            <v>1900</v>
          </cell>
        </row>
        <row r="19963">
          <cell r="B19963" t="str">
            <v>CITI Bank</v>
          </cell>
          <cell r="C19963" t="str">
            <v>de Creator</v>
          </cell>
          <cell r="D19963" t="str">
            <v>Online to Khalid najmi in GST deal</v>
          </cell>
          <cell r="E19963">
            <v>443500</v>
          </cell>
        </row>
        <row r="19964">
          <cell r="B19964" t="str">
            <v>BAF Phase VIII</v>
          </cell>
          <cell r="C19964" t="str">
            <v>Cool max</v>
          </cell>
          <cell r="D19964" t="str">
            <v>Cash collect by Victor from al madina (adv paid)</v>
          </cell>
          <cell r="E19964">
            <v>400000</v>
          </cell>
        </row>
        <row r="19965">
          <cell r="B19965" t="str">
            <v>BAH 12th Floor</v>
          </cell>
          <cell r="C19965" t="str">
            <v>shan control</v>
          </cell>
          <cell r="D19965" t="str">
            <v>Cash collect by Imran shan control (from al madina steel)</v>
          </cell>
          <cell r="E19965">
            <v>450000</v>
          </cell>
        </row>
        <row r="19966">
          <cell r="B19966" t="str">
            <v>J out let DML</v>
          </cell>
          <cell r="C19966" t="str">
            <v>material</v>
          </cell>
          <cell r="D19966" t="str">
            <v>Online to Noman Engro for J outlet purhcasing</v>
          </cell>
          <cell r="E19966">
            <v>100000</v>
          </cell>
        </row>
        <row r="19967">
          <cell r="B19967" t="str">
            <v>Engro 3rd &amp; 8th Floor</v>
          </cell>
          <cell r="C19967" t="str">
            <v>material</v>
          </cell>
          <cell r="D19967" t="str">
            <v>purchased dammer tapes</v>
          </cell>
          <cell r="E19967">
            <v>960</v>
          </cell>
        </row>
        <row r="19968">
          <cell r="B19968" t="str">
            <v>GSK DMC</v>
          </cell>
          <cell r="C19968" t="str">
            <v>material</v>
          </cell>
          <cell r="D19968" t="str">
            <v>purcahsed masking tapes</v>
          </cell>
          <cell r="E19968">
            <v>800</v>
          </cell>
        </row>
        <row r="19969">
          <cell r="B19969" t="str">
            <v>tahiri Masjid</v>
          </cell>
          <cell r="C19969" t="str">
            <v>material</v>
          </cell>
          <cell r="D19969" t="str">
            <v>Given to faheem for material</v>
          </cell>
          <cell r="E19969">
            <v>50000</v>
          </cell>
        </row>
        <row r="19970">
          <cell r="B19970" t="str">
            <v>o/m NASTP</v>
          </cell>
          <cell r="C19970" t="str">
            <v>fare</v>
          </cell>
          <cell r="D19970" t="str">
            <v>sent bill for june 24</v>
          </cell>
          <cell r="E19970">
            <v>300</v>
          </cell>
        </row>
        <row r="19971">
          <cell r="B19971" t="str">
            <v>FTC Floors</v>
          </cell>
          <cell r="C19971" t="str">
            <v>misc</v>
          </cell>
          <cell r="D19971" t="str">
            <v>register purchased</v>
          </cell>
          <cell r="E19971">
            <v>700</v>
          </cell>
        </row>
        <row r="19972">
          <cell r="B19972" t="str">
            <v>FTC Floors</v>
          </cell>
          <cell r="C19972" t="str">
            <v>misc</v>
          </cell>
          <cell r="D19972" t="str">
            <v>tea and refreshment</v>
          </cell>
          <cell r="E19972">
            <v>3000</v>
          </cell>
        </row>
        <row r="19973">
          <cell r="B19973" t="str">
            <v>GSK DMC</v>
          </cell>
          <cell r="C19973" t="str">
            <v>material</v>
          </cell>
          <cell r="D19973" t="str">
            <v>purcahsed red oxide paint by engr ahsan</v>
          </cell>
          <cell r="E19973">
            <v>3500</v>
          </cell>
        </row>
        <row r="19974">
          <cell r="B19974" t="str">
            <v>PSYCHIATRY JPMC</v>
          </cell>
          <cell r="C19974" t="str">
            <v>fare</v>
          </cell>
          <cell r="D19974" t="str">
            <v>paid</v>
          </cell>
          <cell r="E19974">
            <v>1000</v>
          </cell>
        </row>
        <row r="19975">
          <cell r="B19975" t="str">
            <v>office</v>
          </cell>
          <cell r="C19975" t="str">
            <v>office</v>
          </cell>
          <cell r="D19975" t="str">
            <v>umer for office use</v>
          </cell>
          <cell r="E19975">
            <v>5000</v>
          </cell>
        </row>
        <row r="19976">
          <cell r="B19976" t="str">
            <v>office</v>
          </cell>
          <cell r="C19976" t="str">
            <v>umer</v>
          </cell>
          <cell r="D19976" t="str">
            <v>for car wash - nadeem bahi</v>
          </cell>
          <cell r="E19976">
            <v>1000</v>
          </cell>
        </row>
        <row r="19977">
          <cell r="B19977" t="str">
            <v>office</v>
          </cell>
          <cell r="C19977" t="str">
            <v>umer</v>
          </cell>
          <cell r="D19977" t="str">
            <v>for car wash - bilal bhai</v>
          </cell>
          <cell r="E19977">
            <v>1500</v>
          </cell>
        </row>
        <row r="19978">
          <cell r="B19978" t="str">
            <v xml:space="preserve">MHR Personal </v>
          </cell>
          <cell r="C19978" t="str">
            <v>utilities bills</v>
          </cell>
          <cell r="D19978" t="str">
            <v>SSGC bill paid</v>
          </cell>
          <cell r="E19978">
            <v>920</v>
          </cell>
        </row>
        <row r="19979">
          <cell r="B19979" t="str">
            <v>office</v>
          </cell>
          <cell r="C19979" t="str">
            <v>utilities bills</v>
          </cell>
          <cell r="D19979" t="str">
            <v>SSGC bill paid</v>
          </cell>
          <cell r="E19979">
            <v>1250</v>
          </cell>
        </row>
        <row r="19980">
          <cell r="B19980" t="str">
            <v>GSK DMC</v>
          </cell>
          <cell r="C19980" t="str">
            <v>fare</v>
          </cell>
          <cell r="D19980" t="str">
            <v>paid</v>
          </cell>
          <cell r="E19980">
            <v>5000</v>
          </cell>
        </row>
        <row r="19981">
          <cell r="B19981" t="str">
            <v>BAF maintenance</v>
          </cell>
          <cell r="C19981" t="str">
            <v>shakeel duct</v>
          </cell>
          <cell r="D19981" t="str">
            <v>cash paid (by hand nadeem bahi)</v>
          </cell>
          <cell r="E19981">
            <v>10000</v>
          </cell>
        </row>
        <row r="19982">
          <cell r="B19982" t="str">
            <v>GSK DMC</v>
          </cell>
          <cell r="C19982" t="str">
            <v>de Creator</v>
          </cell>
          <cell r="D19982" t="str">
            <v>Online to Khalid najmi in GSK deal (online by al madina)</v>
          </cell>
          <cell r="E19982">
            <v>500000</v>
          </cell>
        </row>
        <row r="19983">
          <cell r="B19983" t="str">
            <v>Engro office</v>
          </cell>
          <cell r="C19983" t="str">
            <v>sadiq pipe</v>
          </cell>
          <cell r="D19983" t="str">
            <v>Online to sadiq in EY (online by al madina)</v>
          </cell>
          <cell r="E19983">
            <v>350000</v>
          </cell>
        </row>
        <row r="19984">
          <cell r="B19984" t="str">
            <v>tahiri Masjid</v>
          </cell>
          <cell r="C19984" t="str">
            <v>Afsar hussain</v>
          </cell>
          <cell r="D19984" t="str">
            <v>Online to afsar in tahiri masjid (Online by adeel)</v>
          </cell>
          <cell r="E19984">
            <v>25000</v>
          </cell>
        </row>
        <row r="19985">
          <cell r="B19985" t="str">
            <v>BAF maintenance</v>
          </cell>
          <cell r="C19985" t="str">
            <v>Engr Noman BAF</v>
          </cell>
          <cell r="D19985" t="str">
            <v>Noman engr (by nadeem bhai)</v>
          </cell>
          <cell r="E19985">
            <v>300000</v>
          </cell>
        </row>
        <row r="19986">
          <cell r="B19986" t="str">
            <v>BAF maintenance</v>
          </cell>
          <cell r="C19986" t="str">
            <v>material</v>
          </cell>
          <cell r="D19986" t="str">
            <v>purchased VFD paid final amount (by nadeem bhai)</v>
          </cell>
          <cell r="E19986">
            <v>150000</v>
          </cell>
        </row>
        <row r="19987">
          <cell r="B19987" t="str">
            <v>BAF maintenance</v>
          </cell>
          <cell r="C19987" t="str">
            <v>material</v>
          </cell>
          <cell r="D19987" t="str">
            <v>sheet purchaseed in BAF from al madina by shahid</v>
          </cell>
          <cell r="E19987">
            <v>4500</v>
          </cell>
        </row>
        <row r="19988">
          <cell r="B19988" t="str">
            <v>tahiri Masjid</v>
          </cell>
          <cell r="C19988" t="str">
            <v>rafay</v>
          </cell>
          <cell r="D19988" t="str">
            <v>Online to rafay in tahiri masjid (Online by adeel)</v>
          </cell>
          <cell r="E19988">
            <v>150000</v>
          </cell>
        </row>
        <row r="19989">
          <cell r="B19989" t="str">
            <v>office</v>
          </cell>
          <cell r="C19989" t="str">
            <v>Laptop</v>
          </cell>
          <cell r="D19989" t="str">
            <v>Online to umair for Laptop purchased (Online by adeel)</v>
          </cell>
          <cell r="E19989">
            <v>98000</v>
          </cell>
        </row>
        <row r="19990">
          <cell r="B19990" t="str">
            <v>J out let DML</v>
          </cell>
          <cell r="C19990" t="str">
            <v>sheet</v>
          </cell>
          <cell r="D19990" t="str">
            <v>Online to murtaza hassan shah for folding in J outlet (by adeel)</v>
          </cell>
          <cell r="E19990">
            <v>105000</v>
          </cell>
        </row>
        <row r="19991">
          <cell r="B19991" t="str">
            <v>Meezan bank Head office</v>
          </cell>
          <cell r="C19991" t="str">
            <v>misc</v>
          </cell>
          <cell r="D19991" t="str">
            <v>to amir for super card for july 24</v>
          </cell>
          <cell r="E19991">
            <v>1500</v>
          </cell>
        </row>
        <row r="19992">
          <cell r="B19992" t="str">
            <v>office</v>
          </cell>
          <cell r="C19992" t="str">
            <v>office</v>
          </cell>
          <cell r="D19992" t="str">
            <v>umer for office use</v>
          </cell>
          <cell r="E19992">
            <v>5000</v>
          </cell>
        </row>
        <row r="19993">
          <cell r="B19993" t="str">
            <v>office</v>
          </cell>
          <cell r="C19993" t="str">
            <v>misc</v>
          </cell>
          <cell r="D19993" t="str">
            <v>USB purchsed</v>
          </cell>
          <cell r="E19993">
            <v>1900</v>
          </cell>
        </row>
        <row r="19994">
          <cell r="B19994" t="str">
            <v>O/M The Place</v>
          </cell>
          <cell r="C19994" t="str">
            <v>misc</v>
          </cell>
          <cell r="D19994" t="str">
            <v>to mumtaz for misc expenses</v>
          </cell>
          <cell r="E19994">
            <v>10000</v>
          </cell>
        </row>
        <row r="19995">
          <cell r="B19995" t="str">
            <v>J out let DML</v>
          </cell>
          <cell r="C19995" t="str">
            <v>sheet</v>
          </cell>
          <cell r="D19995" t="str">
            <v>Sheet purchased for J Outlet lahore (online by adeel)</v>
          </cell>
          <cell r="E19995">
            <v>500000</v>
          </cell>
        </row>
        <row r="19996">
          <cell r="B19996" t="str">
            <v>J out let DML</v>
          </cell>
          <cell r="C19996" t="str">
            <v>Safe &amp; soung engineering</v>
          </cell>
          <cell r="D19996" t="str">
            <v>Advance to safe and sound (online by adeel)</v>
          </cell>
          <cell r="E19996">
            <v>200000</v>
          </cell>
        </row>
        <row r="19997">
          <cell r="B19997" t="str">
            <v>Ernst &amp; Young</v>
          </cell>
          <cell r="C19997" t="str">
            <v>misc</v>
          </cell>
          <cell r="D19997" t="str">
            <v>TO Rehan Aslam by BH (Online transfer by Adeel) total = 500,000</v>
          </cell>
          <cell r="E19997">
            <v>100000</v>
          </cell>
        </row>
        <row r="19998">
          <cell r="B19998" t="str">
            <v>CITI Bank</v>
          </cell>
          <cell r="C19998" t="str">
            <v>misc</v>
          </cell>
          <cell r="D19998" t="str">
            <v>TO Rehan Aslam by BH (Online transfer by Adeel) total = 500,000</v>
          </cell>
          <cell r="E19998">
            <v>100000</v>
          </cell>
        </row>
        <row r="19999">
          <cell r="B19999" t="str">
            <v>Engro office</v>
          </cell>
          <cell r="C19999" t="str">
            <v>misc</v>
          </cell>
          <cell r="D19999" t="str">
            <v>TO Rehan Aslam by BH (Online transfer by Adeel) total = 500,000</v>
          </cell>
          <cell r="E19999">
            <v>100000</v>
          </cell>
        </row>
        <row r="20000">
          <cell r="B20000" t="str">
            <v>Engro 3rd &amp; 8th Floor</v>
          </cell>
          <cell r="C20000" t="str">
            <v>misc</v>
          </cell>
          <cell r="D20000" t="str">
            <v>TO Rehan Aslam by BH (Online transfer by Adeel) total = 500,000</v>
          </cell>
          <cell r="E20000">
            <v>100000</v>
          </cell>
        </row>
        <row r="20001">
          <cell r="B20001" t="str">
            <v>Meezan bank Head office</v>
          </cell>
          <cell r="C20001" t="str">
            <v>misc</v>
          </cell>
          <cell r="D20001" t="str">
            <v>TO Rehan Aslam by BH (Online transfer by Adeel) total = 500,000</v>
          </cell>
          <cell r="E20001">
            <v>100000</v>
          </cell>
        </row>
        <row r="20002">
          <cell r="B20002" t="str">
            <v>J out let DML</v>
          </cell>
          <cell r="C20002" t="str">
            <v>Safe &amp; soung engineering</v>
          </cell>
          <cell r="D20002" t="str">
            <v>Advance to safe and sound (online by BH)</v>
          </cell>
          <cell r="E20002">
            <v>500000</v>
          </cell>
        </row>
        <row r="20003">
          <cell r="B20003" t="str">
            <v>BAF maintenance</v>
          </cell>
          <cell r="C20003" t="str">
            <v>Hot Dip Galvanized</v>
          </cell>
          <cell r="D20003" t="str">
            <v>Online to Umer khalid (by al madina)</v>
          </cell>
          <cell r="E20003">
            <v>75750</v>
          </cell>
        </row>
        <row r="20004">
          <cell r="B20004" t="str">
            <v>FTC Floors</v>
          </cell>
          <cell r="C20004" t="str">
            <v>misc</v>
          </cell>
          <cell r="D20004" t="str">
            <v>invoices office by nadeem bahi</v>
          </cell>
          <cell r="E20004">
            <v>3550</v>
          </cell>
        </row>
        <row r="20005">
          <cell r="B20005" t="str">
            <v>PSYCHIATRY JPMC</v>
          </cell>
          <cell r="C20005" t="str">
            <v>misc</v>
          </cell>
          <cell r="D20005" t="str">
            <v>invoices psychitry by nadeem bahi</v>
          </cell>
          <cell r="E20005">
            <v>3000</v>
          </cell>
        </row>
        <row r="20006">
          <cell r="B20006" t="str">
            <v>FTC Floors</v>
          </cell>
          <cell r="C20006" t="str">
            <v>misc</v>
          </cell>
          <cell r="D20006" t="str">
            <v>invoices ftc by nadeem bahi</v>
          </cell>
          <cell r="E20006">
            <v>6040</v>
          </cell>
        </row>
        <row r="20007">
          <cell r="B20007" t="str">
            <v>o/m NASTP</v>
          </cell>
          <cell r="C20007" t="str">
            <v>misc</v>
          </cell>
          <cell r="D20007" t="str">
            <v>invoices NASTP by nadeem bahi</v>
          </cell>
          <cell r="E20007">
            <v>4500</v>
          </cell>
        </row>
        <row r="20008">
          <cell r="B20008" t="str">
            <v>FTC Floors</v>
          </cell>
          <cell r="C20008" t="str">
            <v>misc</v>
          </cell>
          <cell r="D20008" t="str">
            <v>invoices FTC by nadeem bahi</v>
          </cell>
          <cell r="E20008">
            <v>6650</v>
          </cell>
        </row>
        <row r="20009">
          <cell r="B20009" t="str">
            <v>GSK DMC</v>
          </cell>
          <cell r="C20009" t="str">
            <v>fare</v>
          </cell>
          <cell r="D20009" t="str">
            <v>cash paid</v>
          </cell>
          <cell r="E20009">
            <v>500</v>
          </cell>
        </row>
        <row r="20010">
          <cell r="B20010" t="str">
            <v>office</v>
          </cell>
          <cell r="C20010" t="str">
            <v>office</v>
          </cell>
          <cell r="D20010" t="str">
            <v>umer for office use</v>
          </cell>
          <cell r="E20010">
            <v>5000</v>
          </cell>
        </row>
        <row r="20011">
          <cell r="B20011" t="str">
            <v>BAF maintenance</v>
          </cell>
          <cell r="C20011" t="str">
            <v>nadeem bhai</v>
          </cell>
          <cell r="D20011" t="str">
            <v xml:space="preserve">Mobile balance </v>
          </cell>
          <cell r="E20011">
            <v>1000</v>
          </cell>
        </row>
        <row r="20012">
          <cell r="B20012" t="str">
            <v>Generation DML</v>
          </cell>
          <cell r="C20012" t="str">
            <v>charity</v>
          </cell>
          <cell r="D20012" t="str">
            <v>paid by rehan to needy family</v>
          </cell>
          <cell r="E20012">
            <v>5000</v>
          </cell>
        </row>
        <row r="20013">
          <cell r="B20013" t="str">
            <v>Meezan bank Head office</v>
          </cell>
          <cell r="C20013" t="str">
            <v>Zubair AC</v>
          </cell>
          <cell r="D20013" t="str">
            <v>cash paid for condensing unit relocate</v>
          </cell>
          <cell r="E20013">
            <v>6000</v>
          </cell>
        </row>
        <row r="20014">
          <cell r="B20014" t="str">
            <v>GSK DMC</v>
          </cell>
          <cell r="C20014" t="str">
            <v>fare</v>
          </cell>
          <cell r="D20014" t="str">
            <v>paid</v>
          </cell>
          <cell r="E20014">
            <v>3500</v>
          </cell>
        </row>
        <row r="20015">
          <cell r="B20015" t="str">
            <v>office</v>
          </cell>
          <cell r="C20015" t="str">
            <v>mineral water</v>
          </cell>
          <cell r="D20015" t="str">
            <v>paid</v>
          </cell>
          <cell r="E20015">
            <v>3080</v>
          </cell>
        </row>
        <row r="20016">
          <cell r="B20016" t="str">
            <v>PSYCHIATRY JPMC</v>
          </cell>
          <cell r="C20016" t="str">
            <v>Saaed mama</v>
          </cell>
          <cell r="D20016" t="str">
            <v>Paid to saeed mama for under ground tank (by  hand nadeem bahi)</v>
          </cell>
          <cell r="E20016">
            <v>40000</v>
          </cell>
        </row>
        <row r="20017">
          <cell r="B20017" t="str">
            <v>Gul Ahmed</v>
          </cell>
          <cell r="C20017" t="str">
            <v>fare</v>
          </cell>
          <cell r="D20017" t="str">
            <v>paid</v>
          </cell>
          <cell r="E20017">
            <v>500</v>
          </cell>
        </row>
        <row r="20018">
          <cell r="B20018" t="str">
            <v>ueP 17th Floor</v>
          </cell>
          <cell r="C20018" t="str">
            <v>fare</v>
          </cell>
          <cell r="D20018" t="str">
            <v>paid</v>
          </cell>
          <cell r="E20018">
            <v>500</v>
          </cell>
        </row>
        <row r="20019">
          <cell r="B20019" t="str">
            <v>GSK DMC</v>
          </cell>
          <cell r="C20019" t="str">
            <v>fare</v>
          </cell>
          <cell r="D20019" t="str">
            <v>paid</v>
          </cell>
          <cell r="E20019">
            <v>1000</v>
          </cell>
        </row>
        <row r="20020">
          <cell r="B20020" t="str">
            <v>GSK DMC</v>
          </cell>
          <cell r="C20020" t="str">
            <v>fuel</v>
          </cell>
          <cell r="D20020" t="str">
            <v>ahsan claimed fuel</v>
          </cell>
          <cell r="E20020">
            <v>1000</v>
          </cell>
        </row>
        <row r="20021">
          <cell r="B20021" t="str">
            <v>J out let DML</v>
          </cell>
          <cell r="C20021" t="str">
            <v>sheet</v>
          </cell>
          <cell r="D20021" t="str">
            <v>Sheet purchased for J Outlet lahore (online by adeel)</v>
          </cell>
          <cell r="E20021">
            <v>300000</v>
          </cell>
        </row>
        <row r="20022">
          <cell r="B20022" t="str">
            <v>J out let DML</v>
          </cell>
          <cell r="C20022" t="str">
            <v>sheet</v>
          </cell>
          <cell r="D20022" t="str">
            <v>Sheet purchased for J Outlet lahore (online by adeel)</v>
          </cell>
          <cell r="E20022">
            <v>100000</v>
          </cell>
        </row>
        <row r="20023">
          <cell r="B20023" t="str">
            <v>GSK DMC</v>
          </cell>
          <cell r="C20023" t="str">
            <v>material</v>
          </cell>
          <cell r="D20023" t="str">
            <v>purchased fittings from abbas online to hasnain fakhruddin (by adeel)</v>
          </cell>
          <cell r="E20023">
            <v>115000</v>
          </cell>
        </row>
        <row r="20024">
          <cell r="B20024" t="str">
            <v>PSYCHIATRY JPMC</v>
          </cell>
          <cell r="C20024" t="str">
            <v>Noman Engineering</v>
          </cell>
          <cell r="D20024" t="str">
            <v>Sheet to Noman engr (by al madina steel) total amt = 1,175,000</v>
          </cell>
          <cell r="E20024">
            <v>255098</v>
          </cell>
        </row>
        <row r="20025">
          <cell r="B20025" t="str">
            <v>Meezan bank Head office</v>
          </cell>
          <cell r="C20025" t="str">
            <v>Noman Engineering</v>
          </cell>
          <cell r="D20025" t="str">
            <v>Sheet to Noman engr (by al madina steel) total amt = 1,175,000</v>
          </cell>
          <cell r="E20025">
            <v>24451</v>
          </cell>
        </row>
        <row r="20026">
          <cell r="B20026" t="str">
            <v>O/M NASTP</v>
          </cell>
          <cell r="C20026" t="str">
            <v>Noman Engineering</v>
          </cell>
          <cell r="D20026" t="str">
            <v>Sheet to Noman engr (by al madina steel) total amt = 1,175,000</v>
          </cell>
          <cell r="E20026">
            <v>37853</v>
          </cell>
        </row>
        <row r="20027">
          <cell r="B20027" t="str">
            <v>3rd Floor NASTP</v>
          </cell>
          <cell r="C20027" t="str">
            <v>Noman Engineering</v>
          </cell>
          <cell r="D20027" t="str">
            <v>Sheet to Noman engr (by al madina steel) total amt = 1,175,000</v>
          </cell>
          <cell r="E20027">
            <v>261620</v>
          </cell>
        </row>
        <row r="20028">
          <cell r="B20028" t="str">
            <v>GSK DMC</v>
          </cell>
          <cell r="C20028" t="str">
            <v>Noman Engineering</v>
          </cell>
          <cell r="D20028" t="str">
            <v>Sheet to Noman engr (by al madina steel) total amt = 1,175,000</v>
          </cell>
          <cell r="E20028">
            <v>69112</v>
          </cell>
        </row>
        <row r="20029">
          <cell r="B20029" t="str">
            <v>Gul Ahmed</v>
          </cell>
          <cell r="C20029" t="str">
            <v>Noman Engineering</v>
          </cell>
          <cell r="D20029" t="str">
            <v>Sheet to Noman engr (by al madina steel) total amt = 1,175,000</v>
          </cell>
          <cell r="E20029">
            <v>195823</v>
          </cell>
        </row>
        <row r="20030">
          <cell r="B20030" t="str">
            <v>GSK DMC</v>
          </cell>
          <cell r="C20030" t="str">
            <v>Noman Engineering</v>
          </cell>
          <cell r="D20030" t="str">
            <v>Sheet to Noman engr (by al madina steel) total amt = 1,175,000</v>
          </cell>
          <cell r="E20030">
            <v>331043</v>
          </cell>
        </row>
        <row r="20031">
          <cell r="B20031" t="str">
            <v>GSK DMC</v>
          </cell>
          <cell r="C20031" t="str">
            <v>fakhri brothers</v>
          </cell>
          <cell r="D20031" t="str">
            <v>advance given for XLPE insulation deal (chq from adeel chq amt = 1500,000)</v>
          </cell>
          <cell r="E20031">
            <v>1000000</v>
          </cell>
        </row>
        <row r="20032">
          <cell r="B20032" t="str">
            <v>CITI Bank</v>
          </cell>
          <cell r="C20032" t="str">
            <v>fakhri brothers</v>
          </cell>
          <cell r="D20032" t="str">
            <v>advance given for Fire Equipment deal (chq from adeel chq amt = 1500,000)</v>
          </cell>
          <cell r="E20032">
            <v>500000</v>
          </cell>
        </row>
        <row r="20033">
          <cell r="B20033" t="str">
            <v>CITI Bank</v>
          </cell>
          <cell r="C20033" t="str">
            <v>fare</v>
          </cell>
          <cell r="D20033" t="str">
            <v>cash paid</v>
          </cell>
          <cell r="E20033">
            <v>7000</v>
          </cell>
        </row>
        <row r="20034">
          <cell r="B20034" t="str">
            <v xml:space="preserve">MHR Personal </v>
          </cell>
          <cell r="C20034" t="str">
            <v>rehana aunty</v>
          </cell>
          <cell r="D20034" t="str">
            <v>mobile balance and ufone card</v>
          </cell>
          <cell r="E20034">
            <v>2500</v>
          </cell>
        </row>
        <row r="20035">
          <cell r="B20035" t="str">
            <v>GSK DMC</v>
          </cell>
          <cell r="C20035" t="str">
            <v>photocopies</v>
          </cell>
          <cell r="D20035" t="str">
            <v>cash paid for photocopy</v>
          </cell>
          <cell r="E20035">
            <v>8700</v>
          </cell>
        </row>
        <row r="20036">
          <cell r="B20036" t="str">
            <v>GSK DMC</v>
          </cell>
          <cell r="C20036" t="str">
            <v>material</v>
          </cell>
          <cell r="D20036" t="str">
            <v>purchased link adaptor 300 nos</v>
          </cell>
          <cell r="E20036">
            <v>51000</v>
          </cell>
        </row>
        <row r="20037">
          <cell r="B20037" t="str">
            <v>Ernst &amp; Young</v>
          </cell>
          <cell r="C20037" t="str">
            <v>sticker</v>
          </cell>
          <cell r="D20037" t="str">
            <v>stencling for pipes (given to ahsan)</v>
          </cell>
          <cell r="E20037">
            <v>3000</v>
          </cell>
        </row>
        <row r="20038">
          <cell r="B20038" t="str">
            <v>office</v>
          </cell>
          <cell r="C20038" t="str">
            <v>office</v>
          </cell>
          <cell r="D20038" t="str">
            <v>umer for office use</v>
          </cell>
          <cell r="E20038">
            <v>5000</v>
          </cell>
        </row>
        <row r="20039">
          <cell r="B20039" t="str">
            <v>GSK DMC</v>
          </cell>
          <cell r="C20039" t="str">
            <v>misc</v>
          </cell>
          <cell r="D20039" t="str">
            <v>purchased cable tie</v>
          </cell>
          <cell r="E20039">
            <v>1000</v>
          </cell>
        </row>
        <row r="20040">
          <cell r="B20040" t="str">
            <v xml:space="preserve">O/M Nue Multiplex </v>
          </cell>
          <cell r="C20040" t="str">
            <v>misc</v>
          </cell>
          <cell r="D20040" t="str">
            <v>purchased dammer tapes by hassan</v>
          </cell>
          <cell r="E20040">
            <v>500</v>
          </cell>
        </row>
        <row r="20041">
          <cell r="B20041" t="str">
            <v>DHL office</v>
          </cell>
          <cell r="C20041" t="str">
            <v>Amir contractor</v>
          </cell>
          <cell r="D20041" t="str">
            <v>Advance paid</v>
          </cell>
          <cell r="E20041">
            <v>50000</v>
          </cell>
        </row>
        <row r="20042">
          <cell r="B20042" t="str">
            <v>Meezan bank Head office</v>
          </cell>
          <cell r="C20042" t="str">
            <v>material</v>
          </cell>
          <cell r="D20042" t="str">
            <v>misc invoices by amir</v>
          </cell>
          <cell r="E20042">
            <v>15330</v>
          </cell>
        </row>
        <row r="20043">
          <cell r="B20043" t="str">
            <v>CITI Bank</v>
          </cell>
          <cell r="C20043" t="str">
            <v>material</v>
          </cell>
          <cell r="D20043" t="str">
            <v>purchased red paint, red oxide brush</v>
          </cell>
          <cell r="E20043">
            <v>10000</v>
          </cell>
        </row>
        <row r="20044">
          <cell r="B20044" t="str">
            <v>Ernst &amp; Young</v>
          </cell>
          <cell r="C20044" t="str">
            <v>fare</v>
          </cell>
          <cell r="D20044" t="str">
            <v>paid</v>
          </cell>
          <cell r="E20044">
            <v>1000</v>
          </cell>
        </row>
        <row r="20045">
          <cell r="B20045" t="str">
            <v>3rd Floor NASTP</v>
          </cell>
          <cell r="C20045" t="str">
            <v>Noman Engineering</v>
          </cell>
          <cell r="D20045" t="str">
            <v>Sheet to Noman ducting (by adeel) total = 949,640</v>
          </cell>
          <cell r="E20045">
            <v>235968</v>
          </cell>
        </row>
        <row r="20046">
          <cell r="B20046" t="str">
            <v>GSK DMC</v>
          </cell>
          <cell r="C20046" t="str">
            <v>Noman Engineering</v>
          </cell>
          <cell r="D20046" t="str">
            <v>Sheet to Noman ducting (by adeel) total = 949,640</v>
          </cell>
          <cell r="E20046">
            <v>319738</v>
          </cell>
        </row>
        <row r="20047">
          <cell r="B20047" t="str">
            <v>J out let DML</v>
          </cell>
          <cell r="C20047" t="str">
            <v>Noman Engineering</v>
          </cell>
          <cell r="D20047" t="str">
            <v>Sheet to Noman ducting (by adeel) total = 949,640</v>
          </cell>
          <cell r="E20047">
            <v>120070</v>
          </cell>
        </row>
        <row r="20048">
          <cell r="B20048" t="str">
            <v>Karachi parsi club</v>
          </cell>
          <cell r="C20048" t="str">
            <v>Noman Engineering</v>
          </cell>
          <cell r="D20048" t="str">
            <v>Sheet to Noman ducting (by adeel) total = 949,640</v>
          </cell>
          <cell r="E20048">
            <v>260520</v>
          </cell>
        </row>
        <row r="20049">
          <cell r="B20049" t="str">
            <v>3rd Floor NASTP</v>
          </cell>
          <cell r="C20049" t="str">
            <v>Noman Engineering</v>
          </cell>
          <cell r="D20049" t="str">
            <v>Sheet to Noman ducting (by adeel) total = 949,640</v>
          </cell>
          <cell r="E20049">
            <v>13344</v>
          </cell>
        </row>
        <row r="20050">
          <cell r="B20050" t="str">
            <v>BAF maintenance</v>
          </cell>
          <cell r="C20050" t="str">
            <v>shakeel duct</v>
          </cell>
          <cell r="D20050" t="str">
            <v>cash paid advance</v>
          </cell>
          <cell r="E20050">
            <v>50000</v>
          </cell>
        </row>
        <row r="20051">
          <cell r="B20051" t="str">
            <v>Ernst &amp; Young</v>
          </cell>
          <cell r="C20051" t="str">
            <v>material</v>
          </cell>
          <cell r="D20051" t="str">
            <v>misc purchases by Engr ahsan (cash given to jahangeer)</v>
          </cell>
          <cell r="E20051">
            <v>2000</v>
          </cell>
        </row>
        <row r="20052">
          <cell r="B20052" t="str">
            <v>o/m NASTP</v>
          </cell>
          <cell r="C20052" t="str">
            <v>fare</v>
          </cell>
          <cell r="D20052" t="str">
            <v>paid</v>
          </cell>
          <cell r="E20052">
            <v>900</v>
          </cell>
        </row>
        <row r="20053">
          <cell r="B20053" t="str">
            <v>Gul Ahmed</v>
          </cell>
          <cell r="C20053" t="str">
            <v>material</v>
          </cell>
          <cell r="D20053" t="str">
            <v>purchased red paint, red oxide brush</v>
          </cell>
          <cell r="E20053">
            <v>7690</v>
          </cell>
        </row>
        <row r="20054">
          <cell r="B20054" t="str">
            <v>office</v>
          </cell>
          <cell r="C20054" t="str">
            <v>office</v>
          </cell>
          <cell r="D20054" t="str">
            <v>umer for office use</v>
          </cell>
          <cell r="E20054">
            <v>5000</v>
          </cell>
        </row>
        <row r="20055">
          <cell r="B20055" t="str">
            <v>BAF maintenance</v>
          </cell>
          <cell r="C20055" t="str">
            <v>material</v>
          </cell>
          <cell r="D20055" t="str">
            <v>Purchased fans with housing from waheed (cash from al madina)</v>
          </cell>
          <cell r="E20055">
            <v>105000</v>
          </cell>
        </row>
        <row r="20056">
          <cell r="B20056" t="str">
            <v>Ernst &amp; Young</v>
          </cell>
          <cell r="C20056" t="str">
            <v>misc</v>
          </cell>
          <cell r="D20056" t="str">
            <v>Online to m mustaf for EY lunch (online by adeel)</v>
          </cell>
          <cell r="E20056">
            <v>14500</v>
          </cell>
        </row>
        <row r="20057">
          <cell r="B20057" t="str">
            <v>Rehmat shipping</v>
          </cell>
          <cell r="C20057" t="str">
            <v>misc</v>
          </cell>
          <cell r="D20057" t="str">
            <v>misc purchases by talha</v>
          </cell>
          <cell r="E20057">
            <v>2500</v>
          </cell>
        </row>
        <row r="20058">
          <cell r="B20058" t="str">
            <v>GSK DMC</v>
          </cell>
          <cell r="C20058" t="str">
            <v>fare</v>
          </cell>
          <cell r="D20058" t="str">
            <v>paid</v>
          </cell>
          <cell r="E20058">
            <v>1200</v>
          </cell>
        </row>
        <row r="20059">
          <cell r="B20059" t="str">
            <v>burhani mehal</v>
          </cell>
          <cell r="C20059" t="str">
            <v>fare</v>
          </cell>
          <cell r="D20059" t="str">
            <v>paid</v>
          </cell>
          <cell r="E20059">
            <v>2000</v>
          </cell>
        </row>
        <row r="20060">
          <cell r="B20060" t="str">
            <v>Sana safinaz DML</v>
          </cell>
          <cell r="C20060" t="str">
            <v>charity</v>
          </cell>
          <cell r="D20060" t="str">
            <v>paid</v>
          </cell>
          <cell r="E20060">
            <v>5000</v>
          </cell>
        </row>
        <row r="20061">
          <cell r="B20061" t="str">
            <v>office</v>
          </cell>
          <cell r="C20061" t="str">
            <v>tender</v>
          </cell>
          <cell r="D20061" t="str">
            <v>purchased tender Bin Hashim Supermarket from SEM</v>
          </cell>
          <cell r="E20061">
            <v>10000</v>
          </cell>
        </row>
        <row r="20062">
          <cell r="B20062" t="str">
            <v>CITI Bank</v>
          </cell>
          <cell r="C20062" t="str">
            <v>fare</v>
          </cell>
          <cell r="D20062" t="str">
            <v>paid</v>
          </cell>
          <cell r="E20062">
            <v>1800</v>
          </cell>
        </row>
        <row r="20063">
          <cell r="B20063" t="str">
            <v>GSK DMC</v>
          </cell>
          <cell r="C20063" t="str">
            <v>fuel</v>
          </cell>
          <cell r="D20063" t="str">
            <v>claimed by kamran</v>
          </cell>
          <cell r="E20063">
            <v>350</v>
          </cell>
        </row>
        <row r="20064">
          <cell r="B20064" t="str">
            <v>office</v>
          </cell>
          <cell r="C20064" t="str">
            <v>office</v>
          </cell>
          <cell r="D20064" t="str">
            <v>umer for office use</v>
          </cell>
          <cell r="E20064">
            <v>5000</v>
          </cell>
        </row>
        <row r="20065">
          <cell r="B20065" t="str">
            <v>burhani mehal</v>
          </cell>
          <cell r="C20065" t="str">
            <v>ehsan traders</v>
          </cell>
          <cell r="D20065" t="str">
            <v>Online to ehsan traders in burhani mehal (by al madina)</v>
          </cell>
          <cell r="E20065">
            <v>98400</v>
          </cell>
        </row>
        <row r="20066">
          <cell r="B20066" t="str">
            <v>VISA Fit-out Office</v>
          </cell>
          <cell r="C20066" t="str">
            <v>sabro technologies</v>
          </cell>
          <cell r="D20066" t="str">
            <v>Online to Faraz sabro in VISA (by adeel)</v>
          </cell>
          <cell r="E20066">
            <v>25000</v>
          </cell>
        </row>
        <row r="20067">
          <cell r="B20067" t="str">
            <v>GSK DMC</v>
          </cell>
          <cell r="C20067" t="str">
            <v>material</v>
          </cell>
          <cell r="D20067" t="str">
            <v xml:space="preserve">purchased misc purhases cuttings dis </v>
          </cell>
          <cell r="E20067">
            <v>600</v>
          </cell>
        </row>
        <row r="20068">
          <cell r="B20068" t="str">
            <v>GSK DMC</v>
          </cell>
          <cell r="C20068" t="str">
            <v>drawings</v>
          </cell>
          <cell r="D20068" t="str">
            <v>cash paid to azam corporatrion</v>
          </cell>
          <cell r="E20068">
            <v>20000</v>
          </cell>
        </row>
        <row r="20069">
          <cell r="B20069" t="str">
            <v>office</v>
          </cell>
          <cell r="C20069" t="str">
            <v>office</v>
          </cell>
          <cell r="D20069" t="str">
            <v>umer for office use</v>
          </cell>
          <cell r="E20069">
            <v>5000</v>
          </cell>
        </row>
        <row r="20070">
          <cell r="B20070" t="str">
            <v>DHL office</v>
          </cell>
          <cell r="C20070" t="str">
            <v>fare</v>
          </cell>
          <cell r="D20070" t="str">
            <v>paid</v>
          </cell>
          <cell r="E20070">
            <v>1100</v>
          </cell>
        </row>
        <row r="20071">
          <cell r="B20071" t="str">
            <v>GSK DMC</v>
          </cell>
          <cell r="C20071" t="str">
            <v>material</v>
          </cell>
          <cell r="D20071" t="str">
            <v>purchased fittings</v>
          </cell>
          <cell r="E20071">
            <v>700</v>
          </cell>
        </row>
        <row r="20072">
          <cell r="B20072" t="str">
            <v>GSK DMC</v>
          </cell>
          <cell r="C20072" t="str">
            <v>material</v>
          </cell>
          <cell r="D20072" t="str">
            <v>Online to gul zameen for threaded rods (by almadina)</v>
          </cell>
          <cell r="E20072">
            <v>34140</v>
          </cell>
        </row>
        <row r="20073">
          <cell r="B20073" t="str">
            <v>CITI Bank</v>
          </cell>
          <cell r="C20073" t="str">
            <v>material</v>
          </cell>
          <cell r="D20073" t="str">
            <v>Rolls purchased for Citi bank from M nawaz (online by adeel)</v>
          </cell>
          <cell r="E20073">
            <v>145000</v>
          </cell>
        </row>
        <row r="20074">
          <cell r="B20074" t="str">
            <v>tahiri Masjid</v>
          </cell>
          <cell r="C20074" t="str">
            <v>faheem elec</v>
          </cell>
          <cell r="D20074" t="str">
            <v>cash paid in tahiri masjid</v>
          </cell>
          <cell r="E20074">
            <v>150000</v>
          </cell>
        </row>
        <row r="20075">
          <cell r="B20075" t="str">
            <v>tahiri Masjid</v>
          </cell>
          <cell r="C20075" t="str">
            <v>faheem elec</v>
          </cell>
          <cell r="D20075" t="str">
            <v>cash paid in tahiri masjid by Bilal habib</v>
          </cell>
          <cell r="E20075">
            <v>115000</v>
          </cell>
        </row>
        <row r="20076">
          <cell r="B20076" t="str">
            <v>CITI Bank</v>
          </cell>
          <cell r="C20076" t="str">
            <v>SCON VALVES</v>
          </cell>
          <cell r="D20076" t="str">
            <v>Online to scon valves for Citi bank (online by adeel)</v>
          </cell>
          <cell r="E20076">
            <v>214000</v>
          </cell>
        </row>
        <row r="20077">
          <cell r="B20077" t="str">
            <v>CITI Bank</v>
          </cell>
          <cell r="C20077" t="str">
            <v>fuel</v>
          </cell>
          <cell r="D20077" t="str">
            <v>claimed by ahsan</v>
          </cell>
          <cell r="E20077">
            <v>1000</v>
          </cell>
        </row>
        <row r="20078">
          <cell r="B20078" t="str">
            <v>office</v>
          </cell>
          <cell r="C20078" t="str">
            <v>office</v>
          </cell>
          <cell r="D20078" t="str">
            <v>umer for office use</v>
          </cell>
          <cell r="E20078">
            <v>6000</v>
          </cell>
        </row>
        <row r="20079">
          <cell r="B20079" t="str">
            <v>office</v>
          </cell>
          <cell r="C20079" t="str">
            <v>office</v>
          </cell>
          <cell r="D20079" t="str">
            <v>for office AC repairing</v>
          </cell>
          <cell r="E20079">
            <v>3000</v>
          </cell>
        </row>
        <row r="20080">
          <cell r="B20080" t="str">
            <v>Gul Ahmed</v>
          </cell>
          <cell r="C20080" t="str">
            <v>material</v>
          </cell>
          <cell r="D20080" t="str">
            <v>purchased conduit AC circuit (by faheem)</v>
          </cell>
          <cell r="E20080">
            <v>16000</v>
          </cell>
        </row>
        <row r="20081">
          <cell r="B20081" t="str">
            <v>Gul Ahmed</v>
          </cell>
          <cell r="C20081" t="str">
            <v>material</v>
          </cell>
          <cell r="D20081" t="str">
            <v>purchased 2.5mm 3 core wire 18 mter (by faheem)</v>
          </cell>
          <cell r="E20081">
            <v>9000</v>
          </cell>
        </row>
        <row r="20082">
          <cell r="B20082" t="str">
            <v>FTC Floors</v>
          </cell>
          <cell r="C20082" t="str">
            <v xml:space="preserve">Medical </v>
          </cell>
          <cell r="D20082" t="str">
            <v>TO sami (by recommend Nadeem bhai)</v>
          </cell>
          <cell r="E20082">
            <v>4000</v>
          </cell>
        </row>
        <row r="20083">
          <cell r="B20083" t="str">
            <v>FTC Floors</v>
          </cell>
          <cell r="C20083" t="str">
            <v>material</v>
          </cell>
          <cell r="D20083" t="str">
            <v>To sami for tools and purhcases</v>
          </cell>
          <cell r="E20083">
            <v>5000</v>
          </cell>
        </row>
        <row r="20084">
          <cell r="B20084" t="str">
            <v>BAF maintenance</v>
          </cell>
          <cell r="C20084" t="str">
            <v>material</v>
          </cell>
          <cell r="D20084" t="str">
            <v>Purchased fans with housing cash collect by waheed frm al madina</v>
          </cell>
          <cell r="E20084">
            <v>105000</v>
          </cell>
        </row>
        <row r="20085">
          <cell r="B20085" t="str">
            <v>BAF maintenance</v>
          </cell>
          <cell r="C20085" t="str">
            <v>Hot Dip Galvanized</v>
          </cell>
          <cell r="D20085" t="str">
            <v xml:space="preserve">Online to Umer khalid for Hop dip galvanized at Bank Al Falah </v>
          </cell>
          <cell r="E20085">
            <v>100000</v>
          </cell>
        </row>
        <row r="20086">
          <cell r="B20086" t="str">
            <v>Engro office</v>
          </cell>
          <cell r="C20086" t="str">
            <v>thumb international</v>
          </cell>
          <cell r="D20086" t="str">
            <v>Purhcased XLPE insulation in Engro cash collect by farooq shah from al madina</v>
          </cell>
          <cell r="E20086">
            <v>1000000</v>
          </cell>
        </row>
        <row r="20087">
          <cell r="B20087" t="str">
            <v>J out let DML</v>
          </cell>
          <cell r="C20087" t="str">
            <v>material</v>
          </cell>
          <cell r="D20087" t="str">
            <v>Online to murtaza hassan shah for folding in J outlet (by adeel)</v>
          </cell>
          <cell r="E20087">
            <v>100000</v>
          </cell>
        </row>
        <row r="20088">
          <cell r="B20088" t="str">
            <v>CITI Bank</v>
          </cell>
          <cell r="C20088" t="str">
            <v>fare</v>
          </cell>
          <cell r="D20088" t="str">
            <v>paid</v>
          </cell>
          <cell r="E20088">
            <v>1500</v>
          </cell>
        </row>
        <row r="20089">
          <cell r="B20089" t="str">
            <v>Engro office</v>
          </cell>
          <cell r="C20089" t="str">
            <v>secure vision</v>
          </cell>
          <cell r="D20089" t="str">
            <v>Cash paid by BH (advance in Engro Deal) = 1000,000</v>
          </cell>
          <cell r="E20089">
            <v>274997</v>
          </cell>
        </row>
        <row r="20090">
          <cell r="B20090" t="str">
            <v>Gul Ahmed</v>
          </cell>
          <cell r="C20090" t="str">
            <v>secure vision</v>
          </cell>
          <cell r="D20090" t="str">
            <v>Cash paid by BH (advance in Engro Deal) = 1000,000</v>
          </cell>
          <cell r="E20090">
            <v>522000</v>
          </cell>
        </row>
        <row r="20091">
          <cell r="B20091" t="str">
            <v>Engro 3rd &amp; 8th Floor</v>
          </cell>
          <cell r="C20091" t="str">
            <v>secure vision</v>
          </cell>
          <cell r="D20091" t="str">
            <v>Cash paid by BH (advance in Engro Deal) = 1000,000</v>
          </cell>
          <cell r="E20091">
            <v>203003</v>
          </cell>
        </row>
        <row r="20092">
          <cell r="B20092" t="str">
            <v>Tri fit Gym</v>
          </cell>
          <cell r="C20092" t="str">
            <v>fare</v>
          </cell>
          <cell r="D20092" t="str">
            <v>paid</v>
          </cell>
          <cell r="E20092">
            <v>1500</v>
          </cell>
        </row>
        <row r="20093">
          <cell r="B20093" t="str">
            <v>office</v>
          </cell>
          <cell r="C20093" t="str">
            <v>office</v>
          </cell>
          <cell r="D20093" t="str">
            <v>umer for office use</v>
          </cell>
          <cell r="E20093">
            <v>6000</v>
          </cell>
        </row>
        <row r="20094">
          <cell r="B20094" t="str">
            <v>CITI Bank</v>
          </cell>
          <cell r="C20094" t="str">
            <v>fuel</v>
          </cell>
          <cell r="D20094" t="str">
            <v>claimed by jahangeer</v>
          </cell>
          <cell r="E20094">
            <v>500</v>
          </cell>
        </row>
        <row r="20095">
          <cell r="B20095" t="str">
            <v>GSK DMC</v>
          </cell>
          <cell r="C20095" t="str">
            <v>material</v>
          </cell>
          <cell r="D20095" t="str">
            <v>ibraheem fittings (online by al madina) total = 252800</v>
          </cell>
          <cell r="E20095">
            <v>85500</v>
          </cell>
        </row>
        <row r="20096">
          <cell r="B20096" t="str">
            <v>CITI Bank</v>
          </cell>
          <cell r="C20096" t="str">
            <v>material</v>
          </cell>
          <cell r="D20096" t="str">
            <v>ibraheem fittings (online by al madina) total = 252800</v>
          </cell>
          <cell r="E20096">
            <v>83500</v>
          </cell>
        </row>
        <row r="20097">
          <cell r="B20097" t="str">
            <v>Engro 3rd &amp; 8th Floor</v>
          </cell>
          <cell r="C20097" t="str">
            <v>material</v>
          </cell>
          <cell r="D20097" t="str">
            <v>ibraheem fittings (online by al madina) total = 252800</v>
          </cell>
          <cell r="E20097">
            <v>83500</v>
          </cell>
        </row>
        <row r="20098">
          <cell r="B20098" t="str">
            <v>BAF maintenance</v>
          </cell>
          <cell r="C20098" t="str">
            <v>shakeel duct</v>
          </cell>
          <cell r="D20098" t="str">
            <v>Cash by shakeel in BAF limited</v>
          </cell>
          <cell r="E20098">
            <v>50000</v>
          </cell>
        </row>
        <row r="20099">
          <cell r="B20099" t="str">
            <v>CITI Bank</v>
          </cell>
          <cell r="C20099" t="str">
            <v>material</v>
          </cell>
          <cell r="D20099" t="str">
            <v>muzammil for linkadtor (online by adeel)</v>
          </cell>
          <cell r="E20099">
            <v>85000</v>
          </cell>
        </row>
        <row r="20100">
          <cell r="B20100" t="str">
            <v>CITI Bank</v>
          </cell>
          <cell r="C20100" t="str">
            <v>misc</v>
          </cell>
          <cell r="D20100" t="str">
            <v>bilal bhai car repaired (online to new shahzad motor by adeel)</v>
          </cell>
          <cell r="E20100">
            <v>75000</v>
          </cell>
        </row>
        <row r="20101">
          <cell r="B20101" t="str">
            <v>burhani mehal</v>
          </cell>
          <cell r="C20101" t="str">
            <v>material</v>
          </cell>
          <cell r="D20101" t="str">
            <v>Misc by  imran angr total = 61674</v>
          </cell>
          <cell r="E20101">
            <v>21674</v>
          </cell>
        </row>
        <row r="20102">
          <cell r="B20102" t="str">
            <v>kumail bhai</v>
          </cell>
          <cell r="C20102" t="str">
            <v>material</v>
          </cell>
          <cell r="D20102" t="str">
            <v>Misc by  imran angr total = 61674</v>
          </cell>
          <cell r="E20102">
            <v>20000</v>
          </cell>
        </row>
        <row r="20103">
          <cell r="B20103" t="str">
            <v>BAF maintenance</v>
          </cell>
          <cell r="C20103" t="str">
            <v>material</v>
          </cell>
          <cell r="D20103" t="str">
            <v>Misc by  imran angr total = 61674</v>
          </cell>
          <cell r="E20103">
            <v>20000</v>
          </cell>
        </row>
        <row r="20104">
          <cell r="B20104" t="str">
            <v>Ernst &amp; Young</v>
          </cell>
          <cell r="C20104" t="str">
            <v>Touqeer and Ali Balancing</v>
          </cell>
          <cell r="D20104" t="str">
            <v>Online to Touqir &amp; Ali Engineering for EY balancing (Online by adeel)</v>
          </cell>
          <cell r="E20104">
            <v>90000</v>
          </cell>
        </row>
        <row r="20105">
          <cell r="B20105" t="str">
            <v>office</v>
          </cell>
          <cell r="C20105" t="str">
            <v>office</v>
          </cell>
          <cell r="D20105" t="str">
            <v>Online to saif khan charged in office expense as instructed by Bh (Online by adeel)</v>
          </cell>
          <cell r="E20105">
            <v>80000</v>
          </cell>
        </row>
        <row r="20106">
          <cell r="B20106" t="str">
            <v>Meezan bank Head office</v>
          </cell>
          <cell r="C20106" t="str">
            <v>zubair duct</v>
          </cell>
          <cell r="D20106" t="str">
            <v>Online to Zubair duct in meezan (Online by adeel)</v>
          </cell>
          <cell r="E20106">
            <v>235000</v>
          </cell>
        </row>
        <row r="20107">
          <cell r="B20107" t="str">
            <v>J out let DML</v>
          </cell>
          <cell r="C20107" t="str">
            <v>material</v>
          </cell>
          <cell r="D20107" t="str">
            <v>Online to Noman for J outlet purchasing (Online by adeel)</v>
          </cell>
          <cell r="E20107">
            <v>50000</v>
          </cell>
        </row>
        <row r="20108">
          <cell r="B20108" t="str">
            <v>BAF maintenance</v>
          </cell>
          <cell r="C20108" t="str">
            <v>Hot Dip Galvanized</v>
          </cell>
          <cell r="D20108" t="str">
            <v>Online to umer khalid for BAFL hot dipped galanized (Online by adeel)</v>
          </cell>
          <cell r="E20108">
            <v>54750</v>
          </cell>
        </row>
        <row r="20109">
          <cell r="B20109" t="str">
            <v>DHL office</v>
          </cell>
          <cell r="C20109" t="str">
            <v>misc</v>
          </cell>
          <cell r="D20109" t="str">
            <v>To Adnan hyder ASPL in DHL Site as instructed by Nadeem bhai (Online by adeel)</v>
          </cell>
          <cell r="E20109">
            <v>20000</v>
          </cell>
        </row>
        <row r="20110">
          <cell r="B20110" t="str">
            <v>Engro 3rd &amp; 8th Floor</v>
          </cell>
          <cell r="C20110" t="str">
            <v>Aneeq Wire</v>
          </cell>
          <cell r="D20110" t="str">
            <v>for wire work at engro 3rd floor (Online by adeel)</v>
          </cell>
          <cell r="E20110">
            <v>25000</v>
          </cell>
        </row>
        <row r="20111">
          <cell r="B20111" t="str">
            <v>CITI Bank</v>
          </cell>
          <cell r="C20111" t="str">
            <v>sadiq pipe</v>
          </cell>
          <cell r="D20111" t="str">
            <v>Give advance for piping work (online by adeel)</v>
          </cell>
          <cell r="E20111">
            <v>100000</v>
          </cell>
        </row>
        <row r="20112">
          <cell r="B20112" t="str">
            <v>office</v>
          </cell>
          <cell r="C20112" t="str">
            <v>office</v>
          </cell>
          <cell r="D20112" t="str">
            <v>umer for office use</v>
          </cell>
          <cell r="E20112">
            <v>3000</v>
          </cell>
        </row>
        <row r="20113">
          <cell r="B20113" t="str">
            <v>GSK DMC</v>
          </cell>
          <cell r="C20113" t="str">
            <v>material</v>
          </cell>
          <cell r="D20113" t="str">
            <v>purhcased chilled water insulation from SMB</v>
          </cell>
          <cell r="E20113">
            <v>38180</v>
          </cell>
        </row>
        <row r="20114">
          <cell r="B20114" t="str">
            <v>GSK DMC</v>
          </cell>
          <cell r="C20114" t="str">
            <v>fare</v>
          </cell>
          <cell r="D20114" t="str">
            <v>paid</v>
          </cell>
          <cell r="E20114">
            <v>3300</v>
          </cell>
        </row>
        <row r="20115">
          <cell r="B20115" t="str">
            <v>GSK DMC</v>
          </cell>
          <cell r="C20115" t="str">
            <v>material</v>
          </cell>
          <cell r="D20115" t="str">
            <v>dammer tapes</v>
          </cell>
          <cell r="E20115">
            <v>600</v>
          </cell>
        </row>
        <row r="20116">
          <cell r="B20116" t="str">
            <v>office</v>
          </cell>
          <cell r="C20116" t="str">
            <v>office</v>
          </cell>
          <cell r="D20116" t="str">
            <v>umer for office use</v>
          </cell>
          <cell r="E20116">
            <v>7000</v>
          </cell>
        </row>
        <row r="20117">
          <cell r="B20117" t="str">
            <v>Rehmat shipping</v>
          </cell>
          <cell r="C20117" t="str">
            <v>material</v>
          </cell>
          <cell r="D20117" t="str">
            <v>purhcased nuts by rafay</v>
          </cell>
          <cell r="E20117">
            <v>1750</v>
          </cell>
        </row>
        <row r="20118">
          <cell r="B20118" t="str">
            <v>Gul Ahmed</v>
          </cell>
          <cell r="C20118" t="str">
            <v>fare</v>
          </cell>
          <cell r="D20118" t="str">
            <v>paid</v>
          </cell>
          <cell r="E20118">
            <v>1100</v>
          </cell>
        </row>
        <row r="20119">
          <cell r="B20119" t="str">
            <v>GSK DMC</v>
          </cell>
          <cell r="C20119" t="str">
            <v>fare</v>
          </cell>
          <cell r="D20119" t="str">
            <v>paid</v>
          </cell>
          <cell r="E20119">
            <v>1000</v>
          </cell>
        </row>
        <row r="20120">
          <cell r="B20120" t="str">
            <v>CITI Bank</v>
          </cell>
          <cell r="C20120" t="str">
            <v>buity</v>
          </cell>
          <cell r="D20120" t="str">
            <v xml:space="preserve">Valves from Scon buity </v>
          </cell>
          <cell r="E20120">
            <v>2600</v>
          </cell>
        </row>
        <row r="20121">
          <cell r="B20121" t="str">
            <v xml:space="preserve">MHR Personal </v>
          </cell>
          <cell r="C20121" t="str">
            <v>utilities bills</v>
          </cell>
          <cell r="D20121" t="str">
            <v>ptcl bills paid</v>
          </cell>
          <cell r="E20121">
            <v>3120</v>
          </cell>
        </row>
        <row r="20122">
          <cell r="B20122" t="str">
            <v>office</v>
          </cell>
          <cell r="C20122" t="str">
            <v>utilities bills</v>
          </cell>
          <cell r="D20122" t="str">
            <v>ptcl bills paid</v>
          </cell>
          <cell r="E20122">
            <v>8595</v>
          </cell>
        </row>
        <row r="20123">
          <cell r="B20123" t="str">
            <v>Ernst &amp; Young</v>
          </cell>
          <cell r="C20123" t="str">
            <v>misc</v>
          </cell>
          <cell r="D20123" t="str">
            <v>misc by jahangeer</v>
          </cell>
          <cell r="E20123">
            <v>2630</v>
          </cell>
        </row>
        <row r="20124">
          <cell r="B20124" t="str">
            <v>tahiri Masjid</v>
          </cell>
          <cell r="C20124" t="str">
            <v>material</v>
          </cell>
          <cell r="D20124" t="str">
            <v>Given to faheem for material (given by Bilal bhai)</v>
          </cell>
          <cell r="E20124">
            <v>136000</v>
          </cell>
        </row>
        <row r="20125">
          <cell r="B20125" t="str">
            <v>O/M The Place</v>
          </cell>
          <cell r="C20125" t="str">
            <v>material</v>
          </cell>
          <cell r="D20125" t="str">
            <v>Unit purchased for Tariq sahab Online to nauman shahid farooqui (online by Bilal bhai)</v>
          </cell>
          <cell r="E20125">
            <v>80000</v>
          </cell>
        </row>
        <row r="20126">
          <cell r="B20126" t="str">
            <v>J out let DML</v>
          </cell>
          <cell r="C20126" t="str">
            <v>M.S Pipe</v>
          </cell>
          <cell r="D20126" t="str">
            <v>purchased M.s pipe Online to nauman shahid farooqi (online by Bilal bhai)</v>
          </cell>
          <cell r="E20126">
            <v>1000000</v>
          </cell>
        </row>
        <row r="20127">
          <cell r="B20127" t="str">
            <v>CITI Bank</v>
          </cell>
          <cell r="C20127" t="str">
            <v>DFCUs</v>
          </cell>
          <cell r="D20127" t="str">
            <v>purchased Citi bank DFCUs 03 Nos - Online to Bismillah enterprises (online by Adeel)</v>
          </cell>
          <cell r="E20127">
            <v>760000</v>
          </cell>
        </row>
        <row r="20128">
          <cell r="B20128" t="str">
            <v>CITI Bank</v>
          </cell>
          <cell r="C20128" t="str">
            <v>fare</v>
          </cell>
          <cell r="D20128" t="str">
            <v>paid</v>
          </cell>
          <cell r="E20128">
            <v>500</v>
          </cell>
        </row>
        <row r="20129">
          <cell r="B20129" t="str">
            <v>office</v>
          </cell>
          <cell r="C20129" t="str">
            <v>office</v>
          </cell>
          <cell r="D20129" t="str">
            <v>umer</v>
          </cell>
          <cell r="E20129">
            <v>3500</v>
          </cell>
        </row>
        <row r="20130">
          <cell r="B20130" t="str">
            <v>o/m NASTP</v>
          </cell>
          <cell r="C20130" t="str">
            <v>MSE Acc</v>
          </cell>
          <cell r="D20130" t="str">
            <v>Rs 4 Lac on June 24 bill in acc of MSE acc as BH recommended</v>
          </cell>
          <cell r="E20130">
            <v>400000</v>
          </cell>
        </row>
        <row r="20131">
          <cell r="B20131" t="str">
            <v>Bahria project</v>
          </cell>
          <cell r="C20131" t="str">
            <v>material</v>
          </cell>
          <cell r="D20131" t="str">
            <v>purchased electric heater from inco (by amjad)</v>
          </cell>
          <cell r="E20131">
            <v>9500</v>
          </cell>
        </row>
        <row r="20132">
          <cell r="B20132" t="str">
            <v>Gul Ahmed</v>
          </cell>
          <cell r="C20132" t="str">
            <v>fare</v>
          </cell>
          <cell r="D20132" t="str">
            <v>Paid to danish suzuki</v>
          </cell>
          <cell r="E20132">
            <v>3000</v>
          </cell>
        </row>
        <row r="20133">
          <cell r="B20133" t="str">
            <v>CITI Bank</v>
          </cell>
          <cell r="C20133" t="str">
            <v>fuel</v>
          </cell>
          <cell r="D20133" t="str">
            <v>claimed by ahsan</v>
          </cell>
          <cell r="E20133">
            <v>1500</v>
          </cell>
        </row>
        <row r="20134">
          <cell r="B20134" t="str">
            <v>GSK DMC</v>
          </cell>
          <cell r="C20134" t="str">
            <v>fare</v>
          </cell>
          <cell r="D20134" t="str">
            <v>bykia</v>
          </cell>
          <cell r="E20134">
            <v>600</v>
          </cell>
        </row>
        <row r="20135">
          <cell r="B20135" t="str">
            <v>GSK DMC</v>
          </cell>
          <cell r="C20135" t="str">
            <v>fare</v>
          </cell>
          <cell r="D20135" t="str">
            <v>paid</v>
          </cell>
          <cell r="E20135">
            <v>500</v>
          </cell>
        </row>
        <row r="20136">
          <cell r="B20136" t="str">
            <v>GSK DMC</v>
          </cell>
          <cell r="C20136" t="str">
            <v>fare</v>
          </cell>
          <cell r="D20136" t="str">
            <v>paid</v>
          </cell>
          <cell r="E20136">
            <v>5500</v>
          </cell>
        </row>
        <row r="20137">
          <cell r="B20137" t="str">
            <v>DHL office</v>
          </cell>
          <cell r="C20137" t="str">
            <v>fare</v>
          </cell>
          <cell r="D20137" t="str">
            <v>paid</v>
          </cell>
          <cell r="E20137">
            <v>1800</v>
          </cell>
        </row>
        <row r="20138">
          <cell r="B20138" t="str">
            <v>J out let DML</v>
          </cell>
          <cell r="C20138" t="str">
            <v>material</v>
          </cell>
          <cell r="D20138" t="str">
            <v>Given to noman engr for site expenses (Online by adeel)</v>
          </cell>
          <cell r="E20138">
            <v>25000</v>
          </cell>
        </row>
        <row r="20139">
          <cell r="B20139" t="str">
            <v>Engro Office</v>
          </cell>
          <cell r="C20139" t="str">
            <v>material</v>
          </cell>
          <cell r="D20139" t="str">
            <v>purchased cable tie by lateef duct</v>
          </cell>
          <cell r="E20139">
            <v>500</v>
          </cell>
        </row>
        <row r="20140">
          <cell r="B20140" t="str">
            <v>VISA Fit-out Office</v>
          </cell>
          <cell r="C20140" t="str">
            <v>material</v>
          </cell>
          <cell r="D20140" t="str">
            <v>cable tie</v>
          </cell>
          <cell r="E20140">
            <v>700</v>
          </cell>
        </row>
        <row r="20141">
          <cell r="B20141" t="str">
            <v>GSK DMC</v>
          </cell>
          <cell r="C20141" t="str">
            <v>material</v>
          </cell>
          <cell r="D20141" t="str">
            <v>purchased 10 tapes</v>
          </cell>
          <cell r="E20141">
            <v>1450</v>
          </cell>
        </row>
        <row r="20142">
          <cell r="B20142" t="str">
            <v>office</v>
          </cell>
          <cell r="C20142" t="str">
            <v>office</v>
          </cell>
          <cell r="D20142" t="str">
            <v>umer</v>
          </cell>
          <cell r="E20142">
            <v>4000</v>
          </cell>
        </row>
        <row r="20143">
          <cell r="B20143" t="str">
            <v>office</v>
          </cell>
          <cell r="C20143" t="str">
            <v>water tanker</v>
          </cell>
          <cell r="D20143" t="str">
            <v>Paid for water tanker filled on 22 june 24</v>
          </cell>
          <cell r="E20143">
            <v>5330</v>
          </cell>
        </row>
        <row r="20144">
          <cell r="B20144" t="str">
            <v>Gul Ahmed</v>
          </cell>
          <cell r="C20144" t="str">
            <v>John</v>
          </cell>
          <cell r="D20144" t="str">
            <v>Cash paid in adance (rec from new jubilee)</v>
          </cell>
          <cell r="E20144">
            <v>50000</v>
          </cell>
        </row>
        <row r="20145">
          <cell r="B20145" t="str">
            <v>CITI Bank</v>
          </cell>
          <cell r="C20145" t="str">
            <v>fuel</v>
          </cell>
          <cell r="D20145" t="str">
            <v>claimed by kamran</v>
          </cell>
          <cell r="E20145">
            <v>350</v>
          </cell>
        </row>
        <row r="20146">
          <cell r="B20146" t="str">
            <v>office</v>
          </cell>
          <cell r="C20146" t="str">
            <v>misc</v>
          </cell>
          <cell r="D20146" t="str">
            <v>for office PABX system troubleshooting</v>
          </cell>
          <cell r="E20146">
            <v>1500</v>
          </cell>
        </row>
        <row r="20147">
          <cell r="B20147" t="str">
            <v>Gul Ahmed</v>
          </cell>
          <cell r="C20147" t="str">
            <v>fare</v>
          </cell>
          <cell r="D20147" t="str">
            <v>paid</v>
          </cell>
          <cell r="E20147">
            <v>1000</v>
          </cell>
        </row>
        <row r="20148">
          <cell r="B20148" t="str">
            <v>BAF maintenance</v>
          </cell>
          <cell r="C20148" t="str">
            <v>engr noman</v>
          </cell>
          <cell r="D20148" t="str">
            <v>Cash paid by nadeem bahi at site</v>
          </cell>
          <cell r="E20148">
            <v>100000</v>
          </cell>
        </row>
        <row r="20149">
          <cell r="B20149" t="str">
            <v>Engro 3rd &amp; 8th Floor</v>
          </cell>
          <cell r="C20149" t="str">
            <v>fare</v>
          </cell>
          <cell r="D20149" t="str">
            <v>paid</v>
          </cell>
          <cell r="E20149">
            <v>1000</v>
          </cell>
        </row>
        <row r="20150">
          <cell r="B20150" t="str">
            <v>Engro 3rd &amp; 8th Floor</v>
          </cell>
          <cell r="C20150" t="str">
            <v>material</v>
          </cell>
          <cell r="D20150" t="str">
            <v>purchased color material</v>
          </cell>
          <cell r="E20150">
            <v>15000</v>
          </cell>
        </row>
        <row r="20151">
          <cell r="B20151" t="str">
            <v>PSYCHIATRY JPMC</v>
          </cell>
          <cell r="C20151" t="str">
            <v>Kamran insulator</v>
          </cell>
          <cell r="D20151" t="str">
            <v>cash paid</v>
          </cell>
          <cell r="E20151">
            <v>40000</v>
          </cell>
        </row>
        <row r="20152">
          <cell r="B20152" t="str">
            <v>GSK DMC</v>
          </cell>
          <cell r="C20152" t="str">
            <v>fare</v>
          </cell>
          <cell r="D20152" t="str">
            <v>paid</v>
          </cell>
          <cell r="E20152">
            <v>2000</v>
          </cell>
        </row>
        <row r="20153">
          <cell r="B20153" t="str">
            <v>Sana safinaz DML</v>
          </cell>
          <cell r="C20153" t="str">
            <v>mungo</v>
          </cell>
          <cell r="D20153" t="str">
            <v>Online to mungo (online by adeel) total = 400,000</v>
          </cell>
          <cell r="E20153">
            <v>7360</v>
          </cell>
        </row>
        <row r="20154">
          <cell r="B20154" t="str">
            <v>VISA Fit-out Office</v>
          </cell>
          <cell r="C20154" t="str">
            <v>mungo</v>
          </cell>
          <cell r="D20154" t="str">
            <v>Online to mungo (online by adeel) total = 400,000</v>
          </cell>
          <cell r="E20154">
            <v>13000</v>
          </cell>
        </row>
        <row r="20155">
          <cell r="B20155" t="str">
            <v>Tri fit Gym</v>
          </cell>
          <cell r="C20155" t="str">
            <v>mungo</v>
          </cell>
          <cell r="D20155" t="str">
            <v>Online to mungo (online by adeel) total = 400,000</v>
          </cell>
          <cell r="E20155">
            <v>5000</v>
          </cell>
        </row>
        <row r="20156">
          <cell r="B20156" t="str">
            <v>Engro 3rd &amp; 8th Floor</v>
          </cell>
          <cell r="C20156" t="str">
            <v>mungo</v>
          </cell>
          <cell r="D20156" t="str">
            <v>Online to mungo (online by adeel) total = 400,000</v>
          </cell>
          <cell r="E20156">
            <v>23956</v>
          </cell>
        </row>
        <row r="20157">
          <cell r="B20157" t="str">
            <v>Meezan Bank Head Office</v>
          </cell>
          <cell r="C20157" t="str">
            <v>mungo</v>
          </cell>
          <cell r="D20157" t="str">
            <v>Online to mungo (online by adeel) total = 400,000</v>
          </cell>
          <cell r="E20157">
            <v>3412</v>
          </cell>
        </row>
        <row r="20158">
          <cell r="B20158" t="str">
            <v>GSK DMC</v>
          </cell>
          <cell r="C20158" t="str">
            <v>mungo</v>
          </cell>
          <cell r="D20158" t="str">
            <v>Online to mungo (online by adeel) total = 400,000</v>
          </cell>
          <cell r="E20158">
            <v>1604</v>
          </cell>
        </row>
        <row r="20159">
          <cell r="B20159" t="str">
            <v>BAH 12th Floor</v>
          </cell>
          <cell r="C20159" t="str">
            <v>mungo</v>
          </cell>
          <cell r="D20159" t="str">
            <v>Online to mungo (online by adeel) total = 400,000</v>
          </cell>
          <cell r="E20159">
            <v>24817</v>
          </cell>
        </row>
        <row r="20160">
          <cell r="B20160" t="str">
            <v>DHL office</v>
          </cell>
          <cell r="C20160" t="str">
            <v>mungo</v>
          </cell>
          <cell r="D20160" t="str">
            <v>Online to mungo (online by adeel) total = 400,000</v>
          </cell>
          <cell r="E20160">
            <v>58770</v>
          </cell>
        </row>
        <row r="20161">
          <cell r="B20161" t="str">
            <v>CITI Bank</v>
          </cell>
          <cell r="C20161" t="str">
            <v>mungo</v>
          </cell>
          <cell r="D20161" t="str">
            <v>Online to mungo (online by adeel) total = 400,000</v>
          </cell>
          <cell r="E20161">
            <v>45496</v>
          </cell>
        </row>
        <row r="20162">
          <cell r="B20162" t="str">
            <v>J out let DML</v>
          </cell>
          <cell r="C20162" t="str">
            <v>mungo</v>
          </cell>
          <cell r="D20162" t="str">
            <v>Online to mungo (online by adeel) total = 400,000</v>
          </cell>
          <cell r="E20162">
            <v>216585</v>
          </cell>
        </row>
        <row r="20163">
          <cell r="B20163" t="str">
            <v>office</v>
          </cell>
          <cell r="C20163" t="str">
            <v>PABX system</v>
          </cell>
          <cell r="D20163" t="str">
            <v>Online to PABX system (online by adeel)</v>
          </cell>
          <cell r="E20163">
            <v>10000</v>
          </cell>
        </row>
        <row r="20164">
          <cell r="B20164" t="str">
            <v>Gul Ahmed</v>
          </cell>
          <cell r="C20164" t="str">
            <v>misc</v>
          </cell>
          <cell r="D20164" t="str">
            <v>Online to eleken engr shamshad (online by adeel)</v>
          </cell>
          <cell r="E20164">
            <v>50000</v>
          </cell>
        </row>
        <row r="20165">
          <cell r="B20165" t="str">
            <v>Tomo Jpmc</v>
          </cell>
          <cell r="C20165" t="str">
            <v>misc</v>
          </cell>
          <cell r="D20165" t="str">
            <v>invoices TOMO JPMC (misc invoices by nadeem bhai)</v>
          </cell>
          <cell r="E20165">
            <v>5000</v>
          </cell>
        </row>
        <row r="20166">
          <cell r="B20166" t="str">
            <v>Gul Ahmed</v>
          </cell>
          <cell r="C20166" t="str">
            <v>misc</v>
          </cell>
          <cell r="D20166" t="str">
            <v>invoices Gul ahmed  (misc invoices by nadeem bhai)</v>
          </cell>
          <cell r="E20166">
            <v>5000</v>
          </cell>
        </row>
        <row r="20167">
          <cell r="B20167" t="str">
            <v>FTC Floors</v>
          </cell>
          <cell r="C20167" t="str">
            <v>misc</v>
          </cell>
          <cell r="D20167" t="str">
            <v>invoices ftc (misc invoices by nadeem bhai)</v>
          </cell>
          <cell r="E20167">
            <v>5000</v>
          </cell>
        </row>
        <row r="20168">
          <cell r="B20168" t="str">
            <v>burhani mehal</v>
          </cell>
          <cell r="C20168" t="str">
            <v>misc</v>
          </cell>
          <cell r="D20168" t="str">
            <v>invoices burhani (misc invoices by nadeem bhai)</v>
          </cell>
          <cell r="E20168">
            <v>4120</v>
          </cell>
        </row>
        <row r="20169">
          <cell r="B20169" t="str">
            <v>o/m NASTP</v>
          </cell>
          <cell r="C20169" t="str">
            <v>misc</v>
          </cell>
          <cell r="D20169" t="str">
            <v>invoices NASTP (misc invoices by nadeem bhai)</v>
          </cell>
          <cell r="E20169">
            <v>4000</v>
          </cell>
        </row>
        <row r="20170">
          <cell r="B20170" t="str">
            <v>Meezan bank Head office</v>
          </cell>
          <cell r="C20170" t="str">
            <v>misc</v>
          </cell>
          <cell r="D20170" t="str">
            <v>Invoices meezan (misc invoices by nadeem bhai)</v>
          </cell>
          <cell r="E20170">
            <v>2500</v>
          </cell>
        </row>
        <row r="20171">
          <cell r="B20171" t="str">
            <v>Gul Ahmed</v>
          </cell>
          <cell r="C20171" t="str">
            <v>shakeel duct</v>
          </cell>
          <cell r="D20171" t="str">
            <v>cash paid</v>
          </cell>
          <cell r="E20171">
            <v>20000</v>
          </cell>
        </row>
        <row r="20172">
          <cell r="B20172" t="str">
            <v>O/M The Place</v>
          </cell>
          <cell r="C20172" t="str">
            <v>transportation</v>
          </cell>
          <cell r="D20172" t="str">
            <v>Paid to mumtaz</v>
          </cell>
          <cell r="E20172">
            <v>5500</v>
          </cell>
        </row>
        <row r="20173">
          <cell r="B20173" t="str">
            <v>O/M The Place</v>
          </cell>
          <cell r="C20173" t="str">
            <v>fuel</v>
          </cell>
          <cell r="D20173" t="str">
            <v>claimed by mumtaz</v>
          </cell>
          <cell r="E20173">
            <v>500</v>
          </cell>
        </row>
        <row r="20174">
          <cell r="B20174" t="str">
            <v>office</v>
          </cell>
          <cell r="C20174" t="str">
            <v>office</v>
          </cell>
          <cell r="D20174" t="str">
            <v>umer</v>
          </cell>
          <cell r="E20174">
            <v>5000</v>
          </cell>
        </row>
        <row r="20175">
          <cell r="B20175" t="str">
            <v>office</v>
          </cell>
          <cell r="C20175" t="str">
            <v>PABX</v>
          </cell>
          <cell r="D20175" t="str">
            <v>paid for PABX system</v>
          </cell>
          <cell r="E20175">
            <v>40000</v>
          </cell>
        </row>
        <row r="20176">
          <cell r="B20176" t="str">
            <v>Gul Ahmed</v>
          </cell>
          <cell r="C20176" t="str">
            <v>fare</v>
          </cell>
          <cell r="D20176" t="str">
            <v>paid</v>
          </cell>
          <cell r="E20176">
            <v>2500</v>
          </cell>
        </row>
        <row r="20177">
          <cell r="B20177" t="str">
            <v>GSK DMC</v>
          </cell>
          <cell r="C20177" t="str">
            <v>fare</v>
          </cell>
          <cell r="D20177" t="str">
            <v>cash paid</v>
          </cell>
          <cell r="E20177">
            <v>600</v>
          </cell>
        </row>
        <row r="20178">
          <cell r="B20178" t="str">
            <v>CITI Bank</v>
          </cell>
          <cell r="C20178" t="str">
            <v>transportation</v>
          </cell>
          <cell r="D20178" t="str">
            <v>paid for unit from airport to dolmen</v>
          </cell>
          <cell r="E20178">
            <v>4500</v>
          </cell>
        </row>
        <row r="20179">
          <cell r="B20179" t="str">
            <v>DHL office</v>
          </cell>
          <cell r="C20179" t="str">
            <v>fare</v>
          </cell>
          <cell r="D20179" t="str">
            <v>bykia</v>
          </cell>
          <cell r="E20179">
            <v>500</v>
          </cell>
        </row>
        <row r="20180">
          <cell r="B20180" t="str">
            <v>Manto DML</v>
          </cell>
          <cell r="C20180" t="str">
            <v>charity</v>
          </cell>
          <cell r="D20180" t="str">
            <v>given by Rehan to needy family</v>
          </cell>
          <cell r="E20180">
            <v>5000</v>
          </cell>
        </row>
        <row r="20181">
          <cell r="B20181" t="str">
            <v>Meezan Bank Head Office</v>
          </cell>
          <cell r="C20181" t="str">
            <v>drawings</v>
          </cell>
          <cell r="D20181" t="str">
            <v>cash paid</v>
          </cell>
          <cell r="E20181">
            <v>20000</v>
          </cell>
        </row>
        <row r="20182">
          <cell r="B20182" t="str">
            <v>PSYCHIATRY JPMC</v>
          </cell>
          <cell r="C20182" t="str">
            <v>material</v>
          </cell>
          <cell r="D20182" t="str">
            <v>screw and other items</v>
          </cell>
          <cell r="E20182">
            <v>1700</v>
          </cell>
        </row>
        <row r="20183">
          <cell r="B20183" t="str">
            <v>J out let DML</v>
          </cell>
          <cell r="C20183" t="str">
            <v>transportation</v>
          </cell>
          <cell r="D20183" t="str">
            <v>sample buity</v>
          </cell>
          <cell r="E20183">
            <v>1300</v>
          </cell>
        </row>
        <row r="20184">
          <cell r="B20184" t="str">
            <v>PSYCHIATRY JPMC</v>
          </cell>
          <cell r="C20184" t="str">
            <v>material</v>
          </cell>
          <cell r="D20184" t="str">
            <v>dammer tapes</v>
          </cell>
          <cell r="E20184">
            <v>1800</v>
          </cell>
        </row>
        <row r="20185">
          <cell r="B20185" t="str">
            <v>Engro 3rd &amp; 8th Floor</v>
          </cell>
          <cell r="C20185" t="str">
            <v>Aneeq Wire</v>
          </cell>
          <cell r="D20185" t="str">
            <v>Online to Aneeq for wire work at engro 3rd floor (online by adeel)</v>
          </cell>
          <cell r="E20185">
            <v>25000</v>
          </cell>
        </row>
        <row r="20186">
          <cell r="B20186" t="str">
            <v>GSK DMC</v>
          </cell>
          <cell r="C20186" t="str">
            <v>material</v>
          </cell>
          <cell r="D20186" t="str">
            <v>Online for glue purchases 1o burni (online by adeel)</v>
          </cell>
          <cell r="E20186">
            <v>17000</v>
          </cell>
        </row>
        <row r="20187">
          <cell r="B20187" t="str">
            <v>DHL office</v>
          </cell>
          <cell r="C20187" t="str">
            <v>fare</v>
          </cell>
          <cell r="D20187" t="str">
            <v>paid to abid</v>
          </cell>
          <cell r="E20187">
            <v>1000</v>
          </cell>
        </row>
        <row r="20188">
          <cell r="B20188" t="str">
            <v>Engro 3rd &amp; 8th Floor</v>
          </cell>
          <cell r="C20188" t="str">
            <v>misc</v>
          </cell>
          <cell r="D20188" t="str">
            <v>jahangeer mobile balance</v>
          </cell>
          <cell r="E20188">
            <v>1300</v>
          </cell>
        </row>
        <row r="20189">
          <cell r="B20189" t="str">
            <v>Meezan bank Head office</v>
          </cell>
          <cell r="C20189" t="str">
            <v>material</v>
          </cell>
          <cell r="D20189" t="str">
            <v>purchased craft paper and tapes (given to guddu)</v>
          </cell>
          <cell r="E20189">
            <v>6000</v>
          </cell>
        </row>
        <row r="20190">
          <cell r="B20190" t="str">
            <v>DHL office</v>
          </cell>
          <cell r="C20190" t="str">
            <v>material</v>
          </cell>
          <cell r="D20190" t="str">
            <v>Purchased welding rods and cuttings disc</v>
          </cell>
          <cell r="E20190">
            <v>1000</v>
          </cell>
        </row>
        <row r="20191">
          <cell r="B20191" t="str">
            <v>Tomo JPMC</v>
          </cell>
          <cell r="C20191" t="str">
            <v>shahid regger</v>
          </cell>
          <cell r="D20191" t="str">
            <v>Cash paid for units shifting</v>
          </cell>
          <cell r="E20191">
            <v>20000</v>
          </cell>
        </row>
        <row r="20192">
          <cell r="B20192" t="str">
            <v>DHL office</v>
          </cell>
          <cell r="C20192" t="str">
            <v>material</v>
          </cell>
          <cell r="D20192" t="str">
            <v>purchased dammer tapes</v>
          </cell>
          <cell r="E20192">
            <v>2755</v>
          </cell>
        </row>
        <row r="20193">
          <cell r="B20193" t="str">
            <v>office</v>
          </cell>
          <cell r="C20193" t="str">
            <v>fuel</v>
          </cell>
          <cell r="D20193" t="str">
            <v>given to salman rider</v>
          </cell>
          <cell r="E20193">
            <v>1000</v>
          </cell>
        </row>
        <row r="20194">
          <cell r="B20194" t="str">
            <v>Meezan bank Head office</v>
          </cell>
          <cell r="C20194" t="str">
            <v>fare</v>
          </cell>
          <cell r="D20194" t="str">
            <v>cash paid</v>
          </cell>
          <cell r="E20194">
            <v>2900</v>
          </cell>
        </row>
        <row r="20195">
          <cell r="B20195" t="str">
            <v>DHL office</v>
          </cell>
          <cell r="C20195" t="str">
            <v>fare</v>
          </cell>
          <cell r="D20195" t="str">
            <v>cash paid</v>
          </cell>
          <cell r="E20195">
            <v>500</v>
          </cell>
        </row>
        <row r="20196">
          <cell r="B20196" t="str">
            <v xml:space="preserve">MHR Personal </v>
          </cell>
          <cell r="C20196" t="str">
            <v>utilities bills</v>
          </cell>
          <cell r="D20196" t="str">
            <v>k elec bill paid</v>
          </cell>
          <cell r="E20196">
            <v>123946</v>
          </cell>
        </row>
        <row r="20197">
          <cell r="B20197" t="str">
            <v>office</v>
          </cell>
          <cell r="C20197" t="str">
            <v>utilities bills</v>
          </cell>
          <cell r="D20197" t="str">
            <v>k elec bill paid</v>
          </cell>
          <cell r="E20197">
            <v>77157</v>
          </cell>
        </row>
        <row r="20198">
          <cell r="B20198" t="str">
            <v>CITI Bank</v>
          </cell>
          <cell r="C20198" t="str">
            <v>fuel</v>
          </cell>
          <cell r="D20198" t="str">
            <v>claimed by abuzar</v>
          </cell>
          <cell r="E20198">
            <v>1340</v>
          </cell>
        </row>
        <row r="20199">
          <cell r="B20199" t="str">
            <v>DHL office</v>
          </cell>
          <cell r="C20199" t="str">
            <v>material</v>
          </cell>
          <cell r="D20199" t="str">
            <v>purchased PU foam by abuzar</v>
          </cell>
          <cell r="E20199">
            <v>1000</v>
          </cell>
        </row>
        <row r="20200">
          <cell r="B20200" t="str">
            <v>office</v>
          </cell>
          <cell r="C20200" t="str">
            <v>misc</v>
          </cell>
          <cell r="D20200" t="str">
            <v>to abuzar for laptop protector</v>
          </cell>
          <cell r="E20200">
            <v>400</v>
          </cell>
        </row>
        <row r="20201">
          <cell r="B20201" t="str">
            <v>GSK DMC</v>
          </cell>
          <cell r="C20201" t="str">
            <v>misc</v>
          </cell>
          <cell r="D20201" t="str">
            <v>misc by jahangeer</v>
          </cell>
          <cell r="E20201">
            <v>3370</v>
          </cell>
        </row>
        <row r="20202">
          <cell r="B20202" t="str">
            <v>CITI Bank</v>
          </cell>
          <cell r="C20202" t="str">
            <v>Noman Engineering</v>
          </cell>
          <cell r="D20202" t="str">
            <v>Sheet to Noman ducting (by al madina steel)</v>
          </cell>
          <cell r="E20202">
            <v>1147000</v>
          </cell>
        </row>
        <row r="20203">
          <cell r="B20203" t="str">
            <v>BAF maintenance</v>
          </cell>
          <cell r="C20203" t="str">
            <v>material</v>
          </cell>
          <cell r="D20203" t="str">
            <v>Purchased fans with housing cash collect by waheed frm al madina</v>
          </cell>
          <cell r="E20203">
            <v>105000</v>
          </cell>
        </row>
        <row r="20204">
          <cell r="B20204" t="str">
            <v>J out let DML</v>
          </cell>
          <cell r="C20204" t="str">
            <v>Fittings</v>
          </cell>
          <cell r="D20204" t="str">
            <v>Online to syed murtaza for Fittings (online by adeel)</v>
          </cell>
          <cell r="E20204">
            <v>300000</v>
          </cell>
        </row>
        <row r="20205">
          <cell r="B20205" t="str">
            <v>J out let DML</v>
          </cell>
          <cell r="C20205" t="str">
            <v>material</v>
          </cell>
          <cell r="D20205" t="str">
            <v>Online to Noman for J outlet purhcasing (online by adeel)</v>
          </cell>
          <cell r="E20205">
            <v>25000</v>
          </cell>
        </row>
        <row r="20206">
          <cell r="B20206" t="str">
            <v>DHL office</v>
          </cell>
          <cell r="C20206" t="str">
            <v>Copper pipe</v>
          </cell>
          <cell r="D20206" t="str">
            <v>Online to Gul Nawaz khan coppe piping (online by adeel)</v>
          </cell>
          <cell r="E20206">
            <v>375000</v>
          </cell>
        </row>
        <row r="20207">
          <cell r="B20207" t="str">
            <v>CITI Bank</v>
          </cell>
          <cell r="C20207" t="str">
            <v>Captive air</v>
          </cell>
          <cell r="D20207" t="str">
            <v>50% advance in FCU &amp; WCPU unit deal (Rec from IK in citi bank)</v>
          </cell>
          <cell r="E20207">
            <v>4598964</v>
          </cell>
        </row>
        <row r="20208">
          <cell r="B20208" t="str">
            <v>office</v>
          </cell>
          <cell r="C20208" t="str">
            <v>office</v>
          </cell>
          <cell r="D20208" t="str">
            <v>for office use</v>
          </cell>
          <cell r="E20208">
            <v>5000</v>
          </cell>
        </row>
        <row r="20209">
          <cell r="B20209" t="str">
            <v>DHL office</v>
          </cell>
          <cell r="C20209" t="str">
            <v>fare</v>
          </cell>
          <cell r="D20209" t="str">
            <v>paid</v>
          </cell>
          <cell r="E20209">
            <v>1800</v>
          </cell>
        </row>
        <row r="20210">
          <cell r="B20210" t="str">
            <v>FTC Floors</v>
          </cell>
          <cell r="C20210" t="str">
            <v>misc</v>
          </cell>
          <cell r="D20210" t="str">
            <v>purhcased flud light</v>
          </cell>
          <cell r="E20210">
            <v>2000</v>
          </cell>
        </row>
        <row r="20211">
          <cell r="B20211" t="str">
            <v>Gul Ahmed</v>
          </cell>
          <cell r="C20211" t="str">
            <v>shakeel duct</v>
          </cell>
          <cell r="D20211" t="str">
            <v>Cash paid uptodate is 50,000</v>
          </cell>
          <cell r="E20211">
            <v>30000</v>
          </cell>
        </row>
        <row r="20212">
          <cell r="B20212" t="str">
            <v>GSK DMC</v>
          </cell>
          <cell r="C20212" t="str">
            <v>sabro technologies</v>
          </cell>
          <cell r="D20212" t="str">
            <v>Online to sabro for GSK deal (online by adeel)</v>
          </cell>
          <cell r="E20212">
            <v>400000</v>
          </cell>
        </row>
        <row r="20213">
          <cell r="B20213" t="str">
            <v>DHL office</v>
          </cell>
          <cell r="C20213" t="str">
            <v>material</v>
          </cell>
          <cell r="D20213" t="str">
            <v>cabe tie and other items</v>
          </cell>
          <cell r="E20213">
            <v>1750</v>
          </cell>
        </row>
        <row r="20214">
          <cell r="B20214" t="str">
            <v>GSK DMC</v>
          </cell>
          <cell r="C20214" t="str">
            <v>Mecatech</v>
          </cell>
          <cell r="D20214" t="str">
            <v>purchased 01 nos DFCU (cash paid)</v>
          </cell>
          <cell r="E20214">
            <v>220000</v>
          </cell>
        </row>
        <row r="20215">
          <cell r="B20215" t="str">
            <v>DHL office</v>
          </cell>
          <cell r="C20215" t="str">
            <v>material</v>
          </cell>
          <cell r="D20215" t="str">
            <v>wire purhcased 2.5mm 2 core 03 nos from IJLAL engr</v>
          </cell>
          <cell r="E20215">
            <v>117500</v>
          </cell>
        </row>
        <row r="20216">
          <cell r="B20216" t="str">
            <v>o/m NASTP</v>
          </cell>
          <cell r="C20216" t="str">
            <v>fare</v>
          </cell>
          <cell r="D20216" t="str">
            <v>paid for rikshaw</v>
          </cell>
          <cell r="E20216">
            <v>1500</v>
          </cell>
        </row>
        <row r="20217">
          <cell r="B20217" t="str">
            <v>o/m NASTP</v>
          </cell>
          <cell r="C20217" t="str">
            <v>material</v>
          </cell>
          <cell r="D20217" t="str">
            <v>cutter knife and blade</v>
          </cell>
          <cell r="E20217">
            <v>340</v>
          </cell>
        </row>
        <row r="20218">
          <cell r="B20218" t="str">
            <v>GSK DMC</v>
          </cell>
          <cell r="C20218" t="str">
            <v>fare</v>
          </cell>
          <cell r="D20218" t="str">
            <v>paid</v>
          </cell>
          <cell r="E20218">
            <v>1500</v>
          </cell>
        </row>
        <row r="20219">
          <cell r="B20219" t="str">
            <v>Engro 3rd &amp; 8th Floor</v>
          </cell>
          <cell r="C20219" t="str">
            <v>material</v>
          </cell>
          <cell r="D20219" t="str">
            <v>purchased black tape and lucky 2"</v>
          </cell>
          <cell r="E20219">
            <v>34000</v>
          </cell>
        </row>
        <row r="20220">
          <cell r="B20220" t="str">
            <v>office</v>
          </cell>
          <cell r="C20220" t="str">
            <v>fuel</v>
          </cell>
          <cell r="D20220" t="str">
            <v>given to salman rider</v>
          </cell>
          <cell r="E20220">
            <v>3000</v>
          </cell>
        </row>
        <row r="20221">
          <cell r="B20221" t="str">
            <v>office</v>
          </cell>
          <cell r="C20221" t="str">
            <v>office</v>
          </cell>
          <cell r="D20221" t="str">
            <v>for office use</v>
          </cell>
          <cell r="E20221">
            <v>4000</v>
          </cell>
        </row>
        <row r="20222">
          <cell r="B20222" t="str">
            <v>daraz office</v>
          </cell>
          <cell r="C20222" t="str">
            <v>material</v>
          </cell>
          <cell r="D20222" t="str">
            <v>purchase gas ket</v>
          </cell>
          <cell r="E20222">
            <v>3200</v>
          </cell>
        </row>
        <row r="20223">
          <cell r="B20223" t="str">
            <v>CITI Bank</v>
          </cell>
          <cell r="C20223" t="str">
            <v>material</v>
          </cell>
          <cell r="D20223" t="str">
            <v>purhcased elbow 1-1/4"  25 nos</v>
          </cell>
          <cell r="E20223">
            <v>7830</v>
          </cell>
        </row>
        <row r="20224">
          <cell r="B20224" t="str">
            <v>Engro 3rd &amp; 8th Floor</v>
          </cell>
          <cell r="C20224" t="str">
            <v>fare</v>
          </cell>
          <cell r="D20224" t="str">
            <v>cash paid</v>
          </cell>
          <cell r="E20224">
            <v>2000</v>
          </cell>
        </row>
        <row r="20225">
          <cell r="B20225" t="str">
            <v>Gul Ahmed</v>
          </cell>
          <cell r="C20225" t="str">
            <v>fare</v>
          </cell>
          <cell r="D20225" t="str">
            <v>cash paid</v>
          </cell>
          <cell r="E20225">
            <v>2000</v>
          </cell>
        </row>
        <row r="20226">
          <cell r="B20226" t="str">
            <v>DHL office</v>
          </cell>
          <cell r="C20226" t="str">
            <v>fare</v>
          </cell>
          <cell r="D20226" t="str">
            <v>cash paid</v>
          </cell>
          <cell r="E20226">
            <v>2000</v>
          </cell>
        </row>
        <row r="20227">
          <cell r="B20227" t="str">
            <v>O/M The Place</v>
          </cell>
          <cell r="C20227" t="str">
            <v>misc</v>
          </cell>
          <cell r="D20227" t="str">
            <v>Repaired chiller pump motor from shahjee by mumtaz</v>
          </cell>
          <cell r="E20227">
            <v>68000</v>
          </cell>
        </row>
        <row r="20228">
          <cell r="B20228" t="str">
            <v>O/M The Place</v>
          </cell>
          <cell r="C20228" t="str">
            <v>misc</v>
          </cell>
          <cell r="D20228" t="str">
            <v>Repaired condenser motor from shahjee by mumtaz</v>
          </cell>
          <cell r="E20228">
            <v>18000</v>
          </cell>
        </row>
        <row r="20229">
          <cell r="B20229" t="str">
            <v>O/M The Place</v>
          </cell>
          <cell r="C20229" t="str">
            <v>mumtaz</v>
          </cell>
          <cell r="D20229" t="str">
            <v>given to mumtaz for misc</v>
          </cell>
          <cell r="E20229">
            <v>6000</v>
          </cell>
        </row>
        <row r="20230">
          <cell r="B20230" t="str">
            <v>Engro Office</v>
          </cell>
          <cell r="C20230" t="str">
            <v>material</v>
          </cell>
          <cell r="D20230" t="str">
            <v>purchased tapes by laraib</v>
          </cell>
          <cell r="E20230">
            <v>180</v>
          </cell>
        </row>
        <row r="20231">
          <cell r="B20231" t="str">
            <v>Tri fit Gym</v>
          </cell>
          <cell r="C20231" t="str">
            <v>misc</v>
          </cell>
          <cell r="D20231" t="str">
            <v>To ali khalid for site work (recommend by nadeem bhai)</v>
          </cell>
          <cell r="E20231">
            <v>2000</v>
          </cell>
        </row>
        <row r="20232">
          <cell r="B20232" t="str">
            <v>Engro 3rd &amp; 8th Floor</v>
          </cell>
          <cell r="C20232" t="str">
            <v>misc</v>
          </cell>
          <cell r="D20232" t="str">
            <v>purchased screw and other item by lariab</v>
          </cell>
          <cell r="E20232">
            <v>2200</v>
          </cell>
        </row>
        <row r="20233">
          <cell r="B20233" t="str">
            <v>office</v>
          </cell>
          <cell r="C20233" t="str">
            <v>misc</v>
          </cell>
          <cell r="D20233" t="str">
            <v>office sitting stool purchased</v>
          </cell>
          <cell r="E20233">
            <v>1950</v>
          </cell>
        </row>
        <row r="20234">
          <cell r="B20234" t="str">
            <v>PSYCHIATRY JPMC</v>
          </cell>
          <cell r="C20234" t="str">
            <v>Kamran insulator</v>
          </cell>
          <cell r="D20234" t="str">
            <v>cash paid</v>
          </cell>
          <cell r="E20234">
            <v>20000</v>
          </cell>
        </row>
        <row r="20235">
          <cell r="B20235" t="str">
            <v>GSK DMC</v>
          </cell>
          <cell r="C20235" t="str">
            <v>Noman Engineering</v>
          </cell>
          <cell r="D20235" t="str">
            <v>To noman engineering for sheet hawala (from Al madina steel)</v>
          </cell>
          <cell r="E20235">
            <v>600000</v>
          </cell>
        </row>
        <row r="20236">
          <cell r="B20236" t="str">
            <v>Engro 3rd &amp; 8th Floor</v>
          </cell>
          <cell r="C20236" t="str">
            <v>Safe &amp; soung engineering</v>
          </cell>
          <cell r="D20236" t="str">
            <v>Online to safe and sound for 60 flexible purchased @ 7000 each (online by BH)</v>
          </cell>
          <cell r="E20236">
            <v>420000</v>
          </cell>
        </row>
        <row r="20237">
          <cell r="B20237" t="str">
            <v>DHL office</v>
          </cell>
          <cell r="C20237" t="str">
            <v>fare</v>
          </cell>
          <cell r="D20237" t="str">
            <v>cash paid</v>
          </cell>
          <cell r="E20237">
            <v>3000</v>
          </cell>
        </row>
        <row r="20238">
          <cell r="B20238" t="str">
            <v>Engro 3rd &amp; 8th Floor</v>
          </cell>
          <cell r="C20238" t="str">
            <v>fare</v>
          </cell>
          <cell r="D20238" t="str">
            <v>cash paid</v>
          </cell>
          <cell r="E20238">
            <v>1600</v>
          </cell>
        </row>
        <row r="20239">
          <cell r="B20239" t="str">
            <v>office</v>
          </cell>
          <cell r="C20239" t="str">
            <v>office</v>
          </cell>
          <cell r="D20239" t="str">
            <v>for office use</v>
          </cell>
          <cell r="E20239">
            <v>4000</v>
          </cell>
        </row>
        <row r="20240">
          <cell r="B20240" t="str">
            <v>CITI Bank</v>
          </cell>
          <cell r="C20240" t="str">
            <v>fare</v>
          </cell>
          <cell r="D20240" t="str">
            <v>paid</v>
          </cell>
          <cell r="E20240">
            <v>1000</v>
          </cell>
        </row>
        <row r="20241">
          <cell r="B20241" t="str">
            <v>GSK DMC</v>
          </cell>
          <cell r="C20241" t="str">
            <v>fare</v>
          </cell>
          <cell r="D20241" t="str">
            <v>paid</v>
          </cell>
          <cell r="E20241">
            <v>1400</v>
          </cell>
        </row>
        <row r="20242">
          <cell r="B20242" t="str">
            <v>J out let DML</v>
          </cell>
          <cell r="C20242" t="str">
            <v>material</v>
          </cell>
          <cell r="D20242" t="str">
            <v>Online to Noman for J outlet purhcasing (online by adeel)</v>
          </cell>
          <cell r="E20242">
            <v>25000</v>
          </cell>
        </row>
        <row r="20243">
          <cell r="B20243" t="str">
            <v>DHL office</v>
          </cell>
          <cell r="C20243" t="str">
            <v>material</v>
          </cell>
          <cell r="D20243" t="str">
            <v>Online to abbas for fast cool for invisible profile, GI corner PVC corner for DHL Online by adeel)</v>
          </cell>
          <cell r="E20243">
            <v>16000</v>
          </cell>
        </row>
        <row r="20244">
          <cell r="B20244" t="str">
            <v>J out let DML</v>
          </cell>
          <cell r="C20244" t="str">
            <v>material</v>
          </cell>
          <cell r="D20244" t="str">
            <v>Online for J outler nut bolt purchased (by adeel)</v>
          </cell>
          <cell r="E20244">
            <v>10750</v>
          </cell>
        </row>
        <row r="20245">
          <cell r="B20245" t="str">
            <v>office</v>
          </cell>
          <cell r="C20245" t="str">
            <v>office</v>
          </cell>
          <cell r="D20245" t="str">
            <v>for office use</v>
          </cell>
          <cell r="E20245">
            <v>1500</v>
          </cell>
        </row>
        <row r="20246">
          <cell r="B20246" t="str">
            <v>Meezan bank Head office</v>
          </cell>
          <cell r="C20246" t="str">
            <v>fakhri brothers</v>
          </cell>
          <cell r="D20246" t="str">
            <v>Cash collect by Fakhri representative Farrukh (from al madina)</v>
          </cell>
          <cell r="E20246">
            <v>1000000</v>
          </cell>
        </row>
        <row r="20247">
          <cell r="B20247" t="str">
            <v>CITI Bank</v>
          </cell>
          <cell r="C20247" t="str">
            <v>material</v>
          </cell>
          <cell r="D20247" t="str">
            <v>Online to imran for fittings for CITI Bank (Online by adeel)</v>
          </cell>
          <cell r="E20247">
            <v>20250</v>
          </cell>
        </row>
        <row r="20248">
          <cell r="B20248" t="str">
            <v>DHL office</v>
          </cell>
          <cell r="C20248" t="str">
            <v>Copper pipe</v>
          </cell>
          <cell r="D20248" t="str">
            <v>Online to Gul Nawaz khan coppe piping (online by adeel)</v>
          </cell>
          <cell r="E20248">
            <v>100000</v>
          </cell>
        </row>
        <row r="20249">
          <cell r="B20249" t="str">
            <v>J out let DML</v>
          </cell>
          <cell r="C20249" t="str">
            <v>Pipe Labour</v>
          </cell>
          <cell r="D20249" t="str">
            <v>Online to murtaza hassan shah for Pipe labour work (By BH)</v>
          </cell>
          <cell r="E20249">
            <v>207000</v>
          </cell>
        </row>
        <row r="20250">
          <cell r="B20250" t="str">
            <v>J out let DML</v>
          </cell>
          <cell r="C20250" t="str">
            <v>steel craft</v>
          </cell>
          <cell r="D20250" t="str">
            <v>Online to steel craft  J outlet (online by adeel)</v>
          </cell>
          <cell r="E20250">
            <v>45000</v>
          </cell>
        </row>
        <row r="20251">
          <cell r="B20251" t="str">
            <v>o/m NASTP</v>
          </cell>
          <cell r="C20251" t="str">
            <v>material</v>
          </cell>
          <cell r="D20251" t="str">
            <v>Purhcase of NASTP + GSK Red Oxide (online by adeel)</v>
          </cell>
          <cell r="E20251">
            <v>8800</v>
          </cell>
        </row>
        <row r="20252">
          <cell r="B20252" t="str">
            <v>DHL office</v>
          </cell>
          <cell r="C20252" t="str">
            <v>material</v>
          </cell>
          <cell r="D20252" t="str">
            <v>Online to muzammil entrpeice for3 coil purchased (online by adeel)</v>
          </cell>
          <cell r="E20252">
            <v>142000</v>
          </cell>
        </row>
        <row r="20253">
          <cell r="B20253" t="str">
            <v>CITI Bank</v>
          </cell>
          <cell r="C20253" t="str">
            <v>material</v>
          </cell>
          <cell r="D20253" t="str">
            <v>To ahsan for citi bank paint and other items</v>
          </cell>
          <cell r="E20253">
            <v>20000</v>
          </cell>
        </row>
        <row r="20254">
          <cell r="B20254" t="str">
            <v>DHL office</v>
          </cell>
          <cell r="C20254" t="str">
            <v>Amir contractor</v>
          </cell>
          <cell r="D20254" t="str">
            <v>To amir contractor in DHL for material (given by BH)</v>
          </cell>
          <cell r="E20254">
            <v>100000</v>
          </cell>
        </row>
        <row r="20255">
          <cell r="B20255" t="str">
            <v>GSK DMC</v>
          </cell>
          <cell r="C20255" t="str">
            <v>material</v>
          </cell>
          <cell r="D20255" t="str">
            <v xml:space="preserve">12 tapes for </v>
          </cell>
          <cell r="E20255">
            <v>1740</v>
          </cell>
        </row>
        <row r="20256">
          <cell r="B20256" t="str">
            <v>office</v>
          </cell>
          <cell r="C20256" t="str">
            <v>water tanker</v>
          </cell>
          <cell r="D20256" t="str">
            <v>filled on 17 july 24</v>
          </cell>
          <cell r="E20256">
            <v>2000</v>
          </cell>
        </row>
        <row r="20257">
          <cell r="B20257" t="str">
            <v>DHL office</v>
          </cell>
          <cell r="C20257" t="str">
            <v>material</v>
          </cell>
          <cell r="D20257" t="str">
            <v xml:space="preserve">Final payment to gul raza for DHL copper pipes </v>
          </cell>
          <cell r="E20257">
            <v>1860</v>
          </cell>
        </row>
        <row r="20258">
          <cell r="B20258" t="str">
            <v>GSK DMC</v>
          </cell>
          <cell r="C20258" t="str">
            <v>fare</v>
          </cell>
          <cell r="D20258" t="str">
            <v>paid</v>
          </cell>
          <cell r="E20258">
            <v>600</v>
          </cell>
        </row>
        <row r="20259">
          <cell r="B20259" t="str">
            <v>GSK DMC</v>
          </cell>
          <cell r="C20259" t="str">
            <v>material</v>
          </cell>
          <cell r="D20259" t="str">
            <v>To ahsan for GSK fare</v>
          </cell>
          <cell r="E20259">
            <v>2000</v>
          </cell>
        </row>
        <row r="20260">
          <cell r="B20260" t="str">
            <v>J out let DML</v>
          </cell>
          <cell r="C20260" t="str">
            <v>zubair duct</v>
          </cell>
          <cell r="D20260" t="str">
            <v>Cash collect by Zubair in J oulet Lahore (cash from al madina)</v>
          </cell>
          <cell r="E20260">
            <v>500000</v>
          </cell>
        </row>
        <row r="20261">
          <cell r="B20261" t="str">
            <v>Meezan bank Head office</v>
          </cell>
          <cell r="C20261" t="str">
            <v>material</v>
          </cell>
          <cell r="D20261" t="str">
            <v>misc by amir engr</v>
          </cell>
          <cell r="E20261">
            <v>13500</v>
          </cell>
        </row>
        <row r="20262">
          <cell r="B20262" t="str">
            <v>FTC Floors</v>
          </cell>
          <cell r="C20262" t="str">
            <v>SST Tax</v>
          </cell>
          <cell r="D20262" t="str">
            <v>MCB chq 1973738917 SST Paid for the month of May 24 tot amt = 683,778</v>
          </cell>
          <cell r="E20262">
            <v>20525</v>
          </cell>
        </row>
        <row r="20263">
          <cell r="B20263" t="str">
            <v xml:space="preserve">O/M Nue Multiplex </v>
          </cell>
          <cell r="C20263" t="str">
            <v>SST Tax</v>
          </cell>
          <cell r="D20263" t="str">
            <v>MCB chq 1973738917 SST Paid for the month of May 24 tot amt = 683,778</v>
          </cell>
          <cell r="E20263">
            <v>35364</v>
          </cell>
        </row>
        <row r="20264">
          <cell r="B20264" t="str">
            <v>O/M The Place</v>
          </cell>
          <cell r="C20264" t="str">
            <v>SST Tax</v>
          </cell>
          <cell r="D20264" t="str">
            <v>MCB chq 1973738917 SST Paid for the month of May 24 tot amt = 683,778</v>
          </cell>
          <cell r="E20264">
            <v>32760</v>
          </cell>
        </row>
        <row r="20265">
          <cell r="B20265" t="str">
            <v>ueP 17th Floor</v>
          </cell>
          <cell r="C20265" t="str">
            <v>SST Tax</v>
          </cell>
          <cell r="D20265" t="str">
            <v>MCB chq 1973738917 SST Paid for the month of May 24 tot amt = 683,778</v>
          </cell>
          <cell r="E20265">
            <v>264941</v>
          </cell>
        </row>
        <row r="20266">
          <cell r="B20266" t="str">
            <v>BAF maintenance</v>
          </cell>
          <cell r="C20266" t="str">
            <v>SST Tax</v>
          </cell>
          <cell r="D20266" t="str">
            <v>MCB chq 1973738917 SST Paid for the month of May 24 tot amt = 683,778</v>
          </cell>
          <cell r="E20266">
            <v>330188</v>
          </cell>
        </row>
        <row r="20267">
          <cell r="B20267" t="str">
            <v>GSK DMC</v>
          </cell>
          <cell r="C20267" t="str">
            <v>sajid pipe</v>
          </cell>
          <cell r="D20267" t="str">
            <v>MCB chq 1973738919</v>
          </cell>
          <cell r="E20267">
            <v>200000</v>
          </cell>
        </row>
        <row r="20268">
          <cell r="B20268" t="str">
            <v>GSK DMC</v>
          </cell>
          <cell r="C20268" t="str">
            <v>Azher Duct</v>
          </cell>
          <cell r="D20268" t="str">
            <v>MCB chq 1973738920</v>
          </cell>
          <cell r="E20268">
            <v>150000</v>
          </cell>
        </row>
        <row r="20269">
          <cell r="B20269" t="str">
            <v>tahiri Masjid</v>
          </cell>
          <cell r="C20269" t="str">
            <v>rafay</v>
          </cell>
          <cell r="D20269" t="str">
            <v>MCB chq 1973738922 chq amount = 107,000</v>
          </cell>
          <cell r="E20269">
            <v>50000</v>
          </cell>
        </row>
        <row r="20270">
          <cell r="B20270" t="str">
            <v>O/M The Place</v>
          </cell>
          <cell r="C20270" t="str">
            <v>rafay</v>
          </cell>
          <cell r="D20270" t="str">
            <v>MCB chq 1973738922 chq amount = 107,000</v>
          </cell>
          <cell r="E20270">
            <v>57000</v>
          </cell>
        </row>
        <row r="20271">
          <cell r="B20271" t="str">
            <v>J out let DML</v>
          </cell>
          <cell r="C20271" t="str">
            <v>sheet</v>
          </cell>
          <cell r="D20271" t="str">
            <v>MCB chq 1973738922 Sheet purchased j out let DML (deposit by abuzer)</v>
          </cell>
          <cell r="E20271">
            <v>940000</v>
          </cell>
        </row>
        <row r="20272">
          <cell r="B20272" t="str">
            <v xml:space="preserve">O/M Nue Multiplex </v>
          </cell>
          <cell r="C20272" t="str">
            <v>Received</v>
          </cell>
          <cell r="D20272" t="str">
            <v>Received O/M April 24 Bill</v>
          </cell>
          <cell r="F20272">
            <v>333522</v>
          </cell>
        </row>
        <row r="20273">
          <cell r="B20273" t="str">
            <v xml:space="preserve">O/M Nue Multiplex </v>
          </cell>
          <cell r="C20273" t="str">
            <v>Received</v>
          </cell>
          <cell r="D20273" t="str">
            <v>Received O/M May 24 Bill</v>
          </cell>
          <cell r="F20273">
            <v>333522</v>
          </cell>
        </row>
        <row r="20274">
          <cell r="B20274" t="str">
            <v>O/M The Place</v>
          </cell>
          <cell r="C20274" t="str">
            <v>Received</v>
          </cell>
          <cell r="D20274" t="str">
            <v>received June 2024 bill</v>
          </cell>
          <cell r="F20274">
            <v>359992</v>
          </cell>
        </row>
        <row r="20275">
          <cell r="B20275" t="str">
            <v>o/m NASTP</v>
          </cell>
          <cell r="C20275" t="str">
            <v>Received</v>
          </cell>
          <cell r="D20275" t="str">
            <v>1% invoice charges for MCB chq # 1973738885 given to Universal traders care off Adeel Steel for SST inpt adjustment in NASTP Monthly payment</v>
          </cell>
          <cell r="E20275">
            <v>17000</v>
          </cell>
        </row>
        <row r="20276">
          <cell r="B20276" t="str">
            <v>o/m NASTP</v>
          </cell>
          <cell r="C20276" t="str">
            <v>Received</v>
          </cell>
          <cell r="D20276" t="str">
            <v>Received o/m bill for the month of June 24</v>
          </cell>
          <cell r="F20276">
            <v>1920212</v>
          </cell>
        </row>
        <row r="20277">
          <cell r="B20277" t="str">
            <v>New Jubilee</v>
          </cell>
          <cell r="C20277" t="str">
            <v>Received</v>
          </cell>
          <cell r="D20277" t="str">
            <v>Received cash by nadeem bhai (given to John in Gul ahmed)</v>
          </cell>
          <cell r="F20277">
            <v>50000</v>
          </cell>
        </row>
        <row r="20278">
          <cell r="B20278" t="str">
            <v>ueP 17th Floor</v>
          </cell>
          <cell r="C20278" t="str">
            <v>Received</v>
          </cell>
          <cell r="D20278" t="str">
            <v>Rec from ASA in acc of UEP for 03 nos logicval controls for units</v>
          </cell>
          <cell r="F20278">
            <v>825741</v>
          </cell>
        </row>
        <row r="20279">
          <cell r="B20279" t="str">
            <v>Jameel baig Building</v>
          </cell>
          <cell r="C20279" t="str">
            <v>Received</v>
          </cell>
          <cell r="D20279" t="str">
            <v>received by BH</v>
          </cell>
          <cell r="F20279">
            <v>1500000</v>
          </cell>
        </row>
        <row r="20280">
          <cell r="B20280" t="str">
            <v>CITI Bank</v>
          </cell>
          <cell r="C20280" t="str">
            <v>Received</v>
          </cell>
          <cell r="D20280" t="str">
            <v>Received from IK given to Captive aire in CITI Bank deal</v>
          </cell>
          <cell r="F20280">
            <v>4598964</v>
          </cell>
        </row>
        <row r="20281">
          <cell r="B20281" t="str">
            <v>VISA Fit-out Office</v>
          </cell>
          <cell r="C20281" t="str">
            <v>Received</v>
          </cell>
          <cell r="D20281" t="str">
            <v>Received from IK in visa office (Given to Adeel universal traders)</v>
          </cell>
          <cell r="F20281">
            <v>2500000</v>
          </cell>
        </row>
        <row r="20282">
          <cell r="B20282" t="str">
            <v>VISA Fit-out Office</v>
          </cell>
          <cell r="C20282" t="str">
            <v>Received</v>
          </cell>
          <cell r="D20282" t="str">
            <v>Invoice charges 1%</v>
          </cell>
          <cell r="E20282">
            <v>25000</v>
          </cell>
        </row>
        <row r="20283">
          <cell r="B20283" t="str">
            <v>O/M The Place</v>
          </cell>
          <cell r="C20283" t="str">
            <v>Received</v>
          </cell>
          <cell r="D20283" t="str">
            <v>Received cash from nuepllex against bill # 092 &amp; 093 (used in offiice petty cash)</v>
          </cell>
          <cell r="F20283">
            <v>112000</v>
          </cell>
        </row>
        <row r="20284">
          <cell r="B20284" t="str">
            <v>office</v>
          </cell>
          <cell r="C20284" t="str">
            <v>salary</v>
          </cell>
          <cell r="D20284" t="str">
            <v>mossi office salary</v>
          </cell>
          <cell r="E20284">
            <v>6000</v>
          </cell>
        </row>
        <row r="20285">
          <cell r="B20285" t="str">
            <v>BAF maintenance</v>
          </cell>
          <cell r="C20285" t="str">
            <v>salary</v>
          </cell>
          <cell r="D20285" t="str">
            <v>Nadeem bha salary</v>
          </cell>
          <cell r="E20285">
            <v>50000</v>
          </cell>
        </row>
        <row r="20286">
          <cell r="B20286" t="str">
            <v>kumail bhai</v>
          </cell>
          <cell r="C20286" t="str">
            <v>salary</v>
          </cell>
          <cell r="D20286" t="str">
            <v>Waris salary</v>
          </cell>
          <cell r="E20286">
            <v>5000</v>
          </cell>
        </row>
        <row r="20287">
          <cell r="B20287" t="str">
            <v>GSK DMC</v>
          </cell>
          <cell r="C20287" t="str">
            <v>salary</v>
          </cell>
          <cell r="D20287" t="str">
            <v xml:space="preserve">bilal bhai </v>
          </cell>
          <cell r="E20287">
            <v>50000</v>
          </cell>
        </row>
        <row r="20288">
          <cell r="B20288" t="str">
            <v>office</v>
          </cell>
          <cell r="C20288" t="str">
            <v>salary</v>
          </cell>
          <cell r="D20288" t="str">
            <v>Mhr home mossi salaries</v>
          </cell>
          <cell r="E20288">
            <v>105000</v>
          </cell>
        </row>
        <row r="20289">
          <cell r="B20289" t="str">
            <v>office</v>
          </cell>
          <cell r="C20289" t="str">
            <v>office</v>
          </cell>
          <cell r="D20289" t="str">
            <v>for office use</v>
          </cell>
          <cell r="E20289">
            <v>6000</v>
          </cell>
        </row>
        <row r="20290">
          <cell r="B20290" t="str">
            <v>office</v>
          </cell>
          <cell r="C20290" t="str">
            <v>water tanker</v>
          </cell>
          <cell r="D20290" t="str">
            <v>filled on 17 july 24</v>
          </cell>
          <cell r="E20290">
            <v>5330</v>
          </cell>
        </row>
        <row r="20291">
          <cell r="B20291" t="str">
            <v>DHL office</v>
          </cell>
          <cell r="C20291" t="str">
            <v>material</v>
          </cell>
          <cell r="D20291" t="str">
            <v>12 dammeer tapes purchased</v>
          </cell>
          <cell r="E20291">
            <v>1740</v>
          </cell>
        </row>
        <row r="20292">
          <cell r="B20292" t="str">
            <v>o/m NASTP</v>
          </cell>
          <cell r="C20292" t="str">
            <v>material</v>
          </cell>
          <cell r="D20292" t="str">
            <v>purhcased wire mech by ahsan</v>
          </cell>
          <cell r="E20292">
            <v>2250</v>
          </cell>
        </row>
        <row r="20293">
          <cell r="B20293" t="str">
            <v>GSK DMC</v>
          </cell>
          <cell r="C20293" t="str">
            <v>material</v>
          </cell>
          <cell r="D20293" t="str">
            <v>purchase silicon</v>
          </cell>
          <cell r="E20293">
            <v>1500</v>
          </cell>
        </row>
        <row r="20294">
          <cell r="B20294" t="str">
            <v>CITI Bank</v>
          </cell>
          <cell r="C20294" t="str">
            <v>fuel</v>
          </cell>
          <cell r="D20294" t="str">
            <v>fuel to salman</v>
          </cell>
          <cell r="E20294">
            <v>1100</v>
          </cell>
        </row>
        <row r="20295">
          <cell r="B20295" t="str">
            <v>DHL office</v>
          </cell>
          <cell r="C20295" t="str">
            <v>fare</v>
          </cell>
          <cell r="D20295" t="str">
            <v>paid</v>
          </cell>
          <cell r="E20295">
            <v>1800</v>
          </cell>
        </row>
        <row r="20296">
          <cell r="B20296" t="str">
            <v>Engro 3rd &amp; 8th Floor</v>
          </cell>
          <cell r="C20296" t="str">
            <v>transportation</v>
          </cell>
          <cell r="D20296" t="str">
            <v>engro builty flexbile from safe and sound</v>
          </cell>
          <cell r="E20296">
            <v>6840</v>
          </cell>
        </row>
        <row r="20297">
          <cell r="B20297" t="str">
            <v xml:space="preserve">MHR Personal </v>
          </cell>
          <cell r="C20297" t="str">
            <v>utilities bills</v>
          </cell>
          <cell r="D20297" t="str">
            <v>SSGC bill paid</v>
          </cell>
          <cell r="E20297">
            <v>2060</v>
          </cell>
        </row>
        <row r="20298">
          <cell r="B20298" t="str">
            <v>office</v>
          </cell>
          <cell r="C20298" t="str">
            <v>utilities bills</v>
          </cell>
          <cell r="D20298" t="str">
            <v>SSGC bill paid</v>
          </cell>
          <cell r="E20298">
            <v>2650</v>
          </cell>
        </row>
        <row r="20299">
          <cell r="B20299" t="str">
            <v>Gul Ahmed</v>
          </cell>
          <cell r="C20299" t="str">
            <v>Rafay</v>
          </cell>
          <cell r="D20299" t="str">
            <v>cash paid</v>
          </cell>
          <cell r="E20299">
            <v>30000</v>
          </cell>
        </row>
        <row r="20300">
          <cell r="B20300" t="str">
            <v>office</v>
          </cell>
          <cell r="C20300" t="str">
            <v>tender</v>
          </cell>
          <cell r="D20300" t="str">
            <v>Purhcased NICVD tender from SEM</v>
          </cell>
          <cell r="E20300">
            <v>5000</v>
          </cell>
        </row>
        <row r="20301">
          <cell r="B20301" t="str">
            <v>CITI Bank</v>
          </cell>
          <cell r="C20301" t="str">
            <v>photocopies</v>
          </cell>
          <cell r="D20301" t="str">
            <v>paid (given by umer)</v>
          </cell>
          <cell r="E20301">
            <v>9500</v>
          </cell>
        </row>
        <row r="20302">
          <cell r="B20302" t="str">
            <v>GSK DMC</v>
          </cell>
          <cell r="C20302" t="str">
            <v>material</v>
          </cell>
          <cell r="D20302" t="str">
            <v>purchased inslation from SMB</v>
          </cell>
          <cell r="E20302">
            <v>13830</v>
          </cell>
        </row>
        <row r="20303">
          <cell r="B20303" t="str">
            <v>DHL office</v>
          </cell>
          <cell r="C20303" t="str">
            <v>Amir contractor</v>
          </cell>
          <cell r="D20303" t="str">
            <v>cash paid (via ahsan hand)</v>
          </cell>
          <cell r="E20303">
            <v>75000</v>
          </cell>
        </row>
        <row r="20304">
          <cell r="B20304" t="str">
            <v>GSK DMC</v>
          </cell>
          <cell r="C20304" t="str">
            <v>fare</v>
          </cell>
          <cell r="D20304" t="str">
            <v>paid</v>
          </cell>
          <cell r="E20304">
            <v>3500</v>
          </cell>
        </row>
        <row r="20305">
          <cell r="B20305" t="str">
            <v>O/M The Place</v>
          </cell>
          <cell r="C20305" t="str">
            <v>material</v>
          </cell>
          <cell r="D20305" t="str">
            <v>purhcased pipe for chiller servicing</v>
          </cell>
          <cell r="E20305">
            <v>3500</v>
          </cell>
        </row>
        <row r="20306">
          <cell r="B20306" t="str">
            <v>office</v>
          </cell>
          <cell r="C20306" t="str">
            <v>PABX</v>
          </cell>
          <cell r="D20306" t="str">
            <v>final cash paid</v>
          </cell>
          <cell r="E20306">
            <v>5000</v>
          </cell>
        </row>
        <row r="20307">
          <cell r="B20307" t="str">
            <v>Meezan bank Head office</v>
          </cell>
          <cell r="C20307" t="str">
            <v>misc</v>
          </cell>
          <cell r="D20307" t="str">
            <v>claimed super card for August 24 by amir</v>
          </cell>
          <cell r="E20307">
            <v>1500</v>
          </cell>
        </row>
        <row r="20308">
          <cell r="B20308" t="str">
            <v>DHL office</v>
          </cell>
          <cell r="C20308" t="str">
            <v>adam regger</v>
          </cell>
          <cell r="D20308" t="str">
            <v>cash paid</v>
          </cell>
          <cell r="E20308">
            <v>31000</v>
          </cell>
        </row>
        <row r="20309">
          <cell r="B20309" t="str">
            <v>office</v>
          </cell>
          <cell r="C20309" t="str">
            <v>office</v>
          </cell>
          <cell r="D20309" t="str">
            <v>for office use</v>
          </cell>
          <cell r="E20309">
            <v>5000</v>
          </cell>
        </row>
        <row r="20310">
          <cell r="B20310" t="str">
            <v>DHL office</v>
          </cell>
          <cell r="C20310" t="str">
            <v>material</v>
          </cell>
          <cell r="D20310" t="str">
            <v>copper rod and black tapes to amir contractor</v>
          </cell>
          <cell r="E20310">
            <v>5280</v>
          </cell>
        </row>
        <row r="20311">
          <cell r="B20311" t="str">
            <v>CITI Bank</v>
          </cell>
          <cell r="C20311" t="str">
            <v>material</v>
          </cell>
          <cell r="D20311" t="str">
            <v>purhcased 305 nos link adpator</v>
          </cell>
          <cell r="E20311">
            <v>51850</v>
          </cell>
        </row>
        <row r="20312">
          <cell r="B20312" t="str">
            <v>DHL office</v>
          </cell>
          <cell r="C20312" t="str">
            <v>material</v>
          </cell>
          <cell r="D20312" t="str">
            <v>purchased safety helmits</v>
          </cell>
          <cell r="E20312">
            <v>1500</v>
          </cell>
        </row>
        <row r="20313">
          <cell r="B20313" t="str">
            <v>DHL office</v>
          </cell>
          <cell r="C20313" t="str">
            <v>material</v>
          </cell>
          <cell r="D20313" t="str">
            <v>flare nuts purhcased</v>
          </cell>
          <cell r="E20313">
            <v>3340</v>
          </cell>
        </row>
        <row r="20314">
          <cell r="B20314" t="str">
            <v>GSK DMC</v>
          </cell>
          <cell r="C20314" t="str">
            <v>fuel</v>
          </cell>
          <cell r="D20314" t="str">
            <v>to salman rider</v>
          </cell>
          <cell r="E20314">
            <v>1000</v>
          </cell>
        </row>
        <row r="20315">
          <cell r="B20315" t="str">
            <v>GSK DMC</v>
          </cell>
          <cell r="C20315" t="str">
            <v>fare</v>
          </cell>
          <cell r="D20315" t="str">
            <v>PAID</v>
          </cell>
          <cell r="E20315">
            <v>14000</v>
          </cell>
        </row>
        <row r="20316">
          <cell r="B20316" t="str">
            <v>Meezan bank Head office</v>
          </cell>
          <cell r="C20316" t="str">
            <v>fare</v>
          </cell>
          <cell r="D20316" t="str">
            <v>PAID</v>
          </cell>
          <cell r="E20316">
            <v>7000</v>
          </cell>
        </row>
        <row r="20317">
          <cell r="B20317" t="str">
            <v>CITI Bank</v>
          </cell>
          <cell r="C20317" t="str">
            <v>fare</v>
          </cell>
          <cell r="D20317" t="str">
            <v>PAID</v>
          </cell>
          <cell r="E20317">
            <v>5000</v>
          </cell>
        </row>
        <row r="20318">
          <cell r="B20318" t="str">
            <v>CITI Bank</v>
          </cell>
          <cell r="C20318" t="str">
            <v>material</v>
          </cell>
          <cell r="D20318" t="str">
            <v>purchased Tee  8 nos</v>
          </cell>
          <cell r="E20318">
            <v>3560</v>
          </cell>
        </row>
        <row r="20319">
          <cell r="B20319" t="str">
            <v>CITI Bank</v>
          </cell>
          <cell r="C20319" t="str">
            <v>danish insulator</v>
          </cell>
          <cell r="D20319" t="str">
            <v>cash paid advance</v>
          </cell>
          <cell r="E20319">
            <v>200000</v>
          </cell>
        </row>
        <row r="20320">
          <cell r="B20320" t="str">
            <v>Sana safinaz DML</v>
          </cell>
          <cell r="C20320" t="str">
            <v>material</v>
          </cell>
          <cell r="D20320" t="str">
            <v>Online to Noman for J outlet purhcasing (online by adeel)</v>
          </cell>
          <cell r="E20320">
            <v>50000</v>
          </cell>
        </row>
        <row r="20321">
          <cell r="B20321" t="str">
            <v>ueP 17th Floor</v>
          </cell>
          <cell r="C20321" t="str">
            <v>misc</v>
          </cell>
          <cell r="D20321" t="str">
            <v>Online to M. Naeem in UEP ASA as recommend by bH (online by adeel)</v>
          </cell>
          <cell r="E20321">
            <v>250000</v>
          </cell>
        </row>
        <row r="20322">
          <cell r="B20322" t="str">
            <v>ueP 17th Floor</v>
          </cell>
          <cell r="C20322" t="str">
            <v>misc</v>
          </cell>
          <cell r="D20322" t="str">
            <v>Online to M. Naeem in UEP ASA as recommend by bH (online by adeel)</v>
          </cell>
          <cell r="E20322">
            <v>100000</v>
          </cell>
        </row>
        <row r="20323">
          <cell r="B20323" t="str">
            <v>DHL office</v>
          </cell>
          <cell r="C20323" t="str">
            <v>Amir contractor</v>
          </cell>
          <cell r="D20323" t="str">
            <v>cash paid</v>
          </cell>
          <cell r="E20323">
            <v>100000</v>
          </cell>
        </row>
        <row r="20324">
          <cell r="B20324" t="str">
            <v>Tomo JPMC</v>
          </cell>
          <cell r="C20324" t="str">
            <v>Kamran insulator</v>
          </cell>
          <cell r="D20324" t="str">
            <v>cash paid</v>
          </cell>
          <cell r="E20324">
            <v>40000</v>
          </cell>
        </row>
        <row r="20325">
          <cell r="B20325" t="str">
            <v>Tomo JPMC</v>
          </cell>
          <cell r="C20325" t="str">
            <v>material</v>
          </cell>
          <cell r="D20325" t="str">
            <v>TO Mughal ehsan ul haq for tomo for mughal iron angle 1.5 x 1.5 160 Rft (by Adeel)</v>
          </cell>
          <cell r="E20325">
            <v>34770</v>
          </cell>
        </row>
        <row r="20326">
          <cell r="B20326" t="str">
            <v>office</v>
          </cell>
          <cell r="C20326" t="str">
            <v>misc</v>
          </cell>
          <cell r="D20326" t="str">
            <v>Offices 2 Printer servicing</v>
          </cell>
          <cell r="E20326">
            <v>1000</v>
          </cell>
        </row>
        <row r="20327">
          <cell r="B20327" t="str">
            <v>DHL office</v>
          </cell>
          <cell r="C20327" t="str">
            <v>fare</v>
          </cell>
          <cell r="D20327" t="str">
            <v>paid</v>
          </cell>
          <cell r="E20327">
            <v>3500</v>
          </cell>
        </row>
        <row r="20328">
          <cell r="B20328" t="str">
            <v>GSK DMC</v>
          </cell>
          <cell r="C20328" t="str">
            <v>fare</v>
          </cell>
          <cell r="D20328" t="str">
            <v>paid</v>
          </cell>
          <cell r="E20328">
            <v>1000</v>
          </cell>
        </row>
        <row r="20329">
          <cell r="B20329" t="str">
            <v>DHL office</v>
          </cell>
          <cell r="C20329" t="str">
            <v>fare</v>
          </cell>
          <cell r="D20329" t="str">
            <v>bykia</v>
          </cell>
          <cell r="E20329">
            <v>400</v>
          </cell>
        </row>
        <row r="20330">
          <cell r="B20330" t="str">
            <v>ueP 17th Floor</v>
          </cell>
          <cell r="C20330" t="str">
            <v>misc</v>
          </cell>
          <cell r="D20330" t="str">
            <v>Online to M. Naeem in UEP ASA as recommend by bH (online by adeel)</v>
          </cell>
          <cell r="E20330">
            <v>200000</v>
          </cell>
        </row>
        <row r="20331">
          <cell r="B20331" t="str">
            <v>CITI Bank</v>
          </cell>
          <cell r="C20331" t="str">
            <v>material</v>
          </cell>
          <cell r="D20331" t="str">
            <v>To m amir for linkadaptor for citi bank (by adeel)</v>
          </cell>
          <cell r="E20331">
            <v>51000</v>
          </cell>
        </row>
        <row r="20332">
          <cell r="B20332" t="str">
            <v>Meezan bank Head office</v>
          </cell>
          <cell r="C20332" t="str">
            <v>fare</v>
          </cell>
          <cell r="D20332" t="str">
            <v>paid</v>
          </cell>
          <cell r="E20332">
            <v>2000</v>
          </cell>
        </row>
        <row r="20333">
          <cell r="B20333" t="str">
            <v>office</v>
          </cell>
          <cell r="C20333" t="str">
            <v>office</v>
          </cell>
          <cell r="D20333" t="str">
            <v>for office use</v>
          </cell>
          <cell r="E20333">
            <v>5000</v>
          </cell>
        </row>
        <row r="20334">
          <cell r="B20334" t="str">
            <v>Meezan bank Head office</v>
          </cell>
          <cell r="C20334" t="str">
            <v>labour</v>
          </cell>
          <cell r="D20334" t="str">
            <v>paid for labour + pipe cuttings</v>
          </cell>
          <cell r="E20334">
            <v>2000</v>
          </cell>
        </row>
        <row r="20335">
          <cell r="B20335" t="str">
            <v>office</v>
          </cell>
          <cell r="C20335" t="str">
            <v>mineral water</v>
          </cell>
          <cell r="D20335" t="str">
            <v>paid for 29 bottles</v>
          </cell>
          <cell r="E20335">
            <v>3190</v>
          </cell>
        </row>
        <row r="20336">
          <cell r="B20336" t="str">
            <v>Gul Ahmed</v>
          </cell>
          <cell r="C20336" t="str">
            <v>Shabbir pipe</v>
          </cell>
          <cell r="D20336" t="str">
            <v>To shabbir brohters for gul ahmed coil purhcased (by adeel)</v>
          </cell>
          <cell r="E20336">
            <v>48000</v>
          </cell>
        </row>
        <row r="20337">
          <cell r="B20337" t="str">
            <v>GSK DMC</v>
          </cell>
          <cell r="C20337" t="str">
            <v>material</v>
          </cell>
          <cell r="D20337" t="str">
            <v>for safety helmit, shoes and jackets</v>
          </cell>
          <cell r="E20337">
            <v>30000</v>
          </cell>
        </row>
        <row r="20338">
          <cell r="B20338" t="str">
            <v>DHL office</v>
          </cell>
          <cell r="C20338" t="str">
            <v>transportation</v>
          </cell>
          <cell r="D20338" t="str">
            <v>paid for buity for copper pipes</v>
          </cell>
          <cell r="E20338">
            <v>7000</v>
          </cell>
        </row>
        <row r="20339">
          <cell r="B20339" t="str">
            <v>CITI Bank</v>
          </cell>
          <cell r="C20339" t="str">
            <v>material</v>
          </cell>
          <cell r="D20339" t="str">
            <v>purhcaed screw</v>
          </cell>
          <cell r="E20339">
            <v>800</v>
          </cell>
        </row>
        <row r="20340">
          <cell r="B20340" t="str">
            <v>CITI Bank</v>
          </cell>
          <cell r="C20340" t="str">
            <v>misc</v>
          </cell>
          <cell r="D20340" t="str">
            <v>fuel and bike work to salman</v>
          </cell>
          <cell r="E20340">
            <v>4000</v>
          </cell>
        </row>
        <row r="20341">
          <cell r="B20341" t="str">
            <v>CITI Bank</v>
          </cell>
          <cell r="C20341" t="str">
            <v>fare</v>
          </cell>
          <cell r="D20341" t="str">
            <v>paid</v>
          </cell>
          <cell r="E20341">
            <v>3500</v>
          </cell>
        </row>
        <row r="20342">
          <cell r="B20342" t="str">
            <v>CITI Bank</v>
          </cell>
          <cell r="C20342" t="str">
            <v>material</v>
          </cell>
          <cell r="D20342" t="str">
            <v>safety shoes purhcased</v>
          </cell>
          <cell r="E20342">
            <v>6900</v>
          </cell>
        </row>
        <row r="20343">
          <cell r="B20343" t="str">
            <v>DHL office</v>
          </cell>
          <cell r="C20343" t="str">
            <v>fare</v>
          </cell>
          <cell r="D20343" t="str">
            <v>paid</v>
          </cell>
          <cell r="E20343">
            <v>3000</v>
          </cell>
        </row>
        <row r="20344">
          <cell r="B20344" t="str">
            <v>3rd Floor NASTP</v>
          </cell>
          <cell r="C20344" t="str">
            <v>material</v>
          </cell>
          <cell r="D20344" t="str">
            <v>purhcased silicon and PU foam</v>
          </cell>
          <cell r="E20344">
            <v>19280</v>
          </cell>
        </row>
        <row r="20345">
          <cell r="B20345" t="str">
            <v>GSK DMC</v>
          </cell>
          <cell r="C20345" t="str">
            <v>fare</v>
          </cell>
          <cell r="D20345" t="str">
            <v>paid</v>
          </cell>
          <cell r="E20345">
            <v>3000</v>
          </cell>
        </row>
        <row r="20346">
          <cell r="B20346" t="str">
            <v>CITI Bank</v>
          </cell>
          <cell r="C20346" t="str">
            <v>salary</v>
          </cell>
          <cell r="D20346" t="str">
            <v>Jahangeer salary</v>
          </cell>
          <cell r="E20346">
            <v>100000</v>
          </cell>
        </row>
        <row r="20347">
          <cell r="B20347" t="str">
            <v>GSK DMC</v>
          </cell>
          <cell r="C20347" t="str">
            <v>Malik brother</v>
          </cell>
          <cell r="D20347" t="str">
            <v>cash paid for GSK project</v>
          </cell>
          <cell r="E20347">
            <v>27580</v>
          </cell>
        </row>
        <row r="20348">
          <cell r="B20348" t="str">
            <v>CITI Bank</v>
          </cell>
          <cell r="C20348" t="str">
            <v>fare</v>
          </cell>
          <cell r="D20348" t="str">
            <v>paid</v>
          </cell>
          <cell r="E20348">
            <v>3000</v>
          </cell>
        </row>
        <row r="20349">
          <cell r="B20349" t="str">
            <v>DHL office</v>
          </cell>
          <cell r="C20349" t="str">
            <v>fare</v>
          </cell>
          <cell r="D20349" t="str">
            <v>paid</v>
          </cell>
          <cell r="E20349">
            <v>1100</v>
          </cell>
        </row>
        <row r="20350">
          <cell r="B20350" t="str">
            <v>Meezan bank Head office</v>
          </cell>
          <cell r="C20350" t="str">
            <v>salary</v>
          </cell>
          <cell r="D20350" t="str">
            <v>Gul sher salary</v>
          </cell>
          <cell r="E20350">
            <v>18620</v>
          </cell>
        </row>
        <row r="20351">
          <cell r="B20351" t="str">
            <v>GSK DMC</v>
          </cell>
          <cell r="C20351" t="str">
            <v>salary</v>
          </cell>
          <cell r="D20351" t="str">
            <v>Abbas Ishaq salary</v>
          </cell>
          <cell r="E20351">
            <v>63650</v>
          </cell>
        </row>
        <row r="20352">
          <cell r="B20352" t="str">
            <v>Tomo JPMC</v>
          </cell>
          <cell r="C20352" t="str">
            <v>salary</v>
          </cell>
          <cell r="D20352" t="str">
            <v>Imran engr</v>
          </cell>
          <cell r="E20352">
            <v>78831</v>
          </cell>
        </row>
        <row r="20353">
          <cell r="B20353" t="str">
            <v>office</v>
          </cell>
          <cell r="C20353" t="str">
            <v>office</v>
          </cell>
          <cell r="D20353" t="str">
            <v>for office use</v>
          </cell>
          <cell r="E20353">
            <v>5000</v>
          </cell>
        </row>
        <row r="20354">
          <cell r="B20354" t="str">
            <v>office</v>
          </cell>
          <cell r="C20354" t="str">
            <v>salary</v>
          </cell>
          <cell r="D20354" t="str">
            <v>Office</v>
          </cell>
          <cell r="E20354">
            <v>200250</v>
          </cell>
        </row>
        <row r="20355">
          <cell r="B20355" t="str">
            <v>GSK DMC</v>
          </cell>
          <cell r="C20355" t="str">
            <v>fuel</v>
          </cell>
          <cell r="D20355" t="str">
            <v>to salman rider</v>
          </cell>
          <cell r="E20355">
            <v>1000</v>
          </cell>
        </row>
        <row r="20356">
          <cell r="B20356" t="str">
            <v>Tomo JPMC</v>
          </cell>
          <cell r="C20356" t="str">
            <v>Noman Engineering</v>
          </cell>
          <cell r="D20356" t="str">
            <v>Sheet to Noman engr (sheet from al madina) = 500,000</v>
          </cell>
          <cell r="E20356">
            <v>250000</v>
          </cell>
        </row>
        <row r="20357">
          <cell r="B20357" t="str">
            <v>BAH 12th Floor</v>
          </cell>
          <cell r="C20357" t="str">
            <v>Noman Engineering</v>
          </cell>
          <cell r="D20357" t="str">
            <v>Sheet to Noman engr (sheet from al madina) = 500,000</v>
          </cell>
          <cell r="E20357">
            <v>250000</v>
          </cell>
        </row>
        <row r="20358">
          <cell r="B20358" t="str">
            <v>Gul Ahmed</v>
          </cell>
          <cell r="C20358" t="str">
            <v>shabbir brothers</v>
          </cell>
          <cell r="D20358" t="str">
            <v>Cash to Shabbir Brothers (Rec by Jibran) from al madina)</v>
          </cell>
          <cell r="E20358">
            <v>85600</v>
          </cell>
        </row>
        <row r="20359">
          <cell r="B20359" t="str">
            <v>GSK office</v>
          </cell>
          <cell r="C20359" t="str">
            <v>mungo</v>
          </cell>
          <cell r="D20359" t="str">
            <v>To Mungo (online by adeel) = 300,000</v>
          </cell>
          <cell r="E20359">
            <v>16040</v>
          </cell>
        </row>
        <row r="20360">
          <cell r="B20360" t="str">
            <v>Meezan bank Head office</v>
          </cell>
          <cell r="C20360" t="str">
            <v>mungo</v>
          </cell>
          <cell r="D20360" t="str">
            <v>To Mungo (online by adeel) = 300,000</v>
          </cell>
          <cell r="E20360">
            <v>8865</v>
          </cell>
        </row>
        <row r="20361">
          <cell r="B20361" t="str">
            <v>Daraz Office</v>
          </cell>
          <cell r="C20361" t="str">
            <v>mungo</v>
          </cell>
          <cell r="D20361" t="str">
            <v>To Mungo (online by adeel) = 300,000</v>
          </cell>
          <cell r="E20361">
            <v>5650</v>
          </cell>
        </row>
        <row r="20362">
          <cell r="B20362" t="str">
            <v>BAF maintenance</v>
          </cell>
          <cell r="C20362" t="str">
            <v>mungo</v>
          </cell>
          <cell r="D20362" t="str">
            <v>To Mungo (online by adeel) = 300,000</v>
          </cell>
          <cell r="E20362">
            <v>54460</v>
          </cell>
        </row>
        <row r="20363">
          <cell r="B20363" t="str">
            <v>Engro 3rd &amp; 8th Floor</v>
          </cell>
          <cell r="C20363" t="str">
            <v>mungo</v>
          </cell>
          <cell r="D20363" t="str">
            <v>To Mungo (online by adeel) = 300,000</v>
          </cell>
          <cell r="E20363">
            <v>24884</v>
          </cell>
        </row>
        <row r="20364">
          <cell r="B20364" t="str">
            <v>BAH 12th Floor</v>
          </cell>
          <cell r="C20364" t="str">
            <v>mungo</v>
          </cell>
          <cell r="D20364" t="str">
            <v>To Mungo (online by adeel) = 300,000</v>
          </cell>
          <cell r="E20364">
            <v>51300</v>
          </cell>
        </row>
        <row r="20365">
          <cell r="B20365" t="str">
            <v>Gul Ahmed</v>
          </cell>
          <cell r="C20365" t="str">
            <v>mungo</v>
          </cell>
          <cell r="D20365" t="str">
            <v>To Mungo (online by adeel) = 300,000</v>
          </cell>
          <cell r="E20365">
            <v>62465</v>
          </cell>
        </row>
        <row r="20366">
          <cell r="B20366" t="str">
            <v>DHL office</v>
          </cell>
          <cell r="C20366" t="str">
            <v>mungo</v>
          </cell>
          <cell r="D20366" t="str">
            <v>To Mungo (online by adeel) = 300,000</v>
          </cell>
          <cell r="E20366">
            <v>32400</v>
          </cell>
        </row>
        <row r="20367">
          <cell r="B20367" t="str">
            <v>CITI Bank</v>
          </cell>
          <cell r="C20367" t="str">
            <v>mungo</v>
          </cell>
          <cell r="D20367" t="str">
            <v>To Mungo (online by adeel) = 300,000</v>
          </cell>
          <cell r="E20367">
            <v>43936</v>
          </cell>
        </row>
        <row r="20368">
          <cell r="B20368" t="str">
            <v>3rd Floor NASTP</v>
          </cell>
          <cell r="C20368" t="str">
            <v>abdullah enterprises</v>
          </cell>
          <cell r="D20368" t="str">
            <v>To kashif air devices (online by adeel)</v>
          </cell>
          <cell r="E20368">
            <v>441625</v>
          </cell>
        </row>
        <row r="20369">
          <cell r="B20369" t="str">
            <v>Ernst &amp; Young</v>
          </cell>
          <cell r="C20369" t="str">
            <v>material</v>
          </cell>
          <cell r="D20369" t="str">
            <v>misc mateiral by majid insulator</v>
          </cell>
          <cell r="E20369">
            <v>13000</v>
          </cell>
        </row>
        <row r="20370">
          <cell r="B20370" t="str">
            <v>CITI Bank</v>
          </cell>
          <cell r="C20370" t="str">
            <v>salary</v>
          </cell>
          <cell r="D20370" t="str">
            <v>Lateef &amp; chacha lateef</v>
          </cell>
          <cell r="E20370">
            <v>65140</v>
          </cell>
        </row>
        <row r="20371">
          <cell r="B20371" t="str">
            <v>office</v>
          </cell>
          <cell r="C20371" t="str">
            <v>office</v>
          </cell>
          <cell r="D20371" t="str">
            <v>umer for office use</v>
          </cell>
          <cell r="E20371">
            <v>1500</v>
          </cell>
        </row>
        <row r="20372">
          <cell r="B20372" t="str">
            <v>office</v>
          </cell>
          <cell r="C20372" t="str">
            <v>office</v>
          </cell>
          <cell r="D20372" t="str">
            <v>umer for office use</v>
          </cell>
          <cell r="E20372">
            <v>1500</v>
          </cell>
        </row>
        <row r="20373">
          <cell r="B20373" t="str">
            <v>Tomo JPMC</v>
          </cell>
          <cell r="C20373" t="str">
            <v>salary</v>
          </cell>
          <cell r="D20373" t="str">
            <v>Irfan bhai salary</v>
          </cell>
          <cell r="E20373">
            <v>50980</v>
          </cell>
        </row>
        <row r="20374">
          <cell r="B20374" t="str">
            <v xml:space="preserve">MHR Personal </v>
          </cell>
          <cell r="C20374" t="str">
            <v>rehana aunty</v>
          </cell>
          <cell r="D20374" t="str">
            <v>mobile balance and ufone card</v>
          </cell>
          <cell r="E20374">
            <v>2550</v>
          </cell>
        </row>
        <row r="20375">
          <cell r="B20375" t="str">
            <v>GSK DMC</v>
          </cell>
          <cell r="C20375" t="str">
            <v>fuel</v>
          </cell>
          <cell r="D20375" t="str">
            <v>to salman rider</v>
          </cell>
          <cell r="E20375">
            <v>2000</v>
          </cell>
        </row>
        <row r="20376">
          <cell r="B20376" t="str">
            <v>o/m NASTP</v>
          </cell>
          <cell r="C20376" t="str">
            <v>salary</v>
          </cell>
          <cell r="D20376" t="str">
            <v>NASTP staff salary</v>
          </cell>
          <cell r="E20376">
            <v>865653</v>
          </cell>
        </row>
        <row r="20377">
          <cell r="B20377" t="str">
            <v>FTC Floors</v>
          </cell>
          <cell r="C20377" t="str">
            <v>salary</v>
          </cell>
          <cell r="D20377" t="str">
            <v>ftc staff salaries</v>
          </cell>
          <cell r="E20377">
            <v>203198</v>
          </cell>
        </row>
        <row r="20378">
          <cell r="B20378" t="str">
            <v>GSK DMC</v>
          </cell>
          <cell r="C20378" t="str">
            <v>salary</v>
          </cell>
          <cell r="D20378" t="str">
            <v>Engr Ahsan  salary</v>
          </cell>
          <cell r="E20378">
            <v>76300</v>
          </cell>
        </row>
        <row r="20379">
          <cell r="B20379" t="str">
            <v>BAH 12th Floor</v>
          </cell>
          <cell r="C20379" t="str">
            <v>misc</v>
          </cell>
          <cell r="D20379" t="str">
            <v>misc puhcases at BAH</v>
          </cell>
          <cell r="E20379">
            <v>1700</v>
          </cell>
        </row>
        <row r="20380">
          <cell r="B20380" t="str">
            <v>FTC Floors</v>
          </cell>
          <cell r="C20380" t="str">
            <v>misc</v>
          </cell>
          <cell r="D20380" t="str">
            <v>paid for tea and refreshment + ducting clothes</v>
          </cell>
          <cell r="E20380">
            <v>4000</v>
          </cell>
        </row>
        <row r="20381">
          <cell r="B20381" t="str">
            <v>LAMA Outlet</v>
          </cell>
          <cell r="C20381" t="str">
            <v>fare</v>
          </cell>
          <cell r="D20381" t="str">
            <v>paid</v>
          </cell>
          <cell r="E20381">
            <v>1200</v>
          </cell>
        </row>
        <row r="20382">
          <cell r="B20382" t="str">
            <v>Bahria project</v>
          </cell>
          <cell r="C20382" t="str">
            <v>misc</v>
          </cell>
          <cell r="D20382" t="str">
            <v>to amjad for misc expenses</v>
          </cell>
          <cell r="E20382">
            <v>1500</v>
          </cell>
        </row>
        <row r="20383">
          <cell r="B20383" t="str">
            <v>office</v>
          </cell>
          <cell r="C20383" t="str">
            <v>misc</v>
          </cell>
          <cell r="D20383" t="str">
            <v>wrapping tapes</v>
          </cell>
          <cell r="E20383">
            <v>900</v>
          </cell>
        </row>
        <row r="20384">
          <cell r="B20384" t="str">
            <v>office</v>
          </cell>
          <cell r="C20384" t="str">
            <v>office</v>
          </cell>
          <cell r="D20384" t="str">
            <v>for office use</v>
          </cell>
          <cell r="E20384">
            <v>5000</v>
          </cell>
        </row>
        <row r="20385">
          <cell r="B20385" t="str">
            <v>o/m NASTP</v>
          </cell>
          <cell r="C20385" t="str">
            <v>mineral water</v>
          </cell>
          <cell r="D20385" t="str">
            <v>paid to israr bhai</v>
          </cell>
          <cell r="E20385">
            <v>5560</v>
          </cell>
        </row>
        <row r="20386">
          <cell r="B20386" t="str">
            <v>Engro 3rd &amp; 8th Floor</v>
          </cell>
          <cell r="C20386" t="str">
            <v>saqib insulation</v>
          </cell>
          <cell r="D20386" t="str">
            <v>to saqib insulator in engro 3rd floor (onlone by adeel)</v>
          </cell>
          <cell r="E20386">
            <v>60000</v>
          </cell>
        </row>
        <row r="20387">
          <cell r="B20387" t="str">
            <v>GSK DMC</v>
          </cell>
          <cell r="C20387" t="str">
            <v>faheem elec</v>
          </cell>
          <cell r="D20387" t="str">
            <v>Cash advance in labour (by BH)</v>
          </cell>
          <cell r="E20387">
            <v>60000</v>
          </cell>
        </row>
        <row r="20388">
          <cell r="B20388" t="str">
            <v>O/M The Place</v>
          </cell>
          <cell r="C20388" t="str">
            <v>salary</v>
          </cell>
          <cell r="D20388" t="str">
            <v>The place staff salaries</v>
          </cell>
          <cell r="E20388">
            <v>160181</v>
          </cell>
        </row>
        <row r="20389">
          <cell r="B20389" t="str">
            <v>DHL office</v>
          </cell>
          <cell r="C20389" t="str">
            <v>Adnan Hyder</v>
          </cell>
          <cell r="D20389" t="str">
            <v>To adnan hyder for misc (Online by Adeel)</v>
          </cell>
          <cell r="E20389">
            <v>150000</v>
          </cell>
        </row>
        <row r="20390">
          <cell r="B20390" t="str">
            <v xml:space="preserve">MHR Personal </v>
          </cell>
          <cell r="C20390" t="str">
            <v>Groceries</v>
          </cell>
          <cell r="D20390" t="str">
            <v>Groceries (April to July 24) (by bH)</v>
          </cell>
          <cell r="E20390">
            <v>340000</v>
          </cell>
        </row>
        <row r="20391">
          <cell r="B20391" t="str">
            <v xml:space="preserve">MHR Personal </v>
          </cell>
          <cell r="C20391" t="str">
            <v>Milk expenses</v>
          </cell>
          <cell r="D20391" t="str">
            <v>Milk expenses MHR (may 24 to July) (by bH)</v>
          </cell>
          <cell r="E20391">
            <v>45000</v>
          </cell>
        </row>
        <row r="20392">
          <cell r="B20392" t="str">
            <v>CITI Bank</v>
          </cell>
          <cell r="C20392" t="str">
            <v>fare</v>
          </cell>
          <cell r="D20392" t="str">
            <v>Paid to danish suzuki</v>
          </cell>
          <cell r="E20392">
            <v>4000</v>
          </cell>
        </row>
        <row r="20393">
          <cell r="B20393" t="str">
            <v>Gul Ahmed</v>
          </cell>
          <cell r="C20393" t="str">
            <v>material</v>
          </cell>
          <cell r="D20393" t="str">
            <v>Given to abbas</v>
          </cell>
          <cell r="E20393">
            <v>3000</v>
          </cell>
        </row>
        <row r="20394">
          <cell r="B20394" t="str">
            <v>Engro 3rd &amp; 8th Floor</v>
          </cell>
          <cell r="C20394" t="str">
            <v>material</v>
          </cell>
          <cell r="D20394" t="str">
            <v>purchased dammer tapes</v>
          </cell>
          <cell r="E20394">
            <v>1270</v>
          </cell>
        </row>
        <row r="20395">
          <cell r="B20395" t="str">
            <v>Gul Ahmed</v>
          </cell>
          <cell r="C20395" t="str">
            <v>material</v>
          </cell>
          <cell r="D20395" t="str">
            <v>purhcaed red oxide and mixing oil</v>
          </cell>
          <cell r="E20395">
            <v>5660</v>
          </cell>
        </row>
        <row r="20396">
          <cell r="B20396" t="str">
            <v>Meezan bank Head office</v>
          </cell>
          <cell r="C20396" t="str">
            <v>material</v>
          </cell>
          <cell r="D20396" t="str">
            <v>prhcased pipe leveler by abid</v>
          </cell>
          <cell r="E20396">
            <v>1000</v>
          </cell>
        </row>
        <row r="20397">
          <cell r="B20397" t="str">
            <v>Meezan bank Head office</v>
          </cell>
          <cell r="C20397" t="str">
            <v>salary</v>
          </cell>
          <cell r="D20397" t="str">
            <v>Khushnood salary</v>
          </cell>
          <cell r="E20397">
            <v>36532</v>
          </cell>
        </row>
        <row r="20398">
          <cell r="B20398" t="str">
            <v>office</v>
          </cell>
          <cell r="C20398" t="str">
            <v>salary</v>
          </cell>
          <cell r="D20398" t="str">
            <v>Abuzar salary MCB chq 1973738931</v>
          </cell>
          <cell r="E20398">
            <v>75000</v>
          </cell>
        </row>
        <row r="20399">
          <cell r="B20399" t="str">
            <v>DHL office</v>
          </cell>
          <cell r="C20399" t="str">
            <v>fare</v>
          </cell>
          <cell r="D20399" t="str">
            <v>paid</v>
          </cell>
          <cell r="E20399">
            <v>3500</v>
          </cell>
        </row>
        <row r="20400">
          <cell r="B20400" t="str">
            <v>CITI Bank</v>
          </cell>
          <cell r="C20400" t="str">
            <v>KTM</v>
          </cell>
          <cell r="D20400" t="str">
            <v>To KTM for Zilver fixtures (Online by Adeel)</v>
          </cell>
          <cell r="E20400">
            <v>123300</v>
          </cell>
        </row>
        <row r="20401">
          <cell r="B20401" t="str">
            <v>GSK DMC</v>
          </cell>
          <cell r="C20401" t="str">
            <v>Fame International</v>
          </cell>
          <cell r="D20401" t="str">
            <v>To Fame (Online by Adeel)</v>
          </cell>
          <cell r="E20401">
            <v>40800</v>
          </cell>
        </row>
        <row r="20402">
          <cell r="B20402" t="str">
            <v>BAF maintenance</v>
          </cell>
          <cell r="C20402" t="str">
            <v>Misc</v>
          </cell>
          <cell r="D20402" t="str">
            <v>TO IQBAL Core (Online by adeel)</v>
          </cell>
          <cell r="E20402">
            <v>74000</v>
          </cell>
        </row>
        <row r="20403">
          <cell r="B20403" t="str">
            <v>Manto DML</v>
          </cell>
          <cell r="C20403" t="str">
            <v>Material</v>
          </cell>
          <cell r="D20403" t="str">
            <v>TO Imran purchased nut bolts (Online by adeel)</v>
          </cell>
          <cell r="E20403">
            <v>8730</v>
          </cell>
        </row>
        <row r="20404">
          <cell r="B20404" t="str">
            <v>o/m NASTP</v>
          </cell>
          <cell r="C20404" t="str">
            <v>Material</v>
          </cell>
          <cell r="D20404" t="str">
            <v>TO ibraheem fittings (online by adeel)</v>
          </cell>
          <cell r="E20404">
            <v>19800</v>
          </cell>
        </row>
        <row r="20405">
          <cell r="B20405" t="str">
            <v>CITI Bank</v>
          </cell>
          <cell r="C20405" t="str">
            <v>sadiq pipe</v>
          </cell>
          <cell r="D20405" t="str">
            <v>TO Sadiq pipe (Online by adeel)</v>
          </cell>
          <cell r="E20405">
            <v>100000</v>
          </cell>
        </row>
        <row r="20406">
          <cell r="B20406" t="str">
            <v>Burhani mehal (new)</v>
          </cell>
          <cell r="C20406" t="str">
            <v>Ismail jee</v>
          </cell>
          <cell r="D20406" t="str">
            <v>TO Porta Ismail jee (online by adeel)</v>
          </cell>
          <cell r="E20406">
            <v>93000</v>
          </cell>
        </row>
        <row r="20407">
          <cell r="B20407" t="str">
            <v>GSK DMC</v>
          </cell>
          <cell r="C20407" t="str">
            <v>material</v>
          </cell>
          <cell r="D20407" t="str">
            <v>TO MBI Industries for nut bolt payment (online by adeel)</v>
          </cell>
          <cell r="E20407">
            <v>49350</v>
          </cell>
        </row>
        <row r="20408">
          <cell r="B20408" t="str">
            <v>CITI Bank</v>
          </cell>
          <cell r="C20408" t="str">
            <v>Material</v>
          </cell>
          <cell r="D20408" t="str">
            <v>TO Muzammli caree of Abbas Brothers (online by adeel)</v>
          </cell>
          <cell r="E20408">
            <v>96668</v>
          </cell>
        </row>
        <row r="20409">
          <cell r="B20409" t="str">
            <v>Bahria project</v>
          </cell>
          <cell r="C20409" t="str">
            <v>salary</v>
          </cell>
          <cell r="D20409" t="str">
            <v>Amjad + Gher khan salary</v>
          </cell>
          <cell r="E20409">
            <v>58500</v>
          </cell>
        </row>
        <row r="20410">
          <cell r="B20410" t="str">
            <v>office</v>
          </cell>
          <cell r="C20410" t="str">
            <v>office</v>
          </cell>
          <cell r="D20410" t="str">
            <v>for office use</v>
          </cell>
          <cell r="E20410">
            <v>5000</v>
          </cell>
        </row>
        <row r="20411">
          <cell r="B20411" t="str">
            <v>Meezan bank Head office</v>
          </cell>
          <cell r="C20411" t="str">
            <v>salary</v>
          </cell>
          <cell r="D20411" t="str">
            <v>Shahid, nadeem painter + Fahad</v>
          </cell>
          <cell r="E20411">
            <v>149270</v>
          </cell>
        </row>
        <row r="20412">
          <cell r="B20412" t="str">
            <v>Meezan bank Head office</v>
          </cell>
          <cell r="C20412" t="str">
            <v>charity</v>
          </cell>
          <cell r="D20412" t="str">
            <v>given by nadeem bhai</v>
          </cell>
          <cell r="E20412">
            <v>2250</v>
          </cell>
        </row>
        <row r="20413">
          <cell r="B20413" t="str">
            <v>office</v>
          </cell>
          <cell r="C20413" t="str">
            <v>fuel</v>
          </cell>
          <cell r="D20413" t="str">
            <v>paid to salman</v>
          </cell>
          <cell r="E20413">
            <v>2000</v>
          </cell>
        </row>
        <row r="20414">
          <cell r="B20414" t="str">
            <v>Meezan bank Head office</v>
          </cell>
          <cell r="C20414" t="str">
            <v>salary</v>
          </cell>
          <cell r="D20414" t="str">
            <v>amir engr salary</v>
          </cell>
          <cell r="E20414">
            <v>60200</v>
          </cell>
        </row>
        <row r="20415">
          <cell r="B20415" t="str">
            <v>office</v>
          </cell>
          <cell r="C20415" t="str">
            <v>salary</v>
          </cell>
          <cell r="D20415" t="str">
            <v>ashraf bhai salary after advance deduct</v>
          </cell>
          <cell r="E20415">
            <v>55000</v>
          </cell>
        </row>
        <row r="20416">
          <cell r="B20416" t="str">
            <v>office</v>
          </cell>
          <cell r="C20416" t="str">
            <v>salary</v>
          </cell>
          <cell r="D20416" t="str">
            <v>salman rider for 9 days</v>
          </cell>
          <cell r="E20416">
            <v>7260</v>
          </cell>
        </row>
        <row r="20417">
          <cell r="B20417" t="str">
            <v>Gul Ahmed</v>
          </cell>
          <cell r="C20417" t="str">
            <v>misc</v>
          </cell>
          <cell r="D20417" t="str">
            <v>nadeem bhai mobile balance</v>
          </cell>
          <cell r="E20417">
            <v>1000</v>
          </cell>
        </row>
        <row r="20418">
          <cell r="B20418" t="str">
            <v>GSK DMC</v>
          </cell>
          <cell r="C20418" t="str">
            <v>misc</v>
          </cell>
          <cell r="D20418" t="str">
            <v>misc by jahangeer</v>
          </cell>
          <cell r="E20418">
            <v>4800</v>
          </cell>
        </row>
        <row r="20419">
          <cell r="B20419" t="str">
            <v>Engro 3rd &amp; 8th Floor</v>
          </cell>
          <cell r="C20419" t="str">
            <v>salary</v>
          </cell>
          <cell r="D20419" t="str">
            <v xml:space="preserve">RAZA, Umair, Laraib, Zafar, Abid, Abid, Ahmed </v>
          </cell>
          <cell r="E20419">
            <v>220455</v>
          </cell>
        </row>
        <row r="20420">
          <cell r="B20420" t="str">
            <v xml:space="preserve">O/M Nue Multiplex </v>
          </cell>
          <cell r="C20420" t="str">
            <v>salary</v>
          </cell>
          <cell r="D20420" t="str">
            <v>RMR staff salaries</v>
          </cell>
          <cell r="E20420">
            <v>145550</v>
          </cell>
        </row>
        <row r="20421">
          <cell r="B20421" t="str">
            <v>office</v>
          </cell>
          <cell r="C20421" t="str">
            <v>office</v>
          </cell>
          <cell r="D20421" t="str">
            <v>for office use</v>
          </cell>
          <cell r="E20421">
            <v>5000</v>
          </cell>
        </row>
        <row r="20422">
          <cell r="B20422" t="str">
            <v xml:space="preserve">O/M Nue Multiplex </v>
          </cell>
          <cell r="C20422" t="str">
            <v>material</v>
          </cell>
          <cell r="D20422" t="str">
            <v>purhcased black tapes by noor alam</v>
          </cell>
          <cell r="E20422">
            <v>300</v>
          </cell>
        </row>
        <row r="20423">
          <cell r="B20423" t="str">
            <v>Tomo JPMC</v>
          </cell>
          <cell r="C20423" t="str">
            <v>material</v>
          </cell>
          <cell r="D20423" t="str">
            <v>purhcased Chaneel 3 x 1-1/2</v>
          </cell>
          <cell r="E20423">
            <v>10450</v>
          </cell>
        </row>
        <row r="20424">
          <cell r="B20424" t="str">
            <v>DHL office</v>
          </cell>
          <cell r="C20424" t="str">
            <v>material</v>
          </cell>
          <cell r="D20424" t="str">
            <v>purchased insulation profile from fast cool</v>
          </cell>
          <cell r="E20424">
            <v>3300</v>
          </cell>
        </row>
        <row r="20425">
          <cell r="B20425" t="str">
            <v>DHL office</v>
          </cell>
          <cell r="C20425" t="str">
            <v>material</v>
          </cell>
          <cell r="D20425" t="str">
            <v>purchased screw</v>
          </cell>
          <cell r="E20425">
            <v>300</v>
          </cell>
        </row>
        <row r="20426">
          <cell r="B20426" t="str">
            <v>Meezan bank Head office</v>
          </cell>
          <cell r="C20426" t="str">
            <v>material</v>
          </cell>
          <cell r="D20426" t="str">
            <v>purchased ss wire mech</v>
          </cell>
          <cell r="E20426">
            <v>900</v>
          </cell>
        </row>
        <row r="20427">
          <cell r="B20427" t="str">
            <v>GSK DMC</v>
          </cell>
          <cell r="C20427" t="str">
            <v>fare</v>
          </cell>
          <cell r="D20427" t="str">
            <v>paid</v>
          </cell>
          <cell r="E20427">
            <v>2000</v>
          </cell>
        </row>
        <row r="20428">
          <cell r="B20428" t="str">
            <v>Orient DML</v>
          </cell>
          <cell r="C20428" t="str">
            <v>charity</v>
          </cell>
          <cell r="D20428" t="str">
            <v>paid by rehan to needy family</v>
          </cell>
          <cell r="E20428">
            <v>5000</v>
          </cell>
        </row>
        <row r="20429">
          <cell r="B20429" t="str">
            <v>O/M The Place</v>
          </cell>
          <cell r="C20429" t="str">
            <v>misc</v>
          </cell>
          <cell r="D20429" t="str">
            <v>3 phase pump Motor aligment given to mumtaz</v>
          </cell>
          <cell r="E20429">
            <v>7000</v>
          </cell>
        </row>
        <row r="20430">
          <cell r="B20430" t="str">
            <v>DHL office</v>
          </cell>
          <cell r="C20430" t="str">
            <v>fare</v>
          </cell>
          <cell r="D20430" t="str">
            <v>paid</v>
          </cell>
          <cell r="E20430">
            <v>900</v>
          </cell>
        </row>
        <row r="20431">
          <cell r="B20431" t="str">
            <v>BAF maintenance</v>
          </cell>
          <cell r="C20431" t="str">
            <v>Chemical</v>
          </cell>
          <cell r="D20431" t="str">
            <v>To muneer ahmed (Online by adeel)</v>
          </cell>
          <cell r="E20431">
            <v>32000</v>
          </cell>
        </row>
        <row r="20432">
          <cell r="B20432" t="str">
            <v>CITI Bank</v>
          </cell>
          <cell r="C20432" t="str">
            <v>Material</v>
          </cell>
          <cell r="D20432" t="str">
            <v>To M. Amir for purhcaed of 200 nos linkadaptor (Online by adeel)</v>
          </cell>
          <cell r="E20432">
            <v>34000</v>
          </cell>
        </row>
        <row r="20433">
          <cell r="B20433" t="str">
            <v>CITI Bank</v>
          </cell>
          <cell r="C20433" t="str">
            <v>Material</v>
          </cell>
          <cell r="D20433" t="str">
            <v>To Hussain S Diwan for fittings (Online by adeel)</v>
          </cell>
          <cell r="E20433">
            <v>49870</v>
          </cell>
        </row>
        <row r="20434">
          <cell r="B20434" t="str">
            <v>Sana safinaz DML</v>
          </cell>
          <cell r="C20434" t="str">
            <v>Material</v>
          </cell>
          <cell r="D20434" t="str">
            <v>To A. Rehman chohdry Gi sheet purchased by Noman Lahore (Online by adeel)</v>
          </cell>
          <cell r="E20434">
            <v>300000</v>
          </cell>
        </row>
        <row r="20435">
          <cell r="B20435" t="str">
            <v>CITI Bank</v>
          </cell>
          <cell r="C20435" t="str">
            <v>Drawings</v>
          </cell>
          <cell r="D20435" t="str">
            <v>To S. Azam Hussaini for drawings print (Online by adeel) = 42000</v>
          </cell>
          <cell r="E20435">
            <v>10500</v>
          </cell>
        </row>
        <row r="20436">
          <cell r="B20436" t="str">
            <v>GSK DMC</v>
          </cell>
          <cell r="C20436" t="str">
            <v>Drawings</v>
          </cell>
          <cell r="D20436" t="str">
            <v>To S. Azam Hussaini for drawings print (Online by adeel) = 42000</v>
          </cell>
          <cell r="E20436">
            <v>10500</v>
          </cell>
        </row>
        <row r="20437">
          <cell r="B20437" t="str">
            <v>BAH 22 &amp; 23rd Floor</v>
          </cell>
          <cell r="C20437" t="str">
            <v>Drawings</v>
          </cell>
          <cell r="D20437" t="str">
            <v>To S. Azam Hussaini for drawings print (Online by adeel) = 42000</v>
          </cell>
          <cell r="E20437">
            <v>10500</v>
          </cell>
        </row>
        <row r="20438">
          <cell r="B20438" t="str">
            <v>Engro 3rd &amp; 8th Floor</v>
          </cell>
          <cell r="C20438" t="str">
            <v>Drawings</v>
          </cell>
          <cell r="D20438" t="str">
            <v>To S. Azam Hussaini for drawings print (Online by adeel) = 42000</v>
          </cell>
          <cell r="E20438">
            <v>10500</v>
          </cell>
        </row>
        <row r="20439">
          <cell r="B20439" t="str">
            <v>DHL office</v>
          </cell>
          <cell r="C20439" t="str">
            <v>fare</v>
          </cell>
          <cell r="D20439" t="str">
            <v>paid</v>
          </cell>
          <cell r="E20439">
            <v>2300</v>
          </cell>
        </row>
        <row r="20440">
          <cell r="B20440" t="str">
            <v>Gul Ahmed</v>
          </cell>
          <cell r="C20440" t="str">
            <v>fare</v>
          </cell>
          <cell r="D20440" t="str">
            <v>paid</v>
          </cell>
          <cell r="E20440">
            <v>2300</v>
          </cell>
        </row>
        <row r="20441">
          <cell r="B20441" t="str">
            <v>Meezan bank Head office</v>
          </cell>
          <cell r="C20441" t="str">
            <v>material</v>
          </cell>
          <cell r="D20441" t="str">
            <v>purhcased rubber sheet and isolator</v>
          </cell>
          <cell r="E20441">
            <v>26600</v>
          </cell>
        </row>
        <row r="20442">
          <cell r="B20442" t="str">
            <v>office</v>
          </cell>
          <cell r="C20442" t="str">
            <v>office</v>
          </cell>
          <cell r="D20442" t="str">
            <v>Bilal bhai guest PIZZA</v>
          </cell>
          <cell r="E20442">
            <v>2000</v>
          </cell>
        </row>
        <row r="20443">
          <cell r="B20443" t="str">
            <v>GSK DMC</v>
          </cell>
          <cell r="C20443" t="str">
            <v>material</v>
          </cell>
          <cell r="D20443" t="str">
            <v>purchased 5" grinder and cutting disc by abbas from innco</v>
          </cell>
          <cell r="E20443">
            <v>7880</v>
          </cell>
        </row>
        <row r="20444">
          <cell r="B20444" t="str">
            <v>Meezan bank Head office</v>
          </cell>
          <cell r="C20444" t="str">
            <v>material</v>
          </cell>
          <cell r="D20444" t="str">
            <v>purchased kraft papers + tapes</v>
          </cell>
          <cell r="E20444">
            <v>8000</v>
          </cell>
        </row>
        <row r="20445">
          <cell r="B20445" t="str">
            <v>LAMA Outlet</v>
          </cell>
          <cell r="C20445" t="str">
            <v>material</v>
          </cell>
          <cell r="D20445" t="str">
            <v>welding rods and disc by salman</v>
          </cell>
          <cell r="E20445">
            <v>2250</v>
          </cell>
        </row>
        <row r="20446">
          <cell r="B20446" t="str">
            <v>GSK DMC</v>
          </cell>
          <cell r="C20446" t="str">
            <v>fare</v>
          </cell>
          <cell r="D20446" t="str">
            <v>PAID</v>
          </cell>
          <cell r="E20446">
            <v>2000</v>
          </cell>
        </row>
        <row r="20447">
          <cell r="B20447" t="str">
            <v>office</v>
          </cell>
          <cell r="C20447" t="str">
            <v>office</v>
          </cell>
          <cell r="D20447" t="str">
            <v>for office use</v>
          </cell>
          <cell r="E20447">
            <v>4000</v>
          </cell>
        </row>
        <row r="20448">
          <cell r="B20448" t="str">
            <v>DHL office</v>
          </cell>
          <cell r="C20448" t="str">
            <v>Adam regger</v>
          </cell>
          <cell r="D20448" t="str">
            <v>Cash collect from Al madina by adman regger son for DHL work</v>
          </cell>
          <cell r="E20448">
            <v>32000</v>
          </cell>
        </row>
        <row r="20449">
          <cell r="B20449" t="str">
            <v>BAH 12th Floor</v>
          </cell>
          <cell r="C20449" t="str">
            <v>Misc</v>
          </cell>
          <cell r="D20449" t="str">
            <v>To Ayaz ali units hanging BAHL 12th floor(Online by adeel)</v>
          </cell>
          <cell r="E20449">
            <v>40000</v>
          </cell>
        </row>
        <row r="20450">
          <cell r="B20450" t="str">
            <v>J out let DML</v>
          </cell>
          <cell r="C20450" t="str">
            <v>Material</v>
          </cell>
          <cell r="D20450" t="str">
            <v>nut bolt for lahore (Online by adeel)</v>
          </cell>
          <cell r="E20450">
            <v>10500</v>
          </cell>
        </row>
        <row r="20451">
          <cell r="B20451" t="str">
            <v>Sana Safinaz</v>
          </cell>
          <cell r="C20451" t="str">
            <v>Zafar grills</v>
          </cell>
          <cell r="D20451" t="str">
            <v>Online by adeel to Zafar grills  = 200,000</v>
          </cell>
          <cell r="E20451">
            <v>15600</v>
          </cell>
        </row>
        <row r="20452">
          <cell r="B20452" t="str">
            <v>Riazeda project</v>
          </cell>
          <cell r="C20452" t="str">
            <v>Zafar grills</v>
          </cell>
          <cell r="D20452" t="str">
            <v>Online by adeel to Zafar grills  = 200,000</v>
          </cell>
          <cell r="E20452">
            <v>4500</v>
          </cell>
        </row>
        <row r="20453">
          <cell r="B20453" t="str">
            <v>BAH 22 &amp; 23rd Floor</v>
          </cell>
          <cell r="C20453" t="str">
            <v>Zafar grills</v>
          </cell>
          <cell r="D20453" t="str">
            <v>Online by adeel to Zafar grills  = 200,000</v>
          </cell>
          <cell r="E20453">
            <v>86852</v>
          </cell>
        </row>
        <row r="20454">
          <cell r="B20454" t="str">
            <v>Amreli steel</v>
          </cell>
          <cell r="C20454" t="str">
            <v>Zafar grills</v>
          </cell>
          <cell r="D20454" t="str">
            <v>Online by adeel to Zafar grills  = 200,000</v>
          </cell>
          <cell r="E20454">
            <v>33900</v>
          </cell>
        </row>
        <row r="20455">
          <cell r="B20455" t="str">
            <v>Tri fit Gym</v>
          </cell>
          <cell r="C20455" t="str">
            <v>Zafar grills</v>
          </cell>
          <cell r="D20455" t="str">
            <v>Online by adeel to Zafar grills  = 200,000</v>
          </cell>
          <cell r="E20455">
            <v>29000</v>
          </cell>
        </row>
        <row r="20456">
          <cell r="B20456" t="str">
            <v>O/M NASTP</v>
          </cell>
          <cell r="C20456" t="str">
            <v>Zafar grills</v>
          </cell>
          <cell r="D20456" t="str">
            <v>Online by adeel to Zafar grills  = 200,000</v>
          </cell>
          <cell r="E20456">
            <v>30148</v>
          </cell>
        </row>
        <row r="20457">
          <cell r="B20457" t="str">
            <v>Gul Ahmed</v>
          </cell>
          <cell r="C20457" t="str">
            <v>john</v>
          </cell>
          <cell r="D20457" t="str">
            <v>cash paid for labour (uptodate is 100,000)</v>
          </cell>
          <cell r="E20457">
            <v>50000</v>
          </cell>
        </row>
        <row r="20458">
          <cell r="B20458" t="str">
            <v>Gul Ahmed</v>
          </cell>
          <cell r="C20458" t="str">
            <v>salary</v>
          </cell>
          <cell r="D20458" t="str">
            <v>Noman bhai DM lahore salary</v>
          </cell>
          <cell r="E20458">
            <v>70000</v>
          </cell>
        </row>
        <row r="20459">
          <cell r="B20459" t="str">
            <v>Sana safinaz DML</v>
          </cell>
          <cell r="C20459" t="str">
            <v>salary</v>
          </cell>
          <cell r="D20459" t="str">
            <v>Talha site engr salary</v>
          </cell>
          <cell r="E20459">
            <v>58065</v>
          </cell>
        </row>
        <row r="20460">
          <cell r="B20460" t="str">
            <v>O/M The Place</v>
          </cell>
          <cell r="C20460" t="str">
            <v>salary</v>
          </cell>
          <cell r="D20460" t="str">
            <v>Zeeshan salary</v>
          </cell>
          <cell r="E20460">
            <v>28000</v>
          </cell>
        </row>
        <row r="20461">
          <cell r="B20461" t="str">
            <v>CITI Bank</v>
          </cell>
          <cell r="C20461" t="str">
            <v>fuel</v>
          </cell>
          <cell r="D20461" t="str">
            <v>claimed by kamran</v>
          </cell>
          <cell r="E20461">
            <v>1000</v>
          </cell>
        </row>
        <row r="20462">
          <cell r="B20462" t="str">
            <v>DHL office</v>
          </cell>
          <cell r="C20462" t="str">
            <v>fare</v>
          </cell>
          <cell r="D20462" t="str">
            <v>paid</v>
          </cell>
          <cell r="E20462">
            <v>1700</v>
          </cell>
        </row>
        <row r="20463">
          <cell r="B20463" t="str">
            <v>LAMA Outlet</v>
          </cell>
          <cell r="C20463" t="str">
            <v>fare</v>
          </cell>
          <cell r="D20463" t="str">
            <v>paid</v>
          </cell>
          <cell r="E20463">
            <v>800</v>
          </cell>
        </row>
        <row r="20464">
          <cell r="B20464" t="str">
            <v>BAF maintenance</v>
          </cell>
          <cell r="C20464" t="str">
            <v>fare</v>
          </cell>
          <cell r="D20464" t="str">
            <v>paid</v>
          </cell>
          <cell r="E20464">
            <v>500</v>
          </cell>
        </row>
        <row r="20465">
          <cell r="B20465" t="str">
            <v>Tomo JPMC</v>
          </cell>
          <cell r="C20465" t="str">
            <v>Kamran insulator</v>
          </cell>
          <cell r="D20465" t="str">
            <v xml:space="preserve">cash paid for labour </v>
          </cell>
          <cell r="E20465">
            <v>30000</v>
          </cell>
        </row>
        <row r="20466">
          <cell r="B20466" t="str">
            <v>DHL office</v>
          </cell>
          <cell r="C20466" t="str">
            <v>Irfan contractor</v>
          </cell>
          <cell r="D20466" t="str">
            <v xml:space="preserve">cash paid for labour </v>
          </cell>
          <cell r="E20466">
            <v>10000</v>
          </cell>
        </row>
        <row r="20467">
          <cell r="B20467" t="str">
            <v>GSK DMC</v>
          </cell>
          <cell r="C20467" t="str">
            <v>fare</v>
          </cell>
          <cell r="D20467" t="str">
            <v>paid for rikshaw</v>
          </cell>
          <cell r="E20467">
            <v>800</v>
          </cell>
        </row>
        <row r="20468">
          <cell r="B20468" t="str">
            <v>DHL office</v>
          </cell>
          <cell r="C20468" t="str">
            <v>misc</v>
          </cell>
          <cell r="D20468" t="str">
            <v>paid to salman for parking</v>
          </cell>
          <cell r="E20468">
            <v>200</v>
          </cell>
        </row>
        <row r="20469">
          <cell r="B20469" t="str">
            <v>Gul Ahmed</v>
          </cell>
          <cell r="C20469" t="str">
            <v>material</v>
          </cell>
          <cell r="D20469" t="str">
            <v>Cash collect from Al madina by faheem for wire coil purchased</v>
          </cell>
          <cell r="E20469">
            <v>20000</v>
          </cell>
        </row>
        <row r="20470">
          <cell r="B20470" t="str">
            <v>BAF maintenance</v>
          </cell>
          <cell r="C20470" t="str">
            <v>Shakeel duct</v>
          </cell>
          <cell r="D20470" t="str">
            <v xml:space="preserve">Cash collect from Al madina by shakeel </v>
          </cell>
          <cell r="E20470">
            <v>30000</v>
          </cell>
        </row>
        <row r="20471">
          <cell r="B20471" t="str">
            <v>Sana safinaz DML</v>
          </cell>
          <cell r="C20471" t="str">
            <v>Salary</v>
          </cell>
          <cell r="D20471" t="str">
            <v>Online by adeel to Noman for DML staff salaries</v>
          </cell>
          <cell r="E20471">
            <v>110550</v>
          </cell>
        </row>
        <row r="20472">
          <cell r="B20472" t="str">
            <v>CITI Bank</v>
          </cell>
          <cell r="C20472" t="str">
            <v>fare</v>
          </cell>
          <cell r="D20472" t="str">
            <v>paid</v>
          </cell>
          <cell r="E20472">
            <v>500</v>
          </cell>
        </row>
        <row r="20473">
          <cell r="B20473" t="str">
            <v>Engro Office</v>
          </cell>
          <cell r="C20473" t="str">
            <v>salary</v>
          </cell>
          <cell r="D20473" t="str">
            <v>Paid saalry for 9 days</v>
          </cell>
          <cell r="E20473">
            <v>15600</v>
          </cell>
        </row>
        <row r="20474">
          <cell r="B20474" t="str">
            <v>GSK DMC</v>
          </cell>
          <cell r="C20474" t="str">
            <v>Zahid Insulator</v>
          </cell>
          <cell r="D20474" t="str">
            <v>Online by adeel to Zahid insulator - toal amt = 200,000</v>
          </cell>
          <cell r="E20474">
            <v>100000</v>
          </cell>
        </row>
        <row r="20475">
          <cell r="B20475" t="str">
            <v>CITI Bank</v>
          </cell>
          <cell r="C20475" t="str">
            <v>Zahid Insulator</v>
          </cell>
          <cell r="D20475" t="str">
            <v>Online by adeel to Zahid insulator - toal amt = 200,000</v>
          </cell>
          <cell r="E20475">
            <v>100000</v>
          </cell>
        </row>
        <row r="20476">
          <cell r="B20476" t="str">
            <v>Gul Ahmed</v>
          </cell>
          <cell r="C20476" t="str">
            <v>Wire</v>
          </cell>
          <cell r="D20476" t="str">
            <v>Online by adeel to Muzammil enterprise for Coil purhcased</v>
          </cell>
          <cell r="E20476">
            <v>65000</v>
          </cell>
        </row>
        <row r="20477">
          <cell r="B20477" t="str">
            <v>DHL office</v>
          </cell>
          <cell r="C20477" t="str">
            <v>Amir contractor</v>
          </cell>
          <cell r="D20477" t="str">
            <v>Online by BH</v>
          </cell>
          <cell r="E20477">
            <v>100000</v>
          </cell>
        </row>
        <row r="20478">
          <cell r="B20478" t="str">
            <v>Sana safinaz DML</v>
          </cell>
          <cell r="C20478" t="str">
            <v>Material</v>
          </cell>
          <cell r="D20478" t="str">
            <v xml:space="preserve">Online by adeel to Ali Hassan for  fittings purchcased </v>
          </cell>
          <cell r="E20478">
            <v>50000</v>
          </cell>
        </row>
        <row r="20479">
          <cell r="B20479" t="str">
            <v>Orient DML</v>
          </cell>
          <cell r="C20479" t="str">
            <v>Material</v>
          </cell>
          <cell r="D20479" t="str">
            <v>Online by adeel to Greentech E2 for clamp purchased</v>
          </cell>
          <cell r="E20479">
            <v>61675</v>
          </cell>
        </row>
        <row r="20480">
          <cell r="B20480" t="str">
            <v>office</v>
          </cell>
          <cell r="C20480" t="str">
            <v>office</v>
          </cell>
          <cell r="D20480" t="str">
            <v>for office use</v>
          </cell>
          <cell r="E20480">
            <v>5000</v>
          </cell>
        </row>
        <row r="20481">
          <cell r="B20481" t="str">
            <v>Gul Ahmed</v>
          </cell>
          <cell r="C20481" t="str">
            <v>material</v>
          </cell>
          <cell r="D20481" t="str">
            <v>copper fittings tapes purhcased</v>
          </cell>
          <cell r="E20481">
            <v>9000</v>
          </cell>
        </row>
        <row r="20482">
          <cell r="B20482" t="str">
            <v>DHL office</v>
          </cell>
          <cell r="C20482" t="str">
            <v>material</v>
          </cell>
          <cell r="D20482" t="str">
            <v>purchased 1 mm 2 core coil</v>
          </cell>
          <cell r="E20482">
            <v>18200</v>
          </cell>
        </row>
        <row r="20483">
          <cell r="B20483" t="str">
            <v>Tomo JPMC</v>
          </cell>
          <cell r="C20483" t="str">
            <v>material</v>
          </cell>
          <cell r="D20483" t="str">
            <v>purchaed screw and isolator</v>
          </cell>
          <cell r="E20483">
            <v>3000</v>
          </cell>
        </row>
        <row r="20484">
          <cell r="B20484" t="str">
            <v>Tomo JPMC</v>
          </cell>
          <cell r="C20484" t="str">
            <v>fare</v>
          </cell>
          <cell r="D20484" t="str">
            <v>paid</v>
          </cell>
          <cell r="E20484">
            <v>2000</v>
          </cell>
        </row>
        <row r="20485">
          <cell r="B20485" t="str">
            <v>Meezan bank Head office</v>
          </cell>
          <cell r="C20485" t="str">
            <v>fare</v>
          </cell>
          <cell r="D20485" t="str">
            <v>paid</v>
          </cell>
          <cell r="E20485">
            <v>2000</v>
          </cell>
        </row>
        <row r="20486">
          <cell r="B20486" t="str">
            <v>CITI Bank</v>
          </cell>
          <cell r="C20486" t="str">
            <v>fare</v>
          </cell>
          <cell r="D20486" t="str">
            <v>paid</v>
          </cell>
          <cell r="E20486">
            <v>3500</v>
          </cell>
        </row>
        <row r="20487">
          <cell r="B20487" t="str">
            <v>Meezan bank Head office</v>
          </cell>
          <cell r="C20487" t="str">
            <v>salary</v>
          </cell>
          <cell r="D20487" t="str">
            <v>Gul sher salary increased</v>
          </cell>
          <cell r="E20487">
            <v>4400</v>
          </cell>
        </row>
        <row r="20488">
          <cell r="B20488" t="str">
            <v>GSK DMC</v>
          </cell>
          <cell r="C20488" t="str">
            <v>material</v>
          </cell>
          <cell r="D20488" t="str">
            <v>purchased j box and dammer tapes</v>
          </cell>
          <cell r="E20488">
            <v>3840</v>
          </cell>
        </row>
        <row r="20489">
          <cell r="B20489" t="str">
            <v>CITI Bank</v>
          </cell>
          <cell r="C20489" t="str">
            <v>fare</v>
          </cell>
          <cell r="D20489" t="str">
            <v>bykia</v>
          </cell>
          <cell r="E20489">
            <v>350</v>
          </cell>
        </row>
        <row r="20490">
          <cell r="B20490" t="str">
            <v>GSK DMC</v>
          </cell>
          <cell r="C20490" t="str">
            <v>bharmal international</v>
          </cell>
          <cell r="D20490" t="str">
            <v>Online by adeel to mufaddal enterprise for purhcased rubber bellow 3/4" 02 Nos</v>
          </cell>
          <cell r="E20490">
            <v>10000</v>
          </cell>
        </row>
        <row r="20491">
          <cell r="B20491" t="str">
            <v>CITI Bank</v>
          </cell>
          <cell r="C20491" t="str">
            <v>fare</v>
          </cell>
          <cell r="D20491" t="str">
            <v>paid</v>
          </cell>
          <cell r="E20491">
            <v>3000</v>
          </cell>
        </row>
        <row r="20492">
          <cell r="B20492" t="str">
            <v>DHL office</v>
          </cell>
          <cell r="C20492" t="str">
            <v>Adam regger</v>
          </cell>
          <cell r="D20492" t="str">
            <v>To Adam regger in DHL units shifting (By Nadeem bhai)</v>
          </cell>
          <cell r="E20492">
            <v>25000</v>
          </cell>
        </row>
        <row r="20493">
          <cell r="B20493" t="str">
            <v>DHL office</v>
          </cell>
          <cell r="C20493" t="str">
            <v>Adam regger</v>
          </cell>
          <cell r="D20493" t="str">
            <v>Cash collect from Al madina by adman regger son for DHL work</v>
          </cell>
          <cell r="E20493">
            <v>45000</v>
          </cell>
        </row>
        <row r="20494">
          <cell r="B20494" t="str">
            <v>office</v>
          </cell>
          <cell r="C20494" t="str">
            <v>office</v>
          </cell>
          <cell r="D20494" t="str">
            <v>for office use</v>
          </cell>
          <cell r="E20494">
            <v>5000</v>
          </cell>
        </row>
        <row r="20495">
          <cell r="B20495" t="str">
            <v>O/M The Place</v>
          </cell>
          <cell r="C20495" t="str">
            <v>fare</v>
          </cell>
          <cell r="D20495" t="str">
            <v>paid</v>
          </cell>
          <cell r="E20495">
            <v>450</v>
          </cell>
        </row>
        <row r="20496">
          <cell r="B20496" t="str">
            <v>office</v>
          </cell>
          <cell r="C20496" t="str">
            <v>office</v>
          </cell>
          <cell r="D20496" t="str">
            <v>Fuel to salman rider</v>
          </cell>
          <cell r="E20496">
            <v>1000</v>
          </cell>
        </row>
        <row r="20497">
          <cell r="B20497" t="str">
            <v>office</v>
          </cell>
          <cell r="C20497" t="str">
            <v>office</v>
          </cell>
          <cell r="D20497" t="str">
            <v>salman for tyre puncture</v>
          </cell>
          <cell r="E20497">
            <v>500</v>
          </cell>
        </row>
        <row r="20498">
          <cell r="B20498" t="str">
            <v>Meezan bank Head office</v>
          </cell>
          <cell r="C20498" t="str">
            <v>guddu insulation</v>
          </cell>
          <cell r="D20498" t="str">
            <v>To Guddu for meezan bank insulation (given by Nadeem)</v>
          </cell>
          <cell r="E20498">
            <v>15000</v>
          </cell>
        </row>
        <row r="20499">
          <cell r="B20499" t="str">
            <v>Bahria project</v>
          </cell>
          <cell r="C20499" t="str">
            <v>material</v>
          </cell>
          <cell r="D20499" t="str">
            <v>To amjad for bahria project tool purchased (given by Nadeem)</v>
          </cell>
          <cell r="E20499">
            <v>2000</v>
          </cell>
        </row>
        <row r="20500">
          <cell r="B20500" t="str">
            <v>O/M The Place</v>
          </cell>
          <cell r="C20500" t="str">
            <v>Material</v>
          </cell>
          <cell r="D20500" t="str">
            <v xml:space="preserve">Online by adeel to Mukesh for purhcased 2 nos cylinder </v>
          </cell>
          <cell r="E20500">
            <v>47000</v>
          </cell>
        </row>
        <row r="20501">
          <cell r="B20501" t="str">
            <v>CITI Bank</v>
          </cell>
          <cell r="C20501" t="str">
            <v>sadiq pipe</v>
          </cell>
          <cell r="D20501" t="str">
            <v>Online by adeel to Mehboob ur rehman for for CITI bank advance</v>
          </cell>
          <cell r="E20501">
            <v>200000</v>
          </cell>
        </row>
        <row r="20502">
          <cell r="B20502" t="str">
            <v>J out let DML</v>
          </cell>
          <cell r="C20502" t="str">
            <v>Material</v>
          </cell>
          <cell r="D20502" t="str">
            <v>Online by adeel to M. Hamza awais  for J Outlet fittings</v>
          </cell>
          <cell r="E20502">
            <v>32750</v>
          </cell>
        </row>
        <row r="20503">
          <cell r="B20503" t="str">
            <v>Gul Ahmed</v>
          </cell>
          <cell r="C20503" t="str">
            <v>Misc</v>
          </cell>
          <cell r="D20503" t="str">
            <v>Online by adeel to Adnan hyder for foundation and Gas</v>
          </cell>
          <cell r="E20503">
            <v>130000</v>
          </cell>
        </row>
        <row r="20504">
          <cell r="B20504" t="str">
            <v>office</v>
          </cell>
          <cell r="C20504" t="str">
            <v>office</v>
          </cell>
          <cell r="D20504" t="str">
            <v>to salman rider for fuel</v>
          </cell>
          <cell r="E20504">
            <v>1000</v>
          </cell>
        </row>
        <row r="20505">
          <cell r="B20505" t="str">
            <v>J out let DML</v>
          </cell>
          <cell r="C20505" t="str">
            <v>Material</v>
          </cell>
          <cell r="D20505" t="str">
            <v>Online by adeel to mansoor ejaz for Hanging material and units labour</v>
          </cell>
          <cell r="E20505">
            <v>187482</v>
          </cell>
        </row>
        <row r="20506">
          <cell r="B20506" t="str">
            <v>J out let DML</v>
          </cell>
          <cell r="C20506" t="str">
            <v>Material</v>
          </cell>
          <cell r="D20506" t="str">
            <v>Online by adeel for to noman easy paisa for fittings purchased by Noman engr from his cash</v>
          </cell>
          <cell r="E20506">
            <v>21750</v>
          </cell>
        </row>
        <row r="20507">
          <cell r="B20507" t="str">
            <v>Sana safinaz DML</v>
          </cell>
          <cell r="C20507" t="str">
            <v>Material</v>
          </cell>
          <cell r="D20507" t="str">
            <v>Online by adeel to ayaz niaz for purhcased of channel for the project Sana safinaz DML</v>
          </cell>
          <cell r="E20507">
            <v>43500</v>
          </cell>
        </row>
        <row r="20508">
          <cell r="B20508" t="str">
            <v>Gul Ahmed</v>
          </cell>
          <cell r="C20508" t="str">
            <v>Material</v>
          </cell>
          <cell r="D20508" t="str">
            <v>Online by adeel to Hassan asif for control wire for Gul Ahmed</v>
          </cell>
          <cell r="E20508">
            <v>31500</v>
          </cell>
        </row>
        <row r="20509">
          <cell r="B20509" t="str">
            <v>LAMA Outlet</v>
          </cell>
          <cell r="C20509" t="str">
            <v>material</v>
          </cell>
          <cell r="D20509" t="str">
            <v>misc by jahangeer</v>
          </cell>
          <cell r="E20509">
            <v>5650</v>
          </cell>
        </row>
        <row r="20510">
          <cell r="B20510" t="str">
            <v>Rehmat shipping</v>
          </cell>
          <cell r="C20510" t="str">
            <v>material</v>
          </cell>
          <cell r="D20510" t="str">
            <v>To waqar cable tray for rehmet shipping (by al madina)</v>
          </cell>
          <cell r="E20510">
            <v>159040</v>
          </cell>
        </row>
        <row r="20511">
          <cell r="B20511" t="str">
            <v>office</v>
          </cell>
          <cell r="C20511" t="str">
            <v>office</v>
          </cell>
          <cell r="D20511" t="str">
            <v>for office use</v>
          </cell>
          <cell r="E20511">
            <v>4000</v>
          </cell>
        </row>
        <row r="20512">
          <cell r="B20512" t="str">
            <v>CITI Bank</v>
          </cell>
          <cell r="C20512" t="str">
            <v>fare</v>
          </cell>
          <cell r="D20512" t="str">
            <v>cash paid</v>
          </cell>
          <cell r="E20512">
            <v>3000</v>
          </cell>
        </row>
        <row r="20513">
          <cell r="B20513" t="str">
            <v>office</v>
          </cell>
          <cell r="C20513" t="str">
            <v>office</v>
          </cell>
          <cell r="D20513" t="str">
            <v>Depositted in BAHL new acc in the name of Pioneer services</v>
          </cell>
          <cell r="E20513">
            <v>5000</v>
          </cell>
        </row>
        <row r="20514">
          <cell r="B20514" t="str">
            <v>Gul Ahmed</v>
          </cell>
          <cell r="C20514" t="str">
            <v>material</v>
          </cell>
          <cell r="D20514" t="str">
            <v>purchased misc fittings by Rafay</v>
          </cell>
          <cell r="E20514">
            <v>2300</v>
          </cell>
        </row>
        <row r="20515">
          <cell r="B20515" t="str">
            <v>GSK DMC</v>
          </cell>
          <cell r="C20515" t="str">
            <v>fare</v>
          </cell>
          <cell r="D20515" t="str">
            <v>paid</v>
          </cell>
          <cell r="E20515">
            <v>2400</v>
          </cell>
        </row>
        <row r="20516">
          <cell r="B20516" t="str">
            <v>J out let DML</v>
          </cell>
          <cell r="C20516" t="str">
            <v>Material</v>
          </cell>
          <cell r="D20516" t="str">
            <v>Online by adeel to S murtaza hassan shah for J dot piping labour</v>
          </cell>
          <cell r="E20516">
            <v>100000</v>
          </cell>
        </row>
        <row r="20517">
          <cell r="B20517" t="str">
            <v>BAH 12th Floor</v>
          </cell>
          <cell r="C20517" t="str">
            <v>Material</v>
          </cell>
          <cell r="D20517" t="str">
            <v>Online by adeel to crescent corp payment for copper fittings for BAHL 12th floor</v>
          </cell>
          <cell r="E20517">
            <v>56026</v>
          </cell>
        </row>
        <row r="20518">
          <cell r="B20518" t="str">
            <v>Gul Ahmed</v>
          </cell>
          <cell r="C20518" t="str">
            <v>Material</v>
          </cell>
          <cell r="D20518" t="str">
            <v xml:space="preserve">Online by adeel to crescent corp payment for copper pipes </v>
          </cell>
          <cell r="E20518">
            <v>63720</v>
          </cell>
        </row>
        <row r="20519">
          <cell r="B20519" t="str">
            <v>Sana safinaz DML</v>
          </cell>
          <cell r="C20519" t="str">
            <v>Material</v>
          </cell>
          <cell r="D20519" t="str">
            <v>Online by adeel to Online to Noman forsana safinaz DML site expenses</v>
          </cell>
          <cell r="E20519">
            <v>50000</v>
          </cell>
        </row>
        <row r="20520">
          <cell r="B20520" t="str">
            <v>office</v>
          </cell>
          <cell r="C20520" t="str">
            <v>office</v>
          </cell>
          <cell r="D20520" t="str">
            <v>To salman for fuel</v>
          </cell>
          <cell r="E20520">
            <v>2000</v>
          </cell>
        </row>
        <row r="20521">
          <cell r="B20521" t="str">
            <v>GSK DMC</v>
          </cell>
          <cell r="C20521" t="str">
            <v>material</v>
          </cell>
          <cell r="D20521" t="str">
            <v>Paid to john for karchar pump repaired</v>
          </cell>
          <cell r="E20521">
            <v>8000</v>
          </cell>
        </row>
        <row r="20522">
          <cell r="B20522" t="str">
            <v>VISA Fit-out Office</v>
          </cell>
          <cell r="C20522" t="str">
            <v>fare</v>
          </cell>
          <cell r="D20522" t="str">
            <v>paid</v>
          </cell>
          <cell r="E20522">
            <v>2000</v>
          </cell>
        </row>
        <row r="20523">
          <cell r="B20523" t="str">
            <v>office</v>
          </cell>
          <cell r="C20523" t="str">
            <v>office</v>
          </cell>
          <cell r="D20523" t="str">
            <v>for office use</v>
          </cell>
          <cell r="E20523">
            <v>2000</v>
          </cell>
        </row>
        <row r="20524">
          <cell r="B20524" t="str">
            <v>GSK DMC</v>
          </cell>
          <cell r="C20524" t="str">
            <v>Material</v>
          </cell>
          <cell r="D20524" t="str">
            <v>Online by adeel to muzammil for purchased of linkadptor = 51,000</v>
          </cell>
          <cell r="E20524">
            <v>17000</v>
          </cell>
        </row>
        <row r="20525">
          <cell r="B20525" t="str">
            <v>CITI Bank</v>
          </cell>
          <cell r="C20525" t="str">
            <v>Material</v>
          </cell>
          <cell r="D20525" t="str">
            <v>Online by adeel to muzammil for purchased of linkadptor = 51,000</v>
          </cell>
          <cell r="E20525">
            <v>17000</v>
          </cell>
        </row>
        <row r="20526">
          <cell r="B20526" t="str">
            <v>Engro 3rd &amp; 8th Floor</v>
          </cell>
          <cell r="C20526" t="str">
            <v>Material</v>
          </cell>
          <cell r="D20526" t="str">
            <v>Online by adeel to muzammil for purchased of linkadptor = 51,000</v>
          </cell>
          <cell r="E20526">
            <v>17000</v>
          </cell>
        </row>
        <row r="20527">
          <cell r="B20527" t="str">
            <v>GSK DMC</v>
          </cell>
          <cell r="C20527" t="str">
            <v>Material</v>
          </cell>
          <cell r="D20527" t="str">
            <v>Online by adeel to MBI Industries pvt Ltd for purchased of Rods, nuts &amp; washers = 143550</v>
          </cell>
          <cell r="E20527">
            <v>47850</v>
          </cell>
        </row>
        <row r="20528">
          <cell r="B20528" t="str">
            <v>CITI Bank</v>
          </cell>
          <cell r="C20528" t="str">
            <v>Material</v>
          </cell>
          <cell r="D20528" t="str">
            <v>Online by adeel to MBI Industries pvt Ltd for purchased of Rods, nuts &amp; washers = 143550</v>
          </cell>
          <cell r="E20528">
            <v>47850</v>
          </cell>
        </row>
        <row r="20529">
          <cell r="B20529" t="str">
            <v>LAMA Outlet</v>
          </cell>
          <cell r="C20529" t="str">
            <v>Material</v>
          </cell>
          <cell r="D20529" t="str">
            <v>Online by adeel to MBI Industries pvt Ltd for purchased of Rods, nuts &amp; washers = 143550</v>
          </cell>
          <cell r="E20529">
            <v>47850</v>
          </cell>
        </row>
        <row r="20530">
          <cell r="B20530" t="str">
            <v>Meezan bank Head office</v>
          </cell>
          <cell r="C20530" t="str">
            <v>Material</v>
          </cell>
          <cell r="D20530" t="str">
            <v>Online by adeel to M azam rafiq  for fittings purchased from Abbas brothers = 164715</v>
          </cell>
          <cell r="E20530">
            <v>76000</v>
          </cell>
        </row>
        <row r="20531">
          <cell r="B20531" t="str">
            <v>CITI Bank</v>
          </cell>
          <cell r="C20531" t="str">
            <v>Material</v>
          </cell>
          <cell r="D20531" t="str">
            <v>Online by adeel to M azam rafiq  for fittings purchased from Abbas brothers = 164715</v>
          </cell>
          <cell r="E20531">
            <v>78715</v>
          </cell>
        </row>
        <row r="20532">
          <cell r="B20532" t="str">
            <v>LAMA Outlet</v>
          </cell>
          <cell r="C20532" t="str">
            <v>Material</v>
          </cell>
          <cell r="D20532" t="str">
            <v>Online by adeel to M azam rafiq  for fittings purchased from Abbas brothers = 164715</v>
          </cell>
          <cell r="E20532">
            <v>10000</v>
          </cell>
        </row>
        <row r="20533">
          <cell r="B20533" t="str">
            <v>Family area</v>
          </cell>
          <cell r="C20533" t="str">
            <v>ZILVER</v>
          </cell>
          <cell r="D20533" t="str">
            <v>Online by adeel to M Abbas Ladi wala payment to ZILVER for plumbing fixtures for Mother care DMC karachi.</v>
          </cell>
          <cell r="E20533">
            <v>121520</v>
          </cell>
        </row>
        <row r="20534">
          <cell r="B20534" t="str">
            <v>DHL office</v>
          </cell>
          <cell r="C20534" t="str">
            <v>Material</v>
          </cell>
          <cell r="D20534" t="str">
            <v xml:space="preserve">Online by adeel to Mohsin Afzal payment for control wire 1mm 2 core shielded </v>
          </cell>
          <cell r="E20534">
            <v>18000</v>
          </cell>
        </row>
        <row r="20535">
          <cell r="B20535" t="str">
            <v>BAH 12th Floor</v>
          </cell>
          <cell r="C20535" t="str">
            <v>material</v>
          </cell>
          <cell r="D20535" t="str">
            <v>Pipe purchased from Ibraheem fittings = 62700</v>
          </cell>
          <cell r="E20535">
            <v>11200</v>
          </cell>
        </row>
        <row r="20536">
          <cell r="B20536" t="str">
            <v>CITI Bank</v>
          </cell>
          <cell r="C20536" t="str">
            <v>material</v>
          </cell>
          <cell r="D20536" t="str">
            <v>Pipe purchased from Ibraheem fittings = 62700</v>
          </cell>
          <cell r="E20536">
            <v>51500</v>
          </cell>
        </row>
        <row r="20537">
          <cell r="B20537" t="str">
            <v>office</v>
          </cell>
          <cell r="C20537" t="str">
            <v>office</v>
          </cell>
          <cell r="D20537" t="str">
            <v>for office use</v>
          </cell>
          <cell r="E20537">
            <v>4000</v>
          </cell>
        </row>
        <row r="20538">
          <cell r="B20538" t="str">
            <v>Meezan bank Head office</v>
          </cell>
          <cell r="C20538" t="str">
            <v>material</v>
          </cell>
          <cell r="D20538" t="str">
            <v>purchased wire mech by ahsan 50 Rft</v>
          </cell>
          <cell r="E20538">
            <v>41000</v>
          </cell>
        </row>
        <row r="20539">
          <cell r="B20539" t="str">
            <v>CITI Bank</v>
          </cell>
          <cell r="C20539" t="str">
            <v>material</v>
          </cell>
          <cell r="D20539" t="str">
            <v>red oxide</v>
          </cell>
          <cell r="E20539">
            <v>2800</v>
          </cell>
        </row>
        <row r="20540">
          <cell r="B20540" t="str">
            <v>Gul Ahmed</v>
          </cell>
          <cell r="C20540" t="str">
            <v>fare</v>
          </cell>
          <cell r="D20540" t="str">
            <v>paid for builty for copper pipes for cargo</v>
          </cell>
          <cell r="E20540">
            <v>2000</v>
          </cell>
        </row>
        <row r="20541">
          <cell r="B20541" t="str">
            <v>Meezan bank Head office</v>
          </cell>
          <cell r="C20541" t="str">
            <v>fare</v>
          </cell>
          <cell r="D20541" t="str">
            <v>paid</v>
          </cell>
          <cell r="E20541">
            <v>1000</v>
          </cell>
        </row>
        <row r="20542">
          <cell r="B20542" t="str">
            <v>office</v>
          </cell>
          <cell r="C20542" t="str">
            <v>office</v>
          </cell>
          <cell r="D20542" t="str">
            <v>02 nos printer refills</v>
          </cell>
          <cell r="E20542">
            <v>1500</v>
          </cell>
        </row>
        <row r="20543">
          <cell r="B20543" t="str">
            <v>Meezan bank Head office</v>
          </cell>
          <cell r="C20543" t="str">
            <v>fare</v>
          </cell>
          <cell r="D20543" t="str">
            <v>paid</v>
          </cell>
          <cell r="E20543">
            <v>2100</v>
          </cell>
        </row>
        <row r="20544">
          <cell r="B20544" t="str">
            <v>Gul Ahmed</v>
          </cell>
          <cell r="C20544" t="str">
            <v>fare</v>
          </cell>
          <cell r="D20544" t="str">
            <v>paid</v>
          </cell>
          <cell r="E20544">
            <v>2100</v>
          </cell>
        </row>
        <row r="20545">
          <cell r="B20545" t="str">
            <v>office</v>
          </cell>
          <cell r="C20545" t="str">
            <v>office</v>
          </cell>
          <cell r="D20545" t="str">
            <v>Rent aggrement for 1st floor</v>
          </cell>
          <cell r="E20545">
            <v>1500</v>
          </cell>
        </row>
        <row r="20546">
          <cell r="B20546" t="str">
            <v>office</v>
          </cell>
          <cell r="C20546" t="str">
            <v>office</v>
          </cell>
          <cell r="D20546" t="str">
            <v>kunna for Bilal sahab guest</v>
          </cell>
          <cell r="E20546">
            <v>1050</v>
          </cell>
        </row>
        <row r="20547">
          <cell r="B20547" t="str">
            <v>Tomo JPMC</v>
          </cell>
          <cell r="C20547" t="str">
            <v>fare</v>
          </cell>
          <cell r="D20547" t="str">
            <v>paid</v>
          </cell>
          <cell r="E20547">
            <v>1000</v>
          </cell>
        </row>
        <row r="20548">
          <cell r="B20548" t="str">
            <v>office</v>
          </cell>
          <cell r="C20548" t="str">
            <v>office</v>
          </cell>
          <cell r="D20548" t="str">
            <v>To salman for fuel</v>
          </cell>
          <cell r="E20548">
            <v>2000</v>
          </cell>
        </row>
        <row r="20549">
          <cell r="B20549" t="str">
            <v>GSK DMC</v>
          </cell>
          <cell r="C20549" t="str">
            <v>Clothes</v>
          </cell>
          <cell r="D20549" t="str">
            <v>Online by adeel to Kamil for 15 thans cloth purhcased from saeed clothes</v>
          </cell>
          <cell r="E20549">
            <v>65250</v>
          </cell>
        </row>
        <row r="20550">
          <cell r="B20550" t="str">
            <v>Tomo JPMC</v>
          </cell>
          <cell r="C20550" t="str">
            <v>Kamran insulator</v>
          </cell>
          <cell r="D20550" t="str">
            <v>Online by adeel to Kamran hussain for TOMO I labour work</v>
          </cell>
          <cell r="E20550">
            <v>50000</v>
          </cell>
        </row>
        <row r="20551">
          <cell r="B20551" t="str">
            <v>J out let DML</v>
          </cell>
          <cell r="C20551" t="str">
            <v>Mehran Engineering</v>
          </cell>
          <cell r="D20551" t="str">
            <v>Online by adeel to Zeeshan Baig j dot grills advance</v>
          </cell>
          <cell r="E20551">
            <v>300000</v>
          </cell>
        </row>
        <row r="20552">
          <cell r="B20552" t="str">
            <v>CITI Bank</v>
          </cell>
          <cell r="C20552" t="str">
            <v>Misc</v>
          </cell>
          <cell r="D20552" t="str">
            <v>Bilal bhai car expenses</v>
          </cell>
          <cell r="E20552">
            <v>15000</v>
          </cell>
        </row>
        <row r="20553">
          <cell r="B20553" t="str">
            <v>BAH 12th Floor</v>
          </cell>
          <cell r="C20553" t="str">
            <v>fare</v>
          </cell>
          <cell r="D20553" t="str">
            <v>paid</v>
          </cell>
          <cell r="E20553">
            <v>2500</v>
          </cell>
        </row>
        <row r="20554">
          <cell r="B20554" t="str">
            <v>GSK DMC</v>
          </cell>
          <cell r="C20554" t="str">
            <v>misc</v>
          </cell>
          <cell r="D20554" t="str">
            <v>jahangeer mobile balance</v>
          </cell>
          <cell r="E20554">
            <v>1250</v>
          </cell>
        </row>
        <row r="20555">
          <cell r="B20555" t="str">
            <v>O/M The Place</v>
          </cell>
          <cell r="C20555" t="str">
            <v>transportation</v>
          </cell>
          <cell r="D20555" t="str">
            <v>paid for Repairing of chiller pump motor # 3</v>
          </cell>
          <cell r="E20555">
            <v>6000</v>
          </cell>
        </row>
        <row r="20556">
          <cell r="B20556" t="str">
            <v>O/M The Place</v>
          </cell>
          <cell r="C20556" t="str">
            <v>material</v>
          </cell>
          <cell r="D20556" t="str">
            <v>purchased reducer 5/8 by mumtaz</v>
          </cell>
          <cell r="E20556">
            <v>1000</v>
          </cell>
        </row>
        <row r="20557">
          <cell r="B20557" t="str">
            <v>DHL office</v>
          </cell>
          <cell r="C20557" t="str">
            <v>material</v>
          </cell>
          <cell r="D20557" t="str">
            <v>Purchased copper pipe by Amir contractor</v>
          </cell>
          <cell r="E20557">
            <v>263000</v>
          </cell>
        </row>
        <row r="20558">
          <cell r="B20558" t="str">
            <v>office</v>
          </cell>
          <cell r="C20558" t="str">
            <v>office</v>
          </cell>
          <cell r="D20558" t="str">
            <v>for office use</v>
          </cell>
          <cell r="E20558">
            <v>3000</v>
          </cell>
        </row>
        <row r="20559">
          <cell r="B20559" t="str">
            <v>office</v>
          </cell>
          <cell r="C20559" t="str">
            <v>utilities bills</v>
          </cell>
          <cell r="D20559" t="str">
            <v>ptcl bills paid</v>
          </cell>
          <cell r="E20559">
            <v>6900</v>
          </cell>
        </row>
        <row r="20560">
          <cell r="B20560" t="str">
            <v xml:space="preserve">MHR Personal </v>
          </cell>
          <cell r="C20560" t="str">
            <v>utilities bills</v>
          </cell>
          <cell r="D20560" t="str">
            <v>ptcl bills paid</v>
          </cell>
          <cell r="E20560">
            <v>1230</v>
          </cell>
        </row>
        <row r="20561">
          <cell r="B20561" t="str">
            <v>Rehmat shipping</v>
          </cell>
          <cell r="C20561" t="str">
            <v>fare</v>
          </cell>
          <cell r="D20561" t="str">
            <v>paid for fakhri insulation</v>
          </cell>
          <cell r="E20561">
            <v>500</v>
          </cell>
        </row>
        <row r="20562">
          <cell r="B20562" t="str">
            <v>CITI Bank</v>
          </cell>
          <cell r="C20562" t="str">
            <v>fare</v>
          </cell>
          <cell r="D20562" t="str">
            <v>paid</v>
          </cell>
          <cell r="E20562">
            <v>400</v>
          </cell>
        </row>
        <row r="20563">
          <cell r="B20563" t="str">
            <v>Generation DML</v>
          </cell>
          <cell r="C20563" t="str">
            <v>Material</v>
          </cell>
          <cell r="D20563" t="str">
            <v>Online by adeel to crescent corp payment for M.S Pipe and fittings = ttoal amt = 565808</v>
          </cell>
          <cell r="E20563">
            <v>500000</v>
          </cell>
        </row>
        <row r="20564">
          <cell r="B20564" t="str">
            <v>Manto DML</v>
          </cell>
          <cell r="C20564" t="str">
            <v>Material</v>
          </cell>
          <cell r="D20564" t="str">
            <v>Online by adeel to crescent corp payment for M.S Pipe and fittings = ttoal amt = 565808</v>
          </cell>
          <cell r="E20564">
            <v>64808</v>
          </cell>
        </row>
        <row r="20565">
          <cell r="B20565" t="str">
            <v>Manto DML</v>
          </cell>
          <cell r="C20565" t="str">
            <v>Material</v>
          </cell>
          <cell r="D20565" t="str">
            <v>Online by adeel to noman engr for material</v>
          </cell>
          <cell r="E20565">
            <v>25000</v>
          </cell>
        </row>
        <row r="20566">
          <cell r="B20566" t="str">
            <v>Generation DML</v>
          </cell>
          <cell r="C20566" t="str">
            <v>Material</v>
          </cell>
          <cell r="D20566" t="str">
            <v xml:space="preserve">Online by adeel to Ayaz Niaz for material </v>
          </cell>
          <cell r="E20566">
            <v>44000</v>
          </cell>
        </row>
        <row r="20567">
          <cell r="B20567" t="str">
            <v>DHL office</v>
          </cell>
          <cell r="C20567" t="str">
            <v>Fakhri brothers</v>
          </cell>
          <cell r="D20567" t="str">
            <v xml:space="preserve">Online by adeel to HVAC business solution </v>
          </cell>
          <cell r="E20567">
            <v>400000</v>
          </cell>
        </row>
        <row r="20568">
          <cell r="B20568" t="str">
            <v>Gul Ahmed</v>
          </cell>
          <cell r="C20568" t="str">
            <v>Rafay</v>
          </cell>
          <cell r="D20568" t="str">
            <v>Cash given to Rafay by Bilal bhai</v>
          </cell>
          <cell r="E20568">
            <v>25000</v>
          </cell>
        </row>
        <row r="20569">
          <cell r="B20569" t="str">
            <v>CITI Bank</v>
          </cell>
          <cell r="C20569" t="str">
            <v>fare</v>
          </cell>
          <cell r="D20569" t="str">
            <v>paid</v>
          </cell>
          <cell r="E20569">
            <v>500</v>
          </cell>
        </row>
        <row r="20570">
          <cell r="B20570" t="str">
            <v>Rehmat shipping</v>
          </cell>
          <cell r="C20570" t="str">
            <v>material</v>
          </cell>
          <cell r="D20570" t="str">
            <v>purhcased ruuber isolator 200 nos</v>
          </cell>
          <cell r="E20570">
            <v>5000</v>
          </cell>
        </row>
        <row r="20571">
          <cell r="B20571" t="str">
            <v>Meezan bank Head office</v>
          </cell>
          <cell r="C20571" t="str">
            <v>material</v>
          </cell>
          <cell r="D20571" t="str">
            <v>Misc by abbas plumber</v>
          </cell>
          <cell r="E20571">
            <v>20622</v>
          </cell>
        </row>
        <row r="20572">
          <cell r="B20572" t="str">
            <v>CITI Bank</v>
          </cell>
          <cell r="C20572" t="str">
            <v>material</v>
          </cell>
          <cell r="D20572" t="str">
            <v>Misc by abbas plumber</v>
          </cell>
          <cell r="E20572">
            <v>11650</v>
          </cell>
        </row>
        <row r="20573">
          <cell r="B20573" t="str">
            <v>GSK DMC</v>
          </cell>
          <cell r="C20573" t="str">
            <v>material</v>
          </cell>
          <cell r="D20573" t="str">
            <v>Misc by abbas plumber</v>
          </cell>
          <cell r="E20573">
            <v>2750</v>
          </cell>
        </row>
        <row r="20574">
          <cell r="B20574" t="str">
            <v xml:space="preserve">MHR Personal </v>
          </cell>
          <cell r="C20574" t="str">
            <v>Groceries</v>
          </cell>
          <cell r="D20574" t="str">
            <v>groceries from Imtiaz store by BH for the month of august 24</v>
          </cell>
          <cell r="E20574">
            <v>98983</v>
          </cell>
        </row>
        <row r="20575">
          <cell r="B20575" t="str">
            <v>BAH 12th Floor</v>
          </cell>
          <cell r="C20575" t="str">
            <v>material</v>
          </cell>
          <cell r="D20575" t="str">
            <v>purchased red oxide</v>
          </cell>
          <cell r="E20575">
            <v>8500</v>
          </cell>
        </row>
        <row r="20576">
          <cell r="B20576" t="str">
            <v>office</v>
          </cell>
          <cell r="C20576" t="str">
            <v>office</v>
          </cell>
          <cell r="D20576" t="str">
            <v>office printer cartrage repairred</v>
          </cell>
          <cell r="E20576">
            <v>1000</v>
          </cell>
        </row>
        <row r="20577">
          <cell r="B20577" t="str">
            <v>Engro 3rd &amp; 8th Floor</v>
          </cell>
          <cell r="C20577" t="str">
            <v>material</v>
          </cell>
          <cell r="D20577" t="str">
            <v>purchased flexible 3/4 6 Dozens by Laraib</v>
          </cell>
          <cell r="E20577">
            <v>1050</v>
          </cell>
        </row>
        <row r="20578">
          <cell r="B20578" t="str">
            <v>Gul Ahmed</v>
          </cell>
          <cell r="C20578" t="str">
            <v>john</v>
          </cell>
          <cell r="D20578" t="str">
            <v>cash paid for labour work</v>
          </cell>
          <cell r="E20578">
            <v>50000</v>
          </cell>
        </row>
        <row r="20579">
          <cell r="B20579" t="str">
            <v>office</v>
          </cell>
          <cell r="C20579" t="str">
            <v>office</v>
          </cell>
          <cell r="D20579" t="str">
            <v>for office use</v>
          </cell>
          <cell r="E20579">
            <v>4000</v>
          </cell>
        </row>
        <row r="20580">
          <cell r="B20580" t="str">
            <v>Gul Ahmed</v>
          </cell>
          <cell r="C20580" t="str">
            <v>material</v>
          </cell>
          <cell r="D20580" t="str">
            <v>purchased 1 x 1/2 bush 3 nos</v>
          </cell>
          <cell r="E20580">
            <v>420</v>
          </cell>
        </row>
        <row r="20581">
          <cell r="B20581" t="str">
            <v>Engro 3rd &amp; 8th Floor</v>
          </cell>
          <cell r="C20581" t="str">
            <v>fare</v>
          </cell>
          <cell r="D20581" t="str">
            <v>paid</v>
          </cell>
          <cell r="E20581">
            <v>1000</v>
          </cell>
        </row>
        <row r="20582">
          <cell r="B20582" t="str">
            <v>O/M The Place</v>
          </cell>
          <cell r="C20582" t="str">
            <v>Flow Master</v>
          </cell>
          <cell r="D20582" t="str">
            <v>Online by adeel to Flow master for Chiller balancing work at The place Cinema DHA PHASE VIII</v>
          </cell>
          <cell r="E20582">
            <v>20000</v>
          </cell>
        </row>
        <row r="20583">
          <cell r="B20583" t="str">
            <v>DHL office</v>
          </cell>
          <cell r="C20583" t="str">
            <v>Amir contractor</v>
          </cell>
          <cell r="D20583" t="str">
            <v>Online by adeel to Amir contractor in Labour work</v>
          </cell>
          <cell r="E20583">
            <v>100000</v>
          </cell>
        </row>
        <row r="20584">
          <cell r="B20584" t="str">
            <v>Eat On Project</v>
          </cell>
          <cell r="C20584" t="str">
            <v>Misc</v>
          </cell>
          <cell r="D20584" t="str">
            <v>Sheet from Adeel for Eat on project</v>
          </cell>
          <cell r="E20584">
            <v>49900</v>
          </cell>
        </row>
        <row r="20585">
          <cell r="B20585" t="str">
            <v>o/m NASTP</v>
          </cell>
          <cell r="C20585" t="str">
            <v>MSE Acc</v>
          </cell>
          <cell r="D20585" t="str">
            <v>Rs 4 Lac on July 24 bill in acc of MSE acc as BH recommended</v>
          </cell>
          <cell r="E20585">
            <v>400000</v>
          </cell>
        </row>
        <row r="20586">
          <cell r="B20586" t="str">
            <v>CITI Bank</v>
          </cell>
          <cell r="C20586" t="str">
            <v>fare</v>
          </cell>
          <cell r="D20586" t="str">
            <v>paid</v>
          </cell>
          <cell r="E20586">
            <v>2000</v>
          </cell>
        </row>
        <row r="20587">
          <cell r="B20587" t="str">
            <v>DHL office</v>
          </cell>
          <cell r="C20587" t="str">
            <v>Irfan contractor</v>
          </cell>
          <cell r="D20587" t="str">
            <v>Cash paid</v>
          </cell>
          <cell r="E20587">
            <v>10000</v>
          </cell>
        </row>
        <row r="20588">
          <cell r="B20588" t="str">
            <v>DHL office</v>
          </cell>
          <cell r="C20588" t="str">
            <v>fuel</v>
          </cell>
          <cell r="D20588" t="str">
            <v>fuel to irfan contractor</v>
          </cell>
          <cell r="E20588">
            <v>400</v>
          </cell>
        </row>
        <row r="20589">
          <cell r="B20589" t="str">
            <v>CITI Bank</v>
          </cell>
          <cell r="C20589" t="str">
            <v>fare</v>
          </cell>
          <cell r="D20589" t="str">
            <v>paid for insulation shifting</v>
          </cell>
          <cell r="E20589">
            <v>7000</v>
          </cell>
        </row>
        <row r="20590">
          <cell r="B20590" t="str">
            <v>GSK DMC</v>
          </cell>
          <cell r="C20590" t="str">
            <v>fare</v>
          </cell>
          <cell r="D20590" t="str">
            <v>paid</v>
          </cell>
          <cell r="E20590">
            <v>800</v>
          </cell>
        </row>
        <row r="20591">
          <cell r="B20591" t="str">
            <v>office</v>
          </cell>
          <cell r="C20591" t="str">
            <v>office</v>
          </cell>
          <cell r="D20591" t="str">
            <v>To salman for fuel</v>
          </cell>
          <cell r="E20591">
            <v>2000</v>
          </cell>
        </row>
        <row r="20592">
          <cell r="B20592" t="str">
            <v>CITI Bank</v>
          </cell>
          <cell r="C20592" t="str">
            <v>material</v>
          </cell>
          <cell r="D20592" t="str">
            <v>Purhcased red oxide</v>
          </cell>
          <cell r="E20592">
            <v>4550</v>
          </cell>
        </row>
        <row r="20593">
          <cell r="B20593" t="str">
            <v>Tomo JPMC</v>
          </cell>
          <cell r="C20593" t="str">
            <v>material</v>
          </cell>
          <cell r="D20593" t="str">
            <v>purchased pipe bender, tube cutter and copper rod by irfan</v>
          </cell>
          <cell r="E20593">
            <v>14400</v>
          </cell>
        </row>
        <row r="20594">
          <cell r="B20594" t="str">
            <v>office</v>
          </cell>
          <cell r="C20594" t="str">
            <v>Tender</v>
          </cell>
          <cell r="D20594" t="str">
            <v>purchased tender for Ziauddin hospital</v>
          </cell>
          <cell r="E20594">
            <v>30000</v>
          </cell>
        </row>
        <row r="20595">
          <cell r="B20595" t="str">
            <v>Engro 3rd &amp; 8th Floor</v>
          </cell>
          <cell r="C20595" t="str">
            <v>fare</v>
          </cell>
          <cell r="D20595" t="str">
            <v>paid</v>
          </cell>
          <cell r="E20595">
            <v>2500</v>
          </cell>
        </row>
        <row r="20596">
          <cell r="B20596" t="str">
            <v>Bahria project</v>
          </cell>
          <cell r="C20596" t="str">
            <v>misc</v>
          </cell>
          <cell r="D20596" t="str">
            <v>TO khushnood for Bike expesnes (recommended by nadeem)</v>
          </cell>
          <cell r="E20596">
            <v>10000</v>
          </cell>
        </row>
        <row r="20597">
          <cell r="B20597" t="str">
            <v>Eat On Project</v>
          </cell>
          <cell r="C20597" t="str">
            <v>material</v>
          </cell>
          <cell r="D20597" t="str">
            <v>Purhcased Angle Bracket for 04 nos by Azher from sajid</v>
          </cell>
          <cell r="E20597">
            <v>4000</v>
          </cell>
        </row>
        <row r="20598">
          <cell r="B20598" t="str">
            <v>Meezan bank Head office</v>
          </cell>
          <cell r="C20598" t="str">
            <v>Sheet</v>
          </cell>
          <cell r="D20598" t="str">
            <v>Sheet from Al madina steel</v>
          </cell>
          <cell r="E20598">
            <v>97400</v>
          </cell>
        </row>
        <row r="20599">
          <cell r="B20599" t="str">
            <v>Meezan bank Head office</v>
          </cell>
          <cell r="C20599" t="str">
            <v>Material</v>
          </cell>
          <cell r="D20599" t="str">
            <v>Online by adeel to Ibraheem shershan for flanges purchased</v>
          </cell>
          <cell r="E20599">
            <v>63600</v>
          </cell>
        </row>
        <row r="20600">
          <cell r="B20600" t="str">
            <v>J out let DML</v>
          </cell>
          <cell r="C20600" t="str">
            <v>Material</v>
          </cell>
          <cell r="D20600" t="str">
            <v>Online by adeel to murtaza hassan shah for fittings in J outlet</v>
          </cell>
          <cell r="E20600">
            <v>50000</v>
          </cell>
        </row>
        <row r="20601">
          <cell r="B20601" t="str">
            <v>Meezan bank Head office</v>
          </cell>
          <cell r="C20601" t="str">
            <v>guddu insulation</v>
          </cell>
          <cell r="D20601" t="str">
            <v>Cash paid</v>
          </cell>
          <cell r="E20601">
            <v>25000</v>
          </cell>
        </row>
        <row r="20602">
          <cell r="B20602" t="str">
            <v>Gul Ahmed</v>
          </cell>
          <cell r="C20602" t="str">
            <v>fare</v>
          </cell>
          <cell r="D20602" t="str">
            <v>paid</v>
          </cell>
          <cell r="E20602">
            <v>1200</v>
          </cell>
        </row>
        <row r="20603">
          <cell r="B20603" t="str">
            <v>DHL office</v>
          </cell>
          <cell r="C20603" t="str">
            <v>fare</v>
          </cell>
          <cell r="D20603" t="str">
            <v>paid</v>
          </cell>
          <cell r="E20603">
            <v>500</v>
          </cell>
        </row>
        <row r="20604">
          <cell r="B20604" t="str">
            <v>office</v>
          </cell>
          <cell r="C20604" t="str">
            <v>office</v>
          </cell>
          <cell r="D20604" t="str">
            <v>for office use</v>
          </cell>
          <cell r="E20604">
            <v>5000</v>
          </cell>
        </row>
        <row r="20605">
          <cell r="B20605" t="str">
            <v>Tomo JPMC</v>
          </cell>
          <cell r="C20605" t="str">
            <v>material</v>
          </cell>
          <cell r="D20605" t="str">
            <v>Purchased copper socket</v>
          </cell>
          <cell r="E20605">
            <v>6300</v>
          </cell>
        </row>
        <row r="20606">
          <cell r="B20606" t="str">
            <v>Tomo JPMC</v>
          </cell>
          <cell r="C20606" t="str">
            <v>fuel</v>
          </cell>
          <cell r="D20606" t="str">
            <v>to irfan</v>
          </cell>
          <cell r="E20606">
            <v>200</v>
          </cell>
        </row>
        <row r="20607">
          <cell r="B20607" t="str">
            <v>Tomo JPMC</v>
          </cell>
          <cell r="C20607" t="str">
            <v>fare</v>
          </cell>
          <cell r="D20607" t="str">
            <v>paid</v>
          </cell>
          <cell r="E20607">
            <v>1000</v>
          </cell>
        </row>
        <row r="20608">
          <cell r="B20608" t="str">
            <v>Family area</v>
          </cell>
          <cell r="C20608" t="str">
            <v>fare</v>
          </cell>
          <cell r="D20608" t="str">
            <v>paid</v>
          </cell>
          <cell r="E20608">
            <v>1000</v>
          </cell>
        </row>
        <row r="20609">
          <cell r="B20609" t="str">
            <v>Ernst &amp; Young</v>
          </cell>
          <cell r="C20609" t="str">
            <v>material</v>
          </cell>
          <cell r="D20609" t="str">
            <v>Purchased 06 Nos Siemens Hand Drier from M. Ismail jee (by ahsan)</v>
          </cell>
          <cell r="E20609">
            <v>51000</v>
          </cell>
        </row>
        <row r="20610">
          <cell r="B20610" t="str">
            <v>CITI Bank</v>
          </cell>
          <cell r="C20610" t="str">
            <v>Noman Engineering</v>
          </cell>
          <cell r="D20610" t="str">
            <v>Sheet from Al madina steel</v>
          </cell>
          <cell r="E20610">
            <v>1000000</v>
          </cell>
        </row>
        <row r="20611">
          <cell r="B20611" t="str">
            <v>Tomo JPMC</v>
          </cell>
          <cell r="C20611" t="str">
            <v>shabbir brothers</v>
          </cell>
          <cell r="D20611" t="str">
            <v>Cash to Shabbir brother - collect by Jibran from Al madina steel -- Total = 125600</v>
          </cell>
          <cell r="E20611">
            <v>94800</v>
          </cell>
        </row>
        <row r="20612">
          <cell r="B20612" t="str">
            <v>DHL office</v>
          </cell>
          <cell r="C20612" t="str">
            <v>shabbir brothers</v>
          </cell>
          <cell r="D20612" t="str">
            <v>Cash to Shabbir brother - collect by Jibran from Al madina steel -- Total = 125600</v>
          </cell>
          <cell r="E20612">
            <v>30800</v>
          </cell>
        </row>
        <row r="20613">
          <cell r="B20613" t="str">
            <v>CITI Bank</v>
          </cell>
          <cell r="C20613" t="str">
            <v>mungo</v>
          </cell>
          <cell r="D20613" t="str">
            <v>Online to M. Musaddiq care off Unique Enterprise by Al madina steel = 500,000</v>
          </cell>
          <cell r="E20613">
            <v>200000</v>
          </cell>
        </row>
        <row r="20614">
          <cell r="B20614" t="str">
            <v>J out let DML</v>
          </cell>
          <cell r="C20614" t="str">
            <v>mungo</v>
          </cell>
          <cell r="D20614" t="str">
            <v>Online to M. Musaddiq care off Unique Enterprise by Al madina steel = 500,000</v>
          </cell>
          <cell r="E20614">
            <v>200000</v>
          </cell>
        </row>
        <row r="20615">
          <cell r="B20615" t="str">
            <v>Sana safinaz DML</v>
          </cell>
          <cell r="C20615" t="str">
            <v>mungo</v>
          </cell>
          <cell r="D20615" t="str">
            <v>Online to M. Musaddiq care off Unique Enterprise by Al madina steel = 500,000</v>
          </cell>
          <cell r="E20615">
            <v>100000</v>
          </cell>
        </row>
        <row r="20616">
          <cell r="B20616" t="str">
            <v>Generation DML</v>
          </cell>
          <cell r="C20616" t="str">
            <v>Material</v>
          </cell>
          <cell r="D20616" t="str">
            <v>Online by adeel to Crescent corporation for purhcased of fittings = 169530</v>
          </cell>
          <cell r="E20616">
            <v>84765</v>
          </cell>
        </row>
        <row r="20617">
          <cell r="B20617" t="str">
            <v>Sana safinaz DML</v>
          </cell>
          <cell r="C20617" t="str">
            <v>Material</v>
          </cell>
          <cell r="D20617" t="str">
            <v>Online by adeel to Crescent corporation for purhcased of fittings = 169530</v>
          </cell>
          <cell r="E20617">
            <v>84765</v>
          </cell>
        </row>
        <row r="20618">
          <cell r="B20618" t="str">
            <v>Family area</v>
          </cell>
          <cell r="C20618" t="str">
            <v>ZILVER</v>
          </cell>
          <cell r="D20618" t="str">
            <v>Online by adeel to M. Abbas Landiwala care off M Islaml jee for purhcased of Comode for Family area</v>
          </cell>
          <cell r="E20618">
            <v>32000</v>
          </cell>
        </row>
        <row r="20619">
          <cell r="B20619" t="str">
            <v>Engro 3rd &amp; 8th Floor</v>
          </cell>
          <cell r="C20619" t="str">
            <v>Saqib insulator</v>
          </cell>
          <cell r="D20619" t="str">
            <v>Online by adeel to Saqib insualtion</v>
          </cell>
          <cell r="E20619">
            <v>60000</v>
          </cell>
        </row>
        <row r="20620">
          <cell r="B20620" t="str">
            <v>LAMA Outlet</v>
          </cell>
          <cell r="C20620" t="str">
            <v>Misc</v>
          </cell>
          <cell r="D20620" t="str">
            <v>misc by jahangeer</v>
          </cell>
          <cell r="E20620">
            <v>5960</v>
          </cell>
        </row>
        <row r="20621">
          <cell r="B20621" t="str">
            <v>GSK DMC</v>
          </cell>
          <cell r="C20621" t="str">
            <v>material</v>
          </cell>
          <cell r="D20621" t="str">
            <v>purhcased cable tie</v>
          </cell>
          <cell r="E20621">
            <v>900</v>
          </cell>
        </row>
        <row r="20622">
          <cell r="B20622" t="str">
            <v>office</v>
          </cell>
          <cell r="C20622" t="str">
            <v>office</v>
          </cell>
          <cell r="D20622" t="str">
            <v>To salman for fuel</v>
          </cell>
          <cell r="E20622">
            <v>2000</v>
          </cell>
        </row>
        <row r="20623">
          <cell r="B20623" t="str">
            <v>CITI Bank</v>
          </cell>
          <cell r="C20623" t="str">
            <v>Material</v>
          </cell>
          <cell r="D20623" t="str">
            <v>Online by adeel to Araish Interior &amp; contructors for purhcasd of 04 water shield Bucket = 62,000</v>
          </cell>
          <cell r="E20623">
            <v>20667</v>
          </cell>
        </row>
        <row r="20624">
          <cell r="B20624" t="str">
            <v>GSK DMC</v>
          </cell>
          <cell r="C20624" t="str">
            <v>Material</v>
          </cell>
          <cell r="D20624" t="str">
            <v>Online by adeel to Araish Interior &amp; contructors for purhcasd of 04 water shield Bucket = 62,000</v>
          </cell>
          <cell r="E20624">
            <v>20667</v>
          </cell>
        </row>
        <row r="20625">
          <cell r="B20625" t="str">
            <v>Meezan bank Head office</v>
          </cell>
          <cell r="C20625" t="str">
            <v>Material</v>
          </cell>
          <cell r="D20625" t="str">
            <v>Online by adeel to Araish Interior &amp; contructors for purhcasd of 04 water shield Bucket = 62,000</v>
          </cell>
          <cell r="E20625">
            <v>20666</v>
          </cell>
        </row>
        <row r="20626">
          <cell r="B20626" t="str">
            <v>CITI Bank</v>
          </cell>
          <cell r="C20626" t="str">
            <v>Material</v>
          </cell>
          <cell r="D20626" t="str">
            <v>Online by adeel to M azam rafiq  for fittings purchased from Abbas brothers = 46525</v>
          </cell>
          <cell r="E20626">
            <v>31025</v>
          </cell>
        </row>
        <row r="20627">
          <cell r="B20627" t="str">
            <v>BAH 12th Floor</v>
          </cell>
          <cell r="C20627" t="str">
            <v>Material</v>
          </cell>
          <cell r="D20627" t="str">
            <v>Online by adeel to M azam rafiq  for fittings purchased from Abbas brothers = 46525</v>
          </cell>
          <cell r="E20627">
            <v>15500</v>
          </cell>
        </row>
        <row r="20628">
          <cell r="B20628" t="str">
            <v>CITI Bank</v>
          </cell>
          <cell r="C20628" t="str">
            <v>Material</v>
          </cell>
          <cell r="D20628" t="str">
            <v xml:space="preserve">Online by adeel to muzammil for purchased of linkadptor </v>
          </cell>
          <cell r="E20628">
            <v>35700</v>
          </cell>
        </row>
        <row r="20629">
          <cell r="B20629" t="str">
            <v>DHL office</v>
          </cell>
          <cell r="C20629" t="str">
            <v>material</v>
          </cell>
          <cell r="D20629" t="str">
            <v>purhcased misc material by irfan contractor</v>
          </cell>
          <cell r="E20629">
            <v>17000</v>
          </cell>
        </row>
        <row r="20630">
          <cell r="B20630" t="str">
            <v>CITI Bank</v>
          </cell>
          <cell r="C20630" t="str">
            <v>Material</v>
          </cell>
          <cell r="D20630" t="str">
            <v>Online by adeel to Gul Zameen Khan for Purchased 125 Nos Threaded rods 10mm and 21 KG Nut from Mehmood = 69245</v>
          </cell>
          <cell r="E20630">
            <v>17311</v>
          </cell>
        </row>
        <row r="20631">
          <cell r="B20631" t="str">
            <v>GSK DMC</v>
          </cell>
          <cell r="C20631" t="str">
            <v>Material</v>
          </cell>
          <cell r="D20631" t="str">
            <v>Online by adeel to Gul Zameen Khan for Purchased 125 Nos Threaded rods 10mm and 21 KG Nut from Mehmood = 69245</v>
          </cell>
          <cell r="E20631">
            <v>17311</v>
          </cell>
        </row>
        <row r="20632">
          <cell r="B20632" t="str">
            <v>Engro 3rd &amp; 8th Floor</v>
          </cell>
          <cell r="C20632" t="str">
            <v>Material</v>
          </cell>
          <cell r="D20632" t="str">
            <v>Online by adeel to Gul Zameen Khan for Purchased 125 Nos Threaded rods 10mm and 21 KG Nut from Mehmood = 69245</v>
          </cell>
          <cell r="E20632">
            <v>17311</v>
          </cell>
        </row>
        <row r="20633">
          <cell r="B20633" t="str">
            <v>LAMA Outlet</v>
          </cell>
          <cell r="C20633" t="str">
            <v>Material</v>
          </cell>
          <cell r="D20633" t="str">
            <v>Online by adeel to Gul Zameen Khan for Purchased 125 Nos Threaded rods 10mm and 21 KG Nut from Mehmood = 69245</v>
          </cell>
          <cell r="E20633">
            <v>17312</v>
          </cell>
        </row>
        <row r="20634">
          <cell r="B20634" t="str">
            <v>GSK DMC</v>
          </cell>
          <cell r="C20634" t="str">
            <v>material</v>
          </cell>
          <cell r="D20634" t="str">
            <v>purhcased cable tie</v>
          </cell>
          <cell r="E20634">
            <v>900</v>
          </cell>
        </row>
        <row r="20635">
          <cell r="B20635" t="str">
            <v>office</v>
          </cell>
          <cell r="C20635" t="str">
            <v>office</v>
          </cell>
          <cell r="D20635" t="str">
            <v>To salman for fuel</v>
          </cell>
          <cell r="E20635">
            <v>2000</v>
          </cell>
        </row>
        <row r="20636">
          <cell r="B20636" t="str">
            <v>Meezan bank Head office</v>
          </cell>
          <cell r="C20636" t="str">
            <v>fare</v>
          </cell>
          <cell r="D20636" t="str">
            <v>paid</v>
          </cell>
          <cell r="E20636">
            <v>3000</v>
          </cell>
        </row>
        <row r="20637">
          <cell r="B20637" t="str">
            <v>DHL office</v>
          </cell>
          <cell r="C20637" t="str">
            <v>material</v>
          </cell>
          <cell r="D20637" t="str">
            <v>purhcased 06 nos rubber isolator</v>
          </cell>
          <cell r="E20637">
            <v>900</v>
          </cell>
        </row>
        <row r="20638">
          <cell r="B20638" t="str">
            <v>Bahria project</v>
          </cell>
          <cell r="C20638" t="str">
            <v>material</v>
          </cell>
          <cell r="D20638" t="str">
            <v>for purhcased grinder blade and other items</v>
          </cell>
          <cell r="E20638">
            <v>3000</v>
          </cell>
        </row>
        <row r="20639">
          <cell r="B20639" t="str">
            <v>BAF maintenance</v>
          </cell>
          <cell r="C20639" t="str">
            <v>asif fiber</v>
          </cell>
          <cell r="D20639" t="str">
            <v>To asif in BAF (given by nadeem bhai)</v>
          </cell>
          <cell r="E20639">
            <v>5000</v>
          </cell>
        </row>
        <row r="20640">
          <cell r="B20640" t="str">
            <v>BAF maintenance</v>
          </cell>
          <cell r="C20640" t="str">
            <v>Misc</v>
          </cell>
          <cell r="D20640" t="str">
            <v>to abid in BAF (given by nadeem bhai)</v>
          </cell>
          <cell r="E20640">
            <v>1000</v>
          </cell>
        </row>
        <row r="20641">
          <cell r="B20641" t="str">
            <v>New Jubilee</v>
          </cell>
          <cell r="C20641" t="str">
            <v>Flow Master</v>
          </cell>
          <cell r="D20641" t="str">
            <v>To ahsan flow tab in new jubilee (given by nadeem bhai)</v>
          </cell>
          <cell r="E20641">
            <v>15000</v>
          </cell>
        </row>
        <row r="20642">
          <cell r="B20642" t="str">
            <v>office</v>
          </cell>
          <cell r="C20642" t="str">
            <v>office</v>
          </cell>
          <cell r="D20642" t="str">
            <v>for office use</v>
          </cell>
          <cell r="E20642">
            <v>4000</v>
          </cell>
        </row>
        <row r="20643">
          <cell r="B20643" t="str">
            <v>office</v>
          </cell>
          <cell r="C20643" t="str">
            <v>office</v>
          </cell>
          <cell r="D20643" t="str">
            <v>Salman bike work</v>
          </cell>
          <cell r="E20643">
            <v>1600</v>
          </cell>
        </row>
        <row r="20644">
          <cell r="B20644" t="str">
            <v>Sana safinaz DML</v>
          </cell>
          <cell r="C20644" t="str">
            <v>Material</v>
          </cell>
          <cell r="D20644" t="str">
            <v>Online by adeel to Noman for DML site expenses</v>
          </cell>
          <cell r="E20644">
            <v>50000</v>
          </cell>
        </row>
        <row r="20645">
          <cell r="B20645" t="str">
            <v>Engro Office</v>
          </cell>
          <cell r="C20645" t="str">
            <v>thumb international</v>
          </cell>
          <cell r="D20645" t="str">
            <v>Online by adeel to S. Kamran Aziz care off thumb</v>
          </cell>
          <cell r="E20645">
            <v>400000</v>
          </cell>
        </row>
        <row r="20646">
          <cell r="B20646" t="str">
            <v>Sana safinaz DML</v>
          </cell>
          <cell r="C20646" t="str">
            <v>transportation</v>
          </cell>
          <cell r="D20646" t="str">
            <v>Jazz cash to juzaifa taj for sana safinaz transportation - by BH</v>
          </cell>
          <cell r="E20646">
            <v>18500</v>
          </cell>
        </row>
        <row r="20647">
          <cell r="B20647" t="str">
            <v>BAF maintenance</v>
          </cell>
          <cell r="C20647" t="str">
            <v>asif fiber</v>
          </cell>
          <cell r="D20647" t="str">
            <v>cash paid</v>
          </cell>
          <cell r="E20647">
            <v>2000</v>
          </cell>
        </row>
        <row r="20648">
          <cell r="B20648" t="str">
            <v>CITI Bank</v>
          </cell>
          <cell r="C20648" t="str">
            <v>fare</v>
          </cell>
          <cell r="D20648" t="str">
            <v>paid</v>
          </cell>
          <cell r="E20648">
            <v>1700</v>
          </cell>
        </row>
        <row r="20649">
          <cell r="B20649" t="str">
            <v>CITI Bank</v>
          </cell>
          <cell r="C20649" t="str">
            <v>transportation</v>
          </cell>
          <cell r="D20649" t="str">
            <v>paid for insulation shifting</v>
          </cell>
          <cell r="E20649">
            <v>7000</v>
          </cell>
        </row>
        <row r="20650">
          <cell r="B20650" t="str">
            <v>BAH 12th Floor</v>
          </cell>
          <cell r="C20650" t="str">
            <v>transportation</v>
          </cell>
          <cell r="D20650" t="str">
            <v>paid for insulation shifting</v>
          </cell>
          <cell r="E20650">
            <v>7000</v>
          </cell>
        </row>
        <row r="20651">
          <cell r="B20651" t="str">
            <v>office</v>
          </cell>
          <cell r="C20651" t="str">
            <v>water tanker</v>
          </cell>
          <cell r="D20651" t="str">
            <v>paid</v>
          </cell>
          <cell r="E20651">
            <v>2830</v>
          </cell>
        </row>
        <row r="20652">
          <cell r="B20652" t="str">
            <v>Sana safinaz DML</v>
          </cell>
          <cell r="C20652" t="str">
            <v>zubair duct</v>
          </cell>
          <cell r="D20652" t="str">
            <v>Cash collect by zubair Duct from Al madina steel</v>
          </cell>
          <cell r="E20652">
            <v>400000</v>
          </cell>
        </row>
        <row r="20653">
          <cell r="B20653" t="str">
            <v>Sana safinaz DML</v>
          </cell>
          <cell r="C20653" t="str">
            <v>Material</v>
          </cell>
          <cell r="D20653" t="str">
            <v>Online by adeel to Murtaza for 10 cartons tapes from hussain puri</v>
          </cell>
          <cell r="E20653">
            <v>42000</v>
          </cell>
        </row>
        <row r="20654">
          <cell r="B20654" t="str">
            <v>Generation DML</v>
          </cell>
          <cell r="C20654" t="str">
            <v>Material</v>
          </cell>
          <cell r="D20654" t="str">
            <v xml:space="preserve">Online by adeel to S.M Shahid akhtar for Kapra payment generation </v>
          </cell>
          <cell r="E20654">
            <v>24000</v>
          </cell>
        </row>
        <row r="20655">
          <cell r="B20655" t="str">
            <v>Generation DML</v>
          </cell>
          <cell r="C20655" t="str">
            <v>Labour</v>
          </cell>
          <cell r="D20655" t="str">
            <v>Online by adeel to shahid rizwan Piping labour</v>
          </cell>
          <cell r="E20655">
            <v>150000</v>
          </cell>
        </row>
        <row r="20656">
          <cell r="B20656" t="str">
            <v>CITI Bank</v>
          </cell>
          <cell r="C20656" t="str">
            <v>material</v>
          </cell>
          <cell r="D20656" t="str">
            <v>Jubilee clamp</v>
          </cell>
          <cell r="E20656">
            <v>8100</v>
          </cell>
        </row>
        <row r="20657">
          <cell r="B20657" t="str">
            <v>GSK DMC</v>
          </cell>
          <cell r="C20657" t="str">
            <v>material</v>
          </cell>
          <cell r="D20657" t="str">
            <v>purchased inslaution</v>
          </cell>
          <cell r="E20657">
            <v>4200</v>
          </cell>
        </row>
        <row r="20658">
          <cell r="B20658" t="str">
            <v>Meezan bank Head office</v>
          </cell>
          <cell r="C20658" t="str">
            <v>material</v>
          </cell>
          <cell r="D20658" t="str">
            <v>rubber gasket</v>
          </cell>
          <cell r="E20658">
            <v>3600</v>
          </cell>
        </row>
        <row r="20659">
          <cell r="B20659" t="str">
            <v>sana safinaz dml</v>
          </cell>
          <cell r="C20659" t="str">
            <v>material</v>
          </cell>
          <cell r="D20659" t="str">
            <v>To ahsan for Builty</v>
          </cell>
          <cell r="E20659">
            <v>2000</v>
          </cell>
        </row>
        <row r="20660">
          <cell r="B20660" t="str">
            <v>CITI Bank</v>
          </cell>
          <cell r="C20660" t="str">
            <v>material</v>
          </cell>
          <cell r="D20660" t="str">
            <v>dammer tapes</v>
          </cell>
          <cell r="E20660">
            <v>870</v>
          </cell>
        </row>
        <row r="20661">
          <cell r="B20661" t="str">
            <v>Meezan bank Head office</v>
          </cell>
          <cell r="C20661" t="str">
            <v>material</v>
          </cell>
          <cell r="D20661" t="str">
            <v xml:space="preserve">welding rods and disc </v>
          </cell>
          <cell r="E20661">
            <v>1750</v>
          </cell>
        </row>
        <row r="20662">
          <cell r="B20662" t="str">
            <v>CITI Bank</v>
          </cell>
          <cell r="C20662" t="str">
            <v>fare</v>
          </cell>
          <cell r="D20662" t="str">
            <v>paid</v>
          </cell>
          <cell r="E20662">
            <v>1100</v>
          </cell>
        </row>
        <row r="20663">
          <cell r="B20663" t="str">
            <v>office</v>
          </cell>
          <cell r="C20663" t="str">
            <v>office</v>
          </cell>
          <cell r="D20663" t="str">
            <v>abuzar ms office registration</v>
          </cell>
          <cell r="E20663">
            <v>500</v>
          </cell>
        </row>
        <row r="20664">
          <cell r="B20664" t="str">
            <v>BAH 12th Floor</v>
          </cell>
          <cell r="C20664" t="str">
            <v>fare</v>
          </cell>
          <cell r="D20664" t="str">
            <v>paid</v>
          </cell>
          <cell r="E20664">
            <v>1000</v>
          </cell>
        </row>
        <row r="20665">
          <cell r="B20665" t="str">
            <v>office</v>
          </cell>
          <cell r="C20665" t="str">
            <v>office</v>
          </cell>
          <cell r="D20665" t="str">
            <v>for office use</v>
          </cell>
          <cell r="E20665">
            <v>2500</v>
          </cell>
        </row>
        <row r="20666">
          <cell r="B20666" t="str">
            <v>office</v>
          </cell>
          <cell r="C20666" t="str">
            <v>office</v>
          </cell>
          <cell r="D20666" t="str">
            <v>To salman for mobile packge</v>
          </cell>
          <cell r="E20666">
            <v>1000</v>
          </cell>
        </row>
        <row r="20667">
          <cell r="B20667" t="str">
            <v>o/m NASTP</v>
          </cell>
          <cell r="C20667" t="str">
            <v>misc</v>
          </cell>
          <cell r="D20667" t="str">
            <v>for staff entry card NASTP</v>
          </cell>
          <cell r="E20667">
            <v>1000</v>
          </cell>
        </row>
        <row r="20668">
          <cell r="B20668" t="str">
            <v>Tomo JPMC</v>
          </cell>
          <cell r="C20668" t="str">
            <v>material</v>
          </cell>
          <cell r="D20668" t="str">
            <v>purchased lux</v>
          </cell>
          <cell r="E20668">
            <v>300</v>
          </cell>
        </row>
        <row r="20669">
          <cell r="B20669" t="str">
            <v>office</v>
          </cell>
          <cell r="C20669" t="str">
            <v>office</v>
          </cell>
          <cell r="D20669" t="str">
            <v xml:space="preserve">office door bell </v>
          </cell>
          <cell r="E20669">
            <v>360</v>
          </cell>
        </row>
        <row r="20670">
          <cell r="B20670" t="str">
            <v>Tomo JPMC</v>
          </cell>
          <cell r="C20670" t="str">
            <v>material</v>
          </cell>
          <cell r="D20670" t="str">
            <v>purchased osygen, guge, copper rods, by irfan</v>
          </cell>
          <cell r="E20670">
            <v>3900</v>
          </cell>
        </row>
        <row r="20671">
          <cell r="B20671" t="str">
            <v>office</v>
          </cell>
          <cell r="C20671" t="str">
            <v>office</v>
          </cell>
          <cell r="D20671" t="str">
            <v>fuel for bike salman</v>
          </cell>
          <cell r="E20671">
            <v>350</v>
          </cell>
        </row>
        <row r="20672">
          <cell r="B20672" t="str">
            <v>Gul Ahmed</v>
          </cell>
          <cell r="C20672" t="str">
            <v>fare</v>
          </cell>
          <cell r="D20672" t="str">
            <v>paid</v>
          </cell>
          <cell r="E20672">
            <v>1100</v>
          </cell>
        </row>
        <row r="20673">
          <cell r="B20673" t="str">
            <v>office</v>
          </cell>
          <cell r="C20673" t="str">
            <v>office</v>
          </cell>
          <cell r="D20673" t="str">
            <v>for office use</v>
          </cell>
          <cell r="E20673">
            <v>5000</v>
          </cell>
        </row>
        <row r="20674">
          <cell r="B20674" t="str">
            <v>Tomo JPMC</v>
          </cell>
          <cell r="C20674" t="str">
            <v>material</v>
          </cell>
          <cell r="D20674" t="str">
            <v>misc by imran engr</v>
          </cell>
          <cell r="E20674">
            <v>23740</v>
          </cell>
        </row>
        <row r="20675">
          <cell r="B20675" t="str">
            <v>DHL office</v>
          </cell>
          <cell r="C20675" t="str">
            <v>fare</v>
          </cell>
          <cell r="D20675" t="str">
            <v>paid</v>
          </cell>
          <cell r="E20675">
            <v>700</v>
          </cell>
        </row>
        <row r="20676">
          <cell r="B20676" t="str">
            <v>Meezan bank Head office</v>
          </cell>
          <cell r="C20676" t="str">
            <v>material</v>
          </cell>
          <cell r="D20676" t="str">
            <v>purchased kraft papers 10 roll by nadeem bahi</v>
          </cell>
          <cell r="E20676">
            <v>18500</v>
          </cell>
        </row>
        <row r="20677">
          <cell r="B20677" t="str">
            <v>DHL office</v>
          </cell>
          <cell r="C20677" t="str">
            <v>fare</v>
          </cell>
          <cell r="D20677" t="str">
            <v>paid</v>
          </cell>
          <cell r="E20677">
            <v>600</v>
          </cell>
        </row>
        <row r="20678">
          <cell r="B20678" t="str">
            <v>CITI Bank</v>
          </cell>
          <cell r="C20678" t="str">
            <v>fare</v>
          </cell>
          <cell r="D20678" t="str">
            <v>paid</v>
          </cell>
          <cell r="E20678">
            <v>2000</v>
          </cell>
        </row>
        <row r="20679">
          <cell r="B20679" t="str">
            <v>Tomo JPMC</v>
          </cell>
          <cell r="C20679" t="str">
            <v>Kamran insulator</v>
          </cell>
          <cell r="D20679" t="str">
            <v>Cash collect by kamran hussain  from al madina</v>
          </cell>
          <cell r="E20679">
            <v>50000</v>
          </cell>
        </row>
        <row r="20680">
          <cell r="B20680" t="str">
            <v>CITI Bank</v>
          </cell>
          <cell r="C20680" t="str">
            <v>Malik brother</v>
          </cell>
          <cell r="D20680" t="str">
            <v>Online by adeel to Malik brother = 293500</v>
          </cell>
          <cell r="E20680">
            <v>117907</v>
          </cell>
        </row>
        <row r="20681">
          <cell r="B20681" t="str">
            <v>DHL office</v>
          </cell>
          <cell r="C20681" t="str">
            <v>Malik brother</v>
          </cell>
          <cell r="D20681" t="str">
            <v>Online by adeel to Malik brother = 293500</v>
          </cell>
          <cell r="E20681">
            <v>50603</v>
          </cell>
        </row>
        <row r="20682">
          <cell r="B20682" t="str">
            <v>Engro 3rd &amp; 8th Floor</v>
          </cell>
          <cell r="C20682" t="str">
            <v>Malik brother</v>
          </cell>
          <cell r="D20682" t="str">
            <v>Online by adeel to Malik brother = 293500</v>
          </cell>
          <cell r="E20682">
            <v>102340</v>
          </cell>
        </row>
        <row r="20683">
          <cell r="B20683" t="str">
            <v>Gul Ahmed</v>
          </cell>
          <cell r="C20683" t="str">
            <v>Malik brother</v>
          </cell>
          <cell r="D20683" t="str">
            <v>Online by adeel to Malik brother = 293500</v>
          </cell>
          <cell r="E20683">
            <v>13350</v>
          </cell>
        </row>
        <row r="20684">
          <cell r="B20684" t="str">
            <v>Ernst &amp; Young</v>
          </cell>
          <cell r="C20684" t="str">
            <v>Malik brother</v>
          </cell>
          <cell r="D20684" t="str">
            <v>Online by adeel to Malik brother = 293500</v>
          </cell>
          <cell r="E20684">
            <v>9300</v>
          </cell>
        </row>
        <row r="20685">
          <cell r="B20685" t="str">
            <v>Tomo JPMC</v>
          </cell>
          <cell r="C20685" t="str">
            <v>Material</v>
          </cell>
          <cell r="D20685" t="str">
            <v>Online by adeel to Saad waseem for purhcased of Cable tray for TOMO II</v>
          </cell>
          <cell r="E20685">
            <v>16000</v>
          </cell>
        </row>
        <row r="20686">
          <cell r="B20686" t="str">
            <v>Meezan bank Head office</v>
          </cell>
          <cell r="C20686" t="str">
            <v>fare</v>
          </cell>
          <cell r="D20686" t="str">
            <v>bykia</v>
          </cell>
          <cell r="E20686">
            <v>520</v>
          </cell>
        </row>
        <row r="20687">
          <cell r="B20687" t="str">
            <v>GSK DMC</v>
          </cell>
          <cell r="C20687" t="str">
            <v>fuel</v>
          </cell>
          <cell r="D20687" t="str">
            <v>To salman for fuel</v>
          </cell>
          <cell r="E20687">
            <v>560</v>
          </cell>
        </row>
        <row r="20688">
          <cell r="B20688" t="str">
            <v>Meezan bank Head office</v>
          </cell>
          <cell r="C20688" t="str">
            <v>nadeem bhai</v>
          </cell>
          <cell r="D20688" t="str">
            <v>mobile balance</v>
          </cell>
          <cell r="E20688">
            <v>1000</v>
          </cell>
        </row>
        <row r="20689">
          <cell r="B20689" t="str">
            <v>Rehmat shipping</v>
          </cell>
          <cell r="C20689" t="str">
            <v>material</v>
          </cell>
          <cell r="D20689" t="str">
            <v>Cash collect by Hunain care off SHI Engineering for Rehmat shipping copper pipes TROX</v>
          </cell>
          <cell r="E20689">
            <v>46120</v>
          </cell>
        </row>
        <row r="20690">
          <cell r="B20690" t="str">
            <v>Generation DML</v>
          </cell>
          <cell r="C20690" t="str">
            <v>Misc</v>
          </cell>
          <cell r="D20690" t="str">
            <v>Online by adeel to Noman engr</v>
          </cell>
          <cell r="E20690">
            <v>50000</v>
          </cell>
        </row>
        <row r="20691">
          <cell r="B20691" t="str">
            <v>O/M The Place</v>
          </cell>
          <cell r="C20691" t="str">
            <v>KRC total solution</v>
          </cell>
          <cell r="D20691" t="str">
            <v>Online by adeel to Unus Engineering for Phase 8 chiller repair work</v>
          </cell>
          <cell r="E20691">
            <v>100000</v>
          </cell>
        </row>
        <row r="20692">
          <cell r="B20692" t="str">
            <v>Generation DML</v>
          </cell>
          <cell r="C20692" t="str">
            <v>Crescent corpotation</v>
          </cell>
          <cell r="D20692" t="str">
            <v>Online by adeel to Crescent corporation for copper fittings</v>
          </cell>
          <cell r="E20692">
            <v>60711</v>
          </cell>
        </row>
        <row r="20693">
          <cell r="B20693" t="str">
            <v>CITI Bank</v>
          </cell>
          <cell r="C20693" t="str">
            <v>Danish duct</v>
          </cell>
          <cell r="D20693" t="str">
            <v>Online by adeel to Zahid asghar for payment for ducting work advance</v>
          </cell>
          <cell r="E20693">
            <v>100000</v>
          </cell>
        </row>
        <row r="20694">
          <cell r="B20694" t="str">
            <v>BAF maintenance</v>
          </cell>
          <cell r="C20694" t="str">
            <v>asif fiber</v>
          </cell>
          <cell r="D20694" t="str">
            <v>Cash paid by Shahid painter to asif</v>
          </cell>
          <cell r="E20694">
            <v>114000</v>
          </cell>
        </row>
        <row r="20695">
          <cell r="B20695" t="str">
            <v>BAF maintenance</v>
          </cell>
          <cell r="C20695" t="str">
            <v>material</v>
          </cell>
          <cell r="D20695" t="str">
            <v>misc invoices by shahid</v>
          </cell>
          <cell r="E20695">
            <v>55800</v>
          </cell>
        </row>
        <row r="20696">
          <cell r="B20696" t="str">
            <v>BAF maintenance</v>
          </cell>
          <cell r="C20696" t="str">
            <v>material</v>
          </cell>
          <cell r="D20696" t="str">
            <v>misc invoices by shahid</v>
          </cell>
          <cell r="E20696">
            <v>61815</v>
          </cell>
        </row>
        <row r="20697">
          <cell r="B20697" t="str">
            <v>BAF maintenance</v>
          </cell>
          <cell r="C20697" t="str">
            <v>material</v>
          </cell>
          <cell r="D20697" t="str">
            <v>misc invoices by shahid</v>
          </cell>
          <cell r="E20697">
            <v>86380</v>
          </cell>
        </row>
        <row r="20698">
          <cell r="B20698" t="str">
            <v>BAF maintenance</v>
          </cell>
          <cell r="C20698" t="str">
            <v>material</v>
          </cell>
          <cell r="D20698" t="str">
            <v>misc invoices by shahid</v>
          </cell>
          <cell r="E20698">
            <v>107855</v>
          </cell>
        </row>
        <row r="20699">
          <cell r="B20699" t="str">
            <v>BAF maintenance</v>
          </cell>
          <cell r="C20699" t="str">
            <v>material</v>
          </cell>
          <cell r="D20699" t="str">
            <v>misc invoices by shahid</v>
          </cell>
          <cell r="E20699">
            <v>67705</v>
          </cell>
        </row>
        <row r="20700">
          <cell r="B20700" t="str">
            <v>BAF maintenance</v>
          </cell>
          <cell r="C20700" t="str">
            <v>material</v>
          </cell>
          <cell r="D20700" t="str">
            <v>misc invoices by shahid</v>
          </cell>
          <cell r="E20700">
            <v>19000</v>
          </cell>
        </row>
        <row r="20701">
          <cell r="B20701" t="str">
            <v>BAF maintenance</v>
          </cell>
          <cell r="C20701" t="str">
            <v>material</v>
          </cell>
          <cell r="D20701" t="str">
            <v>misc invoices by shahid</v>
          </cell>
          <cell r="E20701">
            <v>25020</v>
          </cell>
        </row>
        <row r="20702">
          <cell r="B20702" t="str">
            <v>BAF maintenance</v>
          </cell>
          <cell r="C20702" t="str">
            <v>material</v>
          </cell>
          <cell r="D20702" t="str">
            <v>misc invoices by shahid</v>
          </cell>
          <cell r="E20702">
            <v>33750</v>
          </cell>
        </row>
        <row r="20703">
          <cell r="B20703" t="str">
            <v>office</v>
          </cell>
          <cell r="C20703" t="str">
            <v>fuel</v>
          </cell>
          <cell r="D20703" t="str">
            <v>To salman for fuel</v>
          </cell>
          <cell r="E20703">
            <v>1000</v>
          </cell>
        </row>
        <row r="20704">
          <cell r="B20704" t="str">
            <v>office</v>
          </cell>
          <cell r="C20704" t="str">
            <v>office</v>
          </cell>
          <cell r="D20704" t="str">
            <v>for office use</v>
          </cell>
          <cell r="E20704">
            <v>3000</v>
          </cell>
        </row>
        <row r="20705">
          <cell r="B20705" t="str">
            <v>Meezan bank Head office</v>
          </cell>
          <cell r="C20705" t="str">
            <v>material</v>
          </cell>
          <cell r="D20705" t="str">
            <v>purchased socket end cap and other fittings</v>
          </cell>
          <cell r="E20705">
            <v>1270</v>
          </cell>
        </row>
        <row r="20706">
          <cell r="B20706" t="str">
            <v>DHL office</v>
          </cell>
          <cell r="C20706" t="str">
            <v>wire</v>
          </cell>
          <cell r="D20706" t="str">
            <v>Purhcased wire coil 1mm 2c 90 mter and 2.5mm 3C 31 meter by ashraf bhai from Indus</v>
          </cell>
          <cell r="E20706">
            <v>28400</v>
          </cell>
        </row>
        <row r="20707">
          <cell r="B20707" t="str">
            <v>Gul Ahmed</v>
          </cell>
          <cell r="C20707" t="str">
            <v>Material</v>
          </cell>
          <cell r="D20707" t="str">
            <v>Online by adeel to m. Akber for purhcased fof Y joints for Gul ahmed</v>
          </cell>
          <cell r="E20707">
            <v>22000</v>
          </cell>
        </row>
        <row r="20708">
          <cell r="B20708" t="str">
            <v>BAF maintenance</v>
          </cell>
          <cell r="C20708" t="str">
            <v>Imran choori wala</v>
          </cell>
          <cell r="D20708" t="str">
            <v>cash paid (as recommended by BH)</v>
          </cell>
          <cell r="E20708">
            <v>15000</v>
          </cell>
        </row>
        <row r="20709">
          <cell r="B20709" t="str">
            <v>CITI Bank</v>
          </cell>
          <cell r="C20709" t="str">
            <v>misc</v>
          </cell>
          <cell r="D20709" t="str">
            <v>To salman rider for bike puncture + parking</v>
          </cell>
          <cell r="E20709">
            <v>800</v>
          </cell>
        </row>
        <row r="20710">
          <cell r="B20710" t="str">
            <v>Meezan bank Head office</v>
          </cell>
          <cell r="C20710" t="str">
            <v>fare</v>
          </cell>
          <cell r="D20710" t="str">
            <v>paid</v>
          </cell>
          <cell r="E20710">
            <v>2000</v>
          </cell>
        </row>
        <row r="20711">
          <cell r="B20711" t="str">
            <v>GSK DMC</v>
          </cell>
          <cell r="C20711" t="str">
            <v>fare</v>
          </cell>
          <cell r="D20711" t="str">
            <v>paid</v>
          </cell>
          <cell r="E20711">
            <v>900</v>
          </cell>
        </row>
        <row r="20712">
          <cell r="B20712" t="str">
            <v>office</v>
          </cell>
          <cell r="C20712" t="str">
            <v>misc</v>
          </cell>
          <cell r="D20712" t="str">
            <v>For 2 car wash</v>
          </cell>
          <cell r="E20712">
            <v>2500</v>
          </cell>
        </row>
        <row r="20713">
          <cell r="B20713" t="str">
            <v>GSK DMC</v>
          </cell>
          <cell r="C20713" t="str">
            <v>sabro technologies</v>
          </cell>
          <cell r="D20713" t="str">
            <v>Online by adeel to Sabro technologies (final payment)</v>
          </cell>
          <cell r="E20713">
            <v>220400</v>
          </cell>
        </row>
        <row r="20714">
          <cell r="B20714" t="str">
            <v>Meezan bank Head office</v>
          </cell>
          <cell r="C20714" t="str">
            <v>faheem elec</v>
          </cell>
          <cell r="D20714" t="str">
            <v>cash paid to faheem by Nadeem bhai</v>
          </cell>
          <cell r="E20714">
            <v>10000</v>
          </cell>
        </row>
        <row r="20715">
          <cell r="B20715" t="str">
            <v>Meezan bank Head office</v>
          </cell>
          <cell r="C20715" t="str">
            <v>fakhri brothers</v>
          </cell>
          <cell r="D20715" t="str">
            <v>Open cashed chq received from al madina steel (given to fakhri brothers) = 400,000/-</v>
          </cell>
          <cell r="E20715">
            <v>256037</v>
          </cell>
        </row>
        <row r="20716">
          <cell r="B20716" t="str">
            <v>BAH 22 &amp; 23rd Floor</v>
          </cell>
          <cell r="C20716" t="str">
            <v>fakhri brothers</v>
          </cell>
          <cell r="D20716" t="str">
            <v>Open cashed chq received from al madina steel (given to fakhri brothers) = 400,000/-</v>
          </cell>
          <cell r="E20716">
            <v>31000</v>
          </cell>
        </row>
        <row r="20717">
          <cell r="B20717" t="str">
            <v>Amreli steel</v>
          </cell>
          <cell r="C20717" t="str">
            <v>fakhri brothers</v>
          </cell>
          <cell r="D20717" t="str">
            <v>Open cashed chq received from al madina steel (given to fakhri brothers) = 400,000/-</v>
          </cell>
          <cell r="E20717">
            <v>33000</v>
          </cell>
        </row>
        <row r="20718">
          <cell r="B20718" t="str">
            <v>keenu office</v>
          </cell>
          <cell r="C20718" t="str">
            <v>fakhri brothers</v>
          </cell>
          <cell r="D20718" t="str">
            <v>Open cashed chq received from al madina steel (given to fakhri brothers) = 400,000/-</v>
          </cell>
          <cell r="E20718">
            <v>27500</v>
          </cell>
        </row>
        <row r="20719">
          <cell r="B20719" t="str">
            <v>Marriot Hotel</v>
          </cell>
          <cell r="C20719" t="str">
            <v>fakhri brothers</v>
          </cell>
          <cell r="D20719" t="str">
            <v>Open cashed chq received from al madina steel (given to fakhri brothers) = 400,000/-</v>
          </cell>
          <cell r="E20719">
            <v>38500</v>
          </cell>
        </row>
        <row r="20720">
          <cell r="B20720" t="str">
            <v>BAH 12th Floor</v>
          </cell>
          <cell r="C20720" t="str">
            <v>fakhri brothers</v>
          </cell>
          <cell r="D20720" t="str">
            <v>Open cashed chq received from al madina steel (given to fakhri brothers) = 400,000/-</v>
          </cell>
          <cell r="E20720">
            <v>12000</v>
          </cell>
        </row>
        <row r="20721">
          <cell r="B20721" t="str">
            <v>Ernst &amp; Young</v>
          </cell>
          <cell r="C20721" t="str">
            <v>fakhri brothers</v>
          </cell>
          <cell r="D20721" t="str">
            <v>Open cashed chq received from al madina steel (given to fakhri brothers) = 400,000/-</v>
          </cell>
          <cell r="E20721">
            <v>1963</v>
          </cell>
        </row>
        <row r="20722">
          <cell r="B20722" t="str">
            <v>Ernst &amp; Young</v>
          </cell>
          <cell r="C20722" t="str">
            <v>fakhri brothers</v>
          </cell>
          <cell r="D20722" t="str">
            <v>Open cashed chq received from al madina steel (given to fakhri brothers) =680,000/-</v>
          </cell>
          <cell r="E20722">
            <v>167156</v>
          </cell>
        </row>
        <row r="20723">
          <cell r="B20723" t="str">
            <v>Tomo JPMC</v>
          </cell>
          <cell r="C20723" t="str">
            <v>fakhri brothers</v>
          </cell>
          <cell r="D20723" t="str">
            <v>Open cashed chq received from al madina steel (given to fakhri brothers) =680,000/-</v>
          </cell>
          <cell r="E20723">
            <v>19000</v>
          </cell>
        </row>
        <row r="20724">
          <cell r="B20724" t="str">
            <v>Engro 3rd &amp; 8th Floor</v>
          </cell>
          <cell r="C20724" t="str">
            <v>fakhri brothers</v>
          </cell>
          <cell r="D20724" t="str">
            <v>Open cashed chq received from al madina steel (given to fakhri brothers) =680,000/-</v>
          </cell>
          <cell r="E20724">
            <v>42703</v>
          </cell>
        </row>
        <row r="20725">
          <cell r="B20725" t="str">
            <v>Gul Ahmed</v>
          </cell>
          <cell r="C20725" t="str">
            <v>fakhri brothers</v>
          </cell>
          <cell r="D20725" t="str">
            <v>Open cashed chq received from al madina steel (given to fakhri brothers) =680,000/-</v>
          </cell>
          <cell r="E20725">
            <v>171005</v>
          </cell>
        </row>
        <row r="20726">
          <cell r="B20726" t="str">
            <v>10 Pearl NASTP</v>
          </cell>
          <cell r="C20726" t="str">
            <v>fakhri brothers</v>
          </cell>
          <cell r="D20726" t="str">
            <v>Open cashed chq received from al madina steel (given to fakhri brothers) =680,000/-</v>
          </cell>
          <cell r="E20726">
            <v>48550</v>
          </cell>
        </row>
        <row r="20727">
          <cell r="B20727" t="str">
            <v>LAMA Outlet</v>
          </cell>
          <cell r="C20727" t="str">
            <v>fakhri brothers</v>
          </cell>
          <cell r="D20727" t="str">
            <v>Open cashed chq received from al madina steel (given to fakhri brothers) =680,000/-</v>
          </cell>
          <cell r="E20727">
            <v>25000</v>
          </cell>
        </row>
        <row r="20728">
          <cell r="B20728" t="str">
            <v>CITI Bank</v>
          </cell>
          <cell r="C20728" t="str">
            <v>fakhri brothers</v>
          </cell>
          <cell r="D20728" t="str">
            <v>Open cashed chq received from al madina steel (given to fakhri brothers) =680,000/-</v>
          </cell>
          <cell r="E20728">
            <v>206586</v>
          </cell>
        </row>
        <row r="20729">
          <cell r="B20729" t="str">
            <v>Engro Office</v>
          </cell>
          <cell r="C20729" t="str">
            <v>thumb international</v>
          </cell>
          <cell r="D20729" t="str">
            <v>Open cashed chq received from al madina steel (given to thumb intl</v>
          </cell>
          <cell r="E20729">
            <v>730000</v>
          </cell>
        </row>
        <row r="20730">
          <cell r="B20730" t="str">
            <v>Gul Ahmed</v>
          </cell>
          <cell r="C20730" t="str">
            <v>Rafay</v>
          </cell>
          <cell r="D20730" t="str">
            <v>MCB chq 1973738925 total amt = 200,000</v>
          </cell>
          <cell r="E20730">
            <v>100000</v>
          </cell>
        </row>
        <row r="20731">
          <cell r="B20731" t="str">
            <v>Rehmat shipping</v>
          </cell>
          <cell r="C20731" t="str">
            <v>Rafay</v>
          </cell>
          <cell r="D20731" t="str">
            <v>MCB chq 1973738925 total amt = 200,000</v>
          </cell>
          <cell r="E20731">
            <v>100000</v>
          </cell>
        </row>
        <row r="20732">
          <cell r="B20732" t="str">
            <v>GSK DMC</v>
          </cell>
          <cell r="C20732" t="str">
            <v>Raees brothers</v>
          </cell>
          <cell r="D20732" t="str">
            <v>MCB chq 1973738927</v>
          </cell>
          <cell r="E20732">
            <v>250000</v>
          </cell>
        </row>
        <row r="20733">
          <cell r="B20733" t="str">
            <v>ueP 17th Floor</v>
          </cell>
          <cell r="C20733" t="str">
            <v>Global Technologies</v>
          </cell>
          <cell r="D20733" t="str">
            <v>Open cashed chq received from al madina steel (given to global) = 690,000</v>
          </cell>
          <cell r="E20733">
            <v>93755</v>
          </cell>
        </row>
        <row r="20734">
          <cell r="B20734" t="str">
            <v>BAF maintenance</v>
          </cell>
          <cell r="C20734" t="str">
            <v>Global Technologies</v>
          </cell>
          <cell r="D20734" t="str">
            <v>Open cashed chq received from al madina steel (given to global) = 690,000</v>
          </cell>
          <cell r="E20734">
            <v>45459</v>
          </cell>
        </row>
        <row r="20735">
          <cell r="B20735" t="str">
            <v>Ernst &amp; Young</v>
          </cell>
          <cell r="C20735" t="str">
            <v>Global Technologies</v>
          </cell>
          <cell r="D20735" t="str">
            <v>Open cashed chq received from al madina steel (given to global) = 690,000</v>
          </cell>
          <cell r="E20735">
            <v>306006</v>
          </cell>
        </row>
        <row r="20736">
          <cell r="B20736" t="str">
            <v>Engro Office</v>
          </cell>
          <cell r="C20736" t="str">
            <v>Global Technologies</v>
          </cell>
          <cell r="D20736" t="str">
            <v>Open cashed chq received from al madina steel (given to global) = 690,000</v>
          </cell>
          <cell r="E20736">
            <v>32600</v>
          </cell>
        </row>
        <row r="20737">
          <cell r="B20737" t="str">
            <v>Tri fit Gym</v>
          </cell>
          <cell r="C20737" t="str">
            <v>Global Technologies</v>
          </cell>
          <cell r="D20737" t="str">
            <v>Open cashed chq received from al madina steel (given to global) = 690,000</v>
          </cell>
          <cell r="E20737">
            <v>33559</v>
          </cell>
        </row>
        <row r="20738">
          <cell r="B20738" t="str">
            <v>Family area</v>
          </cell>
          <cell r="C20738" t="str">
            <v>Global Technologies</v>
          </cell>
          <cell r="D20738" t="str">
            <v>Open cashed chq received from al madina steel (given to global) = 690,000</v>
          </cell>
          <cell r="E20738">
            <v>43900</v>
          </cell>
        </row>
        <row r="20739">
          <cell r="B20739" t="str">
            <v>Tomo JPMC</v>
          </cell>
          <cell r="C20739" t="str">
            <v>Global Technologies</v>
          </cell>
          <cell r="D20739" t="str">
            <v>Open cashed chq received from al madina steel (given to global) = 690,000</v>
          </cell>
          <cell r="E20739">
            <v>105607</v>
          </cell>
        </row>
        <row r="20740">
          <cell r="B20740" t="str">
            <v>Food Court (Hydery)</v>
          </cell>
          <cell r="C20740" t="str">
            <v>Global Technologies</v>
          </cell>
          <cell r="D20740" t="str">
            <v>Open cashed chq received from al madina steel (given to global) = 690,000</v>
          </cell>
          <cell r="E20740">
            <v>29114</v>
          </cell>
        </row>
        <row r="20741">
          <cell r="B20741" t="str">
            <v>GSK DMC</v>
          </cell>
          <cell r="C20741" t="str">
            <v>Azher Duct</v>
          </cell>
          <cell r="D20741" t="str">
            <v>MCB chq 1973738930</v>
          </cell>
          <cell r="E20741">
            <v>150000</v>
          </cell>
        </row>
        <row r="20742">
          <cell r="B20742" t="str">
            <v>O/M The Place</v>
          </cell>
          <cell r="C20742" t="str">
            <v>SST Tax</v>
          </cell>
          <cell r="D20742" t="str">
            <v>MCB chq 1973738932 for SST total amt Is 249704</v>
          </cell>
          <cell r="E20742">
            <v>65520</v>
          </cell>
        </row>
        <row r="20743">
          <cell r="B20743" t="str">
            <v xml:space="preserve">O/M Nue Multiplex </v>
          </cell>
          <cell r="C20743" t="str">
            <v>SST Tax</v>
          </cell>
          <cell r="D20743" t="str">
            <v>MCB chq 1973738932 for SST total amt Is 249704</v>
          </cell>
          <cell r="E20743">
            <v>70728</v>
          </cell>
        </row>
        <row r="20744">
          <cell r="B20744" t="str">
            <v>FTC Floors</v>
          </cell>
          <cell r="C20744" t="str">
            <v>SST Tax</v>
          </cell>
          <cell r="D20744" t="str">
            <v>MCB chq 1973738932 for SST total amt Is 249704</v>
          </cell>
          <cell r="E20744">
            <v>41050</v>
          </cell>
        </row>
        <row r="20745">
          <cell r="B20745" t="str">
            <v>o/m NASTP</v>
          </cell>
          <cell r="C20745" t="str">
            <v>SST Tax</v>
          </cell>
          <cell r="D20745" t="str">
            <v>MCB chq 1973738932 for SST total amt Is 249704</v>
          </cell>
          <cell r="E20745">
            <v>72406</v>
          </cell>
        </row>
        <row r="20746">
          <cell r="B20746" t="str">
            <v>GSK DMC</v>
          </cell>
          <cell r="C20746" t="str">
            <v>sajid pipe</v>
          </cell>
          <cell r="D20746" t="str">
            <v>MCB chq 1973738933</v>
          </cell>
          <cell r="E20746">
            <v>200000</v>
          </cell>
        </row>
        <row r="20747">
          <cell r="B20747" t="str">
            <v>CITI Bank</v>
          </cell>
          <cell r="C20747" t="str">
            <v>Build pro</v>
          </cell>
          <cell r="D20747" t="str">
            <v>received Advance payment from IK HBL CHQ # 10001981</v>
          </cell>
          <cell r="E20747">
            <v>2000000</v>
          </cell>
        </row>
        <row r="20748">
          <cell r="B20748" t="str">
            <v>Food Court (Hydery)</v>
          </cell>
          <cell r="C20748" t="str">
            <v>iqbal sons</v>
          </cell>
          <cell r="D20748" t="str">
            <v>received Advance payment from IK HBL CHQ # 10001980 = 597,014</v>
          </cell>
          <cell r="E20748">
            <v>3390</v>
          </cell>
        </row>
        <row r="20749">
          <cell r="B20749" t="str">
            <v>Meezan bank Head office</v>
          </cell>
          <cell r="C20749" t="str">
            <v>iqbal sons</v>
          </cell>
          <cell r="D20749" t="str">
            <v>received Advance payment from IK HBL CHQ # 10001980 = 597,014</v>
          </cell>
          <cell r="E20749">
            <v>31324</v>
          </cell>
        </row>
        <row r="20750">
          <cell r="B20750" t="str">
            <v>O/M NASTP</v>
          </cell>
          <cell r="C20750" t="str">
            <v>iqbal sons</v>
          </cell>
          <cell r="D20750" t="str">
            <v>received Advance payment from IK HBL CHQ # 10001980 = 597,014</v>
          </cell>
          <cell r="E20750">
            <v>8000</v>
          </cell>
        </row>
        <row r="20751">
          <cell r="B20751" t="str">
            <v>3rd Floor NASTP</v>
          </cell>
          <cell r="C20751" t="str">
            <v>iqbal sons</v>
          </cell>
          <cell r="D20751" t="str">
            <v>received Advance payment from IK HBL CHQ # 10001980 = 597,014</v>
          </cell>
          <cell r="E20751">
            <v>351969</v>
          </cell>
        </row>
        <row r="20752">
          <cell r="B20752" t="str">
            <v>Marriot Hotel</v>
          </cell>
          <cell r="C20752" t="str">
            <v>iqbal sons</v>
          </cell>
          <cell r="D20752" t="str">
            <v>received Advance payment from IK HBL CHQ # 10001980 = 597,014</v>
          </cell>
          <cell r="E20752">
            <v>14000</v>
          </cell>
        </row>
        <row r="20753">
          <cell r="B20753" t="str">
            <v>Engro 3rd &amp; 8th Floor</v>
          </cell>
          <cell r="C20753" t="str">
            <v>iqbal sons</v>
          </cell>
          <cell r="D20753" t="str">
            <v>received Advance payment from IK HBL CHQ # 10001980 = 597,014</v>
          </cell>
          <cell r="E20753">
            <v>31500</v>
          </cell>
        </row>
        <row r="20754">
          <cell r="B20754" t="str">
            <v>DHL office</v>
          </cell>
          <cell r="C20754" t="str">
            <v>iqbal sons</v>
          </cell>
          <cell r="D20754" t="str">
            <v>received Advance payment from IK HBL CHQ # 10001980 = 597,014</v>
          </cell>
          <cell r="E20754">
            <v>131377</v>
          </cell>
        </row>
        <row r="20755">
          <cell r="B20755" t="str">
            <v>Rehmat shipping</v>
          </cell>
          <cell r="C20755" t="str">
            <v>iqbal sons</v>
          </cell>
          <cell r="D20755" t="str">
            <v>received Advance payment from IK HBL CHQ # 10001980 = 597,014</v>
          </cell>
          <cell r="E20755">
            <v>25454</v>
          </cell>
        </row>
        <row r="20756">
          <cell r="B20756" t="str">
            <v>tahiri Masjid</v>
          </cell>
          <cell r="C20756" t="str">
            <v>faheem elec</v>
          </cell>
          <cell r="D20756" t="str">
            <v>MCB chq 1973738934</v>
          </cell>
          <cell r="E20756">
            <v>130000</v>
          </cell>
        </row>
        <row r="20757">
          <cell r="B20757" t="str">
            <v>O/M The Place</v>
          </cell>
          <cell r="C20757" t="str">
            <v>SST Tax</v>
          </cell>
          <cell r="D20757" t="str">
            <v>MCB chq 1973738935 = tot amt = 110,085</v>
          </cell>
          <cell r="E20757">
            <v>45000</v>
          </cell>
        </row>
        <row r="20758">
          <cell r="B20758" t="str">
            <v xml:space="preserve">O/M Nue Multiplex </v>
          </cell>
          <cell r="C20758" t="str">
            <v>SST Tax</v>
          </cell>
          <cell r="D20758" t="str">
            <v>MCB chq 1973738935 = tot amt = 110,085</v>
          </cell>
          <cell r="E20758">
            <v>49000</v>
          </cell>
        </row>
        <row r="20759">
          <cell r="B20759" t="str">
            <v>Burhani mehal (new)</v>
          </cell>
          <cell r="C20759" t="str">
            <v>SST Tax</v>
          </cell>
          <cell r="D20759" t="str">
            <v>MCB chq 1973738935 = tot amt = 110,085 - burhani mehal mist system</v>
          </cell>
          <cell r="E20759">
            <v>1085</v>
          </cell>
        </row>
        <row r="20760">
          <cell r="B20760" t="str">
            <v>Burhani mehal (new)</v>
          </cell>
          <cell r="C20760" t="str">
            <v>SST Tax</v>
          </cell>
          <cell r="D20760" t="str">
            <v>MCB chq 1973738935 = tot amt = 110,085 - burhani mehal swimming pool</v>
          </cell>
          <cell r="E20760">
            <v>1000</v>
          </cell>
        </row>
        <row r="20761">
          <cell r="B20761" t="str">
            <v>ueP 17th Floor</v>
          </cell>
          <cell r="C20761" t="str">
            <v>SST Tax</v>
          </cell>
          <cell r="D20761" t="str">
            <v>MCB chq 1973738935 = tot amt = 110,085</v>
          </cell>
          <cell r="E20761">
            <v>6000</v>
          </cell>
        </row>
        <row r="20762">
          <cell r="B20762" t="str">
            <v>o/m NASTP</v>
          </cell>
          <cell r="C20762" t="str">
            <v>SST Tax</v>
          </cell>
          <cell r="D20762" t="str">
            <v>MCB chq 1973738935 = tot amt = 110,085</v>
          </cell>
          <cell r="E20762">
            <v>8000</v>
          </cell>
        </row>
        <row r="20763">
          <cell r="B20763" t="str">
            <v>Generation DML</v>
          </cell>
          <cell r="C20763" t="str">
            <v>IIL Pipe</v>
          </cell>
          <cell r="D20763" t="str">
            <v>MCB chq 1973738935</v>
          </cell>
          <cell r="E20763">
            <v>597559</v>
          </cell>
        </row>
        <row r="20764">
          <cell r="B20764" t="str">
            <v>GSK DMC</v>
          </cell>
          <cell r="C20764" t="str">
            <v>Pioneer Steel</v>
          </cell>
          <cell r="D20764" t="str">
            <v>Received advance 20% from IK in Gul Ahmed (rec Meezan chq # A-94402401 given to Delta industrial supplies care off Pioneer Steel) total amt 800,000</v>
          </cell>
          <cell r="E20764">
            <v>343156</v>
          </cell>
        </row>
        <row r="20765">
          <cell r="B20765" t="str">
            <v>Gul Ahmed</v>
          </cell>
          <cell r="C20765" t="str">
            <v>Pioneer Steel</v>
          </cell>
          <cell r="D20765" t="str">
            <v>Received advance 20% from IK in Gul Ahmed (rec Meezan chq # A-94402401 given to Delta industrial supplies care off Pioneer Steel) total amt 800,000</v>
          </cell>
          <cell r="E20765">
            <v>456844</v>
          </cell>
        </row>
        <row r="20766">
          <cell r="B20766" t="str">
            <v>Gul Ahmed</v>
          </cell>
          <cell r="C20766" t="str">
            <v>fakhri brothers</v>
          </cell>
          <cell r="D20766" t="str">
            <v>Received advance 20% from IK in Gul Ahmed (rec Meezan chq # A-94402407 given to ST Brothers)</v>
          </cell>
          <cell r="E20766">
            <v>515900</v>
          </cell>
        </row>
        <row r="20767">
          <cell r="B20767" t="str">
            <v>Gul Ahmed</v>
          </cell>
          <cell r="C20767" t="str">
            <v>khan brothers</v>
          </cell>
          <cell r="D20767" t="str">
            <v>Purhcased isolation valves - Received From NEC in TRI FIT &amp; engro (rec Soneri Bank # CA-69652385 given to khan brother in Gul Ahmed deal) = chq amount 482,096</v>
          </cell>
          <cell r="E20767">
            <v>482096</v>
          </cell>
        </row>
        <row r="20768">
          <cell r="B20768" t="str">
            <v>BAH 12th Floor</v>
          </cell>
          <cell r="C20768" t="str">
            <v>shan control</v>
          </cell>
          <cell r="D20768" t="str">
            <v>Received From NEC in Engro (rec Soneri Bank # CA-69652384 given to Shan controls pvt ltd)</v>
          </cell>
          <cell r="E20768">
            <v>741191</v>
          </cell>
        </row>
        <row r="20769">
          <cell r="B20769" t="str">
            <v>10 Pearl NASTP</v>
          </cell>
          <cell r="C20769" t="str">
            <v>muzammil duct</v>
          </cell>
          <cell r="D20769" t="str">
            <v>MCB chq 1973738938</v>
          </cell>
          <cell r="E20769">
            <v>200000</v>
          </cell>
        </row>
        <row r="20770">
          <cell r="B20770" t="str">
            <v>HIVE NASTP</v>
          </cell>
          <cell r="C20770" t="str">
            <v>muzammil duct</v>
          </cell>
          <cell r="D20770" t="str">
            <v>MCB chq 1973738939</v>
          </cell>
          <cell r="E20770">
            <v>193500</v>
          </cell>
        </row>
        <row r="20771">
          <cell r="B20771" t="str">
            <v>BAH 12th Floor</v>
          </cell>
          <cell r="C20771" t="str">
            <v>faheem elec</v>
          </cell>
          <cell r="D20771" t="str">
            <v>MCB chq 1973738940</v>
          </cell>
          <cell r="E20771">
            <v>100000</v>
          </cell>
        </row>
        <row r="20772">
          <cell r="B20772" t="str">
            <v>Engro 3rd &amp; 8th Floor</v>
          </cell>
          <cell r="C20772" t="str">
            <v>IIL Pipe</v>
          </cell>
          <cell r="D20772" t="str">
            <v xml:space="preserve">Received From NEC in Engro (rec Soneri Bank # CA-69652388 given to IIL in Engro 7th Floor) </v>
          </cell>
          <cell r="E20772">
            <v>695773</v>
          </cell>
        </row>
        <row r="20773">
          <cell r="B20773" t="str">
            <v>Riazeda project</v>
          </cell>
          <cell r="C20773" t="str">
            <v>Received</v>
          </cell>
          <cell r="D20773" t="str">
            <v>Received from IK (Given to AL madina steel)</v>
          </cell>
          <cell r="F20773">
            <v>926500</v>
          </cell>
        </row>
        <row r="20774">
          <cell r="B20774" t="str">
            <v>Sana Safinaz</v>
          </cell>
          <cell r="C20774" t="str">
            <v>Received</v>
          </cell>
          <cell r="D20774" t="str">
            <v>Received from IK (Given to AL madina steel)</v>
          </cell>
          <cell r="F20774">
            <v>2000000</v>
          </cell>
        </row>
        <row r="20775">
          <cell r="B20775" t="str">
            <v>Sana Safinaz</v>
          </cell>
          <cell r="C20775" t="str">
            <v>Received</v>
          </cell>
          <cell r="D20775" t="str">
            <v>1% invoice charges</v>
          </cell>
          <cell r="E20775">
            <v>29265</v>
          </cell>
        </row>
        <row r="20776">
          <cell r="B20776" t="str">
            <v>Burhani mehal (new)</v>
          </cell>
          <cell r="C20776" t="str">
            <v>Received</v>
          </cell>
          <cell r="D20776" t="str">
            <v>Received from burhani mehal for supply scope - Mist system Bill # 015</v>
          </cell>
          <cell r="F20776">
            <v>399735</v>
          </cell>
        </row>
        <row r="20777">
          <cell r="B20777" t="str">
            <v>Burhani mehal (new)</v>
          </cell>
          <cell r="C20777" t="str">
            <v>Received</v>
          </cell>
          <cell r="D20777" t="str">
            <v>Received from burhani mehal for Labour scope - Mist system Bill #  051</v>
          </cell>
          <cell r="F20777">
            <v>97660</v>
          </cell>
        </row>
        <row r="20778">
          <cell r="B20778" t="str">
            <v>o/m NASTP</v>
          </cell>
          <cell r="C20778" t="str">
            <v>Received</v>
          </cell>
          <cell r="D20778" t="str">
            <v>1% invoice charges for MCB chq # 1973738929 given to Universal traders care off Adeel Steel for SST inpt adjustment in NASTP Monthly payment</v>
          </cell>
          <cell r="E20778">
            <v>20000</v>
          </cell>
        </row>
        <row r="20779">
          <cell r="B20779" t="str">
            <v xml:space="preserve">O/M Nue Multiplex </v>
          </cell>
          <cell r="C20779" t="str">
            <v>Received</v>
          </cell>
          <cell r="D20779" t="str">
            <v>Received O/M June 24 Bill</v>
          </cell>
          <cell r="F20779">
            <v>333522</v>
          </cell>
        </row>
        <row r="20780">
          <cell r="B20780" t="str">
            <v>O/M The Place</v>
          </cell>
          <cell r="C20780" t="str">
            <v>Received</v>
          </cell>
          <cell r="D20780" t="str">
            <v>received July 2024 bill</v>
          </cell>
          <cell r="F20780">
            <v>365160</v>
          </cell>
        </row>
        <row r="20781">
          <cell r="B20781" t="str">
            <v>DHL office</v>
          </cell>
          <cell r="C20781" t="str">
            <v>Received</v>
          </cell>
          <cell r="D20781" t="str">
            <v>received Advance payment from IK HBL CHQ # 10001981 (Given to Build pro in CIT BANK Deal)</v>
          </cell>
          <cell r="F20781">
            <v>2000000</v>
          </cell>
        </row>
        <row r="20782">
          <cell r="B20782" t="str">
            <v>DHL office</v>
          </cell>
          <cell r="C20782" t="str">
            <v>Received</v>
          </cell>
          <cell r="D20782" t="str">
            <v>received Advance payment from IK HBL CHQ # 10001980 (Given to Iqbal sons trading company)</v>
          </cell>
          <cell r="F20782">
            <v>597014</v>
          </cell>
        </row>
        <row r="20783">
          <cell r="B20783" t="str">
            <v>DHL office</v>
          </cell>
          <cell r="C20783" t="str">
            <v>Received</v>
          </cell>
          <cell r="D20783" t="str">
            <v>received Advance payment from IK BAFL CHQ # 53927622 (Given to universal traders caree off adeel)</v>
          </cell>
          <cell r="F20783">
            <v>3000000</v>
          </cell>
        </row>
        <row r="20784">
          <cell r="B20784" t="str">
            <v>Sana Safinaz</v>
          </cell>
          <cell r="C20784" t="str">
            <v>Received</v>
          </cell>
          <cell r="D20784" t="str">
            <v>1% invoice charges</v>
          </cell>
          <cell r="E20784">
            <v>30000</v>
          </cell>
        </row>
        <row r="20785">
          <cell r="B20785" t="str">
            <v>Ernst &amp; Young</v>
          </cell>
          <cell r="C20785" t="str">
            <v>Received</v>
          </cell>
          <cell r="D20785" t="str">
            <v>received payment from IK Meezan bank CHQ # A-94402358 (Given to Al madina steel traders)</v>
          </cell>
          <cell r="F20785">
            <v>6709743</v>
          </cell>
        </row>
        <row r="20786">
          <cell r="B20786" t="str">
            <v>Ernst &amp; Young</v>
          </cell>
          <cell r="C20786" t="str">
            <v>Received</v>
          </cell>
          <cell r="D20786" t="str">
            <v>1% invoice charges</v>
          </cell>
          <cell r="E20786">
            <v>67097</v>
          </cell>
        </row>
        <row r="20787">
          <cell r="B20787" t="str">
            <v>Marriot Hotel</v>
          </cell>
          <cell r="C20787" t="str">
            <v>Received</v>
          </cell>
          <cell r="D20787" t="str">
            <v>received by BH</v>
          </cell>
          <cell r="F20787">
            <v>300000</v>
          </cell>
        </row>
        <row r="20788">
          <cell r="B20788" t="str">
            <v>keenu office</v>
          </cell>
          <cell r="C20788" t="str">
            <v>Received</v>
          </cell>
          <cell r="D20788" t="str">
            <v>received by BH</v>
          </cell>
          <cell r="F20788">
            <v>120000</v>
          </cell>
        </row>
        <row r="20789">
          <cell r="B20789" t="str">
            <v>Meezan bank Head office</v>
          </cell>
          <cell r="C20789" t="str">
            <v>Received</v>
          </cell>
          <cell r="D20789" t="str">
            <v>Received from Total in meezan bank (rec BAFL chq # 42852837 given to BH)</v>
          </cell>
          <cell r="F20789">
            <v>3000000</v>
          </cell>
        </row>
        <row r="20790">
          <cell r="B20790" t="str">
            <v>Meezan bank Head office</v>
          </cell>
          <cell r="C20790" t="str">
            <v>Received</v>
          </cell>
          <cell r="D20790" t="str">
            <v>Received from Total in meezan bank (rec BAFL chq # 42852838 given to BH)</v>
          </cell>
          <cell r="F20790">
            <v>3689000</v>
          </cell>
        </row>
        <row r="20791">
          <cell r="B20791" t="str">
            <v>tahiri Masjid</v>
          </cell>
          <cell r="C20791" t="str">
            <v>Received</v>
          </cell>
          <cell r="D20791" t="str">
            <v>Received cash from Tahiri masjid work (Rec by Bilal bhai)</v>
          </cell>
          <cell r="F20791">
            <v>3500000</v>
          </cell>
        </row>
        <row r="20792">
          <cell r="B20792" t="str">
            <v>FTC Floors</v>
          </cell>
          <cell r="C20792" t="str">
            <v>Received</v>
          </cell>
          <cell r="D20792" t="str">
            <v>O/M June 24 Bill</v>
          </cell>
          <cell r="F20792">
            <v>246087</v>
          </cell>
        </row>
        <row r="20793">
          <cell r="B20793" t="str">
            <v>o/m NASTP</v>
          </cell>
          <cell r="C20793" t="str">
            <v>Received</v>
          </cell>
          <cell r="D20793" t="str">
            <v>Received o/m bill for the month of July 24</v>
          </cell>
          <cell r="F20793">
            <v>1947260</v>
          </cell>
        </row>
        <row r="20794">
          <cell r="B20794" t="str">
            <v>Meezan bank Head office</v>
          </cell>
          <cell r="C20794" t="str">
            <v>Received</v>
          </cell>
          <cell r="D20794" t="str">
            <v>Received from Total in meezan bank (rec Meezan chq # A-03671854 given to Universal traders)</v>
          </cell>
          <cell r="F20794">
            <v>3725071</v>
          </cell>
        </row>
        <row r="20795">
          <cell r="B20795" t="str">
            <v>Meezan bank Head office</v>
          </cell>
          <cell r="C20795" t="str">
            <v>Received</v>
          </cell>
          <cell r="D20795" t="str">
            <v>1% invoice charges</v>
          </cell>
          <cell r="E20795">
            <v>37251</v>
          </cell>
        </row>
        <row r="20796">
          <cell r="B20796" t="str">
            <v>Gul Ahmed</v>
          </cell>
          <cell r="C20796" t="str">
            <v>Received</v>
          </cell>
          <cell r="D20796" t="str">
            <v>Received advance 20% from IK in Gul Ahmed (rec Meezan chq # A-94402407 given to ST Brothers)</v>
          </cell>
          <cell r="F20796">
            <v>515900</v>
          </cell>
        </row>
        <row r="20797">
          <cell r="B20797" t="str">
            <v>Gul Ahmed</v>
          </cell>
          <cell r="C20797" t="str">
            <v>Received</v>
          </cell>
          <cell r="D20797" t="str">
            <v>Received advance 20% from IK in Gul Ahmed (rec Meezan chq # A-94402401 given to Delta industrial supplies care off Pioneer Steel)</v>
          </cell>
          <cell r="F20797">
            <v>800000</v>
          </cell>
        </row>
        <row r="20798">
          <cell r="B20798" t="str">
            <v>Gul Ahmed</v>
          </cell>
          <cell r="C20798" t="str">
            <v>Received</v>
          </cell>
          <cell r="D20798" t="str">
            <v>Received advance 20% from IK in Gul Ahmed (rec Meezan chq # A-94402408 given to Universal traders care of Adeel)</v>
          </cell>
          <cell r="F20798">
            <v>1884105</v>
          </cell>
        </row>
        <row r="20799">
          <cell r="B20799" t="str">
            <v>Gul Ahmed</v>
          </cell>
          <cell r="C20799" t="str">
            <v>Received</v>
          </cell>
          <cell r="D20799" t="str">
            <v>1% invoice charges</v>
          </cell>
          <cell r="E20799">
            <v>18841</v>
          </cell>
        </row>
        <row r="20800">
          <cell r="B20800" t="str">
            <v>Engro Office</v>
          </cell>
          <cell r="C20800" t="str">
            <v>Received</v>
          </cell>
          <cell r="D20800" t="str">
            <v>Received From NEC in Engro (rec Soneri Bank # CA-69652384 given to Shan controls pvt ltd)</v>
          </cell>
          <cell r="F20800">
            <v>741191</v>
          </cell>
        </row>
        <row r="20801">
          <cell r="B20801" t="str">
            <v>Engro Office</v>
          </cell>
          <cell r="C20801" t="str">
            <v>Received</v>
          </cell>
          <cell r="D20801" t="str">
            <v>Received From NEC in TRI FIT &amp; engro (rec Soneri Bank # CA-69652385 given to khan brother in Gul Ahmed deal) = chq amount 482,096</v>
          </cell>
          <cell r="F20801">
            <v>18405</v>
          </cell>
        </row>
        <row r="20802">
          <cell r="B20802" t="str">
            <v>Tri fit Gym</v>
          </cell>
          <cell r="C20802" t="str">
            <v>Received</v>
          </cell>
          <cell r="D20802" t="str">
            <v>Received From NEC in TRI FIT &amp; engro (rec Soneri Bank # CA-69652385 given to khan brother in Gul Ahmed deal) = chq amount 482,096</v>
          </cell>
          <cell r="F20802">
            <v>463691</v>
          </cell>
        </row>
        <row r="20803">
          <cell r="B20803" t="str">
            <v>Engro Office</v>
          </cell>
          <cell r="C20803" t="str">
            <v>Received</v>
          </cell>
          <cell r="D20803" t="str">
            <v xml:space="preserve">Received From NEC in Engro (rec Soneri Bank # CA-69652388 given to IIL in Engro 7th Floor) </v>
          </cell>
          <cell r="F20803">
            <v>695773</v>
          </cell>
        </row>
        <row r="20804">
          <cell r="B20804" t="str">
            <v>Burhani mehal (new)</v>
          </cell>
          <cell r="C20804" t="str">
            <v>Received</v>
          </cell>
          <cell r="D20804" t="str">
            <v>Bill for Supply of Material for Washroom and Pool Plumbing work for Burhani mehal bill # 016</v>
          </cell>
          <cell r="F20804">
            <v>419296</v>
          </cell>
        </row>
        <row r="20805">
          <cell r="B20805" t="str">
            <v>Burhani mehal (new)</v>
          </cell>
          <cell r="C20805" t="str">
            <v>Received</v>
          </cell>
          <cell r="D20805" t="str">
            <v>Bill for installation of Material for Washroom and Pool Plumbing work for Burhani mehal bill # 018 &amp; SST inv # 1049</v>
          </cell>
          <cell r="F20805">
            <v>495359</v>
          </cell>
        </row>
        <row r="20806">
          <cell r="B20806" t="str">
            <v>office</v>
          </cell>
          <cell r="C20806" t="str">
            <v>office</v>
          </cell>
          <cell r="D20806" t="str">
            <v>for office use</v>
          </cell>
          <cell r="E20806">
            <v>4000</v>
          </cell>
        </row>
        <row r="20807">
          <cell r="B20807" t="str">
            <v>BAF maintenance</v>
          </cell>
          <cell r="C20807" t="str">
            <v>salary</v>
          </cell>
          <cell r="D20807" t="str">
            <v>Nadeem bha salary</v>
          </cell>
          <cell r="E20807">
            <v>50000</v>
          </cell>
        </row>
        <row r="20808">
          <cell r="B20808" t="str">
            <v>kumail bhai</v>
          </cell>
          <cell r="C20808" t="str">
            <v>salary</v>
          </cell>
          <cell r="D20808" t="str">
            <v>Waris salary</v>
          </cell>
          <cell r="E20808">
            <v>5000</v>
          </cell>
        </row>
        <row r="20809">
          <cell r="B20809" t="str">
            <v>CITI Bank</v>
          </cell>
          <cell r="C20809" t="str">
            <v>salary</v>
          </cell>
          <cell r="D20809" t="str">
            <v xml:space="preserve">bilal bhai </v>
          </cell>
          <cell r="E20809">
            <v>50000</v>
          </cell>
        </row>
        <row r="20810">
          <cell r="B20810" t="str">
            <v xml:space="preserve">MHR Personal </v>
          </cell>
          <cell r="C20810" t="str">
            <v>salary</v>
          </cell>
          <cell r="D20810" t="str">
            <v>Mhr home mossi salaries</v>
          </cell>
          <cell r="E20810">
            <v>105000</v>
          </cell>
        </row>
        <row r="20811">
          <cell r="B20811" t="str">
            <v>office</v>
          </cell>
          <cell r="C20811" t="str">
            <v>salary</v>
          </cell>
          <cell r="D20811" t="str">
            <v>umer salary (after advance deduct)</v>
          </cell>
          <cell r="E20811">
            <v>22000</v>
          </cell>
        </row>
        <row r="20812">
          <cell r="B20812" t="str">
            <v>office</v>
          </cell>
          <cell r="C20812" t="str">
            <v>salary</v>
          </cell>
          <cell r="D20812" t="str">
            <v>mossi salary</v>
          </cell>
          <cell r="E20812">
            <v>6000</v>
          </cell>
        </row>
        <row r="20813">
          <cell r="B20813" t="str">
            <v>CITI Bank</v>
          </cell>
          <cell r="C20813" t="str">
            <v>salary</v>
          </cell>
          <cell r="D20813" t="str">
            <v>Jahangeer salary</v>
          </cell>
          <cell r="E20813">
            <v>104150</v>
          </cell>
        </row>
        <row r="20814">
          <cell r="B20814" t="str">
            <v xml:space="preserve">MHR Personal </v>
          </cell>
          <cell r="C20814" t="str">
            <v>utilities bills</v>
          </cell>
          <cell r="D20814" t="str">
            <v>k elec bill paid</v>
          </cell>
          <cell r="E20814">
            <v>114451</v>
          </cell>
        </row>
        <row r="20815">
          <cell r="B20815" t="str">
            <v>office</v>
          </cell>
          <cell r="C20815" t="str">
            <v>utilities bills</v>
          </cell>
          <cell r="D20815" t="str">
            <v>k elec bill paid</v>
          </cell>
          <cell r="E20815">
            <v>70368</v>
          </cell>
        </row>
        <row r="20816">
          <cell r="B20816" t="str">
            <v xml:space="preserve">MHR Personal </v>
          </cell>
          <cell r="C20816" t="str">
            <v>utilities bills</v>
          </cell>
          <cell r="D20816" t="str">
            <v>SSGC bill paid</v>
          </cell>
          <cell r="E20816">
            <v>2300</v>
          </cell>
        </row>
        <row r="20817">
          <cell r="B20817" t="str">
            <v>office</v>
          </cell>
          <cell r="C20817" t="str">
            <v>utilities bills</v>
          </cell>
          <cell r="D20817" t="str">
            <v>SSGC bill paid</v>
          </cell>
          <cell r="E20817">
            <v>2030</v>
          </cell>
        </row>
        <row r="20818">
          <cell r="B20818" t="str">
            <v>Meezan bank Head office</v>
          </cell>
          <cell r="C20818" t="str">
            <v>fare</v>
          </cell>
          <cell r="D20818" t="str">
            <v>bykia</v>
          </cell>
          <cell r="E20818">
            <v>200</v>
          </cell>
        </row>
        <row r="20819">
          <cell r="B20819" t="str">
            <v>CITI Bank</v>
          </cell>
          <cell r="C20819" t="str">
            <v>ahsan insulation</v>
          </cell>
          <cell r="D20819" t="str">
            <v>Paid via Jazz cash by umer office</v>
          </cell>
          <cell r="E20819">
            <v>20000</v>
          </cell>
        </row>
        <row r="20820">
          <cell r="B20820" t="str">
            <v>O/M The Place</v>
          </cell>
          <cell r="C20820" t="str">
            <v>salary</v>
          </cell>
          <cell r="D20820" t="str">
            <v>The place staff salaries</v>
          </cell>
          <cell r="E20820">
            <v>145409.27419354839</v>
          </cell>
        </row>
        <row r="20821">
          <cell r="B20821" t="str">
            <v>GSK DMC</v>
          </cell>
          <cell r="C20821" t="str">
            <v>material</v>
          </cell>
          <cell r="D20821" t="str">
            <v>misc plumbing fittings purhcase by majid insulator</v>
          </cell>
          <cell r="E20821">
            <v>2570</v>
          </cell>
        </row>
        <row r="20822">
          <cell r="B20822" t="str">
            <v>Engro 3rd &amp; 8th Floor</v>
          </cell>
          <cell r="C20822" t="str">
            <v>material</v>
          </cell>
          <cell r="D20822" t="str">
            <v xml:space="preserve">purchased dead plug </v>
          </cell>
          <cell r="E20822">
            <v>600</v>
          </cell>
        </row>
        <row r="20823">
          <cell r="B20823" t="str">
            <v>Engro 3rd &amp; 8th Floor</v>
          </cell>
          <cell r="C20823" t="str">
            <v>fare</v>
          </cell>
          <cell r="D20823" t="str">
            <v>paid</v>
          </cell>
          <cell r="E20823">
            <v>800</v>
          </cell>
        </row>
        <row r="20824">
          <cell r="B20824" t="str">
            <v>o/m NASTP</v>
          </cell>
          <cell r="C20824" t="str">
            <v>fare</v>
          </cell>
          <cell r="D20824" t="str">
            <v>paid for invoice</v>
          </cell>
          <cell r="E20824">
            <v>300</v>
          </cell>
        </row>
        <row r="20825">
          <cell r="B20825" t="str">
            <v>office</v>
          </cell>
          <cell r="C20825" t="str">
            <v>salary</v>
          </cell>
          <cell r="D20825" t="str">
            <v xml:space="preserve">office staff salaries </v>
          </cell>
          <cell r="E20825">
            <v>287500</v>
          </cell>
        </row>
        <row r="20826">
          <cell r="B20826" t="str">
            <v>Rehmat shipping</v>
          </cell>
          <cell r="C20826" t="str">
            <v>shabbir brothers</v>
          </cell>
          <cell r="D20826" t="str">
            <v>Cash collect by Anees care off Shabbir brothers for  purhcased 1-1/8 copper pipe 40 RFT for Rehmat shipping</v>
          </cell>
          <cell r="E20826">
            <v>31000</v>
          </cell>
        </row>
        <row r="20827">
          <cell r="B20827" t="str">
            <v>Engro 3rd &amp; 8th Floor</v>
          </cell>
          <cell r="C20827" t="str">
            <v>Saqib insulator</v>
          </cell>
          <cell r="D20827" t="str">
            <v>Online by adeel to Saqib insualtion</v>
          </cell>
          <cell r="E20827">
            <v>30000</v>
          </cell>
        </row>
        <row r="20828">
          <cell r="B20828" t="str">
            <v>Sana safinaz DML</v>
          </cell>
          <cell r="C20828" t="str">
            <v>Sheet</v>
          </cell>
          <cell r="D20828" t="str">
            <v>Online by adeel to Anwaar ul Haq for Sheet purchased Lahore</v>
          </cell>
          <cell r="E20828">
            <v>282000</v>
          </cell>
        </row>
        <row r="20829">
          <cell r="B20829" t="str">
            <v>CITI Bank</v>
          </cell>
          <cell r="C20829" t="str">
            <v>Majid insulator</v>
          </cell>
          <cell r="D20829" t="str">
            <v>Online by adeel to majid mukhtar</v>
          </cell>
          <cell r="E20829">
            <v>150000</v>
          </cell>
        </row>
        <row r="20830">
          <cell r="B20830" t="str">
            <v>DHL office</v>
          </cell>
          <cell r="C20830" t="str">
            <v>Material</v>
          </cell>
          <cell r="D20830" t="str">
            <v xml:space="preserve">Online by adeel to Mohsin Afzal payment for control wire 1mm 2 core shielded </v>
          </cell>
          <cell r="E20830">
            <v>18000</v>
          </cell>
        </row>
        <row r="20831">
          <cell r="B20831" t="str">
            <v>BAF maintenance</v>
          </cell>
          <cell r="C20831" t="str">
            <v>Shakeel duct</v>
          </cell>
          <cell r="D20831" t="str">
            <v>cash paid to shakee by nadeem bhai</v>
          </cell>
          <cell r="E20831">
            <v>10000</v>
          </cell>
        </row>
        <row r="20832">
          <cell r="B20832" t="str">
            <v>FTC Floors</v>
          </cell>
          <cell r="C20832" t="str">
            <v>salary</v>
          </cell>
          <cell r="D20832" t="str">
            <v>ftc staff salaries</v>
          </cell>
          <cell r="E20832">
            <v>209604.83870967745</v>
          </cell>
        </row>
        <row r="20833">
          <cell r="B20833" t="str">
            <v>FTC Floors</v>
          </cell>
          <cell r="C20833" t="str">
            <v>misc</v>
          </cell>
          <cell r="D20833" t="str">
            <v>tea and refreshment</v>
          </cell>
          <cell r="E20833">
            <v>3000</v>
          </cell>
        </row>
        <row r="20834">
          <cell r="B20834" t="str">
            <v>BAH 12th Floor</v>
          </cell>
          <cell r="C20834" t="str">
            <v>material</v>
          </cell>
          <cell r="D20834" t="str">
            <v>Purchased red oxide, mixing oil and brush</v>
          </cell>
          <cell r="E20834">
            <v>4630</v>
          </cell>
        </row>
        <row r="20835">
          <cell r="B20835" t="str">
            <v>office</v>
          </cell>
          <cell r="C20835" t="str">
            <v>fuel</v>
          </cell>
          <cell r="D20835" t="str">
            <v>to salman rider</v>
          </cell>
          <cell r="E20835">
            <v>500</v>
          </cell>
        </row>
        <row r="20836">
          <cell r="B20836" t="str">
            <v>DHL office</v>
          </cell>
          <cell r="C20836" t="str">
            <v>material</v>
          </cell>
          <cell r="D20836" t="str">
            <v>purchased saddle screw and role plug</v>
          </cell>
          <cell r="E20836">
            <v>5000</v>
          </cell>
        </row>
        <row r="20837">
          <cell r="B20837" t="str">
            <v>BAF maintenance</v>
          </cell>
          <cell r="C20837" t="str">
            <v>salary</v>
          </cell>
          <cell r="D20837" t="str">
            <v>Imran engr, shahid, nadeem, fahad, irfan and sher khan</v>
          </cell>
          <cell r="E20837">
            <v>284284.27419354836</v>
          </cell>
        </row>
        <row r="20838">
          <cell r="B20838" t="str">
            <v>Tomo JPMC</v>
          </cell>
          <cell r="C20838" t="str">
            <v>fare</v>
          </cell>
          <cell r="D20838" t="str">
            <v>paid</v>
          </cell>
          <cell r="E20838">
            <v>700</v>
          </cell>
        </row>
        <row r="20839">
          <cell r="B20839" t="str">
            <v>Gul Ahmed</v>
          </cell>
          <cell r="C20839" t="str">
            <v>material</v>
          </cell>
          <cell r="D20839" t="str">
            <v>bykia</v>
          </cell>
          <cell r="E20839">
            <v>200</v>
          </cell>
        </row>
        <row r="20840">
          <cell r="B20840" t="str">
            <v>office</v>
          </cell>
          <cell r="C20840" t="str">
            <v>office</v>
          </cell>
          <cell r="D20840" t="str">
            <v>for office use</v>
          </cell>
          <cell r="E20840">
            <v>4000</v>
          </cell>
        </row>
        <row r="20841">
          <cell r="B20841" t="str">
            <v>BAH 12th Floor</v>
          </cell>
          <cell r="C20841" t="str">
            <v>fare</v>
          </cell>
          <cell r="D20841" t="str">
            <v>cash paid for insulation</v>
          </cell>
          <cell r="E20841">
            <v>5500</v>
          </cell>
        </row>
        <row r="20842">
          <cell r="B20842" t="str">
            <v>Engro 3rd &amp; 8th Floor</v>
          </cell>
          <cell r="C20842" t="str">
            <v>transportation</v>
          </cell>
          <cell r="D20842" t="str">
            <v>cash paid for pipe IIL</v>
          </cell>
          <cell r="E20842">
            <v>14000</v>
          </cell>
        </row>
        <row r="20843">
          <cell r="B20843" t="str">
            <v>Engro 3rd &amp; 8th Floor</v>
          </cell>
          <cell r="C20843" t="str">
            <v>misc</v>
          </cell>
          <cell r="D20843" t="str">
            <v>labour paid for pipe IIL</v>
          </cell>
          <cell r="E20843">
            <v>700</v>
          </cell>
        </row>
        <row r="20844">
          <cell r="B20844" t="str">
            <v>office</v>
          </cell>
          <cell r="C20844" t="str">
            <v>misc</v>
          </cell>
          <cell r="D20844" t="str">
            <v>purchased stamp paper</v>
          </cell>
          <cell r="E20844">
            <v>150</v>
          </cell>
        </row>
        <row r="20845">
          <cell r="B20845" t="str">
            <v>Meezan bank Head office</v>
          </cell>
          <cell r="C20845" t="str">
            <v>salary</v>
          </cell>
          <cell r="D20845" t="str">
            <v>Amir engr salary + gul sher</v>
          </cell>
          <cell r="E20845">
            <v>92903</v>
          </cell>
        </row>
        <row r="20846">
          <cell r="B20846" t="str">
            <v>GSK DMC</v>
          </cell>
          <cell r="C20846" t="str">
            <v>salary</v>
          </cell>
          <cell r="D20846" t="str">
            <v>Lateef and chacha lateef</v>
          </cell>
          <cell r="E20846">
            <v>73772</v>
          </cell>
        </row>
        <row r="20847">
          <cell r="B20847" t="str">
            <v>Engro 3rd &amp; 8th Floor</v>
          </cell>
          <cell r="C20847" t="str">
            <v>fare</v>
          </cell>
          <cell r="D20847" t="str">
            <v>paid</v>
          </cell>
          <cell r="E20847">
            <v>2500</v>
          </cell>
        </row>
        <row r="20848">
          <cell r="B20848" t="str">
            <v>Engro 3rd &amp; 8th Floor</v>
          </cell>
          <cell r="C20848" t="str">
            <v>fare</v>
          </cell>
          <cell r="D20848" t="str">
            <v>paid</v>
          </cell>
          <cell r="E20848">
            <v>3000</v>
          </cell>
        </row>
        <row r="20849">
          <cell r="B20849" t="str">
            <v>Engro 3rd &amp; 8th Floor</v>
          </cell>
          <cell r="C20849" t="str">
            <v>material</v>
          </cell>
          <cell r="D20849" t="str">
            <v>purhcased 08 Nos sprinkler from Nexus engineering</v>
          </cell>
          <cell r="E20849">
            <v>16800</v>
          </cell>
        </row>
        <row r="20850">
          <cell r="B20850" t="str">
            <v>BAF maintenance</v>
          </cell>
          <cell r="C20850" t="str">
            <v>asif fiber</v>
          </cell>
          <cell r="D20850" t="str">
            <v>cash paid</v>
          </cell>
          <cell r="E20850">
            <v>3000</v>
          </cell>
        </row>
        <row r="20851">
          <cell r="B20851" t="str">
            <v>Engro 3rd &amp; 8th Floor</v>
          </cell>
          <cell r="C20851" t="str">
            <v>sami duct</v>
          </cell>
          <cell r="D20851" t="str">
            <v>Sheet given to Sami duct by Adeel</v>
          </cell>
          <cell r="E20851">
            <v>400000</v>
          </cell>
        </row>
        <row r="20852">
          <cell r="B20852" t="str">
            <v>Gul Ahmed</v>
          </cell>
          <cell r="C20852" t="str">
            <v>GREE PAKISTAN</v>
          </cell>
          <cell r="D20852" t="str">
            <v>Online by adeel to DWP Technologies for Gul Ahmed advance</v>
          </cell>
          <cell r="E20852">
            <v>500000</v>
          </cell>
        </row>
        <row r="20853">
          <cell r="B20853" t="str">
            <v>Engro 3rd &amp; 8th Floor</v>
          </cell>
          <cell r="C20853" t="str">
            <v>Azher Duct</v>
          </cell>
          <cell r="D20853" t="str">
            <v>Online by adeel to Azhar duct</v>
          </cell>
          <cell r="E20853">
            <v>100000</v>
          </cell>
        </row>
        <row r="20854">
          <cell r="B20854" t="str">
            <v>Gul Ahmed</v>
          </cell>
          <cell r="C20854" t="str">
            <v>Katys</v>
          </cell>
          <cell r="D20854" t="str">
            <v>Online by adeel to Katys for R-410 honey well cylinder from KATYS for Gul Ahmed</v>
          </cell>
          <cell r="E20854">
            <v>90000</v>
          </cell>
        </row>
        <row r="20855">
          <cell r="B20855" t="str">
            <v>CITI Bank</v>
          </cell>
          <cell r="C20855" t="str">
            <v>Wire</v>
          </cell>
          <cell r="D20855" t="str">
            <v>Online by adeel to Aneeq Ali for purchased of 305 meter 2 core control wire from Elecro bright engineering by jahangeer</v>
          </cell>
          <cell r="E20855">
            <v>63000</v>
          </cell>
        </row>
        <row r="20856">
          <cell r="B20856" t="str">
            <v>Gul Ahmed</v>
          </cell>
          <cell r="C20856" t="str">
            <v>shabbir brothers</v>
          </cell>
          <cell r="D20856" t="str">
            <v>To shabbir brothers for gul ahmed Freon (by nadeem bhai)</v>
          </cell>
          <cell r="E20856">
            <v>20000</v>
          </cell>
        </row>
        <row r="20857">
          <cell r="B20857" t="str">
            <v>office</v>
          </cell>
          <cell r="C20857" t="str">
            <v>office</v>
          </cell>
          <cell r="D20857" t="str">
            <v>Purchased office stationery (by nadeem bhai)</v>
          </cell>
          <cell r="E20857">
            <v>30000</v>
          </cell>
        </row>
        <row r="20858">
          <cell r="B20858" t="str">
            <v>Meezan bank Head office</v>
          </cell>
          <cell r="C20858" t="str">
            <v>fuel</v>
          </cell>
          <cell r="D20858" t="str">
            <v>Fuel for meezan bank (by nadeem bhai)</v>
          </cell>
          <cell r="E20858">
            <v>11180</v>
          </cell>
        </row>
        <row r="20859">
          <cell r="B20859" t="str">
            <v>DHL office</v>
          </cell>
          <cell r="C20859" t="str">
            <v>fuel</v>
          </cell>
          <cell r="D20859" t="str">
            <v>Fuel for meezan bank (by nadeem bhai)</v>
          </cell>
          <cell r="E20859">
            <v>7110</v>
          </cell>
        </row>
        <row r="20860">
          <cell r="B20860" t="str">
            <v>GSK DMC</v>
          </cell>
          <cell r="C20860" t="str">
            <v>material</v>
          </cell>
          <cell r="D20860" t="str">
            <v>invoice (misc invoices by abbas)</v>
          </cell>
          <cell r="E20860">
            <v>22000</v>
          </cell>
        </row>
        <row r="20861">
          <cell r="B20861" t="str">
            <v>Meezan bank Head office</v>
          </cell>
          <cell r="C20861" t="str">
            <v>material</v>
          </cell>
          <cell r="D20861" t="str">
            <v>invoice (misc invoices by amir engr)</v>
          </cell>
          <cell r="E20861">
            <v>25880</v>
          </cell>
        </row>
        <row r="20862">
          <cell r="B20862" t="str">
            <v>Tomo JPMC</v>
          </cell>
          <cell r="C20862" t="str">
            <v>fare</v>
          </cell>
          <cell r="D20862" t="str">
            <v>cash paid</v>
          </cell>
          <cell r="E20862">
            <v>400</v>
          </cell>
        </row>
        <row r="20863">
          <cell r="B20863" t="str">
            <v>Engro 3rd &amp; 8th Floor</v>
          </cell>
          <cell r="C20863" t="str">
            <v>fare</v>
          </cell>
          <cell r="D20863" t="str">
            <v>cash paid</v>
          </cell>
          <cell r="E20863">
            <v>3300</v>
          </cell>
        </row>
        <row r="20864">
          <cell r="B20864" t="str">
            <v>Engro 3rd &amp; 8th Floor</v>
          </cell>
          <cell r="C20864" t="str">
            <v>fare</v>
          </cell>
          <cell r="D20864" t="str">
            <v>cash paid</v>
          </cell>
          <cell r="E20864">
            <v>2500</v>
          </cell>
        </row>
        <row r="20865">
          <cell r="B20865" t="str">
            <v>Engro 3rd &amp; 8th Floor</v>
          </cell>
          <cell r="C20865" t="str">
            <v>material</v>
          </cell>
          <cell r="D20865" t="str">
            <v xml:space="preserve">purchased cable tie </v>
          </cell>
          <cell r="E20865">
            <v>500</v>
          </cell>
        </row>
        <row r="20866">
          <cell r="B20866" t="str">
            <v>office</v>
          </cell>
          <cell r="C20866" t="str">
            <v>office</v>
          </cell>
          <cell r="D20866" t="str">
            <v>for office use</v>
          </cell>
          <cell r="E20866">
            <v>1500</v>
          </cell>
        </row>
        <row r="20867">
          <cell r="B20867" t="str">
            <v>Engro 3rd &amp; 8th Floor</v>
          </cell>
          <cell r="C20867" t="str">
            <v>material</v>
          </cell>
          <cell r="D20867" t="str">
            <v>purhcased safety shoes jackets</v>
          </cell>
          <cell r="E20867">
            <v>13160</v>
          </cell>
        </row>
        <row r="20868">
          <cell r="B20868" t="str">
            <v>Tomo JPMC</v>
          </cell>
          <cell r="C20868" t="str">
            <v>Noman Engineering</v>
          </cell>
          <cell r="D20868" t="str">
            <v>Sheet to Noman engr = 800,000 (sheet from Al madina)</v>
          </cell>
          <cell r="E20868">
            <v>400000</v>
          </cell>
        </row>
        <row r="20869">
          <cell r="B20869" t="str">
            <v>CITI Bank</v>
          </cell>
          <cell r="C20869" t="str">
            <v>Noman Engineering</v>
          </cell>
          <cell r="D20869" t="str">
            <v>Sheet to Noman engr = 800,000 (sheet from Al madina)</v>
          </cell>
          <cell r="E20869">
            <v>400000</v>
          </cell>
        </row>
        <row r="20870">
          <cell r="B20870" t="str">
            <v>Gul Ahmed</v>
          </cell>
          <cell r="C20870" t="str">
            <v>GREE PAKISTAN</v>
          </cell>
          <cell r="D20870" t="str">
            <v>Online by adeel to DWP Technologies for Gul Ahmed advance</v>
          </cell>
          <cell r="E20870">
            <v>500000</v>
          </cell>
        </row>
        <row r="20871">
          <cell r="B20871" t="str">
            <v>BAH 12th Floor</v>
          </cell>
          <cell r="C20871" t="str">
            <v>sajid pipe</v>
          </cell>
          <cell r="D20871" t="str">
            <v xml:space="preserve">Online by adeel to Sajid </v>
          </cell>
          <cell r="E20871">
            <v>200000</v>
          </cell>
        </row>
        <row r="20872">
          <cell r="B20872" t="str">
            <v>BAH 12th Floor</v>
          </cell>
          <cell r="C20872" t="str">
            <v>sajid pipe</v>
          </cell>
          <cell r="D20872" t="str">
            <v xml:space="preserve">Online by adeel to Sajid </v>
          </cell>
          <cell r="E20872">
            <v>50000</v>
          </cell>
        </row>
        <row r="20873">
          <cell r="B20873" t="str">
            <v>o/m NASTP</v>
          </cell>
          <cell r="C20873" t="str">
            <v>material</v>
          </cell>
          <cell r="D20873" t="str">
            <v>Purchased Grease from Nasir vendor</v>
          </cell>
          <cell r="E20873">
            <v>10000</v>
          </cell>
        </row>
        <row r="20874">
          <cell r="B20874" t="str">
            <v xml:space="preserve">MHR Personal </v>
          </cell>
          <cell r="C20874" t="str">
            <v>misc</v>
          </cell>
          <cell r="D20874" t="str">
            <v>Rehan aunty ufone super card</v>
          </cell>
          <cell r="E20874">
            <v>1100</v>
          </cell>
        </row>
        <row r="20875">
          <cell r="B20875" t="str">
            <v>DHL office</v>
          </cell>
          <cell r="C20875" t="str">
            <v>charity</v>
          </cell>
          <cell r="D20875" t="str">
            <v>cash paid by rehan to needy family</v>
          </cell>
          <cell r="E20875">
            <v>10000</v>
          </cell>
        </row>
        <row r="20876">
          <cell r="B20876" t="str">
            <v>Tomo JPMC</v>
          </cell>
          <cell r="C20876" t="str">
            <v>material</v>
          </cell>
          <cell r="D20876" t="str">
            <v>misc  material by faheem in jpmc</v>
          </cell>
          <cell r="E20876">
            <v>960</v>
          </cell>
        </row>
        <row r="20877">
          <cell r="B20877" t="str">
            <v>o/m NASTP</v>
          </cell>
          <cell r="C20877" t="str">
            <v>salary</v>
          </cell>
          <cell r="D20877" t="str">
            <v>NASTP staff salary</v>
          </cell>
          <cell r="E20877">
            <v>817499.32258064533</v>
          </cell>
        </row>
        <row r="20878">
          <cell r="B20878" t="str">
            <v>BAF maintenance</v>
          </cell>
          <cell r="C20878" t="str">
            <v>shakeel duct</v>
          </cell>
          <cell r="D20878" t="str">
            <v>cash paid</v>
          </cell>
          <cell r="E20878">
            <v>20000</v>
          </cell>
        </row>
        <row r="20879">
          <cell r="B20879" t="str">
            <v>Engro 3rd &amp; 8th Floor</v>
          </cell>
          <cell r="C20879" t="str">
            <v>fare</v>
          </cell>
          <cell r="D20879" t="str">
            <v>cash paid</v>
          </cell>
          <cell r="E20879">
            <v>1000</v>
          </cell>
        </row>
        <row r="20880">
          <cell r="B20880" t="str">
            <v>Meezan bank Head office</v>
          </cell>
          <cell r="C20880" t="str">
            <v>material</v>
          </cell>
          <cell r="D20880" t="str">
            <v>purhased welding rods and cuttings disc &amp; glass by abid</v>
          </cell>
          <cell r="E20880">
            <v>3750</v>
          </cell>
        </row>
        <row r="20881">
          <cell r="B20881" t="str">
            <v>BAH 12th Floor</v>
          </cell>
          <cell r="C20881" t="str">
            <v>fare</v>
          </cell>
          <cell r="D20881" t="str">
            <v>cash paid</v>
          </cell>
          <cell r="E20881">
            <v>3500</v>
          </cell>
        </row>
        <row r="20882">
          <cell r="B20882" t="str">
            <v>Engro 3rd &amp; 8th Floor</v>
          </cell>
          <cell r="C20882" t="str">
            <v>fare</v>
          </cell>
          <cell r="D20882" t="str">
            <v>cash paid</v>
          </cell>
          <cell r="E20882">
            <v>1400</v>
          </cell>
        </row>
        <row r="20883">
          <cell r="B20883" t="str">
            <v>BAF maintenance</v>
          </cell>
          <cell r="C20883" t="str">
            <v>asif fiber</v>
          </cell>
          <cell r="D20883" t="str">
            <v>cash paid</v>
          </cell>
          <cell r="E20883">
            <v>30000</v>
          </cell>
        </row>
        <row r="20884">
          <cell r="B20884" t="str">
            <v>CITI Bank</v>
          </cell>
          <cell r="C20884" t="str">
            <v>fare</v>
          </cell>
          <cell r="D20884" t="str">
            <v>paid</v>
          </cell>
          <cell r="E20884">
            <v>1500</v>
          </cell>
        </row>
        <row r="20885">
          <cell r="B20885" t="str">
            <v>GSK DMC</v>
          </cell>
          <cell r="C20885" t="str">
            <v>fare</v>
          </cell>
          <cell r="D20885" t="str">
            <v>fare, labour + photocopies</v>
          </cell>
          <cell r="E20885">
            <v>3100</v>
          </cell>
        </row>
        <row r="20886">
          <cell r="B20886" t="str">
            <v>office</v>
          </cell>
          <cell r="C20886" t="str">
            <v>office</v>
          </cell>
          <cell r="D20886" t="str">
            <v>To salman for fuel</v>
          </cell>
          <cell r="E20886">
            <v>1500</v>
          </cell>
        </row>
        <row r="20887">
          <cell r="B20887" t="str">
            <v>Gul Ahmed</v>
          </cell>
          <cell r="C20887" t="str">
            <v>Rafay</v>
          </cell>
          <cell r="D20887" t="str">
            <v>Online by adeel to Rafay</v>
          </cell>
          <cell r="E20887">
            <v>150000</v>
          </cell>
        </row>
        <row r="20888">
          <cell r="B20888" t="str">
            <v>Orient DML</v>
          </cell>
          <cell r="C20888" t="str">
            <v>Misc</v>
          </cell>
          <cell r="D20888" t="str">
            <v>Online by adeel to Noman engr</v>
          </cell>
          <cell r="E20888">
            <v>50000</v>
          </cell>
        </row>
        <row r="20889">
          <cell r="B20889" t="str">
            <v>CITI Bank</v>
          </cell>
          <cell r="C20889" t="str">
            <v>Usman Enterprise</v>
          </cell>
          <cell r="D20889" t="str">
            <v>Online by adeel to MN Enterprises care of Usman pipe</v>
          </cell>
          <cell r="E20889">
            <v>120000</v>
          </cell>
        </row>
        <row r="20890">
          <cell r="B20890" t="str">
            <v>Generation DML</v>
          </cell>
          <cell r="C20890" t="str">
            <v>material</v>
          </cell>
          <cell r="D20890" t="str">
            <v>Online by adeel to Crescent corporation for MS fittings</v>
          </cell>
          <cell r="E20890">
            <v>133965</v>
          </cell>
        </row>
        <row r="20891">
          <cell r="B20891" t="str">
            <v>10 Pearl NASTP</v>
          </cell>
          <cell r="C20891" t="str">
            <v>Material</v>
          </cell>
          <cell r="D20891" t="str">
            <v>Online by adeel to Mirza Fakhur Islam baig for purchased Fire Cylinders and extinguishers for 10 pearl NASTP</v>
          </cell>
          <cell r="E20891">
            <v>65100</v>
          </cell>
        </row>
        <row r="20892">
          <cell r="B20892" t="str">
            <v>office</v>
          </cell>
          <cell r="C20892" t="str">
            <v>salary</v>
          </cell>
          <cell r="D20892" t="str">
            <v>MCB CHQ 1973738941 abuzar salary</v>
          </cell>
          <cell r="E20892">
            <v>70000</v>
          </cell>
        </row>
        <row r="20893">
          <cell r="B20893" t="str">
            <v xml:space="preserve">O/M Nue Multiplex </v>
          </cell>
          <cell r="C20893" t="str">
            <v>salary</v>
          </cell>
          <cell r="D20893" t="str">
            <v>RMR staff salaries</v>
          </cell>
          <cell r="E20893">
            <v>120691.53225806452</v>
          </cell>
        </row>
        <row r="20894">
          <cell r="B20894" t="str">
            <v>Meezan bank Head office</v>
          </cell>
          <cell r="C20894" t="str">
            <v>salary</v>
          </cell>
          <cell r="D20894" t="str">
            <v>Abbas &amp; Abid Salary</v>
          </cell>
          <cell r="E20894">
            <v>109516.12903225806</v>
          </cell>
        </row>
        <row r="20895">
          <cell r="B20895" t="str">
            <v>BAH 12th Floor</v>
          </cell>
          <cell r="C20895" t="str">
            <v>salary</v>
          </cell>
          <cell r="D20895" t="str">
            <v>Noman Ahmed salary</v>
          </cell>
          <cell r="E20895">
            <v>17419.354838709674</v>
          </cell>
        </row>
        <row r="20896">
          <cell r="B20896" t="str">
            <v>O/M The Place</v>
          </cell>
          <cell r="C20896" t="str">
            <v>salary</v>
          </cell>
          <cell r="D20896" t="str">
            <v>Zeeshan salary</v>
          </cell>
          <cell r="E20896">
            <v>28000</v>
          </cell>
        </row>
        <row r="20897">
          <cell r="B20897" t="str">
            <v>office</v>
          </cell>
          <cell r="C20897" t="str">
            <v>salary</v>
          </cell>
          <cell r="D20897" t="str">
            <v>Irfan bhai salary</v>
          </cell>
          <cell r="E20897">
            <v>45048.387096774197</v>
          </cell>
        </row>
        <row r="20898">
          <cell r="B20898" t="str">
            <v>office</v>
          </cell>
          <cell r="C20898" t="str">
            <v>office</v>
          </cell>
          <cell r="D20898" t="str">
            <v>for office use</v>
          </cell>
          <cell r="E20898">
            <v>5000</v>
          </cell>
        </row>
        <row r="20899">
          <cell r="B20899" t="str">
            <v>10 pearl NASTP</v>
          </cell>
          <cell r="C20899" t="str">
            <v>material</v>
          </cell>
          <cell r="D20899" t="str">
            <v>TO muzammil for material</v>
          </cell>
          <cell r="E20899">
            <v>1000</v>
          </cell>
        </row>
        <row r="20900">
          <cell r="B20900" t="str">
            <v>GSK DMC</v>
          </cell>
          <cell r="C20900" t="str">
            <v>material</v>
          </cell>
          <cell r="D20900" t="str">
            <v>purhcased dammer tapes</v>
          </cell>
          <cell r="E20900">
            <v>1000</v>
          </cell>
        </row>
        <row r="20901">
          <cell r="B20901" t="str">
            <v>Engro 3rd &amp; 8th Floor</v>
          </cell>
          <cell r="C20901" t="str">
            <v>material</v>
          </cell>
          <cell r="D20901" t="str">
            <v>purchased red oxide, red paint &amp; cuttings dis by ahsna</v>
          </cell>
          <cell r="E20901">
            <v>9750</v>
          </cell>
        </row>
        <row r="20902">
          <cell r="B20902" t="str">
            <v>Bahria project</v>
          </cell>
          <cell r="C20902" t="str">
            <v>salary</v>
          </cell>
          <cell r="D20902" t="str">
            <v>Khushnood salary</v>
          </cell>
          <cell r="E20902">
            <v>36129.032258064522</v>
          </cell>
        </row>
        <row r="20903">
          <cell r="B20903" t="str">
            <v>GSK DMC</v>
          </cell>
          <cell r="C20903" t="str">
            <v>salary</v>
          </cell>
          <cell r="D20903" t="str">
            <v>Engr Ahsan, Umair Laraib salary</v>
          </cell>
          <cell r="E20903">
            <v>147983.87096774194</v>
          </cell>
        </row>
        <row r="20904">
          <cell r="B20904" t="str">
            <v>Engro 3rd &amp; 8th Floor</v>
          </cell>
          <cell r="C20904" t="str">
            <v>salary</v>
          </cell>
          <cell r="D20904" t="str">
            <v>Engr. Raza</v>
          </cell>
          <cell r="E20904">
            <v>56130</v>
          </cell>
        </row>
        <row r="20905">
          <cell r="B20905" t="str">
            <v>GSK DMC</v>
          </cell>
          <cell r="C20905" t="str">
            <v>Raees brothers</v>
          </cell>
          <cell r="D20905" t="str">
            <v>cash paid</v>
          </cell>
          <cell r="E20905">
            <v>100000</v>
          </cell>
        </row>
        <row r="20906">
          <cell r="B20906" t="str">
            <v>GSK DMC</v>
          </cell>
          <cell r="C20906" t="str">
            <v>fare</v>
          </cell>
          <cell r="D20906" t="str">
            <v>paid for units</v>
          </cell>
          <cell r="E20906">
            <v>1000</v>
          </cell>
        </row>
        <row r="20907">
          <cell r="B20907" t="str">
            <v>Engro 3rd &amp; 8th Floor</v>
          </cell>
          <cell r="C20907" t="str">
            <v>Mehran Engineering</v>
          </cell>
          <cell r="D20907" t="str">
            <v>Online by adeel to Zeeshan Baig</v>
          </cell>
          <cell r="E20907">
            <v>400000</v>
          </cell>
        </row>
        <row r="20908">
          <cell r="B20908" t="str">
            <v>Manto DML</v>
          </cell>
          <cell r="C20908" t="str">
            <v>Material</v>
          </cell>
          <cell r="D20908" t="str">
            <v>Online by adeel to Ayaz Niaz for Hardware for Dolmen Mall Lahore</v>
          </cell>
          <cell r="E20908">
            <v>37100</v>
          </cell>
        </row>
        <row r="20909">
          <cell r="B20909" t="str">
            <v>CITI Bank</v>
          </cell>
          <cell r="C20909" t="str">
            <v>sadiq pipe</v>
          </cell>
          <cell r="D20909" t="str">
            <v>Online by adeel to Mehboob ur rehman for for cIT Ibank advance</v>
          </cell>
          <cell r="E20909">
            <v>100000</v>
          </cell>
        </row>
        <row r="20910">
          <cell r="B20910" t="str">
            <v>DHL office</v>
          </cell>
          <cell r="C20910" t="str">
            <v>Amir contractor</v>
          </cell>
          <cell r="D20910" t="str">
            <v>TO Amir contractor in DHL - By bH</v>
          </cell>
          <cell r="E20910">
            <v>150000</v>
          </cell>
        </row>
        <row r="20911">
          <cell r="B20911" t="str">
            <v>DHL office</v>
          </cell>
          <cell r="C20911" t="str">
            <v>material</v>
          </cell>
          <cell r="D20911" t="str">
            <v>TO Amir for Outdoor foundation -given to shafiq</v>
          </cell>
          <cell r="E20911">
            <v>16000</v>
          </cell>
        </row>
        <row r="20912">
          <cell r="B20912" t="str">
            <v>office</v>
          </cell>
          <cell r="C20912" t="str">
            <v>fuel</v>
          </cell>
          <cell r="D20912" t="str">
            <v>To salam for fuel</v>
          </cell>
          <cell r="E20912">
            <v>1000</v>
          </cell>
        </row>
        <row r="20913">
          <cell r="B20913" t="str">
            <v>office</v>
          </cell>
          <cell r="C20913" t="str">
            <v>office</v>
          </cell>
          <cell r="D20913" t="str">
            <v>for office use</v>
          </cell>
          <cell r="E20913">
            <v>3000</v>
          </cell>
        </row>
        <row r="20914">
          <cell r="B20914" t="str">
            <v>GSK DMC</v>
          </cell>
          <cell r="C20914" t="str">
            <v>fare</v>
          </cell>
          <cell r="D20914" t="str">
            <v>paid</v>
          </cell>
          <cell r="E20914">
            <v>2500</v>
          </cell>
        </row>
        <row r="20915">
          <cell r="B20915" t="str">
            <v>CITI Bank</v>
          </cell>
          <cell r="C20915" t="str">
            <v>fare</v>
          </cell>
          <cell r="D20915" t="str">
            <v>paid</v>
          </cell>
          <cell r="E20915">
            <v>500</v>
          </cell>
        </row>
        <row r="20916">
          <cell r="B20916" t="str">
            <v>GSK DMC</v>
          </cell>
          <cell r="C20916" t="str">
            <v>fare</v>
          </cell>
          <cell r="D20916" t="str">
            <v>paid to suzuki</v>
          </cell>
          <cell r="E20916">
            <v>3700</v>
          </cell>
        </row>
        <row r="20917">
          <cell r="B20917" t="str">
            <v>Engro 3rd &amp; 8th Floor</v>
          </cell>
          <cell r="C20917" t="str">
            <v>material</v>
          </cell>
          <cell r="D20917" t="str">
            <v>Purchaed flare nuts, union wrapping tapes</v>
          </cell>
          <cell r="E20917">
            <v>2570</v>
          </cell>
        </row>
        <row r="20918">
          <cell r="B20918" t="str">
            <v>O/M VISA office</v>
          </cell>
          <cell r="C20918" t="str">
            <v>Faisan Qazi</v>
          </cell>
          <cell r="D20918" t="str">
            <v>Online by adeel to Faisal Qazi for Misc in VISA</v>
          </cell>
          <cell r="E20918">
            <v>50000</v>
          </cell>
        </row>
        <row r="20919">
          <cell r="B20919" t="str">
            <v>Sana safinaz DML</v>
          </cell>
          <cell r="C20919" t="str">
            <v>Salary</v>
          </cell>
          <cell r="D20919" t="str">
            <v>Online by adeel to Fungal Paint Dolmen Mall Lahore.</v>
          </cell>
          <cell r="E20919">
            <v>166000</v>
          </cell>
        </row>
        <row r="20920">
          <cell r="B20920" t="str">
            <v>Generation DML</v>
          </cell>
          <cell r="C20920" t="str">
            <v>Material</v>
          </cell>
          <cell r="D20920" t="str">
            <v>Online by adeel to Ayaz Niaz for Dolmen Mall Lahore.</v>
          </cell>
          <cell r="E20920">
            <v>19000</v>
          </cell>
        </row>
        <row r="20921">
          <cell r="B20921" t="str">
            <v>GSK DMC</v>
          </cell>
          <cell r="C20921" t="str">
            <v>Drawings</v>
          </cell>
          <cell r="D20921" t="str">
            <v>Online by adeel to syed azam hussain for Printing of drwaings = 20680</v>
          </cell>
          <cell r="E20921">
            <v>5230</v>
          </cell>
        </row>
        <row r="20922">
          <cell r="B20922" t="str">
            <v>CITI Bank</v>
          </cell>
          <cell r="C20922" t="str">
            <v>Drawings</v>
          </cell>
          <cell r="D20922" t="str">
            <v>Online by adeel to syed azam hussain for Printing of drwaings = 20680</v>
          </cell>
          <cell r="E20922">
            <v>5230</v>
          </cell>
        </row>
        <row r="20923">
          <cell r="B20923" t="str">
            <v>Engro 3rd &amp; 8th Floor</v>
          </cell>
          <cell r="C20923" t="str">
            <v>Drawings</v>
          </cell>
          <cell r="D20923" t="str">
            <v>Online by adeel to syed azam hussain for Printing of drwaings = 20680</v>
          </cell>
          <cell r="E20923">
            <v>5300</v>
          </cell>
        </row>
        <row r="20924">
          <cell r="B20924" t="str">
            <v>BAH 12th Floor</v>
          </cell>
          <cell r="C20924" t="str">
            <v>Drawings</v>
          </cell>
          <cell r="D20924" t="str">
            <v>Online by adeel to syed azam hussain for Printing of drwaings = 20680</v>
          </cell>
          <cell r="E20924">
            <v>4920</v>
          </cell>
        </row>
        <row r="20925">
          <cell r="B20925" t="str">
            <v>Engro 3rd &amp; 8th Floor</v>
          </cell>
          <cell r="C20925" t="str">
            <v>Material</v>
          </cell>
          <cell r="D20925" t="str">
            <v>Online by adeel to azhar Badar for 02 nos stools purhcased</v>
          </cell>
          <cell r="E20925">
            <v>29000</v>
          </cell>
        </row>
        <row r="20926">
          <cell r="B20926" t="str">
            <v>Sana safinaz DML</v>
          </cell>
          <cell r="C20926" t="str">
            <v>Sheet</v>
          </cell>
          <cell r="D20926" t="str">
            <v>Online by adeel to Anwar ulhaq for sheet purchased</v>
          </cell>
          <cell r="E20926">
            <v>281000</v>
          </cell>
        </row>
        <row r="20927">
          <cell r="B20927" t="str">
            <v>Engro 3rd &amp; 8th Floor</v>
          </cell>
          <cell r="C20927" t="str">
            <v>material</v>
          </cell>
          <cell r="D20927" t="str">
            <v>purchased welding material</v>
          </cell>
          <cell r="E20927">
            <v>520</v>
          </cell>
        </row>
        <row r="20928">
          <cell r="B20928" t="str">
            <v>Engro 3rd &amp; 8th Floor</v>
          </cell>
          <cell r="C20928" t="str">
            <v>fare</v>
          </cell>
          <cell r="D20928" t="str">
            <v>paid</v>
          </cell>
          <cell r="E20928">
            <v>1500</v>
          </cell>
        </row>
        <row r="20929">
          <cell r="B20929" t="str">
            <v>BAH 12th Floor</v>
          </cell>
          <cell r="C20929" t="str">
            <v>fare</v>
          </cell>
          <cell r="D20929" t="str">
            <v>paid</v>
          </cell>
          <cell r="E20929">
            <v>300</v>
          </cell>
        </row>
        <row r="20930">
          <cell r="B20930" t="str">
            <v>office</v>
          </cell>
          <cell r="C20930" t="str">
            <v>office</v>
          </cell>
          <cell r="D20930" t="str">
            <v>for office use</v>
          </cell>
          <cell r="E20930">
            <v>4000</v>
          </cell>
        </row>
        <row r="20931">
          <cell r="B20931" t="str">
            <v>o/m NASTP</v>
          </cell>
          <cell r="C20931" t="str">
            <v>salary</v>
          </cell>
          <cell r="D20931" t="str">
            <v>Waqas salary leaves</v>
          </cell>
          <cell r="E20931">
            <v>3550</v>
          </cell>
        </row>
        <row r="20932">
          <cell r="B20932" t="str">
            <v>o/m NASTP</v>
          </cell>
          <cell r="C20932" t="str">
            <v>mineral water</v>
          </cell>
          <cell r="D20932" t="str">
            <v>paid for August 24 bill</v>
          </cell>
          <cell r="E20932">
            <v>6200</v>
          </cell>
        </row>
        <row r="20933">
          <cell r="B20933" t="str">
            <v>o/m NASTP</v>
          </cell>
          <cell r="C20933" t="str">
            <v>ISRAR bhai</v>
          </cell>
          <cell r="D20933" t="str">
            <v>cash paid for site expenses</v>
          </cell>
          <cell r="E20933">
            <v>10000</v>
          </cell>
        </row>
        <row r="20934">
          <cell r="B20934" t="str">
            <v>BAF maintenance</v>
          </cell>
          <cell r="C20934" t="str">
            <v>misc</v>
          </cell>
          <cell r="D20934" t="str">
            <v>to shakeel for misc site fare and expenses</v>
          </cell>
          <cell r="E20934">
            <v>2700</v>
          </cell>
        </row>
        <row r="20935">
          <cell r="B20935" t="str">
            <v>Engro 3rd &amp; 8th Floor</v>
          </cell>
          <cell r="C20935" t="str">
            <v>fare</v>
          </cell>
          <cell r="D20935" t="str">
            <v>paid</v>
          </cell>
          <cell r="E20935">
            <v>400</v>
          </cell>
        </row>
        <row r="20936">
          <cell r="B20936" t="str">
            <v>Engro 3rd &amp; 8th Floor</v>
          </cell>
          <cell r="C20936" t="str">
            <v>fare</v>
          </cell>
          <cell r="D20936" t="str">
            <v>paid</v>
          </cell>
          <cell r="E20936">
            <v>2200</v>
          </cell>
        </row>
        <row r="20937">
          <cell r="B20937" t="str">
            <v>DHL office</v>
          </cell>
          <cell r="C20937" t="str">
            <v>fare</v>
          </cell>
          <cell r="D20937" t="str">
            <v>paid</v>
          </cell>
          <cell r="E20937">
            <v>2300</v>
          </cell>
        </row>
        <row r="20938">
          <cell r="B20938" t="str">
            <v>Engro 3rd &amp; 8th Floor</v>
          </cell>
          <cell r="C20938" t="str">
            <v>material</v>
          </cell>
          <cell r="D20938" t="str">
            <v>cable tie</v>
          </cell>
          <cell r="E20938">
            <v>1300</v>
          </cell>
        </row>
        <row r="20939">
          <cell r="B20939" t="str">
            <v>Engro 3rd &amp; 8th Floor</v>
          </cell>
          <cell r="C20939" t="str">
            <v>fare</v>
          </cell>
          <cell r="D20939" t="str">
            <v>paid</v>
          </cell>
          <cell r="E20939">
            <v>700</v>
          </cell>
        </row>
        <row r="20940">
          <cell r="B20940" t="str">
            <v>GSK DMC</v>
          </cell>
          <cell r="C20940" t="str">
            <v>bharmal international</v>
          </cell>
          <cell r="D20940" t="str">
            <v>Online by adeel to  Mufaddal Enterprise for payment to bharmal international for Thermometer, guages = 74,100</v>
          </cell>
          <cell r="E20940">
            <v>24700</v>
          </cell>
        </row>
        <row r="20941">
          <cell r="B20941" t="str">
            <v>Meezan bank Head office</v>
          </cell>
          <cell r="C20941" t="str">
            <v>bharmal international</v>
          </cell>
          <cell r="D20941" t="str">
            <v>Online by adeel to  Mufaddal Enterprise for payment to bharmal international for Thermometer, guages = 74,100</v>
          </cell>
          <cell r="E20941">
            <v>24700</v>
          </cell>
        </row>
        <row r="20942">
          <cell r="B20942" t="str">
            <v>BAF maintenance</v>
          </cell>
          <cell r="C20942" t="str">
            <v>bharmal international</v>
          </cell>
          <cell r="D20942" t="str">
            <v>Online by adeel to  Mufaddal Enterprise for payment to bharmal international for Thermometer, guages = 74,100</v>
          </cell>
          <cell r="E20942">
            <v>24700</v>
          </cell>
        </row>
        <row r="20943">
          <cell r="B20943" t="str">
            <v>J out let DML</v>
          </cell>
          <cell r="C20943" t="str">
            <v>Safe &amp; soung engineering</v>
          </cell>
          <cell r="D20943" t="str">
            <v>Online by adeel to waqar brothers  caree off safe and sound engineering</v>
          </cell>
          <cell r="E20943">
            <v>500000</v>
          </cell>
        </row>
        <row r="20944">
          <cell r="B20944" t="str">
            <v>Gul Ahmed</v>
          </cell>
          <cell r="C20944" t="str">
            <v>Rafay</v>
          </cell>
          <cell r="D20944" t="str">
            <v>Online by adeel to Rafay</v>
          </cell>
          <cell r="E20944">
            <v>150000</v>
          </cell>
        </row>
        <row r="20945">
          <cell r="B20945" t="str">
            <v xml:space="preserve">MHR Personal </v>
          </cell>
          <cell r="C20945" t="str">
            <v>misc</v>
          </cell>
          <cell r="D20945" t="str">
            <v>For Water tanker by BH</v>
          </cell>
          <cell r="E20945">
            <v>21000</v>
          </cell>
        </row>
        <row r="20946">
          <cell r="B20946" t="str">
            <v>CITI Bank</v>
          </cell>
          <cell r="C20946" t="str">
            <v>fuel</v>
          </cell>
          <cell r="D20946" t="str">
            <v>For Fuel at sites by BH</v>
          </cell>
          <cell r="E20946">
            <v>25000</v>
          </cell>
        </row>
        <row r="20947">
          <cell r="B20947" t="str">
            <v>CITI Bank</v>
          </cell>
          <cell r="C20947" t="str">
            <v>material</v>
          </cell>
          <cell r="D20947" t="str">
            <v>Advance paid to Inco for Welding plant</v>
          </cell>
          <cell r="E20947">
            <v>24000</v>
          </cell>
        </row>
        <row r="20948">
          <cell r="B20948" t="str">
            <v>CITI Bank</v>
          </cell>
          <cell r="C20948" t="str">
            <v>material</v>
          </cell>
          <cell r="D20948" t="str">
            <v>Final payment for Inco Welding plant (given by nadeem bhai)</v>
          </cell>
          <cell r="E20948">
            <v>10000</v>
          </cell>
        </row>
        <row r="20949">
          <cell r="B20949" t="str">
            <v>BAF maintenance</v>
          </cell>
          <cell r="C20949" t="str">
            <v>asif fiber</v>
          </cell>
          <cell r="D20949" t="str">
            <v>cash paid</v>
          </cell>
          <cell r="E20949">
            <v>28000</v>
          </cell>
        </row>
        <row r="20950">
          <cell r="B20950" t="str">
            <v>CITI Bank</v>
          </cell>
          <cell r="C20950" t="str">
            <v>material</v>
          </cell>
          <cell r="D20950" t="str">
            <v>To abid for welding lead and other material</v>
          </cell>
          <cell r="E20950">
            <v>16000</v>
          </cell>
        </row>
        <row r="20951">
          <cell r="B20951" t="str">
            <v>office</v>
          </cell>
          <cell r="C20951" t="str">
            <v>fuel</v>
          </cell>
          <cell r="D20951" t="str">
            <v>to salman rider</v>
          </cell>
          <cell r="E20951">
            <v>2000</v>
          </cell>
        </row>
        <row r="20952">
          <cell r="B20952" t="str">
            <v>o/m NASTP</v>
          </cell>
          <cell r="C20952" t="str">
            <v>material</v>
          </cell>
          <cell r="D20952" t="str">
            <v>purchased Coolent (cash to nasir)</v>
          </cell>
          <cell r="E20952">
            <v>30000</v>
          </cell>
        </row>
        <row r="20953">
          <cell r="B20953" t="str">
            <v>BAF maintenance</v>
          </cell>
          <cell r="C20953" t="str">
            <v>Engr Noman</v>
          </cell>
          <cell r="D20953" t="str">
            <v>To Engr Noman in Bank al falah as recommend by nadeem</v>
          </cell>
          <cell r="E20953">
            <v>200000</v>
          </cell>
        </row>
        <row r="20954">
          <cell r="B20954" t="str">
            <v>CITI Bank</v>
          </cell>
          <cell r="C20954" t="str">
            <v>material</v>
          </cell>
          <cell r="D20954" t="str">
            <v>red paint mixing oil + brush</v>
          </cell>
          <cell r="E20954">
            <v>6820</v>
          </cell>
        </row>
        <row r="20955">
          <cell r="B20955" t="str">
            <v>office</v>
          </cell>
          <cell r="C20955" t="str">
            <v>mineral water</v>
          </cell>
          <cell r="D20955" t="str">
            <v>cash paid</v>
          </cell>
          <cell r="E20955">
            <v>2150</v>
          </cell>
        </row>
        <row r="20956">
          <cell r="B20956" t="str">
            <v>office</v>
          </cell>
          <cell r="C20956" t="str">
            <v>misc</v>
          </cell>
          <cell r="D20956" t="str">
            <v>paid for cameras troubleshooting</v>
          </cell>
          <cell r="E20956">
            <v>2000</v>
          </cell>
        </row>
        <row r="20957">
          <cell r="B20957" t="str">
            <v>office</v>
          </cell>
          <cell r="C20957" t="str">
            <v>water tanker</v>
          </cell>
          <cell r="D20957" t="str">
            <v xml:space="preserve">paid cash </v>
          </cell>
          <cell r="E20957">
            <v>5330</v>
          </cell>
        </row>
        <row r="20958">
          <cell r="B20958" t="str">
            <v>CITI Bank</v>
          </cell>
          <cell r="C20958" t="str">
            <v>fare</v>
          </cell>
          <cell r="D20958" t="str">
            <v>paid for tapes from fakhri</v>
          </cell>
          <cell r="E20958">
            <v>700</v>
          </cell>
        </row>
        <row r="20959">
          <cell r="B20959" t="str">
            <v>Engro 3rd &amp; 8th Floor</v>
          </cell>
          <cell r="C20959" t="str">
            <v>Salary</v>
          </cell>
          <cell r="D20959" t="str">
            <v>Online by adeel to Engr Zafar Ali for August salary</v>
          </cell>
          <cell r="E20959">
            <v>50000</v>
          </cell>
        </row>
        <row r="20960">
          <cell r="B20960" t="str">
            <v>Meezan bank Head office</v>
          </cell>
          <cell r="C20960" t="str">
            <v>guddu insulation</v>
          </cell>
          <cell r="D20960" t="str">
            <v>Online by adeel to abid khan care off Guddu insulator in meezan bank</v>
          </cell>
          <cell r="E20960">
            <v>100000</v>
          </cell>
        </row>
        <row r="20961">
          <cell r="B20961" t="str">
            <v>kumail bhai</v>
          </cell>
          <cell r="C20961" t="str">
            <v>Sauna Heater</v>
          </cell>
          <cell r="D20961" t="str">
            <v>Online by adeel to Nexus engineering for purhcased of 9 KW suana heater for kumail sahab</v>
          </cell>
          <cell r="E20961">
            <v>170000</v>
          </cell>
        </row>
        <row r="20962">
          <cell r="B20962" t="str">
            <v>J out let DML</v>
          </cell>
          <cell r="C20962" t="str">
            <v>habib insulation</v>
          </cell>
          <cell r="D20962" t="str">
            <v>Cash to Habib (Given by BH)</v>
          </cell>
          <cell r="E20962">
            <v>500000</v>
          </cell>
        </row>
        <row r="20963">
          <cell r="B20963" t="str">
            <v>10 pearl NASTP</v>
          </cell>
          <cell r="C20963" t="str">
            <v>material</v>
          </cell>
          <cell r="D20963" t="str">
            <v>purchased cuttings disc and scres by muzammil</v>
          </cell>
          <cell r="E20963">
            <v>6100</v>
          </cell>
        </row>
        <row r="20964">
          <cell r="B20964" t="str">
            <v>office</v>
          </cell>
          <cell r="C20964" t="str">
            <v>office</v>
          </cell>
          <cell r="D20964" t="str">
            <v>for office use</v>
          </cell>
          <cell r="E20964">
            <v>4000</v>
          </cell>
        </row>
        <row r="20965">
          <cell r="B20965" t="str">
            <v>Engro 3rd &amp; 8th Floor</v>
          </cell>
          <cell r="C20965" t="str">
            <v>fare</v>
          </cell>
          <cell r="D20965" t="str">
            <v>paid</v>
          </cell>
          <cell r="E20965">
            <v>1700</v>
          </cell>
        </row>
        <row r="20966">
          <cell r="B20966" t="str">
            <v>Gul Ahmed</v>
          </cell>
          <cell r="C20966" t="str">
            <v>material</v>
          </cell>
          <cell r="D20966" t="str">
            <v>purchased falre nuts dammer tapes</v>
          </cell>
          <cell r="E20966">
            <v>7016</v>
          </cell>
        </row>
        <row r="20967">
          <cell r="B20967" t="str">
            <v>o/m NASTP</v>
          </cell>
          <cell r="C20967" t="str">
            <v>material</v>
          </cell>
          <cell r="D20967" t="str">
            <v>Purchased water TDS meter</v>
          </cell>
          <cell r="E20967">
            <v>20000</v>
          </cell>
        </row>
        <row r="20968">
          <cell r="B20968" t="str">
            <v>Engro 3rd &amp; 8th Floor</v>
          </cell>
          <cell r="C20968" t="str">
            <v>material</v>
          </cell>
          <cell r="D20968" t="str">
            <v>purchased sockets</v>
          </cell>
          <cell r="E20968">
            <v>1800</v>
          </cell>
        </row>
        <row r="20969">
          <cell r="B20969" t="str">
            <v>Gul Ahmed</v>
          </cell>
          <cell r="C20969" t="str">
            <v>fare</v>
          </cell>
          <cell r="D20969" t="str">
            <v>paid</v>
          </cell>
          <cell r="E20969">
            <v>1500</v>
          </cell>
        </row>
        <row r="20970">
          <cell r="B20970" t="str">
            <v>office</v>
          </cell>
          <cell r="C20970" t="str">
            <v>office</v>
          </cell>
          <cell r="D20970" t="str">
            <v>corrien docs to zohaib raza laywer</v>
          </cell>
          <cell r="E20970">
            <v>200</v>
          </cell>
        </row>
        <row r="20971">
          <cell r="B20971" t="str">
            <v>Bahria project</v>
          </cell>
          <cell r="C20971" t="str">
            <v>material</v>
          </cell>
          <cell r="D20971" t="str">
            <v>to amjad for site expenses</v>
          </cell>
          <cell r="E20971">
            <v>400</v>
          </cell>
        </row>
        <row r="20972">
          <cell r="B20972" t="str">
            <v>BAF maintenance</v>
          </cell>
          <cell r="C20972" t="str">
            <v>shakeel duct</v>
          </cell>
          <cell r="D20972" t="str">
            <v>cash paid</v>
          </cell>
          <cell r="E20972">
            <v>15000</v>
          </cell>
        </row>
        <row r="20973">
          <cell r="B20973" t="str">
            <v>Bahria project</v>
          </cell>
          <cell r="C20973" t="str">
            <v>misc</v>
          </cell>
          <cell r="D20973" t="str">
            <v>to amjad for bike maintenance</v>
          </cell>
          <cell r="E20973">
            <v>6000</v>
          </cell>
        </row>
        <row r="20974">
          <cell r="B20974" t="str">
            <v>Bahria project</v>
          </cell>
          <cell r="C20974" t="str">
            <v>material</v>
          </cell>
          <cell r="D20974" t="str">
            <v>to amjad for site expenses</v>
          </cell>
          <cell r="E20974">
            <v>3000</v>
          </cell>
        </row>
        <row r="20975">
          <cell r="B20975" t="str">
            <v>Gul Ahmed</v>
          </cell>
          <cell r="C20975" t="str">
            <v>fare</v>
          </cell>
          <cell r="D20975" t="str">
            <v>bykia</v>
          </cell>
          <cell r="E20975">
            <v>720</v>
          </cell>
        </row>
        <row r="20976">
          <cell r="B20976" t="str">
            <v>Gul Ahmed</v>
          </cell>
          <cell r="C20976" t="str">
            <v>INGENIOUS ENGINEERING PRODUCTS</v>
          </cell>
          <cell r="D20976" t="str">
            <v>Online by adeel to Husain Hamza Lokhandwala for purchased Fire stopping powder 10 kg for Gul Ahmed from INGENIOUS ENGINEERING PRODUCTS</v>
          </cell>
          <cell r="E20976">
            <v>29500</v>
          </cell>
        </row>
        <row r="20977">
          <cell r="B20977" t="str">
            <v>CITI Bank</v>
          </cell>
          <cell r="C20977" t="str">
            <v>Fame International</v>
          </cell>
          <cell r="D20977" t="str">
            <v>Online by adeel to M Farhan for 3 carton = 40800</v>
          </cell>
          <cell r="E20977">
            <v>10200</v>
          </cell>
        </row>
        <row r="20978">
          <cell r="B20978" t="str">
            <v>Gul Ahmed</v>
          </cell>
          <cell r="C20978" t="str">
            <v>Fame International</v>
          </cell>
          <cell r="D20978" t="str">
            <v>Online by adeel to M Farhan for 3 carton = 40800</v>
          </cell>
          <cell r="E20978">
            <v>10200</v>
          </cell>
        </row>
        <row r="20979">
          <cell r="B20979" t="str">
            <v>Engro 3rd &amp; 8th Floor</v>
          </cell>
          <cell r="C20979" t="str">
            <v>Fame International</v>
          </cell>
          <cell r="D20979" t="str">
            <v>Online by adeel to M Farhan for 3 carton = 40800</v>
          </cell>
          <cell r="E20979">
            <v>10200</v>
          </cell>
        </row>
        <row r="20980">
          <cell r="B20980" t="str">
            <v>GSK DMC</v>
          </cell>
          <cell r="C20980" t="str">
            <v>Fame International</v>
          </cell>
          <cell r="D20980" t="str">
            <v>Online by adeel to M Farhan for 3 carton = 40800</v>
          </cell>
          <cell r="E20980">
            <v>10200</v>
          </cell>
        </row>
        <row r="20981">
          <cell r="B20981" t="str">
            <v>BAH 12th Floor</v>
          </cell>
          <cell r="C20981" t="str">
            <v>Material</v>
          </cell>
          <cell r="D20981" t="str">
            <v>Online by adeel to Murtaza  for Purchased canvas tapes 5 carton from hussain puri = 32400</v>
          </cell>
          <cell r="E20981">
            <v>10800</v>
          </cell>
        </row>
        <row r="20982">
          <cell r="B20982" t="str">
            <v>Engro 3rd &amp; 8th Floor</v>
          </cell>
          <cell r="C20982" t="str">
            <v>Material</v>
          </cell>
          <cell r="D20982" t="str">
            <v>Online by adeel to Murtaza  for Purchased canvas tapes 5 carton from hussain puri = 32400</v>
          </cell>
          <cell r="E20982">
            <v>10800</v>
          </cell>
        </row>
        <row r="20983">
          <cell r="B20983" t="str">
            <v>CITI Bank</v>
          </cell>
          <cell r="C20983" t="str">
            <v>Material</v>
          </cell>
          <cell r="D20983" t="str">
            <v>Online by adeel to Murtaza  for Purchased canvas tapes 5 carton from hussain puri = 32400</v>
          </cell>
          <cell r="E20983">
            <v>10800</v>
          </cell>
        </row>
        <row r="20984">
          <cell r="B20984" t="str">
            <v>Sana safinaz DML</v>
          </cell>
          <cell r="C20984" t="str">
            <v>misc</v>
          </cell>
          <cell r="D20984" t="str">
            <v>Biryani At DML by BH</v>
          </cell>
          <cell r="E20984">
            <v>17430</v>
          </cell>
        </row>
        <row r="20985">
          <cell r="B20985" t="str">
            <v>J out let DML</v>
          </cell>
          <cell r="C20985" t="str">
            <v>material</v>
          </cell>
          <cell r="D20985" t="str">
            <v>TO S murtaza hassan shah for seismec bracing for J outlet (online by BH)</v>
          </cell>
          <cell r="E20985">
            <v>220000</v>
          </cell>
        </row>
        <row r="20986">
          <cell r="B20986" t="str">
            <v>J out let DML</v>
          </cell>
          <cell r="C20986" t="str">
            <v>piping</v>
          </cell>
          <cell r="D20986" t="str">
            <v>To murtaza for piping labour for J out let - Given by BH</v>
          </cell>
          <cell r="E20986">
            <v>100000</v>
          </cell>
        </row>
        <row r="20987">
          <cell r="B20987" t="str">
            <v>Gul Ahmed</v>
          </cell>
          <cell r="C20987" t="str">
            <v>material</v>
          </cell>
          <cell r="D20987" t="str">
            <v>To Talha for Gul ahmed site expenses - By nadeem bhai</v>
          </cell>
          <cell r="E20987">
            <v>10000</v>
          </cell>
        </row>
        <row r="20988">
          <cell r="B20988" t="str">
            <v>Gul Ahmed</v>
          </cell>
          <cell r="C20988" t="str">
            <v>Misc</v>
          </cell>
          <cell r="D20988" t="str">
            <v>Lunch at Gul ahmed - By nadeem bhai</v>
          </cell>
          <cell r="E20988">
            <v>2500</v>
          </cell>
        </row>
        <row r="20989">
          <cell r="B20989" t="str">
            <v>DHL office</v>
          </cell>
          <cell r="C20989" t="str">
            <v>Misc</v>
          </cell>
          <cell r="D20989" t="str">
            <v>Lunch at DHL - By nadeem bhai</v>
          </cell>
          <cell r="E20989">
            <v>2500</v>
          </cell>
        </row>
        <row r="20990">
          <cell r="B20990" t="str">
            <v>Gul Ahmed</v>
          </cell>
          <cell r="C20990" t="str">
            <v>material</v>
          </cell>
          <cell r="D20990" t="str">
            <v>Purchased Freon cylinder for gul ahmed 11.3 kg - By nadeem bhai</v>
          </cell>
          <cell r="E20990">
            <v>15000</v>
          </cell>
        </row>
        <row r="20991">
          <cell r="B20991" t="str">
            <v>office</v>
          </cell>
          <cell r="C20991" t="str">
            <v>office</v>
          </cell>
          <cell r="D20991" t="str">
            <v>for office use</v>
          </cell>
          <cell r="E20991">
            <v>3000</v>
          </cell>
        </row>
        <row r="20992">
          <cell r="B20992" t="str">
            <v>office</v>
          </cell>
          <cell r="C20992" t="str">
            <v>fuel</v>
          </cell>
          <cell r="D20992" t="str">
            <v>to salman rider</v>
          </cell>
          <cell r="E20992">
            <v>2000</v>
          </cell>
        </row>
        <row r="20993">
          <cell r="B20993" t="str">
            <v xml:space="preserve">MHR Personal </v>
          </cell>
          <cell r="C20993" t="str">
            <v>rehana aunty</v>
          </cell>
          <cell r="D20993" t="str">
            <v>Rehan aunty ufone jazz balance</v>
          </cell>
          <cell r="E20993">
            <v>1500</v>
          </cell>
        </row>
        <row r="20994">
          <cell r="B20994" t="str">
            <v>CITI Bank</v>
          </cell>
          <cell r="C20994" t="str">
            <v>material</v>
          </cell>
          <cell r="D20994" t="str">
            <v>cable tie</v>
          </cell>
          <cell r="E20994">
            <v>1500</v>
          </cell>
        </row>
        <row r="20995">
          <cell r="B20995" t="str">
            <v>Engro 3rd &amp; 8th Floor</v>
          </cell>
          <cell r="C20995" t="str">
            <v>fare</v>
          </cell>
          <cell r="D20995" t="str">
            <v>paid</v>
          </cell>
          <cell r="E20995">
            <v>700</v>
          </cell>
        </row>
        <row r="20996">
          <cell r="B20996" t="str">
            <v>Gul Ahmed</v>
          </cell>
          <cell r="C20996" t="str">
            <v>talha</v>
          </cell>
          <cell r="D20996" t="str">
            <v>paid to talha for site expenses (recommend by Nadeem)</v>
          </cell>
          <cell r="E20996">
            <v>15000</v>
          </cell>
        </row>
        <row r="20997">
          <cell r="B20997" t="str">
            <v>Engro 3rd &amp; 8th Floor</v>
          </cell>
          <cell r="C20997" t="str">
            <v>fare</v>
          </cell>
          <cell r="D20997" t="str">
            <v>paid</v>
          </cell>
          <cell r="E20997">
            <v>700</v>
          </cell>
        </row>
        <row r="20998">
          <cell r="B20998" t="str">
            <v>Generation DML</v>
          </cell>
          <cell r="C20998" t="str">
            <v>Misc</v>
          </cell>
          <cell r="D20998" t="str">
            <v>Online by adeel to Noman engr</v>
          </cell>
          <cell r="E20998">
            <v>50000</v>
          </cell>
        </row>
        <row r="20999">
          <cell r="B20999" t="str">
            <v>J out let DML</v>
          </cell>
          <cell r="C20999" t="str">
            <v>piping</v>
          </cell>
          <cell r="D20999" t="str">
            <v>Paid to irfan unit piping drain piping (Given by BH)</v>
          </cell>
          <cell r="E20999">
            <v>50000</v>
          </cell>
        </row>
        <row r="21000">
          <cell r="B21000" t="str">
            <v>office</v>
          </cell>
          <cell r="C21000" t="str">
            <v>Water proofing</v>
          </cell>
          <cell r="D21000" t="str">
            <v>advance for Water tank and main gutter repairing &amp; water proofing</v>
          </cell>
          <cell r="E21000">
            <v>8000</v>
          </cell>
        </row>
        <row r="21001">
          <cell r="B21001" t="str">
            <v>BAH 12th Floor</v>
          </cell>
          <cell r="C21001" t="str">
            <v>fare</v>
          </cell>
          <cell r="D21001" t="str">
            <v>paid</v>
          </cell>
          <cell r="E21001">
            <v>1800</v>
          </cell>
        </row>
        <row r="21002">
          <cell r="B21002" t="str">
            <v>10 pearl NASTP</v>
          </cell>
          <cell r="C21002" t="str">
            <v>moazzam insulator</v>
          </cell>
          <cell r="D21002" t="str">
            <v>cash paid for 10 pearl for units insulation</v>
          </cell>
          <cell r="E21002">
            <v>4000</v>
          </cell>
        </row>
        <row r="21003">
          <cell r="B21003" t="str">
            <v>J out let DML</v>
          </cell>
          <cell r="C21003" t="str">
            <v>transportation</v>
          </cell>
          <cell r="D21003" t="str">
            <v>paid for cargo from karachi to lahore for sprinklers</v>
          </cell>
          <cell r="E21003">
            <v>600</v>
          </cell>
        </row>
        <row r="21004">
          <cell r="B21004" t="str">
            <v>LAMA Outlet</v>
          </cell>
          <cell r="C21004" t="str">
            <v>material</v>
          </cell>
          <cell r="D21004" t="str">
            <v>purchased scrwes for LAMA</v>
          </cell>
          <cell r="E21004">
            <v>480</v>
          </cell>
        </row>
        <row r="21005">
          <cell r="B21005" t="str">
            <v>CITI Bank</v>
          </cell>
          <cell r="C21005" t="str">
            <v>fare</v>
          </cell>
          <cell r="D21005" t="str">
            <v>paid</v>
          </cell>
          <cell r="E21005">
            <v>2500</v>
          </cell>
        </row>
        <row r="21006">
          <cell r="B21006" t="str">
            <v>Sana safinaz DML</v>
          </cell>
          <cell r="C21006" t="str">
            <v>IIL Pipe</v>
          </cell>
          <cell r="D21006" t="str">
            <v>Online by adeel to IIL for ERW pipe 4" Dia</v>
          </cell>
          <cell r="E21006">
            <v>163887</v>
          </cell>
        </row>
        <row r="21007">
          <cell r="B21007" t="str">
            <v>DHL office</v>
          </cell>
          <cell r="C21007" t="str">
            <v>water proofing</v>
          </cell>
          <cell r="D21007" t="str">
            <v>Online by adeel to Ayaz ur Rehman for Water proofing for DHL office</v>
          </cell>
          <cell r="E21007">
            <v>100000</v>
          </cell>
        </row>
        <row r="21008">
          <cell r="B21008" t="str">
            <v>DHL office</v>
          </cell>
          <cell r="C21008" t="str">
            <v>VOLDAM</v>
          </cell>
          <cell r="D21008" t="str">
            <v>Online by adeel to VOLDAM for exhaust fan 8" Dia for DHL Office</v>
          </cell>
          <cell r="E21008">
            <v>48900</v>
          </cell>
        </row>
        <row r="21009">
          <cell r="B21009" t="str">
            <v>VISA Fit-out Office</v>
          </cell>
          <cell r="C21009" t="str">
            <v>faheem elec</v>
          </cell>
          <cell r="D21009" t="str">
            <v>Online by Bilal bhai to faheem</v>
          </cell>
          <cell r="E21009">
            <v>30000</v>
          </cell>
        </row>
        <row r="21010">
          <cell r="B21010" t="str">
            <v>office</v>
          </cell>
          <cell r="C21010" t="str">
            <v>office</v>
          </cell>
          <cell r="D21010" t="str">
            <v>for office use</v>
          </cell>
          <cell r="E21010">
            <v>2000</v>
          </cell>
        </row>
        <row r="21011">
          <cell r="B21011" t="str">
            <v>Meezan bank Head office</v>
          </cell>
          <cell r="C21011" t="str">
            <v>material</v>
          </cell>
          <cell r="D21011" t="str">
            <v>Rubber isolator 3" x 1" 12mm 30 nos</v>
          </cell>
          <cell r="E21011">
            <v>3000</v>
          </cell>
        </row>
        <row r="21012">
          <cell r="B21012" t="str">
            <v>Engro 3rd &amp; 8th Floor</v>
          </cell>
          <cell r="C21012" t="str">
            <v>material</v>
          </cell>
          <cell r="D21012" t="str">
            <v>paint red oxide and oil</v>
          </cell>
          <cell r="E21012">
            <v>3790</v>
          </cell>
        </row>
        <row r="21013">
          <cell r="B21013" t="str">
            <v>CITI Bank</v>
          </cell>
          <cell r="C21013" t="str">
            <v>material</v>
          </cell>
          <cell r="D21013" t="str">
            <v>purhcased flexbile 3/4"</v>
          </cell>
          <cell r="E21013">
            <v>6400</v>
          </cell>
        </row>
        <row r="21014">
          <cell r="B21014" t="str">
            <v>Sana safinaz DML</v>
          </cell>
          <cell r="C21014" t="str">
            <v>Insulation</v>
          </cell>
          <cell r="D21014" t="str">
            <v>Online by adeel to Owais ul islam for Sana Safina insulation</v>
          </cell>
          <cell r="E21014">
            <v>20000</v>
          </cell>
        </row>
        <row r="21015">
          <cell r="B21015" t="str">
            <v>CITI Bank</v>
          </cell>
          <cell r="C21015" t="str">
            <v>charity</v>
          </cell>
          <cell r="D21015" t="str">
            <v>Given to Kousar Maasi (recommend by Nadeem bhai)</v>
          </cell>
          <cell r="E21015">
            <v>5000</v>
          </cell>
        </row>
        <row r="21016">
          <cell r="B21016" t="str">
            <v>office</v>
          </cell>
          <cell r="C21016" t="str">
            <v>utilities bills</v>
          </cell>
          <cell r="D21016" t="str">
            <v>ptcl bills paid</v>
          </cell>
          <cell r="E21016">
            <v>3140</v>
          </cell>
        </row>
        <row r="21017">
          <cell r="B21017" t="str">
            <v xml:space="preserve">MHR Personal </v>
          </cell>
          <cell r="C21017" t="str">
            <v>utilities bills</v>
          </cell>
          <cell r="D21017" t="str">
            <v>ptcl bills paid</v>
          </cell>
          <cell r="E21017">
            <v>10590</v>
          </cell>
        </row>
        <row r="21018">
          <cell r="B21018" t="str">
            <v>LAMA Outlet</v>
          </cell>
          <cell r="C21018" t="str">
            <v>charity</v>
          </cell>
          <cell r="D21018" t="str">
            <v>cash paid by rehan to needy family</v>
          </cell>
          <cell r="E21018">
            <v>5000</v>
          </cell>
        </row>
        <row r="21019">
          <cell r="B21019" t="str">
            <v>office</v>
          </cell>
          <cell r="C21019" t="str">
            <v>office</v>
          </cell>
          <cell r="D21019" t="str">
            <v>umer for office use</v>
          </cell>
          <cell r="E21019">
            <v>3000</v>
          </cell>
        </row>
        <row r="21020">
          <cell r="B21020" t="str">
            <v>Engro 3rd &amp; 8th Floor</v>
          </cell>
          <cell r="C21020" t="str">
            <v>ahsan insulation</v>
          </cell>
          <cell r="D21020" t="str">
            <v>Cash paid (given to jahangeer)</v>
          </cell>
          <cell r="E21020">
            <v>20000</v>
          </cell>
        </row>
        <row r="21021">
          <cell r="B21021" t="str">
            <v>CITI Bank</v>
          </cell>
          <cell r="C21021" t="str">
            <v>fare</v>
          </cell>
          <cell r="D21021" t="str">
            <v>paid</v>
          </cell>
          <cell r="E21021">
            <v>700</v>
          </cell>
        </row>
        <row r="21022">
          <cell r="B21022" t="str">
            <v>VISA Fit-out Office</v>
          </cell>
          <cell r="C21022" t="str">
            <v>faheem elec</v>
          </cell>
          <cell r="D21022" t="str">
            <v>Cash paid total amt = 140,000</v>
          </cell>
          <cell r="E21022">
            <v>20000</v>
          </cell>
        </row>
        <row r="21023">
          <cell r="B21023" t="str">
            <v>CITI Bank</v>
          </cell>
          <cell r="C21023" t="str">
            <v>faheem elec</v>
          </cell>
          <cell r="D21023" t="str">
            <v>Cash paid total amt = 140,000</v>
          </cell>
          <cell r="E21023">
            <v>85000</v>
          </cell>
        </row>
        <row r="21024">
          <cell r="B21024" t="str">
            <v>GSK DMC</v>
          </cell>
          <cell r="C21024" t="str">
            <v>faheem elec</v>
          </cell>
          <cell r="D21024" t="str">
            <v>Cash paid total amt = 140,000</v>
          </cell>
          <cell r="E21024">
            <v>35000</v>
          </cell>
        </row>
        <row r="21025">
          <cell r="B21025" t="str">
            <v>sana safinaz dml</v>
          </cell>
          <cell r="C21025" t="str">
            <v>misc</v>
          </cell>
          <cell r="D21025" t="str">
            <v>cash paid to moiz for ticekt and travels expenses</v>
          </cell>
          <cell r="E21025">
            <v>5500</v>
          </cell>
        </row>
        <row r="21026">
          <cell r="B21026" t="str">
            <v>sana safinaz dml</v>
          </cell>
          <cell r="C21026" t="str">
            <v>noman engr</v>
          </cell>
          <cell r="D21026" t="str">
            <v>cash paid for site expenses (easy paisa by abuzar)</v>
          </cell>
          <cell r="E21026">
            <v>30000</v>
          </cell>
        </row>
        <row r="21027">
          <cell r="B21027" t="str">
            <v>Gul Ahmed</v>
          </cell>
          <cell r="C21027" t="str">
            <v>Salary</v>
          </cell>
          <cell r="D21027" t="str">
            <v>Online by adeel to Talha siddiquei for salary</v>
          </cell>
          <cell r="E21027">
            <v>60000</v>
          </cell>
        </row>
        <row r="21028">
          <cell r="B21028" t="str">
            <v>Meezan bank Head office</v>
          </cell>
          <cell r="C21028" t="str">
            <v>Noman Engineering</v>
          </cell>
          <cell r="D21028" t="str">
            <v>Sheet given to Noman ducting by Adeel =amt = 1500,000/-</v>
          </cell>
          <cell r="E21028">
            <v>600000</v>
          </cell>
        </row>
        <row r="21029">
          <cell r="B21029" t="str">
            <v>BAH 12th Floor</v>
          </cell>
          <cell r="C21029" t="str">
            <v>Noman Engineering</v>
          </cell>
          <cell r="D21029" t="str">
            <v>Sheet given to Noman ducting by Adeel =amt = 1500,000/-</v>
          </cell>
          <cell r="E21029">
            <v>600000</v>
          </cell>
        </row>
        <row r="21030">
          <cell r="B21030" t="str">
            <v>CITI Bank</v>
          </cell>
          <cell r="C21030" t="str">
            <v>Noman Engineering</v>
          </cell>
          <cell r="D21030" t="str">
            <v>Sheet given to Noman ducting by Adeel =amt = 1500,000/-</v>
          </cell>
          <cell r="E21030">
            <v>300000</v>
          </cell>
        </row>
        <row r="21031">
          <cell r="B21031" t="str">
            <v>IT Work Duetche Bank</v>
          </cell>
          <cell r="C21031" t="str">
            <v>Fahad Afridi SEM</v>
          </cell>
          <cell r="D21031" t="str">
            <v>Given by BH To Fahad Afridi from SEM engineer for Units purhcased for Deuctche bank IT work</v>
          </cell>
          <cell r="E21031">
            <v>450000</v>
          </cell>
        </row>
        <row r="21032">
          <cell r="B21032" t="str">
            <v>Meezan bank Head office</v>
          </cell>
          <cell r="C21032" t="str">
            <v>zubair duct</v>
          </cell>
          <cell r="D21032" t="str">
            <v>Given by BH To Zubair duct in Meezan bank</v>
          </cell>
          <cell r="E21032">
            <v>400000</v>
          </cell>
        </row>
        <row r="21033">
          <cell r="B21033" t="str">
            <v>CITI Bank</v>
          </cell>
          <cell r="C21033" t="str">
            <v>material</v>
          </cell>
          <cell r="D21033" t="str">
            <v>misc invoice by Jahangeer</v>
          </cell>
          <cell r="E21033">
            <v>5320</v>
          </cell>
        </row>
        <row r="21034">
          <cell r="B21034" t="str">
            <v>GSK DMC</v>
          </cell>
          <cell r="C21034" t="str">
            <v>material</v>
          </cell>
          <cell r="D21034" t="str">
            <v>misc invoice by faheem</v>
          </cell>
          <cell r="E21034">
            <v>8610</v>
          </cell>
        </row>
        <row r="21035">
          <cell r="B21035" t="str">
            <v>office</v>
          </cell>
          <cell r="C21035" t="str">
            <v>office</v>
          </cell>
          <cell r="D21035" t="str">
            <v>umer for office use</v>
          </cell>
          <cell r="E21035">
            <v>3000</v>
          </cell>
        </row>
        <row r="21036">
          <cell r="B21036" t="str">
            <v>Meezan bank Head office</v>
          </cell>
          <cell r="C21036" t="str">
            <v>fare</v>
          </cell>
          <cell r="D21036" t="str">
            <v>paid for rubber isolator</v>
          </cell>
          <cell r="E21036">
            <v>700</v>
          </cell>
        </row>
        <row r="21037">
          <cell r="B21037" t="str">
            <v>office</v>
          </cell>
          <cell r="C21037" t="str">
            <v>material</v>
          </cell>
          <cell r="D21037" t="str">
            <v>office pump motor valve changed</v>
          </cell>
          <cell r="E21037">
            <v>2100</v>
          </cell>
        </row>
        <row r="21038">
          <cell r="B21038" t="str">
            <v>CITI Bank</v>
          </cell>
          <cell r="C21038" t="str">
            <v>fare</v>
          </cell>
          <cell r="D21038" t="str">
            <v>paid for channel</v>
          </cell>
          <cell r="E21038">
            <v>1000</v>
          </cell>
        </row>
        <row r="21039">
          <cell r="B21039" t="str">
            <v>CITI Bank</v>
          </cell>
          <cell r="C21039" t="str">
            <v>fare</v>
          </cell>
          <cell r="D21039" t="str">
            <v>paid</v>
          </cell>
          <cell r="E21039">
            <v>3500</v>
          </cell>
        </row>
        <row r="21040">
          <cell r="B21040" t="str">
            <v>Meezan bank Head office</v>
          </cell>
          <cell r="C21040" t="str">
            <v>Tariq corporation</v>
          </cell>
          <cell r="D21040" t="str">
            <v>To IMS for meezan bank motorized valves (cash by BH)</v>
          </cell>
          <cell r="E21040">
            <v>360000</v>
          </cell>
        </row>
        <row r="21041">
          <cell r="B21041" t="str">
            <v>J out let DML</v>
          </cell>
          <cell r="C21041" t="str">
            <v>Safe and sounf engineering</v>
          </cell>
          <cell r="D21041" t="str">
            <v xml:space="preserve">Online by adeel to waqar brothers </v>
          </cell>
          <cell r="E21041">
            <v>150000</v>
          </cell>
        </row>
        <row r="21042">
          <cell r="B21042" t="str">
            <v>J out let DML</v>
          </cell>
          <cell r="C21042" t="str">
            <v>Safe and sounf engineering</v>
          </cell>
          <cell r="D21042" t="str">
            <v xml:space="preserve">Online by adeel to waqar brothers </v>
          </cell>
          <cell r="E21042">
            <v>350000</v>
          </cell>
        </row>
        <row r="21043">
          <cell r="B21043" t="str">
            <v>PSYCHIATRY JPMC</v>
          </cell>
          <cell r="C21043" t="str">
            <v>material</v>
          </cell>
          <cell r="D21043" t="str">
            <v>misc invoice by imran</v>
          </cell>
          <cell r="E21043">
            <v>29460</v>
          </cell>
        </row>
        <row r="21044">
          <cell r="B21044" t="str">
            <v>burhani mehal</v>
          </cell>
          <cell r="C21044" t="str">
            <v>salary</v>
          </cell>
          <cell r="D21044" t="str">
            <v>Salary to waris for 1.5 months pool maintenance</v>
          </cell>
          <cell r="E21044">
            <v>30000</v>
          </cell>
        </row>
        <row r="21045">
          <cell r="B21045" t="str">
            <v>CITI Bank</v>
          </cell>
          <cell r="C21045" t="str">
            <v>fuel</v>
          </cell>
          <cell r="D21045" t="str">
            <v>to salman rider</v>
          </cell>
          <cell r="E21045">
            <v>2000</v>
          </cell>
        </row>
        <row r="21046">
          <cell r="B21046" t="str">
            <v>GSK DMC</v>
          </cell>
          <cell r="C21046" t="str">
            <v>misc</v>
          </cell>
          <cell r="D21046" t="str">
            <v>jahangeer mobile balance</v>
          </cell>
          <cell r="E21046">
            <v>1500</v>
          </cell>
        </row>
        <row r="21047">
          <cell r="B21047" t="str">
            <v>office</v>
          </cell>
          <cell r="C21047" t="str">
            <v>office</v>
          </cell>
          <cell r="D21047" t="str">
            <v>umer for office use</v>
          </cell>
          <cell r="E21047">
            <v>4000</v>
          </cell>
        </row>
        <row r="21048">
          <cell r="B21048" t="str">
            <v xml:space="preserve">O/M Nue Multiplex </v>
          </cell>
          <cell r="C21048" t="str">
            <v>fuel</v>
          </cell>
          <cell r="D21048" t="str">
            <v>paid to mumtaz</v>
          </cell>
          <cell r="E21048">
            <v>500</v>
          </cell>
        </row>
        <row r="21049">
          <cell r="B21049" t="str">
            <v>Rehmat shipping</v>
          </cell>
          <cell r="C21049" t="str">
            <v>wire</v>
          </cell>
          <cell r="D21049" t="str">
            <v>purhcased 2 coil control 0.75 mm 2 core flexbiel from indus IJLAL</v>
          </cell>
          <cell r="E21049">
            <v>19150</v>
          </cell>
        </row>
        <row r="21050">
          <cell r="B21050" t="str">
            <v>BAH 12th Floor</v>
          </cell>
          <cell r="C21050" t="str">
            <v>fare</v>
          </cell>
          <cell r="D21050" t="str">
            <v>paid</v>
          </cell>
          <cell r="E21050">
            <v>700</v>
          </cell>
        </row>
        <row r="21051">
          <cell r="B21051" t="str">
            <v>DHL office</v>
          </cell>
          <cell r="C21051" t="str">
            <v>material</v>
          </cell>
          <cell r="D21051" t="str">
            <v>purhcased 3 phase breaker for panel by faheem</v>
          </cell>
          <cell r="E21051">
            <v>18300</v>
          </cell>
        </row>
        <row r="21052">
          <cell r="B21052" t="str">
            <v>CITI Bank</v>
          </cell>
          <cell r="C21052" t="str">
            <v>material</v>
          </cell>
          <cell r="D21052" t="str">
            <v>red paint mixing oil + brush</v>
          </cell>
          <cell r="E21052">
            <v>9600</v>
          </cell>
        </row>
        <row r="21053">
          <cell r="B21053" t="str">
            <v>office</v>
          </cell>
          <cell r="C21053" t="str">
            <v>misc</v>
          </cell>
          <cell r="D21053" t="str">
            <v>02 nos stamp papars purhcsed for rent agreements</v>
          </cell>
          <cell r="E21053">
            <v>460</v>
          </cell>
        </row>
        <row r="21054">
          <cell r="B21054" t="str">
            <v>GSK DMC</v>
          </cell>
          <cell r="C21054" t="str">
            <v>material</v>
          </cell>
          <cell r="D21054" t="str">
            <v>purhcased cable tie 18"</v>
          </cell>
          <cell r="E21054">
            <v>500</v>
          </cell>
        </row>
        <row r="21055">
          <cell r="B21055" t="str">
            <v>Meezan bank Head office</v>
          </cell>
          <cell r="C21055" t="str">
            <v>misc</v>
          </cell>
          <cell r="D21055" t="str">
            <v>claimed super card for SEpt 24 by amir</v>
          </cell>
          <cell r="E21055">
            <v>1500</v>
          </cell>
        </row>
        <row r="21056">
          <cell r="B21056" t="str">
            <v>Meezan bank Head office</v>
          </cell>
          <cell r="C21056" t="str">
            <v>fare</v>
          </cell>
          <cell r="D21056" t="str">
            <v>To abid for rikshaw</v>
          </cell>
          <cell r="E21056">
            <v>500</v>
          </cell>
        </row>
        <row r="21057">
          <cell r="B21057" t="str">
            <v>office</v>
          </cell>
          <cell r="C21057" t="str">
            <v>misc</v>
          </cell>
          <cell r="D21057" t="str">
            <v>water motor repaired and wrinch purhcased</v>
          </cell>
          <cell r="E21057">
            <v>2000</v>
          </cell>
        </row>
        <row r="21058">
          <cell r="B21058" t="str">
            <v>Sana safinaz DML</v>
          </cell>
          <cell r="C21058" t="str">
            <v>Misc</v>
          </cell>
          <cell r="D21058" t="str">
            <v>Online by adeel to Noman engr</v>
          </cell>
          <cell r="E21058">
            <v>50000</v>
          </cell>
        </row>
        <row r="21059">
          <cell r="B21059" t="str">
            <v>office</v>
          </cell>
          <cell r="C21059" t="str">
            <v>office</v>
          </cell>
          <cell r="D21059" t="str">
            <v>umer for office use</v>
          </cell>
          <cell r="E21059">
            <v>2000</v>
          </cell>
        </row>
        <row r="21060">
          <cell r="B21060" t="str">
            <v>office</v>
          </cell>
          <cell r="C21060" t="str">
            <v>misc</v>
          </cell>
          <cell r="D21060" t="str">
            <v>meezan bank stamp paper for personal guantantee</v>
          </cell>
          <cell r="E21060">
            <v>500</v>
          </cell>
        </row>
        <row r="21061">
          <cell r="B21061" t="str">
            <v>CITI Bank</v>
          </cell>
          <cell r="C21061" t="str">
            <v>fuel</v>
          </cell>
          <cell r="D21061" t="str">
            <v>to salman rider</v>
          </cell>
          <cell r="E21061">
            <v>900</v>
          </cell>
        </row>
        <row r="21062">
          <cell r="B21062" t="str">
            <v>BAF maintenance</v>
          </cell>
          <cell r="C21062" t="str">
            <v>shakeel duct</v>
          </cell>
          <cell r="D21062" t="str">
            <v>cash paid uptodate is 135,000</v>
          </cell>
          <cell r="E21062">
            <v>50000</v>
          </cell>
        </row>
        <row r="21063">
          <cell r="B21063" t="str">
            <v>FTC Floors</v>
          </cell>
          <cell r="C21063" t="str">
            <v>material</v>
          </cell>
          <cell r="D21063" t="str">
            <v>To sami for site expenses</v>
          </cell>
          <cell r="E21063">
            <v>3000</v>
          </cell>
        </row>
        <row r="21064">
          <cell r="B21064" t="str">
            <v>Rehmat shipping</v>
          </cell>
          <cell r="C21064" t="str">
            <v>material</v>
          </cell>
          <cell r="D21064" t="str">
            <v>purchased rehmat shipping u clamp</v>
          </cell>
          <cell r="E21064">
            <v>2000</v>
          </cell>
        </row>
        <row r="21065">
          <cell r="B21065" t="str">
            <v>BAH 12th Floor</v>
          </cell>
          <cell r="C21065" t="str">
            <v>Global technologies</v>
          </cell>
          <cell r="D21065" t="str">
            <v>purchsed NBR ruuber insulation 15 Nos</v>
          </cell>
          <cell r="E21065">
            <v>13500</v>
          </cell>
        </row>
        <row r="21066">
          <cell r="B21066" t="str">
            <v>CITI Bank</v>
          </cell>
          <cell r="C21066" t="str">
            <v>bilal bhai</v>
          </cell>
          <cell r="D21066" t="str">
            <v>Given to Bilala bhai</v>
          </cell>
          <cell r="E21066">
            <v>1000</v>
          </cell>
        </row>
        <row r="21067">
          <cell r="B21067" t="str">
            <v>CITI Bank</v>
          </cell>
          <cell r="C21067" t="str">
            <v>HILTI</v>
          </cell>
          <cell r="D21067" t="str">
            <v>purchased Fire stop sealent</v>
          </cell>
          <cell r="E21067">
            <v>14000</v>
          </cell>
        </row>
        <row r="21068">
          <cell r="B21068" t="str">
            <v>Tomo JPMC</v>
          </cell>
          <cell r="C21068" t="str">
            <v>faheem elec</v>
          </cell>
          <cell r="D21068" t="str">
            <v>cash paid</v>
          </cell>
          <cell r="E21068">
            <v>15000</v>
          </cell>
        </row>
        <row r="21069">
          <cell r="B21069" t="str">
            <v>DHL office</v>
          </cell>
          <cell r="C21069" t="str">
            <v>Ayaz ur Rehman</v>
          </cell>
          <cell r="D21069" t="str">
            <v>paid for water proofing</v>
          </cell>
          <cell r="E21069">
            <v>60000</v>
          </cell>
        </row>
        <row r="21070">
          <cell r="B21070" t="str">
            <v>DHL office</v>
          </cell>
          <cell r="C21070" t="str">
            <v>Ayaz ur Rehman</v>
          </cell>
          <cell r="D21070" t="str">
            <v>paid for water proofing for office tank and gutters</v>
          </cell>
          <cell r="E21070">
            <v>40000</v>
          </cell>
        </row>
        <row r="21071">
          <cell r="B21071" t="str">
            <v>NICVD</v>
          </cell>
          <cell r="C21071" t="str">
            <v>Zahid Jpmc</v>
          </cell>
          <cell r="D21071" t="str">
            <v>To Zahid Juno in NIVCD (Online by BH)</v>
          </cell>
          <cell r="E21071">
            <v>200000</v>
          </cell>
        </row>
        <row r="21072">
          <cell r="B21072" t="str">
            <v>Meezan bank Head office</v>
          </cell>
          <cell r="C21072" t="str">
            <v>material</v>
          </cell>
          <cell r="D21072" t="str">
            <v>Misc by abbas plumber</v>
          </cell>
          <cell r="E21072">
            <v>9500</v>
          </cell>
        </row>
        <row r="21073">
          <cell r="B21073" t="str">
            <v>O/M The Place</v>
          </cell>
          <cell r="C21073" t="str">
            <v>motor</v>
          </cell>
          <cell r="D21073" t="str">
            <v>To mumtaz for repaired 3 phase motor with rewinding and vanishing</v>
          </cell>
          <cell r="E21073">
            <v>78000</v>
          </cell>
        </row>
        <row r="21074">
          <cell r="B21074" t="str">
            <v>office</v>
          </cell>
          <cell r="C21074" t="str">
            <v>office</v>
          </cell>
          <cell r="D21074" t="str">
            <v>umer for office use</v>
          </cell>
          <cell r="E21074">
            <v>5000</v>
          </cell>
        </row>
        <row r="21075">
          <cell r="B21075" t="str">
            <v>CITI Bank</v>
          </cell>
          <cell r="C21075" t="str">
            <v>material</v>
          </cell>
          <cell r="D21075" t="str">
            <v>purhcased 20 nos black dammer tapes</v>
          </cell>
          <cell r="E21075">
            <v>3000</v>
          </cell>
        </row>
        <row r="21076">
          <cell r="B21076" t="str">
            <v>Salaam Taqaful</v>
          </cell>
          <cell r="C21076" t="str">
            <v>material</v>
          </cell>
          <cell r="D21076" t="str">
            <v>purchased copper pipe and insulation</v>
          </cell>
          <cell r="E21076">
            <v>163190</v>
          </cell>
        </row>
        <row r="21077">
          <cell r="B21077" t="str">
            <v>Salaam Taqaful</v>
          </cell>
          <cell r="C21077" t="str">
            <v>material</v>
          </cell>
          <cell r="D21077" t="str">
            <v>purchased channel 80 x 80</v>
          </cell>
          <cell r="E21077">
            <v>4500</v>
          </cell>
        </row>
        <row r="21078">
          <cell r="B21078" t="str">
            <v>Salaam Taqaful</v>
          </cell>
          <cell r="C21078" t="str">
            <v>material</v>
          </cell>
          <cell r="D21078" t="str">
            <v>purchased channel 60 x 60</v>
          </cell>
          <cell r="E21078">
            <v>19100</v>
          </cell>
        </row>
        <row r="21079">
          <cell r="B21079" t="str">
            <v>Salaam Taqaful</v>
          </cell>
          <cell r="C21079" t="str">
            <v>material</v>
          </cell>
          <cell r="D21079" t="str">
            <v>cable tie</v>
          </cell>
          <cell r="E21079">
            <v>550</v>
          </cell>
        </row>
        <row r="21080">
          <cell r="B21080" t="str">
            <v>Tomo JPMC</v>
          </cell>
          <cell r="C21080" t="str">
            <v>material</v>
          </cell>
          <cell r="D21080" t="str">
            <v>cementax</v>
          </cell>
          <cell r="E21080">
            <v>850</v>
          </cell>
        </row>
        <row r="21081">
          <cell r="B21081" t="str">
            <v>Salaam Taqaful</v>
          </cell>
          <cell r="C21081" t="str">
            <v>material</v>
          </cell>
          <cell r="D21081" t="str">
            <v>rawal bolt</v>
          </cell>
          <cell r="E21081">
            <v>550</v>
          </cell>
        </row>
        <row r="21082">
          <cell r="B21082" t="str">
            <v>Salaam Taqaful</v>
          </cell>
          <cell r="C21082" t="str">
            <v>fare</v>
          </cell>
          <cell r="D21082" t="str">
            <v>paid</v>
          </cell>
          <cell r="E21082">
            <v>1000</v>
          </cell>
        </row>
        <row r="21083">
          <cell r="B21083" t="str">
            <v>Meezan Gujranwala</v>
          </cell>
          <cell r="C21083" t="str">
            <v>Tickets</v>
          </cell>
          <cell r="D21083" t="str">
            <v>Ticket for Touqeer bhai</v>
          </cell>
          <cell r="E21083">
            <v>4100</v>
          </cell>
        </row>
        <row r="21084">
          <cell r="B21084" t="str">
            <v>BAF maintenance</v>
          </cell>
          <cell r="C21084" t="str">
            <v>noman engr</v>
          </cell>
          <cell r="D21084" t="str">
            <v>Cash to Noman Engr (Given to nadeem bhai)</v>
          </cell>
          <cell r="E21084">
            <v>150000</v>
          </cell>
        </row>
        <row r="21085">
          <cell r="B21085" t="str">
            <v>CITI Bank</v>
          </cell>
          <cell r="C21085" t="str">
            <v>fare</v>
          </cell>
          <cell r="D21085" t="str">
            <v>paid</v>
          </cell>
          <cell r="E21085">
            <v>3000</v>
          </cell>
        </row>
        <row r="21086">
          <cell r="B21086" t="str">
            <v>CITI Bank</v>
          </cell>
          <cell r="C21086" t="str">
            <v>material</v>
          </cell>
          <cell r="D21086" t="str">
            <v>misc by jahangeer</v>
          </cell>
          <cell r="E21086">
            <v>14115</v>
          </cell>
        </row>
        <row r="21087">
          <cell r="B21087" t="str">
            <v>BAH 12th Floor</v>
          </cell>
          <cell r="C21087" t="str">
            <v>Zahid Insulator</v>
          </cell>
          <cell r="D21087" t="str">
            <v>Zahid insulation in BAH 12 floor (online transfer by BH)</v>
          </cell>
          <cell r="E21087">
            <v>100000</v>
          </cell>
        </row>
        <row r="21088">
          <cell r="B21088" t="str">
            <v>DHL office</v>
          </cell>
          <cell r="C21088" t="str">
            <v>Cordination</v>
          </cell>
          <cell r="D21088" t="str">
            <v>To Adnan ASPL  in DHL for cordination (Given by bH)</v>
          </cell>
          <cell r="E21088">
            <v>150000</v>
          </cell>
        </row>
        <row r="21089">
          <cell r="B21089" t="str">
            <v>GSK DMC</v>
          </cell>
          <cell r="C21089" t="str">
            <v>Cordination</v>
          </cell>
          <cell r="D21089" t="str">
            <v>TO Fazeel cordination for cordination (Given by bH)</v>
          </cell>
          <cell r="E21089">
            <v>55000</v>
          </cell>
        </row>
        <row r="21090">
          <cell r="B21090" t="str">
            <v>BAF maintenance</v>
          </cell>
          <cell r="C21090" t="str">
            <v>Osama abrar</v>
          </cell>
          <cell r="D21090" t="str">
            <v>Received from Bahria project (cash transfer to Osama Abrar in BAF basement ventilation ssytem)</v>
          </cell>
          <cell r="E21090">
            <v>500000</v>
          </cell>
        </row>
        <row r="21091">
          <cell r="B21091" t="str">
            <v>GSK DMC</v>
          </cell>
          <cell r="C21091" t="str">
            <v>fare</v>
          </cell>
          <cell r="D21091" t="str">
            <v>paid</v>
          </cell>
          <cell r="E21091">
            <v>2500</v>
          </cell>
        </row>
        <row r="21092">
          <cell r="B21092" t="str">
            <v>BAH 12th Floor</v>
          </cell>
          <cell r="C21092" t="str">
            <v>fare</v>
          </cell>
          <cell r="D21092" t="str">
            <v>paid</v>
          </cell>
          <cell r="E21092">
            <v>2000</v>
          </cell>
        </row>
        <row r="21093">
          <cell r="B21093" t="str">
            <v>LAMA Outlet</v>
          </cell>
          <cell r="C21093" t="str">
            <v>fare</v>
          </cell>
          <cell r="D21093" t="str">
            <v>paid</v>
          </cell>
          <cell r="E21093">
            <v>3000</v>
          </cell>
        </row>
        <row r="21094">
          <cell r="B21094" t="str">
            <v>office</v>
          </cell>
          <cell r="C21094" t="str">
            <v>office</v>
          </cell>
          <cell r="D21094" t="str">
            <v>umer for office use</v>
          </cell>
          <cell r="E21094">
            <v>4000</v>
          </cell>
        </row>
        <row r="21095">
          <cell r="B21095" t="str">
            <v>LAMA Outlet</v>
          </cell>
          <cell r="C21095" t="str">
            <v>fuel</v>
          </cell>
          <cell r="D21095" t="str">
            <v>to salman rider</v>
          </cell>
          <cell r="E21095">
            <v>1000</v>
          </cell>
        </row>
        <row r="21096">
          <cell r="B21096" t="str">
            <v>BAH 12th Floor</v>
          </cell>
          <cell r="C21096" t="str">
            <v>Material</v>
          </cell>
          <cell r="D21096" t="str">
            <v>Online by adeel to abid ali care off Abbas Brothers Amt = 238900</v>
          </cell>
          <cell r="E21096">
            <v>34129</v>
          </cell>
        </row>
        <row r="21097">
          <cell r="B21097" t="str">
            <v>CITI Bank</v>
          </cell>
          <cell r="C21097" t="str">
            <v>Material</v>
          </cell>
          <cell r="D21097" t="str">
            <v>Online by adeel to abid ali care off Abbas Brothers Amt = 238900</v>
          </cell>
          <cell r="E21097">
            <v>34128</v>
          </cell>
        </row>
        <row r="21098">
          <cell r="B21098" t="str">
            <v>Gul Ahmed</v>
          </cell>
          <cell r="C21098" t="str">
            <v>Material</v>
          </cell>
          <cell r="D21098" t="str">
            <v>Online by adeel to abid ali care off Abbas Brothers Amt = 238900</v>
          </cell>
          <cell r="E21098">
            <v>34128</v>
          </cell>
        </row>
        <row r="21099">
          <cell r="B21099" t="str">
            <v>GSK DMC</v>
          </cell>
          <cell r="C21099" t="str">
            <v>Material</v>
          </cell>
          <cell r="D21099" t="str">
            <v>Online by adeel to abid ali care off Abbas Brothers Amt = 238900</v>
          </cell>
          <cell r="E21099">
            <v>34128</v>
          </cell>
        </row>
        <row r="21100">
          <cell r="B21100" t="str">
            <v>10 pearl NASTP</v>
          </cell>
          <cell r="C21100" t="str">
            <v>Material</v>
          </cell>
          <cell r="D21100" t="str">
            <v>Online by adeel to abid ali care off Abbas Brothers Amt = 238900</v>
          </cell>
          <cell r="E21100">
            <v>34129</v>
          </cell>
        </row>
        <row r="21101">
          <cell r="B21101" t="str">
            <v>Engro 3rd &amp; 8th Floor</v>
          </cell>
          <cell r="C21101" t="str">
            <v>Material</v>
          </cell>
          <cell r="D21101" t="str">
            <v>Online by adeel to abid ali care off Abbas Brothers Amt = 238900</v>
          </cell>
          <cell r="E21101">
            <v>34129</v>
          </cell>
        </row>
        <row r="21102">
          <cell r="B21102" t="str">
            <v>Meezan bank Head office</v>
          </cell>
          <cell r="C21102" t="str">
            <v>Material</v>
          </cell>
          <cell r="D21102" t="str">
            <v>Online by adeel to abid ali care off Abbas Brothers Amt = 238900</v>
          </cell>
          <cell r="E21102">
            <v>34129</v>
          </cell>
        </row>
        <row r="21103">
          <cell r="B21103" t="str">
            <v>Tomo JPMC</v>
          </cell>
          <cell r="C21103" t="str">
            <v>Kamran insulator</v>
          </cell>
          <cell r="D21103" t="str">
            <v>Online by adeel to sajjad hussain care of kamran insulator</v>
          </cell>
          <cell r="E21103">
            <v>100000</v>
          </cell>
        </row>
        <row r="21104">
          <cell r="B21104" t="str">
            <v>BAH 12th Floor</v>
          </cell>
          <cell r="C21104" t="str">
            <v>material</v>
          </cell>
          <cell r="D21104" t="str">
            <v>purhcased dammer tapes</v>
          </cell>
          <cell r="E21104">
            <v>1450</v>
          </cell>
        </row>
        <row r="21105">
          <cell r="B21105" t="str">
            <v>Meezan Gujranwala</v>
          </cell>
          <cell r="C21105" t="str">
            <v>Touqeer</v>
          </cell>
          <cell r="D21105" t="str">
            <v>TO Touqeer for Site expesnes</v>
          </cell>
          <cell r="E21105">
            <v>10000</v>
          </cell>
        </row>
        <row r="21106">
          <cell r="B21106" t="str">
            <v>office</v>
          </cell>
          <cell r="C21106" t="str">
            <v>misc</v>
          </cell>
          <cell r="D21106" t="str">
            <v>umer for office use</v>
          </cell>
          <cell r="E21106">
            <v>3000</v>
          </cell>
        </row>
        <row r="21107">
          <cell r="B21107" t="str">
            <v>Meezan bank Head office</v>
          </cell>
          <cell r="C21107" t="str">
            <v>amjad ustad</v>
          </cell>
          <cell r="D21107" t="str">
            <v>given to amjad for site expenses</v>
          </cell>
          <cell r="E21107">
            <v>2000</v>
          </cell>
        </row>
        <row r="21108">
          <cell r="B21108" t="str">
            <v>CITI Bank</v>
          </cell>
          <cell r="C21108" t="str">
            <v>material</v>
          </cell>
          <cell r="D21108" t="str">
            <v>purchased 10 nos dammer tapes</v>
          </cell>
          <cell r="E21108">
            <v>1450</v>
          </cell>
        </row>
        <row r="21109">
          <cell r="B21109" t="str">
            <v>CITI Bank</v>
          </cell>
          <cell r="C21109" t="str">
            <v>fuel</v>
          </cell>
          <cell r="D21109" t="str">
            <v>to salman rider for fuel</v>
          </cell>
          <cell r="E21109">
            <v>1500</v>
          </cell>
        </row>
        <row r="21110">
          <cell r="B21110" t="str">
            <v xml:space="preserve">MHR Personal </v>
          </cell>
          <cell r="C21110" t="str">
            <v>utilities bills</v>
          </cell>
          <cell r="D21110" t="str">
            <v>k ele bills paid</v>
          </cell>
          <cell r="E21110">
            <v>55825</v>
          </cell>
        </row>
        <row r="21111">
          <cell r="B21111" t="str">
            <v>office</v>
          </cell>
          <cell r="C21111" t="str">
            <v>utilities bills</v>
          </cell>
          <cell r="D21111" t="str">
            <v>k ele bills paid</v>
          </cell>
          <cell r="E21111">
            <v>82386</v>
          </cell>
        </row>
        <row r="21112">
          <cell r="B21112" t="str">
            <v>Spar supermarket</v>
          </cell>
          <cell r="C21112" t="str">
            <v>material</v>
          </cell>
          <cell r="D21112" t="str">
            <v>cable tie for sample board</v>
          </cell>
          <cell r="E21112">
            <v>300</v>
          </cell>
        </row>
        <row r="21113">
          <cell r="B21113" t="str">
            <v>Meezan bank Head office</v>
          </cell>
          <cell r="C21113" t="str">
            <v>fuel</v>
          </cell>
          <cell r="D21113" t="str">
            <v>paid to ahsan</v>
          </cell>
          <cell r="E21113">
            <v>250</v>
          </cell>
        </row>
        <row r="21114">
          <cell r="B21114" t="str">
            <v>BAH 12th Floor</v>
          </cell>
          <cell r="C21114" t="str">
            <v>misc</v>
          </cell>
          <cell r="D21114" t="str">
            <v>to kamran office for inche tape and fuel</v>
          </cell>
          <cell r="E21114">
            <v>1000</v>
          </cell>
        </row>
        <row r="21115">
          <cell r="B21115" t="str">
            <v>CITI Bank</v>
          </cell>
          <cell r="C21115" t="str">
            <v>nexus engineering</v>
          </cell>
          <cell r="D21115" t="str">
            <v>purchased 7 nos pendent sprinkler (cash given to ahsan)</v>
          </cell>
          <cell r="E21115">
            <v>11200</v>
          </cell>
        </row>
        <row r="21116">
          <cell r="B21116" t="str">
            <v>GSK DMC</v>
          </cell>
          <cell r="C21116" t="str">
            <v>secure vision</v>
          </cell>
          <cell r="D21116" t="str">
            <v>Online to Secure vision by BH (engro + GSK) = 1000,000</v>
          </cell>
          <cell r="E21116">
            <v>904001</v>
          </cell>
        </row>
        <row r="21117">
          <cell r="B21117" t="str">
            <v>Engro 3rd &amp; 8th Floor</v>
          </cell>
          <cell r="C21117" t="str">
            <v>secure vision</v>
          </cell>
          <cell r="D21117" t="str">
            <v>Online to Secure vision by BH (engro + GSK) = 1000,000</v>
          </cell>
          <cell r="E21117">
            <v>95999</v>
          </cell>
        </row>
        <row r="21118">
          <cell r="B21118" t="str">
            <v>Spar supermarket</v>
          </cell>
          <cell r="C21118" t="str">
            <v>fare</v>
          </cell>
          <cell r="D21118" t="str">
            <v>Rikshaw - given to salman</v>
          </cell>
          <cell r="E21118">
            <v>500</v>
          </cell>
        </row>
        <row r="21119">
          <cell r="B21119" t="str">
            <v>office</v>
          </cell>
          <cell r="C21119" t="str">
            <v>office</v>
          </cell>
          <cell r="D21119" t="str">
            <v>umer for office use</v>
          </cell>
          <cell r="E21119">
            <v>4000</v>
          </cell>
        </row>
        <row r="21120">
          <cell r="B21120" t="str">
            <v>GSK DMC</v>
          </cell>
          <cell r="C21120" t="str">
            <v>photocopies</v>
          </cell>
          <cell r="D21120" t="str">
            <v>cash paid for photocopies (given to umer)</v>
          </cell>
          <cell r="E21120">
            <v>10000</v>
          </cell>
        </row>
        <row r="21121">
          <cell r="B21121" t="str">
            <v>CITI Bank</v>
          </cell>
          <cell r="C21121" t="str">
            <v>fare</v>
          </cell>
          <cell r="D21121" t="str">
            <v>bykia paid (given to ahsan)</v>
          </cell>
          <cell r="E21121">
            <v>200</v>
          </cell>
        </row>
        <row r="21122">
          <cell r="B21122" t="str">
            <v>Engro 3rd &amp; 8th Floor</v>
          </cell>
          <cell r="C21122" t="str">
            <v>material</v>
          </cell>
          <cell r="D21122" t="str">
            <v>purchased Pana, plyier and screw drivers for site (required by jahangeer)</v>
          </cell>
          <cell r="E21122">
            <v>4210</v>
          </cell>
        </row>
        <row r="21123">
          <cell r="B21123" t="str">
            <v>CITI Bank</v>
          </cell>
          <cell r="C21123" t="str">
            <v>material</v>
          </cell>
          <cell r="D21123" t="str">
            <v>purchased red paint NELSON by salman</v>
          </cell>
          <cell r="E21123">
            <v>5320</v>
          </cell>
        </row>
        <row r="21124">
          <cell r="B21124" t="str">
            <v>Rehmat shipping</v>
          </cell>
          <cell r="C21124" t="str">
            <v>fare</v>
          </cell>
          <cell r="D21124" t="str">
            <v>paid for rikshaw 3 times</v>
          </cell>
          <cell r="E21124">
            <v>2400</v>
          </cell>
        </row>
        <row r="21125">
          <cell r="B21125" t="str">
            <v>GSK DMC</v>
          </cell>
          <cell r="C21125" t="str">
            <v>Material</v>
          </cell>
          <cell r="D21125" t="str">
            <v>Online by adeel to Jamal Bolt Store for threaded rod and nut bolts  otam amt = 253550</v>
          </cell>
          <cell r="E21125">
            <v>63387.5</v>
          </cell>
        </row>
        <row r="21126">
          <cell r="B21126" t="str">
            <v>CITI Bank</v>
          </cell>
          <cell r="C21126" t="str">
            <v>Material</v>
          </cell>
          <cell r="D21126" t="str">
            <v>Online by adeel to Jamal Bolt Store for threaded rod and nut bolts  otam amt = 253550</v>
          </cell>
          <cell r="E21126">
            <v>63387.5</v>
          </cell>
        </row>
        <row r="21127">
          <cell r="B21127" t="str">
            <v>Meezan bank Head office</v>
          </cell>
          <cell r="C21127" t="str">
            <v>Material</v>
          </cell>
          <cell r="D21127" t="str">
            <v>Online by adeel to Jamal Bolt Store for threaded rod and nut bolts  otam amt = 253550</v>
          </cell>
          <cell r="E21127">
            <v>63387.5</v>
          </cell>
        </row>
        <row r="21128">
          <cell r="B21128" t="str">
            <v>Engro 3rd &amp; 8th Floor</v>
          </cell>
          <cell r="C21128" t="str">
            <v>Material</v>
          </cell>
          <cell r="D21128" t="str">
            <v>Online by adeel to Jamal Bolt Store for threaded rod and nut bolts  otam amt = 253550</v>
          </cell>
          <cell r="E21128">
            <v>63387.5</v>
          </cell>
        </row>
        <row r="21129">
          <cell r="B21129" t="str">
            <v>Salaam Taqaful</v>
          </cell>
          <cell r="C21129" t="str">
            <v>material</v>
          </cell>
          <cell r="D21129" t="str">
            <v>misc invoices by faheem</v>
          </cell>
          <cell r="E21129">
            <v>84500</v>
          </cell>
        </row>
        <row r="21130">
          <cell r="B21130" t="str">
            <v>J out let DML</v>
          </cell>
          <cell r="C21130" t="str">
            <v>builty</v>
          </cell>
          <cell r="D21130" t="str">
            <v>flexbile builty to Lahore</v>
          </cell>
          <cell r="E21130">
            <v>10000</v>
          </cell>
        </row>
        <row r="21131">
          <cell r="B21131" t="str">
            <v>J out let DML</v>
          </cell>
          <cell r="C21131" t="str">
            <v>fare</v>
          </cell>
          <cell r="D21131" t="str">
            <v>paid for sprinkler and flexble</v>
          </cell>
          <cell r="E21131">
            <v>3200</v>
          </cell>
        </row>
        <row r="21132">
          <cell r="B21132" t="str">
            <v>J out let DML</v>
          </cell>
          <cell r="C21132" t="str">
            <v>builty</v>
          </cell>
          <cell r="D21132" t="str">
            <v>sprinlker builty to Lahore (to salman)</v>
          </cell>
          <cell r="E21132">
            <v>2480</v>
          </cell>
        </row>
        <row r="21133">
          <cell r="B21133" t="str">
            <v>o/m NASTP</v>
          </cell>
          <cell r="C21133" t="str">
            <v>material</v>
          </cell>
          <cell r="D21133" t="str">
            <v>purhcased manifold pressure by salman</v>
          </cell>
          <cell r="E21133">
            <v>2700</v>
          </cell>
        </row>
        <row r="21134">
          <cell r="B21134" t="str">
            <v>Engro 3rd &amp; 8th Floor</v>
          </cell>
          <cell r="C21134" t="str">
            <v>material</v>
          </cell>
          <cell r="D21134" t="str">
            <v>purhcased saddle tapes and junction by salman</v>
          </cell>
          <cell r="E21134">
            <v>2640</v>
          </cell>
        </row>
        <row r="21135">
          <cell r="B21135" t="str">
            <v>Engro 3rd &amp; 8th Floor</v>
          </cell>
          <cell r="C21135" t="str">
            <v>fuel</v>
          </cell>
          <cell r="D21135" t="str">
            <v>to salma for fuel and mobile balance</v>
          </cell>
          <cell r="E21135">
            <v>2000</v>
          </cell>
        </row>
        <row r="21136">
          <cell r="B21136" t="str">
            <v>office</v>
          </cell>
          <cell r="C21136" t="str">
            <v>office</v>
          </cell>
          <cell r="D21136" t="str">
            <v>umer for office use</v>
          </cell>
          <cell r="E21136">
            <v>4000</v>
          </cell>
        </row>
        <row r="21137">
          <cell r="B21137" t="str">
            <v>DHL office</v>
          </cell>
          <cell r="C21137" t="str">
            <v>material</v>
          </cell>
          <cell r="D21137" t="str">
            <v>PVC pipe and lux purchsaed by amir contractor</v>
          </cell>
          <cell r="E21137">
            <v>4400</v>
          </cell>
        </row>
        <row r="21138">
          <cell r="B21138" t="str">
            <v>office</v>
          </cell>
          <cell r="C21138" t="str">
            <v>tender</v>
          </cell>
          <cell r="D21138" t="str">
            <v>Naya nazimabad tender purchased from SEM</v>
          </cell>
          <cell r="E21138">
            <v>12000</v>
          </cell>
        </row>
        <row r="21139">
          <cell r="B21139" t="str">
            <v>DHL office</v>
          </cell>
          <cell r="C21139" t="str">
            <v>fare</v>
          </cell>
          <cell r="D21139" t="str">
            <v>to rikshaw muneer</v>
          </cell>
          <cell r="E21139">
            <v>1400</v>
          </cell>
        </row>
        <row r="21140">
          <cell r="B21140" t="str">
            <v xml:space="preserve">MHR Personal </v>
          </cell>
          <cell r="C21140" t="str">
            <v>rehman sahab</v>
          </cell>
          <cell r="D21140" t="str">
            <v>sir rehman mobile balance</v>
          </cell>
          <cell r="E21140">
            <v>4000</v>
          </cell>
        </row>
        <row r="21141">
          <cell r="B21141" t="str">
            <v>BAF maintenance</v>
          </cell>
          <cell r="C21141" t="str">
            <v>Sheet</v>
          </cell>
          <cell r="D21141" t="str">
            <v>Sheet purhcase for BAFL from al madina</v>
          </cell>
          <cell r="E21141">
            <v>14300</v>
          </cell>
        </row>
        <row r="21142">
          <cell r="B21142" t="str">
            <v>Engro 3rd &amp; 8th Floor</v>
          </cell>
          <cell r="C21142" t="str">
            <v>ahsan insulation</v>
          </cell>
          <cell r="D21142" t="str">
            <v>Online by Al madina To Ahsan insualtion</v>
          </cell>
          <cell r="E21142">
            <v>50000</v>
          </cell>
        </row>
        <row r="21143">
          <cell r="B21143" t="str">
            <v>Engro 3rd &amp; 8th Floor</v>
          </cell>
          <cell r="C21143" t="str">
            <v>Thumb international</v>
          </cell>
          <cell r="D21143" t="str">
            <v>Online by adeel to S. Kamran Aziz care off thumb</v>
          </cell>
          <cell r="E21143">
            <v>500000</v>
          </cell>
        </row>
        <row r="21144">
          <cell r="B21144" t="str">
            <v>J out let DML</v>
          </cell>
          <cell r="C21144" t="str">
            <v>SCON VALVES</v>
          </cell>
          <cell r="D21144" t="str">
            <v>Online by adeel to Farhan account SCON VALVES for valves purchased</v>
          </cell>
          <cell r="E21144">
            <v>105226</v>
          </cell>
        </row>
        <row r="21145">
          <cell r="B21145" t="str">
            <v>DHL office</v>
          </cell>
          <cell r="C21145" t="str">
            <v>abdullah enterprises</v>
          </cell>
          <cell r="D21145" t="str">
            <v>Online by adeel to Kashif care off Abdullah enterprises = amt = 113850</v>
          </cell>
          <cell r="E21145">
            <v>37950</v>
          </cell>
        </row>
        <row r="21146">
          <cell r="B21146" t="str">
            <v>LAMA Outlet</v>
          </cell>
          <cell r="C21146" t="str">
            <v>abdullah enterprises</v>
          </cell>
          <cell r="D21146" t="str">
            <v>Online by adeel to Kashif care off Abdullah enterprises = amt = 113850</v>
          </cell>
          <cell r="E21146">
            <v>37950</v>
          </cell>
        </row>
        <row r="21147">
          <cell r="B21147" t="str">
            <v>Gul Ahmed</v>
          </cell>
          <cell r="C21147" t="str">
            <v>abdullah enterprises</v>
          </cell>
          <cell r="D21147" t="str">
            <v>Online by adeel to Kashif care off Abdullah enterprises = amt = 113850</v>
          </cell>
          <cell r="E21147">
            <v>37950</v>
          </cell>
        </row>
        <row r="21148">
          <cell r="B21148" t="str">
            <v>o/m NASTP</v>
          </cell>
          <cell r="C21148" t="str">
            <v>Chiller card</v>
          </cell>
          <cell r="D21148" t="str">
            <v>Paid for Chiller card repairing (NASTP) (cash by BH)</v>
          </cell>
          <cell r="E21148">
            <v>400000</v>
          </cell>
        </row>
        <row r="21149">
          <cell r="B21149" t="str">
            <v>o/m NASTP</v>
          </cell>
          <cell r="C21149" t="str">
            <v>material</v>
          </cell>
          <cell r="D21149" t="str">
            <v>misc invoices by faheem</v>
          </cell>
          <cell r="E21149">
            <v>21070</v>
          </cell>
        </row>
        <row r="21150">
          <cell r="B21150" t="str">
            <v>office</v>
          </cell>
          <cell r="C21150" t="str">
            <v>water tanker</v>
          </cell>
          <cell r="D21150" t="str">
            <v>cash paid to 3rd floor for water filling</v>
          </cell>
          <cell r="E21150">
            <v>5330</v>
          </cell>
        </row>
        <row r="21151">
          <cell r="B21151" t="str">
            <v>Salaam Taqaful</v>
          </cell>
          <cell r="C21151" t="str">
            <v>material</v>
          </cell>
          <cell r="D21151" t="str">
            <v>purchased red paint and brush by ahsan</v>
          </cell>
          <cell r="E21151">
            <v>1000</v>
          </cell>
        </row>
        <row r="21152">
          <cell r="B21152" t="str">
            <v>office</v>
          </cell>
          <cell r="C21152" t="str">
            <v>office</v>
          </cell>
          <cell r="D21152" t="str">
            <v>umer for office use</v>
          </cell>
          <cell r="E21152">
            <v>4000</v>
          </cell>
        </row>
        <row r="21153">
          <cell r="B21153" t="str">
            <v>DHL office</v>
          </cell>
          <cell r="C21153" t="str">
            <v>material</v>
          </cell>
          <cell r="D21153" t="str">
            <v>purchased rubber pad 03 nos by salman</v>
          </cell>
          <cell r="E21153">
            <v>2250</v>
          </cell>
        </row>
        <row r="21154">
          <cell r="B21154" t="str">
            <v>DHL office</v>
          </cell>
          <cell r="C21154" t="str">
            <v>fuel</v>
          </cell>
          <cell r="D21154" t="str">
            <v>to salman rider</v>
          </cell>
          <cell r="E21154">
            <v>1200</v>
          </cell>
        </row>
        <row r="21155">
          <cell r="B21155" t="str">
            <v>o/m NASTP</v>
          </cell>
          <cell r="C21155" t="str">
            <v>fare</v>
          </cell>
          <cell r="D21155" t="str">
            <v>paid</v>
          </cell>
          <cell r="E21155">
            <v>1800</v>
          </cell>
        </row>
        <row r="21156">
          <cell r="B21156" t="str">
            <v>BAF maintenance</v>
          </cell>
          <cell r="C21156" t="str">
            <v>material</v>
          </cell>
          <cell r="D21156" t="str">
            <v>purchased rawal bolt and cutting disc by shakeel</v>
          </cell>
          <cell r="E21156">
            <v>3200</v>
          </cell>
        </row>
        <row r="21157">
          <cell r="B21157" t="str">
            <v>Rehmat shipping</v>
          </cell>
          <cell r="C21157" t="str">
            <v>material</v>
          </cell>
          <cell r="D21157" t="str">
            <v xml:space="preserve">purchased drain pipe 3/4" 2 naali by salman </v>
          </cell>
          <cell r="E21157">
            <v>4900</v>
          </cell>
        </row>
        <row r="21158">
          <cell r="B21158" t="str">
            <v>Rehmat shipping</v>
          </cell>
          <cell r="C21158" t="str">
            <v>fare</v>
          </cell>
          <cell r="D21158" t="str">
            <v>paid to muneer riksahw</v>
          </cell>
          <cell r="E21158">
            <v>1000</v>
          </cell>
        </row>
        <row r="21159">
          <cell r="B21159" t="str">
            <v>Salaam Taqaful</v>
          </cell>
          <cell r="C21159" t="str">
            <v>fare</v>
          </cell>
          <cell r="D21159" t="str">
            <v>paid to muneer riksahw</v>
          </cell>
          <cell r="E21159">
            <v>1500</v>
          </cell>
        </row>
        <row r="21160">
          <cell r="B21160" t="str">
            <v>DHL office</v>
          </cell>
          <cell r="C21160" t="str">
            <v>Adnan Hyder</v>
          </cell>
          <cell r="D21160" t="str">
            <v>Online by Al madina To Adnan hyder for purchased Gas Cylinder</v>
          </cell>
          <cell r="E21160">
            <v>100000</v>
          </cell>
        </row>
        <row r="21161">
          <cell r="B21161" t="str">
            <v>Gul Ahmed</v>
          </cell>
          <cell r="C21161" t="str">
            <v>Mehran Engineering</v>
          </cell>
          <cell r="D21161" t="str">
            <v>Online by Al madina To Mehran Engineering =total 234,000</v>
          </cell>
          <cell r="E21161">
            <v>128000</v>
          </cell>
        </row>
        <row r="21162">
          <cell r="B21162" t="str">
            <v>CITI Bank</v>
          </cell>
          <cell r="C21162" t="str">
            <v>Mehran Engineering</v>
          </cell>
          <cell r="D21162" t="str">
            <v>Online by Al madina To Mehran Engineering =total 234,000</v>
          </cell>
          <cell r="E21162">
            <v>46000</v>
          </cell>
        </row>
        <row r="21163">
          <cell r="B21163" t="str">
            <v>BAH 12th Floor</v>
          </cell>
          <cell r="C21163" t="str">
            <v>Mehran Engineering</v>
          </cell>
          <cell r="D21163" t="str">
            <v>Online by Al madina To Mehran Engineering =total 234,000</v>
          </cell>
          <cell r="E21163">
            <v>50000</v>
          </cell>
        </row>
        <row r="21164">
          <cell r="B21164" t="str">
            <v>DHL office</v>
          </cell>
          <cell r="C21164" t="str">
            <v>Mehran Engineering</v>
          </cell>
          <cell r="D21164" t="str">
            <v>Online by Al madina To Mehran Engineering =total 234,000</v>
          </cell>
          <cell r="E21164">
            <v>10000</v>
          </cell>
        </row>
        <row r="21165">
          <cell r="B21165" t="str">
            <v>J out let DML</v>
          </cell>
          <cell r="C21165" t="str">
            <v>material</v>
          </cell>
          <cell r="D21165" t="str">
            <v>Online by Al madina To Jadeed Engineering for Purchased junction boxes, conduits, sockets bend for j outlet DML</v>
          </cell>
          <cell r="E21165">
            <v>104225</v>
          </cell>
        </row>
        <row r="21166">
          <cell r="B21166" t="str">
            <v>CITI Bank</v>
          </cell>
          <cell r="C21166" t="str">
            <v>fame international</v>
          </cell>
          <cell r="D21166" t="str">
            <v>Online by Al madina To Farhan care fame internatinal  = 54400</v>
          </cell>
          <cell r="E21166">
            <v>13600</v>
          </cell>
        </row>
        <row r="21167">
          <cell r="B21167" t="str">
            <v>GSK DMC</v>
          </cell>
          <cell r="C21167" t="str">
            <v>fame international</v>
          </cell>
          <cell r="D21167" t="str">
            <v>Online by Al madina To Farhan care fame internatinal  = 54400</v>
          </cell>
          <cell r="E21167">
            <v>13600</v>
          </cell>
        </row>
        <row r="21168">
          <cell r="B21168" t="str">
            <v>BAH 12th Floor</v>
          </cell>
          <cell r="C21168" t="str">
            <v>fame international</v>
          </cell>
          <cell r="D21168" t="str">
            <v>Online by Al madina To Farhan care fame internatinal  = 54400</v>
          </cell>
          <cell r="E21168">
            <v>13600</v>
          </cell>
        </row>
        <row r="21169">
          <cell r="B21169" t="str">
            <v>Engro 3rd &amp; 8th Floor</v>
          </cell>
          <cell r="C21169" t="str">
            <v>fame international</v>
          </cell>
          <cell r="D21169" t="str">
            <v>Online by Al madina To Farhan care fame internatinal  = 54400</v>
          </cell>
          <cell r="E21169">
            <v>13600</v>
          </cell>
        </row>
        <row r="21170">
          <cell r="B21170" t="str">
            <v>OT area JPMC</v>
          </cell>
          <cell r="C21170" t="str">
            <v>azaad duct</v>
          </cell>
          <cell r="D21170" t="str">
            <v>cash paid</v>
          </cell>
          <cell r="E21170">
            <v>5000</v>
          </cell>
        </row>
        <row r="21171">
          <cell r="B21171" t="str">
            <v>BAF maintenance</v>
          </cell>
          <cell r="C21171" t="str">
            <v>asif fiber</v>
          </cell>
          <cell r="D21171" t="str">
            <v>cash paid (by hand nadeem bhai)</v>
          </cell>
          <cell r="E21171">
            <v>5000</v>
          </cell>
        </row>
        <row r="21172">
          <cell r="B21172" t="str">
            <v>Engro 3rd &amp; 8th Floor</v>
          </cell>
          <cell r="C21172" t="str">
            <v>material</v>
          </cell>
          <cell r="D21172" t="str">
            <v>Purchased welding rods &amp; cutting discs by salman</v>
          </cell>
          <cell r="E21172">
            <v>2500</v>
          </cell>
        </row>
        <row r="21173">
          <cell r="B21173" t="str">
            <v>GSK DMC</v>
          </cell>
          <cell r="C21173" t="str">
            <v>fare</v>
          </cell>
          <cell r="D21173" t="str">
            <v>cash paid for suzuki</v>
          </cell>
          <cell r="E21173">
            <v>2000</v>
          </cell>
        </row>
        <row r="21174">
          <cell r="B21174" t="str">
            <v>CITI Bank</v>
          </cell>
          <cell r="C21174" t="str">
            <v>fare</v>
          </cell>
          <cell r="D21174" t="str">
            <v>cash paid for suzuki</v>
          </cell>
          <cell r="E21174">
            <v>2700</v>
          </cell>
        </row>
        <row r="21175">
          <cell r="B21175" t="str">
            <v>Engro 3rd &amp; 8th Floor</v>
          </cell>
          <cell r="C21175" t="str">
            <v>material</v>
          </cell>
          <cell r="D21175" t="str">
            <v>purchased locked</v>
          </cell>
          <cell r="E21175">
            <v>1200</v>
          </cell>
        </row>
        <row r="21176">
          <cell r="B21176" t="str">
            <v>J out let DML</v>
          </cell>
          <cell r="C21176" t="str">
            <v>noman engr</v>
          </cell>
          <cell r="D21176" t="str">
            <v>cash paid for site expenses (easy paisa by abuzar)</v>
          </cell>
          <cell r="E21176">
            <v>5000</v>
          </cell>
        </row>
        <row r="21177">
          <cell r="B21177" t="str">
            <v>DHL office</v>
          </cell>
          <cell r="C21177" t="str">
            <v>Cable tray</v>
          </cell>
          <cell r="D21177" t="str">
            <v>To waqar cable tray for rehmet shipping, DHL &amp; BAHL Total = 269280</v>
          </cell>
          <cell r="E21177">
            <v>222120</v>
          </cell>
        </row>
        <row r="21178">
          <cell r="B21178" t="str">
            <v>Rehmat shipping</v>
          </cell>
          <cell r="C21178" t="str">
            <v>Cable tray</v>
          </cell>
          <cell r="D21178" t="str">
            <v>To waqar cable tray for rehmet shipping, DHL &amp; BAHL Total = 269280</v>
          </cell>
          <cell r="E21178">
            <v>24660</v>
          </cell>
        </row>
        <row r="21179">
          <cell r="B21179" t="str">
            <v>BAH 12th Floor</v>
          </cell>
          <cell r="C21179" t="str">
            <v>Cable tray</v>
          </cell>
          <cell r="D21179" t="str">
            <v>To waqar cable tray for rehmet shipping, DHL &amp; BAHL Total = 269280</v>
          </cell>
          <cell r="E21179">
            <v>22500</v>
          </cell>
        </row>
        <row r="21180">
          <cell r="B21180" t="str">
            <v>DHL office</v>
          </cell>
          <cell r="C21180" t="str">
            <v>Saad maqsood</v>
          </cell>
          <cell r="D21180" t="str">
            <v>Online by Al madina To Saad maqsood for Electric panel DHL</v>
          </cell>
          <cell r="E21180">
            <v>100000</v>
          </cell>
        </row>
        <row r="21181">
          <cell r="B21181" t="str">
            <v>Tomo JPMC</v>
          </cell>
          <cell r="C21181" t="str">
            <v>Prem Electric</v>
          </cell>
          <cell r="D21181" t="str">
            <v>Online by Al madina To Prem Electric for Electric panel TOMO II</v>
          </cell>
          <cell r="E21181">
            <v>125000</v>
          </cell>
        </row>
        <row r="21182">
          <cell r="B21182" t="str">
            <v>Tomo JPMC</v>
          </cell>
          <cell r="C21182" t="str">
            <v>muzammil duct</v>
          </cell>
          <cell r="D21182" t="str">
            <v>Online by Al madina To Mirza subhan baig care of muzammil for TOMO II</v>
          </cell>
          <cell r="E21182">
            <v>130000</v>
          </cell>
        </row>
        <row r="21183">
          <cell r="B21183" t="str">
            <v>BAH 12th Floor</v>
          </cell>
          <cell r="C21183" t="str">
            <v>material</v>
          </cell>
          <cell r="D21183" t="str">
            <v>mixing oil, red paint and brush by salman</v>
          </cell>
          <cell r="E21183">
            <v>5720</v>
          </cell>
        </row>
        <row r="21184">
          <cell r="B21184" t="str">
            <v>BAH 12th Floor</v>
          </cell>
          <cell r="C21184" t="str">
            <v>material</v>
          </cell>
          <cell r="D21184" t="str">
            <v>purhcased jubilee clamp 100 Nos</v>
          </cell>
          <cell r="E21184">
            <v>9000</v>
          </cell>
        </row>
        <row r="21185">
          <cell r="B21185" t="str">
            <v>Engro 3rd &amp; 8th Floor</v>
          </cell>
          <cell r="C21185" t="str">
            <v>fuel</v>
          </cell>
          <cell r="D21185" t="str">
            <v>To salam for fuel</v>
          </cell>
          <cell r="E21185">
            <v>2000</v>
          </cell>
        </row>
        <row r="21186">
          <cell r="B21186" t="str">
            <v>office</v>
          </cell>
          <cell r="C21186" t="str">
            <v>salary</v>
          </cell>
          <cell r="D21186" t="str">
            <v>Paid to maasi</v>
          </cell>
          <cell r="E21186">
            <v>6000</v>
          </cell>
        </row>
        <row r="21187">
          <cell r="B21187" t="str">
            <v>CITI Bank</v>
          </cell>
          <cell r="C21187" t="str">
            <v>fare</v>
          </cell>
          <cell r="D21187" t="str">
            <v>Sample board retuened from SEM office</v>
          </cell>
          <cell r="E21187">
            <v>500</v>
          </cell>
        </row>
        <row r="21188">
          <cell r="B21188" t="str">
            <v>DHL office</v>
          </cell>
          <cell r="C21188" t="str">
            <v>material</v>
          </cell>
          <cell r="D21188" t="str">
            <v>misc invoice by imran engr</v>
          </cell>
          <cell r="E21188">
            <v>39525</v>
          </cell>
        </row>
        <row r="21189">
          <cell r="B21189" t="str">
            <v>CITI Bank</v>
          </cell>
          <cell r="C21189" t="str">
            <v>fakhri brothers</v>
          </cell>
          <cell r="D21189" t="str">
            <v>Received advance from IK in DHL (rec Meezan chq # A-94402495 given to ST brothers care off fakhri brothers)</v>
          </cell>
          <cell r="E21189">
            <v>2500000</v>
          </cell>
        </row>
        <row r="21190">
          <cell r="B21190" t="str">
            <v>O/M The Place</v>
          </cell>
          <cell r="C21190" t="str">
            <v>SST Tax</v>
          </cell>
          <cell r="D21190" t="str">
            <v>MCB chq 1973738942 = tot amt = 261343</v>
          </cell>
          <cell r="E21190">
            <v>45000</v>
          </cell>
        </row>
        <row r="21191">
          <cell r="B21191" t="str">
            <v xml:space="preserve">O/M Nue Multiplex </v>
          </cell>
          <cell r="C21191" t="str">
            <v>SST Tax</v>
          </cell>
          <cell r="D21191" t="str">
            <v>MCB chq 1973738942 = tot amt = 261343</v>
          </cell>
          <cell r="E21191">
            <v>49000</v>
          </cell>
        </row>
        <row r="21192">
          <cell r="B21192" t="str">
            <v>FTC Floors</v>
          </cell>
          <cell r="C21192" t="str">
            <v>SST Tax</v>
          </cell>
          <cell r="D21192" t="str">
            <v>MCB chq 1973738942 = tot amt = 261343</v>
          </cell>
          <cell r="E21192">
            <v>67744.56</v>
          </cell>
        </row>
        <row r="21193">
          <cell r="B21193" t="str">
            <v>o/m NASTP</v>
          </cell>
          <cell r="C21193" t="str">
            <v>SST Tax</v>
          </cell>
          <cell r="D21193" t="str">
            <v>MCB chq 1973738942 = tot amt = 261343</v>
          </cell>
          <cell r="E21193">
            <v>99597</v>
          </cell>
        </row>
        <row r="21194">
          <cell r="B21194" t="str">
            <v>LAMA Outlet</v>
          </cell>
          <cell r="C21194" t="str">
            <v>Azher Duct</v>
          </cell>
          <cell r="D21194" t="str">
            <v>MCB chq 2007570350 = tot amt = 92470</v>
          </cell>
          <cell r="E21194">
            <v>60000</v>
          </cell>
        </row>
        <row r="21195">
          <cell r="B21195" t="str">
            <v>Engro 3rd &amp; 8th Floor</v>
          </cell>
          <cell r="C21195" t="str">
            <v>Azher Duct</v>
          </cell>
          <cell r="D21195" t="str">
            <v>MCB chq 2007570350 = tot amt = 92470</v>
          </cell>
          <cell r="E21195">
            <v>22670</v>
          </cell>
        </row>
        <row r="21196">
          <cell r="B21196" t="str">
            <v>Eat On Project</v>
          </cell>
          <cell r="C21196" t="str">
            <v>Azher Duct</v>
          </cell>
          <cell r="D21196" t="str">
            <v>MCB chq 2007570350 = tot amt = 92470</v>
          </cell>
          <cell r="E21196">
            <v>9800</v>
          </cell>
        </row>
        <row r="21197">
          <cell r="B21197" t="str">
            <v>CITI Bank</v>
          </cell>
          <cell r="C21197" t="str">
            <v>sadiq pipe</v>
          </cell>
          <cell r="D21197" t="str">
            <v>MCB chq 2007570353</v>
          </cell>
          <cell r="E21197">
            <v>200000</v>
          </cell>
        </row>
        <row r="21198">
          <cell r="B21198" t="str">
            <v>BAH 22 &amp; 23rd Floor</v>
          </cell>
          <cell r="C21198" t="str">
            <v>CBC</v>
          </cell>
          <cell r="D21198" t="str">
            <v>MCB chq 2007570352 Chq amount 443500 payment for CBC for Ground Floor, 1st Floor &amp; MHR Home total amt is 443500 (but post these amount in the projects</v>
          </cell>
          <cell r="E21198">
            <v>73916</v>
          </cell>
        </row>
        <row r="21199">
          <cell r="B21199" t="str">
            <v>CITI Bank</v>
          </cell>
          <cell r="C21199" t="str">
            <v>CBC</v>
          </cell>
          <cell r="D21199" t="str">
            <v>MCB chq 2007570352 Chq amount 443500 payment for CBC for Ground Floor, 1st Floor &amp; MHR Home total amt is 443500 (but post these amount in the projects</v>
          </cell>
          <cell r="E21199">
            <v>73916</v>
          </cell>
        </row>
        <row r="21200">
          <cell r="B21200" t="str">
            <v>GSK DMC</v>
          </cell>
          <cell r="C21200" t="str">
            <v>CBC</v>
          </cell>
          <cell r="D21200" t="str">
            <v>MCB chq 2007570352 Chq amount 443500 payment for CBC for Ground Floor, 1st Floor &amp; MHR Home total amt is 443500 (but post these amount in the projects</v>
          </cell>
          <cell r="E21200">
            <v>73917</v>
          </cell>
        </row>
        <row r="21201">
          <cell r="B21201" t="str">
            <v>Engro 3rd &amp; 8th Floor</v>
          </cell>
          <cell r="C21201" t="str">
            <v>CBC</v>
          </cell>
          <cell r="D21201" t="str">
            <v>MCB chq 2007570352 Chq amount 443500 payment for CBC for Ground Floor, 1st Floor &amp; MHR Home total amt is 443500 (but post these amount in the projects</v>
          </cell>
          <cell r="E21201">
            <v>73917</v>
          </cell>
        </row>
        <row r="21202">
          <cell r="B21202" t="str">
            <v>Meezan bank Head office</v>
          </cell>
          <cell r="C21202" t="str">
            <v>CBC</v>
          </cell>
          <cell r="D21202" t="str">
            <v>MCB chq 2007570352 Chq amount 443500 payment for CBC for Ground Floor, 1st Floor &amp; MHR Home total amt is 443500 (but post these amount in the projects</v>
          </cell>
          <cell r="E21202">
            <v>73917</v>
          </cell>
        </row>
        <row r="21203">
          <cell r="B21203" t="str">
            <v>BAF maintenance</v>
          </cell>
          <cell r="C21203" t="str">
            <v>CBC</v>
          </cell>
          <cell r="D21203" t="str">
            <v>MCB chq 2007570352 Chq amount 443500 payment for CBC for Ground Floor, 1st Floor &amp; MHR Home total amt is 443500 (but post these amount in the projects</v>
          </cell>
          <cell r="E21203">
            <v>73917</v>
          </cell>
        </row>
        <row r="21204">
          <cell r="B21204" t="str">
            <v>Meezan bank Head office</v>
          </cell>
          <cell r="C21204" t="str">
            <v>zubair duct</v>
          </cell>
          <cell r="D21204" t="str">
            <v>MCB chq 2007570354</v>
          </cell>
          <cell r="E21204">
            <v>150000</v>
          </cell>
        </row>
        <row r="21205">
          <cell r="B21205" t="str">
            <v>BAF maintenance</v>
          </cell>
          <cell r="C21205" t="str">
            <v>Engr Noman</v>
          </cell>
          <cell r="D21205" t="str">
            <v>MCB chq 2007570356</v>
          </cell>
          <cell r="E21205">
            <v>350000</v>
          </cell>
        </row>
        <row r="21206">
          <cell r="B21206" t="str">
            <v>Sana safinaz DML</v>
          </cell>
          <cell r="C21206" t="str">
            <v>nexus engineering</v>
          </cell>
          <cell r="D21206" t="str">
            <v>MCB chq 2007570357 purhcased sprinklees 37 nos upright by ahsan</v>
          </cell>
          <cell r="E21206">
            <v>55000</v>
          </cell>
        </row>
        <row r="21207">
          <cell r="B21207" t="str">
            <v>DHL office</v>
          </cell>
          <cell r="C21207" t="str">
            <v>Received</v>
          </cell>
          <cell r="D21207" t="str">
            <v>Received advance from IK in DHL (rec Meezan chq # A-94402495 given to ST brothers care off fakhri brothers)</v>
          </cell>
          <cell r="F21207">
            <v>2500000</v>
          </cell>
        </row>
        <row r="21208">
          <cell r="B21208" t="str">
            <v>Sana safinaz DML</v>
          </cell>
          <cell r="C21208" t="str">
            <v>Received</v>
          </cell>
          <cell r="D21208" t="str">
            <v>Received advance from IK in Sana safinaz (rec Meezan chq # A-94402494 given to shaikh traders care off Adeel)</v>
          </cell>
          <cell r="F21208">
            <v>1560000</v>
          </cell>
        </row>
        <row r="21209">
          <cell r="B21209" t="str">
            <v>Sana safinaz DML</v>
          </cell>
          <cell r="C21209" t="str">
            <v>Received</v>
          </cell>
          <cell r="D21209" t="str">
            <v>1% invoice charges</v>
          </cell>
          <cell r="E21209">
            <v>15600</v>
          </cell>
        </row>
        <row r="21210">
          <cell r="B21210" t="str">
            <v>FTC Floors</v>
          </cell>
          <cell r="C21210" t="str">
            <v>Received</v>
          </cell>
          <cell r="D21210" t="str">
            <v>FTC Monthly July 24 (increased 10% from July 24)</v>
          </cell>
          <cell r="F21210">
            <v>280434</v>
          </cell>
        </row>
        <row r="21211">
          <cell r="B21211" t="str">
            <v>BAF maintenance</v>
          </cell>
          <cell r="C21211" t="str">
            <v>Received</v>
          </cell>
          <cell r="D21211" t="str">
            <v>Rec internal transfer form BAFL (retentioon remaining only)</v>
          </cell>
          <cell r="F21211">
            <v>6497364</v>
          </cell>
        </row>
        <row r="21212">
          <cell r="B21212" t="str">
            <v>J out let DML</v>
          </cell>
          <cell r="C21212" t="str">
            <v>Received</v>
          </cell>
          <cell r="D21212" t="str">
            <v>Rec from IK J in account of Outlet 25% adv (Given to universal traders caree of Adeel)</v>
          </cell>
          <cell r="F21212">
            <v>6001008</v>
          </cell>
        </row>
        <row r="21213">
          <cell r="B21213" t="str">
            <v>J out let DML</v>
          </cell>
          <cell r="C21213" t="str">
            <v>Received</v>
          </cell>
          <cell r="D21213" t="str">
            <v>1% invoice charges</v>
          </cell>
          <cell r="E21213">
            <v>45010</v>
          </cell>
        </row>
        <row r="21214">
          <cell r="B21214" t="str">
            <v>O/M The Place</v>
          </cell>
          <cell r="C21214" t="str">
            <v>Received</v>
          </cell>
          <cell r="D21214" t="str">
            <v>received August 2024 bill</v>
          </cell>
          <cell r="F21214">
            <v>365160</v>
          </cell>
        </row>
        <row r="21215">
          <cell r="B21215" t="str">
            <v xml:space="preserve">O/M Nue Multiplex </v>
          </cell>
          <cell r="C21215" t="str">
            <v>Received</v>
          </cell>
          <cell r="D21215" t="str">
            <v>Received O/M July 24 Bill</v>
          </cell>
          <cell r="F21215">
            <v>338310</v>
          </cell>
        </row>
        <row r="21216">
          <cell r="B21216" t="str">
            <v xml:space="preserve">O/M Nue Multiplex </v>
          </cell>
          <cell r="C21216" t="str">
            <v>Received</v>
          </cell>
          <cell r="D21216" t="str">
            <v>Received O/M August 24 Bill</v>
          </cell>
          <cell r="F21216">
            <v>338310</v>
          </cell>
        </row>
        <row r="21217">
          <cell r="B21217" t="str">
            <v>Manto DML</v>
          </cell>
          <cell r="C21217" t="str">
            <v>Received</v>
          </cell>
          <cell r="D21217" t="str">
            <v>Received from IK (given to AL madina steel)</v>
          </cell>
          <cell r="F21217">
            <v>508849</v>
          </cell>
        </row>
        <row r="21218">
          <cell r="B21218" t="str">
            <v>Orient DML</v>
          </cell>
          <cell r="C21218" t="str">
            <v>Received</v>
          </cell>
          <cell r="D21218" t="str">
            <v>Received from IK (given to AL madina steel)</v>
          </cell>
          <cell r="F21218">
            <v>547332</v>
          </cell>
        </row>
        <row r="21219">
          <cell r="B21219" t="str">
            <v>Rehmat shipping</v>
          </cell>
          <cell r="C21219" t="str">
            <v>Received</v>
          </cell>
          <cell r="D21219" t="str">
            <v>Received from IK (given to AL madina steel)</v>
          </cell>
          <cell r="F21219">
            <v>850004</v>
          </cell>
        </row>
        <row r="21220">
          <cell r="B21220" t="str">
            <v>Bahria project</v>
          </cell>
          <cell r="C21220" t="str">
            <v>Received</v>
          </cell>
          <cell r="D21220" t="str">
            <v>Received from Bahria project (cash transfer to Osama Abrar in BAF basement ventilation ssytem)</v>
          </cell>
          <cell r="F21220">
            <v>500000</v>
          </cell>
        </row>
        <row r="21221">
          <cell r="B21221" t="str">
            <v>Rehmat shipping</v>
          </cell>
          <cell r="C21221" t="str">
            <v>Received</v>
          </cell>
          <cell r="D21221" t="str">
            <v>1% invoice charges</v>
          </cell>
          <cell r="E21221">
            <v>19062</v>
          </cell>
        </row>
        <row r="21222">
          <cell r="B21222" t="str">
            <v>Rehmat shipping</v>
          </cell>
          <cell r="C21222" t="str">
            <v>Received</v>
          </cell>
          <cell r="D21222" t="str">
            <v>Received from IK Meezan bank chq # A-03651106 (given to Universal traders carr off Adeel)</v>
          </cell>
          <cell r="F21222">
            <v>850090</v>
          </cell>
        </row>
        <row r="21223">
          <cell r="B21223" t="str">
            <v>Rehmat shipping</v>
          </cell>
          <cell r="C21223" t="str">
            <v>Received</v>
          </cell>
          <cell r="D21223" t="str">
            <v>1% invoice charges</v>
          </cell>
          <cell r="E21223">
            <v>8501</v>
          </cell>
        </row>
        <row r="21224">
          <cell r="B21224" t="str">
            <v>VISA Fit-out Office</v>
          </cell>
          <cell r="C21224" t="str">
            <v>Received</v>
          </cell>
          <cell r="D21224" t="str">
            <v>Received from IK HBL bank chq # 10002073 (given to Universal traders carr off Adeel)</v>
          </cell>
          <cell r="F21224">
            <v>1407239</v>
          </cell>
        </row>
        <row r="21225">
          <cell r="B21225" t="str">
            <v>VISA Fit-out Office</v>
          </cell>
          <cell r="C21225" t="str">
            <v>Received</v>
          </cell>
          <cell r="D21225" t="str">
            <v>1% invoice charges</v>
          </cell>
          <cell r="E21225">
            <v>14072</v>
          </cell>
        </row>
        <row r="21226">
          <cell r="B21226" t="str">
            <v>Meezan bank Head office</v>
          </cell>
          <cell r="C21226" t="str">
            <v>material</v>
          </cell>
          <cell r="D21226" t="str">
            <v>purchased cuttings disc and cleaning clothes by salman</v>
          </cell>
          <cell r="E21226">
            <v>700</v>
          </cell>
        </row>
        <row r="21227">
          <cell r="B21227" t="str">
            <v>office</v>
          </cell>
          <cell r="C21227" t="str">
            <v>office</v>
          </cell>
          <cell r="D21227" t="str">
            <v>umer for office use</v>
          </cell>
          <cell r="E21227">
            <v>4500</v>
          </cell>
        </row>
        <row r="21228">
          <cell r="B21228" t="str">
            <v>Engro 3rd &amp; 8th Floor</v>
          </cell>
          <cell r="C21228" t="str">
            <v>fare</v>
          </cell>
          <cell r="D21228" t="str">
            <v>paid to muneer riksahw</v>
          </cell>
          <cell r="E21228">
            <v>1000</v>
          </cell>
        </row>
        <row r="21229">
          <cell r="B21229" t="str">
            <v>Meezan bank Head office</v>
          </cell>
          <cell r="C21229" t="str">
            <v>fare</v>
          </cell>
          <cell r="D21229" t="str">
            <v>cash paid for meezan materail riskshaw</v>
          </cell>
          <cell r="E21229">
            <v>1000</v>
          </cell>
        </row>
        <row r="21230">
          <cell r="B21230" t="str">
            <v>BAH 12th Floor</v>
          </cell>
          <cell r="C21230" t="str">
            <v>material</v>
          </cell>
          <cell r="D21230" t="str">
            <v>To abid for welding , cuttings disc + fare</v>
          </cell>
          <cell r="E21230">
            <v>2000</v>
          </cell>
        </row>
        <row r="21231">
          <cell r="B21231" t="str">
            <v>office</v>
          </cell>
          <cell r="C21231" t="str">
            <v>mineral water</v>
          </cell>
          <cell r="D21231" t="str">
            <v>cash paid</v>
          </cell>
          <cell r="E21231">
            <v>1000</v>
          </cell>
        </row>
        <row r="21232">
          <cell r="B21232" t="str">
            <v>CITI Bank</v>
          </cell>
          <cell r="C21232" t="str">
            <v>material</v>
          </cell>
          <cell r="D21232" t="str">
            <v>purhcased dammer tapes 24 Nos + fuel</v>
          </cell>
          <cell r="E21232">
            <v>3200</v>
          </cell>
        </row>
        <row r="21233">
          <cell r="B21233" t="str">
            <v>Salaam Taqaful</v>
          </cell>
          <cell r="C21233" t="str">
            <v>material</v>
          </cell>
          <cell r="D21233" t="str">
            <v xml:space="preserve">purchased copper pipe </v>
          </cell>
          <cell r="E21233">
            <v>24110</v>
          </cell>
        </row>
        <row r="21234">
          <cell r="B21234" t="str">
            <v>office</v>
          </cell>
          <cell r="C21234" t="str">
            <v>amir contractor</v>
          </cell>
          <cell r="D21234" t="str">
            <v>cash paid to amir for BH friend home AC work</v>
          </cell>
          <cell r="E21234">
            <v>2500</v>
          </cell>
        </row>
        <row r="21235">
          <cell r="B21235" t="str">
            <v>CITI Bank</v>
          </cell>
          <cell r="C21235" t="str">
            <v>misc</v>
          </cell>
          <cell r="D21235" t="str">
            <v>To salman rider for Dolmen and others sites</v>
          </cell>
          <cell r="E21235">
            <v>600</v>
          </cell>
        </row>
        <row r="21236">
          <cell r="B21236" t="str">
            <v>Spar supermarket</v>
          </cell>
          <cell r="C21236" t="str">
            <v>material</v>
          </cell>
          <cell r="D21236" t="str">
            <v>purhcased sheet for submittal</v>
          </cell>
          <cell r="E21236">
            <v>1500</v>
          </cell>
        </row>
        <row r="21237">
          <cell r="B21237" t="str">
            <v>BAH 12th Floor</v>
          </cell>
          <cell r="C21237" t="str">
            <v>misc</v>
          </cell>
          <cell r="D21237" t="str">
            <v>to engr ahsan for site meeting</v>
          </cell>
          <cell r="E21237">
            <v>1000</v>
          </cell>
        </row>
        <row r="21238">
          <cell r="B21238" t="str">
            <v>CITI Bank</v>
          </cell>
          <cell r="C21238" t="str">
            <v>fare</v>
          </cell>
          <cell r="D21238" t="str">
            <v>paid</v>
          </cell>
          <cell r="E21238">
            <v>2500</v>
          </cell>
        </row>
        <row r="21239">
          <cell r="B21239" t="str">
            <v>Meezan bank Head office</v>
          </cell>
          <cell r="C21239" t="str">
            <v>fare</v>
          </cell>
          <cell r="D21239" t="str">
            <v>paid</v>
          </cell>
          <cell r="E21239">
            <v>2800</v>
          </cell>
        </row>
        <row r="21240">
          <cell r="B21240" t="str">
            <v>CITI Bank</v>
          </cell>
          <cell r="C21240" t="str">
            <v>misc</v>
          </cell>
          <cell r="D21240" t="str">
            <v>salman bike tuning</v>
          </cell>
          <cell r="E21240">
            <v>2000</v>
          </cell>
        </row>
        <row r="21241">
          <cell r="B21241" t="str">
            <v>J out let DML</v>
          </cell>
          <cell r="C21241" t="str">
            <v>misc</v>
          </cell>
          <cell r="D21241" t="str">
            <v>J outlet rent</v>
          </cell>
          <cell r="E21241">
            <v>3000</v>
          </cell>
        </row>
        <row r="21242">
          <cell r="B21242" t="str">
            <v>BAH 24th Floor</v>
          </cell>
          <cell r="C21242" t="str">
            <v>fare</v>
          </cell>
          <cell r="D21242" t="str">
            <v>paid to shakeel</v>
          </cell>
          <cell r="E21242">
            <v>1500</v>
          </cell>
        </row>
        <row r="21243">
          <cell r="B21243" t="str">
            <v>CITI Bank</v>
          </cell>
          <cell r="C21243" t="str">
            <v>material</v>
          </cell>
          <cell r="D21243" t="str">
            <v>purhcased rawal bolt</v>
          </cell>
          <cell r="E21243">
            <v>1950</v>
          </cell>
        </row>
        <row r="21244">
          <cell r="B21244" t="str">
            <v>J out let DML</v>
          </cell>
          <cell r="C21244" t="str">
            <v>noman engr</v>
          </cell>
          <cell r="D21244" t="str">
            <v>Online by Al madina To Rao Zubair (total amount transfer is 131,705) (payment for Noman engr)</v>
          </cell>
          <cell r="E21244">
            <v>50000</v>
          </cell>
        </row>
        <row r="21245">
          <cell r="B21245" t="str">
            <v>J out let DML</v>
          </cell>
          <cell r="C21245" t="str">
            <v>Insulation</v>
          </cell>
          <cell r="D21245" t="str">
            <v>Online by Al madina To Rao Zubair (total amount transfer is 131,705) (payment for awais ul islam insulation)</v>
          </cell>
          <cell r="E21245">
            <v>50000</v>
          </cell>
        </row>
        <row r="21246">
          <cell r="B21246" t="str">
            <v>Manto DML</v>
          </cell>
          <cell r="C21246" t="str">
            <v>material</v>
          </cell>
          <cell r="D21246" t="str">
            <v>Online by Al madina To Rao Zubair (total amount transfer is 131,705) (payment for Jubilee clamp)</v>
          </cell>
          <cell r="E21246">
            <v>31705</v>
          </cell>
        </row>
        <row r="21247">
          <cell r="B21247" t="str">
            <v>manto dml</v>
          </cell>
          <cell r="C21247" t="str">
            <v>material</v>
          </cell>
          <cell r="D21247" t="str">
            <v>Online by Al madina To Noman bashir for purchased of fittings</v>
          </cell>
          <cell r="E21247">
            <v>39285</v>
          </cell>
        </row>
        <row r="21248">
          <cell r="B21248" t="str">
            <v>Orient DML</v>
          </cell>
          <cell r="C21248" t="str">
            <v>Sheet</v>
          </cell>
          <cell r="D21248" t="str">
            <v>Online by adeel to Ashfaq Ahmed Nasir for purchasing of MS Sheet</v>
          </cell>
          <cell r="E21248">
            <v>109000</v>
          </cell>
        </row>
        <row r="21249">
          <cell r="B21249" t="str">
            <v>Gul Ahmed</v>
          </cell>
          <cell r="C21249" t="str">
            <v>GREE PAKISTAN</v>
          </cell>
          <cell r="D21249" t="str">
            <v>To Gree DWP in Gul Ahmed (given by BH)</v>
          </cell>
          <cell r="E21249">
            <v>500000</v>
          </cell>
        </row>
        <row r="21250">
          <cell r="B21250" t="str">
            <v>GSK DMC</v>
          </cell>
          <cell r="C21250" t="str">
            <v>mungo</v>
          </cell>
          <cell r="D21250" t="str">
            <v>Cash paid To unique Mungo (given by BH) = amt  = 300,000</v>
          </cell>
          <cell r="E21250">
            <v>250000</v>
          </cell>
        </row>
        <row r="21251">
          <cell r="B21251" t="str">
            <v>CITI Bank</v>
          </cell>
          <cell r="C21251" t="str">
            <v>mungo</v>
          </cell>
          <cell r="D21251" t="str">
            <v>Cash paid To unique Mungo (given by BH) = amt  = 300,000</v>
          </cell>
          <cell r="E21251">
            <v>50000</v>
          </cell>
        </row>
        <row r="21252">
          <cell r="B21252" t="str">
            <v>GSK DMC</v>
          </cell>
          <cell r="C21252" t="str">
            <v>Zahid Insulator</v>
          </cell>
          <cell r="D21252" t="str">
            <v>Cash paid To Zahid Asghar (given by BH) = total amt = 150,000</v>
          </cell>
          <cell r="E21252">
            <v>40000</v>
          </cell>
        </row>
        <row r="21253">
          <cell r="B21253" t="str">
            <v>CITI Bank</v>
          </cell>
          <cell r="C21253" t="str">
            <v>Zahid Insulator</v>
          </cell>
          <cell r="D21253" t="str">
            <v>Cash paid To Zahid Asghar (given by BH) = total amt = 150,000</v>
          </cell>
          <cell r="E21253">
            <v>110000</v>
          </cell>
        </row>
        <row r="21254">
          <cell r="B21254" t="str">
            <v>Engro 3rd &amp; 8th Floor</v>
          </cell>
          <cell r="C21254" t="str">
            <v>sami duct</v>
          </cell>
          <cell r="D21254" t="str">
            <v>Cash paid To Sami in Engro (given by BH)</v>
          </cell>
          <cell r="E21254">
            <v>150000</v>
          </cell>
        </row>
        <row r="21255">
          <cell r="B21255" t="str">
            <v>CITI Bank</v>
          </cell>
          <cell r="C21255" t="str">
            <v>sadiq pipe</v>
          </cell>
          <cell r="D21255" t="str">
            <v>Cash paid To Sadiq in CITI BANK (given by BH)</v>
          </cell>
          <cell r="E21255">
            <v>100000</v>
          </cell>
        </row>
        <row r="21256">
          <cell r="B21256" t="str">
            <v>NICVD</v>
          </cell>
          <cell r="C21256" t="str">
            <v>fare</v>
          </cell>
          <cell r="D21256" t="str">
            <v>Paid to danish suzuki</v>
          </cell>
          <cell r="E21256">
            <v>1500</v>
          </cell>
        </row>
        <row r="21257">
          <cell r="B21257" t="str">
            <v>Rehmat shipping</v>
          </cell>
          <cell r="C21257" t="str">
            <v>voldam fan</v>
          </cell>
          <cell r="D21257" t="str">
            <v>purchased voldam fan 8" + louver for TOMO II</v>
          </cell>
          <cell r="E21257">
            <v>41450</v>
          </cell>
        </row>
        <row r="21258">
          <cell r="B21258" t="str">
            <v>office</v>
          </cell>
          <cell r="C21258" t="str">
            <v>office</v>
          </cell>
          <cell r="D21258" t="str">
            <v>umer for office use</v>
          </cell>
          <cell r="E21258">
            <v>4000</v>
          </cell>
        </row>
        <row r="21259">
          <cell r="B21259" t="str">
            <v>J out let DML</v>
          </cell>
          <cell r="C21259" t="str">
            <v>material</v>
          </cell>
          <cell r="D21259" t="str">
            <v>cargo for sprinklers</v>
          </cell>
          <cell r="E21259">
            <v>500</v>
          </cell>
        </row>
        <row r="21260">
          <cell r="B21260" t="str">
            <v>Spar supermarket</v>
          </cell>
          <cell r="C21260" t="str">
            <v>material</v>
          </cell>
          <cell r="D21260" t="str">
            <v>purchased dammer tapes</v>
          </cell>
          <cell r="E21260">
            <v>725</v>
          </cell>
        </row>
        <row r="21261">
          <cell r="B21261" t="str">
            <v>BAH 12th Floor</v>
          </cell>
          <cell r="C21261" t="str">
            <v>material</v>
          </cell>
          <cell r="D21261" t="str">
            <v>purhcased cur screw</v>
          </cell>
          <cell r="E21261">
            <v>230</v>
          </cell>
        </row>
        <row r="21262">
          <cell r="B21262" t="str">
            <v>o/m NASTP</v>
          </cell>
          <cell r="C21262" t="str">
            <v>salary</v>
          </cell>
          <cell r="D21262" t="str">
            <v>NASTP staff salary</v>
          </cell>
          <cell r="E21262">
            <v>851041.66666666674</v>
          </cell>
        </row>
        <row r="21263">
          <cell r="B21263" t="str">
            <v>Engro 3rd &amp; 8th Floor</v>
          </cell>
          <cell r="C21263" t="str">
            <v>material</v>
          </cell>
          <cell r="D21263" t="str">
            <v>purhcased cable tie</v>
          </cell>
          <cell r="E21263">
            <v>380</v>
          </cell>
        </row>
        <row r="21264">
          <cell r="B21264" t="str">
            <v>BAF maintenance</v>
          </cell>
          <cell r="C21264" t="str">
            <v>Osama abrar</v>
          </cell>
          <cell r="D21264" t="str">
            <v>Online by Al madina To M. Kaif care off Osama Abrar for purchased of Fans &amp; pully</v>
          </cell>
          <cell r="E21264">
            <v>100000</v>
          </cell>
        </row>
        <row r="21265">
          <cell r="B21265" t="str">
            <v>Meezan Gujranwala</v>
          </cell>
          <cell r="C21265" t="str">
            <v>Touqeer</v>
          </cell>
          <cell r="D21265" t="str">
            <v>Online by Al madina To S Touqeer for site expenses</v>
          </cell>
          <cell r="E21265">
            <v>30000</v>
          </cell>
        </row>
        <row r="21266">
          <cell r="B21266" t="str">
            <v>Rehmat shipping</v>
          </cell>
          <cell r="C21266" t="str">
            <v>shabbir brothers</v>
          </cell>
          <cell r="D21266" t="str">
            <v>cash collect by anees care off Shabbir brothers for  purhcased copper pipe 40 RFT for Rehmat shipping</v>
          </cell>
          <cell r="E21266">
            <v>15000</v>
          </cell>
        </row>
        <row r="21267">
          <cell r="B21267" t="str">
            <v>Rehmat shipping</v>
          </cell>
          <cell r="C21267" t="str">
            <v>misc</v>
          </cell>
          <cell r="D21267" t="str">
            <v>Online to shahbaz khan for wall cutting rehmat shipping (online by BH)</v>
          </cell>
          <cell r="E21267">
            <v>4000</v>
          </cell>
        </row>
        <row r="21268">
          <cell r="B21268" t="str">
            <v>Meezan bank Head office</v>
          </cell>
          <cell r="C21268" t="str">
            <v>material</v>
          </cell>
          <cell r="D21268" t="str">
            <v>Online by Bilal bhai to abdul masroor khan for meezan bank VCD (advacne payment)</v>
          </cell>
          <cell r="E21268">
            <v>200000</v>
          </cell>
        </row>
        <row r="21269">
          <cell r="B21269" t="str">
            <v>BAF maintenance</v>
          </cell>
          <cell r="C21269" t="str">
            <v>salary</v>
          </cell>
          <cell r="D21269" t="str">
            <v>Nadeem bha salary</v>
          </cell>
          <cell r="E21269">
            <v>50000</v>
          </cell>
        </row>
        <row r="21270">
          <cell r="B21270" t="str">
            <v>kumail bhai</v>
          </cell>
          <cell r="C21270" t="str">
            <v>salary</v>
          </cell>
          <cell r="D21270" t="str">
            <v>Waris salary</v>
          </cell>
          <cell r="E21270">
            <v>5000</v>
          </cell>
        </row>
        <row r="21271">
          <cell r="B21271" t="str">
            <v>Engro 3rd &amp; 8th Floor</v>
          </cell>
          <cell r="C21271" t="str">
            <v>salary</v>
          </cell>
          <cell r="D21271" t="str">
            <v xml:space="preserve">bilal bhai </v>
          </cell>
          <cell r="E21271">
            <v>50000</v>
          </cell>
        </row>
        <row r="21272">
          <cell r="B21272" t="str">
            <v xml:space="preserve">MHR Personal </v>
          </cell>
          <cell r="C21272" t="str">
            <v>salary</v>
          </cell>
          <cell r="D21272" t="str">
            <v>Mhr home mossi salaries</v>
          </cell>
          <cell r="E21272">
            <v>105000</v>
          </cell>
        </row>
        <row r="21273">
          <cell r="B21273" t="str">
            <v>BAF maintenance</v>
          </cell>
          <cell r="C21273" t="str">
            <v>Osama abrar</v>
          </cell>
          <cell r="D21273" t="str">
            <v>Cash to Osama abrar by Nadeem bhai</v>
          </cell>
          <cell r="E21273">
            <v>50000</v>
          </cell>
        </row>
        <row r="21274">
          <cell r="B21274" t="str">
            <v>LAMA Outlet</v>
          </cell>
          <cell r="C21274" t="str">
            <v>material</v>
          </cell>
          <cell r="D21274" t="str">
            <v>purchased 08 nos fire extighishers from Paramount by ashraf bhai</v>
          </cell>
          <cell r="E21274">
            <v>48400</v>
          </cell>
        </row>
        <row r="21275">
          <cell r="B21275" t="str">
            <v>BAH 24th Floor</v>
          </cell>
          <cell r="C21275" t="str">
            <v>material</v>
          </cell>
          <cell r="D21275" t="str">
            <v>purchased 30 nos rawal bolt</v>
          </cell>
          <cell r="E21275">
            <v>1500</v>
          </cell>
        </row>
        <row r="21276">
          <cell r="B21276" t="str">
            <v>BAH 24th Floor</v>
          </cell>
          <cell r="C21276" t="str">
            <v>material</v>
          </cell>
          <cell r="D21276" t="str">
            <v>purhcased angle 2 x 2  100 Rft</v>
          </cell>
          <cell r="E21276">
            <v>12400</v>
          </cell>
        </row>
        <row r="21277">
          <cell r="B21277" t="str">
            <v>BAH 24th Floor</v>
          </cell>
          <cell r="C21277" t="str">
            <v>shakeel duct</v>
          </cell>
          <cell r="D21277" t="str">
            <v>cash paid advance</v>
          </cell>
          <cell r="E21277">
            <v>30000</v>
          </cell>
        </row>
        <row r="21278">
          <cell r="B21278" t="str">
            <v>Meezan bank Head office</v>
          </cell>
          <cell r="C21278" t="str">
            <v>fare</v>
          </cell>
          <cell r="D21278" t="str">
            <v>paid for channel</v>
          </cell>
          <cell r="E21278">
            <v>1000</v>
          </cell>
        </row>
        <row r="21279">
          <cell r="B21279" t="str">
            <v>CITI Bank</v>
          </cell>
          <cell r="C21279" t="str">
            <v>fare</v>
          </cell>
          <cell r="D21279" t="str">
            <v>rikshaw fare from SEM</v>
          </cell>
          <cell r="E21279">
            <v>550</v>
          </cell>
        </row>
        <row r="21280">
          <cell r="B21280" t="str">
            <v>office</v>
          </cell>
          <cell r="C21280" t="str">
            <v>salary</v>
          </cell>
          <cell r="D21280" t="str">
            <v xml:space="preserve">office staff salaries </v>
          </cell>
          <cell r="E21280">
            <v>343750</v>
          </cell>
        </row>
        <row r="21281">
          <cell r="B21281" t="str">
            <v>Engro 3rd &amp; 8th Floor</v>
          </cell>
          <cell r="C21281" t="str">
            <v>material</v>
          </cell>
          <cell r="D21281" t="str">
            <v>purchased socket</v>
          </cell>
          <cell r="E21281">
            <v>100</v>
          </cell>
        </row>
        <row r="21282">
          <cell r="B21282" t="str">
            <v>Rehmat shipping</v>
          </cell>
          <cell r="C21282" t="str">
            <v>fare</v>
          </cell>
          <cell r="D21282" t="str">
            <v>paid</v>
          </cell>
          <cell r="E21282">
            <v>300</v>
          </cell>
        </row>
        <row r="21283">
          <cell r="B21283" t="str">
            <v>Meezan bank Head office</v>
          </cell>
          <cell r="C21283" t="str">
            <v>fare</v>
          </cell>
          <cell r="D21283" t="str">
            <v>paid to muneer riksahw</v>
          </cell>
          <cell r="E21283">
            <v>1600</v>
          </cell>
        </row>
        <row r="21284">
          <cell r="B21284" t="str">
            <v>Engro 3rd &amp; 8th Floor</v>
          </cell>
          <cell r="C21284" t="str">
            <v>material</v>
          </cell>
          <cell r="D21284" t="str">
            <v>purchased 6 balti glue</v>
          </cell>
          <cell r="E21284">
            <v>10200</v>
          </cell>
        </row>
        <row r="21285">
          <cell r="B21285" t="str">
            <v>office</v>
          </cell>
          <cell r="C21285" t="str">
            <v>utilities bills</v>
          </cell>
          <cell r="D21285" t="str">
            <v>SSGC bill paid</v>
          </cell>
          <cell r="E21285">
            <v>1050</v>
          </cell>
        </row>
        <row r="21286">
          <cell r="B21286" t="str">
            <v xml:space="preserve">MHR Personal </v>
          </cell>
          <cell r="C21286" t="str">
            <v>utilities bills</v>
          </cell>
          <cell r="D21286" t="str">
            <v>SSGC bill paid</v>
          </cell>
          <cell r="E21286">
            <v>1300</v>
          </cell>
        </row>
        <row r="21287">
          <cell r="B21287" t="str">
            <v>burhani mehal</v>
          </cell>
          <cell r="C21287" t="str">
            <v>Tube traders</v>
          </cell>
          <cell r="D21287" t="str">
            <v>Online to Jeddah polymer care off Tube traders (Online by Bilal bhai) total amt  = 200,000</v>
          </cell>
          <cell r="E21287">
            <v>95402</v>
          </cell>
        </row>
        <row r="21288">
          <cell r="B21288" t="str">
            <v>Tomo JPMC</v>
          </cell>
          <cell r="C21288" t="str">
            <v>Tube traders</v>
          </cell>
          <cell r="D21288" t="str">
            <v>Online to Jeddah polymer care off Tube traders (Online by Bilal bhai) total amt  = 200,000</v>
          </cell>
          <cell r="E21288">
            <v>8321</v>
          </cell>
        </row>
        <row r="21289">
          <cell r="B21289" t="str">
            <v>Engro 3rd &amp; 8th Floor</v>
          </cell>
          <cell r="C21289" t="str">
            <v>Tube traders</v>
          </cell>
          <cell r="D21289" t="str">
            <v>Online to Jeddah polymer care off Tube traders (Online by Bilal bhai) total amt  = 200,000</v>
          </cell>
          <cell r="E21289">
            <v>24631</v>
          </cell>
        </row>
        <row r="21290">
          <cell r="B21290" t="str">
            <v>BAH 12th Floor</v>
          </cell>
          <cell r="C21290" t="str">
            <v>Tube traders</v>
          </cell>
          <cell r="D21290" t="str">
            <v>Online to Jeddah polymer care off Tube traders (Online by Bilal bhai) total amt  = 200,000</v>
          </cell>
          <cell r="E21290">
            <v>9919</v>
          </cell>
        </row>
        <row r="21291">
          <cell r="B21291" t="str">
            <v>Rehmat shipping</v>
          </cell>
          <cell r="C21291" t="str">
            <v>Tube traders</v>
          </cell>
          <cell r="D21291" t="str">
            <v>Online to Jeddah polymer care off Tube traders (Online by Bilal bhai) total amt  = 200,000</v>
          </cell>
          <cell r="E21291">
            <v>7348</v>
          </cell>
        </row>
        <row r="21292">
          <cell r="B21292" t="str">
            <v>DHL office</v>
          </cell>
          <cell r="C21292" t="str">
            <v>Tube traders</v>
          </cell>
          <cell r="D21292" t="str">
            <v>Online to Jeddah polymer care off Tube traders (Online by Bilal bhai) total amt  = 200,000</v>
          </cell>
          <cell r="E21292">
            <v>54379</v>
          </cell>
        </row>
        <row r="21293">
          <cell r="B21293" t="str">
            <v>CITI Bank</v>
          </cell>
          <cell r="C21293" t="str">
            <v>Usman Enterprise</v>
          </cell>
          <cell r="D21293" t="str">
            <v>Online to Nasir Mehmood Malik care off Usman enterprises (Online by Bilal bhai)</v>
          </cell>
          <cell r="E21293">
            <v>100000</v>
          </cell>
        </row>
        <row r="21294">
          <cell r="B21294" t="str">
            <v>Meezan bank Head office</v>
          </cell>
          <cell r="C21294" t="str">
            <v>Global technologies</v>
          </cell>
          <cell r="D21294" t="str">
            <v>Online to Irfan Ali care off Global technologies (Online by Bilal bhai)</v>
          </cell>
          <cell r="E21294">
            <v>200000</v>
          </cell>
        </row>
        <row r="21295">
          <cell r="B21295" t="str">
            <v>Engro 3rd &amp; 8th Floor</v>
          </cell>
          <cell r="C21295" t="str">
            <v>misc</v>
          </cell>
          <cell r="D21295" t="str">
            <v>Online to Abdul Kareem in engro (Online by Bilal bhai)</v>
          </cell>
          <cell r="E21295">
            <v>40000</v>
          </cell>
        </row>
        <row r="21296">
          <cell r="B21296" t="str">
            <v>Engro 3rd &amp; 8th Floor</v>
          </cell>
          <cell r="C21296" t="str">
            <v>material</v>
          </cell>
          <cell r="D21296" t="str">
            <v>purchased elfi</v>
          </cell>
          <cell r="E21296">
            <v>40</v>
          </cell>
        </row>
        <row r="21297">
          <cell r="B21297" t="str">
            <v>Rehmat shipping</v>
          </cell>
          <cell r="C21297" t="str">
            <v>fuel</v>
          </cell>
          <cell r="D21297" t="str">
            <v>to salman</v>
          </cell>
          <cell r="E21297">
            <v>1500</v>
          </cell>
        </row>
        <row r="21298">
          <cell r="B21298" t="str">
            <v>Meezan bank Head office</v>
          </cell>
          <cell r="C21298" t="str">
            <v>fare</v>
          </cell>
          <cell r="D21298" t="str">
            <v>paid</v>
          </cell>
          <cell r="E21298">
            <v>1000</v>
          </cell>
        </row>
        <row r="21299">
          <cell r="B21299" t="str">
            <v>office</v>
          </cell>
          <cell r="C21299" t="str">
            <v>office</v>
          </cell>
          <cell r="D21299" t="str">
            <v>umer for office use</v>
          </cell>
          <cell r="E21299">
            <v>3500</v>
          </cell>
        </row>
        <row r="21300">
          <cell r="B21300" t="str">
            <v>Engro 3rd &amp; 8th Floor</v>
          </cell>
          <cell r="C21300" t="str">
            <v>salary</v>
          </cell>
          <cell r="D21300" t="str">
            <v>Jahangeer salary</v>
          </cell>
          <cell r="E21300">
            <v>94200</v>
          </cell>
        </row>
        <row r="21301">
          <cell r="B21301" t="str">
            <v>Engro 3rd &amp; 8th Floor</v>
          </cell>
          <cell r="C21301" t="str">
            <v>material</v>
          </cell>
          <cell r="D21301" t="str">
            <v>purchased elbow</v>
          </cell>
          <cell r="E21301">
            <v>900</v>
          </cell>
        </row>
        <row r="21302">
          <cell r="B21302" t="str">
            <v>Meezan Gujranwala</v>
          </cell>
          <cell r="C21302" t="str">
            <v>charity</v>
          </cell>
          <cell r="D21302" t="str">
            <v>paid by rehan to needy family</v>
          </cell>
          <cell r="E21302">
            <v>10000</v>
          </cell>
        </row>
        <row r="21303">
          <cell r="B21303" t="str">
            <v>GSK DMC</v>
          </cell>
          <cell r="C21303" t="str">
            <v>material</v>
          </cell>
          <cell r="D21303" t="str">
            <v>purchased plumbing material by Majid</v>
          </cell>
          <cell r="E21303">
            <v>75375</v>
          </cell>
        </row>
        <row r="21304">
          <cell r="B21304" t="str">
            <v>Tri fit Gym</v>
          </cell>
          <cell r="C21304" t="str">
            <v>material</v>
          </cell>
          <cell r="D21304" t="str">
            <v>purchaed tee by salman</v>
          </cell>
          <cell r="E21304">
            <v>100</v>
          </cell>
        </row>
        <row r="21305">
          <cell r="B21305" t="str">
            <v>Tri fit Gym</v>
          </cell>
          <cell r="C21305" t="str">
            <v>fare</v>
          </cell>
          <cell r="D21305" t="str">
            <v>paid</v>
          </cell>
          <cell r="E21305">
            <v>200</v>
          </cell>
        </row>
        <row r="21306">
          <cell r="B21306" t="str">
            <v>Engro 3rd &amp; 8th Floor</v>
          </cell>
          <cell r="C21306" t="str">
            <v>material</v>
          </cell>
          <cell r="D21306" t="str">
            <v>purcahsed dammer tapes by salman</v>
          </cell>
          <cell r="E21306">
            <v>300</v>
          </cell>
        </row>
        <row r="21307">
          <cell r="B21307" t="str">
            <v>BAH 12th Floor</v>
          </cell>
          <cell r="C21307" t="str">
            <v>faheem elec</v>
          </cell>
          <cell r="D21307" t="str">
            <v>cash paid by BH</v>
          </cell>
          <cell r="E21307">
            <v>100000</v>
          </cell>
        </row>
        <row r="21308">
          <cell r="B21308" t="str">
            <v>GSK DMC</v>
          </cell>
          <cell r="C21308" t="str">
            <v>de Creator</v>
          </cell>
          <cell r="D21308" t="str">
            <v>Online to Tahaman traders care off Khalid grohi in GSK deal (Online by Bilal bhai)</v>
          </cell>
          <cell r="E21308">
            <v>400000</v>
          </cell>
        </row>
        <row r="21309">
          <cell r="B21309" t="str">
            <v>Gul Ahmed</v>
          </cell>
          <cell r="C21309" t="str">
            <v>GREE PAKISTAN</v>
          </cell>
          <cell r="D21309" t="str">
            <v>Online to Jameel sagher memon care off Gree pakistan in Gul ahmed Y joints (Online by Bilal bhai)</v>
          </cell>
          <cell r="E21309">
            <v>221000</v>
          </cell>
        </row>
        <row r="21310">
          <cell r="B21310" t="str">
            <v>Meezan bank Head office</v>
          </cell>
          <cell r="C21310" t="str">
            <v>fare</v>
          </cell>
          <cell r="D21310" t="str">
            <v>Paid to danish suzuki</v>
          </cell>
          <cell r="E21310">
            <v>4000</v>
          </cell>
        </row>
        <row r="21311">
          <cell r="B21311" t="str">
            <v>CITI Bank</v>
          </cell>
          <cell r="C21311" t="str">
            <v>fare</v>
          </cell>
          <cell r="D21311" t="str">
            <v>paid to dad muhamdd suzuki</v>
          </cell>
          <cell r="E21311">
            <v>2500</v>
          </cell>
        </row>
        <row r="21312">
          <cell r="B21312" t="str">
            <v>BAH 24th Floor</v>
          </cell>
          <cell r="C21312" t="str">
            <v>material</v>
          </cell>
          <cell r="D21312" t="str">
            <v>purchasesd safety belt</v>
          </cell>
          <cell r="E21312">
            <v>11000</v>
          </cell>
        </row>
        <row r="21313">
          <cell r="B21313" t="str">
            <v>Spar supermarket</v>
          </cell>
          <cell r="C21313" t="str">
            <v>charity</v>
          </cell>
          <cell r="D21313" t="str">
            <v>paid by rehan to needy family</v>
          </cell>
          <cell r="E21313">
            <v>10000</v>
          </cell>
        </row>
        <row r="21314">
          <cell r="B21314" t="str">
            <v>BAH 12th Floor</v>
          </cell>
          <cell r="C21314" t="str">
            <v>fare</v>
          </cell>
          <cell r="D21314" t="str">
            <v>Paid to danish suzuki</v>
          </cell>
          <cell r="E21314">
            <v>2000</v>
          </cell>
        </row>
        <row r="21315">
          <cell r="B21315" t="str">
            <v>DHL office</v>
          </cell>
          <cell r="C21315" t="str">
            <v>fare</v>
          </cell>
          <cell r="D21315" t="str">
            <v>paid to dad muhamdd suzuki</v>
          </cell>
          <cell r="E21315">
            <v>2500</v>
          </cell>
        </row>
        <row r="21316">
          <cell r="B21316" t="str">
            <v>DHL office</v>
          </cell>
          <cell r="C21316" t="str">
            <v>material</v>
          </cell>
          <cell r="D21316" t="str">
            <v>cash paid to amir contractor for previous balance</v>
          </cell>
          <cell r="E21316">
            <v>3200</v>
          </cell>
        </row>
        <row r="21317">
          <cell r="B21317" t="str">
            <v>DHL office</v>
          </cell>
          <cell r="C21317" t="str">
            <v>material</v>
          </cell>
          <cell r="D21317" t="str">
            <v>To amir conractor for site expenses</v>
          </cell>
          <cell r="E21317">
            <v>10000</v>
          </cell>
        </row>
        <row r="21318">
          <cell r="B21318" t="str">
            <v>DHL office</v>
          </cell>
          <cell r="C21318" t="str">
            <v>Khalid bhai</v>
          </cell>
          <cell r="D21318" t="str">
            <v>paid to khalid bhai for fire cabinet shifting</v>
          </cell>
          <cell r="E21318">
            <v>10000</v>
          </cell>
        </row>
        <row r="21319">
          <cell r="B21319" t="str">
            <v>office</v>
          </cell>
          <cell r="C21319" t="str">
            <v>tender</v>
          </cell>
          <cell r="D21319" t="str">
            <v>purhcased amrstrong tender from YH</v>
          </cell>
          <cell r="E21319">
            <v>17500</v>
          </cell>
        </row>
        <row r="21320">
          <cell r="B21320" t="str">
            <v>CITI Bank</v>
          </cell>
          <cell r="C21320" t="str">
            <v>material</v>
          </cell>
          <cell r="D21320" t="str">
            <v>Online to M. Khursheed care off H3 Hammer for SS Grating (Online by Bilal bhai)</v>
          </cell>
          <cell r="E21320">
            <v>100000</v>
          </cell>
        </row>
        <row r="21321">
          <cell r="B21321" t="str">
            <v>DHL office</v>
          </cell>
          <cell r="C21321" t="str">
            <v>amir contractor</v>
          </cell>
          <cell r="D21321" t="str">
            <v>Online to M. Amir sheikh in labour (Online by Bilal bhai)</v>
          </cell>
          <cell r="E21321">
            <v>200000</v>
          </cell>
        </row>
        <row r="21322">
          <cell r="B21322" t="str">
            <v>DHL office</v>
          </cell>
          <cell r="C21322" t="str">
            <v>Khalid bhai</v>
          </cell>
          <cell r="D21322" t="str">
            <v>cash paid</v>
          </cell>
          <cell r="E21322">
            <v>8000</v>
          </cell>
        </row>
        <row r="21323">
          <cell r="B21323" t="str">
            <v>DHL office</v>
          </cell>
          <cell r="C21323" t="str">
            <v>fare</v>
          </cell>
          <cell r="D21323" t="str">
            <v>paid</v>
          </cell>
          <cell r="E21323">
            <v>2000</v>
          </cell>
        </row>
        <row r="21324">
          <cell r="B21324" t="str">
            <v>Meezan bank Head office</v>
          </cell>
          <cell r="C21324" t="str">
            <v>salary</v>
          </cell>
          <cell r="D21324" t="str">
            <v>Amir angr + Gul sher salary + Shafiq</v>
          </cell>
          <cell r="E21324">
            <v>123050</v>
          </cell>
        </row>
        <row r="21325">
          <cell r="B21325" t="str">
            <v>O/M The Place</v>
          </cell>
          <cell r="C21325" t="str">
            <v>salary</v>
          </cell>
          <cell r="D21325" t="str">
            <v>The place staff salaries</v>
          </cell>
          <cell r="E21325">
            <v>186556</v>
          </cell>
        </row>
        <row r="21326">
          <cell r="B21326" t="str">
            <v>Engro 3rd &amp; 8th Floor</v>
          </cell>
          <cell r="C21326" t="str">
            <v>salary</v>
          </cell>
          <cell r="D21326" t="str">
            <v>Engr ahsan salary</v>
          </cell>
          <cell r="E21326">
            <v>85700</v>
          </cell>
        </row>
        <row r="21327">
          <cell r="B21327" t="str">
            <v>O/M The Place</v>
          </cell>
          <cell r="C21327" t="str">
            <v>salary</v>
          </cell>
          <cell r="D21327" t="str">
            <v>Zeeshan salary</v>
          </cell>
          <cell r="E21327">
            <v>28000</v>
          </cell>
        </row>
        <row r="21328">
          <cell r="B21328" t="str">
            <v>office</v>
          </cell>
          <cell r="C21328" t="str">
            <v>misc</v>
          </cell>
          <cell r="D21328" t="str">
            <v>umer for car wash</v>
          </cell>
          <cell r="E21328">
            <v>2500</v>
          </cell>
        </row>
        <row r="21329">
          <cell r="B21329" t="str">
            <v>office</v>
          </cell>
          <cell r="C21329" t="str">
            <v>office</v>
          </cell>
          <cell r="D21329" t="str">
            <v>umer for office use</v>
          </cell>
          <cell r="E21329">
            <v>4000</v>
          </cell>
        </row>
        <row r="21330">
          <cell r="B21330" t="str">
            <v>Engro 3rd &amp; 8th Floor</v>
          </cell>
          <cell r="C21330" t="str">
            <v>fuel</v>
          </cell>
          <cell r="D21330" t="str">
            <v>to salman</v>
          </cell>
          <cell r="E21330">
            <v>1000</v>
          </cell>
        </row>
        <row r="21331">
          <cell r="B21331" t="str">
            <v>FTC Floors</v>
          </cell>
          <cell r="C21331" t="str">
            <v>fare</v>
          </cell>
          <cell r="D21331" t="str">
            <v>paid</v>
          </cell>
          <cell r="E21331">
            <v>5000</v>
          </cell>
        </row>
        <row r="21332">
          <cell r="B21332" t="str">
            <v>J out let DML</v>
          </cell>
          <cell r="C21332" t="str">
            <v>fare</v>
          </cell>
          <cell r="D21332" t="str">
            <v>cash paid for threaded rod</v>
          </cell>
          <cell r="E21332">
            <v>1500</v>
          </cell>
        </row>
        <row r="21333">
          <cell r="B21333" t="str">
            <v>GSK DMC</v>
          </cell>
          <cell r="C21333" t="str">
            <v>salary</v>
          </cell>
          <cell r="D21333" t="str">
            <v>Lateef + Chacha lateed salary</v>
          </cell>
          <cell r="E21333">
            <v>77066.666666666657</v>
          </cell>
        </row>
        <row r="21334">
          <cell r="B21334" t="str">
            <v>Engro 3rd &amp; 8th Floor</v>
          </cell>
          <cell r="C21334" t="str">
            <v>salary</v>
          </cell>
          <cell r="D21334" t="str">
            <v>Engr Raza, Laraib, and umair salary</v>
          </cell>
          <cell r="E21334">
            <v>121566.66666666667</v>
          </cell>
        </row>
        <row r="21335">
          <cell r="B21335" t="str">
            <v>BAH 24th Floor</v>
          </cell>
          <cell r="C21335" t="str">
            <v>fuel</v>
          </cell>
          <cell r="D21335" t="str">
            <v>to salman</v>
          </cell>
          <cell r="E21335">
            <v>1000</v>
          </cell>
        </row>
        <row r="21336">
          <cell r="B21336" t="str">
            <v>office</v>
          </cell>
          <cell r="C21336" t="str">
            <v>misc</v>
          </cell>
          <cell r="D21336" t="str">
            <v>umer for office use</v>
          </cell>
          <cell r="E21336">
            <v>5000</v>
          </cell>
        </row>
        <row r="21337">
          <cell r="B21337" t="str">
            <v xml:space="preserve">MHR Personal </v>
          </cell>
          <cell r="C21337" t="str">
            <v>misc</v>
          </cell>
          <cell r="D21337" t="str">
            <v>Rehan aunty jazz balance + Super card</v>
          </cell>
          <cell r="E21337">
            <v>2700</v>
          </cell>
        </row>
        <row r="21338">
          <cell r="B21338" t="str">
            <v>Salaam Taqaful</v>
          </cell>
          <cell r="C21338" t="str">
            <v>fare</v>
          </cell>
          <cell r="D21338" t="str">
            <v>paid to muneer riksahw</v>
          </cell>
          <cell r="E21338">
            <v>2000</v>
          </cell>
        </row>
        <row r="21339">
          <cell r="B21339" t="str">
            <v>Rehmat shipping</v>
          </cell>
          <cell r="C21339" t="str">
            <v>fare</v>
          </cell>
          <cell r="D21339" t="str">
            <v>paid to muneer riksahw</v>
          </cell>
          <cell r="E21339">
            <v>2000</v>
          </cell>
        </row>
        <row r="21340">
          <cell r="B21340" t="str">
            <v>NICVD</v>
          </cell>
          <cell r="C21340" t="str">
            <v>fare</v>
          </cell>
          <cell r="D21340" t="str">
            <v>paid to muneer riksahw</v>
          </cell>
          <cell r="E21340">
            <v>1000</v>
          </cell>
        </row>
        <row r="21341">
          <cell r="B21341" t="str">
            <v>office</v>
          </cell>
          <cell r="C21341" t="str">
            <v>misc</v>
          </cell>
          <cell r="D21341" t="str">
            <v>door stopper purchased</v>
          </cell>
          <cell r="E21341">
            <v>500</v>
          </cell>
        </row>
        <row r="21342">
          <cell r="B21342" t="str">
            <v>Meezan bank Head office</v>
          </cell>
          <cell r="C21342" t="str">
            <v>fare</v>
          </cell>
          <cell r="D21342" t="str">
            <v>paid</v>
          </cell>
          <cell r="E21342">
            <v>2000</v>
          </cell>
        </row>
        <row r="21343">
          <cell r="B21343" t="str">
            <v>FTC Floors</v>
          </cell>
          <cell r="C21343" t="str">
            <v>salary</v>
          </cell>
          <cell r="D21343" t="str">
            <v>ftc staff salaries</v>
          </cell>
          <cell r="E21343">
            <v>203481</v>
          </cell>
        </row>
        <row r="21344">
          <cell r="B21344" t="str">
            <v>FTC Floors</v>
          </cell>
          <cell r="C21344" t="str">
            <v>misc</v>
          </cell>
          <cell r="D21344" t="str">
            <v>tea and refreshment</v>
          </cell>
          <cell r="E21344">
            <v>3000</v>
          </cell>
        </row>
        <row r="21345">
          <cell r="B21345" t="str">
            <v xml:space="preserve">O/M Nue Multiplex </v>
          </cell>
          <cell r="C21345" t="str">
            <v>salary</v>
          </cell>
          <cell r="D21345" t="str">
            <v>RMR staff salaries</v>
          </cell>
          <cell r="E21345">
            <v>106831</v>
          </cell>
        </row>
        <row r="21346">
          <cell r="B21346" t="str">
            <v xml:space="preserve">O/M Nue Multiplex </v>
          </cell>
          <cell r="C21346" t="str">
            <v>material</v>
          </cell>
          <cell r="D21346" t="str">
            <v>purchased dammer tapes</v>
          </cell>
          <cell r="E21346">
            <v>300</v>
          </cell>
        </row>
        <row r="21347">
          <cell r="B21347" t="str">
            <v>NICVD</v>
          </cell>
          <cell r="C21347" t="str">
            <v>charity</v>
          </cell>
          <cell r="D21347" t="str">
            <v>cash paid by rehan to needy family</v>
          </cell>
          <cell r="E21347">
            <v>10000</v>
          </cell>
        </row>
        <row r="21348">
          <cell r="B21348" t="str">
            <v>Bahria project</v>
          </cell>
          <cell r="C21348" t="str">
            <v>salary</v>
          </cell>
          <cell r="D21348" t="str">
            <v>Amjad + Khushnood salary + Abid</v>
          </cell>
          <cell r="E21348">
            <v>152440</v>
          </cell>
        </row>
        <row r="21349">
          <cell r="B21349" t="str">
            <v>NICVD</v>
          </cell>
          <cell r="C21349" t="str">
            <v>salary</v>
          </cell>
          <cell r="D21349" t="str">
            <v>Shahid, nadeem, Irfan AC + Fahad salary</v>
          </cell>
          <cell r="E21349">
            <v>151542</v>
          </cell>
        </row>
        <row r="21350">
          <cell r="B21350" t="str">
            <v>Meezan bank Head office</v>
          </cell>
          <cell r="C21350" t="str">
            <v>material</v>
          </cell>
          <cell r="D21350" t="str">
            <v>to abid for cutting disc wedling rods + glass + gloves</v>
          </cell>
          <cell r="E21350">
            <v>5000</v>
          </cell>
        </row>
        <row r="21351">
          <cell r="B21351" t="str">
            <v>PSYCHIATRY JPMC</v>
          </cell>
          <cell r="C21351" t="str">
            <v>Noman Engineering</v>
          </cell>
          <cell r="D21351" t="str">
            <v>Sheet to Noman engr (sheet by al madina) = 1,500,000/-</v>
          </cell>
          <cell r="E21351">
            <v>61570</v>
          </cell>
        </row>
        <row r="21352">
          <cell r="B21352" t="str">
            <v>VISA Fit-out Office</v>
          </cell>
          <cell r="C21352" t="str">
            <v>Noman Engineering</v>
          </cell>
          <cell r="D21352" t="str">
            <v>Sheet to Noman engr (sheet by al madina) = 1,500,000/-</v>
          </cell>
          <cell r="E21352">
            <v>10256</v>
          </cell>
        </row>
        <row r="21353">
          <cell r="B21353" t="str">
            <v>3rd Floor NASTP</v>
          </cell>
          <cell r="C21353" t="str">
            <v>Noman Engineering</v>
          </cell>
          <cell r="D21353" t="str">
            <v>Sheet to Noman engr (sheet by al madina) = 1,500,000/-</v>
          </cell>
          <cell r="E21353">
            <v>6195</v>
          </cell>
        </row>
        <row r="21354">
          <cell r="B21354" t="str">
            <v>BAF maintenance</v>
          </cell>
          <cell r="C21354" t="str">
            <v>Noman Engineering</v>
          </cell>
          <cell r="D21354" t="str">
            <v>Sheet to Noman engr (sheet by al madina) = 1,500,000/-</v>
          </cell>
          <cell r="E21354">
            <v>313443</v>
          </cell>
        </row>
        <row r="21355">
          <cell r="B21355" t="str">
            <v>Tomo JPMC</v>
          </cell>
          <cell r="C21355" t="str">
            <v>Noman Engineering</v>
          </cell>
          <cell r="D21355" t="str">
            <v>Sheet to Noman engr (sheet by al madina) = 1,500,000/-</v>
          </cell>
          <cell r="E21355">
            <v>53024</v>
          </cell>
        </row>
        <row r="21356">
          <cell r="B21356" t="str">
            <v>GSK DMC</v>
          </cell>
          <cell r="C21356" t="str">
            <v>Noman Engineering</v>
          </cell>
          <cell r="D21356" t="str">
            <v>Sheet to Noman engr (sheet by al madina) = 1,500,000/-</v>
          </cell>
          <cell r="E21356">
            <v>212787</v>
          </cell>
        </row>
        <row r="21357">
          <cell r="B21357" t="str">
            <v>Gul Ahmed</v>
          </cell>
          <cell r="C21357" t="str">
            <v>Noman Engineering</v>
          </cell>
          <cell r="D21357" t="str">
            <v>Sheet to Noman engr (sheet by al madina) = 1,500,000/-</v>
          </cell>
          <cell r="E21357">
            <v>60287</v>
          </cell>
        </row>
        <row r="21358">
          <cell r="B21358" t="str">
            <v>CITI Bank</v>
          </cell>
          <cell r="C21358" t="str">
            <v>Noman Engineering</v>
          </cell>
          <cell r="D21358" t="str">
            <v>Sheet to Noman engr (sheet by al madina) = 1,500,000/-</v>
          </cell>
          <cell r="E21358">
            <v>127621</v>
          </cell>
        </row>
        <row r="21359">
          <cell r="B21359" t="str">
            <v>10 Pearl NASTP</v>
          </cell>
          <cell r="C21359" t="str">
            <v>Noman Engineering</v>
          </cell>
          <cell r="D21359" t="str">
            <v>Sheet to Noman engr (sheet by al madina) = 1,500,000/-</v>
          </cell>
          <cell r="E21359">
            <v>15601</v>
          </cell>
        </row>
        <row r="21360">
          <cell r="B21360" t="str">
            <v>Manto DML</v>
          </cell>
          <cell r="C21360" t="str">
            <v>Noman Engineering</v>
          </cell>
          <cell r="D21360" t="str">
            <v>Sheet to Noman engr (sheet by al madina) = 1,500,000/-</v>
          </cell>
          <cell r="E21360">
            <v>40000</v>
          </cell>
        </row>
        <row r="21361">
          <cell r="B21361" t="str">
            <v>LAMA Outlet</v>
          </cell>
          <cell r="C21361" t="str">
            <v>Noman Engineering</v>
          </cell>
          <cell r="D21361" t="str">
            <v>Sheet to Noman engr (sheet by al madina) = 1,500,000/-</v>
          </cell>
          <cell r="E21361">
            <v>44559</v>
          </cell>
        </row>
        <row r="21362">
          <cell r="B21362" t="str">
            <v>Rehmat shipping</v>
          </cell>
          <cell r="C21362" t="str">
            <v>Noman Engineering</v>
          </cell>
          <cell r="D21362" t="str">
            <v>Sheet to Noman engr (sheet by al madina) = 1,500,000/-</v>
          </cell>
          <cell r="E21362">
            <v>39181</v>
          </cell>
        </row>
        <row r="21363">
          <cell r="B21363" t="str">
            <v>Eat On Project</v>
          </cell>
          <cell r="C21363" t="str">
            <v>Noman Engineering</v>
          </cell>
          <cell r="D21363" t="str">
            <v>Sheet to Noman engr (sheet by al madina) = 1,500,000/-</v>
          </cell>
          <cell r="E21363">
            <v>9340</v>
          </cell>
        </row>
        <row r="21364">
          <cell r="B21364" t="str">
            <v>Meezan bank Head office</v>
          </cell>
          <cell r="C21364" t="str">
            <v>Noman Engineering</v>
          </cell>
          <cell r="D21364" t="str">
            <v>Sheet to Noman engr (sheet by al madina) = 1,500,000/-</v>
          </cell>
          <cell r="E21364">
            <v>506136</v>
          </cell>
        </row>
        <row r="21365">
          <cell r="B21365" t="str">
            <v>Meezan bank Head office</v>
          </cell>
          <cell r="C21365" t="str">
            <v>Air guide</v>
          </cell>
          <cell r="D21365" t="str">
            <v>Online by adeel to M. Jawwad Khan care off Air Guide total amt = 1000,000</v>
          </cell>
          <cell r="E21365">
            <v>715771</v>
          </cell>
        </row>
        <row r="21366">
          <cell r="B21366" t="str">
            <v>Amreli steel</v>
          </cell>
          <cell r="C21366" t="str">
            <v>Air guide</v>
          </cell>
          <cell r="D21366" t="str">
            <v>Online by adeel to M. Jawwad Khan care off Air Guide total amt = 1000,000</v>
          </cell>
          <cell r="E21366">
            <v>60000</v>
          </cell>
        </row>
        <row r="21367">
          <cell r="B21367" t="str">
            <v>Marriot Hotel</v>
          </cell>
          <cell r="C21367" t="str">
            <v>Air guide</v>
          </cell>
          <cell r="D21367" t="str">
            <v>Online by adeel to M. Jawwad Khan care off Air Guide total amt = 1000,000</v>
          </cell>
          <cell r="E21367">
            <v>80000</v>
          </cell>
        </row>
        <row r="21368">
          <cell r="B21368" t="str">
            <v>Manto DML</v>
          </cell>
          <cell r="C21368" t="str">
            <v>Air guide</v>
          </cell>
          <cell r="D21368" t="str">
            <v>Online by adeel to M. Jawwad Khan care off Air Guide total amt = 1000,000</v>
          </cell>
          <cell r="E21368">
            <v>40000</v>
          </cell>
        </row>
        <row r="21369">
          <cell r="B21369" t="str">
            <v>Rehmat shipping</v>
          </cell>
          <cell r="C21369" t="str">
            <v>Air guide</v>
          </cell>
          <cell r="D21369" t="str">
            <v>Online by adeel to M. Jawwad Khan care off Air Guide total amt = 1000,000</v>
          </cell>
          <cell r="E21369">
            <v>40000</v>
          </cell>
        </row>
        <row r="21370">
          <cell r="B21370" t="str">
            <v>Generation DML</v>
          </cell>
          <cell r="C21370" t="str">
            <v>Air guide</v>
          </cell>
          <cell r="D21370" t="str">
            <v>Online by adeel to M. Jawwad Khan care off Air Guide total amt = 1000,000</v>
          </cell>
          <cell r="E21370">
            <v>57229</v>
          </cell>
        </row>
        <row r="21371">
          <cell r="B21371" t="str">
            <v>Orient DML</v>
          </cell>
          <cell r="C21371" t="str">
            <v>Air guide</v>
          </cell>
          <cell r="D21371" t="str">
            <v>Online by adeel to M. Jawwad Khan care off Air Guide total amt = 1000,000</v>
          </cell>
          <cell r="E21371">
            <v>7000</v>
          </cell>
        </row>
        <row r="21372">
          <cell r="B21372" t="str">
            <v>DHL office</v>
          </cell>
          <cell r="C21372" t="str">
            <v>Saad maqsood</v>
          </cell>
          <cell r="D21372" t="str">
            <v>Online by Adeel To Saad maqsood for Electric panel DHL</v>
          </cell>
          <cell r="E21372">
            <v>100000</v>
          </cell>
        </row>
        <row r="21373">
          <cell r="B21373" t="str">
            <v>DHL office</v>
          </cell>
          <cell r="C21373" t="str">
            <v>ehsan traders</v>
          </cell>
          <cell r="D21373" t="str">
            <v xml:space="preserve">Online by Adeel To Ehsan traders </v>
          </cell>
          <cell r="E21373">
            <v>63000</v>
          </cell>
        </row>
        <row r="21374">
          <cell r="B21374" t="str">
            <v>Engro 3rd &amp; 8th Floor</v>
          </cell>
          <cell r="C21374" t="str">
            <v>salary</v>
          </cell>
          <cell r="D21374" t="str">
            <v>To nizamuddin + Jawed</v>
          </cell>
          <cell r="E21374">
            <v>31000</v>
          </cell>
        </row>
        <row r="21375">
          <cell r="B21375" t="str">
            <v>o/m NASTP</v>
          </cell>
          <cell r="C21375" t="str">
            <v>mineral water</v>
          </cell>
          <cell r="D21375" t="str">
            <v>paid to israr bhai via salma hand</v>
          </cell>
          <cell r="E21375">
            <v>3800</v>
          </cell>
        </row>
        <row r="21376">
          <cell r="B21376" t="str">
            <v>BAH 12th Floor</v>
          </cell>
          <cell r="C21376" t="str">
            <v>salary</v>
          </cell>
          <cell r="D21376" t="str">
            <v>Noman Ahmed salary</v>
          </cell>
          <cell r="E21376">
            <v>40000</v>
          </cell>
        </row>
        <row r="21377">
          <cell r="B21377" t="str">
            <v>office</v>
          </cell>
          <cell r="C21377" t="str">
            <v>office</v>
          </cell>
          <cell r="D21377" t="str">
            <v>umer for office use</v>
          </cell>
          <cell r="E21377">
            <v>4000</v>
          </cell>
        </row>
        <row r="21378">
          <cell r="B21378" t="str">
            <v>J outlet lucky one mall</v>
          </cell>
          <cell r="C21378" t="str">
            <v>fare</v>
          </cell>
          <cell r="D21378" t="str">
            <v>paid for bykia riksahaw</v>
          </cell>
          <cell r="E21378">
            <v>500</v>
          </cell>
        </row>
        <row r="21379">
          <cell r="B21379" t="str">
            <v>Engro 3rd &amp; 8th Floor</v>
          </cell>
          <cell r="C21379" t="str">
            <v>material</v>
          </cell>
          <cell r="D21379" t="str">
            <v>purhcased 5" brush</v>
          </cell>
          <cell r="E21379">
            <v>350</v>
          </cell>
        </row>
        <row r="21380">
          <cell r="B21380" t="str">
            <v>Engro 3rd &amp; 8th Floor</v>
          </cell>
          <cell r="C21380" t="str">
            <v>ahsan insulation</v>
          </cell>
          <cell r="D21380" t="str">
            <v>cash paid to ahsan</v>
          </cell>
          <cell r="E21380">
            <v>25000</v>
          </cell>
        </row>
        <row r="21381">
          <cell r="B21381" t="str">
            <v>Gul Ahmed</v>
          </cell>
          <cell r="C21381" t="str">
            <v>material</v>
          </cell>
          <cell r="D21381" t="str">
            <v>cash paid for misc invoices to uzair</v>
          </cell>
          <cell r="E21381">
            <v>3000</v>
          </cell>
        </row>
        <row r="21382">
          <cell r="B21382" t="str">
            <v>J outlet lucky one mall</v>
          </cell>
          <cell r="C21382" t="str">
            <v>fare</v>
          </cell>
          <cell r="D21382" t="str">
            <v>paid to muneer riksahw</v>
          </cell>
          <cell r="E21382">
            <v>1900</v>
          </cell>
        </row>
        <row r="21383">
          <cell r="B21383" t="str">
            <v>DHL office</v>
          </cell>
          <cell r="C21383" t="str">
            <v>salary</v>
          </cell>
          <cell r="D21383" t="str">
            <v>Imran engr salary</v>
          </cell>
          <cell r="E21383">
            <v>80750</v>
          </cell>
        </row>
        <row r="21384">
          <cell r="B21384" t="str">
            <v>Meezan bank Head office</v>
          </cell>
          <cell r="C21384" t="str">
            <v>salary</v>
          </cell>
          <cell r="D21384" t="str">
            <v>Asif fiber salary</v>
          </cell>
          <cell r="E21384">
            <v>35000</v>
          </cell>
        </row>
        <row r="21385">
          <cell r="B21385" t="str">
            <v>BAH 12th Floor</v>
          </cell>
          <cell r="C21385" t="str">
            <v>fare</v>
          </cell>
          <cell r="D21385" t="str">
            <v>paid</v>
          </cell>
          <cell r="E21385">
            <v>400</v>
          </cell>
        </row>
        <row r="21386">
          <cell r="B21386" t="str">
            <v>J out let DML</v>
          </cell>
          <cell r="C21386" t="str">
            <v>Travelling</v>
          </cell>
          <cell r="D21386" t="str">
            <v>Air ticket - Jahangeer Ticket lahore</v>
          </cell>
          <cell r="E21386">
            <v>19000</v>
          </cell>
        </row>
        <row r="21387">
          <cell r="B21387" t="str">
            <v>Generation DML</v>
          </cell>
          <cell r="C21387" t="str">
            <v>material</v>
          </cell>
          <cell r="D21387" t="str">
            <v>Online by Bilal Habib to M. Hamza awais for purchased of elbow and sockets for Generations store</v>
          </cell>
          <cell r="E21387">
            <v>65450</v>
          </cell>
        </row>
        <row r="21388">
          <cell r="B21388" t="str">
            <v>standard chartered Bank</v>
          </cell>
          <cell r="C21388" t="str">
            <v>kaytees</v>
          </cell>
          <cell r="D21388" t="str">
            <v>Online by Adeel To KATYS = 300,000</v>
          </cell>
          <cell r="E21388">
            <v>5773</v>
          </cell>
        </row>
        <row r="21389">
          <cell r="B21389" t="str">
            <v>Meezan bank Head office</v>
          </cell>
          <cell r="C21389" t="str">
            <v>kaytees</v>
          </cell>
          <cell r="D21389" t="str">
            <v>Online by Adeel To KATYS = 300,000</v>
          </cell>
          <cell r="E21389">
            <v>199303</v>
          </cell>
        </row>
        <row r="21390">
          <cell r="B21390" t="str">
            <v>Engro office</v>
          </cell>
          <cell r="C21390" t="str">
            <v>kaytees</v>
          </cell>
          <cell r="D21390" t="str">
            <v>Online by Adeel To KATYS = 300,000</v>
          </cell>
          <cell r="E21390">
            <v>9908</v>
          </cell>
        </row>
        <row r="21391">
          <cell r="B21391" t="str">
            <v>Ernst &amp; Young</v>
          </cell>
          <cell r="C21391" t="str">
            <v>kaytees</v>
          </cell>
          <cell r="D21391" t="str">
            <v>Online by Adeel To KATYS = 300,000</v>
          </cell>
          <cell r="E21391">
            <v>2741</v>
          </cell>
        </row>
        <row r="21392">
          <cell r="B21392" t="str">
            <v>Gul Ahmed</v>
          </cell>
          <cell r="C21392" t="str">
            <v>kaytees</v>
          </cell>
          <cell r="D21392" t="str">
            <v>Online by Adeel To KATYS = 300,000</v>
          </cell>
          <cell r="E21392">
            <v>15025</v>
          </cell>
        </row>
        <row r="21393">
          <cell r="B21393" t="str">
            <v>CITI Bank</v>
          </cell>
          <cell r="C21393" t="str">
            <v>kaytees</v>
          </cell>
          <cell r="D21393" t="str">
            <v>Online by Adeel To KATYS = 300,000</v>
          </cell>
          <cell r="E21393">
            <v>67250</v>
          </cell>
        </row>
        <row r="21394">
          <cell r="B21394" t="str">
            <v>Meezan bank Head office</v>
          </cell>
          <cell r="C21394" t="str">
            <v>john</v>
          </cell>
          <cell r="D21394" t="str">
            <v>cash paid</v>
          </cell>
          <cell r="E21394">
            <v>30000</v>
          </cell>
        </row>
        <row r="21395">
          <cell r="B21395" t="str">
            <v>Gul Ahmed</v>
          </cell>
          <cell r="C21395" t="str">
            <v>salary</v>
          </cell>
          <cell r="D21395" t="str">
            <v>mateen salary</v>
          </cell>
          <cell r="E21395">
            <v>15000</v>
          </cell>
        </row>
        <row r="21396">
          <cell r="B21396" t="str">
            <v>J out let DML</v>
          </cell>
          <cell r="C21396" t="str">
            <v>fare</v>
          </cell>
          <cell r="D21396" t="str">
            <v>Jazz cash to rehman for rent for sheet Lahore</v>
          </cell>
          <cell r="E21396">
            <v>3500</v>
          </cell>
        </row>
        <row r="21397">
          <cell r="B21397" t="str">
            <v>Gul Ahmed</v>
          </cell>
          <cell r="C21397" t="str">
            <v>material</v>
          </cell>
          <cell r="D21397" t="str">
            <v>purhcased guages by mateen</v>
          </cell>
          <cell r="E21397">
            <v>500</v>
          </cell>
        </row>
        <row r="21398">
          <cell r="B21398" t="str">
            <v>J out let DML</v>
          </cell>
          <cell r="C21398" t="str">
            <v>fare</v>
          </cell>
          <cell r="D21398" t="str">
            <v>cargo sprinkelr to lahore</v>
          </cell>
          <cell r="E21398">
            <v>2460</v>
          </cell>
        </row>
        <row r="21399">
          <cell r="B21399" t="str">
            <v>j outlet lucky one mall</v>
          </cell>
          <cell r="C21399" t="str">
            <v>material</v>
          </cell>
          <cell r="D21399" t="str">
            <v xml:space="preserve">purchased brackets by salman </v>
          </cell>
          <cell r="E21399">
            <v>6400</v>
          </cell>
        </row>
        <row r="21400">
          <cell r="B21400" t="str">
            <v>BAH 12th Floor</v>
          </cell>
          <cell r="C21400" t="str">
            <v>misc</v>
          </cell>
          <cell r="D21400" t="str">
            <v>photocopy and coating</v>
          </cell>
          <cell r="E21400">
            <v>600</v>
          </cell>
        </row>
        <row r="21401">
          <cell r="B21401" t="str">
            <v>CITI Bank</v>
          </cell>
          <cell r="C21401" t="str">
            <v>fuel</v>
          </cell>
          <cell r="D21401" t="str">
            <v>to salman</v>
          </cell>
          <cell r="E21401">
            <v>3000</v>
          </cell>
        </row>
        <row r="21402">
          <cell r="B21402" t="str">
            <v>J out let DML</v>
          </cell>
          <cell r="C21402" t="str">
            <v>Sheet</v>
          </cell>
          <cell r="D21402" t="str">
            <v>Online by Adeel To USMAN LIAQAT for sheet purchased</v>
          </cell>
          <cell r="E21402">
            <v>47800</v>
          </cell>
        </row>
        <row r="21403">
          <cell r="B21403" t="str">
            <v>NICVD</v>
          </cell>
          <cell r="C21403" t="str">
            <v>fare</v>
          </cell>
          <cell r="D21403" t="str">
            <v>material from unique</v>
          </cell>
          <cell r="E21403">
            <v>500</v>
          </cell>
        </row>
        <row r="21404">
          <cell r="B21404" t="str">
            <v>NICVD</v>
          </cell>
          <cell r="C21404" t="str">
            <v>fare</v>
          </cell>
          <cell r="D21404" t="str">
            <v>padi to rikshaw</v>
          </cell>
          <cell r="E21404">
            <v>500</v>
          </cell>
        </row>
        <row r="21405">
          <cell r="B21405" t="str">
            <v>office</v>
          </cell>
          <cell r="C21405" t="str">
            <v>office</v>
          </cell>
          <cell r="D21405" t="str">
            <v>umer for office use</v>
          </cell>
          <cell r="E21405">
            <v>3500</v>
          </cell>
        </row>
        <row r="21406">
          <cell r="B21406" t="str">
            <v>NICVD</v>
          </cell>
          <cell r="C21406" t="str">
            <v>material</v>
          </cell>
          <cell r="D21406" t="str">
            <v>purchased cutting disc</v>
          </cell>
          <cell r="E21406">
            <v>1200</v>
          </cell>
        </row>
        <row r="21407">
          <cell r="B21407" t="str">
            <v>NICVD</v>
          </cell>
          <cell r="C21407" t="str">
            <v>fare</v>
          </cell>
          <cell r="D21407" t="str">
            <v>paid</v>
          </cell>
          <cell r="E21407">
            <v>500</v>
          </cell>
        </row>
        <row r="21408">
          <cell r="B21408" t="str">
            <v>j outlet lucky one mall</v>
          </cell>
          <cell r="C21408" t="str">
            <v>material</v>
          </cell>
          <cell r="D21408" t="str">
            <v>purchased colour material + mixing oil + brush</v>
          </cell>
          <cell r="E21408">
            <v>8200</v>
          </cell>
        </row>
        <row r="21409">
          <cell r="B21409" t="str">
            <v>j outlet lucky one mall</v>
          </cell>
          <cell r="C21409" t="str">
            <v>fare</v>
          </cell>
          <cell r="D21409" t="str">
            <v>paid</v>
          </cell>
          <cell r="E21409">
            <v>2500</v>
          </cell>
        </row>
        <row r="21410">
          <cell r="B21410" t="str">
            <v>o/m NASTP</v>
          </cell>
          <cell r="C21410" t="str">
            <v>ISRAR bhai</v>
          </cell>
          <cell r="D21410" t="str">
            <v>cash paid for timer ralay for cooling tower</v>
          </cell>
          <cell r="E21410">
            <v>10000</v>
          </cell>
        </row>
        <row r="21411">
          <cell r="B21411" t="str">
            <v>BAH 12th Floor</v>
          </cell>
          <cell r="C21411" t="str">
            <v>faheem elec</v>
          </cell>
          <cell r="D21411" t="str">
            <v>cash paid</v>
          </cell>
          <cell r="E21411">
            <v>50000</v>
          </cell>
        </row>
        <row r="21412">
          <cell r="B21412" t="str">
            <v>j outlet lucky one mall</v>
          </cell>
          <cell r="C21412" t="str">
            <v>transprotation</v>
          </cell>
          <cell r="D21412" t="str">
            <v>paid for pipe transporation for IIL</v>
          </cell>
          <cell r="E21412">
            <v>19000</v>
          </cell>
        </row>
        <row r="21413">
          <cell r="B21413" t="str">
            <v>Dawood Center</v>
          </cell>
          <cell r="C21413" t="str">
            <v>Zafar Grills</v>
          </cell>
          <cell r="D21413" t="str">
            <v>Online by Adeel To zafar ahmed khan care of zafar grills</v>
          </cell>
          <cell r="E21413">
            <v>100000</v>
          </cell>
        </row>
        <row r="21414">
          <cell r="B21414" t="str">
            <v>Sana safinaz DML</v>
          </cell>
          <cell r="C21414" t="str">
            <v>Material</v>
          </cell>
          <cell r="D21414" t="str">
            <v>Online by Adeel To ayaz niaz for purchased of nut bolts, paints and fishers</v>
          </cell>
          <cell r="E21414">
            <v>44760</v>
          </cell>
        </row>
        <row r="21415">
          <cell r="B21415" t="str">
            <v>Generation DML</v>
          </cell>
          <cell r="C21415" t="str">
            <v>Material</v>
          </cell>
          <cell r="D21415" t="str">
            <v>Online by Adeel To Noman Ali for purchased of drain pipe and fittings</v>
          </cell>
          <cell r="E21415">
            <v>67240</v>
          </cell>
        </row>
        <row r="21416">
          <cell r="B21416" t="str">
            <v>J out let DML</v>
          </cell>
          <cell r="C21416" t="str">
            <v>ZAG</v>
          </cell>
          <cell r="D21416" t="str">
            <v>Online by Adeel To M. Mumtaz care off ZAG insulation = 1,404,542</v>
          </cell>
          <cell r="E21416">
            <v>688627</v>
          </cell>
        </row>
        <row r="21417">
          <cell r="B21417" t="str">
            <v>BAH 12th Floor</v>
          </cell>
          <cell r="C21417" t="str">
            <v>ZAG</v>
          </cell>
          <cell r="D21417" t="str">
            <v>Online by Adeel To M. Mumtaz care off ZAG insulation = 1,404,542</v>
          </cell>
          <cell r="E21417">
            <v>511709</v>
          </cell>
        </row>
        <row r="21418">
          <cell r="B21418" t="str">
            <v>Meezan bank Head office</v>
          </cell>
          <cell r="C21418" t="str">
            <v>ZAG</v>
          </cell>
          <cell r="D21418" t="str">
            <v>Online by Adeel To M. Mumtaz care off ZAG insulation = 1,404,542</v>
          </cell>
          <cell r="E21418">
            <v>204206</v>
          </cell>
        </row>
        <row r="21419">
          <cell r="B21419" t="str">
            <v>LAMA Outlet</v>
          </cell>
          <cell r="C21419" t="str">
            <v>Flow Tab</v>
          </cell>
          <cell r="D21419" t="str">
            <v>Online by Adeel To M. Ahsan for balancing</v>
          </cell>
          <cell r="E21419">
            <v>25000</v>
          </cell>
        </row>
        <row r="21420">
          <cell r="B21420" t="str">
            <v>PSYCHIATRY JPMC</v>
          </cell>
          <cell r="C21420" t="str">
            <v>Global technologies</v>
          </cell>
          <cell r="D21420" t="str">
            <v>Online by BH to Irfan Ali care off Global technologies (Online by Bilal bhai)</v>
          </cell>
          <cell r="E21420">
            <v>80000</v>
          </cell>
        </row>
        <row r="21421">
          <cell r="B21421" t="str">
            <v>Meezan bank Head office</v>
          </cell>
          <cell r="C21421" t="str">
            <v>material</v>
          </cell>
          <cell r="D21421" t="str">
            <v>purhcased Wire mesh 40 RFt</v>
          </cell>
          <cell r="E21421">
            <v>37000</v>
          </cell>
        </row>
        <row r="21422">
          <cell r="B21422" t="str">
            <v>Meezan bank Head office</v>
          </cell>
          <cell r="C21422" t="str">
            <v>fuel</v>
          </cell>
          <cell r="D21422" t="str">
            <v>to salman</v>
          </cell>
          <cell r="E21422">
            <v>1500</v>
          </cell>
        </row>
        <row r="21423">
          <cell r="B21423" t="str">
            <v>Engro 3rd &amp; 8th Floor</v>
          </cell>
          <cell r="C21423" t="str">
            <v>fare</v>
          </cell>
          <cell r="D21423" t="str">
            <v>paid</v>
          </cell>
          <cell r="E21423">
            <v>1300</v>
          </cell>
        </row>
        <row r="21424">
          <cell r="B21424" t="str">
            <v>Engro 3rd &amp; 8th Floor</v>
          </cell>
          <cell r="C21424" t="str">
            <v>Thumb international</v>
          </cell>
          <cell r="D21424" t="str">
            <v>Online by adeel to S. Kamran Aziz care off thumb</v>
          </cell>
          <cell r="E21424">
            <v>300000</v>
          </cell>
        </row>
        <row r="21425">
          <cell r="B21425" t="str">
            <v>10 Pearl NASTP</v>
          </cell>
          <cell r="C21425" t="str">
            <v>Flow master</v>
          </cell>
          <cell r="D21425" t="str">
            <v>Online by Adeel To Flow master for balancing</v>
          </cell>
          <cell r="E21425">
            <v>35000</v>
          </cell>
        </row>
        <row r="21426">
          <cell r="B21426" t="str">
            <v>Meezan bank Head office</v>
          </cell>
          <cell r="C21426" t="str">
            <v>Material</v>
          </cell>
          <cell r="D21426" t="str">
            <v>Online by Adeel To Abdeali Traders  care off Ibraheem fittings for Meezan bank flanges and fittings</v>
          </cell>
          <cell r="E21426">
            <v>71800</v>
          </cell>
        </row>
        <row r="21427">
          <cell r="B21427" t="str">
            <v>o/m NASTP</v>
          </cell>
          <cell r="C21427" t="str">
            <v>fare</v>
          </cell>
          <cell r="D21427" t="str">
            <v>bykia documentrs to ISRAR</v>
          </cell>
          <cell r="E21427">
            <v>300</v>
          </cell>
        </row>
        <row r="21428">
          <cell r="B21428" t="str">
            <v>Meezan bank Head office</v>
          </cell>
          <cell r="C21428" t="str">
            <v>fare</v>
          </cell>
          <cell r="D21428" t="str">
            <v>paid</v>
          </cell>
          <cell r="E21428">
            <v>3000</v>
          </cell>
        </row>
        <row r="21429">
          <cell r="B21429" t="str">
            <v>DHL office</v>
          </cell>
          <cell r="C21429" t="str">
            <v>material</v>
          </cell>
          <cell r="D21429" t="str">
            <v>purchased 1-1/4 elbow 4 nos</v>
          </cell>
          <cell r="E21429">
            <v>500</v>
          </cell>
        </row>
        <row r="21430">
          <cell r="B21430" t="str">
            <v>PSYCHIATRY JPMC</v>
          </cell>
          <cell r="C21430" t="str">
            <v>azaad duct</v>
          </cell>
          <cell r="D21430" t="str">
            <v>cash paid</v>
          </cell>
          <cell r="E21430">
            <v>20000</v>
          </cell>
        </row>
        <row r="21431">
          <cell r="B21431" t="str">
            <v>O/M The Place</v>
          </cell>
          <cell r="C21431" t="str">
            <v>fuel</v>
          </cell>
          <cell r="D21431" t="str">
            <v>fuel to mumtaz</v>
          </cell>
          <cell r="E21431">
            <v>500</v>
          </cell>
        </row>
        <row r="21432">
          <cell r="B21432" t="str">
            <v>O/M The Place</v>
          </cell>
          <cell r="C21432" t="str">
            <v>misc</v>
          </cell>
          <cell r="D21432" t="str">
            <v>chiller pictures colour photocopes</v>
          </cell>
          <cell r="E21432">
            <v>1000</v>
          </cell>
        </row>
        <row r="21433">
          <cell r="B21433" t="str">
            <v>Meezan bank Head office</v>
          </cell>
          <cell r="C21433" t="str">
            <v>fuel</v>
          </cell>
          <cell r="D21433" t="str">
            <v>To salman for fuel</v>
          </cell>
          <cell r="E21433">
            <v>1000</v>
          </cell>
        </row>
        <row r="21434">
          <cell r="B21434" t="str">
            <v>Meezan bank Head office</v>
          </cell>
          <cell r="C21434" t="str">
            <v>salary</v>
          </cell>
          <cell r="D21434" t="str">
            <v>Abbas plumber salary</v>
          </cell>
          <cell r="E21434">
            <v>47500</v>
          </cell>
        </row>
        <row r="21435">
          <cell r="B21435" t="str">
            <v>office</v>
          </cell>
          <cell r="C21435" t="str">
            <v>office</v>
          </cell>
          <cell r="D21435" t="str">
            <v>umer for office use</v>
          </cell>
          <cell r="E21435">
            <v>3000</v>
          </cell>
        </row>
        <row r="21436">
          <cell r="B21436" t="str">
            <v>Spar supermarket</v>
          </cell>
          <cell r="C21436" t="str">
            <v>fare</v>
          </cell>
          <cell r="D21436" t="str">
            <v>paid to muneer riksahw</v>
          </cell>
          <cell r="E21436">
            <v>500</v>
          </cell>
        </row>
        <row r="21437">
          <cell r="B21437" t="str">
            <v>BAH 12th Floor</v>
          </cell>
          <cell r="C21437" t="str">
            <v>fare</v>
          </cell>
          <cell r="D21437" t="str">
            <v>paid to muneer riksahw</v>
          </cell>
          <cell r="E21437">
            <v>500</v>
          </cell>
        </row>
        <row r="21438">
          <cell r="B21438" t="str">
            <v>J out let DML</v>
          </cell>
          <cell r="C21438" t="str">
            <v>salary</v>
          </cell>
          <cell r="D21438" t="str">
            <v>Online transfer to Noman ali acc against Noman and imran khan salary</v>
          </cell>
          <cell r="E21438">
            <v>110000</v>
          </cell>
        </row>
        <row r="21439">
          <cell r="B21439" t="str">
            <v>BAH 24th Floor</v>
          </cell>
          <cell r="C21439" t="str">
            <v>shakeel duct</v>
          </cell>
          <cell r="D21439" t="str">
            <v>cash paid</v>
          </cell>
          <cell r="E21439">
            <v>10000</v>
          </cell>
        </row>
        <row r="21440">
          <cell r="B21440" t="str">
            <v>Gul Ahmed</v>
          </cell>
          <cell r="C21440" t="str">
            <v>fuel</v>
          </cell>
          <cell r="D21440" t="str">
            <v>to salman</v>
          </cell>
          <cell r="E21440">
            <v>1500</v>
          </cell>
        </row>
        <row r="21441">
          <cell r="B21441" t="str">
            <v>j outlet lucky one mall</v>
          </cell>
          <cell r="C21441" t="str">
            <v>charity</v>
          </cell>
          <cell r="D21441" t="str">
            <v>Given to Khalid najimi</v>
          </cell>
          <cell r="E21441">
            <v>10000</v>
          </cell>
        </row>
        <row r="21442">
          <cell r="B21442" t="str">
            <v>Imtiaz supermarket</v>
          </cell>
          <cell r="C21442" t="str">
            <v>charity</v>
          </cell>
          <cell r="D21442" t="str">
            <v>Given to Khalid najimi</v>
          </cell>
          <cell r="E21442">
            <v>10000</v>
          </cell>
        </row>
        <row r="21443">
          <cell r="B21443" t="str">
            <v>BAH 12th Floor</v>
          </cell>
          <cell r="C21443" t="str">
            <v>fare</v>
          </cell>
          <cell r="D21443" t="str">
            <v>paid for rikshaw</v>
          </cell>
          <cell r="E21443">
            <v>700</v>
          </cell>
        </row>
        <row r="21444">
          <cell r="B21444" t="str">
            <v>office</v>
          </cell>
          <cell r="C21444" t="str">
            <v>office</v>
          </cell>
          <cell r="D21444" t="str">
            <v>umer for office use</v>
          </cell>
          <cell r="E21444">
            <v>3500</v>
          </cell>
        </row>
        <row r="21445">
          <cell r="B21445" t="str">
            <v>BAH 12th Floor</v>
          </cell>
          <cell r="C21445" t="str">
            <v>material</v>
          </cell>
          <cell r="D21445" t="str">
            <v>red paint mixing oil + brush</v>
          </cell>
          <cell r="E21445">
            <v>6070</v>
          </cell>
        </row>
        <row r="21446">
          <cell r="B21446" t="str">
            <v>Gul Ahmed</v>
          </cell>
          <cell r="C21446" t="str">
            <v>material</v>
          </cell>
          <cell r="D21446" t="str">
            <v>red paint mixing oil + brush</v>
          </cell>
          <cell r="E21446">
            <v>5170</v>
          </cell>
        </row>
        <row r="21447">
          <cell r="B21447" t="str">
            <v>BAH 12th Floor</v>
          </cell>
          <cell r="C21447" t="str">
            <v>material</v>
          </cell>
          <cell r="D21447" t="str">
            <v>Purchased jubilee clamp</v>
          </cell>
          <cell r="E21447">
            <v>4500</v>
          </cell>
        </row>
        <row r="21448">
          <cell r="B21448" t="str">
            <v>j outlet lucky one mall</v>
          </cell>
          <cell r="C21448" t="str">
            <v>fare</v>
          </cell>
          <cell r="D21448" t="str">
            <v>paid to muneer riksahw</v>
          </cell>
          <cell r="E21448">
            <v>1300</v>
          </cell>
        </row>
        <row r="21449">
          <cell r="B21449" t="str">
            <v>CITI Bank</v>
          </cell>
          <cell r="C21449" t="str">
            <v>fare</v>
          </cell>
          <cell r="D21449" t="str">
            <v>paid for graeting shifting</v>
          </cell>
          <cell r="E21449">
            <v>2000</v>
          </cell>
        </row>
        <row r="21450">
          <cell r="B21450" t="str">
            <v>J outlet lucky one mall</v>
          </cell>
          <cell r="C21450" t="str">
            <v>Mehran Engineering</v>
          </cell>
          <cell r="D21450" t="str">
            <v>Cash colect by Zeeshan mehran (cash from adeel)</v>
          </cell>
          <cell r="E21450">
            <v>500000</v>
          </cell>
        </row>
        <row r="21451">
          <cell r="B21451" t="str">
            <v>Engro 3rd &amp; 8th Floor</v>
          </cell>
          <cell r="C21451" t="str">
            <v>material</v>
          </cell>
          <cell r="D21451" t="str">
            <v>Online bh bilal bhai to ahsan for purchasing of Tool in engro</v>
          </cell>
          <cell r="E21451">
            <v>9000</v>
          </cell>
        </row>
        <row r="21452">
          <cell r="B21452" t="str">
            <v>J outlet lucky one mall</v>
          </cell>
          <cell r="C21452" t="str">
            <v>Zaman contractor</v>
          </cell>
          <cell r="D21452" t="str">
            <v>Online by Bilal bhai to M. Zaman advance in J outlet Lucky one mall</v>
          </cell>
          <cell r="E21452">
            <v>200000</v>
          </cell>
        </row>
        <row r="21453">
          <cell r="B21453" t="str">
            <v>o/m NASTP</v>
          </cell>
          <cell r="C21453" t="str">
            <v>misc</v>
          </cell>
          <cell r="D21453" t="str">
            <v>Rs 400,000 on Aug 24 bill in acc of MSE acc as BH recommended</v>
          </cell>
          <cell r="E21453">
            <v>400000</v>
          </cell>
        </row>
        <row r="21454">
          <cell r="B21454" t="str">
            <v>Sana safinaz DML</v>
          </cell>
          <cell r="C21454" t="str">
            <v>material</v>
          </cell>
          <cell r="D21454" t="str">
            <v>Easy paisa to Rao tanveer for fare to DML *by BH)</v>
          </cell>
          <cell r="E21454">
            <v>12500</v>
          </cell>
        </row>
        <row r="21455">
          <cell r="B21455" t="str">
            <v>NICVD</v>
          </cell>
          <cell r="C21455" t="str">
            <v>misc</v>
          </cell>
          <cell r="D21455" t="str">
            <v>Paid to AAA farhan sahab for site electric power connection</v>
          </cell>
          <cell r="E21455">
            <v>15000</v>
          </cell>
        </row>
        <row r="21456">
          <cell r="B21456" t="str">
            <v>office</v>
          </cell>
          <cell r="C21456" t="str">
            <v>office</v>
          </cell>
          <cell r="D21456" t="str">
            <v>umer for office use</v>
          </cell>
          <cell r="E21456">
            <v>2500</v>
          </cell>
        </row>
        <row r="21457">
          <cell r="B21457" t="str">
            <v>CITI Bank</v>
          </cell>
          <cell r="C21457" t="str">
            <v>fare</v>
          </cell>
          <cell r="D21457" t="str">
            <v>paid</v>
          </cell>
          <cell r="E21457">
            <v>2000</v>
          </cell>
        </row>
        <row r="21458">
          <cell r="B21458" t="str">
            <v>office</v>
          </cell>
          <cell r="C21458" t="str">
            <v>office</v>
          </cell>
          <cell r="D21458" t="str">
            <v>purhcaed wire less mouse for laptop</v>
          </cell>
          <cell r="E21458">
            <v>1200</v>
          </cell>
        </row>
        <row r="21459">
          <cell r="B21459" t="str">
            <v>CITI Bank</v>
          </cell>
          <cell r="C21459" t="str">
            <v>fare</v>
          </cell>
          <cell r="D21459" t="str">
            <v>paid ot muneer riskwaw</v>
          </cell>
          <cell r="E21459">
            <v>1500</v>
          </cell>
        </row>
        <row r="21460">
          <cell r="B21460" t="str">
            <v>Engro 3rd &amp; 8th Floor</v>
          </cell>
          <cell r="C21460" t="str">
            <v>sami duct</v>
          </cell>
          <cell r="D21460" t="str">
            <v>Sheet adjust sami ducting (from al madina steel)</v>
          </cell>
          <cell r="E21460">
            <v>500000</v>
          </cell>
        </row>
        <row r="21461">
          <cell r="B21461" t="str">
            <v>Rehmat shipping</v>
          </cell>
          <cell r="C21461" t="str">
            <v>Cable tray</v>
          </cell>
          <cell r="D21461" t="str">
            <v>To waqar cable tray for rehmet shipping and salam taqaful = 45120</v>
          </cell>
          <cell r="E21461">
            <v>25120</v>
          </cell>
        </row>
        <row r="21462">
          <cell r="B21462" t="str">
            <v>Salaam Taqaful</v>
          </cell>
          <cell r="C21462" t="str">
            <v>Cable tray</v>
          </cell>
          <cell r="D21462" t="str">
            <v>To waqar cable tray for rehmet shipping and salam taqaful = 45120</v>
          </cell>
          <cell r="E21462">
            <v>20000</v>
          </cell>
        </row>
        <row r="21463">
          <cell r="B21463" t="str">
            <v>Meezan bank Head office</v>
          </cell>
          <cell r="C21463" t="str">
            <v>John</v>
          </cell>
          <cell r="D21463" t="str">
            <v>Online by al madina to shalum john for meezan bank payment</v>
          </cell>
          <cell r="E21463">
            <v>95000</v>
          </cell>
        </row>
        <row r="21464">
          <cell r="B21464" t="str">
            <v>Manto DML</v>
          </cell>
          <cell r="C21464" t="str">
            <v>Tickets</v>
          </cell>
          <cell r="D21464" t="str">
            <v>Online to Al Rafey Travels for Air ticket - Jahangeer Ticket lahore</v>
          </cell>
          <cell r="E21464">
            <v>19500</v>
          </cell>
        </row>
        <row r="21465">
          <cell r="B21465" t="str">
            <v>Meezan Gujranwala</v>
          </cell>
          <cell r="C21465" t="str">
            <v>misc</v>
          </cell>
          <cell r="D21465" t="str">
            <v>To iftikhar for tickets and site expenses</v>
          </cell>
          <cell r="E21465">
            <v>10000</v>
          </cell>
        </row>
        <row r="21466">
          <cell r="B21466" t="str">
            <v>office</v>
          </cell>
          <cell r="C21466" t="str">
            <v>office</v>
          </cell>
          <cell r="D21466" t="str">
            <v>umer for office use</v>
          </cell>
          <cell r="E21466">
            <v>4500</v>
          </cell>
        </row>
        <row r="21467">
          <cell r="B21467" t="str">
            <v>NICVD</v>
          </cell>
          <cell r="C21467" t="str">
            <v>fare</v>
          </cell>
          <cell r="D21467" t="str">
            <v>paid to muneer riksahw</v>
          </cell>
          <cell r="E21467">
            <v>1500</v>
          </cell>
        </row>
        <row r="21468">
          <cell r="B21468" t="str">
            <v>CITI Bank</v>
          </cell>
          <cell r="C21468" t="str">
            <v>fare</v>
          </cell>
          <cell r="D21468" t="str">
            <v>paid</v>
          </cell>
          <cell r="E21468">
            <v>1500</v>
          </cell>
        </row>
        <row r="21469">
          <cell r="B21469" t="str">
            <v>Gul Ahmed</v>
          </cell>
          <cell r="C21469" t="str">
            <v>material</v>
          </cell>
          <cell r="D21469" t="str">
            <v>purhcased elbow and soclet by uzair</v>
          </cell>
          <cell r="E21469">
            <v>1000</v>
          </cell>
        </row>
        <row r="21470">
          <cell r="B21470" t="str">
            <v>office</v>
          </cell>
          <cell r="C21470" t="str">
            <v>misc</v>
          </cell>
          <cell r="D21470" t="str">
            <v>tender submit to outfitter ethcic lahore</v>
          </cell>
          <cell r="E21470">
            <v>570</v>
          </cell>
        </row>
        <row r="21471">
          <cell r="B21471" t="str">
            <v>j outlet lucky one mall</v>
          </cell>
          <cell r="C21471" t="str">
            <v>misc</v>
          </cell>
          <cell r="D21471" t="str">
            <v>ahsan paid for careem ride car</v>
          </cell>
          <cell r="E21471">
            <v>1100</v>
          </cell>
        </row>
        <row r="21472">
          <cell r="B21472" t="str">
            <v>BAF maintenance</v>
          </cell>
          <cell r="C21472" t="str">
            <v>Shakeel duct</v>
          </cell>
          <cell r="D21472" t="str">
            <v>Cash colect by shakeel from Al madina steel</v>
          </cell>
          <cell r="E21472">
            <v>100000</v>
          </cell>
        </row>
        <row r="21473">
          <cell r="B21473" t="str">
            <v>BAF maintenance</v>
          </cell>
          <cell r="C21473" t="str">
            <v>Sheet</v>
          </cell>
          <cell r="D21473" t="str">
            <v>sheet purchaed from al madina by shakeel</v>
          </cell>
          <cell r="E21473">
            <v>8100</v>
          </cell>
        </row>
        <row r="21474">
          <cell r="B21474" t="str">
            <v>Salaam Taqaful</v>
          </cell>
          <cell r="C21474" t="str">
            <v>material</v>
          </cell>
          <cell r="D21474" t="str">
            <v>invocies by faheem</v>
          </cell>
          <cell r="E21474">
            <v>20480</v>
          </cell>
        </row>
        <row r="21475">
          <cell r="B21475" t="str">
            <v>Engro 3rd &amp; 8th Floor</v>
          </cell>
          <cell r="C21475" t="str">
            <v>aneeq wire</v>
          </cell>
          <cell r="D21475" t="str">
            <v>cash paid (by hand nadeem bhai)</v>
          </cell>
          <cell r="E21475">
            <v>50000</v>
          </cell>
        </row>
        <row r="21476">
          <cell r="B21476" t="str">
            <v>Engro 3rd &amp; 8th Floor</v>
          </cell>
          <cell r="C21476" t="str">
            <v>material</v>
          </cell>
          <cell r="D21476" t="str">
            <v>paint material purhcased red oxide mixing oil + cutting s disc</v>
          </cell>
          <cell r="E21476">
            <v>9950</v>
          </cell>
        </row>
        <row r="21477">
          <cell r="B21477" t="str">
            <v>Meezan bank Head office</v>
          </cell>
          <cell r="C21477" t="str">
            <v>material</v>
          </cell>
          <cell r="D21477" t="str">
            <v>disc, screw welding rods , bolts, gsket, gloves and paint</v>
          </cell>
          <cell r="E21477">
            <v>18430</v>
          </cell>
        </row>
        <row r="21478">
          <cell r="B21478" t="str">
            <v>Spar supermarket</v>
          </cell>
          <cell r="C21478" t="str">
            <v>material</v>
          </cell>
          <cell r="D21478" t="str">
            <v>purhcased cuttings disc</v>
          </cell>
          <cell r="E21478">
            <v>1200</v>
          </cell>
        </row>
        <row r="21479">
          <cell r="B21479" t="str">
            <v>Engro 3rd &amp; 8th Floor</v>
          </cell>
          <cell r="C21479" t="str">
            <v>fuel</v>
          </cell>
          <cell r="D21479" t="str">
            <v>to salman rider</v>
          </cell>
          <cell r="E21479">
            <v>1000</v>
          </cell>
        </row>
        <row r="21480">
          <cell r="B21480" t="str">
            <v>Spar supermarket</v>
          </cell>
          <cell r="C21480" t="str">
            <v>fare</v>
          </cell>
          <cell r="D21480" t="str">
            <v>paid</v>
          </cell>
          <cell r="E21480">
            <v>2000</v>
          </cell>
        </row>
        <row r="21481">
          <cell r="B21481" t="str">
            <v>Engro 3rd &amp; 8th Floor</v>
          </cell>
          <cell r="C21481" t="str">
            <v>fuel</v>
          </cell>
          <cell r="D21481" t="str">
            <v>To ahsan</v>
          </cell>
          <cell r="E21481">
            <v>500</v>
          </cell>
        </row>
        <row r="21482">
          <cell r="B21482" t="str">
            <v>Meezan bank Head office</v>
          </cell>
          <cell r="C21482" t="str">
            <v>fare</v>
          </cell>
          <cell r="D21482" t="str">
            <v>paid</v>
          </cell>
          <cell r="E21482">
            <v>4000</v>
          </cell>
        </row>
        <row r="21483">
          <cell r="B21483" t="str">
            <v>o/m NASTP</v>
          </cell>
          <cell r="C21483" t="str">
            <v>maxon chemical</v>
          </cell>
          <cell r="D21483" t="str">
            <v>Online by al madina to bushra shamim care off maxon chemical</v>
          </cell>
          <cell r="E21483">
            <v>200000</v>
          </cell>
        </row>
        <row r="21484">
          <cell r="B21484" t="str">
            <v>Orient DML</v>
          </cell>
          <cell r="C21484" t="str">
            <v>Sheet</v>
          </cell>
          <cell r="D21484" t="str">
            <v>Online by Adeel To Israr ahmed for sheet purchased</v>
          </cell>
          <cell r="E21484">
            <v>63500</v>
          </cell>
        </row>
        <row r="21485">
          <cell r="B21485" t="str">
            <v>DHL office</v>
          </cell>
          <cell r="C21485" t="str">
            <v>amir contractor</v>
          </cell>
          <cell r="D21485" t="str">
            <v>Online to M. Amir sheikh in labour (Online by Bilal bhai)</v>
          </cell>
          <cell r="E21485">
            <v>200000</v>
          </cell>
        </row>
        <row r="21486">
          <cell r="B21486" t="str">
            <v>o/m NASTP</v>
          </cell>
          <cell r="C21486" t="str">
            <v>misc</v>
          </cell>
          <cell r="D21486" t="str">
            <v>Rs 400,000 on Sept 24 bill in acc of MSE acc as BH recommended</v>
          </cell>
          <cell r="E21486">
            <v>400000</v>
          </cell>
        </row>
        <row r="21487">
          <cell r="B21487" t="str">
            <v>sana safinaz dml</v>
          </cell>
          <cell r="C21487" t="str">
            <v>salary</v>
          </cell>
          <cell r="D21487" t="str">
            <v>TO moiz for sept</v>
          </cell>
          <cell r="E21487">
            <v>29200</v>
          </cell>
        </row>
        <row r="21488">
          <cell r="B21488" t="str">
            <v>CITI Bank</v>
          </cell>
          <cell r="C21488" t="str">
            <v>misc</v>
          </cell>
          <cell r="D21488" t="str">
            <v xml:space="preserve">jahangeer mobile </v>
          </cell>
          <cell r="E21488">
            <v>1200</v>
          </cell>
        </row>
        <row r="21489">
          <cell r="B21489" t="str">
            <v>Engro 3rd &amp; 8th Floor</v>
          </cell>
          <cell r="C21489" t="str">
            <v>fare</v>
          </cell>
          <cell r="D21489" t="str">
            <v>rikshaw fare</v>
          </cell>
          <cell r="E21489">
            <v>500</v>
          </cell>
        </row>
        <row r="21490">
          <cell r="B21490" t="str">
            <v>office</v>
          </cell>
          <cell r="C21490" t="str">
            <v>office</v>
          </cell>
          <cell r="D21490" t="str">
            <v>umer for office use</v>
          </cell>
          <cell r="E21490">
            <v>4000</v>
          </cell>
        </row>
        <row r="21491">
          <cell r="B21491" t="str">
            <v>Meezan bank Head office</v>
          </cell>
          <cell r="C21491" t="str">
            <v>salary</v>
          </cell>
          <cell r="D21491" t="str">
            <v>Asif Over time released by nadeem bhai</v>
          </cell>
          <cell r="E21491">
            <v>5000</v>
          </cell>
        </row>
        <row r="21492">
          <cell r="B21492" t="str">
            <v>j outlet lucky one mall</v>
          </cell>
          <cell r="C21492" t="str">
            <v>material</v>
          </cell>
          <cell r="D21492" t="str">
            <v>Online by al madina to gul zameen khan for threaded rods</v>
          </cell>
          <cell r="E21492">
            <v>134080</v>
          </cell>
        </row>
        <row r="21493">
          <cell r="B21493" t="str">
            <v>Engro office</v>
          </cell>
          <cell r="C21493" t="str">
            <v>Season master</v>
          </cell>
          <cell r="D21493" t="str">
            <v>Online by adeel to syed kamran aziz care off season master for pipe purchased</v>
          </cell>
          <cell r="E21493">
            <v>70000</v>
          </cell>
        </row>
        <row r="21494">
          <cell r="B21494" t="str">
            <v>Gul Ahmed</v>
          </cell>
          <cell r="C21494" t="str">
            <v>john</v>
          </cell>
          <cell r="D21494" t="str">
            <v>Online by adeel to yousuf masih care of John</v>
          </cell>
          <cell r="E21494">
            <v>30000</v>
          </cell>
        </row>
        <row r="21495">
          <cell r="B21495" t="str">
            <v>Gul Ahmed</v>
          </cell>
          <cell r="C21495" t="str">
            <v>misc</v>
          </cell>
          <cell r="D21495" t="str">
            <v>For bilal bhai car work</v>
          </cell>
          <cell r="E21495">
            <v>14000</v>
          </cell>
        </row>
        <row r="21496">
          <cell r="B21496" t="str">
            <v>office</v>
          </cell>
          <cell r="C21496" t="str">
            <v>mineral water</v>
          </cell>
          <cell r="D21496" t="str">
            <v>paid</v>
          </cell>
          <cell r="E21496">
            <v>4080</v>
          </cell>
        </row>
        <row r="21497">
          <cell r="B21497" t="str">
            <v>j outlet lucky one mall</v>
          </cell>
          <cell r="C21497" t="str">
            <v>material</v>
          </cell>
          <cell r="D21497" t="str">
            <v>Purchased of u clamp 06 Nos from aram bhagh</v>
          </cell>
          <cell r="E21497">
            <v>4400</v>
          </cell>
        </row>
        <row r="21498">
          <cell r="B21498" t="str">
            <v>Spar supermarket</v>
          </cell>
          <cell r="C21498" t="str">
            <v>material</v>
          </cell>
          <cell r="D21498" t="str">
            <v>purchased bit</v>
          </cell>
          <cell r="E21498">
            <v>250</v>
          </cell>
        </row>
        <row r="21499">
          <cell r="B21499" t="str">
            <v>BAH 12th Floor</v>
          </cell>
          <cell r="C21499" t="str">
            <v>fare</v>
          </cell>
          <cell r="D21499" t="str">
            <v>paid</v>
          </cell>
          <cell r="E21499">
            <v>3000</v>
          </cell>
        </row>
        <row r="21500">
          <cell r="B21500" t="str">
            <v>BAH 12th Floor</v>
          </cell>
          <cell r="C21500" t="str">
            <v>drawings</v>
          </cell>
          <cell r="D21500" t="str">
            <v>paid to azam corporation for drawings payment = 25000</v>
          </cell>
          <cell r="E21500">
            <v>5000</v>
          </cell>
        </row>
        <row r="21501">
          <cell r="B21501" t="str">
            <v>CITI Bank</v>
          </cell>
          <cell r="C21501" t="str">
            <v>drawings</v>
          </cell>
          <cell r="D21501" t="str">
            <v>paid to azam corporation for drawings payment = 25000</v>
          </cell>
          <cell r="E21501">
            <v>5000</v>
          </cell>
        </row>
        <row r="21502">
          <cell r="B21502" t="str">
            <v>NICVD</v>
          </cell>
          <cell r="C21502" t="str">
            <v>drawings</v>
          </cell>
          <cell r="D21502" t="str">
            <v>paid to azam corporation for drawings payment = 25000</v>
          </cell>
          <cell r="E21502">
            <v>5000</v>
          </cell>
        </row>
        <row r="21503">
          <cell r="B21503" t="str">
            <v>Engro 3rd &amp; 8th Floor</v>
          </cell>
          <cell r="C21503" t="str">
            <v>drawings</v>
          </cell>
          <cell r="D21503" t="str">
            <v>paid to azam corporation for drawings payment = 25000</v>
          </cell>
          <cell r="E21503">
            <v>5000</v>
          </cell>
        </row>
        <row r="21504">
          <cell r="B21504" t="str">
            <v>Spar supermarket</v>
          </cell>
          <cell r="C21504" t="str">
            <v>drawings</v>
          </cell>
          <cell r="D21504" t="str">
            <v>paid to azam corporation for drawings payment = 25000</v>
          </cell>
          <cell r="E21504">
            <v>5000</v>
          </cell>
        </row>
        <row r="21505">
          <cell r="B21505" t="str">
            <v>Imtiaz supermarket</v>
          </cell>
          <cell r="C21505" t="str">
            <v>misc</v>
          </cell>
          <cell r="D21505" t="str">
            <v>paid for folding advance</v>
          </cell>
          <cell r="E21505">
            <v>30000</v>
          </cell>
        </row>
        <row r="21506">
          <cell r="B21506" t="str">
            <v>Gul Ahmed</v>
          </cell>
          <cell r="C21506" t="str">
            <v>material</v>
          </cell>
          <cell r="D21506" t="str">
            <v>purchased dammer tapes</v>
          </cell>
          <cell r="E21506">
            <v>1000</v>
          </cell>
        </row>
        <row r="21507">
          <cell r="B21507" t="str">
            <v>office</v>
          </cell>
          <cell r="C21507" t="str">
            <v>office</v>
          </cell>
          <cell r="D21507" t="str">
            <v>umer for office use</v>
          </cell>
          <cell r="E21507">
            <v>3500</v>
          </cell>
        </row>
        <row r="21508">
          <cell r="B21508" t="str">
            <v>office</v>
          </cell>
          <cell r="C21508" t="str">
            <v>utilities bills</v>
          </cell>
          <cell r="D21508" t="str">
            <v>ptcl bills paid</v>
          </cell>
          <cell r="E21508">
            <v>10900</v>
          </cell>
        </row>
        <row r="21509">
          <cell r="B21509" t="str">
            <v xml:space="preserve">MHR Personal </v>
          </cell>
          <cell r="C21509" t="str">
            <v>utilities bills</v>
          </cell>
          <cell r="D21509" t="str">
            <v>ptcl bills paid</v>
          </cell>
          <cell r="E21509">
            <v>3170</v>
          </cell>
        </row>
        <row r="21510">
          <cell r="B21510" t="str">
            <v>Engro 3rd &amp; 8th Floor</v>
          </cell>
          <cell r="C21510" t="str">
            <v>fare</v>
          </cell>
          <cell r="D21510" t="str">
            <v>Paid to danish suzuki</v>
          </cell>
          <cell r="E21510">
            <v>2000</v>
          </cell>
        </row>
        <row r="21511">
          <cell r="B21511" t="str">
            <v>Engro 3rd &amp; 8th Floor</v>
          </cell>
          <cell r="C21511" t="str">
            <v>fuel</v>
          </cell>
          <cell r="D21511" t="str">
            <v>To salman for fuel</v>
          </cell>
          <cell r="E21511">
            <v>1500</v>
          </cell>
        </row>
        <row r="21512">
          <cell r="B21512" t="str">
            <v>CITI Bank</v>
          </cell>
          <cell r="C21512" t="str">
            <v>misc</v>
          </cell>
          <cell r="D21512" t="str">
            <v>to salman for bike tuning</v>
          </cell>
          <cell r="E21512">
            <v>1000</v>
          </cell>
        </row>
        <row r="21513">
          <cell r="B21513" t="str">
            <v>NICVD</v>
          </cell>
          <cell r="C21513" t="str">
            <v>Anand</v>
          </cell>
          <cell r="D21513" t="str">
            <v xml:space="preserve">Cash collect by Anand from al madina </v>
          </cell>
          <cell r="E21513">
            <v>50000</v>
          </cell>
        </row>
        <row r="21514">
          <cell r="B21514" t="str">
            <v>BAF phase VIII</v>
          </cell>
          <cell r="C21514" t="str">
            <v>Cool max</v>
          </cell>
          <cell r="D21514" t="str">
            <v>Cash collect by victor from al madina care off Coolmax in BAFL</v>
          </cell>
          <cell r="E21514">
            <v>285000</v>
          </cell>
        </row>
        <row r="21515">
          <cell r="B21515" t="str">
            <v>Sana safinaz DML</v>
          </cell>
          <cell r="C21515" t="str">
            <v>Material</v>
          </cell>
          <cell r="D21515" t="str">
            <v>Online by al madina to RIAZ HUSSAIN for Dolmen lahore fittings and noman for site expenses
For anto fungus colour labour      22,000
Fittings                                               7210
Noman engro for site                     27000</v>
          </cell>
          <cell r="E21515">
            <v>56210</v>
          </cell>
        </row>
        <row r="21516">
          <cell r="B21516" t="str">
            <v>j outlet lucky one mall</v>
          </cell>
          <cell r="C21516" t="str">
            <v>Adam regger</v>
          </cell>
          <cell r="D21516" t="str">
            <v>Cash collect by imran care off Adma</v>
          </cell>
          <cell r="E21516">
            <v>70000</v>
          </cell>
        </row>
        <row r="21517">
          <cell r="B21517" t="str">
            <v>DHL office</v>
          </cell>
          <cell r="C21517" t="str">
            <v>material</v>
          </cell>
          <cell r="D21517" t="str">
            <v>cables lux gland purchased by faheem</v>
          </cell>
          <cell r="E21517">
            <v>18000</v>
          </cell>
        </row>
        <row r="21518">
          <cell r="B21518" t="str">
            <v>NICVD</v>
          </cell>
          <cell r="C21518" t="str">
            <v>imran engr</v>
          </cell>
          <cell r="D21518" t="str">
            <v>cash paid (rec by shahid painter)</v>
          </cell>
          <cell r="E21518">
            <v>30000</v>
          </cell>
        </row>
        <row r="21519">
          <cell r="B21519" t="str">
            <v>j outlet lucky one mall</v>
          </cell>
          <cell r="C21519" t="str">
            <v>material</v>
          </cell>
          <cell r="D21519" t="str">
            <v>purchased anchor and Bit by muzammil</v>
          </cell>
          <cell r="E21519">
            <v>1300</v>
          </cell>
        </row>
        <row r="21520">
          <cell r="B21520" t="str">
            <v>j outlet lucky one mall</v>
          </cell>
          <cell r="C21520" t="str">
            <v>material</v>
          </cell>
          <cell r="D21520" t="str">
            <v>To muzammil for site labour lunch + bykia fare</v>
          </cell>
          <cell r="E21520">
            <v>9380</v>
          </cell>
        </row>
        <row r="21521">
          <cell r="B21521" t="str">
            <v>j outlet lucky one mall</v>
          </cell>
          <cell r="C21521" t="str">
            <v>material</v>
          </cell>
          <cell r="D21521" t="str">
            <v>cash paid for site expenses (given to muzammil)</v>
          </cell>
          <cell r="E21521">
            <v>5000</v>
          </cell>
        </row>
        <row r="21522">
          <cell r="B21522" t="str">
            <v>Engro 3rd &amp; 8th Floor</v>
          </cell>
          <cell r="C21522" t="str">
            <v>sajid pipe</v>
          </cell>
          <cell r="D21522" t="str">
            <v>MCB chq 2007570360</v>
          </cell>
          <cell r="E21522">
            <v>200000</v>
          </cell>
        </row>
        <row r="21523">
          <cell r="B21523" t="str">
            <v>office</v>
          </cell>
          <cell r="C21523" t="str">
            <v>salary</v>
          </cell>
          <cell r="D21523" t="str">
            <v>MCB chq 2007570362 Abuzar salary</v>
          </cell>
          <cell r="E21523">
            <v>70000</v>
          </cell>
        </row>
        <row r="21524">
          <cell r="B21524" t="str">
            <v>J out let DML</v>
          </cell>
          <cell r="C21524" t="str">
            <v>habib insulation</v>
          </cell>
          <cell r="D21524" t="str">
            <v>Chq rec from IK in account of Daraz office</v>
          </cell>
          <cell r="E21524">
            <v>2000000</v>
          </cell>
        </row>
        <row r="21525">
          <cell r="B21525" t="str">
            <v>Meezan bank Head office</v>
          </cell>
          <cell r="C21525" t="str">
            <v>iqbal sons</v>
          </cell>
          <cell r="D21525" t="str">
            <v>Chq rec from IK in account of Daraz office = 500,000</v>
          </cell>
          <cell r="E21525">
            <v>6290</v>
          </cell>
        </row>
        <row r="21526">
          <cell r="B21526" t="str">
            <v>Tomo JPMC</v>
          </cell>
          <cell r="C21526" t="str">
            <v>iqbal sons</v>
          </cell>
          <cell r="D21526" t="str">
            <v>Chq rec from IK in account of Daraz office = 500,000</v>
          </cell>
          <cell r="E21526">
            <v>13324</v>
          </cell>
        </row>
        <row r="21527">
          <cell r="B21527" t="str">
            <v>Engro 3rd &amp; 8th Floor</v>
          </cell>
          <cell r="C21527" t="str">
            <v>iqbal sons</v>
          </cell>
          <cell r="D21527" t="str">
            <v>Chq rec from IK in account of Daraz office = 500,000</v>
          </cell>
          <cell r="E21527">
            <v>127755</v>
          </cell>
        </row>
        <row r="21528">
          <cell r="B21528" t="str">
            <v>CITI Bank</v>
          </cell>
          <cell r="C21528" t="str">
            <v>iqbal sons</v>
          </cell>
          <cell r="D21528" t="str">
            <v>Chq rec from IK in account of Daraz office = 500,000</v>
          </cell>
          <cell r="E21528">
            <v>51167</v>
          </cell>
        </row>
        <row r="21529">
          <cell r="B21529" t="str">
            <v>DHL office</v>
          </cell>
          <cell r="C21529" t="str">
            <v>iqbal sons</v>
          </cell>
          <cell r="D21529" t="str">
            <v>Chq rec from IK in account of Daraz office = 500,000</v>
          </cell>
          <cell r="E21529">
            <v>148964</v>
          </cell>
        </row>
        <row r="21530">
          <cell r="B21530" t="str">
            <v>Sana safinaz DML</v>
          </cell>
          <cell r="C21530" t="str">
            <v>iqbal sons</v>
          </cell>
          <cell r="D21530" t="str">
            <v>Chq rec from IK in account of Daraz office = 500,000</v>
          </cell>
          <cell r="E21530">
            <v>152500</v>
          </cell>
        </row>
        <row r="21531">
          <cell r="B21531" t="str">
            <v>o/m NASTP</v>
          </cell>
          <cell r="C21531" t="str">
            <v>misc</v>
          </cell>
          <cell r="D21531" t="str">
            <v>MCB chq 2007570363 (pay order for nastp)</v>
          </cell>
          <cell r="E21531">
            <v>5000</v>
          </cell>
        </row>
        <row r="21532">
          <cell r="B21532" t="str">
            <v>Rehmat shipping</v>
          </cell>
          <cell r="C21532" t="str">
            <v>rafay</v>
          </cell>
          <cell r="D21532" t="str">
            <v>MCB chq 2007570365</v>
          </cell>
          <cell r="E21532">
            <v>200000</v>
          </cell>
        </row>
        <row r="21533">
          <cell r="B21533" t="str">
            <v>J outlet lucky one mall</v>
          </cell>
          <cell r="C21533" t="str">
            <v>IIL Pipe</v>
          </cell>
          <cell r="D21533" t="str">
            <v>MCB chq 2007570366</v>
          </cell>
          <cell r="E21533">
            <v>872837</v>
          </cell>
        </row>
        <row r="21534">
          <cell r="B21534" t="str">
            <v>Sana safinaz DML</v>
          </cell>
          <cell r="C21534" t="str">
            <v>nexus engineering</v>
          </cell>
          <cell r="D21534" t="str">
            <v>MCB chq 2007570367 (purhcaed 95 up right sprinklers by Ahsan)</v>
          </cell>
          <cell r="E21534">
            <v>141000</v>
          </cell>
        </row>
        <row r="21535">
          <cell r="B21535" t="str">
            <v>GSK DMC</v>
          </cell>
          <cell r="C21535" t="str">
            <v>captive air</v>
          </cell>
          <cell r="D21535" t="str">
            <v>Received from NEC Soneri bank # CA-72243941 (given to Captive air in GSK deal for FCU and WCPU)</v>
          </cell>
          <cell r="E21535">
            <v>1167156</v>
          </cell>
        </row>
        <row r="21536">
          <cell r="B21536" t="str">
            <v>GSK DMC</v>
          </cell>
          <cell r="C21536" t="str">
            <v>fakhri brothers</v>
          </cell>
          <cell r="D21536" t="str">
            <v xml:space="preserve">Received from IK in Engro Acc Bank HBL chq # 10002096 (Given to S.T Brothers) </v>
          </cell>
          <cell r="E21536">
            <v>3003000</v>
          </cell>
        </row>
        <row r="21537">
          <cell r="B21537" t="str">
            <v>CITI Bank</v>
          </cell>
          <cell r="C21537" t="str">
            <v>captive air</v>
          </cell>
          <cell r="D21537" t="str">
            <v>Received from IK Bank Al falah chq # 10002101 (Given to captive air in citi bank deal)</v>
          </cell>
          <cell r="E21537">
            <v>4598964</v>
          </cell>
        </row>
        <row r="21538">
          <cell r="B21538" t="str">
            <v>Meezan bank Head office</v>
          </cell>
          <cell r="C21538" t="str">
            <v>guddu insulation</v>
          </cell>
          <cell r="D21538" t="str">
            <v>MCB chq 2007570370</v>
          </cell>
          <cell r="E21538">
            <v>50000</v>
          </cell>
        </row>
        <row r="21539">
          <cell r="B21539" t="str">
            <v>O/M The Place</v>
          </cell>
          <cell r="C21539" t="str">
            <v>SST Tax</v>
          </cell>
          <cell r="D21539" t="str">
            <v>MCB chq 2007570372 = tot amt = 245779</v>
          </cell>
          <cell r="E21539">
            <v>45000</v>
          </cell>
        </row>
        <row r="21540">
          <cell r="B21540" t="str">
            <v xml:space="preserve">O/M Nue Multiplex </v>
          </cell>
          <cell r="C21540" t="str">
            <v>SST Tax</v>
          </cell>
          <cell r="D21540" t="str">
            <v>MCB chq 2007570372 = tot amt = 245779</v>
          </cell>
          <cell r="E21540">
            <v>49000</v>
          </cell>
        </row>
        <row r="21541">
          <cell r="B21541" t="str">
            <v>FTC Floors</v>
          </cell>
          <cell r="C21541" t="str">
            <v>SST Tax</v>
          </cell>
          <cell r="D21541" t="str">
            <v>MCB chq 2007570372 = tot amt = 245779</v>
          </cell>
          <cell r="E21541">
            <v>67744.56</v>
          </cell>
        </row>
        <row r="21542">
          <cell r="B21542" t="str">
            <v>o/m NASTP</v>
          </cell>
          <cell r="C21542" t="str">
            <v>SST Tax</v>
          </cell>
          <cell r="D21542" t="str">
            <v>MCB chq 2007570372 = tot amt = 245779</v>
          </cell>
          <cell r="E21542">
            <v>30000</v>
          </cell>
        </row>
        <row r="21543">
          <cell r="B21543" t="str">
            <v>BAF maintenance</v>
          </cell>
          <cell r="C21543" t="str">
            <v>SST Tax</v>
          </cell>
          <cell r="D21543" t="str">
            <v>MCB chq 2007570372 = tot amt = 245779</v>
          </cell>
          <cell r="E21543">
            <v>54034</v>
          </cell>
        </row>
        <row r="21544">
          <cell r="B21544" t="str">
            <v>GSK DMC</v>
          </cell>
          <cell r="C21544" t="str">
            <v>captive air</v>
          </cell>
          <cell r="D21544" t="str">
            <v>Received from NEC -- Askari Bank chq # 00247711 (given to Captive air in GSK deal for FCU and WCPU)</v>
          </cell>
          <cell r="E21544">
            <v>291789</v>
          </cell>
        </row>
        <row r="21545">
          <cell r="B21545" t="str">
            <v>Daraz office</v>
          </cell>
          <cell r="C21545" t="str">
            <v>Received</v>
          </cell>
          <cell r="D21545" t="str">
            <v>Received from IK Meezan bank chq # A-03651162 (given to Powermech solutions PVt ltd care off Habib insulation)</v>
          </cell>
          <cell r="F21545">
            <v>2000000</v>
          </cell>
        </row>
        <row r="21546">
          <cell r="B21546" t="str">
            <v>Daraz office</v>
          </cell>
          <cell r="C21546" t="str">
            <v>Received</v>
          </cell>
          <cell r="D21546" t="str">
            <v>Received from IK Meezan bank chq # A-03651163 (given to Iqbal sons trading company)</v>
          </cell>
          <cell r="F21546">
            <v>500000</v>
          </cell>
        </row>
        <row r="21547">
          <cell r="B21547" t="str">
            <v>Salaam Taqaful</v>
          </cell>
          <cell r="C21547" t="str">
            <v>Received</v>
          </cell>
          <cell r="D21547" t="str">
            <v>Received from Salam Takaful Meezan bank acc # D-29366284 (depositted in MCB)</v>
          </cell>
          <cell r="F21547">
            <v>500000</v>
          </cell>
        </row>
        <row r="21548">
          <cell r="B21548" t="str">
            <v>O/M VISA office</v>
          </cell>
          <cell r="C21548" t="str">
            <v>Received</v>
          </cell>
          <cell r="D21548" t="str">
            <v>Received from EFSE against VISA Office maintenance April 24 to June 24</v>
          </cell>
          <cell r="F21548">
            <v>287787</v>
          </cell>
        </row>
        <row r="21549">
          <cell r="B21549" t="str">
            <v>FTC Floors</v>
          </cell>
          <cell r="C21549" t="str">
            <v>Received</v>
          </cell>
          <cell r="D21549" t="str">
            <v xml:space="preserve">FTC Monthly August 24 </v>
          </cell>
          <cell r="F21549">
            <v>280434</v>
          </cell>
        </row>
        <row r="21550">
          <cell r="B21550" t="str">
            <v>Air war college</v>
          </cell>
          <cell r="C21550" t="str">
            <v>Received</v>
          </cell>
          <cell r="D21550" t="str">
            <v>Received from DWP Technologies pvt ltd (transfer in MCB Account)</v>
          </cell>
          <cell r="F21550">
            <v>920000</v>
          </cell>
        </row>
        <row r="21551">
          <cell r="B21551" t="str">
            <v>Air war college</v>
          </cell>
          <cell r="C21551" t="str">
            <v>Received</v>
          </cell>
          <cell r="D21551" t="str">
            <v>Received from DWP Technologies pvt ltd (transfer in MCB Account)</v>
          </cell>
          <cell r="F21551">
            <v>920000</v>
          </cell>
        </row>
        <row r="21552">
          <cell r="B21552" t="str">
            <v>Air war college</v>
          </cell>
          <cell r="C21552" t="str">
            <v>Received</v>
          </cell>
          <cell r="D21552" t="str">
            <v>Received from DWP Technologies pvt ltd (transfer in MCB Account)</v>
          </cell>
          <cell r="F21552">
            <v>996829</v>
          </cell>
        </row>
        <row r="21553">
          <cell r="B21553" t="str">
            <v>o/m NASTP</v>
          </cell>
          <cell r="C21553" t="str">
            <v>Received</v>
          </cell>
          <cell r="D21553" t="str">
            <v>Received o/m bill for the month of August 24</v>
          </cell>
          <cell r="F21553">
            <v>1947260</v>
          </cell>
        </row>
        <row r="21554">
          <cell r="B21554" t="str">
            <v>o/m NASTP</v>
          </cell>
          <cell r="C21554" t="str">
            <v>Received</v>
          </cell>
          <cell r="D21554" t="str">
            <v>1% invoice charges for MCB chq # 2007570361 given to Universal traders care off Adeel Steel for SST inpt adjustment in NASTP Monthly payment</v>
          </cell>
          <cell r="E21554">
            <v>24158</v>
          </cell>
        </row>
        <row r="21555">
          <cell r="B21555" t="str">
            <v>Engro office</v>
          </cell>
          <cell r="C21555" t="str">
            <v>Received</v>
          </cell>
          <cell r="D21555" t="str">
            <v>Received from NEC Soneri bank # CA-72243941 (given to Captive air in GSK deal for FCU and WCPU)</v>
          </cell>
          <cell r="F21555">
            <v>1167156</v>
          </cell>
        </row>
        <row r="21556">
          <cell r="B21556" t="str">
            <v>BAF Phase VIII</v>
          </cell>
          <cell r="C21556" t="str">
            <v>Received</v>
          </cell>
          <cell r="D21556" t="str">
            <v>Received from Bank Al Habib (Online transfer)</v>
          </cell>
          <cell r="F21556">
            <v>866522</v>
          </cell>
        </row>
        <row r="21557">
          <cell r="B21557" t="str">
            <v>Engro 3rd &amp; 8th Floor</v>
          </cell>
          <cell r="C21557" t="str">
            <v>Received</v>
          </cell>
          <cell r="D21557" t="str">
            <v>Received from IK in Engro Acc Bank HBL chq # 10002096 (Given to S.T Brothers)</v>
          </cell>
          <cell r="F21557">
            <v>3003000</v>
          </cell>
        </row>
        <row r="21558">
          <cell r="B21558" t="str">
            <v>Engro 3rd &amp; 8th Floor</v>
          </cell>
          <cell r="C21558" t="str">
            <v>Received</v>
          </cell>
          <cell r="D21558" t="str">
            <v>Received from IK in Engro Acc Bank Al falah chq # 56088265 (Given to Al madina steel)</v>
          </cell>
          <cell r="F21558">
            <v>3000000</v>
          </cell>
        </row>
        <row r="21559">
          <cell r="B21559" t="str">
            <v>CITI Bank</v>
          </cell>
          <cell r="C21559" t="str">
            <v>Received</v>
          </cell>
          <cell r="D21559" t="str">
            <v>Received from IK Bank Al falah chq # 10002101 (Given to captive air in citi bank deal)</v>
          </cell>
          <cell r="F21559">
            <v>4598964</v>
          </cell>
        </row>
        <row r="21560">
          <cell r="B21560" t="str">
            <v>Imtiaz supermarket</v>
          </cell>
          <cell r="C21560" t="str">
            <v>Received</v>
          </cell>
          <cell r="D21560" t="str">
            <v>Received 40% advance payment from Imtiaz (BAFL chq # 27809079)</v>
          </cell>
          <cell r="F21560">
            <v>5370002</v>
          </cell>
        </row>
        <row r="21561">
          <cell r="B21561" t="str">
            <v>o/m NASTP</v>
          </cell>
          <cell r="C21561" t="str">
            <v>Received</v>
          </cell>
          <cell r="D21561" t="str">
            <v>Received o/m bill for the month of September 24</v>
          </cell>
          <cell r="F21561">
            <v>1947260</v>
          </cell>
        </row>
        <row r="21562">
          <cell r="B21562" t="str">
            <v>Meezan Gujranwala</v>
          </cell>
          <cell r="C21562" t="str">
            <v>Received</v>
          </cell>
          <cell r="D21562" t="str">
            <v>Received Mob avdance</v>
          </cell>
          <cell r="F21562">
            <v>4000000</v>
          </cell>
        </row>
        <row r="21563">
          <cell r="B21563" t="str">
            <v>FTC Floors</v>
          </cell>
          <cell r="C21563" t="str">
            <v>Received</v>
          </cell>
          <cell r="D21563" t="str">
            <v xml:space="preserve">FTC Monthly Sept 24 </v>
          </cell>
          <cell r="F21563">
            <v>280434</v>
          </cell>
        </row>
        <row r="21564">
          <cell r="B21564" t="str">
            <v>Generation DML</v>
          </cell>
          <cell r="C21564" t="str">
            <v>Received</v>
          </cell>
          <cell r="D21564" t="str">
            <v>Received from Ik in acc of generation (Meezan bank chq # A-90115315 Given to Universal traders)</v>
          </cell>
          <cell r="F21564">
            <v>1423285</v>
          </cell>
        </row>
        <row r="21565">
          <cell r="B21565" t="str">
            <v>CITI Bank</v>
          </cell>
          <cell r="C21565" t="str">
            <v>Received</v>
          </cell>
          <cell r="D21565" t="str">
            <v>Received from Ik in acc of Citi bank (Meezan bank chq # A-03651312 Given to Al madina steel traders)</v>
          </cell>
          <cell r="F21565">
            <v>4000000</v>
          </cell>
        </row>
        <row r="21566">
          <cell r="B21566" t="str">
            <v>Gul Ahmed</v>
          </cell>
          <cell r="C21566" t="str">
            <v>Received</v>
          </cell>
          <cell r="D21566" t="str">
            <v>Received from Ik in acc of Gul ahmed (HBL chq # 10002119 Given to Universal traders)</v>
          </cell>
          <cell r="F21566">
            <v>5707581</v>
          </cell>
        </row>
        <row r="21567">
          <cell r="B21567" t="str">
            <v>Engro office</v>
          </cell>
          <cell r="C21567" t="str">
            <v>Received</v>
          </cell>
          <cell r="D21567" t="str">
            <v>Received from NEC -- Askari Bank chq # 00247711 (given to Captive air in GSK deal for FCU and WCPU)</v>
          </cell>
          <cell r="F21567">
            <v>291789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pageSetUpPr fitToPage="1"/>
  </sheetPr>
  <dimension ref="A1:V66"/>
  <sheetViews>
    <sheetView showGridLines="0" view="pageBreakPreview" zoomScaleNormal="100" zoomScaleSheetLayoutView="100" workbookViewId="0">
      <pane ySplit="4" topLeftCell="A43" activePane="bottomLeft" state="frozen"/>
      <selection activeCell="A5" sqref="A5:XFD5"/>
      <selection pane="bottomLeft" activeCell="K17" sqref="K17"/>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7.28515625" style="34" customWidth="1"/>
    <col min="6" max="6" width="13.42578125" style="73" customWidth="1"/>
    <col min="7" max="7" width="9.140625" style="73"/>
    <col min="8" max="8" width="11.5703125" style="73" customWidth="1"/>
    <col min="9" max="10" width="12.42578125" style="35" bestFit="1" customWidth="1"/>
    <col min="11" max="229" width="9.140625" style="35"/>
    <col min="230" max="230" width="8.5703125" style="35" bestFit="1" customWidth="1"/>
    <col min="231" max="231" width="12.42578125" style="35" bestFit="1" customWidth="1"/>
    <col min="232" max="232" width="48.140625" style="35" customWidth="1"/>
    <col min="233" max="244" width="9.5703125" style="35" customWidth="1"/>
    <col min="245" max="248" width="14.5703125" style="35" customWidth="1"/>
    <col min="249" max="249" width="16.42578125" style="35" customWidth="1"/>
    <col min="250" max="250" width="11.5703125" style="35" bestFit="1" customWidth="1"/>
    <col min="251" max="251" width="34.140625" style="35" bestFit="1" customWidth="1"/>
    <col min="252" max="252" width="20.140625" style="35" customWidth="1"/>
    <col min="253" max="485" width="9.140625" style="35"/>
    <col min="486" max="486" width="8.5703125" style="35" bestFit="1" customWidth="1"/>
    <col min="487" max="487" width="12.42578125" style="35" bestFit="1" customWidth="1"/>
    <col min="488" max="488" width="48.140625" style="35" customWidth="1"/>
    <col min="489" max="500" width="9.5703125" style="35" customWidth="1"/>
    <col min="501" max="504" width="14.5703125" style="35" customWidth="1"/>
    <col min="505" max="505" width="16.42578125" style="35" customWidth="1"/>
    <col min="506" max="506" width="11.5703125" style="35" bestFit="1" customWidth="1"/>
    <col min="507" max="507" width="34.140625" style="35" bestFit="1" customWidth="1"/>
    <col min="508" max="508" width="20.140625" style="35" customWidth="1"/>
    <col min="509" max="741" width="9.140625" style="35"/>
    <col min="742" max="742" width="8.5703125" style="35" bestFit="1" customWidth="1"/>
    <col min="743" max="743" width="12.42578125" style="35" bestFit="1" customWidth="1"/>
    <col min="744" max="744" width="48.140625" style="35" customWidth="1"/>
    <col min="745" max="756" width="9.5703125" style="35" customWidth="1"/>
    <col min="757" max="760" width="14.5703125" style="35" customWidth="1"/>
    <col min="761" max="761" width="16.42578125" style="35" customWidth="1"/>
    <col min="762" max="762" width="11.5703125" style="35" bestFit="1" customWidth="1"/>
    <col min="763" max="763" width="34.140625" style="35" bestFit="1" customWidth="1"/>
    <col min="764" max="764" width="20.140625" style="35" customWidth="1"/>
    <col min="765" max="997" width="9.140625" style="35"/>
    <col min="998" max="998" width="8.5703125" style="35" bestFit="1" customWidth="1"/>
    <col min="999" max="999" width="12.42578125" style="35" bestFit="1" customWidth="1"/>
    <col min="1000" max="1000" width="48.140625" style="35" customWidth="1"/>
    <col min="1001" max="1012" width="9.5703125" style="35" customWidth="1"/>
    <col min="1013" max="1016" width="14.5703125" style="35" customWidth="1"/>
    <col min="1017" max="1017" width="16.42578125" style="35" customWidth="1"/>
    <col min="1018" max="1018" width="11.5703125" style="35" bestFit="1" customWidth="1"/>
    <col min="1019" max="1019" width="34.140625" style="35" bestFit="1" customWidth="1"/>
    <col min="1020" max="1020" width="20.140625" style="35" customWidth="1"/>
    <col min="1021" max="1253" width="9.140625" style="35"/>
    <col min="1254" max="1254" width="8.5703125" style="35" bestFit="1" customWidth="1"/>
    <col min="1255" max="1255" width="12.42578125" style="35" bestFit="1" customWidth="1"/>
    <col min="1256" max="1256" width="48.140625" style="35" customWidth="1"/>
    <col min="1257" max="1268" width="9.5703125" style="35" customWidth="1"/>
    <col min="1269" max="1272" width="14.5703125" style="35" customWidth="1"/>
    <col min="1273" max="1273" width="16.42578125" style="35" customWidth="1"/>
    <col min="1274" max="1274" width="11.5703125" style="35" bestFit="1" customWidth="1"/>
    <col min="1275" max="1275" width="34.140625" style="35" bestFit="1" customWidth="1"/>
    <col min="1276" max="1276" width="20.140625" style="35" customWidth="1"/>
    <col min="1277" max="1509" width="9.140625" style="35"/>
    <col min="1510" max="1510" width="8.5703125" style="35" bestFit="1" customWidth="1"/>
    <col min="1511" max="1511" width="12.42578125" style="35" bestFit="1" customWidth="1"/>
    <col min="1512" max="1512" width="48.140625" style="35" customWidth="1"/>
    <col min="1513" max="1524" width="9.5703125" style="35" customWidth="1"/>
    <col min="1525" max="1528" width="14.5703125" style="35" customWidth="1"/>
    <col min="1529" max="1529" width="16.42578125" style="35" customWidth="1"/>
    <col min="1530" max="1530" width="11.5703125" style="35" bestFit="1" customWidth="1"/>
    <col min="1531" max="1531" width="34.140625" style="35" bestFit="1" customWidth="1"/>
    <col min="1532" max="1532" width="20.140625" style="35" customWidth="1"/>
    <col min="1533" max="1765" width="9.140625" style="35"/>
    <col min="1766" max="1766" width="8.5703125" style="35" bestFit="1" customWidth="1"/>
    <col min="1767" max="1767" width="12.42578125" style="35" bestFit="1" customWidth="1"/>
    <col min="1768" max="1768" width="48.140625" style="35" customWidth="1"/>
    <col min="1769" max="1780" width="9.5703125" style="35" customWidth="1"/>
    <col min="1781" max="1784" width="14.5703125" style="35" customWidth="1"/>
    <col min="1785" max="1785" width="16.42578125" style="35" customWidth="1"/>
    <col min="1786" max="1786" width="11.5703125" style="35" bestFit="1" customWidth="1"/>
    <col min="1787" max="1787" width="34.140625" style="35" bestFit="1" customWidth="1"/>
    <col min="1788" max="1788" width="20.140625" style="35" customWidth="1"/>
    <col min="1789" max="2021" width="9.140625" style="35"/>
    <col min="2022" max="2022" width="8.5703125" style="35" bestFit="1" customWidth="1"/>
    <col min="2023" max="2023" width="12.42578125" style="35" bestFit="1" customWidth="1"/>
    <col min="2024" max="2024" width="48.140625" style="35" customWidth="1"/>
    <col min="2025" max="2036" width="9.5703125" style="35" customWidth="1"/>
    <col min="2037" max="2040" width="14.5703125" style="35" customWidth="1"/>
    <col min="2041" max="2041" width="16.42578125" style="35" customWidth="1"/>
    <col min="2042" max="2042" width="11.5703125" style="35" bestFit="1" customWidth="1"/>
    <col min="2043" max="2043" width="34.140625" style="35" bestFit="1" customWidth="1"/>
    <col min="2044" max="2044" width="20.140625" style="35" customWidth="1"/>
    <col min="2045" max="2277" width="9.140625" style="35"/>
    <col min="2278" max="2278" width="8.5703125" style="35" bestFit="1" customWidth="1"/>
    <col min="2279" max="2279" width="12.42578125" style="35" bestFit="1" customWidth="1"/>
    <col min="2280" max="2280" width="48.140625" style="35" customWidth="1"/>
    <col min="2281" max="2292" width="9.5703125" style="35" customWidth="1"/>
    <col min="2293" max="2296" width="14.5703125" style="35" customWidth="1"/>
    <col min="2297" max="2297" width="16.42578125" style="35" customWidth="1"/>
    <col min="2298" max="2298" width="11.5703125" style="35" bestFit="1" customWidth="1"/>
    <col min="2299" max="2299" width="34.140625" style="35" bestFit="1" customWidth="1"/>
    <col min="2300" max="2300" width="20.140625" style="35" customWidth="1"/>
    <col min="2301" max="2533" width="9.140625" style="35"/>
    <col min="2534" max="2534" width="8.5703125" style="35" bestFit="1" customWidth="1"/>
    <col min="2535" max="2535" width="12.42578125" style="35" bestFit="1" customWidth="1"/>
    <col min="2536" max="2536" width="48.140625" style="35" customWidth="1"/>
    <col min="2537" max="2548" width="9.5703125" style="35" customWidth="1"/>
    <col min="2549" max="2552" width="14.5703125" style="35" customWidth="1"/>
    <col min="2553" max="2553" width="16.42578125" style="35" customWidth="1"/>
    <col min="2554" max="2554" width="11.5703125" style="35" bestFit="1" customWidth="1"/>
    <col min="2555" max="2555" width="34.140625" style="35" bestFit="1" customWidth="1"/>
    <col min="2556" max="2556" width="20.140625" style="35" customWidth="1"/>
    <col min="2557" max="2789" width="9.140625" style="35"/>
    <col min="2790" max="2790" width="8.5703125" style="35" bestFit="1" customWidth="1"/>
    <col min="2791" max="2791" width="12.42578125" style="35" bestFit="1" customWidth="1"/>
    <col min="2792" max="2792" width="48.140625" style="35" customWidth="1"/>
    <col min="2793" max="2804" width="9.5703125" style="35" customWidth="1"/>
    <col min="2805" max="2808" width="14.5703125" style="35" customWidth="1"/>
    <col min="2809" max="2809" width="16.42578125" style="35" customWidth="1"/>
    <col min="2810" max="2810" width="11.5703125" style="35" bestFit="1" customWidth="1"/>
    <col min="2811" max="2811" width="34.140625" style="35" bestFit="1" customWidth="1"/>
    <col min="2812" max="2812" width="20.140625" style="35" customWidth="1"/>
    <col min="2813" max="3045" width="9.140625" style="35"/>
    <col min="3046" max="3046" width="8.5703125" style="35" bestFit="1" customWidth="1"/>
    <col min="3047" max="3047" width="12.42578125" style="35" bestFit="1" customWidth="1"/>
    <col min="3048" max="3048" width="48.140625" style="35" customWidth="1"/>
    <col min="3049" max="3060" width="9.5703125" style="35" customWidth="1"/>
    <col min="3061" max="3064" width="14.5703125" style="35" customWidth="1"/>
    <col min="3065" max="3065" width="16.42578125" style="35" customWidth="1"/>
    <col min="3066" max="3066" width="11.5703125" style="35" bestFit="1" customWidth="1"/>
    <col min="3067" max="3067" width="34.140625" style="35" bestFit="1" customWidth="1"/>
    <col min="3068" max="3068" width="20.140625" style="35" customWidth="1"/>
    <col min="3069" max="3301" width="9.140625" style="35"/>
    <col min="3302" max="3302" width="8.5703125" style="35" bestFit="1" customWidth="1"/>
    <col min="3303" max="3303" width="12.42578125" style="35" bestFit="1" customWidth="1"/>
    <col min="3304" max="3304" width="48.140625" style="35" customWidth="1"/>
    <col min="3305" max="3316" width="9.5703125" style="35" customWidth="1"/>
    <col min="3317" max="3320" width="14.5703125" style="35" customWidth="1"/>
    <col min="3321" max="3321" width="16.42578125" style="35" customWidth="1"/>
    <col min="3322" max="3322" width="11.5703125" style="35" bestFit="1" customWidth="1"/>
    <col min="3323" max="3323" width="34.140625" style="35" bestFit="1" customWidth="1"/>
    <col min="3324" max="3324" width="20.140625" style="35" customWidth="1"/>
    <col min="3325" max="3557" width="9.140625" style="35"/>
    <col min="3558" max="3558" width="8.5703125" style="35" bestFit="1" customWidth="1"/>
    <col min="3559" max="3559" width="12.42578125" style="35" bestFit="1" customWidth="1"/>
    <col min="3560" max="3560" width="48.140625" style="35" customWidth="1"/>
    <col min="3561" max="3572" width="9.5703125" style="35" customWidth="1"/>
    <col min="3573" max="3576" width="14.5703125" style="35" customWidth="1"/>
    <col min="3577" max="3577" width="16.42578125" style="35" customWidth="1"/>
    <col min="3578" max="3578" width="11.5703125" style="35" bestFit="1" customWidth="1"/>
    <col min="3579" max="3579" width="34.140625" style="35" bestFit="1" customWidth="1"/>
    <col min="3580" max="3580" width="20.140625" style="35" customWidth="1"/>
    <col min="3581" max="3813" width="9.140625" style="35"/>
    <col min="3814" max="3814" width="8.5703125" style="35" bestFit="1" customWidth="1"/>
    <col min="3815" max="3815" width="12.42578125" style="35" bestFit="1" customWidth="1"/>
    <col min="3816" max="3816" width="48.140625" style="35" customWidth="1"/>
    <col min="3817" max="3828" width="9.5703125" style="35" customWidth="1"/>
    <col min="3829" max="3832" width="14.5703125" style="35" customWidth="1"/>
    <col min="3833" max="3833" width="16.42578125" style="35" customWidth="1"/>
    <col min="3834" max="3834" width="11.5703125" style="35" bestFit="1" customWidth="1"/>
    <col min="3835" max="3835" width="34.140625" style="35" bestFit="1" customWidth="1"/>
    <col min="3836" max="3836" width="20.140625" style="35" customWidth="1"/>
    <col min="3837" max="4069" width="9.140625" style="35"/>
    <col min="4070" max="4070" width="8.5703125" style="35" bestFit="1" customWidth="1"/>
    <col min="4071" max="4071" width="12.42578125" style="35" bestFit="1" customWidth="1"/>
    <col min="4072" max="4072" width="48.140625" style="35" customWidth="1"/>
    <col min="4073" max="4084" width="9.5703125" style="35" customWidth="1"/>
    <col min="4085" max="4088" width="14.5703125" style="35" customWidth="1"/>
    <col min="4089" max="4089" width="16.42578125" style="35" customWidth="1"/>
    <col min="4090" max="4090" width="11.5703125" style="35" bestFit="1" customWidth="1"/>
    <col min="4091" max="4091" width="34.140625" style="35" bestFit="1" customWidth="1"/>
    <col min="4092" max="4092" width="20.140625" style="35" customWidth="1"/>
    <col min="4093" max="4325" width="9.140625" style="35"/>
    <col min="4326" max="4326" width="8.5703125" style="35" bestFit="1" customWidth="1"/>
    <col min="4327" max="4327" width="12.42578125" style="35" bestFit="1" customWidth="1"/>
    <col min="4328" max="4328" width="48.140625" style="35" customWidth="1"/>
    <col min="4329" max="4340" width="9.5703125" style="35" customWidth="1"/>
    <col min="4341" max="4344" width="14.5703125" style="35" customWidth="1"/>
    <col min="4345" max="4345" width="16.42578125" style="35" customWidth="1"/>
    <col min="4346" max="4346" width="11.5703125" style="35" bestFit="1" customWidth="1"/>
    <col min="4347" max="4347" width="34.140625" style="35" bestFit="1" customWidth="1"/>
    <col min="4348" max="4348" width="20.140625" style="35" customWidth="1"/>
    <col min="4349" max="4581" width="9.140625" style="35"/>
    <col min="4582" max="4582" width="8.5703125" style="35" bestFit="1" customWidth="1"/>
    <col min="4583" max="4583" width="12.42578125" style="35" bestFit="1" customWidth="1"/>
    <col min="4584" max="4584" width="48.140625" style="35" customWidth="1"/>
    <col min="4585" max="4596" width="9.5703125" style="35" customWidth="1"/>
    <col min="4597" max="4600" width="14.5703125" style="35" customWidth="1"/>
    <col min="4601" max="4601" width="16.42578125" style="35" customWidth="1"/>
    <col min="4602" max="4602" width="11.5703125" style="35" bestFit="1" customWidth="1"/>
    <col min="4603" max="4603" width="34.140625" style="35" bestFit="1" customWidth="1"/>
    <col min="4604" max="4604" width="20.140625" style="35" customWidth="1"/>
    <col min="4605" max="4837" width="9.140625" style="35"/>
    <col min="4838" max="4838" width="8.5703125" style="35" bestFit="1" customWidth="1"/>
    <col min="4839" max="4839" width="12.42578125" style="35" bestFit="1" customWidth="1"/>
    <col min="4840" max="4840" width="48.140625" style="35" customWidth="1"/>
    <col min="4841" max="4852" width="9.5703125" style="35" customWidth="1"/>
    <col min="4853" max="4856" width="14.5703125" style="35" customWidth="1"/>
    <col min="4857" max="4857" width="16.42578125" style="35" customWidth="1"/>
    <col min="4858" max="4858" width="11.5703125" style="35" bestFit="1" customWidth="1"/>
    <col min="4859" max="4859" width="34.140625" style="35" bestFit="1" customWidth="1"/>
    <col min="4860" max="4860" width="20.140625" style="35" customWidth="1"/>
    <col min="4861" max="5093" width="9.140625" style="35"/>
    <col min="5094" max="5094" width="8.5703125" style="35" bestFit="1" customWidth="1"/>
    <col min="5095" max="5095" width="12.42578125" style="35" bestFit="1" customWidth="1"/>
    <col min="5096" max="5096" width="48.140625" style="35" customWidth="1"/>
    <col min="5097" max="5108" width="9.5703125" style="35" customWidth="1"/>
    <col min="5109" max="5112" width="14.5703125" style="35" customWidth="1"/>
    <col min="5113" max="5113" width="16.42578125" style="35" customWidth="1"/>
    <col min="5114" max="5114" width="11.5703125" style="35" bestFit="1" customWidth="1"/>
    <col min="5115" max="5115" width="34.140625" style="35" bestFit="1" customWidth="1"/>
    <col min="5116" max="5116" width="20.140625" style="35" customWidth="1"/>
    <col min="5117" max="5349" width="9.140625" style="35"/>
    <col min="5350" max="5350" width="8.5703125" style="35" bestFit="1" customWidth="1"/>
    <col min="5351" max="5351" width="12.42578125" style="35" bestFit="1" customWidth="1"/>
    <col min="5352" max="5352" width="48.140625" style="35" customWidth="1"/>
    <col min="5353" max="5364" width="9.5703125" style="35" customWidth="1"/>
    <col min="5365" max="5368" width="14.5703125" style="35" customWidth="1"/>
    <col min="5369" max="5369" width="16.42578125" style="35" customWidth="1"/>
    <col min="5370" max="5370" width="11.5703125" style="35" bestFit="1" customWidth="1"/>
    <col min="5371" max="5371" width="34.140625" style="35" bestFit="1" customWidth="1"/>
    <col min="5372" max="5372" width="20.140625" style="35" customWidth="1"/>
    <col min="5373" max="5605" width="9.140625" style="35"/>
    <col min="5606" max="5606" width="8.5703125" style="35" bestFit="1" customWidth="1"/>
    <col min="5607" max="5607" width="12.42578125" style="35" bestFit="1" customWidth="1"/>
    <col min="5608" max="5608" width="48.140625" style="35" customWidth="1"/>
    <col min="5609" max="5620" width="9.5703125" style="35" customWidth="1"/>
    <col min="5621" max="5624" width="14.5703125" style="35" customWidth="1"/>
    <col min="5625" max="5625" width="16.42578125" style="35" customWidth="1"/>
    <col min="5626" max="5626" width="11.5703125" style="35" bestFit="1" customWidth="1"/>
    <col min="5627" max="5627" width="34.140625" style="35" bestFit="1" customWidth="1"/>
    <col min="5628" max="5628" width="20.140625" style="35" customWidth="1"/>
    <col min="5629" max="5861" width="9.140625" style="35"/>
    <col min="5862" max="5862" width="8.5703125" style="35" bestFit="1" customWidth="1"/>
    <col min="5863" max="5863" width="12.42578125" style="35" bestFit="1" customWidth="1"/>
    <col min="5864" max="5864" width="48.140625" style="35" customWidth="1"/>
    <col min="5865" max="5876" width="9.5703125" style="35" customWidth="1"/>
    <col min="5877" max="5880" width="14.5703125" style="35" customWidth="1"/>
    <col min="5881" max="5881" width="16.42578125" style="35" customWidth="1"/>
    <col min="5882" max="5882" width="11.5703125" style="35" bestFit="1" customWidth="1"/>
    <col min="5883" max="5883" width="34.140625" style="35" bestFit="1" customWidth="1"/>
    <col min="5884" max="5884" width="20.140625" style="35" customWidth="1"/>
    <col min="5885" max="6117" width="9.140625" style="35"/>
    <col min="6118" max="6118" width="8.5703125" style="35" bestFit="1" customWidth="1"/>
    <col min="6119" max="6119" width="12.42578125" style="35" bestFit="1" customWidth="1"/>
    <col min="6120" max="6120" width="48.140625" style="35" customWidth="1"/>
    <col min="6121" max="6132" width="9.5703125" style="35" customWidth="1"/>
    <col min="6133" max="6136" width="14.5703125" style="35" customWidth="1"/>
    <col min="6137" max="6137" width="16.42578125" style="35" customWidth="1"/>
    <col min="6138" max="6138" width="11.5703125" style="35" bestFit="1" customWidth="1"/>
    <col min="6139" max="6139" width="34.140625" style="35" bestFit="1" customWidth="1"/>
    <col min="6140" max="6140" width="20.140625" style="35" customWidth="1"/>
    <col min="6141" max="6373" width="9.140625" style="35"/>
    <col min="6374" max="6374" width="8.5703125" style="35" bestFit="1" customWidth="1"/>
    <col min="6375" max="6375" width="12.42578125" style="35" bestFit="1" customWidth="1"/>
    <col min="6376" max="6376" width="48.140625" style="35" customWidth="1"/>
    <col min="6377" max="6388" width="9.5703125" style="35" customWidth="1"/>
    <col min="6389" max="6392" width="14.5703125" style="35" customWidth="1"/>
    <col min="6393" max="6393" width="16.42578125" style="35" customWidth="1"/>
    <col min="6394" max="6394" width="11.5703125" style="35" bestFit="1" customWidth="1"/>
    <col min="6395" max="6395" width="34.140625" style="35" bestFit="1" customWidth="1"/>
    <col min="6396" max="6396" width="20.140625" style="35" customWidth="1"/>
    <col min="6397" max="6629" width="9.140625" style="35"/>
    <col min="6630" max="6630" width="8.5703125" style="35" bestFit="1" customWidth="1"/>
    <col min="6631" max="6631" width="12.42578125" style="35" bestFit="1" customWidth="1"/>
    <col min="6632" max="6632" width="48.140625" style="35" customWidth="1"/>
    <col min="6633" max="6644" width="9.5703125" style="35" customWidth="1"/>
    <col min="6645" max="6648" width="14.5703125" style="35" customWidth="1"/>
    <col min="6649" max="6649" width="16.42578125" style="35" customWidth="1"/>
    <col min="6650" max="6650" width="11.5703125" style="35" bestFit="1" customWidth="1"/>
    <col min="6651" max="6651" width="34.140625" style="35" bestFit="1" customWidth="1"/>
    <col min="6652" max="6652" width="20.140625" style="35" customWidth="1"/>
    <col min="6653" max="6885" width="9.140625" style="35"/>
    <col min="6886" max="6886" width="8.5703125" style="35" bestFit="1" customWidth="1"/>
    <col min="6887" max="6887" width="12.42578125" style="35" bestFit="1" customWidth="1"/>
    <col min="6888" max="6888" width="48.140625" style="35" customWidth="1"/>
    <col min="6889" max="6900" width="9.5703125" style="35" customWidth="1"/>
    <col min="6901" max="6904" width="14.5703125" style="35" customWidth="1"/>
    <col min="6905" max="6905" width="16.42578125" style="35" customWidth="1"/>
    <col min="6906" max="6906" width="11.5703125" style="35" bestFit="1" customWidth="1"/>
    <col min="6907" max="6907" width="34.140625" style="35" bestFit="1" customWidth="1"/>
    <col min="6908" max="6908" width="20.140625" style="35" customWidth="1"/>
    <col min="6909" max="7141" width="9.140625" style="35"/>
    <col min="7142" max="7142" width="8.5703125" style="35" bestFit="1" customWidth="1"/>
    <col min="7143" max="7143" width="12.42578125" style="35" bestFit="1" customWidth="1"/>
    <col min="7144" max="7144" width="48.140625" style="35" customWidth="1"/>
    <col min="7145" max="7156" width="9.5703125" style="35" customWidth="1"/>
    <col min="7157" max="7160" width="14.5703125" style="35" customWidth="1"/>
    <col min="7161" max="7161" width="16.42578125" style="35" customWidth="1"/>
    <col min="7162" max="7162" width="11.5703125" style="35" bestFit="1" customWidth="1"/>
    <col min="7163" max="7163" width="34.140625" style="35" bestFit="1" customWidth="1"/>
    <col min="7164" max="7164" width="20.140625" style="35" customWidth="1"/>
    <col min="7165" max="7397" width="9.140625" style="35"/>
    <col min="7398" max="7398" width="8.5703125" style="35" bestFit="1" customWidth="1"/>
    <col min="7399" max="7399" width="12.42578125" style="35" bestFit="1" customWidth="1"/>
    <col min="7400" max="7400" width="48.140625" style="35" customWidth="1"/>
    <col min="7401" max="7412" width="9.5703125" style="35" customWidth="1"/>
    <col min="7413" max="7416" width="14.5703125" style="35" customWidth="1"/>
    <col min="7417" max="7417" width="16.42578125" style="35" customWidth="1"/>
    <col min="7418" max="7418" width="11.5703125" style="35" bestFit="1" customWidth="1"/>
    <col min="7419" max="7419" width="34.140625" style="35" bestFit="1" customWidth="1"/>
    <col min="7420" max="7420" width="20.140625" style="35" customWidth="1"/>
    <col min="7421" max="7653" width="9.140625" style="35"/>
    <col min="7654" max="7654" width="8.5703125" style="35" bestFit="1" customWidth="1"/>
    <col min="7655" max="7655" width="12.42578125" style="35" bestFit="1" customWidth="1"/>
    <col min="7656" max="7656" width="48.140625" style="35" customWidth="1"/>
    <col min="7657" max="7668" width="9.5703125" style="35" customWidth="1"/>
    <col min="7669" max="7672" width="14.5703125" style="35" customWidth="1"/>
    <col min="7673" max="7673" width="16.42578125" style="35" customWidth="1"/>
    <col min="7674" max="7674" width="11.5703125" style="35" bestFit="1" customWidth="1"/>
    <col min="7675" max="7675" width="34.140625" style="35" bestFit="1" customWidth="1"/>
    <col min="7676" max="7676" width="20.140625" style="35" customWidth="1"/>
    <col min="7677" max="7909" width="9.140625" style="35"/>
    <col min="7910" max="7910" width="8.5703125" style="35" bestFit="1" customWidth="1"/>
    <col min="7911" max="7911" width="12.42578125" style="35" bestFit="1" customWidth="1"/>
    <col min="7912" max="7912" width="48.140625" style="35" customWidth="1"/>
    <col min="7913" max="7924" width="9.5703125" style="35" customWidth="1"/>
    <col min="7925" max="7928" width="14.5703125" style="35" customWidth="1"/>
    <col min="7929" max="7929" width="16.42578125" style="35" customWidth="1"/>
    <col min="7930" max="7930" width="11.5703125" style="35" bestFit="1" customWidth="1"/>
    <col min="7931" max="7931" width="34.140625" style="35" bestFit="1" customWidth="1"/>
    <col min="7932" max="7932" width="20.140625" style="35" customWidth="1"/>
    <col min="7933" max="8165" width="9.140625" style="35"/>
    <col min="8166" max="8166" width="8.5703125" style="35" bestFit="1" customWidth="1"/>
    <col min="8167" max="8167" width="12.42578125" style="35" bestFit="1" customWidth="1"/>
    <col min="8168" max="8168" width="48.140625" style="35" customWidth="1"/>
    <col min="8169" max="8180" width="9.5703125" style="35" customWidth="1"/>
    <col min="8181" max="8184" width="14.5703125" style="35" customWidth="1"/>
    <col min="8185" max="8185" width="16.42578125" style="35" customWidth="1"/>
    <col min="8186" max="8186" width="11.5703125" style="35" bestFit="1" customWidth="1"/>
    <col min="8187" max="8187" width="34.140625" style="35" bestFit="1" customWidth="1"/>
    <col min="8188" max="8188" width="20.140625" style="35" customWidth="1"/>
    <col min="8189" max="8421" width="9.140625" style="35"/>
    <col min="8422" max="8422" width="8.5703125" style="35" bestFit="1" customWidth="1"/>
    <col min="8423" max="8423" width="12.42578125" style="35" bestFit="1" customWidth="1"/>
    <col min="8424" max="8424" width="48.140625" style="35" customWidth="1"/>
    <col min="8425" max="8436" width="9.5703125" style="35" customWidth="1"/>
    <col min="8437" max="8440" width="14.5703125" style="35" customWidth="1"/>
    <col min="8441" max="8441" width="16.42578125" style="35" customWidth="1"/>
    <col min="8442" max="8442" width="11.5703125" style="35" bestFit="1" customWidth="1"/>
    <col min="8443" max="8443" width="34.140625" style="35" bestFit="1" customWidth="1"/>
    <col min="8444" max="8444" width="20.140625" style="35" customWidth="1"/>
    <col min="8445" max="8677" width="9.140625" style="35"/>
    <col min="8678" max="8678" width="8.5703125" style="35" bestFit="1" customWidth="1"/>
    <col min="8679" max="8679" width="12.42578125" style="35" bestFit="1" customWidth="1"/>
    <col min="8680" max="8680" width="48.140625" style="35" customWidth="1"/>
    <col min="8681" max="8692" width="9.5703125" style="35" customWidth="1"/>
    <col min="8693" max="8696" width="14.5703125" style="35" customWidth="1"/>
    <col min="8697" max="8697" width="16.42578125" style="35" customWidth="1"/>
    <col min="8698" max="8698" width="11.5703125" style="35" bestFit="1" customWidth="1"/>
    <col min="8699" max="8699" width="34.140625" style="35" bestFit="1" customWidth="1"/>
    <col min="8700" max="8700" width="20.140625" style="35" customWidth="1"/>
    <col min="8701" max="8933" width="9.140625" style="35"/>
    <col min="8934" max="8934" width="8.5703125" style="35" bestFit="1" customWidth="1"/>
    <col min="8935" max="8935" width="12.42578125" style="35" bestFit="1" customWidth="1"/>
    <col min="8936" max="8936" width="48.140625" style="35" customWidth="1"/>
    <col min="8937" max="8948" width="9.5703125" style="35" customWidth="1"/>
    <col min="8949" max="8952" width="14.5703125" style="35" customWidth="1"/>
    <col min="8953" max="8953" width="16.42578125" style="35" customWidth="1"/>
    <col min="8954" max="8954" width="11.5703125" style="35" bestFit="1" customWidth="1"/>
    <col min="8955" max="8955" width="34.140625" style="35" bestFit="1" customWidth="1"/>
    <col min="8956" max="8956" width="20.140625" style="35" customWidth="1"/>
    <col min="8957" max="9189" width="9.140625" style="35"/>
    <col min="9190" max="9190" width="8.5703125" style="35" bestFit="1" customWidth="1"/>
    <col min="9191" max="9191" width="12.42578125" style="35" bestFit="1" customWidth="1"/>
    <col min="9192" max="9192" width="48.140625" style="35" customWidth="1"/>
    <col min="9193" max="9204" width="9.5703125" style="35" customWidth="1"/>
    <col min="9205" max="9208" width="14.5703125" style="35" customWidth="1"/>
    <col min="9209" max="9209" width="16.42578125" style="35" customWidth="1"/>
    <col min="9210" max="9210" width="11.5703125" style="35" bestFit="1" customWidth="1"/>
    <col min="9211" max="9211" width="34.140625" style="35" bestFit="1" customWidth="1"/>
    <col min="9212" max="9212" width="20.140625" style="35" customWidth="1"/>
    <col min="9213" max="9445" width="9.140625" style="35"/>
    <col min="9446" max="9446" width="8.5703125" style="35" bestFit="1" customWidth="1"/>
    <col min="9447" max="9447" width="12.42578125" style="35" bestFit="1" customWidth="1"/>
    <col min="9448" max="9448" width="48.140625" style="35" customWidth="1"/>
    <col min="9449" max="9460" width="9.5703125" style="35" customWidth="1"/>
    <col min="9461" max="9464" width="14.5703125" style="35" customWidth="1"/>
    <col min="9465" max="9465" width="16.42578125" style="35" customWidth="1"/>
    <col min="9466" max="9466" width="11.5703125" style="35" bestFit="1" customWidth="1"/>
    <col min="9467" max="9467" width="34.140625" style="35" bestFit="1" customWidth="1"/>
    <col min="9468" max="9468" width="20.140625" style="35" customWidth="1"/>
    <col min="9469" max="9701" width="9.140625" style="35"/>
    <col min="9702" max="9702" width="8.5703125" style="35" bestFit="1" customWidth="1"/>
    <col min="9703" max="9703" width="12.42578125" style="35" bestFit="1" customWidth="1"/>
    <col min="9704" max="9704" width="48.140625" style="35" customWidth="1"/>
    <col min="9705" max="9716" width="9.5703125" style="35" customWidth="1"/>
    <col min="9717" max="9720" width="14.5703125" style="35" customWidth="1"/>
    <col min="9721" max="9721" width="16.42578125" style="35" customWidth="1"/>
    <col min="9722" max="9722" width="11.5703125" style="35" bestFit="1" customWidth="1"/>
    <col min="9723" max="9723" width="34.140625" style="35" bestFit="1" customWidth="1"/>
    <col min="9724" max="9724" width="20.140625" style="35" customWidth="1"/>
    <col min="9725" max="9957" width="9.140625" style="35"/>
    <col min="9958" max="9958" width="8.5703125" style="35" bestFit="1" customWidth="1"/>
    <col min="9959" max="9959" width="12.42578125" style="35" bestFit="1" customWidth="1"/>
    <col min="9960" max="9960" width="48.140625" style="35" customWidth="1"/>
    <col min="9961" max="9972" width="9.5703125" style="35" customWidth="1"/>
    <col min="9973" max="9976" width="14.5703125" style="35" customWidth="1"/>
    <col min="9977" max="9977" width="16.42578125" style="35" customWidth="1"/>
    <col min="9978" max="9978" width="11.5703125" style="35" bestFit="1" customWidth="1"/>
    <col min="9979" max="9979" width="34.140625" style="35" bestFit="1" customWidth="1"/>
    <col min="9980" max="9980" width="20.140625" style="35" customWidth="1"/>
    <col min="9981" max="10213" width="9.140625" style="35"/>
    <col min="10214" max="10214" width="8.5703125" style="35" bestFit="1" customWidth="1"/>
    <col min="10215" max="10215" width="12.42578125" style="35" bestFit="1" customWidth="1"/>
    <col min="10216" max="10216" width="48.140625" style="35" customWidth="1"/>
    <col min="10217" max="10228" width="9.5703125" style="35" customWidth="1"/>
    <col min="10229" max="10232" width="14.5703125" style="35" customWidth="1"/>
    <col min="10233" max="10233" width="16.42578125" style="35" customWidth="1"/>
    <col min="10234" max="10234" width="11.5703125" style="35" bestFit="1" customWidth="1"/>
    <col min="10235" max="10235" width="34.140625" style="35" bestFit="1" customWidth="1"/>
    <col min="10236" max="10236" width="20.140625" style="35" customWidth="1"/>
    <col min="10237" max="10469" width="9.140625" style="35"/>
    <col min="10470" max="10470" width="8.5703125" style="35" bestFit="1" customWidth="1"/>
    <col min="10471" max="10471" width="12.42578125" style="35" bestFit="1" customWidth="1"/>
    <col min="10472" max="10472" width="48.140625" style="35" customWidth="1"/>
    <col min="10473" max="10484" width="9.5703125" style="35" customWidth="1"/>
    <col min="10485" max="10488" width="14.5703125" style="35" customWidth="1"/>
    <col min="10489" max="10489" width="16.42578125" style="35" customWidth="1"/>
    <col min="10490" max="10490" width="11.5703125" style="35" bestFit="1" customWidth="1"/>
    <col min="10491" max="10491" width="34.140625" style="35" bestFit="1" customWidth="1"/>
    <col min="10492" max="10492" width="20.140625" style="35" customWidth="1"/>
    <col min="10493" max="10725" width="9.140625" style="35"/>
    <col min="10726" max="10726" width="8.5703125" style="35" bestFit="1" customWidth="1"/>
    <col min="10727" max="10727" width="12.42578125" style="35" bestFit="1" customWidth="1"/>
    <col min="10728" max="10728" width="48.140625" style="35" customWidth="1"/>
    <col min="10729" max="10740" width="9.5703125" style="35" customWidth="1"/>
    <col min="10741" max="10744" width="14.5703125" style="35" customWidth="1"/>
    <col min="10745" max="10745" width="16.42578125" style="35" customWidth="1"/>
    <col min="10746" max="10746" width="11.5703125" style="35" bestFit="1" customWidth="1"/>
    <col min="10747" max="10747" width="34.140625" style="35" bestFit="1" customWidth="1"/>
    <col min="10748" max="10748" width="20.140625" style="35" customWidth="1"/>
    <col min="10749" max="10981" width="9.140625" style="35"/>
    <col min="10982" max="10982" width="8.5703125" style="35" bestFit="1" customWidth="1"/>
    <col min="10983" max="10983" width="12.42578125" style="35" bestFit="1" customWidth="1"/>
    <col min="10984" max="10984" width="48.140625" style="35" customWidth="1"/>
    <col min="10985" max="10996" width="9.5703125" style="35" customWidth="1"/>
    <col min="10997" max="11000" width="14.5703125" style="35" customWidth="1"/>
    <col min="11001" max="11001" width="16.42578125" style="35" customWidth="1"/>
    <col min="11002" max="11002" width="11.5703125" style="35" bestFit="1" customWidth="1"/>
    <col min="11003" max="11003" width="34.140625" style="35" bestFit="1" customWidth="1"/>
    <col min="11004" max="11004" width="20.140625" style="35" customWidth="1"/>
    <col min="11005" max="11237" width="9.140625" style="35"/>
    <col min="11238" max="11238" width="8.5703125" style="35" bestFit="1" customWidth="1"/>
    <col min="11239" max="11239" width="12.42578125" style="35" bestFit="1" customWidth="1"/>
    <col min="11240" max="11240" width="48.140625" style="35" customWidth="1"/>
    <col min="11241" max="11252" width="9.5703125" style="35" customWidth="1"/>
    <col min="11253" max="11256" width="14.5703125" style="35" customWidth="1"/>
    <col min="11257" max="11257" width="16.42578125" style="35" customWidth="1"/>
    <col min="11258" max="11258" width="11.5703125" style="35" bestFit="1" customWidth="1"/>
    <col min="11259" max="11259" width="34.140625" style="35" bestFit="1" customWidth="1"/>
    <col min="11260" max="11260" width="20.140625" style="35" customWidth="1"/>
    <col min="11261" max="11493" width="9.140625" style="35"/>
    <col min="11494" max="11494" width="8.5703125" style="35" bestFit="1" customWidth="1"/>
    <col min="11495" max="11495" width="12.42578125" style="35" bestFit="1" customWidth="1"/>
    <col min="11496" max="11496" width="48.140625" style="35" customWidth="1"/>
    <col min="11497" max="11508" width="9.5703125" style="35" customWidth="1"/>
    <col min="11509" max="11512" width="14.5703125" style="35" customWidth="1"/>
    <col min="11513" max="11513" width="16.42578125" style="35" customWidth="1"/>
    <col min="11514" max="11514" width="11.5703125" style="35" bestFit="1" customWidth="1"/>
    <col min="11515" max="11515" width="34.140625" style="35" bestFit="1" customWidth="1"/>
    <col min="11516" max="11516" width="20.140625" style="35" customWidth="1"/>
    <col min="11517" max="11749" width="9.140625" style="35"/>
    <col min="11750" max="11750" width="8.5703125" style="35" bestFit="1" customWidth="1"/>
    <col min="11751" max="11751" width="12.42578125" style="35" bestFit="1" customWidth="1"/>
    <col min="11752" max="11752" width="48.140625" style="35" customWidth="1"/>
    <col min="11753" max="11764" width="9.5703125" style="35" customWidth="1"/>
    <col min="11765" max="11768" width="14.5703125" style="35" customWidth="1"/>
    <col min="11769" max="11769" width="16.42578125" style="35" customWidth="1"/>
    <col min="11770" max="11770" width="11.5703125" style="35" bestFit="1" customWidth="1"/>
    <col min="11771" max="11771" width="34.140625" style="35" bestFit="1" customWidth="1"/>
    <col min="11772" max="11772" width="20.140625" style="35" customWidth="1"/>
    <col min="11773" max="12005" width="9.140625" style="35"/>
    <col min="12006" max="12006" width="8.5703125" style="35" bestFit="1" customWidth="1"/>
    <col min="12007" max="12007" width="12.42578125" style="35" bestFit="1" customWidth="1"/>
    <col min="12008" max="12008" width="48.140625" style="35" customWidth="1"/>
    <col min="12009" max="12020" width="9.5703125" style="35" customWidth="1"/>
    <col min="12021" max="12024" width="14.5703125" style="35" customWidth="1"/>
    <col min="12025" max="12025" width="16.42578125" style="35" customWidth="1"/>
    <col min="12026" max="12026" width="11.5703125" style="35" bestFit="1" customWidth="1"/>
    <col min="12027" max="12027" width="34.140625" style="35" bestFit="1" customWidth="1"/>
    <col min="12028" max="12028" width="20.140625" style="35" customWidth="1"/>
    <col min="12029" max="12261" width="9.140625" style="35"/>
    <col min="12262" max="12262" width="8.5703125" style="35" bestFit="1" customWidth="1"/>
    <col min="12263" max="12263" width="12.42578125" style="35" bestFit="1" customWidth="1"/>
    <col min="12264" max="12264" width="48.140625" style="35" customWidth="1"/>
    <col min="12265" max="12276" width="9.5703125" style="35" customWidth="1"/>
    <col min="12277" max="12280" width="14.5703125" style="35" customWidth="1"/>
    <col min="12281" max="12281" width="16.42578125" style="35" customWidth="1"/>
    <col min="12282" max="12282" width="11.5703125" style="35" bestFit="1" customWidth="1"/>
    <col min="12283" max="12283" width="34.140625" style="35" bestFit="1" customWidth="1"/>
    <col min="12284" max="12284" width="20.140625" style="35" customWidth="1"/>
    <col min="12285" max="12517" width="9.140625" style="35"/>
    <col min="12518" max="12518" width="8.5703125" style="35" bestFit="1" customWidth="1"/>
    <col min="12519" max="12519" width="12.42578125" style="35" bestFit="1" customWidth="1"/>
    <col min="12520" max="12520" width="48.140625" style="35" customWidth="1"/>
    <col min="12521" max="12532" width="9.5703125" style="35" customWidth="1"/>
    <col min="12533" max="12536" width="14.5703125" style="35" customWidth="1"/>
    <col min="12537" max="12537" width="16.42578125" style="35" customWidth="1"/>
    <col min="12538" max="12538" width="11.5703125" style="35" bestFit="1" customWidth="1"/>
    <col min="12539" max="12539" width="34.140625" style="35" bestFit="1" customWidth="1"/>
    <col min="12540" max="12540" width="20.140625" style="35" customWidth="1"/>
    <col min="12541" max="12773" width="9.140625" style="35"/>
    <col min="12774" max="12774" width="8.5703125" style="35" bestFit="1" customWidth="1"/>
    <col min="12775" max="12775" width="12.42578125" style="35" bestFit="1" customWidth="1"/>
    <col min="12776" max="12776" width="48.140625" style="35" customWidth="1"/>
    <col min="12777" max="12788" width="9.5703125" style="35" customWidth="1"/>
    <col min="12789" max="12792" width="14.5703125" style="35" customWidth="1"/>
    <col min="12793" max="12793" width="16.42578125" style="35" customWidth="1"/>
    <col min="12794" max="12794" width="11.5703125" style="35" bestFit="1" customWidth="1"/>
    <col min="12795" max="12795" width="34.140625" style="35" bestFit="1" customWidth="1"/>
    <col min="12796" max="12796" width="20.140625" style="35" customWidth="1"/>
    <col min="12797" max="13029" width="9.140625" style="35"/>
    <col min="13030" max="13030" width="8.5703125" style="35" bestFit="1" customWidth="1"/>
    <col min="13031" max="13031" width="12.42578125" style="35" bestFit="1" customWidth="1"/>
    <col min="13032" max="13032" width="48.140625" style="35" customWidth="1"/>
    <col min="13033" max="13044" width="9.5703125" style="35" customWidth="1"/>
    <col min="13045" max="13048" width="14.5703125" style="35" customWidth="1"/>
    <col min="13049" max="13049" width="16.42578125" style="35" customWidth="1"/>
    <col min="13050" max="13050" width="11.5703125" style="35" bestFit="1" customWidth="1"/>
    <col min="13051" max="13051" width="34.140625" style="35" bestFit="1" customWidth="1"/>
    <col min="13052" max="13052" width="20.140625" style="35" customWidth="1"/>
    <col min="13053" max="13285" width="9.140625" style="35"/>
    <col min="13286" max="13286" width="8.5703125" style="35" bestFit="1" customWidth="1"/>
    <col min="13287" max="13287" width="12.42578125" style="35" bestFit="1" customWidth="1"/>
    <col min="13288" max="13288" width="48.140625" style="35" customWidth="1"/>
    <col min="13289" max="13300" width="9.5703125" style="35" customWidth="1"/>
    <col min="13301" max="13304" width="14.5703125" style="35" customWidth="1"/>
    <col min="13305" max="13305" width="16.42578125" style="35" customWidth="1"/>
    <col min="13306" max="13306" width="11.5703125" style="35" bestFit="1" customWidth="1"/>
    <col min="13307" max="13307" width="34.140625" style="35" bestFit="1" customWidth="1"/>
    <col min="13308" max="13308" width="20.140625" style="35" customWidth="1"/>
    <col min="13309" max="13541" width="9.140625" style="35"/>
    <col min="13542" max="13542" width="8.5703125" style="35" bestFit="1" customWidth="1"/>
    <col min="13543" max="13543" width="12.42578125" style="35" bestFit="1" customWidth="1"/>
    <col min="13544" max="13544" width="48.140625" style="35" customWidth="1"/>
    <col min="13545" max="13556" width="9.5703125" style="35" customWidth="1"/>
    <col min="13557" max="13560" width="14.5703125" style="35" customWidth="1"/>
    <col min="13561" max="13561" width="16.42578125" style="35" customWidth="1"/>
    <col min="13562" max="13562" width="11.5703125" style="35" bestFit="1" customWidth="1"/>
    <col min="13563" max="13563" width="34.140625" style="35" bestFit="1" customWidth="1"/>
    <col min="13564" max="13564" width="20.140625" style="35" customWidth="1"/>
    <col min="13565" max="13797" width="9.140625" style="35"/>
    <col min="13798" max="13798" width="8.5703125" style="35" bestFit="1" customWidth="1"/>
    <col min="13799" max="13799" width="12.42578125" style="35" bestFit="1" customWidth="1"/>
    <col min="13800" max="13800" width="48.140625" style="35" customWidth="1"/>
    <col min="13801" max="13812" width="9.5703125" style="35" customWidth="1"/>
    <col min="13813" max="13816" width="14.5703125" style="35" customWidth="1"/>
    <col min="13817" max="13817" width="16.42578125" style="35" customWidth="1"/>
    <col min="13818" max="13818" width="11.5703125" style="35" bestFit="1" customWidth="1"/>
    <col min="13819" max="13819" width="34.140625" style="35" bestFit="1" customWidth="1"/>
    <col min="13820" max="13820" width="20.140625" style="35" customWidth="1"/>
    <col min="13821" max="14053" width="9.140625" style="35"/>
    <col min="14054" max="14054" width="8.5703125" style="35" bestFit="1" customWidth="1"/>
    <col min="14055" max="14055" width="12.42578125" style="35" bestFit="1" customWidth="1"/>
    <col min="14056" max="14056" width="48.140625" style="35" customWidth="1"/>
    <col min="14057" max="14068" width="9.5703125" style="35" customWidth="1"/>
    <col min="14069" max="14072" width="14.5703125" style="35" customWidth="1"/>
    <col min="14073" max="14073" width="16.42578125" style="35" customWidth="1"/>
    <col min="14074" max="14074" width="11.5703125" style="35" bestFit="1" customWidth="1"/>
    <col min="14075" max="14075" width="34.140625" style="35" bestFit="1" customWidth="1"/>
    <col min="14076" max="14076" width="20.140625" style="35" customWidth="1"/>
    <col min="14077" max="14309" width="9.140625" style="35"/>
    <col min="14310" max="14310" width="8.5703125" style="35" bestFit="1" customWidth="1"/>
    <col min="14311" max="14311" width="12.42578125" style="35" bestFit="1" customWidth="1"/>
    <col min="14312" max="14312" width="48.140625" style="35" customWidth="1"/>
    <col min="14313" max="14324" width="9.5703125" style="35" customWidth="1"/>
    <col min="14325" max="14328" width="14.5703125" style="35" customWidth="1"/>
    <col min="14329" max="14329" width="16.42578125" style="35" customWidth="1"/>
    <col min="14330" max="14330" width="11.5703125" style="35" bestFit="1" customWidth="1"/>
    <col min="14331" max="14331" width="34.140625" style="35" bestFit="1" customWidth="1"/>
    <col min="14332" max="14332" width="20.140625" style="35" customWidth="1"/>
    <col min="14333" max="14565" width="9.140625" style="35"/>
    <col min="14566" max="14566" width="8.5703125" style="35" bestFit="1" customWidth="1"/>
    <col min="14567" max="14567" width="12.42578125" style="35" bestFit="1" customWidth="1"/>
    <col min="14568" max="14568" width="48.140625" style="35" customWidth="1"/>
    <col min="14569" max="14580" width="9.5703125" style="35" customWidth="1"/>
    <col min="14581" max="14584" width="14.5703125" style="35" customWidth="1"/>
    <col min="14585" max="14585" width="16.42578125" style="35" customWidth="1"/>
    <col min="14586" max="14586" width="11.5703125" style="35" bestFit="1" customWidth="1"/>
    <col min="14587" max="14587" width="34.140625" style="35" bestFit="1" customWidth="1"/>
    <col min="14588" max="14588" width="20.140625" style="35" customWidth="1"/>
    <col min="14589" max="14821" width="9.140625" style="35"/>
    <col min="14822" max="14822" width="8.5703125" style="35" bestFit="1" customWidth="1"/>
    <col min="14823" max="14823" width="12.42578125" style="35" bestFit="1" customWidth="1"/>
    <col min="14824" max="14824" width="48.140625" style="35" customWidth="1"/>
    <col min="14825" max="14836" width="9.5703125" style="35" customWidth="1"/>
    <col min="14837" max="14840" width="14.5703125" style="35" customWidth="1"/>
    <col min="14841" max="14841" width="16.42578125" style="35" customWidth="1"/>
    <col min="14842" max="14842" width="11.5703125" style="35" bestFit="1" customWidth="1"/>
    <col min="14843" max="14843" width="34.140625" style="35" bestFit="1" customWidth="1"/>
    <col min="14844" max="14844" width="20.140625" style="35" customWidth="1"/>
    <col min="14845" max="15077" width="9.140625" style="35"/>
    <col min="15078" max="15078" width="8.5703125" style="35" bestFit="1" customWidth="1"/>
    <col min="15079" max="15079" width="12.42578125" style="35" bestFit="1" customWidth="1"/>
    <col min="15080" max="15080" width="48.140625" style="35" customWidth="1"/>
    <col min="15081" max="15092" width="9.5703125" style="35" customWidth="1"/>
    <col min="15093" max="15096" width="14.5703125" style="35" customWidth="1"/>
    <col min="15097" max="15097" width="16.42578125" style="35" customWidth="1"/>
    <col min="15098" max="15098" width="11.5703125" style="35" bestFit="1" customWidth="1"/>
    <col min="15099" max="15099" width="34.140625" style="35" bestFit="1" customWidth="1"/>
    <col min="15100" max="15100" width="20.140625" style="35" customWidth="1"/>
    <col min="15101" max="15333" width="9.140625" style="35"/>
    <col min="15334" max="15334" width="8.5703125" style="35" bestFit="1" customWidth="1"/>
    <col min="15335" max="15335" width="12.42578125" style="35" bestFit="1" customWidth="1"/>
    <col min="15336" max="15336" width="48.140625" style="35" customWidth="1"/>
    <col min="15337" max="15348" width="9.5703125" style="35" customWidth="1"/>
    <col min="15349" max="15352" width="14.5703125" style="35" customWidth="1"/>
    <col min="15353" max="15353" width="16.42578125" style="35" customWidth="1"/>
    <col min="15354" max="15354" width="11.5703125" style="35" bestFit="1" customWidth="1"/>
    <col min="15355" max="15355" width="34.140625" style="35" bestFit="1" customWidth="1"/>
    <col min="15356" max="15356" width="20.140625" style="35" customWidth="1"/>
    <col min="15357" max="15589" width="9.140625" style="35"/>
    <col min="15590" max="15590" width="8.5703125" style="35" bestFit="1" customWidth="1"/>
    <col min="15591" max="15591" width="12.42578125" style="35" bestFit="1" customWidth="1"/>
    <col min="15592" max="15592" width="48.140625" style="35" customWidth="1"/>
    <col min="15593" max="15604" width="9.5703125" style="35" customWidth="1"/>
    <col min="15605" max="15608" width="14.5703125" style="35" customWidth="1"/>
    <col min="15609" max="15609" width="16.42578125" style="35" customWidth="1"/>
    <col min="15610" max="15610" width="11.5703125" style="35" bestFit="1" customWidth="1"/>
    <col min="15611" max="15611" width="34.140625" style="35" bestFit="1" customWidth="1"/>
    <col min="15612" max="15612" width="20.140625" style="35" customWidth="1"/>
    <col min="15613" max="15845" width="9.140625" style="35"/>
    <col min="15846" max="15846" width="8.5703125" style="35" bestFit="1" customWidth="1"/>
    <col min="15847" max="15847" width="12.42578125" style="35" bestFit="1" customWidth="1"/>
    <col min="15848" max="15848" width="48.140625" style="35" customWidth="1"/>
    <col min="15849" max="15860" width="9.5703125" style="35" customWidth="1"/>
    <col min="15861" max="15864" width="14.5703125" style="35" customWidth="1"/>
    <col min="15865" max="15865" width="16.42578125" style="35" customWidth="1"/>
    <col min="15866" max="15866" width="11.5703125" style="35" bestFit="1" customWidth="1"/>
    <col min="15867" max="15867" width="34.140625" style="35" bestFit="1" customWidth="1"/>
    <col min="15868" max="15868" width="20.140625" style="35" customWidth="1"/>
    <col min="15869" max="16101" width="9.140625" style="35"/>
    <col min="16102" max="16102" width="8.5703125" style="35" bestFit="1" customWidth="1"/>
    <col min="16103" max="16103" width="12.42578125" style="35" bestFit="1" customWidth="1"/>
    <col min="16104" max="16104" width="48.140625" style="35" customWidth="1"/>
    <col min="16105" max="16116" width="9.5703125" style="35" customWidth="1"/>
    <col min="16117" max="16120" width="14.5703125" style="35" customWidth="1"/>
    <col min="16121" max="16121" width="16.42578125" style="35" customWidth="1"/>
    <col min="16122" max="16122" width="11.5703125" style="35" bestFit="1" customWidth="1"/>
    <col min="16123" max="16123" width="34.140625" style="35" bestFit="1" customWidth="1"/>
    <col min="16124" max="16124" width="20.140625" style="35" customWidth="1"/>
    <col min="16125" max="16370" width="9.140625" style="35"/>
    <col min="16371" max="16378" width="9.140625" style="35" customWidth="1"/>
    <col min="16379" max="16384" width="9.140625" style="35"/>
  </cols>
  <sheetData>
    <row r="1" spans="1:22" s="49" customFormat="1" ht="21">
      <c r="A1" s="253" t="s">
        <v>93</v>
      </c>
      <c r="B1" s="253"/>
      <c r="C1" s="253"/>
      <c r="D1" s="253"/>
      <c r="E1" s="253"/>
      <c r="F1" s="68"/>
      <c r="G1" s="68"/>
      <c r="H1" s="68"/>
    </row>
    <row r="2" spans="1:22" s="50" customFormat="1" ht="12.75">
      <c r="A2" s="14">
        <v>1</v>
      </c>
      <c r="B2" s="14">
        <v>2</v>
      </c>
      <c r="C2" s="14">
        <v>3</v>
      </c>
      <c r="D2" s="14">
        <v>4</v>
      </c>
      <c r="E2" s="14">
        <v>5</v>
      </c>
      <c r="F2" s="69">
        <v>6</v>
      </c>
      <c r="G2" s="69">
        <v>7</v>
      </c>
      <c r="H2" s="69">
        <v>8</v>
      </c>
      <c r="I2" s="69">
        <v>9</v>
      </c>
      <c r="J2" s="69">
        <v>10</v>
      </c>
    </row>
    <row r="3" spans="1:22" s="52" customFormat="1" ht="30">
      <c r="A3" s="51" t="s">
        <v>71</v>
      </c>
      <c r="B3" s="51" t="s">
        <v>32</v>
      </c>
      <c r="C3" s="51" t="s">
        <v>31</v>
      </c>
      <c r="D3" s="51" t="s">
        <v>72</v>
      </c>
      <c r="E3" s="51" t="s">
        <v>30</v>
      </c>
      <c r="F3" s="70" t="s">
        <v>73</v>
      </c>
      <c r="G3" s="70" t="s">
        <v>74</v>
      </c>
      <c r="H3" s="70" t="s">
        <v>29</v>
      </c>
      <c r="I3" s="70" t="s">
        <v>28</v>
      </c>
      <c r="J3" s="70" t="s">
        <v>75</v>
      </c>
    </row>
    <row r="4" spans="1:22" s="15" customFormat="1" ht="12.75">
      <c r="A4" s="14">
        <v>1</v>
      </c>
      <c r="B4" s="14">
        <v>2</v>
      </c>
      <c r="C4" s="14">
        <v>3</v>
      </c>
      <c r="D4" s="14">
        <v>4</v>
      </c>
      <c r="E4" s="14">
        <v>5</v>
      </c>
      <c r="F4" s="197">
        <v>6</v>
      </c>
      <c r="G4" s="198" t="s">
        <v>27</v>
      </c>
      <c r="H4" s="198">
        <v>8</v>
      </c>
      <c r="I4" s="198" t="s">
        <v>26</v>
      </c>
      <c r="J4" s="198" t="s">
        <v>76</v>
      </c>
    </row>
    <row r="5" spans="1:22" s="12" customFormat="1" ht="17.25">
      <c r="A5" s="16"/>
      <c r="B5" s="17"/>
      <c r="C5" s="18" t="s">
        <v>25</v>
      </c>
      <c r="D5" s="16"/>
      <c r="E5" s="188"/>
      <c r="F5" s="211"/>
      <c r="G5" s="211"/>
      <c r="H5" s="211"/>
      <c r="I5" s="211"/>
      <c r="J5" s="211"/>
    </row>
    <row r="6" spans="1:22" s="20" customFormat="1" ht="15.75">
      <c r="A6" s="251" t="s">
        <v>77</v>
      </c>
      <c r="B6" s="251"/>
      <c r="C6" s="251"/>
      <c r="D6" s="251"/>
      <c r="E6" s="252"/>
      <c r="F6" s="214"/>
      <c r="G6" s="214"/>
      <c r="H6" s="214"/>
      <c r="I6" s="212"/>
      <c r="J6" s="212"/>
      <c r="K6" s="19"/>
      <c r="L6" s="19"/>
      <c r="M6" s="19"/>
      <c r="N6" s="19"/>
      <c r="O6" s="19"/>
      <c r="P6" s="19"/>
      <c r="Q6" s="19"/>
      <c r="R6" s="19"/>
      <c r="S6" s="19"/>
      <c r="T6" s="19"/>
      <c r="U6" s="19"/>
      <c r="V6" s="19"/>
    </row>
    <row r="7" spans="1:22" s="15" customFormat="1" ht="38.25">
      <c r="A7" s="5"/>
      <c r="B7" s="11" t="s">
        <v>23</v>
      </c>
      <c r="C7" s="9" t="s">
        <v>24</v>
      </c>
      <c r="D7" s="8"/>
      <c r="E7" s="189"/>
      <c r="F7" s="204"/>
      <c r="G7" s="204"/>
      <c r="H7" s="204"/>
      <c r="I7" s="215"/>
      <c r="J7" s="215"/>
    </row>
    <row r="8" spans="1:22" s="15" customFormat="1" ht="15">
      <c r="A8" s="5" t="s">
        <v>9</v>
      </c>
      <c r="B8" s="11"/>
      <c r="C8" s="4" t="s">
        <v>37</v>
      </c>
      <c r="D8" s="47">
        <f>57*1.15</f>
        <v>65.55</v>
      </c>
      <c r="E8" s="190" t="s">
        <v>21</v>
      </c>
      <c r="F8" s="199">
        <v>532</v>
      </c>
      <c r="G8" s="199">
        <f>F8*D8</f>
        <v>34872.6</v>
      </c>
      <c r="H8" s="199">
        <v>197.6</v>
      </c>
      <c r="I8" s="199">
        <f>H8*D8</f>
        <v>12952.679999999998</v>
      </c>
      <c r="J8" s="200">
        <f>G8+I8</f>
        <v>47825.279999999999</v>
      </c>
    </row>
    <row r="9" spans="1:22" s="27" customFormat="1" ht="15">
      <c r="A9" s="5" t="s">
        <v>7</v>
      </c>
      <c r="B9" s="10"/>
      <c r="C9" s="4" t="s">
        <v>19</v>
      </c>
      <c r="D9" s="47">
        <f>1.15*10</f>
        <v>11.5</v>
      </c>
      <c r="E9" s="190" t="s">
        <v>21</v>
      </c>
      <c r="F9" s="199">
        <v>516.79999999999995</v>
      </c>
      <c r="G9" s="199">
        <f>F9*D9</f>
        <v>5943.2</v>
      </c>
      <c r="H9" s="199">
        <v>167.2</v>
      </c>
      <c r="I9" s="199">
        <f>H9*D9</f>
        <v>1922.8</v>
      </c>
      <c r="J9" s="200">
        <f>G9+I9</f>
        <v>7866</v>
      </c>
    </row>
    <row r="10" spans="1:22" s="56" customFormat="1" ht="15">
      <c r="A10" s="53"/>
      <c r="B10" s="53"/>
      <c r="C10" s="54" t="s">
        <v>80</v>
      </c>
      <c r="D10" s="55"/>
      <c r="E10" s="191"/>
      <c r="F10" s="201"/>
      <c r="G10" s="202">
        <f>SUM(G8:G9)</f>
        <v>40815.799999999996</v>
      </c>
      <c r="H10" s="201"/>
      <c r="I10" s="202">
        <f t="shared" ref="I10:J10" si="0">SUM(I8:I9)</f>
        <v>14875.479999999998</v>
      </c>
      <c r="J10" s="202">
        <f t="shared" si="0"/>
        <v>55691.28</v>
      </c>
    </row>
    <row r="11" spans="1:22" s="22" customFormat="1" ht="15.75">
      <c r="A11" s="251" t="s">
        <v>78</v>
      </c>
      <c r="B11" s="251"/>
      <c r="C11" s="251"/>
      <c r="D11" s="251"/>
      <c r="E11" s="252"/>
      <c r="F11" s="214"/>
      <c r="G11" s="214"/>
      <c r="H11" s="214"/>
      <c r="I11" s="212"/>
      <c r="J11" s="212"/>
      <c r="K11" s="21"/>
      <c r="L11" s="21"/>
      <c r="M11" s="21"/>
      <c r="N11" s="21"/>
      <c r="O11" s="21"/>
      <c r="P11" s="21"/>
      <c r="Q11" s="21"/>
      <c r="R11" s="21"/>
      <c r="S11" s="21"/>
      <c r="T11" s="21"/>
      <c r="U11" s="21"/>
      <c r="V11" s="21"/>
    </row>
    <row r="12" spans="1:22" s="27" customFormat="1" ht="38.25">
      <c r="A12" s="37"/>
      <c r="B12" s="38" t="s">
        <v>23</v>
      </c>
      <c r="C12" s="36" t="s">
        <v>33</v>
      </c>
      <c r="D12" s="39"/>
      <c r="E12" s="192"/>
      <c r="F12" s="216"/>
      <c r="G12" s="216"/>
      <c r="H12" s="216"/>
      <c r="I12" s="213"/>
      <c r="J12" s="213"/>
    </row>
    <row r="13" spans="1:22" s="27" customFormat="1" ht="15">
      <c r="A13" s="41" t="s">
        <v>9</v>
      </c>
      <c r="B13" s="38"/>
      <c r="C13" s="42" t="s">
        <v>70</v>
      </c>
      <c r="D13" s="43">
        <f>10*1.15</f>
        <v>11.5</v>
      </c>
      <c r="E13" s="190" t="s">
        <v>21</v>
      </c>
      <c r="F13" s="199">
        <v>912</v>
      </c>
      <c r="G13" s="199">
        <f>F13*D13</f>
        <v>10488</v>
      </c>
      <c r="H13" s="199">
        <v>152</v>
      </c>
      <c r="I13" s="199">
        <f>H13*D13</f>
        <v>1748</v>
      </c>
      <c r="J13" s="200">
        <f>G13+I13</f>
        <v>12236</v>
      </c>
    </row>
    <row r="14" spans="1:22" s="27" customFormat="1" ht="15">
      <c r="A14" s="41" t="s">
        <v>7</v>
      </c>
      <c r="B14" s="38"/>
      <c r="C14" s="42" t="s">
        <v>34</v>
      </c>
      <c r="D14" s="43">
        <f>10*1.15</f>
        <v>11.5</v>
      </c>
      <c r="E14" s="190" t="s">
        <v>21</v>
      </c>
      <c r="F14" s="199">
        <v>1368</v>
      </c>
      <c r="G14" s="199">
        <f>F14*D14</f>
        <v>15732</v>
      </c>
      <c r="H14" s="199">
        <v>152</v>
      </c>
      <c r="I14" s="199">
        <f>H14*D14</f>
        <v>1748</v>
      </c>
      <c r="J14" s="200">
        <f>G14+I14</f>
        <v>17480</v>
      </c>
    </row>
    <row r="15" spans="1:22" s="56" customFormat="1" ht="15">
      <c r="A15" s="53"/>
      <c r="B15" s="53"/>
      <c r="C15" s="54" t="s">
        <v>84</v>
      </c>
      <c r="D15" s="55"/>
      <c r="E15" s="191"/>
      <c r="F15" s="201"/>
      <c r="G15" s="202">
        <f>SUM(G13:G14)</f>
        <v>26220</v>
      </c>
      <c r="H15" s="201"/>
      <c r="I15" s="202">
        <f t="shared" ref="I15:J15" si="1">SUM(I13:I14)</f>
        <v>3496</v>
      </c>
      <c r="J15" s="202">
        <f t="shared" si="1"/>
        <v>29716</v>
      </c>
    </row>
    <row r="16" spans="1:22" s="22" customFormat="1" ht="15.75">
      <c r="A16" s="251" t="s">
        <v>36</v>
      </c>
      <c r="B16" s="251"/>
      <c r="C16" s="251"/>
      <c r="D16" s="251"/>
      <c r="E16" s="252"/>
      <c r="F16" s="214"/>
      <c r="G16" s="214"/>
      <c r="H16" s="214"/>
      <c r="I16" s="212"/>
      <c r="J16" s="212"/>
      <c r="K16" s="21"/>
      <c r="L16" s="21"/>
      <c r="M16" s="21"/>
      <c r="N16" s="21"/>
      <c r="O16" s="21"/>
      <c r="P16" s="21"/>
      <c r="Q16" s="21"/>
      <c r="R16" s="21"/>
      <c r="S16" s="21"/>
      <c r="T16" s="21"/>
      <c r="U16" s="21"/>
      <c r="V16" s="21"/>
    </row>
    <row r="17" spans="1:22" s="27" customFormat="1" ht="25.5">
      <c r="A17" s="38"/>
      <c r="B17" s="44" t="s">
        <v>20</v>
      </c>
      <c r="C17" s="45" t="s">
        <v>35</v>
      </c>
      <c r="D17" s="41"/>
      <c r="E17" s="190"/>
      <c r="F17" s="216"/>
      <c r="G17" s="216"/>
      <c r="H17" s="216"/>
      <c r="I17" s="213"/>
      <c r="J17" s="213"/>
    </row>
    <row r="18" spans="1:22" s="27" customFormat="1" ht="15">
      <c r="A18" s="41" t="s">
        <v>9</v>
      </c>
      <c r="B18" s="46"/>
      <c r="C18" s="42" t="s">
        <v>36</v>
      </c>
      <c r="D18" s="41">
        <v>1</v>
      </c>
      <c r="E18" s="190" t="s">
        <v>18</v>
      </c>
      <c r="F18" s="199">
        <v>3040</v>
      </c>
      <c r="G18" s="199">
        <f>F18*D18</f>
        <v>3040</v>
      </c>
      <c r="H18" s="199">
        <v>1140</v>
      </c>
      <c r="I18" s="199">
        <f>H18*D18</f>
        <v>1140</v>
      </c>
      <c r="J18" s="200">
        <f>G18+I18</f>
        <v>4180</v>
      </c>
    </row>
    <row r="19" spans="1:22" s="56" customFormat="1" ht="15">
      <c r="A19" s="53"/>
      <c r="B19" s="53"/>
      <c r="C19" s="54" t="s">
        <v>85</v>
      </c>
      <c r="D19" s="55"/>
      <c r="E19" s="191"/>
      <c r="F19" s="201"/>
      <c r="G19" s="202">
        <f>SUM(G17:G18)</f>
        <v>3040</v>
      </c>
      <c r="H19" s="201"/>
      <c r="I19" s="202">
        <f t="shared" ref="I19:J19" si="2">SUM(I17:I18)</f>
        <v>1140</v>
      </c>
      <c r="J19" s="202">
        <f t="shared" si="2"/>
        <v>4180</v>
      </c>
    </row>
    <row r="20" spans="1:22" s="22" customFormat="1" ht="15.75">
      <c r="A20" s="251" t="s">
        <v>94</v>
      </c>
      <c r="B20" s="251"/>
      <c r="C20" s="251"/>
      <c r="D20" s="251"/>
      <c r="E20" s="252"/>
      <c r="F20" s="214"/>
      <c r="G20" s="214"/>
      <c r="H20" s="214"/>
      <c r="I20" s="212"/>
      <c r="J20" s="212"/>
      <c r="K20" s="21"/>
      <c r="L20" s="21"/>
      <c r="M20" s="21"/>
      <c r="N20" s="21"/>
      <c r="O20" s="21"/>
      <c r="P20" s="21"/>
      <c r="Q20" s="21"/>
      <c r="R20" s="21"/>
      <c r="S20" s="21"/>
      <c r="T20" s="21"/>
      <c r="U20" s="21"/>
      <c r="V20" s="21"/>
    </row>
    <row r="21" spans="1:22" s="27" customFormat="1" ht="12.75">
      <c r="A21" s="1"/>
      <c r="B21" s="1"/>
      <c r="C21" s="48" t="s">
        <v>39</v>
      </c>
      <c r="D21" s="25"/>
      <c r="E21" s="193"/>
      <c r="F21" s="216"/>
      <c r="G21" s="216"/>
      <c r="H21" s="216"/>
      <c r="I21" s="213"/>
      <c r="J21" s="213"/>
    </row>
    <row r="22" spans="1:22" s="27" customFormat="1" ht="89.25">
      <c r="A22" s="1" t="s">
        <v>9</v>
      </c>
      <c r="B22" s="1"/>
      <c r="C22" s="28" t="s">
        <v>40</v>
      </c>
      <c r="D22" s="26">
        <v>3</v>
      </c>
      <c r="E22" s="193" t="s">
        <v>17</v>
      </c>
      <c r="F22" s="203" t="s">
        <v>306</v>
      </c>
      <c r="G22" s="203" t="s">
        <v>306</v>
      </c>
      <c r="H22" s="199">
        <v>7600</v>
      </c>
      <c r="I22" s="217">
        <f t="shared" ref="I22:I30" si="3">H22*D22</f>
        <v>22800</v>
      </c>
      <c r="J22" s="200">
        <f>I22</f>
        <v>22800</v>
      </c>
    </row>
    <row r="23" spans="1:22" s="27" customFormat="1" ht="89.25">
      <c r="A23" s="1" t="s">
        <v>7</v>
      </c>
      <c r="B23" s="1"/>
      <c r="C23" s="28" t="s">
        <v>41</v>
      </c>
      <c r="D23" s="26">
        <v>3</v>
      </c>
      <c r="E23" s="193" t="s">
        <v>17</v>
      </c>
      <c r="F23" s="203" t="s">
        <v>306</v>
      </c>
      <c r="G23" s="203" t="s">
        <v>306</v>
      </c>
      <c r="H23" s="199">
        <v>7600</v>
      </c>
      <c r="I23" s="217">
        <f t="shared" si="3"/>
        <v>22800</v>
      </c>
      <c r="J23" s="200">
        <f t="shared" ref="J23:J30" si="4">I23</f>
        <v>22800</v>
      </c>
    </row>
    <row r="24" spans="1:22" s="27" customFormat="1" ht="25.5">
      <c r="A24" s="1" t="s">
        <v>3</v>
      </c>
      <c r="B24" s="1"/>
      <c r="C24" s="28" t="s">
        <v>42</v>
      </c>
      <c r="D24" s="26">
        <v>3</v>
      </c>
      <c r="E24" s="193" t="s">
        <v>17</v>
      </c>
      <c r="F24" s="203" t="s">
        <v>306</v>
      </c>
      <c r="G24" s="203" t="s">
        <v>306</v>
      </c>
      <c r="H24" s="199">
        <v>532</v>
      </c>
      <c r="I24" s="217">
        <f t="shared" si="3"/>
        <v>1596</v>
      </c>
      <c r="J24" s="200">
        <f t="shared" si="4"/>
        <v>1596</v>
      </c>
    </row>
    <row r="25" spans="1:22" s="27" customFormat="1" ht="25.5">
      <c r="A25" s="1" t="s">
        <v>1</v>
      </c>
      <c r="B25" s="1"/>
      <c r="C25" s="28" t="s">
        <v>43</v>
      </c>
      <c r="D25" s="26">
        <v>3</v>
      </c>
      <c r="E25" s="193" t="s">
        <v>17</v>
      </c>
      <c r="F25" s="203" t="s">
        <v>306</v>
      </c>
      <c r="G25" s="203" t="s">
        <v>306</v>
      </c>
      <c r="H25" s="199">
        <v>1140</v>
      </c>
      <c r="I25" s="217">
        <f t="shared" si="3"/>
        <v>3420</v>
      </c>
      <c r="J25" s="200">
        <f t="shared" si="4"/>
        <v>3420</v>
      </c>
    </row>
    <row r="26" spans="1:22" s="27" customFormat="1" ht="25.5">
      <c r="A26" s="1" t="s">
        <v>16</v>
      </c>
      <c r="B26" s="1"/>
      <c r="C26" s="28" t="s">
        <v>44</v>
      </c>
      <c r="D26" s="26">
        <v>3</v>
      </c>
      <c r="E26" s="193" t="s">
        <v>18</v>
      </c>
      <c r="F26" s="203" t="s">
        <v>306</v>
      </c>
      <c r="G26" s="203" t="s">
        <v>306</v>
      </c>
      <c r="H26" s="199">
        <v>532</v>
      </c>
      <c r="I26" s="217">
        <f t="shared" si="3"/>
        <v>1596</v>
      </c>
      <c r="J26" s="200">
        <f t="shared" si="4"/>
        <v>1596</v>
      </c>
    </row>
    <row r="27" spans="1:22" s="27" customFormat="1" ht="25.5">
      <c r="A27" s="1" t="s">
        <v>13</v>
      </c>
      <c r="B27" s="1"/>
      <c r="C27" s="28" t="s">
        <v>45</v>
      </c>
      <c r="D27" s="26">
        <v>3</v>
      </c>
      <c r="E27" s="193" t="s">
        <v>18</v>
      </c>
      <c r="F27" s="203" t="s">
        <v>306</v>
      </c>
      <c r="G27" s="203" t="s">
        <v>306</v>
      </c>
      <c r="H27" s="199">
        <v>532</v>
      </c>
      <c r="I27" s="217">
        <f t="shared" si="3"/>
        <v>1596</v>
      </c>
      <c r="J27" s="200">
        <f t="shared" si="4"/>
        <v>1596</v>
      </c>
    </row>
    <row r="28" spans="1:22" s="27" customFormat="1" ht="15">
      <c r="A28" s="1" t="s">
        <v>87</v>
      </c>
      <c r="B28" s="1"/>
      <c r="C28" s="28" t="s">
        <v>46</v>
      </c>
      <c r="D28" s="26">
        <v>3</v>
      </c>
      <c r="E28" s="193" t="s">
        <v>17</v>
      </c>
      <c r="F28" s="203" t="s">
        <v>306</v>
      </c>
      <c r="G28" s="203" t="s">
        <v>306</v>
      </c>
      <c r="H28" s="199">
        <v>532</v>
      </c>
      <c r="I28" s="217">
        <f t="shared" si="3"/>
        <v>1596</v>
      </c>
      <c r="J28" s="200">
        <f t="shared" si="4"/>
        <v>1596</v>
      </c>
    </row>
    <row r="29" spans="1:22" s="27" customFormat="1" ht="15">
      <c r="A29" s="1" t="s">
        <v>88</v>
      </c>
      <c r="B29" s="1"/>
      <c r="C29" s="28" t="s">
        <v>47</v>
      </c>
      <c r="D29" s="26">
        <v>3</v>
      </c>
      <c r="E29" s="193" t="s">
        <v>17</v>
      </c>
      <c r="F29" s="203" t="s">
        <v>306</v>
      </c>
      <c r="G29" s="203" t="s">
        <v>306</v>
      </c>
      <c r="H29" s="199">
        <v>532</v>
      </c>
      <c r="I29" s="217">
        <f t="shared" si="3"/>
        <v>1596</v>
      </c>
      <c r="J29" s="200">
        <f t="shared" si="4"/>
        <v>1596</v>
      </c>
    </row>
    <row r="30" spans="1:22" s="27" customFormat="1" ht="25.5">
      <c r="A30" s="1" t="s">
        <v>89</v>
      </c>
      <c r="B30" s="1"/>
      <c r="C30" s="28" t="s">
        <v>48</v>
      </c>
      <c r="D30" s="26">
        <v>3</v>
      </c>
      <c r="E30" s="193" t="s">
        <v>17</v>
      </c>
      <c r="F30" s="203" t="s">
        <v>306</v>
      </c>
      <c r="G30" s="203" t="s">
        <v>306</v>
      </c>
      <c r="H30" s="199">
        <v>2660</v>
      </c>
      <c r="I30" s="217">
        <f t="shared" si="3"/>
        <v>7980</v>
      </c>
      <c r="J30" s="200">
        <f t="shared" si="4"/>
        <v>7980</v>
      </c>
    </row>
    <row r="31" spans="1:22" s="56" customFormat="1" ht="15">
      <c r="A31" s="53"/>
      <c r="B31" s="53"/>
      <c r="C31" s="54" t="s">
        <v>95</v>
      </c>
      <c r="D31" s="55"/>
      <c r="E31" s="191"/>
      <c r="F31" s="201"/>
      <c r="G31" s="202">
        <f>SUM(G22:G30)</f>
        <v>0</v>
      </c>
      <c r="H31" s="201"/>
      <c r="I31" s="202">
        <f t="shared" ref="I31:J31" si="5">SUM(I22:I30)</f>
        <v>64980</v>
      </c>
      <c r="J31" s="202">
        <f t="shared" si="5"/>
        <v>64980</v>
      </c>
    </row>
    <row r="32" spans="1:22" s="27" customFormat="1" ht="12.75">
      <c r="A32" s="24"/>
      <c r="B32" s="1"/>
      <c r="C32" s="48" t="s">
        <v>49</v>
      </c>
      <c r="D32" s="26"/>
      <c r="E32" s="193"/>
      <c r="F32" s="216"/>
      <c r="G32" s="216"/>
      <c r="H32" s="216"/>
      <c r="I32" s="213"/>
      <c r="J32" s="213"/>
    </row>
    <row r="33" spans="1:10" s="27" customFormat="1" ht="76.5">
      <c r="A33" s="24" t="s">
        <v>9</v>
      </c>
      <c r="B33" s="1"/>
      <c r="C33" s="28" t="s">
        <v>59</v>
      </c>
      <c r="D33" s="26">
        <v>4</v>
      </c>
      <c r="E33" s="193" t="s">
        <v>17</v>
      </c>
      <c r="F33" s="199">
        <v>0</v>
      </c>
      <c r="G33" s="199">
        <f>F33*D33</f>
        <v>0</v>
      </c>
      <c r="H33" s="199">
        <v>5320</v>
      </c>
      <c r="I33" s="199">
        <f>H33*D33</f>
        <v>21280</v>
      </c>
      <c r="J33" s="200">
        <f>G33+I33</f>
        <v>21280</v>
      </c>
    </row>
    <row r="34" spans="1:10" s="27" customFormat="1" ht="76.5">
      <c r="A34" s="24" t="s">
        <v>7</v>
      </c>
      <c r="B34" s="1"/>
      <c r="C34" s="28" t="s">
        <v>60</v>
      </c>
      <c r="D34" s="26">
        <v>2</v>
      </c>
      <c r="E34" s="193" t="s">
        <v>17</v>
      </c>
      <c r="F34" s="199">
        <v>0</v>
      </c>
      <c r="G34" s="199">
        <f>F34*D34</f>
        <v>0</v>
      </c>
      <c r="H34" s="199">
        <v>5320</v>
      </c>
      <c r="I34" s="199">
        <f>H34*D34</f>
        <v>10640</v>
      </c>
      <c r="J34" s="200">
        <f>G34+I34</f>
        <v>10640</v>
      </c>
    </row>
    <row r="35" spans="1:10" s="27" customFormat="1" ht="45">
      <c r="A35" s="24" t="s">
        <v>3</v>
      </c>
      <c r="B35" s="1"/>
      <c r="C35" s="13" t="s">
        <v>67</v>
      </c>
      <c r="D35" s="26">
        <v>1</v>
      </c>
      <c r="E35" s="193" t="s">
        <v>18</v>
      </c>
      <c r="F35" s="199">
        <v>0</v>
      </c>
      <c r="G35" s="199">
        <f>F35*D35</f>
        <v>0</v>
      </c>
      <c r="H35" s="199">
        <v>5320</v>
      </c>
      <c r="I35" s="199">
        <f>H35*D35</f>
        <v>5320</v>
      </c>
      <c r="J35" s="200">
        <f>G35+I35</f>
        <v>5320</v>
      </c>
    </row>
    <row r="36" spans="1:10" s="27" customFormat="1" ht="89.25">
      <c r="A36" s="24" t="s">
        <v>1</v>
      </c>
      <c r="B36" s="1"/>
      <c r="C36" s="28" t="s">
        <v>61</v>
      </c>
      <c r="D36" s="26">
        <v>3</v>
      </c>
      <c r="E36" s="193" t="s">
        <v>17</v>
      </c>
      <c r="F36" s="199">
        <v>0</v>
      </c>
      <c r="G36" s="199">
        <f>F36*D36</f>
        <v>0</v>
      </c>
      <c r="H36" s="199">
        <v>5320</v>
      </c>
      <c r="I36" s="199">
        <f>H36*D36</f>
        <v>15960</v>
      </c>
      <c r="J36" s="200">
        <f>G36+I36</f>
        <v>15960</v>
      </c>
    </row>
    <row r="37" spans="1:10" s="27" customFormat="1" ht="89.25">
      <c r="A37" s="24" t="s">
        <v>16</v>
      </c>
      <c r="B37" s="1"/>
      <c r="C37" s="28" t="s">
        <v>62</v>
      </c>
      <c r="D37" s="26">
        <v>1</v>
      </c>
      <c r="E37" s="193" t="s">
        <v>18</v>
      </c>
      <c r="F37" s="199">
        <v>0</v>
      </c>
      <c r="G37" s="199">
        <f>F37*D37</f>
        <v>0</v>
      </c>
      <c r="H37" s="199">
        <v>5320</v>
      </c>
      <c r="I37" s="199">
        <f>H37*D37</f>
        <v>5320</v>
      </c>
      <c r="J37" s="200">
        <f>G37+I37</f>
        <v>5320</v>
      </c>
    </row>
    <row r="38" spans="1:10" s="56" customFormat="1" ht="15">
      <c r="A38" s="53"/>
      <c r="B38" s="53"/>
      <c r="C38" s="54" t="s">
        <v>95</v>
      </c>
      <c r="D38" s="55"/>
      <c r="E38" s="191"/>
      <c r="F38" s="201"/>
      <c r="G38" s="202">
        <f>SUM(G33:G37)</f>
        <v>0</v>
      </c>
      <c r="H38" s="201"/>
      <c r="I38" s="202">
        <f t="shared" ref="I38:J38" si="6">SUM(I33:I37)</f>
        <v>58520</v>
      </c>
      <c r="J38" s="202">
        <f t="shared" si="6"/>
        <v>58520</v>
      </c>
    </row>
    <row r="39" spans="1:10" s="27" customFormat="1" ht="25.5">
      <c r="A39" s="24" t="s">
        <v>9</v>
      </c>
      <c r="B39" s="1"/>
      <c r="C39" s="28" t="s">
        <v>53</v>
      </c>
      <c r="D39" s="26">
        <v>1</v>
      </c>
      <c r="E39" s="193" t="s">
        <v>17</v>
      </c>
      <c r="F39" s="199">
        <v>0</v>
      </c>
      <c r="G39" s="199">
        <f t="shared" ref="G39:G52" si="7">F39*D39</f>
        <v>0</v>
      </c>
      <c r="H39" s="199">
        <v>532</v>
      </c>
      <c r="I39" s="199">
        <f t="shared" ref="I39:I52" si="8">H39*D39</f>
        <v>532</v>
      </c>
      <c r="J39" s="200">
        <f t="shared" ref="J39:J52" si="9">G39+I39</f>
        <v>532</v>
      </c>
    </row>
    <row r="40" spans="1:10" s="27" customFormat="1" ht="25.5">
      <c r="A40" s="24" t="s">
        <v>7</v>
      </c>
      <c r="B40" s="1"/>
      <c r="C40" s="28" t="s">
        <v>63</v>
      </c>
      <c r="D40" s="26">
        <v>2</v>
      </c>
      <c r="E40" s="193" t="s">
        <v>17</v>
      </c>
      <c r="F40" s="199">
        <v>0</v>
      </c>
      <c r="G40" s="199">
        <f t="shared" si="7"/>
        <v>0</v>
      </c>
      <c r="H40" s="199">
        <v>4560</v>
      </c>
      <c r="I40" s="199">
        <f t="shared" si="8"/>
        <v>9120</v>
      </c>
      <c r="J40" s="200">
        <f t="shared" si="9"/>
        <v>9120</v>
      </c>
    </row>
    <row r="41" spans="1:10" s="27" customFormat="1" ht="15">
      <c r="A41" s="24" t="s">
        <v>3</v>
      </c>
      <c r="B41" s="1"/>
      <c r="C41" s="28" t="s">
        <v>54</v>
      </c>
      <c r="D41" s="26">
        <v>1</v>
      </c>
      <c r="E41" s="193" t="s">
        <v>18</v>
      </c>
      <c r="F41" s="199">
        <v>0</v>
      </c>
      <c r="G41" s="199">
        <f t="shared" si="7"/>
        <v>0</v>
      </c>
      <c r="H41" s="199">
        <v>1140</v>
      </c>
      <c r="I41" s="199">
        <f t="shared" si="8"/>
        <v>1140</v>
      </c>
      <c r="J41" s="200">
        <f t="shared" si="9"/>
        <v>1140</v>
      </c>
    </row>
    <row r="42" spans="1:10" s="27" customFormat="1" ht="25.5">
      <c r="A42" s="24" t="s">
        <v>1</v>
      </c>
      <c r="B42" s="1"/>
      <c r="C42" s="28" t="s">
        <v>69</v>
      </c>
      <c r="D42" s="26">
        <v>7</v>
      </c>
      <c r="E42" s="193" t="s">
        <v>17</v>
      </c>
      <c r="F42" s="199">
        <v>0</v>
      </c>
      <c r="G42" s="199">
        <f t="shared" si="7"/>
        <v>0</v>
      </c>
      <c r="H42" s="199">
        <v>532</v>
      </c>
      <c r="I42" s="199">
        <f t="shared" si="8"/>
        <v>3724</v>
      </c>
      <c r="J42" s="200">
        <f t="shared" si="9"/>
        <v>3724</v>
      </c>
    </row>
    <row r="43" spans="1:10" s="27" customFormat="1" ht="15">
      <c r="A43" s="24" t="s">
        <v>16</v>
      </c>
      <c r="B43" s="1"/>
      <c r="C43" s="28" t="s">
        <v>56</v>
      </c>
      <c r="D43" s="26">
        <v>1</v>
      </c>
      <c r="E43" s="193" t="s">
        <v>18</v>
      </c>
      <c r="F43" s="199">
        <v>0</v>
      </c>
      <c r="G43" s="199">
        <f t="shared" si="7"/>
        <v>0</v>
      </c>
      <c r="H43" s="199">
        <v>532</v>
      </c>
      <c r="I43" s="199">
        <f t="shared" si="8"/>
        <v>532</v>
      </c>
      <c r="J43" s="200">
        <f t="shared" si="9"/>
        <v>532</v>
      </c>
    </row>
    <row r="44" spans="1:10" s="27" customFormat="1" ht="15">
      <c r="A44" s="24" t="s">
        <v>13</v>
      </c>
      <c r="B44" s="1"/>
      <c r="C44" s="28" t="s">
        <v>68</v>
      </c>
      <c r="D44" s="26">
        <v>6</v>
      </c>
      <c r="E44" s="193" t="s">
        <v>17</v>
      </c>
      <c r="F44" s="199">
        <v>0</v>
      </c>
      <c r="G44" s="199">
        <f t="shared" si="7"/>
        <v>0</v>
      </c>
      <c r="H44" s="199">
        <v>532</v>
      </c>
      <c r="I44" s="199">
        <f t="shared" si="8"/>
        <v>3192</v>
      </c>
      <c r="J44" s="200">
        <f t="shared" si="9"/>
        <v>3192</v>
      </c>
    </row>
    <row r="45" spans="1:10" s="27" customFormat="1" ht="15">
      <c r="A45" s="24" t="s">
        <v>87</v>
      </c>
      <c r="B45" s="1"/>
      <c r="C45" s="28" t="s">
        <v>58</v>
      </c>
      <c r="D45" s="26">
        <v>1</v>
      </c>
      <c r="E45" s="193" t="s">
        <v>18</v>
      </c>
      <c r="F45" s="199">
        <v>0</v>
      </c>
      <c r="G45" s="199">
        <f t="shared" si="7"/>
        <v>0</v>
      </c>
      <c r="H45" s="199">
        <v>532</v>
      </c>
      <c r="I45" s="199">
        <f t="shared" si="8"/>
        <v>532</v>
      </c>
      <c r="J45" s="200">
        <f t="shared" si="9"/>
        <v>532</v>
      </c>
    </row>
    <row r="46" spans="1:10" s="27" customFormat="1" ht="25.5">
      <c r="A46" s="24" t="s">
        <v>88</v>
      </c>
      <c r="B46" s="1"/>
      <c r="C46" s="28" t="s">
        <v>64</v>
      </c>
      <c r="D46" s="26">
        <v>7</v>
      </c>
      <c r="E46" s="193" t="s">
        <v>17</v>
      </c>
      <c r="F46" s="199">
        <v>0</v>
      </c>
      <c r="G46" s="199">
        <f t="shared" si="7"/>
        <v>0</v>
      </c>
      <c r="H46" s="199">
        <v>2660</v>
      </c>
      <c r="I46" s="199">
        <f t="shared" si="8"/>
        <v>18620</v>
      </c>
      <c r="J46" s="200">
        <f t="shared" si="9"/>
        <v>18620</v>
      </c>
    </row>
    <row r="47" spans="1:10" s="27" customFormat="1" ht="15">
      <c r="A47" s="24" t="s">
        <v>89</v>
      </c>
      <c r="B47" s="1"/>
      <c r="C47" s="28" t="s">
        <v>65</v>
      </c>
      <c r="D47" s="26">
        <v>6</v>
      </c>
      <c r="E47" s="193" t="s">
        <v>17</v>
      </c>
      <c r="F47" s="199">
        <v>0</v>
      </c>
      <c r="G47" s="199">
        <f t="shared" si="7"/>
        <v>0</v>
      </c>
      <c r="H47" s="199">
        <v>1140</v>
      </c>
      <c r="I47" s="199">
        <f t="shared" si="8"/>
        <v>6840</v>
      </c>
      <c r="J47" s="200">
        <f t="shared" si="9"/>
        <v>6840</v>
      </c>
    </row>
    <row r="48" spans="1:10" s="27" customFormat="1" ht="15">
      <c r="A48" s="24"/>
      <c r="B48" s="1"/>
      <c r="C48" s="48" t="s">
        <v>50</v>
      </c>
      <c r="D48" s="26"/>
      <c r="E48" s="193"/>
      <c r="F48" s="199">
        <v>0</v>
      </c>
      <c r="G48" s="199">
        <f t="shared" si="7"/>
        <v>0</v>
      </c>
      <c r="H48" s="199">
        <v>0</v>
      </c>
      <c r="I48" s="199">
        <f t="shared" si="8"/>
        <v>0</v>
      </c>
      <c r="J48" s="200">
        <f t="shared" si="9"/>
        <v>0</v>
      </c>
    </row>
    <row r="49" spans="1:10" s="27" customFormat="1" ht="25.5">
      <c r="A49" s="24" t="s">
        <v>90</v>
      </c>
      <c r="B49" s="1"/>
      <c r="C49" s="28" t="s">
        <v>66</v>
      </c>
      <c r="D49" s="26">
        <v>1</v>
      </c>
      <c r="E49" s="193" t="s">
        <v>18</v>
      </c>
      <c r="F49" s="199">
        <v>0</v>
      </c>
      <c r="G49" s="199">
        <f t="shared" si="7"/>
        <v>0</v>
      </c>
      <c r="H49" s="199">
        <v>4940</v>
      </c>
      <c r="I49" s="199">
        <f t="shared" si="8"/>
        <v>4940</v>
      </c>
      <c r="J49" s="200">
        <f t="shared" si="9"/>
        <v>4940</v>
      </c>
    </row>
    <row r="50" spans="1:10" s="27" customFormat="1" ht="15">
      <c r="A50" s="24" t="s">
        <v>91</v>
      </c>
      <c r="B50" s="1"/>
      <c r="C50" s="4" t="s">
        <v>81</v>
      </c>
      <c r="D50" s="3">
        <v>2</v>
      </c>
      <c r="E50" s="189" t="s">
        <v>17</v>
      </c>
      <c r="F50" s="199">
        <v>0</v>
      </c>
      <c r="G50" s="199">
        <f t="shared" si="7"/>
        <v>0</v>
      </c>
      <c r="H50" s="199">
        <v>760</v>
      </c>
      <c r="I50" s="199">
        <f t="shared" si="8"/>
        <v>1520</v>
      </c>
      <c r="J50" s="200">
        <f t="shared" si="9"/>
        <v>1520</v>
      </c>
    </row>
    <row r="51" spans="1:10" s="27" customFormat="1" ht="15">
      <c r="A51" s="24" t="s">
        <v>92</v>
      </c>
      <c r="B51" s="1"/>
      <c r="C51" s="4" t="s">
        <v>82</v>
      </c>
      <c r="D51" s="3">
        <v>1</v>
      </c>
      <c r="E51" s="193" t="s">
        <v>18</v>
      </c>
      <c r="F51" s="199">
        <v>0</v>
      </c>
      <c r="G51" s="199">
        <f t="shared" si="7"/>
        <v>0</v>
      </c>
      <c r="H51" s="199">
        <v>760</v>
      </c>
      <c r="I51" s="199">
        <f t="shared" si="8"/>
        <v>760</v>
      </c>
      <c r="J51" s="200">
        <f t="shared" si="9"/>
        <v>760</v>
      </c>
    </row>
    <row r="52" spans="1:10" s="27" customFormat="1" ht="15">
      <c r="A52" s="24" t="s">
        <v>98</v>
      </c>
      <c r="B52" s="1"/>
      <c r="C52" s="4" t="s">
        <v>83</v>
      </c>
      <c r="D52" s="3">
        <v>3</v>
      </c>
      <c r="E52" s="189" t="s">
        <v>17</v>
      </c>
      <c r="F52" s="199">
        <v>0</v>
      </c>
      <c r="G52" s="199">
        <f t="shared" si="7"/>
        <v>0</v>
      </c>
      <c r="H52" s="199">
        <v>760</v>
      </c>
      <c r="I52" s="199">
        <f t="shared" si="8"/>
        <v>2280</v>
      </c>
      <c r="J52" s="200">
        <f t="shared" si="9"/>
        <v>2280</v>
      </c>
    </row>
    <row r="53" spans="1:10" s="56" customFormat="1" ht="15">
      <c r="A53" s="53"/>
      <c r="B53" s="53"/>
      <c r="C53" s="54" t="s">
        <v>95</v>
      </c>
      <c r="D53" s="55"/>
      <c r="E53" s="191"/>
      <c r="F53" s="201"/>
      <c r="G53" s="202">
        <f>SUM(G39:G52)</f>
        <v>0</v>
      </c>
      <c r="H53" s="201"/>
      <c r="I53" s="202">
        <f t="shared" ref="I53:J53" si="10">SUM(I39:I52)</f>
        <v>53732</v>
      </c>
      <c r="J53" s="202">
        <f t="shared" si="10"/>
        <v>53732</v>
      </c>
    </row>
    <row r="54" spans="1:10" s="56" customFormat="1" ht="15">
      <c r="A54" s="57"/>
      <c r="B54" s="57"/>
      <c r="C54" s="58"/>
      <c r="D54" s="59"/>
      <c r="E54" s="194"/>
      <c r="F54" s="205"/>
      <c r="G54" s="205"/>
      <c r="H54" s="205"/>
      <c r="I54" s="205"/>
      <c r="J54" s="205"/>
    </row>
    <row r="55" spans="1:10" s="56" customFormat="1" ht="15">
      <c r="A55" s="53"/>
      <c r="B55" s="53"/>
      <c r="C55" s="54" t="s">
        <v>96</v>
      </c>
      <c r="D55" s="55"/>
      <c r="E55" s="191"/>
      <c r="F55" s="201"/>
      <c r="G55" s="202">
        <f>G53+G38+G31</f>
        <v>0</v>
      </c>
      <c r="H55" s="201"/>
      <c r="I55" s="202">
        <f t="shared" ref="I55:J55" si="11">I53+I38+I31</f>
        <v>177232</v>
      </c>
      <c r="J55" s="202">
        <f t="shared" si="11"/>
        <v>177232</v>
      </c>
    </row>
    <row r="56" spans="1:10" s="29" customFormat="1">
      <c r="A56" s="251" t="s">
        <v>79</v>
      </c>
      <c r="B56" s="251"/>
      <c r="C56" s="251"/>
      <c r="D56" s="251"/>
      <c r="E56" s="252"/>
      <c r="F56" s="218"/>
      <c r="G56" s="218"/>
      <c r="H56" s="218"/>
      <c r="I56" s="219"/>
      <c r="J56" s="219"/>
    </row>
    <row r="57" spans="1:10" s="30" customFormat="1" ht="38.25">
      <c r="A57" s="5" t="s">
        <v>9</v>
      </c>
      <c r="B57" s="24" t="s">
        <v>15</v>
      </c>
      <c r="C57" s="4" t="s">
        <v>14</v>
      </c>
      <c r="D57" s="3">
        <v>1</v>
      </c>
      <c r="E57" s="189" t="s">
        <v>0</v>
      </c>
      <c r="F57" s="199">
        <v>26600</v>
      </c>
      <c r="G57" s="199">
        <f t="shared" ref="G57:G63" si="12">F57*D57</f>
        <v>26600</v>
      </c>
      <c r="H57" s="199">
        <v>7600</v>
      </c>
      <c r="I57" s="199">
        <f t="shared" ref="I57:I63" si="13">H57*D57</f>
        <v>7600</v>
      </c>
      <c r="J57" s="200">
        <f t="shared" ref="J57:J63" si="14">G57+I57</f>
        <v>34200</v>
      </c>
    </row>
    <row r="58" spans="1:10" s="30" customFormat="1" ht="25.5">
      <c r="A58" s="5" t="s">
        <v>7</v>
      </c>
      <c r="B58" s="24" t="s">
        <v>12</v>
      </c>
      <c r="C58" s="4" t="s">
        <v>11</v>
      </c>
      <c r="D58" s="3">
        <v>1</v>
      </c>
      <c r="E58" s="189" t="s">
        <v>0</v>
      </c>
      <c r="F58" s="199">
        <v>11400</v>
      </c>
      <c r="G58" s="199">
        <f t="shared" si="12"/>
        <v>11400</v>
      </c>
      <c r="H58" s="199">
        <v>6840</v>
      </c>
      <c r="I58" s="199">
        <f t="shared" si="13"/>
        <v>6840</v>
      </c>
      <c r="J58" s="200">
        <f t="shared" si="14"/>
        <v>18240</v>
      </c>
    </row>
    <row r="59" spans="1:10" s="30" customFormat="1" ht="15">
      <c r="A59" s="5"/>
      <c r="B59" s="24" t="s">
        <v>5</v>
      </c>
      <c r="C59" s="6" t="s">
        <v>10</v>
      </c>
      <c r="D59" s="3"/>
      <c r="E59" s="189"/>
      <c r="F59" s="199">
        <v>0</v>
      </c>
      <c r="G59" s="199">
        <f t="shared" si="12"/>
        <v>0</v>
      </c>
      <c r="H59" s="199">
        <v>0</v>
      </c>
      <c r="I59" s="199">
        <f t="shared" si="13"/>
        <v>0</v>
      </c>
      <c r="J59" s="200">
        <f t="shared" si="14"/>
        <v>0</v>
      </c>
    </row>
    <row r="60" spans="1:10" s="30" customFormat="1" ht="15">
      <c r="A60" s="5" t="s">
        <v>3</v>
      </c>
      <c r="B60" s="7"/>
      <c r="C60" s="4" t="s">
        <v>8</v>
      </c>
      <c r="D60" s="3">
        <v>1</v>
      </c>
      <c r="E60" s="189" t="s">
        <v>0</v>
      </c>
      <c r="F60" s="199">
        <v>3800</v>
      </c>
      <c r="G60" s="199">
        <f t="shared" si="12"/>
        <v>3800</v>
      </c>
      <c r="H60" s="199">
        <v>3800</v>
      </c>
      <c r="I60" s="199">
        <f t="shared" si="13"/>
        <v>3800</v>
      </c>
      <c r="J60" s="200">
        <f t="shared" si="14"/>
        <v>7600</v>
      </c>
    </row>
    <row r="61" spans="1:10" s="30" customFormat="1" ht="15">
      <c r="A61" s="5" t="s">
        <v>1</v>
      </c>
      <c r="B61" s="24"/>
      <c r="C61" s="4" t="s">
        <v>6</v>
      </c>
      <c r="D61" s="3">
        <v>1</v>
      </c>
      <c r="E61" s="189" t="s">
        <v>0</v>
      </c>
      <c r="F61" s="199">
        <v>3800</v>
      </c>
      <c r="G61" s="199">
        <f t="shared" si="12"/>
        <v>3800</v>
      </c>
      <c r="H61" s="199">
        <v>3800</v>
      </c>
      <c r="I61" s="199">
        <f t="shared" si="13"/>
        <v>3800</v>
      </c>
      <c r="J61" s="200">
        <f t="shared" si="14"/>
        <v>7600</v>
      </c>
    </row>
    <row r="62" spans="1:10" s="30" customFormat="1" ht="15">
      <c r="A62" s="5"/>
      <c r="B62" s="24" t="s">
        <v>5</v>
      </c>
      <c r="C62" s="6" t="s">
        <v>4</v>
      </c>
      <c r="D62" s="3"/>
      <c r="E62" s="189"/>
      <c r="F62" s="199">
        <v>0</v>
      </c>
      <c r="G62" s="199">
        <f t="shared" si="12"/>
        <v>0</v>
      </c>
      <c r="H62" s="199">
        <v>0</v>
      </c>
      <c r="I62" s="199">
        <f t="shared" si="13"/>
        <v>0</v>
      </c>
      <c r="J62" s="200">
        <f t="shared" si="14"/>
        <v>0</v>
      </c>
    </row>
    <row r="63" spans="1:10" s="30" customFormat="1" ht="15">
      <c r="A63" s="5" t="s">
        <v>16</v>
      </c>
      <c r="B63" s="24"/>
      <c r="C63" s="4" t="s">
        <v>2</v>
      </c>
      <c r="D63" s="3">
        <v>1</v>
      </c>
      <c r="E63" s="189" t="s">
        <v>0</v>
      </c>
      <c r="F63" s="199">
        <v>0</v>
      </c>
      <c r="G63" s="199">
        <f t="shared" si="12"/>
        <v>0</v>
      </c>
      <c r="H63" s="199">
        <v>15200</v>
      </c>
      <c r="I63" s="199">
        <f t="shared" si="13"/>
        <v>15200</v>
      </c>
      <c r="J63" s="200">
        <f t="shared" si="14"/>
        <v>15200</v>
      </c>
    </row>
    <row r="64" spans="1:10" s="56" customFormat="1" ht="15">
      <c r="A64" s="53"/>
      <c r="B64" s="53"/>
      <c r="C64" s="54" t="s">
        <v>86</v>
      </c>
      <c r="D64" s="55"/>
      <c r="E64" s="191"/>
      <c r="F64" s="201"/>
      <c r="G64" s="202">
        <f>SUM(G57:G63)</f>
        <v>45600</v>
      </c>
      <c r="H64" s="201"/>
      <c r="I64" s="202">
        <f t="shared" ref="I64:J64" si="15">SUM(I57:I63)</f>
        <v>37240</v>
      </c>
      <c r="J64" s="202">
        <f t="shared" si="15"/>
        <v>82840</v>
      </c>
    </row>
    <row r="65" spans="1:10" s="63" customFormat="1" ht="15">
      <c r="A65" s="60"/>
      <c r="B65" s="60"/>
      <c r="C65" s="61"/>
      <c r="D65" s="62"/>
      <c r="E65" s="195"/>
      <c r="F65" s="206"/>
      <c r="G65" s="206"/>
      <c r="H65" s="220"/>
      <c r="I65" s="221"/>
      <c r="J65" s="221"/>
    </row>
    <row r="66" spans="1:10" s="67" customFormat="1" ht="15.75">
      <c r="A66" s="64"/>
      <c r="B66" s="64"/>
      <c r="C66" s="65" t="s">
        <v>97</v>
      </c>
      <c r="D66" s="65"/>
      <c r="E66" s="196"/>
      <c r="F66" s="209"/>
      <c r="G66" s="210">
        <f>G10+G15+G19++G55+G64</f>
        <v>115675.79999999999</v>
      </c>
      <c r="H66" s="210"/>
      <c r="I66" s="210">
        <f t="shared" ref="I66" si="16">I10+I15+I19++I55+I64</f>
        <v>233983.47999999998</v>
      </c>
      <c r="J66" s="210">
        <f>J10+J15+J19++J55+J64</f>
        <v>349659.28</v>
      </c>
    </row>
  </sheetData>
  <mergeCells count="6">
    <mergeCell ref="A56:E56"/>
    <mergeCell ref="A11:E11"/>
    <mergeCell ref="A16:E16"/>
    <mergeCell ref="A20:E20"/>
    <mergeCell ref="A1:E1"/>
    <mergeCell ref="A6:E6"/>
  </mergeCells>
  <printOptions horizontalCentered="1" gridLinesSet="0"/>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COMPANY&amp;R&amp;"Calibri,Regular"&amp;12Sec-III/B/III (Level-19A) - Page - &amp;P of &amp;N&amp;8
&amp;5&amp;Z
&amp;F</oddFooter>
  </headerFooter>
  <rowBreaks count="4" manualBreakCount="4">
    <brk id="19" max="14" man="1"/>
    <brk id="31" max="14" man="1"/>
    <brk id="38" max="14" man="1"/>
    <brk id="55" max="14"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J40"/>
  <sheetViews>
    <sheetView showGridLines="0" view="pageBreakPreview" zoomScaleNormal="100" zoomScaleSheetLayoutView="100" workbookViewId="0">
      <pane ySplit="4" topLeftCell="A28" activePane="bottomLeft" state="frozen"/>
      <selection activeCell="A5" sqref="A5:XFD5"/>
      <selection pane="bottomLeft" activeCell="K1" sqref="K1:K1048576"/>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5.5703125" style="34" customWidth="1"/>
    <col min="6" max="9" width="13.7109375" style="76" customWidth="1"/>
    <col min="10" max="10" width="13.7109375" style="35" customWidth="1"/>
    <col min="11" max="230" width="9.140625" style="35"/>
    <col min="231" max="231" width="8.5703125" style="35" bestFit="1" customWidth="1"/>
    <col min="232" max="232" width="12.42578125" style="35" bestFit="1" customWidth="1"/>
    <col min="233" max="233" width="48.140625" style="35" customWidth="1"/>
    <col min="234" max="245" width="9.5703125" style="35" customWidth="1"/>
    <col min="246" max="249" width="14.5703125" style="35" customWidth="1"/>
    <col min="250" max="250" width="16.42578125" style="35" customWidth="1"/>
    <col min="251" max="251" width="11.5703125" style="35" bestFit="1" customWidth="1"/>
    <col min="252" max="252" width="34.140625" style="35" bestFit="1" customWidth="1"/>
    <col min="253" max="253" width="20.140625" style="35" customWidth="1"/>
    <col min="254" max="486" width="9.140625" style="35"/>
    <col min="487" max="487" width="8.5703125" style="35" bestFit="1" customWidth="1"/>
    <col min="488" max="488" width="12.42578125" style="35" bestFit="1" customWidth="1"/>
    <col min="489" max="489" width="48.140625" style="35" customWidth="1"/>
    <col min="490" max="501" width="9.5703125" style="35" customWidth="1"/>
    <col min="502" max="505" width="14.5703125" style="35" customWidth="1"/>
    <col min="506" max="506" width="16.42578125" style="35" customWidth="1"/>
    <col min="507" max="507" width="11.5703125" style="35" bestFit="1" customWidth="1"/>
    <col min="508" max="508" width="34.140625" style="35" bestFit="1" customWidth="1"/>
    <col min="509" max="509" width="20.140625" style="35" customWidth="1"/>
    <col min="510" max="742" width="9.140625" style="35"/>
    <col min="743" max="743" width="8.5703125" style="35" bestFit="1" customWidth="1"/>
    <col min="744" max="744" width="12.42578125" style="35" bestFit="1" customWidth="1"/>
    <col min="745" max="745" width="48.140625" style="35" customWidth="1"/>
    <col min="746" max="757" width="9.5703125" style="35" customWidth="1"/>
    <col min="758" max="761" width="14.5703125" style="35" customWidth="1"/>
    <col min="762" max="762" width="16.42578125" style="35" customWidth="1"/>
    <col min="763" max="763" width="11.5703125" style="35" bestFit="1" customWidth="1"/>
    <col min="764" max="764" width="34.140625" style="35" bestFit="1" customWidth="1"/>
    <col min="765" max="765" width="20.140625" style="35" customWidth="1"/>
    <col min="766" max="998" width="9.140625" style="35"/>
    <col min="999" max="999" width="8.5703125" style="35" bestFit="1" customWidth="1"/>
    <col min="1000" max="1000" width="12.42578125" style="35" bestFit="1" customWidth="1"/>
    <col min="1001" max="1001" width="48.140625" style="35" customWidth="1"/>
    <col min="1002" max="1013" width="9.5703125" style="35" customWidth="1"/>
    <col min="1014" max="1017" width="14.5703125" style="35" customWidth="1"/>
    <col min="1018" max="1018" width="16.42578125" style="35" customWidth="1"/>
    <col min="1019" max="1019" width="11.5703125" style="35" bestFit="1" customWidth="1"/>
    <col min="1020" max="1020" width="34.140625" style="35" bestFit="1" customWidth="1"/>
    <col min="1021" max="1021" width="20.140625" style="35" customWidth="1"/>
    <col min="1022" max="1254" width="9.140625" style="35"/>
    <col min="1255" max="1255" width="8.5703125" style="35" bestFit="1" customWidth="1"/>
    <col min="1256" max="1256" width="12.42578125" style="35" bestFit="1" customWidth="1"/>
    <col min="1257" max="1257" width="48.140625" style="35" customWidth="1"/>
    <col min="1258" max="1269" width="9.5703125" style="35" customWidth="1"/>
    <col min="1270" max="1273" width="14.5703125" style="35" customWidth="1"/>
    <col min="1274" max="1274" width="16.42578125" style="35" customWidth="1"/>
    <col min="1275" max="1275" width="11.5703125" style="35" bestFit="1" customWidth="1"/>
    <col min="1276" max="1276" width="34.140625" style="35" bestFit="1" customWidth="1"/>
    <col min="1277" max="1277" width="20.140625" style="35" customWidth="1"/>
    <col min="1278" max="1510" width="9.140625" style="35"/>
    <col min="1511" max="1511" width="8.5703125" style="35" bestFit="1" customWidth="1"/>
    <col min="1512" max="1512" width="12.42578125" style="35" bestFit="1" customWidth="1"/>
    <col min="1513" max="1513" width="48.140625" style="35" customWidth="1"/>
    <col min="1514" max="1525" width="9.5703125" style="35" customWidth="1"/>
    <col min="1526" max="1529" width="14.5703125" style="35" customWidth="1"/>
    <col min="1530" max="1530" width="16.42578125" style="35" customWidth="1"/>
    <col min="1531" max="1531" width="11.5703125" style="35" bestFit="1" customWidth="1"/>
    <col min="1532" max="1532" width="34.140625" style="35" bestFit="1" customWidth="1"/>
    <col min="1533" max="1533" width="20.140625" style="35" customWidth="1"/>
    <col min="1534" max="1766" width="9.140625" style="35"/>
    <col min="1767" max="1767" width="8.5703125" style="35" bestFit="1" customWidth="1"/>
    <col min="1768" max="1768" width="12.42578125" style="35" bestFit="1" customWidth="1"/>
    <col min="1769" max="1769" width="48.140625" style="35" customWidth="1"/>
    <col min="1770" max="1781" width="9.5703125" style="35" customWidth="1"/>
    <col min="1782" max="1785" width="14.5703125" style="35" customWidth="1"/>
    <col min="1786" max="1786" width="16.42578125" style="35" customWidth="1"/>
    <col min="1787" max="1787" width="11.5703125" style="35" bestFit="1" customWidth="1"/>
    <col min="1788" max="1788" width="34.140625" style="35" bestFit="1" customWidth="1"/>
    <col min="1789" max="1789" width="20.140625" style="35" customWidth="1"/>
    <col min="1790" max="2022" width="9.140625" style="35"/>
    <col min="2023" max="2023" width="8.5703125" style="35" bestFit="1" customWidth="1"/>
    <col min="2024" max="2024" width="12.42578125" style="35" bestFit="1" customWidth="1"/>
    <col min="2025" max="2025" width="48.140625" style="35" customWidth="1"/>
    <col min="2026" max="2037" width="9.5703125" style="35" customWidth="1"/>
    <col min="2038" max="2041" width="14.5703125" style="35" customWidth="1"/>
    <col min="2042" max="2042" width="16.42578125" style="35" customWidth="1"/>
    <col min="2043" max="2043" width="11.5703125" style="35" bestFit="1" customWidth="1"/>
    <col min="2044" max="2044" width="34.140625" style="35" bestFit="1" customWidth="1"/>
    <col min="2045" max="2045" width="20.140625" style="35" customWidth="1"/>
    <col min="2046" max="2278" width="9.140625" style="35"/>
    <col min="2279" max="2279" width="8.5703125" style="35" bestFit="1" customWidth="1"/>
    <col min="2280" max="2280" width="12.42578125" style="35" bestFit="1" customWidth="1"/>
    <col min="2281" max="2281" width="48.140625" style="35" customWidth="1"/>
    <col min="2282" max="2293" width="9.5703125" style="35" customWidth="1"/>
    <col min="2294" max="2297" width="14.5703125" style="35" customWidth="1"/>
    <col min="2298" max="2298" width="16.42578125" style="35" customWidth="1"/>
    <col min="2299" max="2299" width="11.5703125" style="35" bestFit="1" customWidth="1"/>
    <col min="2300" max="2300" width="34.140625" style="35" bestFit="1" customWidth="1"/>
    <col min="2301" max="2301" width="20.140625" style="35" customWidth="1"/>
    <col min="2302" max="2534" width="9.140625" style="35"/>
    <col min="2535" max="2535" width="8.5703125" style="35" bestFit="1" customWidth="1"/>
    <col min="2536" max="2536" width="12.42578125" style="35" bestFit="1" customWidth="1"/>
    <col min="2537" max="2537" width="48.140625" style="35" customWidth="1"/>
    <col min="2538" max="2549" width="9.5703125" style="35" customWidth="1"/>
    <col min="2550" max="2553" width="14.5703125" style="35" customWidth="1"/>
    <col min="2554" max="2554" width="16.42578125" style="35" customWidth="1"/>
    <col min="2555" max="2555" width="11.5703125" style="35" bestFit="1" customWidth="1"/>
    <col min="2556" max="2556" width="34.140625" style="35" bestFit="1" customWidth="1"/>
    <col min="2557" max="2557" width="20.140625" style="35" customWidth="1"/>
    <col min="2558" max="2790" width="9.140625" style="35"/>
    <col min="2791" max="2791" width="8.5703125" style="35" bestFit="1" customWidth="1"/>
    <col min="2792" max="2792" width="12.42578125" style="35" bestFit="1" customWidth="1"/>
    <col min="2793" max="2793" width="48.140625" style="35" customWidth="1"/>
    <col min="2794" max="2805" width="9.5703125" style="35" customWidth="1"/>
    <col min="2806" max="2809" width="14.5703125" style="35" customWidth="1"/>
    <col min="2810" max="2810" width="16.42578125" style="35" customWidth="1"/>
    <col min="2811" max="2811" width="11.5703125" style="35" bestFit="1" customWidth="1"/>
    <col min="2812" max="2812" width="34.140625" style="35" bestFit="1" customWidth="1"/>
    <col min="2813" max="2813" width="20.140625" style="35" customWidth="1"/>
    <col min="2814" max="3046" width="9.140625" style="35"/>
    <col min="3047" max="3047" width="8.5703125" style="35" bestFit="1" customWidth="1"/>
    <col min="3048" max="3048" width="12.42578125" style="35" bestFit="1" customWidth="1"/>
    <col min="3049" max="3049" width="48.140625" style="35" customWidth="1"/>
    <col min="3050" max="3061" width="9.5703125" style="35" customWidth="1"/>
    <col min="3062" max="3065" width="14.5703125" style="35" customWidth="1"/>
    <col min="3066" max="3066" width="16.42578125" style="35" customWidth="1"/>
    <col min="3067" max="3067" width="11.5703125" style="35" bestFit="1" customWidth="1"/>
    <col min="3068" max="3068" width="34.140625" style="35" bestFit="1" customWidth="1"/>
    <col min="3069" max="3069" width="20.140625" style="35" customWidth="1"/>
    <col min="3070" max="3302" width="9.140625" style="35"/>
    <col min="3303" max="3303" width="8.5703125" style="35" bestFit="1" customWidth="1"/>
    <col min="3304" max="3304" width="12.42578125" style="35" bestFit="1" customWidth="1"/>
    <col min="3305" max="3305" width="48.140625" style="35" customWidth="1"/>
    <col min="3306" max="3317" width="9.5703125" style="35" customWidth="1"/>
    <col min="3318" max="3321" width="14.5703125" style="35" customWidth="1"/>
    <col min="3322" max="3322" width="16.42578125" style="35" customWidth="1"/>
    <col min="3323" max="3323" width="11.5703125" style="35" bestFit="1" customWidth="1"/>
    <col min="3324" max="3324" width="34.140625" style="35" bestFit="1" customWidth="1"/>
    <col min="3325" max="3325" width="20.140625" style="35" customWidth="1"/>
    <col min="3326" max="3558" width="9.140625" style="35"/>
    <col min="3559" max="3559" width="8.5703125" style="35" bestFit="1" customWidth="1"/>
    <col min="3560" max="3560" width="12.42578125" style="35" bestFit="1" customWidth="1"/>
    <col min="3561" max="3561" width="48.140625" style="35" customWidth="1"/>
    <col min="3562" max="3573" width="9.5703125" style="35" customWidth="1"/>
    <col min="3574" max="3577" width="14.5703125" style="35" customWidth="1"/>
    <col min="3578" max="3578" width="16.42578125" style="35" customWidth="1"/>
    <col min="3579" max="3579" width="11.5703125" style="35" bestFit="1" customWidth="1"/>
    <col min="3580" max="3580" width="34.140625" style="35" bestFit="1" customWidth="1"/>
    <col min="3581" max="3581" width="20.140625" style="35" customWidth="1"/>
    <col min="3582" max="3814" width="9.140625" style="35"/>
    <col min="3815" max="3815" width="8.5703125" style="35" bestFit="1" customWidth="1"/>
    <col min="3816" max="3816" width="12.42578125" style="35" bestFit="1" customWidth="1"/>
    <col min="3817" max="3817" width="48.140625" style="35" customWidth="1"/>
    <col min="3818" max="3829" width="9.5703125" style="35" customWidth="1"/>
    <col min="3830" max="3833" width="14.5703125" style="35" customWidth="1"/>
    <col min="3834" max="3834" width="16.42578125" style="35" customWidth="1"/>
    <col min="3835" max="3835" width="11.5703125" style="35" bestFit="1" customWidth="1"/>
    <col min="3836" max="3836" width="34.140625" style="35" bestFit="1" customWidth="1"/>
    <col min="3837" max="3837" width="20.140625" style="35" customWidth="1"/>
    <col min="3838" max="4070" width="9.140625" style="35"/>
    <col min="4071" max="4071" width="8.5703125" style="35" bestFit="1" customWidth="1"/>
    <col min="4072" max="4072" width="12.42578125" style="35" bestFit="1" customWidth="1"/>
    <col min="4073" max="4073" width="48.140625" style="35" customWidth="1"/>
    <col min="4074" max="4085" width="9.5703125" style="35" customWidth="1"/>
    <col min="4086" max="4089" width="14.5703125" style="35" customWidth="1"/>
    <col min="4090" max="4090" width="16.42578125" style="35" customWidth="1"/>
    <col min="4091" max="4091" width="11.5703125" style="35" bestFit="1" customWidth="1"/>
    <col min="4092" max="4092" width="34.140625" style="35" bestFit="1" customWidth="1"/>
    <col min="4093" max="4093" width="20.140625" style="35" customWidth="1"/>
    <col min="4094" max="4326" width="9.140625" style="35"/>
    <col min="4327" max="4327" width="8.5703125" style="35" bestFit="1" customWidth="1"/>
    <col min="4328" max="4328" width="12.42578125" style="35" bestFit="1" customWidth="1"/>
    <col min="4329" max="4329" width="48.140625" style="35" customWidth="1"/>
    <col min="4330" max="4341" width="9.5703125" style="35" customWidth="1"/>
    <col min="4342" max="4345" width="14.5703125" style="35" customWidth="1"/>
    <col min="4346" max="4346" width="16.42578125" style="35" customWidth="1"/>
    <col min="4347" max="4347" width="11.5703125" style="35" bestFit="1" customWidth="1"/>
    <col min="4348" max="4348" width="34.140625" style="35" bestFit="1" customWidth="1"/>
    <col min="4349" max="4349" width="20.140625" style="35" customWidth="1"/>
    <col min="4350" max="4582" width="9.140625" style="35"/>
    <col min="4583" max="4583" width="8.5703125" style="35" bestFit="1" customWidth="1"/>
    <col min="4584" max="4584" width="12.42578125" style="35" bestFit="1" customWidth="1"/>
    <col min="4585" max="4585" width="48.140625" style="35" customWidth="1"/>
    <col min="4586" max="4597" width="9.5703125" style="35" customWidth="1"/>
    <col min="4598" max="4601" width="14.5703125" style="35" customWidth="1"/>
    <col min="4602" max="4602" width="16.42578125" style="35" customWidth="1"/>
    <col min="4603" max="4603" width="11.5703125" style="35" bestFit="1" customWidth="1"/>
    <col min="4604" max="4604" width="34.140625" style="35" bestFit="1" customWidth="1"/>
    <col min="4605" max="4605" width="20.140625" style="35" customWidth="1"/>
    <col min="4606" max="4838" width="9.140625" style="35"/>
    <col min="4839" max="4839" width="8.5703125" style="35" bestFit="1" customWidth="1"/>
    <col min="4840" max="4840" width="12.42578125" style="35" bestFit="1" customWidth="1"/>
    <col min="4841" max="4841" width="48.140625" style="35" customWidth="1"/>
    <col min="4842" max="4853" width="9.5703125" style="35" customWidth="1"/>
    <col min="4854" max="4857" width="14.5703125" style="35" customWidth="1"/>
    <col min="4858" max="4858" width="16.42578125" style="35" customWidth="1"/>
    <col min="4859" max="4859" width="11.5703125" style="35" bestFit="1" customWidth="1"/>
    <col min="4860" max="4860" width="34.140625" style="35" bestFit="1" customWidth="1"/>
    <col min="4861" max="4861" width="20.140625" style="35" customWidth="1"/>
    <col min="4862" max="5094" width="9.140625" style="35"/>
    <col min="5095" max="5095" width="8.5703125" style="35" bestFit="1" customWidth="1"/>
    <col min="5096" max="5096" width="12.42578125" style="35" bestFit="1" customWidth="1"/>
    <col min="5097" max="5097" width="48.140625" style="35" customWidth="1"/>
    <col min="5098" max="5109" width="9.5703125" style="35" customWidth="1"/>
    <col min="5110" max="5113" width="14.5703125" style="35" customWidth="1"/>
    <col min="5114" max="5114" width="16.42578125" style="35" customWidth="1"/>
    <col min="5115" max="5115" width="11.5703125" style="35" bestFit="1" customWidth="1"/>
    <col min="5116" max="5116" width="34.140625" style="35" bestFit="1" customWidth="1"/>
    <col min="5117" max="5117" width="20.140625" style="35" customWidth="1"/>
    <col min="5118" max="5350" width="9.140625" style="35"/>
    <col min="5351" max="5351" width="8.5703125" style="35" bestFit="1" customWidth="1"/>
    <col min="5352" max="5352" width="12.42578125" style="35" bestFit="1" customWidth="1"/>
    <col min="5353" max="5353" width="48.140625" style="35" customWidth="1"/>
    <col min="5354" max="5365" width="9.5703125" style="35" customWidth="1"/>
    <col min="5366" max="5369" width="14.5703125" style="35" customWidth="1"/>
    <col min="5370" max="5370" width="16.42578125" style="35" customWidth="1"/>
    <col min="5371" max="5371" width="11.5703125" style="35" bestFit="1" customWidth="1"/>
    <col min="5372" max="5372" width="34.140625" style="35" bestFit="1" customWidth="1"/>
    <col min="5373" max="5373" width="20.140625" style="35" customWidth="1"/>
    <col min="5374" max="5606" width="9.140625" style="35"/>
    <col min="5607" max="5607" width="8.5703125" style="35" bestFit="1" customWidth="1"/>
    <col min="5608" max="5608" width="12.42578125" style="35" bestFit="1" customWidth="1"/>
    <col min="5609" max="5609" width="48.140625" style="35" customWidth="1"/>
    <col min="5610" max="5621" width="9.5703125" style="35" customWidth="1"/>
    <col min="5622" max="5625" width="14.5703125" style="35" customWidth="1"/>
    <col min="5626" max="5626" width="16.42578125" style="35" customWidth="1"/>
    <col min="5627" max="5627" width="11.5703125" style="35" bestFit="1" customWidth="1"/>
    <col min="5628" max="5628" width="34.140625" style="35" bestFit="1" customWidth="1"/>
    <col min="5629" max="5629" width="20.140625" style="35" customWidth="1"/>
    <col min="5630" max="5862" width="9.140625" style="35"/>
    <col min="5863" max="5863" width="8.5703125" style="35" bestFit="1" customWidth="1"/>
    <col min="5864" max="5864" width="12.42578125" style="35" bestFit="1" customWidth="1"/>
    <col min="5865" max="5865" width="48.140625" style="35" customWidth="1"/>
    <col min="5866" max="5877" width="9.5703125" style="35" customWidth="1"/>
    <col min="5878" max="5881" width="14.5703125" style="35" customWidth="1"/>
    <col min="5882" max="5882" width="16.42578125" style="35" customWidth="1"/>
    <col min="5883" max="5883" width="11.5703125" style="35" bestFit="1" customWidth="1"/>
    <col min="5884" max="5884" width="34.140625" style="35" bestFit="1" customWidth="1"/>
    <col min="5885" max="5885" width="20.140625" style="35" customWidth="1"/>
    <col min="5886" max="6118" width="9.140625" style="35"/>
    <col min="6119" max="6119" width="8.5703125" style="35" bestFit="1" customWidth="1"/>
    <col min="6120" max="6120" width="12.42578125" style="35" bestFit="1" customWidth="1"/>
    <col min="6121" max="6121" width="48.140625" style="35" customWidth="1"/>
    <col min="6122" max="6133" width="9.5703125" style="35" customWidth="1"/>
    <col min="6134" max="6137" width="14.5703125" style="35" customWidth="1"/>
    <col min="6138" max="6138" width="16.42578125" style="35" customWidth="1"/>
    <col min="6139" max="6139" width="11.5703125" style="35" bestFit="1" customWidth="1"/>
    <col min="6140" max="6140" width="34.140625" style="35" bestFit="1" customWidth="1"/>
    <col min="6141" max="6141" width="20.140625" style="35" customWidth="1"/>
    <col min="6142" max="6374" width="9.140625" style="35"/>
    <col min="6375" max="6375" width="8.5703125" style="35" bestFit="1" customWidth="1"/>
    <col min="6376" max="6376" width="12.42578125" style="35" bestFit="1" customWidth="1"/>
    <col min="6377" max="6377" width="48.140625" style="35" customWidth="1"/>
    <col min="6378" max="6389" width="9.5703125" style="35" customWidth="1"/>
    <col min="6390" max="6393" width="14.5703125" style="35" customWidth="1"/>
    <col min="6394" max="6394" width="16.42578125" style="35" customWidth="1"/>
    <col min="6395" max="6395" width="11.5703125" style="35" bestFit="1" customWidth="1"/>
    <col min="6396" max="6396" width="34.140625" style="35" bestFit="1" customWidth="1"/>
    <col min="6397" max="6397" width="20.140625" style="35" customWidth="1"/>
    <col min="6398" max="6630" width="9.140625" style="35"/>
    <col min="6631" max="6631" width="8.5703125" style="35" bestFit="1" customWidth="1"/>
    <col min="6632" max="6632" width="12.42578125" style="35" bestFit="1" customWidth="1"/>
    <col min="6633" max="6633" width="48.140625" style="35" customWidth="1"/>
    <col min="6634" max="6645" width="9.5703125" style="35" customWidth="1"/>
    <col min="6646" max="6649" width="14.5703125" style="35" customWidth="1"/>
    <col min="6650" max="6650" width="16.42578125" style="35" customWidth="1"/>
    <col min="6651" max="6651" width="11.5703125" style="35" bestFit="1" customWidth="1"/>
    <col min="6652" max="6652" width="34.140625" style="35" bestFit="1" customWidth="1"/>
    <col min="6653" max="6653" width="20.140625" style="35" customWidth="1"/>
    <col min="6654" max="6886" width="9.140625" style="35"/>
    <col min="6887" max="6887" width="8.5703125" style="35" bestFit="1" customWidth="1"/>
    <col min="6888" max="6888" width="12.42578125" style="35" bestFit="1" customWidth="1"/>
    <col min="6889" max="6889" width="48.140625" style="35" customWidth="1"/>
    <col min="6890" max="6901" width="9.5703125" style="35" customWidth="1"/>
    <col min="6902" max="6905" width="14.5703125" style="35" customWidth="1"/>
    <col min="6906" max="6906" width="16.42578125" style="35" customWidth="1"/>
    <col min="6907" max="6907" width="11.5703125" style="35" bestFit="1" customWidth="1"/>
    <col min="6908" max="6908" width="34.140625" style="35" bestFit="1" customWidth="1"/>
    <col min="6909" max="6909" width="20.140625" style="35" customWidth="1"/>
    <col min="6910" max="7142" width="9.140625" style="35"/>
    <col min="7143" max="7143" width="8.5703125" style="35" bestFit="1" customWidth="1"/>
    <col min="7144" max="7144" width="12.42578125" style="35" bestFit="1" customWidth="1"/>
    <col min="7145" max="7145" width="48.140625" style="35" customWidth="1"/>
    <col min="7146" max="7157" width="9.5703125" style="35" customWidth="1"/>
    <col min="7158" max="7161" width="14.5703125" style="35" customWidth="1"/>
    <col min="7162" max="7162" width="16.42578125" style="35" customWidth="1"/>
    <col min="7163" max="7163" width="11.5703125" style="35" bestFit="1" customWidth="1"/>
    <col min="7164" max="7164" width="34.140625" style="35" bestFit="1" customWidth="1"/>
    <col min="7165" max="7165" width="20.140625" style="35" customWidth="1"/>
    <col min="7166" max="7398" width="9.140625" style="35"/>
    <col min="7399" max="7399" width="8.5703125" style="35" bestFit="1" customWidth="1"/>
    <col min="7400" max="7400" width="12.42578125" style="35" bestFit="1" customWidth="1"/>
    <col min="7401" max="7401" width="48.140625" style="35" customWidth="1"/>
    <col min="7402" max="7413" width="9.5703125" style="35" customWidth="1"/>
    <col min="7414" max="7417" width="14.5703125" style="35" customWidth="1"/>
    <col min="7418" max="7418" width="16.42578125" style="35" customWidth="1"/>
    <col min="7419" max="7419" width="11.5703125" style="35" bestFit="1" customWidth="1"/>
    <col min="7420" max="7420" width="34.140625" style="35" bestFit="1" customWidth="1"/>
    <col min="7421" max="7421" width="20.140625" style="35" customWidth="1"/>
    <col min="7422" max="7654" width="9.140625" style="35"/>
    <col min="7655" max="7655" width="8.5703125" style="35" bestFit="1" customWidth="1"/>
    <col min="7656" max="7656" width="12.42578125" style="35" bestFit="1" customWidth="1"/>
    <col min="7657" max="7657" width="48.140625" style="35" customWidth="1"/>
    <col min="7658" max="7669" width="9.5703125" style="35" customWidth="1"/>
    <col min="7670" max="7673" width="14.5703125" style="35" customWidth="1"/>
    <col min="7674" max="7674" width="16.42578125" style="35" customWidth="1"/>
    <col min="7675" max="7675" width="11.5703125" style="35" bestFit="1" customWidth="1"/>
    <col min="7676" max="7676" width="34.140625" style="35" bestFit="1" customWidth="1"/>
    <col min="7677" max="7677" width="20.140625" style="35" customWidth="1"/>
    <col min="7678" max="7910" width="9.140625" style="35"/>
    <col min="7911" max="7911" width="8.5703125" style="35" bestFit="1" customWidth="1"/>
    <col min="7912" max="7912" width="12.42578125" style="35" bestFit="1" customWidth="1"/>
    <col min="7913" max="7913" width="48.140625" style="35" customWidth="1"/>
    <col min="7914" max="7925" width="9.5703125" style="35" customWidth="1"/>
    <col min="7926" max="7929" width="14.5703125" style="35" customWidth="1"/>
    <col min="7930" max="7930" width="16.42578125" style="35" customWidth="1"/>
    <col min="7931" max="7931" width="11.5703125" style="35" bestFit="1" customWidth="1"/>
    <col min="7932" max="7932" width="34.140625" style="35" bestFit="1" customWidth="1"/>
    <col min="7933" max="7933" width="20.140625" style="35" customWidth="1"/>
    <col min="7934" max="8166" width="9.140625" style="35"/>
    <col min="8167" max="8167" width="8.5703125" style="35" bestFit="1" customWidth="1"/>
    <col min="8168" max="8168" width="12.42578125" style="35" bestFit="1" customWidth="1"/>
    <col min="8169" max="8169" width="48.140625" style="35" customWidth="1"/>
    <col min="8170" max="8181" width="9.5703125" style="35" customWidth="1"/>
    <col min="8182" max="8185" width="14.5703125" style="35" customWidth="1"/>
    <col min="8186" max="8186" width="16.42578125" style="35" customWidth="1"/>
    <col min="8187" max="8187" width="11.5703125" style="35" bestFit="1" customWidth="1"/>
    <col min="8188" max="8188" width="34.140625" style="35" bestFit="1" customWidth="1"/>
    <col min="8189" max="8189" width="20.140625" style="35" customWidth="1"/>
    <col min="8190" max="8422" width="9.140625" style="35"/>
    <col min="8423" max="8423" width="8.5703125" style="35" bestFit="1" customWidth="1"/>
    <col min="8424" max="8424" width="12.42578125" style="35" bestFit="1" customWidth="1"/>
    <col min="8425" max="8425" width="48.140625" style="35" customWidth="1"/>
    <col min="8426" max="8437" width="9.5703125" style="35" customWidth="1"/>
    <col min="8438" max="8441" width="14.5703125" style="35" customWidth="1"/>
    <col min="8442" max="8442" width="16.42578125" style="35" customWidth="1"/>
    <col min="8443" max="8443" width="11.5703125" style="35" bestFit="1" customWidth="1"/>
    <col min="8444" max="8444" width="34.140625" style="35" bestFit="1" customWidth="1"/>
    <col min="8445" max="8445" width="20.140625" style="35" customWidth="1"/>
    <col min="8446" max="8678" width="9.140625" style="35"/>
    <col min="8679" max="8679" width="8.5703125" style="35" bestFit="1" customWidth="1"/>
    <col min="8680" max="8680" width="12.42578125" style="35" bestFit="1" customWidth="1"/>
    <col min="8681" max="8681" width="48.140625" style="35" customWidth="1"/>
    <col min="8682" max="8693" width="9.5703125" style="35" customWidth="1"/>
    <col min="8694" max="8697" width="14.5703125" style="35" customWidth="1"/>
    <col min="8698" max="8698" width="16.42578125" style="35" customWidth="1"/>
    <col min="8699" max="8699" width="11.5703125" style="35" bestFit="1" customWidth="1"/>
    <col min="8700" max="8700" width="34.140625" style="35" bestFit="1" customWidth="1"/>
    <col min="8701" max="8701" width="20.140625" style="35" customWidth="1"/>
    <col min="8702" max="8934" width="9.140625" style="35"/>
    <col min="8935" max="8935" width="8.5703125" style="35" bestFit="1" customWidth="1"/>
    <col min="8936" max="8936" width="12.42578125" style="35" bestFit="1" customWidth="1"/>
    <col min="8937" max="8937" width="48.140625" style="35" customWidth="1"/>
    <col min="8938" max="8949" width="9.5703125" style="35" customWidth="1"/>
    <col min="8950" max="8953" width="14.5703125" style="35" customWidth="1"/>
    <col min="8954" max="8954" width="16.42578125" style="35" customWidth="1"/>
    <col min="8955" max="8955" width="11.5703125" style="35" bestFit="1" customWidth="1"/>
    <col min="8956" max="8956" width="34.140625" style="35" bestFit="1" customWidth="1"/>
    <col min="8957" max="8957" width="20.140625" style="35" customWidth="1"/>
    <col min="8958" max="9190" width="9.140625" style="35"/>
    <col min="9191" max="9191" width="8.5703125" style="35" bestFit="1" customWidth="1"/>
    <col min="9192" max="9192" width="12.42578125" style="35" bestFit="1" customWidth="1"/>
    <col min="9193" max="9193" width="48.140625" style="35" customWidth="1"/>
    <col min="9194" max="9205" width="9.5703125" style="35" customWidth="1"/>
    <col min="9206" max="9209" width="14.5703125" style="35" customWidth="1"/>
    <col min="9210" max="9210" width="16.42578125" style="35" customWidth="1"/>
    <col min="9211" max="9211" width="11.5703125" style="35" bestFit="1" customWidth="1"/>
    <col min="9212" max="9212" width="34.140625" style="35" bestFit="1" customWidth="1"/>
    <col min="9213" max="9213" width="20.140625" style="35" customWidth="1"/>
    <col min="9214" max="9446" width="9.140625" style="35"/>
    <col min="9447" max="9447" width="8.5703125" style="35" bestFit="1" customWidth="1"/>
    <col min="9448" max="9448" width="12.42578125" style="35" bestFit="1" customWidth="1"/>
    <col min="9449" max="9449" width="48.140625" style="35" customWidth="1"/>
    <col min="9450" max="9461" width="9.5703125" style="35" customWidth="1"/>
    <col min="9462" max="9465" width="14.5703125" style="35" customWidth="1"/>
    <col min="9466" max="9466" width="16.42578125" style="35" customWidth="1"/>
    <col min="9467" max="9467" width="11.5703125" style="35" bestFit="1" customWidth="1"/>
    <col min="9468" max="9468" width="34.140625" style="35" bestFit="1" customWidth="1"/>
    <col min="9469" max="9469" width="20.140625" style="35" customWidth="1"/>
    <col min="9470" max="9702" width="9.140625" style="35"/>
    <col min="9703" max="9703" width="8.5703125" style="35" bestFit="1" customWidth="1"/>
    <col min="9704" max="9704" width="12.42578125" style="35" bestFit="1" customWidth="1"/>
    <col min="9705" max="9705" width="48.140625" style="35" customWidth="1"/>
    <col min="9706" max="9717" width="9.5703125" style="35" customWidth="1"/>
    <col min="9718" max="9721" width="14.5703125" style="35" customWidth="1"/>
    <col min="9722" max="9722" width="16.42578125" style="35" customWidth="1"/>
    <col min="9723" max="9723" width="11.5703125" style="35" bestFit="1" customWidth="1"/>
    <col min="9724" max="9724" width="34.140625" style="35" bestFit="1" customWidth="1"/>
    <col min="9725" max="9725" width="20.140625" style="35" customWidth="1"/>
    <col min="9726" max="9958" width="9.140625" style="35"/>
    <col min="9959" max="9959" width="8.5703125" style="35" bestFit="1" customWidth="1"/>
    <col min="9960" max="9960" width="12.42578125" style="35" bestFit="1" customWidth="1"/>
    <col min="9961" max="9961" width="48.140625" style="35" customWidth="1"/>
    <col min="9962" max="9973" width="9.5703125" style="35" customWidth="1"/>
    <col min="9974" max="9977" width="14.5703125" style="35" customWidth="1"/>
    <col min="9978" max="9978" width="16.42578125" style="35" customWidth="1"/>
    <col min="9979" max="9979" width="11.5703125" style="35" bestFit="1" customWidth="1"/>
    <col min="9980" max="9980" width="34.140625" style="35" bestFit="1" customWidth="1"/>
    <col min="9981" max="9981" width="20.140625" style="35" customWidth="1"/>
    <col min="9982" max="10214" width="9.140625" style="35"/>
    <col min="10215" max="10215" width="8.5703125" style="35" bestFit="1" customWidth="1"/>
    <col min="10216" max="10216" width="12.42578125" style="35" bestFit="1" customWidth="1"/>
    <col min="10217" max="10217" width="48.140625" style="35" customWidth="1"/>
    <col min="10218" max="10229" width="9.5703125" style="35" customWidth="1"/>
    <col min="10230" max="10233" width="14.5703125" style="35" customWidth="1"/>
    <col min="10234" max="10234" width="16.42578125" style="35" customWidth="1"/>
    <col min="10235" max="10235" width="11.5703125" style="35" bestFit="1" customWidth="1"/>
    <col min="10236" max="10236" width="34.140625" style="35" bestFit="1" customWidth="1"/>
    <col min="10237" max="10237" width="20.140625" style="35" customWidth="1"/>
    <col min="10238" max="10470" width="9.140625" style="35"/>
    <col min="10471" max="10471" width="8.5703125" style="35" bestFit="1" customWidth="1"/>
    <col min="10472" max="10472" width="12.42578125" style="35" bestFit="1" customWidth="1"/>
    <col min="10473" max="10473" width="48.140625" style="35" customWidth="1"/>
    <col min="10474" max="10485" width="9.5703125" style="35" customWidth="1"/>
    <col min="10486" max="10489" width="14.5703125" style="35" customWidth="1"/>
    <col min="10490" max="10490" width="16.42578125" style="35" customWidth="1"/>
    <col min="10491" max="10491" width="11.5703125" style="35" bestFit="1" customWidth="1"/>
    <col min="10492" max="10492" width="34.140625" style="35" bestFit="1" customWidth="1"/>
    <col min="10493" max="10493" width="20.140625" style="35" customWidth="1"/>
    <col min="10494" max="10726" width="9.140625" style="35"/>
    <col min="10727" max="10727" width="8.5703125" style="35" bestFit="1" customWidth="1"/>
    <col min="10728" max="10728" width="12.42578125" style="35" bestFit="1" customWidth="1"/>
    <col min="10729" max="10729" width="48.140625" style="35" customWidth="1"/>
    <col min="10730" max="10741" width="9.5703125" style="35" customWidth="1"/>
    <col min="10742" max="10745" width="14.5703125" style="35" customWidth="1"/>
    <col min="10746" max="10746" width="16.42578125" style="35" customWidth="1"/>
    <col min="10747" max="10747" width="11.5703125" style="35" bestFit="1" customWidth="1"/>
    <col min="10748" max="10748" width="34.140625" style="35" bestFit="1" customWidth="1"/>
    <col min="10749" max="10749" width="20.140625" style="35" customWidth="1"/>
    <col min="10750" max="10982" width="9.140625" style="35"/>
    <col min="10983" max="10983" width="8.5703125" style="35" bestFit="1" customWidth="1"/>
    <col min="10984" max="10984" width="12.42578125" style="35" bestFit="1" customWidth="1"/>
    <col min="10985" max="10985" width="48.140625" style="35" customWidth="1"/>
    <col min="10986" max="10997" width="9.5703125" style="35" customWidth="1"/>
    <col min="10998" max="11001" width="14.5703125" style="35" customWidth="1"/>
    <col min="11002" max="11002" width="16.42578125" style="35" customWidth="1"/>
    <col min="11003" max="11003" width="11.5703125" style="35" bestFit="1" customWidth="1"/>
    <col min="11004" max="11004" width="34.140625" style="35" bestFit="1" customWidth="1"/>
    <col min="11005" max="11005" width="20.140625" style="35" customWidth="1"/>
    <col min="11006" max="11238" width="9.140625" style="35"/>
    <col min="11239" max="11239" width="8.5703125" style="35" bestFit="1" customWidth="1"/>
    <col min="11240" max="11240" width="12.42578125" style="35" bestFit="1" customWidth="1"/>
    <col min="11241" max="11241" width="48.140625" style="35" customWidth="1"/>
    <col min="11242" max="11253" width="9.5703125" style="35" customWidth="1"/>
    <col min="11254" max="11257" width="14.5703125" style="35" customWidth="1"/>
    <col min="11258" max="11258" width="16.42578125" style="35" customWidth="1"/>
    <col min="11259" max="11259" width="11.5703125" style="35" bestFit="1" customWidth="1"/>
    <col min="11260" max="11260" width="34.140625" style="35" bestFit="1" customWidth="1"/>
    <col min="11261" max="11261" width="20.140625" style="35" customWidth="1"/>
    <col min="11262" max="11494" width="9.140625" style="35"/>
    <col min="11495" max="11495" width="8.5703125" style="35" bestFit="1" customWidth="1"/>
    <col min="11496" max="11496" width="12.42578125" style="35" bestFit="1" customWidth="1"/>
    <col min="11497" max="11497" width="48.140625" style="35" customWidth="1"/>
    <col min="11498" max="11509" width="9.5703125" style="35" customWidth="1"/>
    <col min="11510" max="11513" width="14.5703125" style="35" customWidth="1"/>
    <col min="11514" max="11514" width="16.42578125" style="35" customWidth="1"/>
    <col min="11515" max="11515" width="11.5703125" style="35" bestFit="1" customWidth="1"/>
    <col min="11516" max="11516" width="34.140625" style="35" bestFit="1" customWidth="1"/>
    <col min="11517" max="11517" width="20.140625" style="35" customWidth="1"/>
    <col min="11518" max="11750" width="9.140625" style="35"/>
    <col min="11751" max="11751" width="8.5703125" style="35" bestFit="1" customWidth="1"/>
    <col min="11752" max="11752" width="12.42578125" style="35" bestFit="1" customWidth="1"/>
    <col min="11753" max="11753" width="48.140625" style="35" customWidth="1"/>
    <col min="11754" max="11765" width="9.5703125" style="35" customWidth="1"/>
    <col min="11766" max="11769" width="14.5703125" style="35" customWidth="1"/>
    <col min="11770" max="11770" width="16.42578125" style="35" customWidth="1"/>
    <col min="11771" max="11771" width="11.5703125" style="35" bestFit="1" customWidth="1"/>
    <col min="11772" max="11772" width="34.140625" style="35" bestFit="1" customWidth="1"/>
    <col min="11773" max="11773" width="20.140625" style="35" customWidth="1"/>
    <col min="11774" max="12006" width="9.140625" style="35"/>
    <col min="12007" max="12007" width="8.5703125" style="35" bestFit="1" customWidth="1"/>
    <col min="12008" max="12008" width="12.42578125" style="35" bestFit="1" customWidth="1"/>
    <col min="12009" max="12009" width="48.140625" style="35" customWidth="1"/>
    <col min="12010" max="12021" width="9.5703125" style="35" customWidth="1"/>
    <col min="12022" max="12025" width="14.5703125" style="35" customWidth="1"/>
    <col min="12026" max="12026" width="16.42578125" style="35" customWidth="1"/>
    <col min="12027" max="12027" width="11.5703125" style="35" bestFit="1" customWidth="1"/>
    <col min="12028" max="12028" width="34.140625" style="35" bestFit="1" customWidth="1"/>
    <col min="12029" max="12029" width="20.140625" style="35" customWidth="1"/>
    <col min="12030" max="12262" width="9.140625" style="35"/>
    <col min="12263" max="12263" width="8.5703125" style="35" bestFit="1" customWidth="1"/>
    <col min="12264" max="12264" width="12.42578125" style="35" bestFit="1" customWidth="1"/>
    <col min="12265" max="12265" width="48.140625" style="35" customWidth="1"/>
    <col min="12266" max="12277" width="9.5703125" style="35" customWidth="1"/>
    <col min="12278" max="12281" width="14.5703125" style="35" customWidth="1"/>
    <col min="12282" max="12282" width="16.42578125" style="35" customWidth="1"/>
    <col min="12283" max="12283" width="11.5703125" style="35" bestFit="1" customWidth="1"/>
    <col min="12284" max="12284" width="34.140625" style="35" bestFit="1" customWidth="1"/>
    <col min="12285" max="12285" width="20.140625" style="35" customWidth="1"/>
    <col min="12286" max="12518" width="9.140625" style="35"/>
    <col min="12519" max="12519" width="8.5703125" style="35" bestFit="1" customWidth="1"/>
    <col min="12520" max="12520" width="12.42578125" style="35" bestFit="1" customWidth="1"/>
    <col min="12521" max="12521" width="48.140625" style="35" customWidth="1"/>
    <col min="12522" max="12533" width="9.5703125" style="35" customWidth="1"/>
    <col min="12534" max="12537" width="14.5703125" style="35" customWidth="1"/>
    <col min="12538" max="12538" width="16.42578125" style="35" customWidth="1"/>
    <col min="12539" max="12539" width="11.5703125" style="35" bestFit="1" customWidth="1"/>
    <col min="12540" max="12540" width="34.140625" style="35" bestFit="1" customWidth="1"/>
    <col min="12541" max="12541" width="20.140625" style="35" customWidth="1"/>
    <col min="12542" max="12774" width="9.140625" style="35"/>
    <col min="12775" max="12775" width="8.5703125" style="35" bestFit="1" customWidth="1"/>
    <col min="12776" max="12776" width="12.42578125" style="35" bestFit="1" customWidth="1"/>
    <col min="12777" max="12777" width="48.140625" style="35" customWidth="1"/>
    <col min="12778" max="12789" width="9.5703125" style="35" customWidth="1"/>
    <col min="12790" max="12793" width="14.5703125" style="35" customWidth="1"/>
    <col min="12794" max="12794" width="16.42578125" style="35" customWidth="1"/>
    <col min="12795" max="12795" width="11.5703125" style="35" bestFit="1" customWidth="1"/>
    <col min="12796" max="12796" width="34.140625" style="35" bestFit="1" customWidth="1"/>
    <col min="12797" max="12797" width="20.140625" style="35" customWidth="1"/>
    <col min="12798" max="13030" width="9.140625" style="35"/>
    <col min="13031" max="13031" width="8.5703125" style="35" bestFit="1" customWidth="1"/>
    <col min="13032" max="13032" width="12.42578125" style="35" bestFit="1" customWidth="1"/>
    <col min="13033" max="13033" width="48.140625" style="35" customWidth="1"/>
    <col min="13034" max="13045" width="9.5703125" style="35" customWidth="1"/>
    <col min="13046" max="13049" width="14.5703125" style="35" customWidth="1"/>
    <col min="13050" max="13050" width="16.42578125" style="35" customWidth="1"/>
    <col min="13051" max="13051" width="11.5703125" style="35" bestFit="1" customWidth="1"/>
    <col min="13052" max="13052" width="34.140625" style="35" bestFit="1" customWidth="1"/>
    <col min="13053" max="13053" width="20.140625" style="35" customWidth="1"/>
    <col min="13054" max="13286" width="9.140625" style="35"/>
    <col min="13287" max="13287" width="8.5703125" style="35" bestFit="1" customWidth="1"/>
    <col min="13288" max="13288" width="12.42578125" style="35" bestFit="1" customWidth="1"/>
    <col min="13289" max="13289" width="48.140625" style="35" customWidth="1"/>
    <col min="13290" max="13301" width="9.5703125" style="35" customWidth="1"/>
    <col min="13302" max="13305" width="14.5703125" style="35" customWidth="1"/>
    <col min="13306" max="13306" width="16.42578125" style="35" customWidth="1"/>
    <col min="13307" max="13307" width="11.5703125" style="35" bestFit="1" customWidth="1"/>
    <col min="13308" max="13308" width="34.140625" style="35" bestFit="1" customWidth="1"/>
    <col min="13309" max="13309" width="20.140625" style="35" customWidth="1"/>
    <col min="13310" max="13542" width="9.140625" style="35"/>
    <col min="13543" max="13543" width="8.5703125" style="35" bestFit="1" customWidth="1"/>
    <col min="13544" max="13544" width="12.42578125" style="35" bestFit="1" customWidth="1"/>
    <col min="13545" max="13545" width="48.140625" style="35" customWidth="1"/>
    <col min="13546" max="13557" width="9.5703125" style="35" customWidth="1"/>
    <col min="13558" max="13561" width="14.5703125" style="35" customWidth="1"/>
    <col min="13562" max="13562" width="16.42578125" style="35" customWidth="1"/>
    <col min="13563" max="13563" width="11.5703125" style="35" bestFit="1" customWidth="1"/>
    <col min="13564" max="13564" width="34.140625" style="35" bestFit="1" customWidth="1"/>
    <col min="13565" max="13565" width="20.140625" style="35" customWidth="1"/>
    <col min="13566" max="13798" width="9.140625" style="35"/>
    <col min="13799" max="13799" width="8.5703125" style="35" bestFit="1" customWidth="1"/>
    <col min="13800" max="13800" width="12.42578125" style="35" bestFit="1" customWidth="1"/>
    <col min="13801" max="13801" width="48.140625" style="35" customWidth="1"/>
    <col min="13802" max="13813" width="9.5703125" style="35" customWidth="1"/>
    <col min="13814" max="13817" width="14.5703125" style="35" customWidth="1"/>
    <col min="13818" max="13818" width="16.42578125" style="35" customWidth="1"/>
    <col min="13819" max="13819" width="11.5703125" style="35" bestFit="1" customWidth="1"/>
    <col min="13820" max="13820" width="34.140625" style="35" bestFit="1" customWidth="1"/>
    <col min="13821" max="13821" width="20.140625" style="35" customWidth="1"/>
    <col min="13822" max="14054" width="9.140625" style="35"/>
    <col min="14055" max="14055" width="8.5703125" style="35" bestFit="1" customWidth="1"/>
    <col min="14056" max="14056" width="12.42578125" style="35" bestFit="1" customWidth="1"/>
    <col min="14057" max="14057" width="48.140625" style="35" customWidth="1"/>
    <col min="14058" max="14069" width="9.5703125" style="35" customWidth="1"/>
    <col min="14070" max="14073" width="14.5703125" style="35" customWidth="1"/>
    <col min="14074" max="14074" width="16.42578125" style="35" customWidth="1"/>
    <col min="14075" max="14075" width="11.5703125" style="35" bestFit="1" customWidth="1"/>
    <col min="14076" max="14076" width="34.140625" style="35" bestFit="1" customWidth="1"/>
    <col min="14077" max="14077" width="20.140625" style="35" customWidth="1"/>
    <col min="14078" max="14310" width="9.140625" style="35"/>
    <col min="14311" max="14311" width="8.5703125" style="35" bestFit="1" customWidth="1"/>
    <col min="14312" max="14312" width="12.42578125" style="35" bestFit="1" customWidth="1"/>
    <col min="14313" max="14313" width="48.140625" style="35" customWidth="1"/>
    <col min="14314" max="14325" width="9.5703125" style="35" customWidth="1"/>
    <col min="14326" max="14329" width="14.5703125" style="35" customWidth="1"/>
    <col min="14330" max="14330" width="16.42578125" style="35" customWidth="1"/>
    <col min="14331" max="14331" width="11.5703125" style="35" bestFit="1" customWidth="1"/>
    <col min="14332" max="14332" width="34.140625" style="35" bestFit="1" customWidth="1"/>
    <col min="14333" max="14333" width="20.140625" style="35" customWidth="1"/>
    <col min="14334" max="14566" width="9.140625" style="35"/>
    <col min="14567" max="14567" width="8.5703125" style="35" bestFit="1" customWidth="1"/>
    <col min="14568" max="14568" width="12.42578125" style="35" bestFit="1" customWidth="1"/>
    <col min="14569" max="14569" width="48.140625" style="35" customWidth="1"/>
    <col min="14570" max="14581" width="9.5703125" style="35" customWidth="1"/>
    <col min="14582" max="14585" width="14.5703125" style="35" customWidth="1"/>
    <col min="14586" max="14586" width="16.42578125" style="35" customWidth="1"/>
    <col min="14587" max="14587" width="11.5703125" style="35" bestFit="1" customWidth="1"/>
    <col min="14588" max="14588" width="34.140625" style="35" bestFit="1" customWidth="1"/>
    <col min="14589" max="14589" width="20.140625" style="35" customWidth="1"/>
    <col min="14590" max="14822" width="9.140625" style="35"/>
    <col min="14823" max="14823" width="8.5703125" style="35" bestFit="1" customWidth="1"/>
    <col min="14824" max="14824" width="12.42578125" style="35" bestFit="1" customWidth="1"/>
    <col min="14825" max="14825" width="48.140625" style="35" customWidth="1"/>
    <col min="14826" max="14837" width="9.5703125" style="35" customWidth="1"/>
    <col min="14838" max="14841" width="14.5703125" style="35" customWidth="1"/>
    <col min="14842" max="14842" width="16.42578125" style="35" customWidth="1"/>
    <col min="14843" max="14843" width="11.5703125" style="35" bestFit="1" customWidth="1"/>
    <col min="14844" max="14844" width="34.140625" style="35" bestFit="1" customWidth="1"/>
    <col min="14845" max="14845" width="20.140625" style="35" customWidth="1"/>
    <col min="14846" max="15078" width="9.140625" style="35"/>
    <col min="15079" max="15079" width="8.5703125" style="35" bestFit="1" customWidth="1"/>
    <col min="15080" max="15080" width="12.42578125" style="35" bestFit="1" customWidth="1"/>
    <col min="15081" max="15081" width="48.140625" style="35" customWidth="1"/>
    <col min="15082" max="15093" width="9.5703125" style="35" customWidth="1"/>
    <col min="15094" max="15097" width="14.5703125" style="35" customWidth="1"/>
    <col min="15098" max="15098" width="16.42578125" style="35" customWidth="1"/>
    <col min="15099" max="15099" width="11.5703125" style="35" bestFit="1" customWidth="1"/>
    <col min="15100" max="15100" width="34.140625" style="35" bestFit="1" customWidth="1"/>
    <col min="15101" max="15101" width="20.140625" style="35" customWidth="1"/>
    <col min="15102" max="15334" width="9.140625" style="35"/>
    <col min="15335" max="15335" width="8.5703125" style="35" bestFit="1" customWidth="1"/>
    <col min="15336" max="15336" width="12.42578125" style="35" bestFit="1" customWidth="1"/>
    <col min="15337" max="15337" width="48.140625" style="35" customWidth="1"/>
    <col min="15338" max="15349" width="9.5703125" style="35" customWidth="1"/>
    <col min="15350" max="15353" width="14.5703125" style="35" customWidth="1"/>
    <col min="15354" max="15354" width="16.42578125" style="35" customWidth="1"/>
    <col min="15355" max="15355" width="11.5703125" style="35" bestFit="1" customWidth="1"/>
    <col min="15356" max="15356" width="34.140625" style="35" bestFit="1" customWidth="1"/>
    <col min="15357" max="15357" width="20.140625" style="35" customWidth="1"/>
    <col min="15358" max="15590" width="9.140625" style="35"/>
    <col min="15591" max="15591" width="8.5703125" style="35" bestFit="1" customWidth="1"/>
    <col min="15592" max="15592" width="12.42578125" style="35" bestFit="1" customWidth="1"/>
    <col min="15593" max="15593" width="48.140625" style="35" customWidth="1"/>
    <col min="15594" max="15605" width="9.5703125" style="35" customWidth="1"/>
    <col min="15606" max="15609" width="14.5703125" style="35" customWidth="1"/>
    <col min="15610" max="15610" width="16.42578125" style="35" customWidth="1"/>
    <col min="15611" max="15611" width="11.5703125" style="35" bestFit="1" customWidth="1"/>
    <col min="15612" max="15612" width="34.140625" style="35" bestFit="1" customWidth="1"/>
    <col min="15613" max="15613" width="20.140625" style="35" customWidth="1"/>
    <col min="15614" max="15846" width="9.140625" style="35"/>
    <col min="15847" max="15847" width="8.5703125" style="35" bestFit="1" customWidth="1"/>
    <col min="15848" max="15848" width="12.42578125" style="35" bestFit="1" customWidth="1"/>
    <col min="15849" max="15849" width="48.140625" style="35" customWidth="1"/>
    <col min="15850" max="15861" width="9.5703125" style="35" customWidth="1"/>
    <col min="15862" max="15865" width="14.5703125" style="35" customWidth="1"/>
    <col min="15866" max="15866" width="16.42578125" style="35" customWidth="1"/>
    <col min="15867" max="15867" width="11.5703125" style="35" bestFit="1" customWidth="1"/>
    <col min="15868" max="15868" width="34.140625" style="35" bestFit="1" customWidth="1"/>
    <col min="15869" max="15869" width="20.140625" style="35" customWidth="1"/>
    <col min="15870" max="16102" width="9.140625" style="35"/>
    <col min="16103" max="16103" width="8.5703125" style="35" bestFit="1" customWidth="1"/>
    <col min="16104" max="16104" width="12.42578125" style="35" bestFit="1" customWidth="1"/>
    <col min="16105" max="16105" width="48.140625" style="35" customWidth="1"/>
    <col min="16106" max="16117" width="9.5703125" style="35" customWidth="1"/>
    <col min="16118" max="16121" width="14.5703125" style="35" customWidth="1"/>
    <col min="16122" max="16122" width="16.42578125" style="35" customWidth="1"/>
    <col min="16123" max="16123" width="11.5703125" style="35" bestFit="1" customWidth="1"/>
    <col min="16124" max="16124" width="34.140625" style="35" bestFit="1" customWidth="1"/>
    <col min="16125" max="16125" width="20.140625" style="35" customWidth="1"/>
    <col min="16126" max="16371" width="9.140625" style="35"/>
    <col min="16372" max="16378" width="9.140625" style="35" customWidth="1"/>
    <col min="16379" max="16384" width="9.140625" style="35"/>
  </cols>
  <sheetData>
    <row r="1" spans="1:10" s="49" customFormat="1" ht="21">
      <c r="A1" s="253" t="s">
        <v>99</v>
      </c>
      <c r="B1" s="253"/>
      <c r="C1" s="253"/>
      <c r="D1" s="253"/>
      <c r="E1" s="253"/>
      <c r="F1" s="74"/>
      <c r="G1" s="74"/>
      <c r="H1" s="74"/>
      <c r="I1" s="74"/>
    </row>
    <row r="2" spans="1:10" s="50" customFormat="1" ht="12.75">
      <c r="A2" s="14">
        <v>1</v>
      </c>
      <c r="B2" s="14">
        <v>2</v>
      </c>
      <c r="C2" s="14">
        <v>3</v>
      </c>
      <c r="D2" s="14">
        <v>4</v>
      </c>
      <c r="E2" s="14">
        <v>5</v>
      </c>
      <c r="F2" s="69">
        <v>6</v>
      </c>
      <c r="G2" s="69">
        <v>7</v>
      </c>
      <c r="H2" s="69">
        <v>8</v>
      </c>
      <c r="I2" s="69">
        <v>9</v>
      </c>
      <c r="J2" s="69">
        <v>10</v>
      </c>
    </row>
    <row r="3" spans="1:10" s="52" customFormat="1" ht="30">
      <c r="A3" s="51" t="s">
        <v>71</v>
      </c>
      <c r="B3" s="51" t="s">
        <v>32</v>
      </c>
      <c r="C3" s="51" t="s">
        <v>31</v>
      </c>
      <c r="D3" s="51" t="s">
        <v>72</v>
      </c>
      <c r="E3" s="51" t="s">
        <v>30</v>
      </c>
      <c r="F3" s="70" t="s">
        <v>73</v>
      </c>
      <c r="G3" s="70" t="s">
        <v>74</v>
      </c>
      <c r="H3" s="70" t="s">
        <v>29</v>
      </c>
      <c r="I3" s="70" t="s">
        <v>28</v>
      </c>
      <c r="J3" s="70" t="s">
        <v>75</v>
      </c>
    </row>
    <row r="4" spans="1:10" s="15" customFormat="1" ht="12.75">
      <c r="A4" s="14">
        <v>1</v>
      </c>
      <c r="B4" s="14">
        <v>2</v>
      </c>
      <c r="C4" s="14">
        <v>3</v>
      </c>
      <c r="D4" s="14">
        <v>4</v>
      </c>
      <c r="E4" s="14">
        <v>5</v>
      </c>
      <c r="F4" s="69">
        <v>6</v>
      </c>
      <c r="G4" s="71" t="s">
        <v>27</v>
      </c>
      <c r="H4" s="71">
        <v>8</v>
      </c>
      <c r="I4" s="71" t="s">
        <v>26</v>
      </c>
      <c r="J4" s="71" t="s">
        <v>76</v>
      </c>
    </row>
    <row r="5" spans="1:10" s="12" customFormat="1" ht="17.25">
      <c r="A5" s="16"/>
      <c r="B5" s="17"/>
      <c r="C5" s="18" t="s">
        <v>25</v>
      </c>
      <c r="D5" s="16"/>
      <c r="E5" s="16"/>
      <c r="F5" s="75"/>
      <c r="G5" s="75"/>
      <c r="H5" s="75"/>
      <c r="I5" s="75"/>
    </row>
    <row r="6" spans="1:10" s="27" customFormat="1" ht="15.75">
      <c r="A6" s="251" t="s">
        <v>77</v>
      </c>
      <c r="B6" s="251"/>
      <c r="C6" s="251"/>
      <c r="D6" s="251"/>
      <c r="E6" s="251"/>
      <c r="F6" s="203"/>
      <c r="G6" s="203"/>
      <c r="H6" s="203"/>
      <c r="I6" s="203"/>
      <c r="J6" s="213"/>
    </row>
    <row r="7" spans="1:10" s="27" customFormat="1" ht="38.25">
      <c r="A7" s="5"/>
      <c r="B7" s="11" t="s">
        <v>23</v>
      </c>
      <c r="C7" s="9" t="s">
        <v>24</v>
      </c>
      <c r="D7" s="8"/>
      <c r="E7" s="2"/>
      <c r="F7" s="203"/>
      <c r="G7" s="203"/>
      <c r="H7" s="203"/>
      <c r="I7" s="203"/>
      <c r="J7" s="213"/>
    </row>
    <row r="8" spans="1:10" s="27" customFormat="1" ht="15">
      <c r="A8" s="5"/>
      <c r="B8" s="11"/>
      <c r="C8" s="4" t="s">
        <v>37</v>
      </c>
      <c r="D8" s="8">
        <f>23*1.15</f>
        <v>26.45</v>
      </c>
      <c r="E8" s="23" t="s">
        <v>21</v>
      </c>
      <c r="F8" s="199">
        <v>532</v>
      </c>
      <c r="G8" s="199">
        <f>F8*D8</f>
        <v>14071.4</v>
      </c>
      <c r="H8" s="199">
        <v>197.6</v>
      </c>
      <c r="I8" s="199">
        <f>H8*D8</f>
        <v>5226.5199999999995</v>
      </c>
      <c r="J8" s="200">
        <f>G8+I8</f>
        <v>19297.919999999998</v>
      </c>
    </row>
    <row r="9" spans="1:10" s="27" customFormat="1" ht="15">
      <c r="A9" s="5"/>
      <c r="B9" s="10"/>
      <c r="C9" s="4" t="s">
        <v>19</v>
      </c>
      <c r="D9" s="8">
        <f>1.15*11</f>
        <v>12.649999999999999</v>
      </c>
      <c r="E9" s="23" t="s">
        <v>21</v>
      </c>
      <c r="F9" s="199">
        <v>516.79999999999995</v>
      </c>
      <c r="G9" s="199">
        <f>F9*D9</f>
        <v>6537.5199999999986</v>
      </c>
      <c r="H9" s="199">
        <v>167.2</v>
      </c>
      <c r="I9" s="199">
        <f>H9*D9</f>
        <v>2115.0799999999995</v>
      </c>
      <c r="J9" s="200">
        <f>G9+I9</f>
        <v>8652.5999999999985</v>
      </c>
    </row>
    <row r="10" spans="1:10" s="56" customFormat="1" ht="15">
      <c r="A10" s="53"/>
      <c r="B10" s="53"/>
      <c r="C10" s="54" t="s">
        <v>80</v>
      </c>
      <c r="D10" s="55"/>
      <c r="E10" s="55"/>
      <c r="F10" s="201"/>
      <c r="G10" s="202">
        <f>SUM(G8:G9)</f>
        <v>20608.919999999998</v>
      </c>
      <c r="H10" s="201"/>
      <c r="I10" s="202">
        <f t="shared" ref="I10:J10" si="0">SUM(I8:I9)</f>
        <v>7341.5999999999985</v>
      </c>
      <c r="J10" s="202">
        <f t="shared" si="0"/>
        <v>27950.519999999997</v>
      </c>
    </row>
    <row r="11" spans="1:10" s="27" customFormat="1" ht="15.75">
      <c r="A11" s="251" t="s">
        <v>78</v>
      </c>
      <c r="B11" s="251"/>
      <c r="C11" s="251"/>
      <c r="D11" s="251"/>
      <c r="E11" s="251"/>
      <c r="F11" s="203"/>
      <c r="G11" s="203"/>
      <c r="H11" s="203"/>
      <c r="I11" s="203"/>
      <c r="J11" s="213"/>
    </row>
    <row r="12" spans="1:10" s="27" customFormat="1" ht="38.25">
      <c r="A12" s="37"/>
      <c r="B12" s="38" t="s">
        <v>23</v>
      </c>
      <c r="C12" s="36" t="s">
        <v>33</v>
      </c>
      <c r="D12" s="39"/>
      <c r="E12" s="40"/>
      <c r="F12" s="203"/>
      <c r="G12" s="203"/>
      <c r="H12" s="203"/>
      <c r="I12" s="203"/>
      <c r="J12" s="213"/>
    </row>
    <row r="13" spans="1:10" s="27" customFormat="1" ht="15">
      <c r="A13" s="41" t="s">
        <v>22</v>
      </c>
      <c r="B13" s="38"/>
      <c r="C13" s="42" t="s">
        <v>70</v>
      </c>
      <c r="D13" s="43">
        <f>5*1.15</f>
        <v>5.75</v>
      </c>
      <c r="E13" s="23" t="s">
        <v>21</v>
      </c>
      <c r="F13" s="199">
        <v>912</v>
      </c>
      <c r="G13" s="199">
        <f>F13*D13</f>
        <v>5244</v>
      </c>
      <c r="H13" s="199">
        <v>152</v>
      </c>
      <c r="I13" s="199">
        <f>H13*D13</f>
        <v>874</v>
      </c>
      <c r="J13" s="200">
        <f>G13+I13</f>
        <v>6118</v>
      </c>
    </row>
    <row r="14" spans="1:10" s="27" customFormat="1" ht="15">
      <c r="A14" s="41" t="s">
        <v>3</v>
      </c>
      <c r="B14" s="38"/>
      <c r="C14" s="42" t="s">
        <v>34</v>
      </c>
      <c r="D14" s="43">
        <f>2*1.15</f>
        <v>2.2999999999999998</v>
      </c>
      <c r="E14" s="23" t="s">
        <v>21</v>
      </c>
      <c r="F14" s="199">
        <v>1368</v>
      </c>
      <c r="G14" s="199">
        <f>F14*D14</f>
        <v>3146.3999999999996</v>
      </c>
      <c r="H14" s="199">
        <v>152</v>
      </c>
      <c r="I14" s="199">
        <f>H14*D14</f>
        <v>349.59999999999997</v>
      </c>
      <c r="J14" s="200">
        <f>G14+I14</f>
        <v>3495.9999999999995</v>
      </c>
    </row>
    <row r="15" spans="1:10" s="56" customFormat="1" ht="15">
      <c r="A15" s="53"/>
      <c r="B15" s="53"/>
      <c r="C15" s="54" t="s">
        <v>84</v>
      </c>
      <c r="D15" s="55"/>
      <c r="E15" s="55"/>
      <c r="F15" s="201"/>
      <c r="G15" s="202">
        <f>SUM(G13:G14)</f>
        <v>8390.4</v>
      </c>
      <c r="H15" s="201"/>
      <c r="I15" s="202">
        <f t="shared" ref="I15:J15" si="1">SUM(I13:I14)</f>
        <v>1223.5999999999999</v>
      </c>
      <c r="J15" s="202">
        <f t="shared" si="1"/>
        <v>9614</v>
      </c>
    </row>
    <row r="16" spans="1:10" s="27" customFormat="1" ht="15.75">
      <c r="A16" s="251" t="s">
        <v>94</v>
      </c>
      <c r="B16" s="251"/>
      <c r="C16" s="251"/>
      <c r="D16" s="251"/>
      <c r="E16" s="251"/>
      <c r="F16" s="203"/>
      <c r="G16" s="203"/>
      <c r="H16" s="203"/>
      <c r="I16" s="203"/>
      <c r="J16" s="213"/>
    </row>
    <row r="17" spans="1:10" s="27" customFormat="1" ht="12.75">
      <c r="A17" s="1"/>
      <c r="B17" s="1"/>
      <c r="C17" s="48" t="s">
        <v>39</v>
      </c>
      <c r="D17" s="25"/>
      <c r="E17" s="24"/>
      <c r="F17" s="203"/>
      <c r="G17" s="203"/>
      <c r="H17" s="203"/>
      <c r="I17" s="203"/>
      <c r="J17" s="213"/>
    </row>
    <row r="18" spans="1:10" s="27" customFormat="1" ht="76.5">
      <c r="A18" s="1"/>
      <c r="B18" s="1"/>
      <c r="C18" s="28" t="s">
        <v>51</v>
      </c>
      <c r="D18" s="26">
        <v>1</v>
      </c>
      <c r="E18" s="24" t="s">
        <v>18</v>
      </c>
      <c r="F18" s="199">
        <v>0</v>
      </c>
      <c r="G18" s="199">
        <f t="shared" ref="G18:G28" si="2">F18*D18</f>
        <v>0</v>
      </c>
      <c r="H18" s="199">
        <v>5320</v>
      </c>
      <c r="I18" s="199">
        <f t="shared" ref="I18:I28" si="3">H18*D18</f>
        <v>5320</v>
      </c>
      <c r="J18" s="200">
        <f t="shared" ref="J18:J28" si="4">G18+I18</f>
        <v>5320</v>
      </c>
    </row>
    <row r="19" spans="1:10" s="27" customFormat="1" ht="89.25">
      <c r="A19" s="1"/>
      <c r="B19" s="1"/>
      <c r="C19" s="28" t="s">
        <v>52</v>
      </c>
      <c r="D19" s="26">
        <v>1</v>
      </c>
      <c r="E19" s="24" t="s">
        <v>18</v>
      </c>
      <c r="F19" s="199">
        <v>0</v>
      </c>
      <c r="G19" s="199">
        <f t="shared" si="2"/>
        <v>0</v>
      </c>
      <c r="H19" s="199">
        <v>5320</v>
      </c>
      <c r="I19" s="199">
        <f t="shared" si="3"/>
        <v>5320</v>
      </c>
      <c r="J19" s="200">
        <f t="shared" si="4"/>
        <v>5320</v>
      </c>
    </row>
    <row r="20" spans="1:10" s="27" customFormat="1" ht="25.5">
      <c r="A20" s="1"/>
      <c r="B20" s="1"/>
      <c r="C20" s="28" t="s">
        <v>53</v>
      </c>
      <c r="D20" s="26">
        <v>1</v>
      </c>
      <c r="E20" s="24" t="s">
        <v>18</v>
      </c>
      <c r="F20" s="199">
        <v>0</v>
      </c>
      <c r="G20" s="199">
        <f t="shared" si="2"/>
        <v>0</v>
      </c>
      <c r="H20" s="199">
        <v>532</v>
      </c>
      <c r="I20" s="199">
        <f t="shared" si="3"/>
        <v>532</v>
      </c>
      <c r="J20" s="200">
        <f t="shared" si="4"/>
        <v>532</v>
      </c>
    </row>
    <row r="21" spans="1:10" s="27" customFormat="1" ht="15">
      <c r="A21" s="1"/>
      <c r="B21" s="1"/>
      <c r="C21" s="28" t="s">
        <v>54</v>
      </c>
      <c r="D21" s="26">
        <v>1</v>
      </c>
      <c r="E21" s="24" t="s">
        <v>18</v>
      </c>
      <c r="F21" s="199">
        <v>0</v>
      </c>
      <c r="G21" s="199">
        <f t="shared" si="2"/>
        <v>0</v>
      </c>
      <c r="H21" s="199">
        <v>1140</v>
      </c>
      <c r="I21" s="199">
        <f t="shared" si="3"/>
        <v>1140</v>
      </c>
      <c r="J21" s="200">
        <f t="shared" si="4"/>
        <v>1140</v>
      </c>
    </row>
    <row r="22" spans="1:10" s="27" customFormat="1" ht="25.5">
      <c r="A22" s="1"/>
      <c r="B22" s="1"/>
      <c r="C22" s="28" t="s">
        <v>55</v>
      </c>
      <c r="D22" s="26">
        <v>1</v>
      </c>
      <c r="E22" s="24" t="s">
        <v>18</v>
      </c>
      <c r="F22" s="199">
        <v>0</v>
      </c>
      <c r="G22" s="199">
        <f t="shared" si="2"/>
        <v>0</v>
      </c>
      <c r="H22" s="199">
        <v>532</v>
      </c>
      <c r="I22" s="199">
        <f t="shared" si="3"/>
        <v>532</v>
      </c>
      <c r="J22" s="200">
        <f t="shared" si="4"/>
        <v>532</v>
      </c>
    </row>
    <row r="23" spans="1:10" s="27" customFormat="1" ht="15">
      <c r="A23" s="1"/>
      <c r="B23" s="1"/>
      <c r="C23" s="28" t="s">
        <v>56</v>
      </c>
      <c r="D23" s="26">
        <v>1</v>
      </c>
      <c r="E23" s="24" t="s">
        <v>18</v>
      </c>
      <c r="F23" s="199">
        <v>0</v>
      </c>
      <c r="G23" s="199">
        <f t="shared" si="2"/>
        <v>0</v>
      </c>
      <c r="H23" s="199">
        <v>532</v>
      </c>
      <c r="I23" s="199">
        <f t="shared" si="3"/>
        <v>532</v>
      </c>
      <c r="J23" s="200">
        <f t="shared" si="4"/>
        <v>532</v>
      </c>
    </row>
    <row r="24" spans="1:10" s="27" customFormat="1" ht="15">
      <c r="A24" s="1"/>
      <c r="B24" s="1"/>
      <c r="C24" s="28" t="s">
        <v>57</v>
      </c>
      <c r="D24" s="26">
        <v>1</v>
      </c>
      <c r="E24" s="24" t="s">
        <v>18</v>
      </c>
      <c r="F24" s="199">
        <v>0</v>
      </c>
      <c r="G24" s="199">
        <f t="shared" si="2"/>
        <v>0</v>
      </c>
      <c r="H24" s="199">
        <v>532</v>
      </c>
      <c r="I24" s="199">
        <f t="shared" si="3"/>
        <v>532</v>
      </c>
      <c r="J24" s="200">
        <f t="shared" si="4"/>
        <v>532</v>
      </c>
    </row>
    <row r="25" spans="1:10" s="27" customFormat="1" ht="15">
      <c r="A25" s="1"/>
      <c r="B25" s="1"/>
      <c r="C25" s="28" t="s">
        <v>58</v>
      </c>
      <c r="D25" s="26">
        <v>1</v>
      </c>
      <c r="E25" s="24" t="s">
        <v>18</v>
      </c>
      <c r="F25" s="199">
        <v>0</v>
      </c>
      <c r="G25" s="199">
        <f t="shared" si="2"/>
        <v>0</v>
      </c>
      <c r="H25" s="199">
        <v>532</v>
      </c>
      <c r="I25" s="199">
        <f t="shared" si="3"/>
        <v>532</v>
      </c>
      <c r="J25" s="200">
        <f t="shared" si="4"/>
        <v>532</v>
      </c>
    </row>
    <row r="26" spans="1:10" s="27" customFormat="1" ht="25.5">
      <c r="A26" s="1"/>
      <c r="B26" s="1"/>
      <c r="C26" s="28" t="s">
        <v>48</v>
      </c>
      <c r="D26" s="26">
        <v>1</v>
      </c>
      <c r="E26" s="24" t="s">
        <v>18</v>
      </c>
      <c r="F26" s="199">
        <v>0</v>
      </c>
      <c r="G26" s="199">
        <f t="shared" si="2"/>
        <v>0</v>
      </c>
      <c r="H26" s="199">
        <v>2660</v>
      </c>
      <c r="I26" s="199">
        <f t="shared" si="3"/>
        <v>2660</v>
      </c>
      <c r="J26" s="200">
        <f t="shared" si="4"/>
        <v>2660</v>
      </c>
    </row>
    <row r="27" spans="1:10" s="27" customFormat="1" ht="15">
      <c r="A27" s="24"/>
      <c r="B27" s="1"/>
      <c r="C27" s="4" t="s">
        <v>81</v>
      </c>
      <c r="D27" s="3">
        <v>1</v>
      </c>
      <c r="E27" s="24" t="s">
        <v>18</v>
      </c>
      <c r="F27" s="199">
        <v>0</v>
      </c>
      <c r="G27" s="199">
        <f t="shared" si="2"/>
        <v>0</v>
      </c>
      <c r="H27" s="199">
        <v>760</v>
      </c>
      <c r="I27" s="199">
        <f t="shared" si="3"/>
        <v>760</v>
      </c>
      <c r="J27" s="200">
        <f t="shared" si="4"/>
        <v>760</v>
      </c>
    </row>
    <row r="28" spans="1:10" s="27" customFormat="1" ht="15">
      <c r="A28" s="24"/>
      <c r="B28" s="1"/>
      <c r="C28" s="4" t="s">
        <v>82</v>
      </c>
      <c r="D28" s="3">
        <v>1</v>
      </c>
      <c r="E28" s="24" t="s">
        <v>18</v>
      </c>
      <c r="F28" s="199">
        <v>0</v>
      </c>
      <c r="G28" s="199">
        <f t="shared" si="2"/>
        <v>0</v>
      </c>
      <c r="H28" s="199">
        <v>760</v>
      </c>
      <c r="I28" s="199">
        <f t="shared" si="3"/>
        <v>760</v>
      </c>
      <c r="J28" s="200">
        <f t="shared" si="4"/>
        <v>760</v>
      </c>
    </row>
    <row r="29" spans="1:10" s="56" customFormat="1" ht="15">
      <c r="A29" s="53"/>
      <c r="B29" s="53"/>
      <c r="C29" s="54" t="s">
        <v>96</v>
      </c>
      <c r="D29" s="55"/>
      <c r="E29" s="55"/>
      <c r="F29" s="201"/>
      <c r="G29" s="202">
        <f>SUM(G18:G28)</f>
        <v>0</v>
      </c>
      <c r="H29" s="201"/>
      <c r="I29" s="202">
        <f t="shared" ref="I29:J29" si="5">SUM(I18:I28)</f>
        <v>18620</v>
      </c>
      <c r="J29" s="202">
        <f t="shared" si="5"/>
        <v>18620</v>
      </c>
    </row>
    <row r="30" spans="1:10" s="29" customFormat="1">
      <c r="A30" s="251" t="s">
        <v>79</v>
      </c>
      <c r="B30" s="251"/>
      <c r="C30" s="251"/>
      <c r="D30" s="251"/>
      <c r="E30" s="251"/>
      <c r="F30" s="218"/>
      <c r="G30" s="218"/>
      <c r="H30" s="218"/>
      <c r="I30" s="218"/>
      <c r="J30" s="219"/>
    </row>
    <row r="31" spans="1:10" s="30" customFormat="1" ht="38.25">
      <c r="A31" s="5" t="s">
        <v>16</v>
      </c>
      <c r="B31" s="24" t="s">
        <v>15</v>
      </c>
      <c r="C31" s="4" t="s">
        <v>14</v>
      </c>
      <c r="D31" s="3">
        <v>1</v>
      </c>
      <c r="E31" s="2" t="s">
        <v>0</v>
      </c>
      <c r="F31" s="199">
        <v>26600</v>
      </c>
      <c r="G31" s="199">
        <f t="shared" ref="G31:G37" si="6">F31*D31</f>
        <v>26600</v>
      </c>
      <c r="H31" s="199">
        <v>7600</v>
      </c>
      <c r="I31" s="199">
        <f t="shared" ref="I31:I37" si="7">H31*D31</f>
        <v>7600</v>
      </c>
      <c r="J31" s="200">
        <f t="shared" ref="J31:J37" si="8">G31+I31</f>
        <v>34200</v>
      </c>
    </row>
    <row r="32" spans="1:10" s="30" customFormat="1" ht="25.5">
      <c r="A32" s="5" t="s">
        <v>13</v>
      </c>
      <c r="B32" s="24" t="s">
        <v>12</v>
      </c>
      <c r="C32" s="4" t="s">
        <v>11</v>
      </c>
      <c r="D32" s="3">
        <v>1</v>
      </c>
      <c r="E32" s="2" t="s">
        <v>0</v>
      </c>
      <c r="F32" s="199">
        <v>11400</v>
      </c>
      <c r="G32" s="199">
        <f t="shared" si="6"/>
        <v>11400</v>
      </c>
      <c r="H32" s="199">
        <v>6840</v>
      </c>
      <c r="I32" s="199">
        <f t="shared" si="7"/>
        <v>6840</v>
      </c>
      <c r="J32" s="200">
        <f t="shared" si="8"/>
        <v>18240</v>
      </c>
    </row>
    <row r="33" spans="1:10" s="30" customFormat="1" ht="15">
      <c r="A33" s="5"/>
      <c r="B33" s="24" t="s">
        <v>5</v>
      </c>
      <c r="C33" s="6" t="s">
        <v>10</v>
      </c>
      <c r="D33" s="3"/>
      <c r="E33" s="2"/>
      <c r="F33" s="199">
        <v>0</v>
      </c>
      <c r="G33" s="199">
        <f t="shared" si="6"/>
        <v>0</v>
      </c>
      <c r="H33" s="199">
        <v>0</v>
      </c>
      <c r="I33" s="199">
        <f t="shared" si="7"/>
        <v>0</v>
      </c>
      <c r="J33" s="200">
        <f t="shared" si="8"/>
        <v>0</v>
      </c>
    </row>
    <row r="34" spans="1:10" s="30" customFormat="1" ht="15">
      <c r="A34" s="5" t="s">
        <v>9</v>
      </c>
      <c r="B34" s="7"/>
      <c r="C34" s="4" t="s">
        <v>8</v>
      </c>
      <c r="D34" s="3">
        <v>1</v>
      </c>
      <c r="E34" s="2" t="s">
        <v>0</v>
      </c>
      <c r="F34" s="199">
        <v>3800</v>
      </c>
      <c r="G34" s="199">
        <f t="shared" si="6"/>
        <v>3800</v>
      </c>
      <c r="H34" s="199">
        <v>3800</v>
      </c>
      <c r="I34" s="199">
        <f t="shared" si="7"/>
        <v>3800</v>
      </c>
      <c r="J34" s="200">
        <f t="shared" si="8"/>
        <v>7600</v>
      </c>
    </row>
    <row r="35" spans="1:10" s="30" customFormat="1" ht="15">
      <c r="A35" s="5" t="s">
        <v>7</v>
      </c>
      <c r="B35" s="24"/>
      <c r="C35" s="4" t="s">
        <v>6</v>
      </c>
      <c r="D35" s="3">
        <v>1</v>
      </c>
      <c r="E35" s="2" t="s">
        <v>0</v>
      </c>
      <c r="F35" s="199">
        <v>3800</v>
      </c>
      <c r="G35" s="199">
        <f t="shared" si="6"/>
        <v>3800</v>
      </c>
      <c r="H35" s="199">
        <v>3800</v>
      </c>
      <c r="I35" s="199">
        <f t="shared" si="7"/>
        <v>3800</v>
      </c>
      <c r="J35" s="200">
        <f t="shared" si="8"/>
        <v>7600</v>
      </c>
    </row>
    <row r="36" spans="1:10" s="30" customFormat="1" ht="15">
      <c r="A36" s="5"/>
      <c r="B36" s="24" t="s">
        <v>5</v>
      </c>
      <c r="C36" s="6" t="s">
        <v>4</v>
      </c>
      <c r="D36" s="3"/>
      <c r="E36" s="2"/>
      <c r="F36" s="199">
        <v>0</v>
      </c>
      <c r="G36" s="199">
        <f t="shared" si="6"/>
        <v>0</v>
      </c>
      <c r="H36" s="199">
        <v>0</v>
      </c>
      <c r="I36" s="199">
        <f t="shared" si="7"/>
        <v>0</v>
      </c>
      <c r="J36" s="200">
        <f t="shared" si="8"/>
        <v>0</v>
      </c>
    </row>
    <row r="37" spans="1:10" s="30" customFormat="1" ht="15">
      <c r="A37" s="5" t="s">
        <v>3</v>
      </c>
      <c r="B37" s="24"/>
      <c r="C37" s="4" t="s">
        <v>2</v>
      </c>
      <c r="D37" s="3">
        <v>1</v>
      </c>
      <c r="E37" s="2" t="s">
        <v>0</v>
      </c>
      <c r="F37" s="199">
        <v>0</v>
      </c>
      <c r="G37" s="199">
        <f t="shared" si="6"/>
        <v>0</v>
      </c>
      <c r="H37" s="199">
        <v>15200</v>
      </c>
      <c r="I37" s="199">
        <f t="shared" si="7"/>
        <v>15200</v>
      </c>
      <c r="J37" s="200">
        <f t="shared" si="8"/>
        <v>15200</v>
      </c>
    </row>
    <row r="38" spans="1:10" s="56" customFormat="1" ht="15">
      <c r="A38" s="53"/>
      <c r="B38" s="53"/>
      <c r="C38" s="54" t="s">
        <v>86</v>
      </c>
      <c r="D38" s="55"/>
      <c r="E38" s="55"/>
      <c r="F38" s="201"/>
      <c r="G38" s="202">
        <f>SUM(G31:G37)</f>
        <v>45600</v>
      </c>
      <c r="H38" s="201"/>
      <c r="I38" s="202">
        <f t="shared" ref="I38:J38" si="9">SUM(I31:I37)</f>
        <v>37240</v>
      </c>
      <c r="J38" s="202">
        <f t="shared" si="9"/>
        <v>82840</v>
      </c>
    </row>
    <row r="39" spans="1:10" s="63" customFormat="1" ht="15">
      <c r="A39" s="60"/>
      <c r="B39" s="60"/>
      <c r="C39" s="61"/>
      <c r="D39" s="62"/>
      <c r="E39" s="62"/>
      <c r="F39" s="206"/>
      <c r="G39" s="206"/>
      <c r="H39" s="207"/>
      <c r="I39" s="208"/>
      <c r="J39" s="208"/>
    </row>
    <row r="40" spans="1:10" s="67" customFormat="1" ht="15.75">
      <c r="A40" s="64"/>
      <c r="B40" s="64"/>
      <c r="C40" s="65" t="s">
        <v>100</v>
      </c>
      <c r="D40" s="65"/>
      <c r="E40" s="66"/>
      <c r="F40" s="209"/>
      <c r="G40" s="210">
        <f>G10+G15+G29+G38</f>
        <v>74599.320000000007</v>
      </c>
      <c r="H40" s="210"/>
      <c r="I40" s="210">
        <f t="shared" ref="I40:J40" si="10">I10+I15+I29+I38</f>
        <v>64425.2</v>
      </c>
      <c r="J40" s="210">
        <f t="shared" si="10"/>
        <v>139024.51999999999</v>
      </c>
    </row>
  </sheetData>
  <mergeCells count="5">
    <mergeCell ref="A1:E1"/>
    <mergeCell ref="A6:E6"/>
    <mergeCell ref="A11:E11"/>
    <mergeCell ref="A16:E16"/>
    <mergeCell ref="A30:E30"/>
  </mergeCells>
  <printOptions horizontalCentered="1" gridLinesSet="0"/>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COMPANY&amp;R&amp;"Calibri,Regular"&amp;12Sec-III/B/IV (Level-19B) - Page - &amp;P of &amp;N&amp;8
&amp;5&amp;Z
&amp;F</oddFooter>
  </headerFooter>
  <rowBreaks count="2" manualBreakCount="2">
    <brk id="15" max="14" man="1"/>
    <brk id="29" max="14"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5499-0A87-4357-8973-4CBE6FF3BDCF}">
  <sheetPr>
    <tabColor rgb="FFFFC000"/>
    <pageSetUpPr fitToPage="1"/>
  </sheetPr>
  <dimension ref="A1:Q124"/>
  <sheetViews>
    <sheetView view="pageBreakPreview" zoomScale="85" zoomScaleNormal="85" zoomScaleSheetLayoutView="85" workbookViewId="0">
      <pane ySplit="4" topLeftCell="A100" activePane="bottomLeft" state="frozen"/>
      <selection pane="bottomLeft" activeCell="L116" sqref="K116:L122"/>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6.140625" style="120" customWidth="1"/>
    <col min="11" max="16384" width="9.140625" style="120"/>
  </cols>
  <sheetData>
    <row r="1" spans="1:17" s="77" customFormat="1" ht="21">
      <c r="A1" s="254" t="s">
        <v>211</v>
      </c>
      <c r="B1" s="254"/>
      <c r="C1" s="254"/>
      <c r="D1" s="254"/>
      <c r="E1" s="254"/>
    </row>
    <row r="2" spans="1:17" s="79" customFormat="1" ht="12.75">
      <c r="A2" s="78">
        <v>1</v>
      </c>
      <c r="B2" s="78">
        <v>2</v>
      </c>
      <c r="C2" s="78">
        <v>3</v>
      </c>
      <c r="D2" s="78">
        <v>4</v>
      </c>
      <c r="E2" s="78">
        <v>5</v>
      </c>
      <c r="F2" s="114">
        <v>6</v>
      </c>
      <c r="G2" s="114">
        <v>7</v>
      </c>
      <c r="H2" s="114">
        <v>8</v>
      </c>
      <c r="I2" s="114">
        <v>9</v>
      </c>
      <c r="J2" s="114">
        <v>10</v>
      </c>
    </row>
    <row r="3" spans="1:17" s="81" customFormat="1" ht="30">
      <c r="A3" s="80" t="s">
        <v>71</v>
      </c>
      <c r="B3" s="80" t="s">
        <v>32</v>
      </c>
      <c r="C3" s="80" t="s">
        <v>31</v>
      </c>
      <c r="D3" s="80" t="s">
        <v>72</v>
      </c>
      <c r="E3" s="80" t="s">
        <v>30</v>
      </c>
      <c r="F3" s="115" t="s">
        <v>73</v>
      </c>
      <c r="G3" s="115" t="s">
        <v>74</v>
      </c>
      <c r="H3" s="115" t="s">
        <v>29</v>
      </c>
      <c r="I3" s="115" t="s">
        <v>28</v>
      </c>
      <c r="J3" s="115" t="s">
        <v>75</v>
      </c>
    </row>
    <row r="4" spans="1:17" s="82" customFormat="1" ht="12.75">
      <c r="A4" s="78">
        <v>1</v>
      </c>
      <c r="B4" s="78">
        <v>2</v>
      </c>
      <c r="C4" s="78">
        <v>3</v>
      </c>
      <c r="D4" s="78">
        <v>4</v>
      </c>
      <c r="E4" s="78">
        <v>5</v>
      </c>
      <c r="F4" s="114">
        <v>6</v>
      </c>
      <c r="G4" s="116" t="s">
        <v>27</v>
      </c>
      <c r="H4" s="116">
        <v>8</v>
      </c>
      <c r="I4" s="116" t="s">
        <v>26</v>
      </c>
      <c r="J4" s="116" t="s">
        <v>76</v>
      </c>
    </row>
    <row r="5" spans="1:17">
      <c r="A5" s="91"/>
      <c r="B5" s="91"/>
      <c r="C5" s="117" t="s">
        <v>145</v>
      </c>
      <c r="D5" s="118"/>
      <c r="E5" s="118"/>
      <c r="F5" s="119"/>
      <c r="G5" s="119"/>
      <c r="H5" s="119"/>
      <c r="I5" s="119"/>
      <c r="J5" s="119"/>
      <c r="K5" s="119"/>
      <c r="L5" s="119"/>
      <c r="M5" s="119"/>
      <c r="N5" s="119"/>
      <c r="O5" s="119"/>
      <c r="P5" s="119"/>
      <c r="Q5" s="119"/>
    </row>
    <row r="6" spans="1:17" ht="38.25">
      <c r="A6" s="91"/>
      <c r="B6" s="91" t="s">
        <v>154</v>
      </c>
      <c r="C6" s="121" t="s">
        <v>155</v>
      </c>
      <c r="D6" s="122"/>
      <c r="E6" s="91"/>
      <c r="F6" s="222"/>
      <c r="G6" s="222"/>
      <c r="H6" s="222"/>
      <c r="I6" s="222"/>
      <c r="J6" s="222"/>
      <c r="K6" s="119"/>
      <c r="L6" s="119"/>
      <c r="M6" s="119"/>
      <c r="N6" s="119"/>
      <c r="O6" s="119"/>
      <c r="P6" s="119"/>
      <c r="Q6" s="119"/>
    </row>
    <row r="7" spans="1:17">
      <c r="A7" s="91"/>
      <c r="B7" s="91"/>
      <c r="C7" s="117" t="s">
        <v>156</v>
      </c>
      <c r="D7" s="122"/>
      <c r="E7" s="91"/>
      <c r="F7" s="222"/>
      <c r="G7" s="222"/>
      <c r="H7" s="222"/>
      <c r="I7" s="222"/>
      <c r="J7" s="222"/>
      <c r="K7" s="119"/>
      <c r="L7" s="119"/>
      <c r="M7" s="119"/>
      <c r="N7" s="119"/>
      <c r="O7" s="119"/>
      <c r="P7" s="119"/>
      <c r="Q7" s="119"/>
    </row>
    <row r="8" spans="1:17" ht="15">
      <c r="A8" s="91" t="s">
        <v>9</v>
      </c>
      <c r="B8" s="91"/>
      <c r="C8" s="118" t="s">
        <v>161</v>
      </c>
      <c r="D8" s="122">
        <v>1520</v>
      </c>
      <c r="E8" s="91" t="s">
        <v>158</v>
      </c>
      <c r="F8" s="199">
        <v>351.88</v>
      </c>
      <c r="G8" s="199">
        <f t="shared" ref="G8:G13" si="0">F8*D8</f>
        <v>534857.6</v>
      </c>
      <c r="H8" s="199">
        <v>76</v>
      </c>
      <c r="I8" s="199">
        <f t="shared" ref="I8:I13" si="1">H8*D8</f>
        <v>115520</v>
      </c>
      <c r="J8" s="200">
        <f t="shared" ref="J8:J17" si="2">G8+I8</f>
        <v>650377.6</v>
      </c>
      <c r="K8" s="119"/>
      <c r="L8" s="119"/>
      <c r="M8" s="119"/>
      <c r="N8" s="119"/>
      <c r="O8" s="119"/>
      <c r="P8" s="119"/>
      <c r="Q8" s="119"/>
    </row>
    <row r="9" spans="1:17" ht="15">
      <c r="A9" s="91" t="s">
        <v>7</v>
      </c>
      <c r="B9" s="91"/>
      <c r="C9" s="118" t="s">
        <v>160</v>
      </c>
      <c r="D9" s="122">
        <v>1560</v>
      </c>
      <c r="E9" s="91" t="s">
        <v>158</v>
      </c>
      <c r="F9" s="199">
        <v>436.24</v>
      </c>
      <c r="G9" s="199">
        <f t="shared" si="0"/>
        <v>680534.4</v>
      </c>
      <c r="H9" s="199">
        <v>76</v>
      </c>
      <c r="I9" s="199">
        <f t="shared" si="1"/>
        <v>118560</v>
      </c>
      <c r="J9" s="200">
        <f t="shared" si="2"/>
        <v>799094.4</v>
      </c>
      <c r="K9" s="119"/>
      <c r="L9" s="119"/>
      <c r="M9" s="119"/>
      <c r="N9" s="119"/>
      <c r="O9" s="119"/>
      <c r="P9" s="119"/>
      <c r="Q9" s="119"/>
    </row>
    <row r="10" spans="1:17" ht="15">
      <c r="A10" s="91" t="s">
        <v>3</v>
      </c>
      <c r="B10" s="91"/>
      <c r="C10" s="118" t="s">
        <v>159</v>
      </c>
      <c r="D10" s="122">
        <v>4840</v>
      </c>
      <c r="E10" s="91" t="s">
        <v>158</v>
      </c>
      <c r="F10" s="199">
        <v>478.8</v>
      </c>
      <c r="G10" s="199">
        <f t="shared" si="0"/>
        <v>2317392</v>
      </c>
      <c r="H10" s="199">
        <v>76</v>
      </c>
      <c r="I10" s="199">
        <f t="shared" si="1"/>
        <v>367840</v>
      </c>
      <c r="J10" s="200">
        <f t="shared" si="2"/>
        <v>2685232</v>
      </c>
      <c r="K10" s="119"/>
      <c r="L10" s="119"/>
      <c r="M10" s="119"/>
      <c r="N10" s="119"/>
      <c r="O10" s="119"/>
      <c r="P10" s="119"/>
      <c r="Q10" s="119"/>
    </row>
    <row r="11" spans="1:17" ht="15">
      <c r="A11" s="91" t="s">
        <v>1</v>
      </c>
      <c r="B11" s="91"/>
      <c r="C11" s="118" t="s">
        <v>157</v>
      </c>
      <c r="D11" s="122">
        <v>110</v>
      </c>
      <c r="E11" s="91" t="s">
        <v>158</v>
      </c>
      <c r="F11" s="199">
        <v>648.28</v>
      </c>
      <c r="G11" s="199">
        <f t="shared" si="0"/>
        <v>71310.8</v>
      </c>
      <c r="H11" s="199">
        <v>76</v>
      </c>
      <c r="I11" s="199">
        <f t="shared" si="1"/>
        <v>8360</v>
      </c>
      <c r="J11" s="200">
        <f t="shared" si="2"/>
        <v>79670.8</v>
      </c>
      <c r="K11" s="119"/>
      <c r="L11" s="119"/>
      <c r="M11" s="119"/>
      <c r="N11" s="119"/>
      <c r="O11" s="119"/>
      <c r="P11" s="119"/>
      <c r="Q11" s="119"/>
    </row>
    <row r="12" spans="1:17" ht="25.5">
      <c r="A12" s="91" t="s">
        <v>16</v>
      </c>
      <c r="B12" s="123" t="s">
        <v>162</v>
      </c>
      <c r="C12" s="151" t="s">
        <v>212</v>
      </c>
      <c r="D12" s="122">
        <v>8180</v>
      </c>
      <c r="E12" s="91" t="s">
        <v>158</v>
      </c>
      <c r="F12" s="199">
        <v>500</v>
      </c>
      <c r="G12" s="199">
        <f t="shared" si="0"/>
        <v>4090000</v>
      </c>
      <c r="H12" s="199">
        <v>60.8</v>
      </c>
      <c r="I12" s="199">
        <f t="shared" si="1"/>
        <v>497344</v>
      </c>
      <c r="J12" s="200">
        <f t="shared" si="2"/>
        <v>4587344</v>
      </c>
      <c r="K12" s="119"/>
      <c r="L12" s="119"/>
      <c r="M12" s="119"/>
      <c r="N12" s="119"/>
      <c r="O12" s="119"/>
      <c r="P12" s="119"/>
      <c r="Q12" s="119"/>
    </row>
    <row r="13" spans="1:17" ht="26.25" customHeight="1">
      <c r="A13" s="176" t="s">
        <v>13</v>
      </c>
      <c r="B13" s="177"/>
      <c r="C13" s="178" t="s">
        <v>316</v>
      </c>
      <c r="D13" s="184">
        <v>0</v>
      </c>
      <c r="E13" s="176" t="s">
        <v>158</v>
      </c>
      <c r="F13" s="199">
        <v>76</v>
      </c>
      <c r="G13" s="199">
        <f t="shared" si="0"/>
        <v>0</v>
      </c>
      <c r="H13" s="199">
        <v>19</v>
      </c>
      <c r="I13" s="199">
        <f t="shared" si="1"/>
        <v>0</v>
      </c>
      <c r="J13" s="200">
        <f t="shared" si="2"/>
        <v>0</v>
      </c>
      <c r="K13" s="119"/>
      <c r="L13" s="119"/>
      <c r="M13" s="119"/>
      <c r="N13" s="119"/>
      <c r="O13" s="119"/>
    </row>
    <row r="14" spans="1:17" s="82" customFormat="1" ht="25.5">
      <c r="A14" s="125"/>
      <c r="B14" s="125" t="s">
        <v>163</v>
      </c>
      <c r="C14" s="126" t="s">
        <v>164</v>
      </c>
      <c r="D14" s="127"/>
      <c r="E14" s="101"/>
      <c r="F14" s="199"/>
      <c r="G14" s="199"/>
      <c r="H14" s="199"/>
      <c r="I14" s="199"/>
      <c r="J14" s="200"/>
    </row>
    <row r="15" spans="1:17" s="130" customFormat="1" ht="15">
      <c r="A15" s="125" t="s">
        <v>13</v>
      </c>
      <c r="B15" s="88"/>
      <c r="C15" s="128" t="s">
        <v>165</v>
      </c>
      <c r="D15" s="129">
        <v>154</v>
      </c>
      <c r="E15" s="91" t="s">
        <v>21</v>
      </c>
      <c r="F15" s="199">
        <v>677.92</v>
      </c>
      <c r="G15" s="199">
        <f>F15*D15</f>
        <v>104399.67999999999</v>
      </c>
      <c r="H15" s="199">
        <v>83.6</v>
      </c>
      <c r="I15" s="199">
        <f>H15*D15</f>
        <v>12874.4</v>
      </c>
      <c r="J15" s="200">
        <f t="shared" si="2"/>
        <v>117274.07999999999</v>
      </c>
    </row>
    <row r="16" spans="1:17" s="130" customFormat="1" ht="15">
      <c r="A16" s="125" t="s">
        <v>87</v>
      </c>
      <c r="B16" s="88"/>
      <c r="C16" s="128" t="s">
        <v>166</v>
      </c>
      <c r="D16" s="129">
        <v>19</v>
      </c>
      <c r="E16" s="91" t="s">
        <v>21</v>
      </c>
      <c r="F16" s="199">
        <v>593.56000000000006</v>
      </c>
      <c r="G16" s="199">
        <f>F16*D16</f>
        <v>11277.640000000001</v>
      </c>
      <c r="H16" s="199">
        <v>83.6</v>
      </c>
      <c r="I16" s="199">
        <f>H16*D16</f>
        <v>1588.3999999999999</v>
      </c>
      <c r="J16" s="200">
        <f t="shared" si="2"/>
        <v>12866.04</v>
      </c>
    </row>
    <row r="17" spans="1:17" s="130" customFormat="1" ht="15">
      <c r="A17" s="125" t="s">
        <v>88</v>
      </c>
      <c r="B17" s="88"/>
      <c r="C17" s="128" t="s">
        <v>213</v>
      </c>
      <c r="D17" s="129">
        <v>2</v>
      </c>
      <c r="E17" s="91" t="s">
        <v>21</v>
      </c>
      <c r="F17" s="199">
        <v>551.0569999999999</v>
      </c>
      <c r="G17" s="199">
        <f>F17*D17</f>
        <v>1102.1139999999998</v>
      </c>
      <c r="H17" s="199">
        <v>83.6</v>
      </c>
      <c r="I17" s="199">
        <f>H17*D17</f>
        <v>167.2</v>
      </c>
      <c r="J17" s="200">
        <f t="shared" si="2"/>
        <v>1269.3139999999999</v>
      </c>
    </row>
    <row r="18" spans="1:17" s="99" customFormat="1" ht="15">
      <c r="A18" s="95"/>
      <c r="B18" s="96"/>
      <c r="C18" s="96" t="s">
        <v>124</v>
      </c>
      <c r="D18" s="95"/>
      <c r="E18" s="97"/>
      <c r="F18" s="224"/>
      <c r="G18" s="224">
        <f>SUM(G5:G17)</f>
        <v>7810874.2339999992</v>
      </c>
      <c r="H18" s="224"/>
      <c r="I18" s="224">
        <f t="shared" ref="I18:J18" si="3">SUM(I5:I17)</f>
        <v>1122253.9999999998</v>
      </c>
      <c r="J18" s="224">
        <f t="shared" si="3"/>
        <v>8933128.2339999992</v>
      </c>
      <c r="K18" s="98"/>
      <c r="L18" s="98"/>
      <c r="M18" s="98"/>
      <c r="N18" s="98"/>
      <c r="O18" s="98"/>
      <c r="P18" s="98"/>
      <c r="Q18" s="98"/>
    </row>
    <row r="19" spans="1:17" s="130" customFormat="1" ht="25.5">
      <c r="A19" s="125"/>
      <c r="B19" s="88"/>
      <c r="C19" s="126" t="s">
        <v>167</v>
      </c>
      <c r="D19" s="129"/>
      <c r="E19" s="91"/>
      <c r="F19" s="238"/>
      <c r="G19" s="238"/>
      <c r="H19" s="238"/>
      <c r="I19" s="238"/>
      <c r="J19" s="238"/>
    </row>
    <row r="20" spans="1:17" s="130" customFormat="1" ht="15">
      <c r="A20" s="125" t="s">
        <v>9</v>
      </c>
      <c r="B20" s="88"/>
      <c r="C20" s="128" t="s">
        <v>214</v>
      </c>
      <c r="D20" s="129">
        <v>118</v>
      </c>
      <c r="E20" s="91" t="str">
        <f t="shared" ref="E20:E22" si="4">IF(D20&gt;1,"Nos.","No.")</f>
        <v>Nos.</v>
      </c>
      <c r="F20" s="199">
        <v>3391.12</v>
      </c>
      <c r="G20" s="199">
        <f>F20*D20</f>
        <v>400152.16</v>
      </c>
      <c r="H20" s="199">
        <v>836</v>
      </c>
      <c r="I20" s="199">
        <f>H20*D20</f>
        <v>98648</v>
      </c>
      <c r="J20" s="200">
        <f t="shared" ref="J20:J33" si="5">G20+I20</f>
        <v>498800.16</v>
      </c>
    </row>
    <row r="21" spans="1:17" s="130" customFormat="1" ht="15">
      <c r="A21" s="125" t="s">
        <v>7</v>
      </c>
      <c r="B21" s="88"/>
      <c r="C21" s="128" t="s">
        <v>215</v>
      </c>
      <c r="D21" s="129">
        <v>15</v>
      </c>
      <c r="E21" s="91" t="str">
        <f t="shared" si="4"/>
        <v>Nos.</v>
      </c>
      <c r="F21" s="199">
        <v>2967.23</v>
      </c>
      <c r="G21" s="199">
        <f>F21*D21</f>
        <v>44508.45</v>
      </c>
      <c r="H21" s="199">
        <v>836</v>
      </c>
      <c r="I21" s="199">
        <f>H21*D21</f>
        <v>12540</v>
      </c>
      <c r="J21" s="200">
        <f t="shared" si="5"/>
        <v>57048.45</v>
      </c>
    </row>
    <row r="22" spans="1:17" s="130" customFormat="1" ht="15">
      <c r="A22" s="125" t="s">
        <v>3</v>
      </c>
      <c r="B22" s="88"/>
      <c r="C22" s="128" t="s">
        <v>216</v>
      </c>
      <c r="D22" s="129">
        <v>1</v>
      </c>
      <c r="E22" s="91" t="str">
        <f t="shared" si="4"/>
        <v>No.</v>
      </c>
      <c r="F22" s="199">
        <v>2712.8960000000002</v>
      </c>
      <c r="G22" s="199">
        <f>F22*D22</f>
        <v>2712.8960000000002</v>
      </c>
      <c r="H22" s="199">
        <v>836</v>
      </c>
      <c r="I22" s="199">
        <f>H22*D22</f>
        <v>836</v>
      </c>
      <c r="J22" s="200">
        <f t="shared" si="5"/>
        <v>3548.8960000000002</v>
      </c>
    </row>
    <row r="23" spans="1:17" s="99" customFormat="1" ht="25.5">
      <c r="A23" s="125"/>
      <c r="B23" s="91" t="s">
        <v>168</v>
      </c>
      <c r="C23" s="121" t="s">
        <v>169</v>
      </c>
      <c r="D23" s="125"/>
      <c r="E23" s="125"/>
      <c r="F23" s="199"/>
      <c r="G23" s="199"/>
      <c r="H23" s="199"/>
      <c r="I23" s="199"/>
      <c r="J23" s="200"/>
      <c r="K23" s="98"/>
      <c r="L23" s="98"/>
      <c r="M23" s="98"/>
      <c r="N23" s="98"/>
      <c r="O23" s="98"/>
      <c r="P23" s="98"/>
      <c r="Q23" s="98"/>
    </row>
    <row r="24" spans="1:17" ht="15">
      <c r="A24" s="91"/>
      <c r="B24" s="91"/>
      <c r="C24" s="117" t="s">
        <v>217</v>
      </c>
      <c r="D24" s="91"/>
      <c r="E24" s="91"/>
      <c r="F24" s="199"/>
      <c r="G24" s="199"/>
      <c r="H24" s="199"/>
      <c r="I24" s="199"/>
      <c r="J24" s="200"/>
      <c r="K24" s="119"/>
      <c r="L24" s="119"/>
      <c r="M24" s="119"/>
      <c r="N24" s="119"/>
      <c r="O24" s="119"/>
      <c r="P24" s="119"/>
      <c r="Q24" s="119"/>
    </row>
    <row r="25" spans="1:17" ht="15">
      <c r="A25" s="91" t="s">
        <v>1</v>
      </c>
      <c r="B25" s="91"/>
      <c r="C25" s="118" t="s">
        <v>218</v>
      </c>
      <c r="D25" s="91">
        <v>3</v>
      </c>
      <c r="E25" s="91" t="str">
        <f t="shared" ref="E25:E67" si="6">IF(D25&gt;1,"Nos.","No.")</f>
        <v>Nos.</v>
      </c>
      <c r="F25" s="199">
        <v>9749.4699999999993</v>
      </c>
      <c r="G25" s="199">
        <f t="shared" ref="G25:G33" si="7">F25*D25</f>
        <v>29248.409999999996</v>
      </c>
      <c r="H25" s="199">
        <v>1672</v>
      </c>
      <c r="I25" s="199">
        <f t="shared" ref="I25:I33" si="8">H25*D25</f>
        <v>5016</v>
      </c>
      <c r="J25" s="200">
        <f t="shared" si="5"/>
        <v>34264.409999999996</v>
      </c>
      <c r="K25" s="119"/>
      <c r="L25" s="119"/>
      <c r="M25" s="119"/>
      <c r="N25" s="119"/>
      <c r="O25" s="119"/>
      <c r="P25" s="119"/>
      <c r="Q25" s="119"/>
    </row>
    <row r="26" spans="1:17" ht="15">
      <c r="A26" s="91" t="s">
        <v>16</v>
      </c>
      <c r="B26" s="91"/>
      <c r="C26" s="118" t="s">
        <v>175</v>
      </c>
      <c r="D26" s="91">
        <v>1</v>
      </c>
      <c r="E26" s="91" t="str">
        <f t="shared" si="6"/>
        <v>No.</v>
      </c>
      <c r="F26" s="199">
        <v>14412.26</v>
      </c>
      <c r="G26" s="199">
        <f t="shared" si="7"/>
        <v>14412.26</v>
      </c>
      <c r="H26" s="199">
        <v>1672</v>
      </c>
      <c r="I26" s="199">
        <f t="shared" si="8"/>
        <v>1672</v>
      </c>
      <c r="J26" s="200">
        <f t="shared" si="5"/>
        <v>16084.26</v>
      </c>
      <c r="K26" s="119"/>
      <c r="L26" s="119"/>
      <c r="M26" s="119"/>
      <c r="N26" s="119"/>
      <c r="O26" s="119"/>
      <c r="P26" s="119"/>
      <c r="Q26" s="119"/>
    </row>
    <row r="27" spans="1:17" ht="15">
      <c r="A27" s="91" t="s">
        <v>13</v>
      </c>
      <c r="B27" s="91"/>
      <c r="C27" s="118" t="s">
        <v>219</v>
      </c>
      <c r="D27" s="91">
        <v>2</v>
      </c>
      <c r="E27" s="91" t="str">
        <f t="shared" si="6"/>
        <v>Nos.</v>
      </c>
      <c r="F27" s="199">
        <v>11784.142</v>
      </c>
      <c r="G27" s="199">
        <f t="shared" si="7"/>
        <v>23568.284</v>
      </c>
      <c r="H27" s="199">
        <v>1672</v>
      </c>
      <c r="I27" s="199">
        <f t="shared" si="8"/>
        <v>3344</v>
      </c>
      <c r="J27" s="200">
        <f t="shared" si="5"/>
        <v>26912.284</v>
      </c>
      <c r="K27" s="119"/>
      <c r="L27" s="119"/>
      <c r="M27" s="119"/>
      <c r="N27" s="119"/>
      <c r="O27" s="119"/>
      <c r="P27" s="119"/>
      <c r="Q27" s="119"/>
    </row>
    <row r="28" spans="1:17" ht="15">
      <c r="A28" s="91" t="s">
        <v>87</v>
      </c>
      <c r="B28" s="91"/>
      <c r="C28" s="118" t="s">
        <v>220</v>
      </c>
      <c r="D28" s="91">
        <v>2</v>
      </c>
      <c r="E28" s="91" t="str">
        <f t="shared" si="6"/>
        <v>Nos.</v>
      </c>
      <c r="F28" s="199">
        <v>23313.95</v>
      </c>
      <c r="G28" s="199">
        <f t="shared" si="7"/>
        <v>46627.9</v>
      </c>
      <c r="H28" s="199">
        <v>1672</v>
      </c>
      <c r="I28" s="199">
        <f t="shared" si="8"/>
        <v>3344</v>
      </c>
      <c r="J28" s="200">
        <f t="shared" si="5"/>
        <v>49971.9</v>
      </c>
      <c r="K28" s="119"/>
      <c r="L28" s="119"/>
      <c r="M28" s="119"/>
      <c r="N28" s="119"/>
      <c r="O28" s="119"/>
      <c r="P28" s="119"/>
      <c r="Q28" s="119"/>
    </row>
    <row r="29" spans="1:17" ht="15">
      <c r="A29" s="91" t="s">
        <v>88</v>
      </c>
      <c r="B29" s="91"/>
      <c r="C29" s="118" t="s">
        <v>221</v>
      </c>
      <c r="D29" s="91">
        <v>2</v>
      </c>
      <c r="E29" s="91" t="str">
        <f t="shared" si="6"/>
        <v>Nos.</v>
      </c>
      <c r="F29" s="199">
        <v>21024.944</v>
      </c>
      <c r="G29" s="199">
        <f t="shared" si="7"/>
        <v>42049.887999999999</v>
      </c>
      <c r="H29" s="199">
        <v>1672</v>
      </c>
      <c r="I29" s="199">
        <f t="shared" si="8"/>
        <v>3344</v>
      </c>
      <c r="J29" s="200">
        <f t="shared" si="5"/>
        <v>45393.887999999999</v>
      </c>
      <c r="K29" s="119"/>
      <c r="L29" s="119"/>
      <c r="M29" s="119"/>
      <c r="N29" s="119"/>
      <c r="O29" s="119"/>
      <c r="P29" s="119"/>
      <c r="Q29" s="119"/>
    </row>
    <row r="30" spans="1:17" ht="15">
      <c r="A30" s="91" t="s">
        <v>89</v>
      </c>
      <c r="B30" s="91"/>
      <c r="C30" s="118" t="s">
        <v>222</v>
      </c>
      <c r="D30" s="91">
        <v>1</v>
      </c>
      <c r="E30" s="91" t="str">
        <f t="shared" si="6"/>
        <v>No.</v>
      </c>
      <c r="F30" s="199">
        <v>8901.69</v>
      </c>
      <c r="G30" s="199">
        <f t="shared" si="7"/>
        <v>8901.69</v>
      </c>
      <c r="H30" s="199">
        <v>1672</v>
      </c>
      <c r="I30" s="199">
        <f t="shared" si="8"/>
        <v>1672</v>
      </c>
      <c r="J30" s="200">
        <f t="shared" si="5"/>
        <v>10573.69</v>
      </c>
      <c r="K30" s="119"/>
      <c r="L30" s="119"/>
      <c r="M30" s="119"/>
      <c r="N30" s="119"/>
      <c r="O30" s="119"/>
      <c r="P30" s="119"/>
      <c r="Q30" s="119"/>
    </row>
    <row r="31" spans="1:17" ht="15">
      <c r="A31" s="91" t="s">
        <v>90</v>
      </c>
      <c r="B31" s="91"/>
      <c r="C31" s="118" t="s">
        <v>223</v>
      </c>
      <c r="D31" s="91">
        <v>7</v>
      </c>
      <c r="E31" s="91" t="str">
        <f t="shared" si="6"/>
        <v>Nos.</v>
      </c>
      <c r="F31" s="199">
        <v>19922.830000000002</v>
      </c>
      <c r="G31" s="199">
        <f t="shared" si="7"/>
        <v>139459.81</v>
      </c>
      <c r="H31" s="199">
        <v>1672</v>
      </c>
      <c r="I31" s="199">
        <f t="shared" si="8"/>
        <v>11704</v>
      </c>
      <c r="J31" s="200">
        <f t="shared" si="5"/>
        <v>151163.81</v>
      </c>
      <c r="K31" s="119"/>
      <c r="L31" s="119"/>
      <c r="M31" s="119"/>
      <c r="N31" s="119"/>
      <c r="O31" s="119"/>
      <c r="P31" s="119"/>
      <c r="Q31" s="119"/>
    </row>
    <row r="32" spans="1:17" ht="15">
      <c r="A32" s="91" t="s">
        <v>91</v>
      </c>
      <c r="B32" s="91"/>
      <c r="C32" s="118" t="s">
        <v>224</v>
      </c>
      <c r="D32" s="91">
        <v>5</v>
      </c>
      <c r="E32" s="91" t="str">
        <f t="shared" si="6"/>
        <v>Nos.</v>
      </c>
      <c r="F32" s="199">
        <v>14836.15</v>
      </c>
      <c r="G32" s="199">
        <f t="shared" si="7"/>
        <v>74180.75</v>
      </c>
      <c r="H32" s="199">
        <v>1672</v>
      </c>
      <c r="I32" s="199">
        <f t="shared" si="8"/>
        <v>8360</v>
      </c>
      <c r="J32" s="200">
        <f t="shared" si="5"/>
        <v>82540.75</v>
      </c>
      <c r="K32" s="119"/>
      <c r="L32" s="119"/>
      <c r="M32" s="119"/>
      <c r="N32" s="119"/>
      <c r="O32" s="119"/>
      <c r="P32" s="119"/>
      <c r="Q32" s="119"/>
    </row>
    <row r="33" spans="1:17" ht="15">
      <c r="A33" s="91" t="s">
        <v>92</v>
      </c>
      <c r="B33" s="91"/>
      <c r="C33" s="118" t="s">
        <v>225</v>
      </c>
      <c r="D33" s="91">
        <v>1</v>
      </c>
      <c r="E33" s="91" t="str">
        <f t="shared" si="6"/>
        <v>No.</v>
      </c>
      <c r="F33" s="199">
        <v>4069.3439999999996</v>
      </c>
      <c r="G33" s="199">
        <f t="shared" si="7"/>
        <v>4069.3439999999996</v>
      </c>
      <c r="H33" s="199">
        <v>1672</v>
      </c>
      <c r="I33" s="199">
        <f t="shared" si="8"/>
        <v>1672</v>
      </c>
      <c r="J33" s="200">
        <f t="shared" si="5"/>
        <v>5741.3439999999991</v>
      </c>
      <c r="K33" s="119"/>
      <c r="L33" s="119"/>
      <c r="M33" s="119"/>
      <c r="N33" s="119"/>
      <c r="O33" s="119"/>
      <c r="P33" s="119"/>
      <c r="Q33" s="119"/>
    </row>
    <row r="34" spans="1:17" s="99" customFormat="1" ht="15">
      <c r="A34" s="95"/>
      <c r="B34" s="96"/>
      <c r="C34" s="96" t="s">
        <v>137</v>
      </c>
      <c r="D34" s="95"/>
      <c r="E34" s="97"/>
      <c r="F34" s="224"/>
      <c r="G34" s="224">
        <f>SUM(G19:G33)</f>
        <v>829891.84199999995</v>
      </c>
      <c r="H34" s="224"/>
      <c r="I34" s="224">
        <f t="shared" ref="I34:J34" si="9">SUM(I19:I33)</f>
        <v>152152</v>
      </c>
      <c r="J34" s="224">
        <f t="shared" si="9"/>
        <v>982043.84199999995</v>
      </c>
      <c r="K34" s="98"/>
      <c r="L34" s="98"/>
      <c r="M34" s="98"/>
      <c r="N34" s="98"/>
      <c r="O34" s="98"/>
      <c r="P34" s="98"/>
      <c r="Q34" s="98"/>
    </row>
    <row r="35" spans="1:17">
      <c r="A35" s="91"/>
      <c r="B35" s="91"/>
      <c r="C35" s="117" t="s">
        <v>226</v>
      </c>
      <c r="D35" s="91"/>
      <c r="E35" s="91"/>
      <c r="F35" s="222"/>
      <c r="G35" s="222"/>
      <c r="H35" s="222"/>
      <c r="I35" s="222"/>
      <c r="J35" s="222"/>
      <c r="K35" s="119"/>
      <c r="L35" s="119"/>
      <c r="M35" s="119"/>
      <c r="N35" s="119"/>
      <c r="O35" s="119"/>
      <c r="P35" s="119"/>
      <c r="Q35" s="119"/>
    </row>
    <row r="36" spans="1:17" ht="15">
      <c r="A36" s="91" t="s">
        <v>9</v>
      </c>
      <c r="B36" s="91"/>
      <c r="C36" s="118" t="s">
        <v>227</v>
      </c>
      <c r="D36" s="91">
        <v>2</v>
      </c>
      <c r="E36" s="91" t="str">
        <f t="shared" si="6"/>
        <v>Nos.</v>
      </c>
      <c r="F36" s="199">
        <v>11445.03</v>
      </c>
      <c r="G36" s="199">
        <f t="shared" ref="G36:G52" si="10">F36*D36</f>
        <v>22890.06</v>
      </c>
      <c r="H36" s="199">
        <v>1672</v>
      </c>
      <c r="I36" s="199">
        <f t="shared" ref="I36:I52" si="11">H36*D36</f>
        <v>3344</v>
      </c>
      <c r="J36" s="200">
        <f t="shared" ref="J36:J52" si="12">G36+I36</f>
        <v>26234.06</v>
      </c>
      <c r="K36" s="119"/>
      <c r="L36" s="119"/>
      <c r="M36" s="119"/>
      <c r="N36" s="119"/>
      <c r="O36" s="119"/>
      <c r="P36" s="119"/>
      <c r="Q36" s="119"/>
    </row>
    <row r="37" spans="1:17" ht="15">
      <c r="A37" s="91" t="s">
        <v>7</v>
      </c>
      <c r="B37" s="91"/>
      <c r="C37" s="118" t="s">
        <v>218</v>
      </c>
      <c r="D37" s="91">
        <v>1</v>
      </c>
      <c r="E37" s="91" t="str">
        <f t="shared" si="6"/>
        <v>No.</v>
      </c>
      <c r="F37" s="199">
        <v>9749.4699999999993</v>
      </c>
      <c r="G37" s="199">
        <f t="shared" si="10"/>
        <v>9749.4699999999993</v>
      </c>
      <c r="H37" s="199">
        <v>1672</v>
      </c>
      <c r="I37" s="199">
        <f t="shared" si="11"/>
        <v>1672</v>
      </c>
      <c r="J37" s="200">
        <f t="shared" si="12"/>
        <v>11421.47</v>
      </c>
      <c r="K37" s="119"/>
      <c r="L37" s="119"/>
      <c r="M37" s="119"/>
      <c r="N37" s="119"/>
      <c r="O37" s="119"/>
      <c r="P37" s="119"/>
      <c r="Q37" s="119"/>
    </row>
    <row r="38" spans="1:17" ht="15">
      <c r="A38" s="91" t="s">
        <v>3</v>
      </c>
      <c r="B38" s="91"/>
      <c r="C38" s="118" t="s">
        <v>228</v>
      </c>
      <c r="D38" s="91">
        <v>1</v>
      </c>
      <c r="E38" s="91" t="str">
        <f t="shared" si="6"/>
        <v>No.</v>
      </c>
      <c r="F38" s="199">
        <v>17379.490000000002</v>
      </c>
      <c r="G38" s="199">
        <f t="shared" si="10"/>
        <v>17379.490000000002</v>
      </c>
      <c r="H38" s="199">
        <v>1672</v>
      </c>
      <c r="I38" s="199">
        <f t="shared" si="11"/>
        <v>1672</v>
      </c>
      <c r="J38" s="200">
        <f t="shared" si="12"/>
        <v>19051.490000000002</v>
      </c>
      <c r="K38" s="119"/>
      <c r="L38" s="119"/>
      <c r="M38" s="119"/>
      <c r="N38" s="119"/>
      <c r="O38" s="119"/>
      <c r="P38" s="119"/>
      <c r="Q38" s="119"/>
    </row>
    <row r="39" spans="1:17" ht="15">
      <c r="A39" s="91" t="s">
        <v>1</v>
      </c>
      <c r="B39" s="91"/>
      <c r="C39" s="118" t="s">
        <v>229</v>
      </c>
      <c r="D39" s="91">
        <v>1</v>
      </c>
      <c r="E39" s="91" t="str">
        <f t="shared" si="6"/>
        <v>No.</v>
      </c>
      <c r="F39" s="199">
        <v>13564.48</v>
      </c>
      <c r="G39" s="199">
        <f t="shared" si="10"/>
        <v>13564.48</v>
      </c>
      <c r="H39" s="199">
        <v>1672</v>
      </c>
      <c r="I39" s="199">
        <f t="shared" si="11"/>
        <v>1672</v>
      </c>
      <c r="J39" s="200">
        <f t="shared" si="12"/>
        <v>15236.48</v>
      </c>
      <c r="K39" s="119"/>
      <c r="L39" s="119"/>
      <c r="M39" s="119"/>
      <c r="N39" s="119"/>
      <c r="O39" s="119"/>
      <c r="P39" s="119"/>
      <c r="Q39" s="119"/>
    </row>
    <row r="40" spans="1:17" ht="15">
      <c r="A40" s="91" t="s">
        <v>16</v>
      </c>
      <c r="B40" s="91"/>
      <c r="C40" s="118" t="s">
        <v>176</v>
      </c>
      <c r="D40" s="91">
        <v>1</v>
      </c>
      <c r="E40" s="91" t="str">
        <f t="shared" si="6"/>
        <v>No.</v>
      </c>
      <c r="F40" s="199">
        <v>11868.92</v>
      </c>
      <c r="G40" s="199">
        <f t="shared" si="10"/>
        <v>11868.92</v>
      </c>
      <c r="H40" s="199">
        <v>1672</v>
      </c>
      <c r="I40" s="199">
        <f t="shared" si="11"/>
        <v>1672</v>
      </c>
      <c r="J40" s="200">
        <f t="shared" si="12"/>
        <v>13540.92</v>
      </c>
      <c r="K40" s="119"/>
      <c r="L40" s="119"/>
      <c r="M40" s="119"/>
      <c r="N40" s="119"/>
      <c r="O40" s="119"/>
      <c r="P40" s="119"/>
      <c r="Q40" s="119"/>
    </row>
    <row r="41" spans="1:17" ht="15">
      <c r="A41" s="91"/>
      <c r="B41" s="91"/>
      <c r="C41" s="117" t="s">
        <v>230</v>
      </c>
      <c r="D41" s="91"/>
      <c r="E41" s="91"/>
      <c r="F41" s="199">
        <v>0</v>
      </c>
      <c r="G41" s="199">
        <f t="shared" si="10"/>
        <v>0</v>
      </c>
      <c r="H41" s="199">
        <v>0</v>
      </c>
      <c r="I41" s="199">
        <f t="shared" si="11"/>
        <v>0</v>
      </c>
      <c r="J41" s="200">
        <f t="shared" si="12"/>
        <v>0</v>
      </c>
      <c r="K41" s="119"/>
      <c r="L41" s="119"/>
      <c r="M41" s="119"/>
      <c r="N41" s="119"/>
      <c r="O41" s="119"/>
      <c r="P41" s="119"/>
      <c r="Q41" s="119"/>
    </row>
    <row r="42" spans="1:17" ht="15">
      <c r="A42" s="91" t="s">
        <v>13</v>
      </c>
      <c r="B42" s="91"/>
      <c r="C42" s="118" t="s">
        <v>231</v>
      </c>
      <c r="D42" s="150">
        <v>2</v>
      </c>
      <c r="E42" s="91" t="str">
        <f t="shared" si="6"/>
        <v>Nos.</v>
      </c>
      <c r="F42" s="199">
        <v>4238.8999999999996</v>
      </c>
      <c r="G42" s="199">
        <f t="shared" si="10"/>
        <v>8477.7999999999993</v>
      </c>
      <c r="H42" s="199">
        <v>1672</v>
      </c>
      <c r="I42" s="199">
        <f t="shared" si="11"/>
        <v>3344</v>
      </c>
      <c r="J42" s="200">
        <f t="shared" si="12"/>
        <v>11821.8</v>
      </c>
      <c r="K42" s="119"/>
      <c r="L42" s="119"/>
      <c r="M42" s="119"/>
      <c r="N42" s="119"/>
      <c r="O42" s="119"/>
      <c r="P42" s="119"/>
      <c r="Q42" s="119"/>
    </row>
    <row r="43" spans="1:17" ht="15">
      <c r="A43" s="91" t="s">
        <v>87</v>
      </c>
      <c r="B43" s="91"/>
      <c r="C43" s="118" t="s">
        <v>232</v>
      </c>
      <c r="D43" s="150">
        <v>1</v>
      </c>
      <c r="E43" s="91" t="str">
        <f t="shared" si="6"/>
        <v>No.</v>
      </c>
      <c r="F43" s="199">
        <v>19922.830000000002</v>
      </c>
      <c r="G43" s="199">
        <f t="shared" si="10"/>
        <v>19922.830000000002</v>
      </c>
      <c r="H43" s="199">
        <v>1672</v>
      </c>
      <c r="I43" s="199">
        <f t="shared" si="11"/>
        <v>1672</v>
      </c>
      <c r="J43" s="200">
        <f t="shared" si="12"/>
        <v>21594.83</v>
      </c>
      <c r="K43" s="119"/>
      <c r="L43" s="119"/>
      <c r="M43" s="119"/>
      <c r="N43" s="119"/>
      <c r="O43" s="119"/>
      <c r="P43" s="119"/>
      <c r="Q43" s="119"/>
    </row>
    <row r="44" spans="1:17" ht="15">
      <c r="A44" s="91" t="s">
        <v>88</v>
      </c>
      <c r="B44" s="91"/>
      <c r="C44" s="118" t="s">
        <v>225</v>
      </c>
      <c r="D44" s="150">
        <v>1</v>
      </c>
      <c r="E44" s="91" t="str">
        <f t="shared" si="6"/>
        <v>No.</v>
      </c>
      <c r="F44" s="199">
        <v>3815.01</v>
      </c>
      <c r="G44" s="199">
        <f t="shared" si="10"/>
        <v>3815.01</v>
      </c>
      <c r="H44" s="199">
        <v>1672</v>
      </c>
      <c r="I44" s="199">
        <f t="shared" si="11"/>
        <v>1672</v>
      </c>
      <c r="J44" s="200">
        <f t="shared" si="12"/>
        <v>5487.01</v>
      </c>
      <c r="K44" s="119"/>
      <c r="L44" s="119"/>
      <c r="M44" s="119"/>
      <c r="N44" s="119"/>
      <c r="O44" s="119"/>
      <c r="P44" s="119"/>
      <c r="Q44" s="119"/>
    </row>
    <row r="45" spans="1:17" ht="15">
      <c r="A45" s="91" t="s">
        <v>89</v>
      </c>
      <c r="B45" s="91"/>
      <c r="C45" s="118" t="s">
        <v>231</v>
      </c>
      <c r="D45" s="150">
        <v>2</v>
      </c>
      <c r="E45" s="91" t="str">
        <f t="shared" si="6"/>
        <v>Nos.</v>
      </c>
      <c r="F45" s="199">
        <v>4238.8999999999996</v>
      </c>
      <c r="G45" s="199">
        <f t="shared" si="10"/>
        <v>8477.7999999999993</v>
      </c>
      <c r="H45" s="199">
        <v>1672</v>
      </c>
      <c r="I45" s="199">
        <f t="shared" si="11"/>
        <v>3344</v>
      </c>
      <c r="J45" s="200">
        <f t="shared" si="12"/>
        <v>11821.8</v>
      </c>
      <c r="K45" s="119"/>
      <c r="L45" s="119"/>
      <c r="M45" s="119"/>
      <c r="N45" s="119"/>
      <c r="O45" s="119"/>
      <c r="P45" s="119"/>
      <c r="Q45" s="119"/>
    </row>
    <row r="46" spans="1:17" ht="15">
      <c r="A46" s="91" t="s">
        <v>90</v>
      </c>
      <c r="B46" s="91"/>
      <c r="C46" s="118" t="s">
        <v>233</v>
      </c>
      <c r="D46" s="150">
        <v>4</v>
      </c>
      <c r="E46" s="91" t="str">
        <f t="shared" si="6"/>
        <v>Nos.</v>
      </c>
      <c r="F46" s="199">
        <v>7630.02</v>
      </c>
      <c r="G46" s="199">
        <f t="shared" si="10"/>
        <v>30520.080000000002</v>
      </c>
      <c r="H46" s="199">
        <v>1672</v>
      </c>
      <c r="I46" s="199">
        <f t="shared" si="11"/>
        <v>6688</v>
      </c>
      <c r="J46" s="200">
        <f t="shared" si="12"/>
        <v>37208.080000000002</v>
      </c>
      <c r="K46" s="119"/>
      <c r="L46" s="119"/>
      <c r="M46" s="119"/>
      <c r="N46" s="119"/>
      <c r="O46" s="119"/>
      <c r="P46" s="119"/>
      <c r="Q46" s="119"/>
    </row>
    <row r="47" spans="1:17" ht="15">
      <c r="A47" s="91" t="s">
        <v>91</v>
      </c>
      <c r="B47" s="91"/>
      <c r="C47" s="118" t="s">
        <v>224</v>
      </c>
      <c r="D47" s="150">
        <v>2</v>
      </c>
      <c r="E47" s="91" t="str">
        <f t="shared" si="6"/>
        <v>Nos.</v>
      </c>
      <c r="F47" s="199">
        <v>13564.48</v>
      </c>
      <c r="G47" s="199">
        <f t="shared" si="10"/>
        <v>27128.959999999999</v>
      </c>
      <c r="H47" s="199">
        <v>1672</v>
      </c>
      <c r="I47" s="199">
        <f t="shared" si="11"/>
        <v>3344</v>
      </c>
      <c r="J47" s="200">
        <f t="shared" si="12"/>
        <v>30472.959999999999</v>
      </c>
      <c r="K47" s="119"/>
      <c r="L47" s="119"/>
      <c r="M47" s="119"/>
      <c r="N47" s="119"/>
      <c r="O47" s="119"/>
      <c r="P47" s="119"/>
      <c r="Q47" s="119"/>
    </row>
    <row r="48" spans="1:17" ht="15">
      <c r="A48" s="91" t="s">
        <v>92</v>
      </c>
      <c r="B48" s="91"/>
      <c r="C48" s="118" t="s">
        <v>224</v>
      </c>
      <c r="D48" s="150">
        <v>3</v>
      </c>
      <c r="E48" s="91" t="str">
        <f t="shared" si="6"/>
        <v>Nos.</v>
      </c>
      <c r="F48" s="199">
        <v>13564.48</v>
      </c>
      <c r="G48" s="199">
        <f t="shared" si="10"/>
        <v>40693.440000000002</v>
      </c>
      <c r="H48" s="199">
        <v>1672</v>
      </c>
      <c r="I48" s="199">
        <f t="shared" si="11"/>
        <v>5016</v>
      </c>
      <c r="J48" s="200">
        <f t="shared" si="12"/>
        <v>45709.440000000002</v>
      </c>
      <c r="K48" s="119"/>
      <c r="L48" s="119"/>
      <c r="M48" s="119"/>
      <c r="N48" s="119"/>
      <c r="O48" s="119"/>
      <c r="P48" s="119"/>
      <c r="Q48" s="119"/>
    </row>
    <row r="49" spans="1:17" ht="15">
      <c r="A49" s="91" t="s">
        <v>98</v>
      </c>
      <c r="B49" s="91"/>
      <c r="C49" s="118" t="s">
        <v>224</v>
      </c>
      <c r="D49" s="150">
        <v>2</v>
      </c>
      <c r="E49" s="91" t="str">
        <f t="shared" si="6"/>
        <v>Nos.</v>
      </c>
      <c r="F49" s="199">
        <v>13564.48</v>
      </c>
      <c r="G49" s="199">
        <f t="shared" si="10"/>
        <v>27128.959999999999</v>
      </c>
      <c r="H49" s="199">
        <v>1672</v>
      </c>
      <c r="I49" s="199">
        <f t="shared" si="11"/>
        <v>3344</v>
      </c>
      <c r="J49" s="200">
        <f t="shared" si="12"/>
        <v>30472.959999999999</v>
      </c>
      <c r="K49" s="119"/>
      <c r="L49" s="119"/>
      <c r="M49" s="119"/>
      <c r="N49" s="119"/>
      <c r="O49" s="119"/>
      <c r="P49" s="119"/>
      <c r="Q49" s="119"/>
    </row>
    <row r="50" spans="1:17" ht="15">
      <c r="A50" s="91" t="s">
        <v>122</v>
      </c>
      <c r="B50" s="91"/>
      <c r="C50" s="118" t="s">
        <v>176</v>
      </c>
      <c r="D50" s="150">
        <v>2</v>
      </c>
      <c r="E50" s="91" t="str">
        <f t="shared" si="6"/>
        <v>Nos.</v>
      </c>
      <c r="F50" s="199">
        <v>11868.92</v>
      </c>
      <c r="G50" s="199">
        <f t="shared" si="10"/>
        <v>23737.84</v>
      </c>
      <c r="H50" s="199">
        <v>1672</v>
      </c>
      <c r="I50" s="199">
        <f t="shared" si="11"/>
        <v>3344</v>
      </c>
      <c r="J50" s="200">
        <f t="shared" si="12"/>
        <v>27081.84</v>
      </c>
      <c r="K50" s="119"/>
      <c r="L50" s="119"/>
      <c r="M50" s="119"/>
      <c r="N50" s="119"/>
      <c r="O50" s="119"/>
      <c r="P50" s="119"/>
      <c r="Q50" s="119"/>
    </row>
    <row r="51" spans="1:17" ht="15">
      <c r="A51" s="91" t="s">
        <v>182</v>
      </c>
      <c r="B51" s="91"/>
      <c r="C51" s="118" t="s">
        <v>234</v>
      </c>
      <c r="D51" s="150">
        <v>4</v>
      </c>
      <c r="E51" s="91" t="str">
        <f t="shared" si="6"/>
        <v>Nos.</v>
      </c>
      <c r="F51" s="199">
        <v>12547.143999999998</v>
      </c>
      <c r="G51" s="199">
        <f t="shared" si="10"/>
        <v>50188.575999999994</v>
      </c>
      <c r="H51" s="199">
        <v>1672</v>
      </c>
      <c r="I51" s="199">
        <f t="shared" si="11"/>
        <v>6688</v>
      </c>
      <c r="J51" s="200">
        <f t="shared" si="12"/>
        <v>56876.575999999994</v>
      </c>
      <c r="K51" s="119"/>
      <c r="L51" s="119"/>
      <c r="M51" s="119"/>
      <c r="N51" s="119"/>
      <c r="O51" s="119"/>
      <c r="P51" s="119"/>
      <c r="Q51" s="119"/>
    </row>
    <row r="52" spans="1:17" ht="15">
      <c r="A52" s="91" t="s">
        <v>183</v>
      </c>
      <c r="B52" s="91"/>
      <c r="C52" s="118" t="s">
        <v>220</v>
      </c>
      <c r="D52" s="150">
        <v>1</v>
      </c>
      <c r="E52" s="91" t="str">
        <f t="shared" si="6"/>
        <v>No.</v>
      </c>
      <c r="F52" s="199">
        <v>21109.721999999998</v>
      </c>
      <c r="G52" s="199">
        <f t="shared" si="10"/>
        <v>21109.721999999998</v>
      </c>
      <c r="H52" s="199">
        <v>1672</v>
      </c>
      <c r="I52" s="199">
        <f t="shared" si="11"/>
        <v>1672</v>
      </c>
      <c r="J52" s="200">
        <f t="shared" si="12"/>
        <v>22781.721999999998</v>
      </c>
      <c r="K52" s="119"/>
      <c r="L52" s="119"/>
      <c r="M52" s="119"/>
      <c r="N52" s="119"/>
      <c r="O52" s="119"/>
      <c r="P52" s="119"/>
      <c r="Q52" s="119"/>
    </row>
    <row r="53" spans="1:17" s="99" customFormat="1" ht="15">
      <c r="A53" s="95"/>
      <c r="B53" s="96"/>
      <c r="C53" s="96" t="s">
        <v>174</v>
      </c>
      <c r="D53" s="95"/>
      <c r="E53" s="97"/>
      <c r="F53" s="224"/>
      <c r="G53" s="224">
        <f>SUM(G35:G52)</f>
        <v>336653.43800000002</v>
      </c>
      <c r="H53" s="224"/>
      <c r="I53" s="224">
        <f t="shared" ref="I53:J53" si="13">SUM(I35:I52)</f>
        <v>50160</v>
      </c>
      <c r="J53" s="224">
        <f t="shared" si="13"/>
        <v>386813.43800000002</v>
      </c>
      <c r="K53" s="98"/>
      <c r="L53" s="98"/>
      <c r="M53" s="98"/>
      <c r="N53" s="98"/>
      <c r="O53" s="98"/>
      <c r="P53" s="98"/>
      <c r="Q53" s="98"/>
    </row>
    <row r="54" spans="1:17">
      <c r="A54" s="91"/>
      <c r="B54" s="91"/>
      <c r="C54" s="117" t="s">
        <v>230</v>
      </c>
      <c r="D54" s="91"/>
      <c r="E54" s="91"/>
      <c r="F54" s="222"/>
      <c r="G54" s="222"/>
      <c r="H54" s="222"/>
      <c r="I54" s="222"/>
      <c r="J54" s="222"/>
      <c r="K54" s="119"/>
      <c r="L54" s="119"/>
      <c r="M54" s="119"/>
      <c r="N54" s="119"/>
      <c r="O54" s="119"/>
      <c r="P54" s="119"/>
      <c r="Q54" s="119"/>
    </row>
    <row r="55" spans="1:17" ht="15">
      <c r="A55" s="91" t="s">
        <v>9</v>
      </c>
      <c r="B55" s="91"/>
      <c r="C55" s="118" t="s">
        <v>176</v>
      </c>
      <c r="D55" s="150">
        <v>1</v>
      </c>
      <c r="E55" s="91" t="str">
        <f t="shared" si="6"/>
        <v>No.</v>
      </c>
      <c r="F55" s="199">
        <v>11868.92</v>
      </c>
      <c r="G55" s="199">
        <f t="shared" ref="G55:G69" si="14">F55*D55</f>
        <v>11868.92</v>
      </c>
      <c r="H55" s="199">
        <v>1672</v>
      </c>
      <c r="I55" s="199">
        <f t="shared" ref="I55:I69" si="15">H55*D55</f>
        <v>1672</v>
      </c>
      <c r="J55" s="200">
        <f t="shared" ref="J55:J69" si="16">G55+I55</f>
        <v>13540.92</v>
      </c>
      <c r="K55" s="119"/>
      <c r="L55" s="119"/>
      <c r="M55" s="119"/>
      <c r="N55" s="119"/>
      <c r="O55" s="119"/>
      <c r="P55" s="119"/>
      <c r="Q55" s="119"/>
    </row>
    <row r="56" spans="1:17" ht="15">
      <c r="A56" s="91" t="s">
        <v>7</v>
      </c>
      <c r="B56" s="91"/>
      <c r="C56" s="118" t="s">
        <v>235</v>
      </c>
      <c r="D56" s="150">
        <v>1</v>
      </c>
      <c r="E56" s="91" t="str">
        <f t="shared" si="6"/>
        <v>No.</v>
      </c>
      <c r="F56" s="199">
        <v>24585.62</v>
      </c>
      <c r="G56" s="199">
        <f t="shared" si="14"/>
        <v>24585.62</v>
      </c>
      <c r="H56" s="199">
        <v>1672</v>
      </c>
      <c r="I56" s="199">
        <f t="shared" si="15"/>
        <v>1672</v>
      </c>
      <c r="J56" s="200">
        <f t="shared" si="16"/>
        <v>26257.62</v>
      </c>
      <c r="K56" s="119"/>
      <c r="L56" s="119"/>
      <c r="M56" s="119"/>
      <c r="N56" s="119"/>
      <c r="O56" s="119"/>
      <c r="P56" s="119"/>
      <c r="Q56" s="119"/>
    </row>
    <row r="57" spans="1:17" ht="15">
      <c r="A57" s="91" t="s">
        <v>3</v>
      </c>
      <c r="B57" s="91"/>
      <c r="C57" s="118" t="s">
        <v>223</v>
      </c>
      <c r="D57" s="150">
        <v>3</v>
      </c>
      <c r="E57" s="91" t="str">
        <f t="shared" si="6"/>
        <v>Nos.</v>
      </c>
      <c r="F57" s="199">
        <v>11868.92</v>
      </c>
      <c r="G57" s="199">
        <f t="shared" si="14"/>
        <v>35606.76</v>
      </c>
      <c r="H57" s="199">
        <v>1672</v>
      </c>
      <c r="I57" s="199">
        <f t="shared" si="15"/>
        <v>5016</v>
      </c>
      <c r="J57" s="200">
        <f t="shared" si="16"/>
        <v>40622.76</v>
      </c>
      <c r="K57" s="119"/>
      <c r="L57" s="119"/>
      <c r="M57" s="119"/>
      <c r="N57" s="119"/>
      <c r="O57" s="119"/>
      <c r="P57" s="119"/>
      <c r="Q57" s="119"/>
    </row>
    <row r="58" spans="1:17" ht="15">
      <c r="A58" s="91" t="s">
        <v>1</v>
      </c>
      <c r="B58" s="91"/>
      <c r="C58" s="118" t="s">
        <v>219</v>
      </c>
      <c r="D58" s="150">
        <v>1</v>
      </c>
      <c r="E58" s="91" t="str">
        <f t="shared" si="6"/>
        <v>No.</v>
      </c>
      <c r="F58" s="199">
        <v>13564.48</v>
      </c>
      <c r="G58" s="199">
        <f t="shared" si="14"/>
        <v>13564.48</v>
      </c>
      <c r="H58" s="199">
        <v>1672</v>
      </c>
      <c r="I58" s="199">
        <f t="shared" si="15"/>
        <v>1672</v>
      </c>
      <c r="J58" s="200">
        <f t="shared" si="16"/>
        <v>15236.48</v>
      </c>
      <c r="K58" s="119"/>
      <c r="L58" s="119"/>
      <c r="M58" s="119"/>
      <c r="N58" s="119"/>
      <c r="O58" s="119"/>
      <c r="P58" s="119"/>
      <c r="Q58" s="119"/>
    </row>
    <row r="59" spans="1:17" ht="15">
      <c r="A59" s="91" t="s">
        <v>16</v>
      </c>
      <c r="B59" s="91"/>
      <c r="C59" s="118" t="s">
        <v>236</v>
      </c>
      <c r="D59" s="150">
        <v>1</v>
      </c>
      <c r="E59" s="91" t="str">
        <f t="shared" si="6"/>
        <v>No.</v>
      </c>
      <c r="F59" s="199">
        <v>27044.181999999997</v>
      </c>
      <c r="G59" s="199">
        <f t="shared" si="14"/>
        <v>27044.181999999997</v>
      </c>
      <c r="H59" s="199">
        <v>1672</v>
      </c>
      <c r="I59" s="199">
        <f t="shared" si="15"/>
        <v>1672</v>
      </c>
      <c r="J59" s="200">
        <f t="shared" si="16"/>
        <v>28716.181999999997</v>
      </c>
      <c r="K59" s="119"/>
      <c r="L59" s="119"/>
      <c r="M59" s="119"/>
      <c r="N59" s="119"/>
      <c r="O59" s="119"/>
      <c r="P59" s="119"/>
      <c r="Q59" s="119"/>
    </row>
    <row r="60" spans="1:17" ht="15">
      <c r="A60" s="91" t="s">
        <v>13</v>
      </c>
      <c r="B60" s="91"/>
      <c r="C60" s="118" t="s">
        <v>178</v>
      </c>
      <c r="D60" s="150">
        <v>1</v>
      </c>
      <c r="E60" s="91" t="str">
        <f t="shared" si="6"/>
        <v>No.</v>
      </c>
      <c r="F60" s="199">
        <v>7630.02</v>
      </c>
      <c r="G60" s="199">
        <f t="shared" si="14"/>
        <v>7630.02</v>
      </c>
      <c r="H60" s="199">
        <v>1672</v>
      </c>
      <c r="I60" s="199">
        <f t="shared" si="15"/>
        <v>1672</v>
      </c>
      <c r="J60" s="200">
        <f t="shared" si="16"/>
        <v>9302.02</v>
      </c>
      <c r="K60" s="119"/>
      <c r="L60" s="119"/>
      <c r="M60" s="119"/>
      <c r="N60" s="119"/>
      <c r="O60" s="119"/>
      <c r="P60" s="119"/>
      <c r="Q60" s="119"/>
    </row>
    <row r="61" spans="1:17" ht="15">
      <c r="A61" s="91" t="s">
        <v>87</v>
      </c>
      <c r="B61" s="91"/>
      <c r="C61" s="118" t="s">
        <v>175</v>
      </c>
      <c r="D61" s="150">
        <v>1</v>
      </c>
      <c r="E61" s="91" t="str">
        <f t="shared" si="6"/>
        <v>No.</v>
      </c>
      <c r="F61" s="199">
        <v>13564.48</v>
      </c>
      <c r="G61" s="199">
        <f t="shared" si="14"/>
        <v>13564.48</v>
      </c>
      <c r="H61" s="199">
        <v>1672</v>
      </c>
      <c r="I61" s="199">
        <f t="shared" si="15"/>
        <v>1672</v>
      </c>
      <c r="J61" s="200">
        <f t="shared" si="16"/>
        <v>15236.48</v>
      </c>
      <c r="K61" s="119"/>
      <c r="L61" s="119"/>
      <c r="M61" s="119"/>
      <c r="N61" s="119"/>
      <c r="O61" s="119"/>
      <c r="P61" s="119"/>
      <c r="Q61" s="119"/>
    </row>
    <row r="62" spans="1:17" ht="15">
      <c r="A62" s="91" t="s">
        <v>88</v>
      </c>
      <c r="B62" s="91"/>
      <c r="C62" s="118" t="s">
        <v>235</v>
      </c>
      <c r="D62" s="150">
        <v>1</v>
      </c>
      <c r="E62" s="91" t="str">
        <f t="shared" si="6"/>
        <v>No.</v>
      </c>
      <c r="F62" s="199">
        <v>24585.62</v>
      </c>
      <c r="G62" s="199">
        <f t="shared" si="14"/>
        <v>24585.62</v>
      </c>
      <c r="H62" s="199">
        <v>1672</v>
      </c>
      <c r="I62" s="199">
        <f t="shared" si="15"/>
        <v>1672</v>
      </c>
      <c r="J62" s="200">
        <f t="shared" si="16"/>
        <v>26257.62</v>
      </c>
      <c r="K62" s="119"/>
      <c r="L62" s="119"/>
      <c r="M62" s="119"/>
      <c r="N62" s="119"/>
      <c r="O62" s="119"/>
      <c r="P62" s="119"/>
      <c r="Q62" s="119"/>
    </row>
    <row r="63" spans="1:17" ht="15">
      <c r="A63" s="91" t="s">
        <v>89</v>
      </c>
      <c r="B63" s="91"/>
      <c r="C63" s="118" t="s">
        <v>237</v>
      </c>
      <c r="D63" s="150">
        <v>2</v>
      </c>
      <c r="E63" s="91" t="str">
        <f t="shared" si="6"/>
        <v>Nos.</v>
      </c>
      <c r="F63" s="199">
        <v>8393.021999999999</v>
      </c>
      <c r="G63" s="199">
        <f t="shared" si="14"/>
        <v>16786.043999999998</v>
      </c>
      <c r="H63" s="199">
        <v>1672</v>
      </c>
      <c r="I63" s="199">
        <f t="shared" si="15"/>
        <v>3344</v>
      </c>
      <c r="J63" s="200">
        <f t="shared" si="16"/>
        <v>20130.043999999998</v>
      </c>
      <c r="K63" s="119"/>
      <c r="L63" s="119"/>
      <c r="M63" s="119"/>
      <c r="N63" s="119"/>
      <c r="O63" s="119"/>
      <c r="P63" s="119"/>
      <c r="Q63" s="119"/>
    </row>
    <row r="64" spans="1:17" ht="15">
      <c r="A64" s="91" t="s">
        <v>90</v>
      </c>
      <c r="B64" s="91"/>
      <c r="C64" s="118" t="s">
        <v>218</v>
      </c>
      <c r="D64" s="150">
        <v>4</v>
      </c>
      <c r="E64" s="91" t="str">
        <f t="shared" si="6"/>
        <v>Nos.</v>
      </c>
      <c r="F64" s="199">
        <v>9749.4699999999993</v>
      </c>
      <c r="G64" s="199">
        <f t="shared" si="14"/>
        <v>38997.879999999997</v>
      </c>
      <c r="H64" s="199">
        <v>1672</v>
      </c>
      <c r="I64" s="199">
        <f t="shared" si="15"/>
        <v>6688</v>
      </c>
      <c r="J64" s="200">
        <f t="shared" si="16"/>
        <v>45685.88</v>
      </c>
      <c r="K64" s="119"/>
      <c r="L64" s="119"/>
      <c r="M64" s="119"/>
      <c r="N64" s="119"/>
      <c r="O64" s="119"/>
      <c r="P64" s="119"/>
      <c r="Q64" s="119"/>
    </row>
    <row r="65" spans="1:17" ht="15">
      <c r="A65" s="91" t="s">
        <v>91</v>
      </c>
      <c r="B65" s="91"/>
      <c r="C65" s="118" t="s">
        <v>238</v>
      </c>
      <c r="D65" s="150">
        <v>1</v>
      </c>
      <c r="E65" s="91" t="str">
        <f t="shared" si="6"/>
        <v>No.</v>
      </c>
      <c r="F65" s="199">
        <v>6697.4619999999995</v>
      </c>
      <c r="G65" s="199">
        <f t="shared" si="14"/>
        <v>6697.4619999999995</v>
      </c>
      <c r="H65" s="199">
        <v>1672</v>
      </c>
      <c r="I65" s="199">
        <f t="shared" si="15"/>
        <v>1672</v>
      </c>
      <c r="J65" s="200">
        <f t="shared" si="16"/>
        <v>8369.4619999999995</v>
      </c>
      <c r="K65" s="119"/>
      <c r="L65" s="119"/>
      <c r="M65" s="119"/>
      <c r="N65" s="119"/>
      <c r="O65" s="119"/>
      <c r="P65" s="119"/>
      <c r="Q65" s="119"/>
    </row>
    <row r="66" spans="1:17" ht="15">
      <c r="A66" s="91" t="s">
        <v>92</v>
      </c>
      <c r="B66" s="91"/>
      <c r="C66" s="118" t="s">
        <v>218</v>
      </c>
      <c r="D66" s="150">
        <v>4</v>
      </c>
      <c r="E66" s="91" t="str">
        <f t="shared" si="6"/>
        <v>Nos.</v>
      </c>
      <c r="F66" s="199">
        <v>9749.4699999999993</v>
      </c>
      <c r="G66" s="199">
        <f t="shared" si="14"/>
        <v>38997.879999999997</v>
      </c>
      <c r="H66" s="199">
        <v>1672</v>
      </c>
      <c r="I66" s="199">
        <f t="shared" si="15"/>
        <v>6688</v>
      </c>
      <c r="J66" s="200">
        <f t="shared" si="16"/>
        <v>45685.88</v>
      </c>
      <c r="K66" s="119"/>
      <c r="L66" s="119"/>
      <c r="M66" s="119"/>
      <c r="N66" s="119"/>
      <c r="O66" s="119"/>
      <c r="P66" s="119"/>
      <c r="Q66" s="119"/>
    </row>
    <row r="67" spans="1:17" ht="15">
      <c r="A67" s="91" t="s">
        <v>98</v>
      </c>
      <c r="B67" s="91"/>
      <c r="C67" s="118" t="s">
        <v>239</v>
      </c>
      <c r="D67" s="150">
        <v>5</v>
      </c>
      <c r="E67" s="91" t="str">
        <f t="shared" si="6"/>
        <v>Nos.</v>
      </c>
      <c r="F67" s="199">
        <v>11445.03</v>
      </c>
      <c r="G67" s="199">
        <f t="shared" si="14"/>
        <v>57225.15</v>
      </c>
      <c r="H67" s="199">
        <v>1672</v>
      </c>
      <c r="I67" s="199">
        <f t="shared" si="15"/>
        <v>8360</v>
      </c>
      <c r="J67" s="200">
        <f t="shared" si="16"/>
        <v>65585.149999999994</v>
      </c>
      <c r="K67" s="119"/>
      <c r="L67" s="119"/>
      <c r="M67" s="119"/>
      <c r="N67" s="119"/>
      <c r="O67" s="119"/>
      <c r="P67" s="119"/>
      <c r="Q67" s="119"/>
    </row>
    <row r="68" spans="1:17" s="133" customFormat="1" ht="15">
      <c r="A68" s="92"/>
      <c r="B68" s="92"/>
      <c r="C68" s="117" t="s">
        <v>173</v>
      </c>
      <c r="D68" s="131"/>
      <c r="E68" s="131"/>
      <c r="F68" s="199">
        <v>0</v>
      </c>
      <c r="G68" s="199">
        <f t="shared" si="14"/>
        <v>0</v>
      </c>
      <c r="H68" s="199">
        <v>0</v>
      </c>
      <c r="I68" s="199">
        <f t="shared" si="15"/>
        <v>0</v>
      </c>
      <c r="J68" s="200">
        <f t="shared" si="16"/>
        <v>0</v>
      </c>
      <c r="K68" s="132"/>
      <c r="L68" s="132"/>
    </row>
    <row r="69" spans="1:17" s="133" customFormat="1" ht="15">
      <c r="A69" s="92" t="s">
        <v>9</v>
      </c>
      <c r="B69" s="92"/>
      <c r="C69" s="134" t="s">
        <v>171</v>
      </c>
      <c r="D69" s="135">
        <v>9</v>
      </c>
      <c r="E69" s="131" t="str">
        <f t="shared" ref="E69" si="17">IF(D69&gt;1,"Nos.","No.")</f>
        <v>Nos.</v>
      </c>
      <c r="F69" s="199">
        <v>2119.4499999999998</v>
      </c>
      <c r="G69" s="199">
        <f t="shared" si="14"/>
        <v>19075.05</v>
      </c>
      <c r="H69" s="199">
        <v>678.22400000000005</v>
      </c>
      <c r="I69" s="199">
        <f t="shared" si="15"/>
        <v>6104.0160000000005</v>
      </c>
      <c r="J69" s="200">
        <f t="shared" si="16"/>
        <v>25179.065999999999</v>
      </c>
      <c r="K69" s="132"/>
      <c r="L69" s="132"/>
    </row>
    <row r="70" spans="1:17" s="99" customFormat="1" ht="15">
      <c r="A70" s="95"/>
      <c r="B70" s="96"/>
      <c r="C70" s="96" t="s">
        <v>177</v>
      </c>
      <c r="D70" s="95"/>
      <c r="E70" s="97"/>
      <c r="F70" s="224"/>
      <c r="G70" s="224">
        <f>SUM(G54:G69)</f>
        <v>336229.54800000001</v>
      </c>
      <c r="H70" s="224"/>
      <c r="I70" s="224">
        <f t="shared" ref="I70:J70" si="18">SUM(I54:I69)</f>
        <v>49576.016000000003</v>
      </c>
      <c r="J70" s="224">
        <f t="shared" si="18"/>
        <v>385805.56400000001</v>
      </c>
      <c r="K70" s="98"/>
      <c r="L70" s="98"/>
      <c r="M70" s="98"/>
      <c r="N70" s="98"/>
      <c r="O70" s="98"/>
      <c r="P70" s="98"/>
      <c r="Q70" s="98"/>
    </row>
    <row r="71" spans="1:17" ht="25.5">
      <c r="A71" s="91"/>
      <c r="B71" s="91" t="s">
        <v>38</v>
      </c>
      <c r="C71" s="121" t="s">
        <v>186</v>
      </c>
      <c r="D71" s="91"/>
      <c r="E71" s="91"/>
      <c r="F71" s="222"/>
      <c r="G71" s="222"/>
      <c r="H71" s="222"/>
      <c r="I71" s="222"/>
      <c r="J71" s="222"/>
      <c r="K71" s="119"/>
      <c r="L71" s="119"/>
      <c r="M71" s="119"/>
      <c r="N71" s="119"/>
      <c r="O71" s="119"/>
      <c r="P71" s="119"/>
      <c r="Q71" s="119"/>
    </row>
    <row r="72" spans="1:17">
      <c r="A72" s="91"/>
      <c r="B72" s="91"/>
      <c r="C72" s="117" t="s">
        <v>144</v>
      </c>
      <c r="D72" s="91"/>
      <c r="E72" s="91"/>
      <c r="F72" s="222"/>
      <c r="G72" s="222"/>
      <c r="H72" s="222"/>
      <c r="I72" s="222"/>
      <c r="J72" s="222"/>
      <c r="K72" s="119"/>
      <c r="L72" s="119"/>
      <c r="M72" s="119"/>
      <c r="N72" s="119"/>
      <c r="O72" s="119"/>
      <c r="P72" s="119"/>
      <c r="Q72" s="119"/>
    </row>
    <row r="73" spans="1:17" ht="15">
      <c r="A73" s="91" t="s">
        <v>9</v>
      </c>
      <c r="B73" s="91"/>
      <c r="C73" s="118" t="s">
        <v>240</v>
      </c>
      <c r="D73" s="150">
        <v>1</v>
      </c>
      <c r="E73" s="91" t="str">
        <f t="shared" ref="E73:E96" si="19">IF(D73&gt;1,"Nos.","No.")</f>
        <v>No.</v>
      </c>
      <c r="F73" s="199">
        <v>0</v>
      </c>
      <c r="G73" s="199">
        <f t="shared" ref="G73:G88" si="20">F73*D73</f>
        <v>0</v>
      </c>
      <c r="H73" s="199">
        <v>7980</v>
      </c>
      <c r="I73" s="199">
        <f t="shared" ref="I73:I88" si="21">H73*D73</f>
        <v>7980</v>
      </c>
      <c r="J73" s="200">
        <f t="shared" ref="J73:J88" si="22">G73+I73</f>
        <v>7980</v>
      </c>
      <c r="K73" s="119"/>
      <c r="L73" s="119"/>
      <c r="M73" s="119"/>
      <c r="N73" s="119"/>
      <c r="O73" s="119"/>
      <c r="P73" s="119"/>
      <c r="Q73" s="119"/>
    </row>
    <row r="74" spans="1:17" ht="15">
      <c r="A74" s="91" t="s">
        <v>7</v>
      </c>
      <c r="B74" s="91"/>
      <c r="C74" s="118" t="s">
        <v>241</v>
      </c>
      <c r="D74" s="150">
        <v>1</v>
      </c>
      <c r="E74" s="91" t="str">
        <f t="shared" si="19"/>
        <v>No.</v>
      </c>
      <c r="F74" s="199">
        <v>0</v>
      </c>
      <c r="G74" s="199">
        <f t="shared" si="20"/>
        <v>0</v>
      </c>
      <c r="H74" s="199">
        <v>7980</v>
      </c>
      <c r="I74" s="199">
        <f t="shared" si="21"/>
        <v>7980</v>
      </c>
      <c r="J74" s="200">
        <f t="shared" si="22"/>
        <v>7980</v>
      </c>
      <c r="K74" s="119"/>
      <c r="L74" s="119"/>
      <c r="M74" s="119"/>
      <c r="N74" s="119"/>
      <c r="O74" s="119"/>
      <c r="P74" s="119"/>
      <c r="Q74" s="119"/>
    </row>
    <row r="75" spans="1:17" ht="15">
      <c r="A75" s="91" t="s">
        <v>3</v>
      </c>
      <c r="B75" s="91"/>
      <c r="C75" s="118" t="s">
        <v>242</v>
      </c>
      <c r="D75" s="150">
        <v>1</v>
      </c>
      <c r="E75" s="91" t="str">
        <f t="shared" si="19"/>
        <v>No.</v>
      </c>
      <c r="F75" s="199">
        <v>0</v>
      </c>
      <c r="G75" s="199">
        <f t="shared" si="20"/>
        <v>0</v>
      </c>
      <c r="H75" s="199">
        <v>7980</v>
      </c>
      <c r="I75" s="199">
        <f t="shared" si="21"/>
        <v>7980</v>
      </c>
      <c r="J75" s="200">
        <f t="shared" si="22"/>
        <v>7980</v>
      </c>
      <c r="K75" s="119"/>
      <c r="L75" s="119"/>
      <c r="M75" s="119"/>
      <c r="N75" s="119"/>
      <c r="O75" s="119"/>
      <c r="P75" s="119"/>
      <c r="Q75" s="119"/>
    </row>
    <row r="76" spans="1:17" ht="15">
      <c r="A76" s="91" t="s">
        <v>1</v>
      </c>
      <c r="B76" s="91"/>
      <c r="C76" s="118" t="s">
        <v>243</v>
      </c>
      <c r="D76" s="150">
        <v>1</v>
      </c>
      <c r="E76" s="91" t="str">
        <f t="shared" si="19"/>
        <v>No.</v>
      </c>
      <c r="F76" s="199">
        <v>0</v>
      </c>
      <c r="G76" s="199">
        <f t="shared" si="20"/>
        <v>0</v>
      </c>
      <c r="H76" s="199">
        <v>7980</v>
      </c>
      <c r="I76" s="199">
        <f t="shared" si="21"/>
        <v>7980</v>
      </c>
      <c r="J76" s="200">
        <f t="shared" si="22"/>
        <v>7980</v>
      </c>
      <c r="K76" s="119"/>
      <c r="L76" s="119"/>
      <c r="M76" s="119"/>
      <c r="N76" s="119"/>
      <c r="O76" s="119"/>
      <c r="P76" s="119"/>
      <c r="Q76" s="119"/>
    </row>
    <row r="77" spans="1:17" ht="15">
      <c r="A77" s="91" t="s">
        <v>16</v>
      </c>
      <c r="B77" s="91"/>
      <c r="C77" s="118" t="s">
        <v>244</v>
      </c>
      <c r="D77" s="150">
        <v>1</v>
      </c>
      <c r="E77" s="91" t="str">
        <f t="shared" si="19"/>
        <v>No.</v>
      </c>
      <c r="F77" s="199">
        <v>0</v>
      </c>
      <c r="G77" s="199">
        <f t="shared" si="20"/>
        <v>0</v>
      </c>
      <c r="H77" s="199">
        <v>7980</v>
      </c>
      <c r="I77" s="199">
        <f t="shared" si="21"/>
        <v>7980</v>
      </c>
      <c r="J77" s="200">
        <f t="shared" si="22"/>
        <v>7980</v>
      </c>
      <c r="K77" s="119"/>
      <c r="L77" s="119"/>
      <c r="M77" s="119"/>
      <c r="N77" s="119"/>
      <c r="O77" s="119"/>
      <c r="P77" s="119"/>
      <c r="Q77" s="119"/>
    </row>
    <row r="78" spans="1:17" ht="15">
      <c r="A78" s="91" t="s">
        <v>13</v>
      </c>
      <c r="B78" s="91"/>
      <c r="C78" s="118" t="s">
        <v>245</v>
      </c>
      <c r="D78" s="150">
        <v>2</v>
      </c>
      <c r="E78" s="91" t="str">
        <f t="shared" si="19"/>
        <v>Nos.</v>
      </c>
      <c r="F78" s="199">
        <v>0</v>
      </c>
      <c r="G78" s="199">
        <f t="shared" si="20"/>
        <v>0</v>
      </c>
      <c r="H78" s="199">
        <v>7980</v>
      </c>
      <c r="I78" s="199">
        <f t="shared" si="21"/>
        <v>15960</v>
      </c>
      <c r="J78" s="200">
        <f t="shared" si="22"/>
        <v>15960</v>
      </c>
      <c r="K78" s="119"/>
      <c r="L78" s="119"/>
      <c r="M78" s="119"/>
      <c r="N78" s="119"/>
      <c r="O78" s="119"/>
      <c r="P78" s="119"/>
      <c r="Q78" s="119"/>
    </row>
    <row r="79" spans="1:17" ht="15">
      <c r="A79" s="91" t="s">
        <v>87</v>
      </c>
      <c r="B79" s="91"/>
      <c r="C79" s="118" t="s">
        <v>246</v>
      </c>
      <c r="D79" s="150">
        <v>4</v>
      </c>
      <c r="E79" s="91" t="str">
        <f t="shared" si="19"/>
        <v>Nos.</v>
      </c>
      <c r="F79" s="199">
        <v>0</v>
      </c>
      <c r="G79" s="199">
        <f t="shared" si="20"/>
        <v>0</v>
      </c>
      <c r="H79" s="199">
        <v>7980</v>
      </c>
      <c r="I79" s="199">
        <f t="shared" si="21"/>
        <v>31920</v>
      </c>
      <c r="J79" s="200">
        <f t="shared" si="22"/>
        <v>31920</v>
      </c>
      <c r="K79" s="119"/>
      <c r="L79" s="119"/>
      <c r="M79" s="119"/>
      <c r="N79" s="119"/>
      <c r="O79" s="119"/>
      <c r="P79" s="119"/>
      <c r="Q79" s="119"/>
    </row>
    <row r="80" spans="1:17" ht="15">
      <c r="A80" s="91" t="s">
        <v>88</v>
      </c>
      <c r="B80" s="91"/>
      <c r="C80" s="118" t="s">
        <v>247</v>
      </c>
      <c r="D80" s="150">
        <v>1</v>
      </c>
      <c r="E80" s="91" t="str">
        <f t="shared" si="19"/>
        <v>No.</v>
      </c>
      <c r="F80" s="199">
        <v>0</v>
      </c>
      <c r="G80" s="199">
        <f t="shared" si="20"/>
        <v>0</v>
      </c>
      <c r="H80" s="199">
        <v>7980</v>
      </c>
      <c r="I80" s="199">
        <f t="shared" si="21"/>
        <v>7980</v>
      </c>
      <c r="J80" s="200">
        <f t="shared" si="22"/>
        <v>7980</v>
      </c>
      <c r="K80" s="119"/>
      <c r="L80" s="119"/>
      <c r="M80" s="119"/>
      <c r="N80" s="119"/>
      <c r="O80" s="119"/>
      <c r="P80" s="119"/>
      <c r="Q80" s="119"/>
    </row>
    <row r="81" spans="1:17" ht="15">
      <c r="A81" s="91" t="s">
        <v>89</v>
      </c>
      <c r="B81" s="91"/>
      <c r="C81" s="118" t="s">
        <v>248</v>
      </c>
      <c r="D81" s="91">
        <v>1</v>
      </c>
      <c r="E81" s="91" t="str">
        <f t="shared" si="19"/>
        <v>No.</v>
      </c>
      <c r="F81" s="199">
        <v>0</v>
      </c>
      <c r="G81" s="199">
        <f t="shared" si="20"/>
        <v>0</v>
      </c>
      <c r="H81" s="199">
        <v>7980</v>
      </c>
      <c r="I81" s="199">
        <f t="shared" si="21"/>
        <v>7980</v>
      </c>
      <c r="J81" s="200">
        <f t="shared" si="22"/>
        <v>7980</v>
      </c>
      <c r="K81" s="119"/>
      <c r="L81" s="119"/>
      <c r="M81" s="119"/>
      <c r="N81" s="119"/>
      <c r="O81" s="119"/>
      <c r="P81" s="119"/>
      <c r="Q81" s="119"/>
    </row>
    <row r="82" spans="1:17" ht="15">
      <c r="A82" s="91" t="s">
        <v>90</v>
      </c>
      <c r="B82" s="91"/>
      <c r="C82" s="118" t="s">
        <v>249</v>
      </c>
      <c r="D82" s="91">
        <v>1</v>
      </c>
      <c r="E82" s="91" t="str">
        <f t="shared" si="19"/>
        <v>No.</v>
      </c>
      <c r="F82" s="199">
        <v>0</v>
      </c>
      <c r="G82" s="199">
        <f t="shared" si="20"/>
        <v>0</v>
      </c>
      <c r="H82" s="199">
        <v>7980</v>
      </c>
      <c r="I82" s="199">
        <f t="shared" si="21"/>
        <v>7980</v>
      </c>
      <c r="J82" s="200">
        <f t="shared" si="22"/>
        <v>7980</v>
      </c>
      <c r="K82" s="119"/>
      <c r="L82" s="119"/>
      <c r="M82" s="119"/>
      <c r="N82" s="119"/>
      <c r="O82" s="119"/>
      <c r="P82" s="119"/>
      <c r="Q82" s="119"/>
    </row>
    <row r="83" spans="1:17" ht="15">
      <c r="A83" s="91" t="s">
        <v>91</v>
      </c>
      <c r="B83" s="91"/>
      <c r="C83" s="118" t="s">
        <v>250</v>
      </c>
      <c r="D83" s="91">
        <v>1</v>
      </c>
      <c r="E83" s="91" t="str">
        <f t="shared" si="19"/>
        <v>No.</v>
      </c>
      <c r="F83" s="199">
        <v>0</v>
      </c>
      <c r="G83" s="199">
        <f t="shared" si="20"/>
        <v>0</v>
      </c>
      <c r="H83" s="199">
        <v>7980</v>
      </c>
      <c r="I83" s="199">
        <f t="shared" si="21"/>
        <v>7980</v>
      </c>
      <c r="J83" s="200">
        <f t="shared" si="22"/>
        <v>7980</v>
      </c>
      <c r="K83" s="119"/>
      <c r="L83" s="119"/>
      <c r="M83" s="119"/>
      <c r="N83" s="119"/>
      <c r="O83" s="119"/>
      <c r="P83" s="119"/>
      <c r="Q83" s="119"/>
    </row>
    <row r="84" spans="1:17" ht="15">
      <c r="A84" s="91" t="s">
        <v>92</v>
      </c>
      <c r="B84" s="91"/>
      <c r="C84" s="118" t="s">
        <v>251</v>
      </c>
      <c r="D84" s="91">
        <v>1</v>
      </c>
      <c r="E84" s="91" t="str">
        <f t="shared" si="19"/>
        <v>No.</v>
      </c>
      <c r="F84" s="199">
        <v>0</v>
      </c>
      <c r="G84" s="199">
        <f t="shared" si="20"/>
        <v>0</v>
      </c>
      <c r="H84" s="199">
        <v>7980</v>
      </c>
      <c r="I84" s="199">
        <f t="shared" si="21"/>
        <v>7980</v>
      </c>
      <c r="J84" s="200">
        <f t="shared" si="22"/>
        <v>7980</v>
      </c>
      <c r="K84" s="119"/>
      <c r="L84" s="119"/>
      <c r="M84" s="119"/>
      <c r="N84" s="119"/>
      <c r="O84" s="119"/>
      <c r="P84" s="119"/>
      <c r="Q84" s="119"/>
    </row>
    <row r="85" spans="1:17" ht="15">
      <c r="A85" s="91" t="s">
        <v>98</v>
      </c>
      <c r="B85" s="91"/>
      <c r="C85" s="118" t="s">
        <v>252</v>
      </c>
      <c r="D85" s="91">
        <v>1</v>
      </c>
      <c r="E85" s="91" t="str">
        <f t="shared" si="19"/>
        <v>No.</v>
      </c>
      <c r="F85" s="199">
        <v>0</v>
      </c>
      <c r="G85" s="199">
        <f t="shared" si="20"/>
        <v>0</v>
      </c>
      <c r="H85" s="199">
        <v>7980</v>
      </c>
      <c r="I85" s="199">
        <f t="shared" si="21"/>
        <v>7980</v>
      </c>
      <c r="J85" s="200">
        <f t="shared" si="22"/>
        <v>7980</v>
      </c>
      <c r="K85" s="119"/>
      <c r="L85" s="119"/>
      <c r="M85" s="119"/>
      <c r="N85" s="119"/>
      <c r="O85" s="119"/>
      <c r="P85" s="119"/>
      <c r="Q85" s="119"/>
    </row>
    <row r="86" spans="1:17" ht="15">
      <c r="A86" s="91" t="s">
        <v>122</v>
      </c>
      <c r="B86" s="91"/>
      <c r="C86" s="118" t="s">
        <v>253</v>
      </c>
      <c r="D86" s="91">
        <v>1</v>
      </c>
      <c r="E86" s="91" t="str">
        <f t="shared" si="19"/>
        <v>No.</v>
      </c>
      <c r="F86" s="199">
        <v>0</v>
      </c>
      <c r="G86" s="199">
        <f t="shared" si="20"/>
        <v>0</v>
      </c>
      <c r="H86" s="199">
        <v>7980</v>
      </c>
      <c r="I86" s="199">
        <f t="shared" si="21"/>
        <v>7980</v>
      </c>
      <c r="J86" s="200">
        <f t="shared" si="22"/>
        <v>7980</v>
      </c>
      <c r="K86" s="119"/>
      <c r="L86" s="119"/>
      <c r="M86" s="119"/>
      <c r="N86" s="119"/>
      <c r="O86" s="119"/>
      <c r="P86" s="119"/>
      <c r="Q86" s="119"/>
    </row>
    <row r="87" spans="1:17" ht="15">
      <c r="A87" s="91" t="s">
        <v>182</v>
      </c>
      <c r="B87" s="91"/>
      <c r="C87" s="118" t="s">
        <v>254</v>
      </c>
      <c r="D87" s="91">
        <v>1</v>
      </c>
      <c r="E87" s="91" t="str">
        <f t="shared" si="19"/>
        <v>No.</v>
      </c>
      <c r="F87" s="199">
        <v>0</v>
      </c>
      <c r="G87" s="199">
        <f t="shared" si="20"/>
        <v>0</v>
      </c>
      <c r="H87" s="199">
        <v>7980</v>
      </c>
      <c r="I87" s="199">
        <f t="shared" si="21"/>
        <v>7980</v>
      </c>
      <c r="J87" s="200">
        <f t="shared" si="22"/>
        <v>7980</v>
      </c>
      <c r="K87" s="119"/>
      <c r="L87" s="119"/>
      <c r="M87" s="119"/>
      <c r="N87" s="119"/>
      <c r="O87" s="119"/>
      <c r="P87" s="119"/>
      <c r="Q87" s="119"/>
    </row>
    <row r="88" spans="1:17" ht="15">
      <c r="A88" s="91" t="s">
        <v>183</v>
      </c>
      <c r="B88" s="91"/>
      <c r="C88" s="118" t="s">
        <v>255</v>
      </c>
      <c r="D88" s="91">
        <v>1</v>
      </c>
      <c r="E88" s="91" t="str">
        <f t="shared" si="19"/>
        <v>No.</v>
      </c>
      <c r="F88" s="199">
        <v>0</v>
      </c>
      <c r="G88" s="199">
        <f t="shared" si="20"/>
        <v>0</v>
      </c>
      <c r="H88" s="199">
        <v>7980</v>
      </c>
      <c r="I88" s="199">
        <f t="shared" si="21"/>
        <v>7980</v>
      </c>
      <c r="J88" s="200">
        <f t="shared" si="22"/>
        <v>7980</v>
      </c>
      <c r="K88" s="119"/>
      <c r="L88" s="119"/>
      <c r="M88" s="119"/>
      <c r="N88" s="119"/>
      <c r="O88" s="119"/>
      <c r="P88" s="119"/>
      <c r="Q88" s="119"/>
    </row>
    <row r="89" spans="1:17" s="99" customFormat="1" ht="15">
      <c r="A89" s="95"/>
      <c r="B89" s="96"/>
      <c r="C89" s="96" t="s">
        <v>184</v>
      </c>
      <c r="D89" s="95"/>
      <c r="E89" s="97"/>
      <c r="F89" s="224"/>
      <c r="G89" s="224">
        <f>SUM(G73:G88)</f>
        <v>0</v>
      </c>
      <c r="H89" s="224"/>
      <c r="I89" s="224">
        <f t="shared" ref="I89:J89" si="23">SUM(I73:I88)</f>
        <v>159600</v>
      </c>
      <c r="J89" s="224">
        <f t="shared" si="23"/>
        <v>159600</v>
      </c>
      <c r="K89" s="98"/>
      <c r="L89" s="98"/>
      <c r="M89" s="98"/>
      <c r="N89" s="98"/>
      <c r="O89" s="98"/>
      <c r="P89" s="98"/>
      <c r="Q89" s="98"/>
    </row>
    <row r="90" spans="1:17">
      <c r="A90" s="91"/>
      <c r="B90" s="91"/>
      <c r="C90" s="117" t="s">
        <v>188</v>
      </c>
      <c r="D90" s="91"/>
      <c r="E90" s="91"/>
      <c r="F90" s="222"/>
      <c r="G90" s="222"/>
      <c r="H90" s="222"/>
      <c r="I90" s="222"/>
      <c r="J90" s="222"/>
      <c r="K90" s="119"/>
      <c r="L90" s="119"/>
      <c r="M90" s="119"/>
      <c r="N90" s="119"/>
      <c r="O90" s="119"/>
      <c r="P90" s="119"/>
      <c r="Q90" s="119"/>
    </row>
    <row r="91" spans="1:17" ht="15">
      <c r="A91" s="91" t="s">
        <v>9</v>
      </c>
      <c r="B91" s="91"/>
      <c r="C91" s="118" t="s">
        <v>256</v>
      </c>
      <c r="D91" s="91">
        <v>1</v>
      </c>
      <c r="E91" s="91" t="str">
        <f t="shared" si="19"/>
        <v>No.</v>
      </c>
      <c r="F91" s="199">
        <v>0</v>
      </c>
      <c r="G91" s="199">
        <f t="shared" ref="G91:G96" si="24">F91*D91</f>
        <v>0</v>
      </c>
      <c r="H91" s="199">
        <v>7980</v>
      </c>
      <c r="I91" s="199">
        <f t="shared" ref="I91:I96" si="25">H91*D91</f>
        <v>7980</v>
      </c>
      <c r="J91" s="200">
        <f t="shared" ref="J91:J104" si="26">G91+I91</f>
        <v>7980</v>
      </c>
      <c r="K91" s="119"/>
      <c r="L91" s="119"/>
      <c r="M91" s="119"/>
      <c r="N91" s="119"/>
      <c r="O91" s="119"/>
      <c r="P91" s="119"/>
      <c r="Q91" s="119"/>
    </row>
    <row r="92" spans="1:17" ht="15">
      <c r="A92" s="91" t="s">
        <v>7</v>
      </c>
      <c r="B92" s="91"/>
      <c r="C92" s="118" t="s">
        <v>257</v>
      </c>
      <c r="D92" s="91">
        <v>1</v>
      </c>
      <c r="E92" s="91" t="str">
        <f t="shared" si="19"/>
        <v>No.</v>
      </c>
      <c r="F92" s="199">
        <v>0</v>
      </c>
      <c r="G92" s="199">
        <f t="shared" si="24"/>
        <v>0</v>
      </c>
      <c r="H92" s="199">
        <v>7980</v>
      </c>
      <c r="I92" s="199">
        <f t="shared" si="25"/>
        <v>7980</v>
      </c>
      <c r="J92" s="200">
        <f t="shared" si="26"/>
        <v>7980</v>
      </c>
      <c r="K92" s="119"/>
      <c r="L92" s="119"/>
      <c r="M92" s="119"/>
      <c r="N92" s="119"/>
      <c r="O92" s="119"/>
      <c r="P92" s="119"/>
      <c r="Q92" s="119"/>
    </row>
    <row r="93" spans="1:17" ht="15">
      <c r="A93" s="91" t="s">
        <v>3</v>
      </c>
      <c r="B93" s="91"/>
      <c r="C93" s="118" t="s">
        <v>258</v>
      </c>
      <c r="D93" s="91">
        <v>1</v>
      </c>
      <c r="E93" s="91" t="str">
        <f t="shared" si="19"/>
        <v>No.</v>
      </c>
      <c r="F93" s="199">
        <v>0</v>
      </c>
      <c r="G93" s="199">
        <f t="shared" si="24"/>
        <v>0</v>
      </c>
      <c r="H93" s="199">
        <v>7980</v>
      </c>
      <c r="I93" s="199">
        <f t="shared" si="25"/>
        <v>7980</v>
      </c>
      <c r="J93" s="200">
        <f t="shared" si="26"/>
        <v>7980</v>
      </c>
      <c r="K93" s="119"/>
      <c r="L93" s="119"/>
      <c r="M93" s="119"/>
      <c r="N93" s="119"/>
      <c r="O93" s="119"/>
      <c r="P93" s="119"/>
      <c r="Q93" s="119"/>
    </row>
    <row r="94" spans="1:17" ht="15">
      <c r="A94" s="91" t="s">
        <v>1</v>
      </c>
      <c r="B94" s="91"/>
      <c r="C94" s="118" t="s">
        <v>259</v>
      </c>
      <c r="D94" s="91">
        <v>1</v>
      </c>
      <c r="E94" s="91" t="str">
        <f t="shared" si="19"/>
        <v>No.</v>
      </c>
      <c r="F94" s="199">
        <v>0</v>
      </c>
      <c r="G94" s="199">
        <f t="shared" si="24"/>
        <v>0</v>
      </c>
      <c r="H94" s="199">
        <v>7980</v>
      </c>
      <c r="I94" s="199">
        <f t="shared" si="25"/>
        <v>7980</v>
      </c>
      <c r="J94" s="200">
        <f t="shared" si="26"/>
        <v>7980</v>
      </c>
      <c r="K94" s="119"/>
      <c r="L94" s="119"/>
      <c r="M94" s="119"/>
      <c r="N94" s="119"/>
      <c r="O94" s="119"/>
      <c r="P94" s="119"/>
      <c r="Q94" s="119"/>
    </row>
    <row r="95" spans="1:17" ht="15">
      <c r="A95" s="91" t="s">
        <v>16</v>
      </c>
      <c r="B95" s="91"/>
      <c r="C95" s="118" t="s">
        <v>260</v>
      </c>
      <c r="D95" s="91">
        <v>1</v>
      </c>
      <c r="E95" s="91" t="str">
        <f t="shared" si="19"/>
        <v>No.</v>
      </c>
      <c r="F95" s="199">
        <v>0</v>
      </c>
      <c r="G95" s="199">
        <f t="shared" si="24"/>
        <v>0</v>
      </c>
      <c r="H95" s="199">
        <v>7980</v>
      </c>
      <c r="I95" s="199">
        <f t="shared" si="25"/>
        <v>7980</v>
      </c>
      <c r="J95" s="200">
        <f t="shared" si="26"/>
        <v>7980</v>
      </c>
      <c r="K95" s="119"/>
      <c r="L95" s="119"/>
      <c r="M95" s="119"/>
      <c r="N95" s="119"/>
      <c r="O95" s="119"/>
      <c r="P95" s="119"/>
      <c r="Q95" s="119"/>
    </row>
    <row r="96" spans="1:17" ht="15">
      <c r="A96" s="91" t="s">
        <v>13</v>
      </c>
      <c r="B96" s="91"/>
      <c r="C96" s="118" t="s">
        <v>261</v>
      </c>
      <c r="D96" s="91">
        <v>1</v>
      </c>
      <c r="E96" s="91" t="str">
        <f t="shared" si="19"/>
        <v>No.</v>
      </c>
      <c r="F96" s="199">
        <v>0</v>
      </c>
      <c r="G96" s="199">
        <f t="shared" si="24"/>
        <v>0</v>
      </c>
      <c r="H96" s="199">
        <v>7980</v>
      </c>
      <c r="I96" s="199">
        <f t="shared" si="25"/>
        <v>7980</v>
      </c>
      <c r="J96" s="200">
        <f t="shared" si="26"/>
        <v>7980</v>
      </c>
      <c r="K96" s="119"/>
      <c r="L96" s="119"/>
      <c r="M96" s="119"/>
      <c r="N96" s="119"/>
      <c r="O96" s="119"/>
      <c r="P96" s="119"/>
      <c r="Q96" s="119"/>
    </row>
    <row r="97" spans="1:17" s="99" customFormat="1" ht="25.5">
      <c r="A97" s="105"/>
      <c r="B97" s="91" t="s">
        <v>38</v>
      </c>
      <c r="C97" s="121" t="s">
        <v>262</v>
      </c>
      <c r="D97" s="91"/>
      <c r="E97" s="91"/>
      <c r="F97" s="199"/>
      <c r="G97" s="199"/>
      <c r="H97" s="199"/>
      <c r="I97" s="199"/>
      <c r="J97" s="200"/>
      <c r="K97" s="98"/>
      <c r="L97" s="98"/>
      <c r="M97" s="98"/>
      <c r="N97" s="98"/>
      <c r="O97" s="98"/>
      <c r="P97" s="98"/>
      <c r="Q97" s="98"/>
    </row>
    <row r="98" spans="1:17" s="99" customFormat="1" ht="15">
      <c r="A98" s="91" t="s">
        <v>87</v>
      </c>
      <c r="B98" s="91"/>
      <c r="C98" s="118" t="s">
        <v>263</v>
      </c>
      <c r="D98" s="91">
        <v>1</v>
      </c>
      <c r="E98" s="91" t="s">
        <v>17</v>
      </c>
      <c r="F98" s="199">
        <v>56801.26</v>
      </c>
      <c r="G98" s="199">
        <f>F98*D98</f>
        <v>56801.26</v>
      </c>
      <c r="H98" s="199">
        <v>836</v>
      </c>
      <c r="I98" s="199">
        <f>H98*D98</f>
        <v>836</v>
      </c>
      <c r="J98" s="200">
        <f t="shared" si="26"/>
        <v>57637.26</v>
      </c>
      <c r="K98" s="98"/>
      <c r="L98" s="98"/>
      <c r="M98" s="98"/>
      <c r="N98" s="98"/>
      <c r="O98" s="98"/>
      <c r="P98" s="98"/>
      <c r="Q98" s="98"/>
    </row>
    <row r="99" spans="1:17" s="99" customFormat="1" ht="38.25">
      <c r="A99" s="91"/>
      <c r="B99" s="91"/>
      <c r="C99" s="136" t="s">
        <v>193</v>
      </c>
      <c r="D99" s="91"/>
      <c r="E99" s="91"/>
      <c r="F99" s="199"/>
      <c r="G99" s="199"/>
      <c r="H99" s="199"/>
      <c r="I99" s="199"/>
      <c r="J99" s="200"/>
      <c r="K99" s="98"/>
      <c r="L99" s="98"/>
      <c r="M99" s="98"/>
      <c r="N99" s="98"/>
      <c r="O99" s="98"/>
      <c r="P99" s="98"/>
      <c r="Q99" s="98"/>
    </row>
    <row r="100" spans="1:17" s="99" customFormat="1" ht="15">
      <c r="A100" s="91" t="s">
        <v>88</v>
      </c>
      <c r="B100" s="91"/>
      <c r="C100" s="137" t="s">
        <v>191</v>
      </c>
      <c r="D100" s="91">
        <v>140</v>
      </c>
      <c r="E100" s="91" t="s">
        <v>21</v>
      </c>
      <c r="F100" s="199">
        <v>508.66799999999995</v>
      </c>
      <c r="G100" s="199">
        <f>F100*D100</f>
        <v>71213.51999999999</v>
      </c>
      <c r="H100" s="199">
        <v>101.7336</v>
      </c>
      <c r="I100" s="199">
        <f>H100*D100</f>
        <v>14242.704</v>
      </c>
      <c r="J100" s="200">
        <f t="shared" si="26"/>
        <v>85456.223999999987</v>
      </c>
      <c r="K100" s="98"/>
      <c r="L100" s="98"/>
      <c r="M100" s="98"/>
      <c r="N100" s="98"/>
      <c r="O100" s="98"/>
      <c r="P100" s="98"/>
      <c r="Q100" s="98"/>
    </row>
    <row r="101" spans="1:17" s="99" customFormat="1" ht="38.25">
      <c r="A101" s="105"/>
      <c r="B101" s="91"/>
      <c r="C101" s="136" t="s">
        <v>190</v>
      </c>
      <c r="D101" s="91"/>
      <c r="E101" s="91"/>
      <c r="F101" s="199"/>
      <c r="G101" s="199"/>
      <c r="H101" s="199"/>
      <c r="I101" s="199"/>
      <c r="J101" s="200"/>
      <c r="K101" s="98"/>
      <c r="L101" s="98"/>
      <c r="M101" s="98"/>
      <c r="N101" s="98"/>
      <c r="O101" s="98"/>
      <c r="P101" s="98"/>
      <c r="Q101" s="98"/>
    </row>
    <row r="102" spans="1:17" s="99" customFormat="1" ht="15">
      <c r="A102" s="91" t="s">
        <v>89</v>
      </c>
      <c r="B102" s="91"/>
      <c r="C102" s="137" t="s">
        <v>114</v>
      </c>
      <c r="D102" s="91">
        <v>240</v>
      </c>
      <c r="E102" s="91" t="s">
        <v>21</v>
      </c>
      <c r="F102" s="199">
        <v>678.22400000000005</v>
      </c>
      <c r="G102" s="199">
        <f>F102*D102</f>
        <v>162773.76000000001</v>
      </c>
      <c r="H102" s="199">
        <v>127.16699999999999</v>
      </c>
      <c r="I102" s="199">
        <f>H102*D102</f>
        <v>30520.079999999998</v>
      </c>
      <c r="J102" s="200">
        <f t="shared" si="26"/>
        <v>193293.84</v>
      </c>
      <c r="K102" s="98"/>
      <c r="L102" s="98"/>
      <c r="M102" s="98"/>
      <c r="N102" s="98"/>
      <c r="O102" s="98"/>
      <c r="P102" s="98"/>
      <c r="Q102" s="98"/>
    </row>
    <row r="103" spans="1:17" ht="15">
      <c r="A103" s="91" t="s">
        <v>90</v>
      </c>
      <c r="B103" s="91"/>
      <c r="C103" s="118" t="s">
        <v>264</v>
      </c>
      <c r="D103" s="91">
        <v>1</v>
      </c>
      <c r="E103" s="91" t="s">
        <v>194</v>
      </c>
      <c r="F103" s="199">
        <v>254334</v>
      </c>
      <c r="G103" s="199">
        <f>F103*D103</f>
        <v>254334</v>
      </c>
      <c r="H103" s="199">
        <v>60800</v>
      </c>
      <c r="I103" s="199">
        <f>H103*D103</f>
        <v>60800</v>
      </c>
      <c r="J103" s="200">
        <f t="shared" si="26"/>
        <v>315134</v>
      </c>
      <c r="K103" s="119"/>
      <c r="L103" s="119"/>
      <c r="M103" s="119"/>
      <c r="N103" s="119"/>
      <c r="O103" s="119"/>
      <c r="P103" s="119"/>
      <c r="Q103" s="119"/>
    </row>
    <row r="104" spans="1:17" ht="25.5">
      <c r="A104" s="91"/>
      <c r="B104" s="91"/>
      <c r="C104" s="118" t="s">
        <v>195</v>
      </c>
      <c r="D104" s="91">
        <v>1</v>
      </c>
      <c r="E104" s="91" t="s">
        <v>194</v>
      </c>
      <c r="F104" s="199">
        <v>0</v>
      </c>
      <c r="G104" s="199">
        <f>F104*D104</f>
        <v>0</v>
      </c>
      <c r="H104" s="199">
        <v>140600</v>
      </c>
      <c r="I104" s="199">
        <f>H104*D104</f>
        <v>140600</v>
      </c>
      <c r="J104" s="200">
        <f t="shared" si="26"/>
        <v>140600</v>
      </c>
      <c r="K104" s="119"/>
      <c r="L104" s="119"/>
      <c r="M104" s="119"/>
      <c r="N104" s="119"/>
      <c r="O104" s="119"/>
      <c r="P104" s="119"/>
      <c r="Q104" s="119"/>
    </row>
    <row r="105" spans="1:17" s="99" customFormat="1" ht="15">
      <c r="A105" s="95"/>
      <c r="B105" s="96"/>
      <c r="C105" s="96" t="s">
        <v>187</v>
      </c>
      <c r="D105" s="95"/>
      <c r="E105" s="97"/>
      <c r="F105" s="224"/>
      <c r="G105" s="224">
        <f>SUM(G90:G104)</f>
        <v>545122.54</v>
      </c>
      <c r="H105" s="224"/>
      <c r="I105" s="224">
        <f>SUM(I90:I104)</f>
        <v>294878.78399999999</v>
      </c>
      <c r="J105" s="224">
        <f>SUM(J90:J104)</f>
        <v>840001.32400000002</v>
      </c>
      <c r="K105" s="98"/>
      <c r="L105" s="98"/>
      <c r="M105" s="98"/>
      <c r="N105" s="98"/>
      <c r="O105" s="98"/>
      <c r="P105" s="98"/>
      <c r="Q105" s="98"/>
    </row>
    <row r="106" spans="1:17" s="140" customFormat="1" ht="15">
      <c r="A106" s="91"/>
      <c r="B106" s="91"/>
      <c r="C106" s="117" t="s">
        <v>196</v>
      </c>
      <c r="D106" s="91"/>
      <c r="E106" s="138"/>
      <c r="F106" s="226"/>
      <c r="G106" s="226"/>
      <c r="H106" s="226"/>
      <c r="I106" s="226"/>
      <c r="J106" s="226"/>
      <c r="K106" s="139"/>
      <c r="L106" s="139"/>
      <c r="M106" s="139"/>
      <c r="N106" s="139"/>
      <c r="O106" s="139"/>
      <c r="P106" s="139"/>
      <c r="Q106" s="139"/>
    </row>
    <row r="107" spans="1:17" s="140" customFormat="1" ht="25.5">
      <c r="A107" s="91" t="s">
        <v>9</v>
      </c>
      <c r="B107" s="91" t="s">
        <v>197</v>
      </c>
      <c r="C107" s="118" t="s">
        <v>198</v>
      </c>
      <c r="D107" s="91">
        <v>1</v>
      </c>
      <c r="E107" s="91" t="s">
        <v>0</v>
      </c>
      <c r="F107" s="199">
        <v>21194.5</v>
      </c>
      <c r="G107" s="199">
        <f>F107*D107</f>
        <v>21194.5</v>
      </c>
      <c r="H107" s="199">
        <v>4238.8999999999996</v>
      </c>
      <c r="I107" s="199">
        <f>H107*D107</f>
        <v>4238.8999999999996</v>
      </c>
      <c r="J107" s="200">
        <f t="shared" ref="J107:J116" si="27">G107+I107</f>
        <v>25433.4</v>
      </c>
      <c r="K107" s="139"/>
      <c r="L107" s="139"/>
      <c r="M107" s="139"/>
      <c r="N107" s="139"/>
      <c r="O107" s="139"/>
      <c r="P107" s="139"/>
      <c r="Q107" s="139"/>
    </row>
    <row r="108" spans="1:17" s="140" customFormat="1" ht="38.25">
      <c r="A108" s="91" t="s">
        <v>7</v>
      </c>
      <c r="B108" s="91" t="s">
        <v>199</v>
      </c>
      <c r="C108" s="118" t="s">
        <v>200</v>
      </c>
      <c r="D108" s="91">
        <v>1</v>
      </c>
      <c r="E108" s="91" t="s">
        <v>0</v>
      </c>
      <c r="F108" s="199">
        <v>296723</v>
      </c>
      <c r="G108" s="199">
        <f>F108*D108</f>
        <v>296723</v>
      </c>
      <c r="H108" s="199">
        <v>63583.5</v>
      </c>
      <c r="I108" s="199">
        <f>H108*D108</f>
        <v>63583.5</v>
      </c>
      <c r="J108" s="200">
        <f t="shared" si="27"/>
        <v>360306.5</v>
      </c>
      <c r="K108" s="139"/>
      <c r="L108" s="139"/>
      <c r="M108" s="139"/>
      <c r="N108" s="139"/>
      <c r="O108" s="139"/>
      <c r="P108" s="139"/>
      <c r="Q108" s="139"/>
    </row>
    <row r="109" spans="1:17" s="140" customFormat="1" ht="15">
      <c r="A109" s="91" t="s">
        <v>3</v>
      </c>
      <c r="B109" s="91" t="s">
        <v>201</v>
      </c>
      <c r="C109" s="118" t="s">
        <v>202</v>
      </c>
      <c r="D109" s="91">
        <v>1</v>
      </c>
      <c r="E109" s="91" t="s">
        <v>0</v>
      </c>
      <c r="F109" s="199">
        <v>29672.3</v>
      </c>
      <c r="G109" s="199">
        <f>F109*D109</f>
        <v>29672.3</v>
      </c>
      <c r="H109" s="199">
        <v>12716.7</v>
      </c>
      <c r="I109" s="199">
        <f>H109*D109</f>
        <v>12716.7</v>
      </c>
      <c r="J109" s="200">
        <f t="shared" si="27"/>
        <v>42389</v>
      </c>
      <c r="K109" s="139"/>
      <c r="L109" s="139"/>
      <c r="M109" s="139"/>
      <c r="N109" s="139"/>
      <c r="O109" s="139"/>
      <c r="P109" s="139"/>
      <c r="Q109" s="139"/>
    </row>
    <row r="110" spans="1:17" s="140" customFormat="1" ht="25.5">
      <c r="A110" s="91" t="s">
        <v>1</v>
      </c>
      <c r="B110" s="91" t="s">
        <v>203</v>
      </c>
      <c r="C110" s="118" t="s">
        <v>204</v>
      </c>
      <c r="D110" s="91">
        <v>1</v>
      </c>
      <c r="E110" s="91" t="s">
        <v>0</v>
      </c>
      <c r="F110" s="199">
        <v>0</v>
      </c>
      <c r="G110" s="199">
        <f>F110*D110</f>
        <v>0</v>
      </c>
      <c r="H110" s="199">
        <v>144122.6</v>
      </c>
      <c r="I110" s="199">
        <f>H110*D110</f>
        <v>144122.6</v>
      </c>
      <c r="J110" s="200">
        <f t="shared" si="27"/>
        <v>144122.6</v>
      </c>
      <c r="K110" s="139"/>
      <c r="L110" s="139"/>
      <c r="M110" s="139"/>
      <c r="N110" s="139"/>
      <c r="O110" s="139"/>
      <c r="P110" s="139"/>
      <c r="Q110" s="139"/>
    </row>
    <row r="111" spans="1:17" s="140" customFormat="1" ht="25.5">
      <c r="A111" s="91" t="s">
        <v>16</v>
      </c>
      <c r="B111" s="91" t="s">
        <v>12</v>
      </c>
      <c r="C111" s="118" t="s">
        <v>205</v>
      </c>
      <c r="D111" s="91">
        <v>1</v>
      </c>
      <c r="E111" s="91" t="s">
        <v>0</v>
      </c>
      <c r="F111" s="199">
        <v>63583.5</v>
      </c>
      <c r="G111" s="199">
        <f>F111*D111</f>
        <v>63583.5</v>
      </c>
      <c r="H111" s="199">
        <v>12716.7</v>
      </c>
      <c r="I111" s="199">
        <f>H111*D111</f>
        <v>12716.7</v>
      </c>
      <c r="J111" s="200">
        <f t="shared" si="27"/>
        <v>76300.2</v>
      </c>
      <c r="K111" s="139"/>
      <c r="L111" s="139"/>
      <c r="M111" s="139"/>
      <c r="N111" s="139"/>
      <c r="O111" s="139"/>
      <c r="P111" s="139"/>
      <c r="Q111" s="139"/>
    </row>
    <row r="112" spans="1:17" s="140" customFormat="1" ht="15">
      <c r="A112" s="91"/>
      <c r="B112" s="91"/>
      <c r="C112" s="117" t="s">
        <v>10</v>
      </c>
      <c r="D112" s="91"/>
      <c r="E112" s="122"/>
      <c r="F112" s="199"/>
      <c r="G112" s="199"/>
      <c r="H112" s="199"/>
      <c r="I112" s="199"/>
      <c r="J112" s="200"/>
      <c r="K112" s="139"/>
      <c r="L112" s="139"/>
      <c r="M112" s="139"/>
      <c r="N112" s="139"/>
      <c r="O112" s="139"/>
      <c r="P112" s="139"/>
      <c r="Q112" s="139"/>
    </row>
    <row r="113" spans="1:17" s="140" customFormat="1" ht="25.5">
      <c r="A113" s="91" t="s">
        <v>13</v>
      </c>
      <c r="B113" s="91" t="s">
        <v>206</v>
      </c>
      <c r="C113" s="118" t="s">
        <v>207</v>
      </c>
      <c r="D113" s="91">
        <v>1</v>
      </c>
      <c r="E113" s="122" t="s">
        <v>0</v>
      </c>
      <c r="F113" s="199">
        <v>8477.7999999999993</v>
      </c>
      <c r="G113" s="199">
        <f>F113*D113</f>
        <v>8477.7999999999993</v>
      </c>
      <c r="H113" s="199">
        <v>8477.7999999999993</v>
      </c>
      <c r="I113" s="199">
        <f>H113*D113</f>
        <v>8477.7999999999993</v>
      </c>
      <c r="J113" s="200">
        <f t="shared" si="27"/>
        <v>16955.599999999999</v>
      </c>
      <c r="K113" s="139"/>
      <c r="L113" s="139"/>
      <c r="M113" s="139"/>
      <c r="N113" s="139"/>
      <c r="O113" s="139"/>
      <c r="P113" s="139"/>
      <c r="Q113" s="139"/>
    </row>
    <row r="114" spans="1:17" s="140" customFormat="1" ht="15">
      <c r="A114" s="91"/>
      <c r="B114" s="91"/>
      <c r="C114" s="117" t="s">
        <v>135</v>
      </c>
      <c r="D114" s="91"/>
      <c r="E114" s="122"/>
      <c r="F114" s="199"/>
      <c r="G114" s="199"/>
      <c r="H114" s="199"/>
      <c r="I114" s="199"/>
      <c r="J114" s="200"/>
      <c r="K114" s="139"/>
      <c r="L114" s="139"/>
      <c r="M114" s="139"/>
      <c r="N114" s="139"/>
      <c r="O114" s="139"/>
      <c r="P114" s="139"/>
      <c r="Q114" s="139"/>
    </row>
    <row r="115" spans="1:17" s="140" customFormat="1" ht="25.5">
      <c r="A115" s="91" t="s">
        <v>87</v>
      </c>
      <c r="B115" s="91" t="s">
        <v>206</v>
      </c>
      <c r="C115" s="118" t="s">
        <v>208</v>
      </c>
      <c r="D115" s="91">
        <v>1</v>
      </c>
      <c r="E115" s="122" t="s">
        <v>0</v>
      </c>
      <c r="F115" s="199">
        <v>0</v>
      </c>
      <c r="G115" s="199">
        <f>F115*D115</f>
        <v>0</v>
      </c>
      <c r="H115" s="199">
        <v>0</v>
      </c>
      <c r="I115" s="199">
        <f>H115*D115</f>
        <v>0</v>
      </c>
      <c r="J115" s="200">
        <f t="shared" si="27"/>
        <v>0</v>
      </c>
      <c r="K115" s="139"/>
      <c r="L115" s="139"/>
      <c r="M115" s="139"/>
      <c r="N115" s="139"/>
      <c r="O115" s="139"/>
      <c r="P115" s="139"/>
      <c r="Q115" s="139"/>
    </row>
    <row r="116" spans="1:17" ht="15">
      <c r="A116" s="91"/>
      <c r="B116" s="91"/>
      <c r="C116" s="118"/>
      <c r="D116" s="91"/>
      <c r="E116" s="91"/>
      <c r="F116" s="199">
        <v>0</v>
      </c>
      <c r="G116" s="199">
        <f>F116*D116</f>
        <v>0</v>
      </c>
      <c r="H116" s="199">
        <v>0</v>
      </c>
      <c r="I116" s="199">
        <f>H116*D116</f>
        <v>0</v>
      </c>
      <c r="J116" s="200">
        <f t="shared" si="27"/>
        <v>0</v>
      </c>
      <c r="K116" s="119"/>
      <c r="L116" s="119"/>
      <c r="M116" s="119"/>
      <c r="N116" s="119"/>
      <c r="O116" s="119"/>
      <c r="P116" s="119"/>
      <c r="Q116" s="119"/>
    </row>
    <row r="117" spans="1:17" s="99" customFormat="1" ht="15">
      <c r="A117" s="95"/>
      <c r="B117" s="96"/>
      <c r="C117" s="96" t="s">
        <v>192</v>
      </c>
      <c r="D117" s="95"/>
      <c r="E117" s="97"/>
      <c r="F117" s="224"/>
      <c r="G117" s="224">
        <f>SUM(G107:G115)</f>
        <v>419651.1</v>
      </c>
      <c r="H117" s="224"/>
      <c r="I117" s="224">
        <f t="shared" ref="I117:J117" si="28">SUM(I107:I115)</f>
        <v>245856.2</v>
      </c>
      <c r="J117" s="224">
        <f t="shared" si="28"/>
        <v>665507.29999999993</v>
      </c>
      <c r="K117" s="98"/>
      <c r="L117" s="98"/>
      <c r="M117" s="98"/>
      <c r="N117" s="98"/>
      <c r="O117" s="98"/>
      <c r="P117" s="98"/>
      <c r="Q117" s="98"/>
    </row>
    <row r="118" spans="1:17" s="99" customFormat="1" ht="15">
      <c r="A118" s="91"/>
      <c r="B118" s="141"/>
      <c r="C118" s="141"/>
      <c r="D118" s="142"/>
      <c r="E118" s="143"/>
      <c r="F118" s="227"/>
      <c r="G118" s="227"/>
      <c r="H118" s="239"/>
      <c r="I118" s="239"/>
      <c r="J118" s="239"/>
      <c r="K118" s="98"/>
      <c r="L118" s="98"/>
    </row>
    <row r="119" spans="1:17" s="110" customFormat="1" ht="15.75">
      <c r="A119" s="106"/>
      <c r="B119" s="107"/>
      <c r="C119" s="108" t="s">
        <v>265</v>
      </c>
      <c r="D119" s="106"/>
      <c r="E119" s="109"/>
      <c r="F119" s="228"/>
      <c r="G119" s="228">
        <f>G18+G34+G53+G70+G89+G105+G117</f>
        <v>10278422.701999998</v>
      </c>
      <c r="H119" s="228"/>
      <c r="I119" s="228">
        <f t="shared" ref="I119:J119" si="29">I18+I34+I53+I70+I89+I105+I117</f>
        <v>2074476.9999999998</v>
      </c>
      <c r="J119" s="228">
        <f t="shared" si="29"/>
        <v>12352899.702</v>
      </c>
    </row>
    <row r="120" spans="1:17">
      <c r="A120" s="144"/>
      <c r="B120" s="145"/>
      <c r="C120" s="146"/>
      <c r="D120" s="147"/>
      <c r="E120" s="147"/>
      <c r="F120" s="119"/>
      <c r="G120" s="119"/>
      <c r="H120" s="119"/>
      <c r="I120" s="119"/>
      <c r="J120" s="119"/>
      <c r="K120" s="119"/>
      <c r="L120" s="119"/>
      <c r="M120" s="119"/>
      <c r="N120" s="119"/>
      <c r="O120" s="119"/>
      <c r="P120" s="119"/>
      <c r="Q120" s="119"/>
    </row>
    <row r="121" spans="1:17">
      <c r="A121" s="144"/>
      <c r="B121" s="144"/>
      <c r="C121" s="119"/>
      <c r="D121" s="144"/>
      <c r="E121" s="144"/>
      <c r="F121" s="119"/>
      <c r="G121" s="119"/>
      <c r="H121" s="119"/>
      <c r="I121" s="119"/>
      <c r="J121" s="119"/>
      <c r="K121" s="119"/>
      <c r="L121" s="119"/>
      <c r="M121" s="119"/>
      <c r="N121" s="119"/>
      <c r="O121" s="119"/>
      <c r="P121" s="119"/>
      <c r="Q121" s="119"/>
    </row>
    <row r="122" spans="1:17">
      <c r="A122" s="144"/>
      <c r="B122" s="144"/>
      <c r="C122" s="119"/>
      <c r="D122" s="144"/>
      <c r="E122" s="144"/>
      <c r="F122" s="119"/>
      <c r="G122" s="119"/>
      <c r="H122" s="119"/>
      <c r="I122" s="119"/>
      <c r="J122" s="119"/>
      <c r="K122" s="119"/>
      <c r="L122" s="119"/>
      <c r="M122" s="119"/>
      <c r="N122" s="119"/>
      <c r="O122" s="119"/>
      <c r="P122" s="119"/>
      <c r="Q122" s="119"/>
    </row>
    <row r="123" spans="1:17">
      <c r="A123" s="144"/>
      <c r="B123" s="144"/>
      <c r="C123" s="119"/>
      <c r="D123" s="144"/>
      <c r="E123" s="144"/>
      <c r="F123" s="119"/>
      <c r="G123" s="119"/>
      <c r="H123" s="119"/>
      <c r="I123" s="119"/>
      <c r="J123" s="119"/>
      <c r="K123" s="119"/>
      <c r="L123" s="119"/>
      <c r="M123" s="119"/>
      <c r="N123" s="119"/>
      <c r="O123" s="119"/>
      <c r="P123" s="119"/>
      <c r="Q123" s="119"/>
    </row>
    <row r="124" spans="1:17">
      <c r="A124" s="144"/>
      <c r="B124" s="144"/>
      <c r="C124" s="148"/>
      <c r="D124" s="144"/>
      <c r="E124" s="144"/>
      <c r="F124" s="119"/>
      <c r="G124" s="119"/>
      <c r="H124" s="119"/>
      <c r="I124" s="119"/>
      <c r="J124" s="119"/>
      <c r="K124" s="119"/>
      <c r="L124" s="119"/>
      <c r="M124" s="119"/>
      <c r="N124" s="119"/>
      <c r="O124" s="119"/>
      <c r="P124" s="119"/>
      <c r="Q124" s="119"/>
    </row>
  </sheetData>
  <mergeCells count="1">
    <mergeCell ref="A1:E1"/>
  </mergeCells>
  <printOptions horizontalCentered="1"/>
  <pageMargins left="0.74" right="0.73" top="1.07" bottom="0.96" header="0.42" footer="0.45"/>
  <pageSetup paperSize="9" scale="69"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Sec-III/A/III (Level-19A) - Page - &amp;P of &amp;N&amp;8
&amp;5&amp;Z
&amp;F</oddFooter>
  </headerFooter>
  <rowBreaks count="6" manualBreakCount="6">
    <brk id="18" max="14" man="1"/>
    <brk id="34" max="14" man="1"/>
    <brk id="53" max="14" man="1"/>
    <brk id="70" max="14" man="1"/>
    <brk id="89" max="14" man="1"/>
    <brk id="105" max="14"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4AC5-ECB9-494E-8AEE-751E8814C719}">
  <sheetPr>
    <tabColor rgb="FFFFC000"/>
    <pageSetUpPr fitToPage="1"/>
  </sheetPr>
  <dimension ref="A1:U141"/>
  <sheetViews>
    <sheetView view="pageBreakPreview" zoomScaleNormal="100" zoomScaleSheetLayoutView="100" workbookViewId="0">
      <pane ySplit="4" topLeftCell="A128" activePane="bottomLeft" state="frozen"/>
      <selection pane="bottomLeft" activeCell="K135" sqref="K135:K137"/>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2.42578125" style="120" customWidth="1"/>
    <col min="11" max="11" width="13.140625" style="120" bestFit="1" customWidth="1"/>
    <col min="12" max="16384" width="9.140625" style="120"/>
  </cols>
  <sheetData>
    <row r="1" spans="1:21" s="77" customFormat="1" ht="21">
      <c r="A1" s="254" t="s">
        <v>266</v>
      </c>
      <c r="B1" s="254"/>
      <c r="C1" s="254"/>
      <c r="D1" s="254"/>
      <c r="E1" s="254"/>
    </row>
    <row r="2" spans="1:21" s="79" customFormat="1" ht="12.75">
      <c r="A2" s="78">
        <v>1</v>
      </c>
      <c r="B2" s="78">
        <v>2</v>
      </c>
      <c r="C2" s="78">
        <v>3</v>
      </c>
      <c r="D2" s="78">
        <v>4</v>
      </c>
      <c r="E2" s="78">
        <v>5</v>
      </c>
      <c r="F2" s="114">
        <v>6</v>
      </c>
      <c r="G2" s="114">
        <v>7</v>
      </c>
      <c r="H2" s="114">
        <v>8</v>
      </c>
      <c r="I2" s="114">
        <v>9</v>
      </c>
      <c r="J2" s="114">
        <v>10</v>
      </c>
    </row>
    <row r="3" spans="1:21" s="81" customFormat="1" ht="30">
      <c r="A3" s="80" t="s">
        <v>71</v>
      </c>
      <c r="B3" s="80" t="s">
        <v>32</v>
      </c>
      <c r="C3" s="80" t="s">
        <v>31</v>
      </c>
      <c r="D3" s="80" t="s">
        <v>72</v>
      </c>
      <c r="E3" s="80" t="s">
        <v>30</v>
      </c>
      <c r="F3" s="115" t="s">
        <v>73</v>
      </c>
      <c r="G3" s="115" t="s">
        <v>74</v>
      </c>
      <c r="H3" s="115" t="s">
        <v>29</v>
      </c>
      <c r="I3" s="115" t="s">
        <v>28</v>
      </c>
      <c r="J3" s="115" t="s">
        <v>75</v>
      </c>
    </row>
    <row r="4" spans="1:21" s="82" customFormat="1" ht="12.75">
      <c r="A4" s="78">
        <v>1</v>
      </c>
      <c r="B4" s="78">
        <v>2</v>
      </c>
      <c r="C4" s="78">
        <v>3</v>
      </c>
      <c r="D4" s="78">
        <v>4</v>
      </c>
      <c r="E4" s="78">
        <v>5</v>
      </c>
      <c r="F4" s="114">
        <v>6</v>
      </c>
      <c r="G4" s="116" t="s">
        <v>27</v>
      </c>
      <c r="H4" s="116">
        <v>8</v>
      </c>
      <c r="I4" s="116" t="s">
        <v>26</v>
      </c>
      <c r="J4" s="116" t="s">
        <v>76</v>
      </c>
      <c r="K4" s="83"/>
    </row>
    <row r="5" spans="1:21">
      <c r="A5" s="91"/>
      <c r="B5" s="91"/>
      <c r="C5" s="117" t="s">
        <v>145</v>
      </c>
      <c r="D5" s="118"/>
      <c r="E5" s="118"/>
      <c r="F5" s="119"/>
      <c r="G5" s="119"/>
      <c r="H5" s="119"/>
      <c r="I5" s="119"/>
      <c r="J5" s="119"/>
      <c r="K5" s="119"/>
      <c r="L5" s="119"/>
      <c r="M5" s="119"/>
      <c r="N5" s="119"/>
      <c r="O5" s="119"/>
      <c r="P5" s="119"/>
      <c r="Q5" s="119"/>
      <c r="R5" s="119"/>
      <c r="S5" s="119"/>
      <c r="T5" s="119"/>
      <c r="U5" s="119"/>
    </row>
    <row r="6" spans="1:21" ht="25.5">
      <c r="A6" s="91"/>
      <c r="B6" s="91" t="s">
        <v>146</v>
      </c>
      <c r="C6" s="121" t="s">
        <v>147</v>
      </c>
      <c r="D6" s="118"/>
      <c r="E6" s="229"/>
      <c r="F6" s="222"/>
      <c r="G6" s="222"/>
      <c r="H6" s="222"/>
      <c r="I6" s="222"/>
      <c r="J6" s="222"/>
      <c r="K6" s="119"/>
      <c r="L6" s="119"/>
      <c r="M6" s="119"/>
      <c r="N6" s="119"/>
      <c r="O6" s="119"/>
      <c r="P6" s="119"/>
      <c r="Q6" s="119"/>
      <c r="R6" s="119"/>
      <c r="S6" s="119"/>
      <c r="T6" s="119"/>
      <c r="U6" s="119"/>
    </row>
    <row r="7" spans="1:21" ht="15">
      <c r="A7" s="91" t="s">
        <v>9</v>
      </c>
      <c r="B7" s="91"/>
      <c r="C7" s="118" t="s">
        <v>267</v>
      </c>
      <c r="D7" s="122">
        <v>1</v>
      </c>
      <c r="E7" s="230" t="str">
        <f t="shared" ref="E7:E41" si="0">IF(D7&gt;1,"Nos.","No.")</f>
        <v>No.</v>
      </c>
      <c r="F7" s="223" t="s">
        <v>306</v>
      </c>
      <c r="G7" s="223" t="s">
        <v>306</v>
      </c>
      <c r="H7" s="199">
        <v>21194.5</v>
      </c>
      <c r="I7" s="199">
        <f>H7*D7</f>
        <v>21194.5</v>
      </c>
      <c r="J7" s="200">
        <f>I7</f>
        <v>21194.5</v>
      </c>
      <c r="K7" s="119"/>
      <c r="L7" s="119"/>
      <c r="M7" s="119"/>
      <c r="N7" s="119"/>
      <c r="O7" s="119"/>
      <c r="P7" s="119"/>
      <c r="Q7" s="119"/>
      <c r="R7" s="119"/>
      <c r="S7" s="119"/>
      <c r="T7" s="119"/>
      <c r="U7" s="119"/>
    </row>
    <row r="8" spans="1:21" ht="15">
      <c r="A8" s="91" t="s">
        <v>7</v>
      </c>
      <c r="B8" s="91"/>
      <c r="C8" s="118" t="s">
        <v>148</v>
      </c>
      <c r="D8" s="122">
        <v>1</v>
      </c>
      <c r="E8" s="230" t="str">
        <f t="shared" si="0"/>
        <v>No.</v>
      </c>
      <c r="F8" s="199">
        <v>4238.8999999999996</v>
      </c>
      <c r="G8" s="199">
        <f>F8*D8</f>
        <v>4238.8999999999996</v>
      </c>
      <c r="H8" s="199">
        <v>1672</v>
      </c>
      <c r="I8" s="199">
        <f>H8*D8</f>
        <v>1672</v>
      </c>
      <c r="J8" s="200">
        <f t="shared" ref="J8:J19" si="1">G8+I8</f>
        <v>5910.9</v>
      </c>
      <c r="K8" s="119"/>
      <c r="L8" s="119"/>
      <c r="M8" s="119"/>
      <c r="N8" s="119"/>
      <c r="O8" s="119"/>
      <c r="P8" s="119"/>
      <c r="Q8" s="119"/>
      <c r="R8" s="119"/>
      <c r="S8" s="119"/>
      <c r="T8" s="119"/>
      <c r="U8" s="119"/>
    </row>
    <row r="9" spans="1:21" ht="15">
      <c r="A9" s="91" t="s">
        <v>3</v>
      </c>
      <c r="B9" s="91"/>
      <c r="C9" s="118" t="s">
        <v>149</v>
      </c>
      <c r="D9" s="122">
        <v>2</v>
      </c>
      <c r="E9" s="230" t="str">
        <f t="shared" si="0"/>
        <v>Nos.</v>
      </c>
      <c r="F9" s="199">
        <v>16531.71</v>
      </c>
      <c r="G9" s="199">
        <f>F9*D9</f>
        <v>33063.42</v>
      </c>
      <c r="H9" s="199">
        <v>1672</v>
      </c>
      <c r="I9" s="199">
        <f>H9*D9</f>
        <v>3344</v>
      </c>
      <c r="J9" s="200">
        <f t="shared" si="1"/>
        <v>36407.42</v>
      </c>
      <c r="K9" s="119"/>
      <c r="L9" s="119"/>
      <c r="M9" s="119"/>
      <c r="N9" s="119"/>
      <c r="O9" s="119"/>
      <c r="P9" s="119"/>
      <c r="Q9" s="119"/>
      <c r="R9" s="119"/>
      <c r="S9" s="119"/>
      <c r="T9" s="119"/>
      <c r="U9" s="119"/>
    </row>
    <row r="10" spans="1:21" ht="15">
      <c r="A10" s="91"/>
      <c r="B10" s="91"/>
      <c r="C10" s="117" t="s">
        <v>209</v>
      </c>
      <c r="D10" s="122"/>
      <c r="E10" s="230"/>
      <c r="F10" s="199"/>
      <c r="G10" s="199"/>
      <c r="H10" s="199"/>
      <c r="I10" s="199"/>
      <c r="J10" s="200"/>
      <c r="K10" s="119"/>
      <c r="L10" s="119"/>
      <c r="M10" s="119"/>
      <c r="N10" s="119"/>
      <c r="O10" s="119"/>
      <c r="P10" s="119"/>
      <c r="Q10" s="119"/>
      <c r="R10" s="119"/>
      <c r="S10" s="119"/>
      <c r="T10" s="119"/>
      <c r="U10" s="119"/>
    </row>
    <row r="11" spans="1:21" ht="15">
      <c r="A11" s="91" t="s">
        <v>1</v>
      </c>
      <c r="B11" s="91"/>
      <c r="C11" s="118" t="s">
        <v>153</v>
      </c>
      <c r="D11" s="122">
        <v>2</v>
      </c>
      <c r="E11" s="230" t="str">
        <f t="shared" si="0"/>
        <v>Nos.</v>
      </c>
      <c r="F11" s="199">
        <v>12716.7</v>
      </c>
      <c r="G11" s="199">
        <f>F11*D11</f>
        <v>25433.4</v>
      </c>
      <c r="H11" s="199">
        <v>1672</v>
      </c>
      <c r="I11" s="199">
        <f>H11*D11</f>
        <v>3344</v>
      </c>
      <c r="J11" s="200">
        <f t="shared" si="1"/>
        <v>28777.4</v>
      </c>
      <c r="K11" s="119"/>
      <c r="L11" s="119"/>
      <c r="M11" s="119"/>
      <c r="N11" s="119"/>
      <c r="O11" s="119"/>
      <c r="P11" s="119"/>
      <c r="Q11" s="119"/>
      <c r="R11" s="119"/>
      <c r="S11" s="119"/>
      <c r="T11" s="119"/>
      <c r="U11" s="119"/>
    </row>
    <row r="12" spans="1:21" ht="15">
      <c r="A12" s="91" t="s">
        <v>16</v>
      </c>
      <c r="B12" s="91"/>
      <c r="C12" s="118" t="s">
        <v>150</v>
      </c>
      <c r="D12" s="122">
        <v>2</v>
      </c>
      <c r="E12" s="230" t="str">
        <f t="shared" si="0"/>
        <v>Nos.</v>
      </c>
      <c r="F12" s="199">
        <v>10597.25</v>
      </c>
      <c r="G12" s="199">
        <f>F12*D12</f>
        <v>21194.5</v>
      </c>
      <c r="H12" s="199">
        <v>1672</v>
      </c>
      <c r="I12" s="199">
        <f>H12*D12</f>
        <v>3344</v>
      </c>
      <c r="J12" s="200">
        <f t="shared" si="1"/>
        <v>24538.5</v>
      </c>
      <c r="K12" s="119"/>
      <c r="L12" s="119"/>
      <c r="M12" s="119"/>
      <c r="N12" s="119"/>
      <c r="O12" s="119"/>
      <c r="P12" s="119"/>
      <c r="Q12" s="119"/>
      <c r="R12" s="119"/>
      <c r="S12" s="119"/>
      <c r="T12" s="119"/>
      <c r="U12" s="119"/>
    </row>
    <row r="13" spans="1:21" ht="15">
      <c r="A13" s="91"/>
      <c r="B13" s="91"/>
      <c r="C13" s="117" t="s">
        <v>151</v>
      </c>
      <c r="D13" s="122"/>
      <c r="E13" s="230"/>
      <c r="F13" s="199"/>
      <c r="G13" s="199"/>
      <c r="H13" s="199"/>
      <c r="I13" s="199"/>
      <c r="J13" s="200"/>
      <c r="K13" s="119"/>
      <c r="L13" s="119"/>
      <c r="M13" s="119"/>
      <c r="N13" s="119"/>
      <c r="O13" s="119"/>
      <c r="P13" s="119"/>
      <c r="Q13" s="119"/>
      <c r="R13" s="119"/>
      <c r="S13" s="119"/>
      <c r="T13" s="119"/>
      <c r="U13" s="119"/>
    </row>
    <row r="14" spans="1:21" ht="15">
      <c r="A14" s="91" t="s">
        <v>13</v>
      </c>
      <c r="B14" s="91"/>
      <c r="C14" s="118" t="s">
        <v>153</v>
      </c>
      <c r="D14" s="122">
        <v>2</v>
      </c>
      <c r="E14" s="230" t="str">
        <f t="shared" si="0"/>
        <v>Nos.</v>
      </c>
      <c r="F14" s="199">
        <v>13140.59</v>
      </c>
      <c r="G14" s="199">
        <f>F14*D14</f>
        <v>26281.18</v>
      </c>
      <c r="H14" s="199">
        <v>1672</v>
      </c>
      <c r="I14" s="199">
        <f>H14*D14</f>
        <v>3344</v>
      </c>
      <c r="J14" s="200">
        <f t="shared" si="1"/>
        <v>29625.18</v>
      </c>
      <c r="K14" s="119"/>
      <c r="L14" s="119"/>
      <c r="M14" s="119"/>
      <c r="N14" s="119"/>
      <c r="O14" s="119"/>
      <c r="P14" s="119"/>
      <c r="Q14" s="119"/>
      <c r="R14" s="119"/>
      <c r="S14" s="119"/>
      <c r="T14" s="119"/>
      <c r="U14" s="119"/>
    </row>
    <row r="15" spans="1:21" ht="15">
      <c r="A15" s="91"/>
      <c r="B15" s="91"/>
      <c r="C15" s="117" t="s">
        <v>210</v>
      </c>
      <c r="D15" s="122"/>
      <c r="E15" s="230"/>
      <c r="F15" s="199"/>
      <c r="G15" s="199"/>
      <c r="H15" s="199"/>
      <c r="I15" s="199"/>
      <c r="J15" s="200"/>
      <c r="K15" s="119"/>
      <c r="L15" s="119"/>
      <c r="M15" s="119"/>
      <c r="N15" s="119"/>
      <c r="O15" s="119"/>
      <c r="P15" s="119"/>
      <c r="Q15" s="119"/>
      <c r="R15" s="119"/>
      <c r="S15" s="119"/>
      <c r="T15" s="119"/>
      <c r="U15" s="119"/>
    </row>
    <row r="16" spans="1:21" ht="15">
      <c r="A16" s="91" t="s">
        <v>87</v>
      </c>
      <c r="B16" s="91"/>
      <c r="C16" s="118" t="s">
        <v>153</v>
      </c>
      <c r="D16" s="122">
        <v>1</v>
      </c>
      <c r="E16" s="230" t="str">
        <f t="shared" si="0"/>
        <v>No.</v>
      </c>
      <c r="F16" s="199">
        <v>16531.71</v>
      </c>
      <c r="G16" s="199">
        <f>F16*D16</f>
        <v>16531.71</v>
      </c>
      <c r="H16" s="199">
        <v>1672</v>
      </c>
      <c r="I16" s="199">
        <f>H16*D16</f>
        <v>1672</v>
      </c>
      <c r="J16" s="200">
        <f t="shared" si="1"/>
        <v>18203.71</v>
      </c>
      <c r="K16" s="119"/>
      <c r="L16" s="119"/>
      <c r="M16" s="119"/>
      <c r="N16" s="119"/>
      <c r="O16" s="119"/>
      <c r="P16" s="119"/>
      <c r="Q16" s="119"/>
      <c r="R16" s="119"/>
      <c r="S16" s="119"/>
      <c r="T16" s="119"/>
      <c r="U16" s="119"/>
    </row>
    <row r="17" spans="1:21" ht="15">
      <c r="A17" s="91"/>
      <c r="B17" s="91"/>
      <c r="C17" s="117" t="s">
        <v>152</v>
      </c>
      <c r="D17" s="122"/>
      <c r="E17" s="230"/>
      <c r="F17" s="199"/>
      <c r="G17" s="199"/>
      <c r="H17" s="199"/>
      <c r="I17" s="199"/>
      <c r="J17" s="200"/>
      <c r="K17" s="119"/>
      <c r="L17" s="119"/>
      <c r="M17" s="119"/>
      <c r="N17" s="119"/>
      <c r="O17" s="119"/>
      <c r="P17" s="119"/>
      <c r="Q17" s="119"/>
      <c r="R17" s="119"/>
      <c r="S17" s="119"/>
      <c r="T17" s="119"/>
      <c r="U17" s="119"/>
    </row>
    <row r="18" spans="1:21" ht="15">
      <c r="A18" s="91" t="s">
        <v>88</v>
      </c>
      <c r="B18" s="91"/>
      <c r="C18" s="118" t="s">
        <v>153</v>
      </c>
      <c r="D18" s="122">
        <v>2</v>
      </c>
      <c r="E18" s="230" t="str">
        <f t="shared" si="0"/>
        <v>Nos.</v>
      </c>
      <c r="F18" s="199">
        <v>12292.81</v>
      </c>
      <c r="G18" s="199">
        <f>F18*D18</f>
        <v>24585.62</v>
      </c>
      <c r="H18" s="199">
        <v>1672</v>
      </c>
      <c r="I18" s="199">
        <f>H18*D18</f>
        <v>3344</v>
      </c>
      <c r="J18" s="200">
        <f t="shared" si="1"/>
        <v>27929.62</v>
      </c>
      <c r="K18" s="119"/>
      <c r="L18" s="119"/>
      <c r="M18" s="119"/>
      <c r="N18" s="119"/>
      <c r="O18" s="119"/>
      <c r="P18" s="119"/>
      <c r="Q18" s="119"/>
      <c r="R18" s="119"/>
      <c r="S18" s="119"/>
      <c r="T18" s="119"/>
      <c r="U18" s="119"/>
    </row>
    <row r="19" spans="1:21" ht="15">
      <c r="A19" s="91" t="s">
        <v>89</v>
      </c>
      <c r="B19" s="91"/>
      <c r="C19" s="118" t="s">
        <v>153</v>
      </c>
      <c r="D19" s="122">
        <v>1</v>
      </c>
      <c r="E19" s="230" t="str">
        <f t="shared" si="0"/>
        <v>No.</v>
      </c>
      <c r="F19" s="199">
        <v>10173.36</v>
      </c>
      <c r="G19" s="199">
        <f>F19*D19</f>
        <v>10173.36</v>
      </c>
      <c r="H19" s="199">
        <v>1672</v>
      </c>
      <c r="I19" s="199">
        <f>H19*D19</f>
        <v>1672</v>
      </c>
      <c r="J19" s="200">
        <f t="shared" si="1"/>
        <v>11845.36</v>
      </c>
      <c r="K19" s="119"/>
      <c r="L19" s="119"/>
      <c r="M19" s="119"/>
      <c r="N19" s="119"/>
      <c r="O19" s="119"/>
      <c r="P19" s="119"/>
      <c r="Q19" s="119"/>
      <c r="R19" s="119"/>
      <c r="S19" s="119"/>
      <c r="T19" s="119"/>
      <c r="U19" s="119"/>
    </row>
    <row r="20" spans="1:21" s="99" customFormat="1" ht="15">
      <c r="A20" s="95"/>
      <c r="B20" s="96"/>
      <c r="C20" s="96" t="s">
        <v>124</v>
      </c>
      <c r="D20" s="95"/>
      <c r="E20" s="231"/>
      <c r="F20" s="224"/>
      <c r="G20" s="224">
        <f>SUM(G6:G19)</f>
        <v>161502.08999999997</v>
      </c>
      <c r="H20" s="224"/>
      <c r="I20" s="224">
        <f t="shared" ref="I20:J20" si="2">SUM(I6:I19)</f>
        <v>42930.5</v>
      </c>
      <c r="J20" s="224">
        <f t="shared" si="2"/>
        <v>204432.58999999997</v>
      </c>
      <c r="K20" s="98"/>
      <c r="L20" s="98"/>
      <c r="M20" s="98"/>
      <c r="N20" s="98"/>
      <c r="O20" s="98"/>
      <c r="P20" s="98"/>
      <c r="Q20" s="98"/>
      <c r="R20" s="98"/>
      <c r="S20" s="98"/>
      <c r="T20" s="98"/>
      <c r="U20" s="98"/>
    </row>
    <row r="21" spans="1:21" ht="25.5">
      <c r="A21" s="91"/>
      <c r="B21" s="91" t="s">
        <v>146</v>
      </c>
      <c r="C21" s="121" t="s">
        <v>268</v>
      </c>
      <c r="D21" s="118"/>
      <c r="E21" s="229"/>
      <c r="F21" s="222"/>
      <c r="G21" s="222"/>
      <c r="H21" s="222"/>
      <c r="I21" s="222"/>
      <c r="J21" s="222"/>
      <c r="K21" s="119"/>
      <c r="L21" s="119"/>
      <c r="M21" s="119"/>
      <c r="N21" s="119"/>
      <c r="O21" s="119"/>
      <c r="P21" s="119"/>
      <c r="Q21" s="119"/>
      <c r="R21" s="119"/>
      <c r="S21" s="119"/>
      <c r="T21" s="119"/>
      <c r="U21" s="119"/>
    </row>
    <row r="22" spans="1:21" ht="15">
      <c r="A22" s="91" t="s">
        <v>9</v>
      </c>
      <c r="B22" s="91"/>
      <c r="C22" s="152" t="s">
        <v>269</v>
      </c>
      <c r="D22" s="153">
        <v>1</v>
      </c>
      <c r="E22" s="230" t="str">
        <f t="shared" si="0"/>
        <v>No.</v>
      </c>
      <c r="F22" s="223" t="s">
        <v>306</v>
      </c>
      <c r="G22" s="223" t="s">
        <v>306</v>
      </c>
      <c r="H22" s="199">
        <v>5086.68</v>
      </c>
      <c r="I22" s="199">
        <f t="shared" ref="I22:I27" si="3">H22*D22</f>
        <v>5086.68</v>
      </c>
      <c r="J22" s="200">
        <f>I22</f>
        <v>5086.68</v>
      </c>
      <c r="K22" s="119"/>
      <c r="L22" s="119"/>
      <c r="M22" s="119"/>
      <c r="N22" s="119"/>
      <c r="O22" s="119"/>
      <c r="P22" s="119"/>
      <c r="Q22" s="119"/>
      <c r="R22" s="119"/>
      <c r="S22" s="119"/>
      <c r="T22" s="119"/>
      <c r="U22" s="119"/>
    </row>
    <row r="23" spans="1:21" ht="15">
      <c r="A23" s="91" t="s">
        <v>7</v>
      </c>
      <c r="B23" s="91"/>
      <c r="C23" s="152" t="s">
        <v>270</v>
      </c>
      <c r="D23" s="153">
        <v>2</v>
      </c>
      <c r="E23" s="230" t="str">
        <f t="shared" si="0"/>
        <v>Nos.</v>
      </c>
      <c r="F23" s="223" t="s">
        <v>306</v>
      </c>
      <c r="G23" s="223" t="s">
        <v>306</v>
      </c>
      <c r="H23" s="199">
        <v>5086.68</v>
      </c>
      <c r="I23" s="199">
        <f t="shared" si="3"/>
        <v>10173.36</v>
      </c>
      <c r="J23" s="200">
        <f t="shared" ref="J23:J27" si="4">I23</f>
        <v>10173.36</v>
      </c>
      <c r="K23" s="119"/>
      <c r="L23" s="119"/>
      <c r="M23" s="119"/>
      <c r="N23" s="119"/>
      <c r="O23" s="119"/>
      <c r="P23" s="119"/>
      <c r="Q23" s="119"/>
      <c r="R23" s="119"/>
      <c r="S23" s="119"/>
      <c r="T23" s="119"/>
      <c r="U23" s="119"/>
    </row>
    <row r="24" spans="1:21" ht="15">
      <c r="A24" s="91" t="s">
        <v>3</v>
      </c>
      <c r="B24" s="91"/>
      <c r="C24" s="152" t="s">
        <v>271</v>
      </c>
      <c r="D24" s="153">
        <v>2</v>
      </c>
      <c r="E24" s="230" t="str">
        <f t="shared" si="0"/>
        <v>Nos.</v>
      </c>
      <c r="F24" s="223" t="s">
        <v>306</v>
      </c>
      <c r="G24" s="223" t="s">
        <v>306</v>
      </c>
      <c r="H24" s="199">
        <v>5086.68</v>
      </c>
      <c r="I24" s="199">
        <f t="shared" si="3"/>
        <v>10173.36</v>
      </c>
      <c r="J24" s="200">
        <f t="shared" si="4"/>
        <v>10173.36</v>
      </c>
      <c r="K24" s="119"/>
      <c r="L24" s="119"/>
      <c r="M24" s="119"/>
      <c r="N24" s="119"/>
      <c r="O24" s="119"/>
      <c r="P24" s="119"/>
      <c r="Q24" s="119"/>
      <c r="R24" s="119"/>
      <c r="S24" s="119"/>
      <c r="T24" s="119"/>
      <c r="U24" s="119"/>
    </row>
    <row r="25" spans="1:21" ht="15">
      <c r="A25" s="91" t="s">
        <v>1</v>
      </c>
      <c r="B25" s="91"/>
      <c r="C25" s="152" t="s">
        <v>272</v>
      </c>
      <c r="D25" s="153">
        <v>2</v>
      </c>
      <c r="E25" s="230" t="str">
        <f t="shared" si="0"/>
        <v>Nos.</v>
      </c>
      <c r="F25" s="223" t="s">
        <v>306</v>
      </c>
      <c r="G25" s="223" t="s">
        <v>306</v>
      </c>
      <c r="H25" s="199">
        <v>5086.68</v>
      </c>
      <c r="I25" s="199">
        <f t="shared" si="3"/>
        <v>10173.36</v>
      </c>
      <c r="J25" s="200">
        <f t="shared" si="4"/>
        <v>10173.36</v>
      </c>
      <c r="K25" s="119"/>
      <c r="L25" s="119"/>
      <c r="M25" s="119"/>
      <c r="N25" s="119"/>
      <c r="O25" s="119"/>
      <c r="P25" s="119"/>
      <c r="Q25" s="119"/>
      <c r="R25" s="119"/>
      <c r="S25" s="119"/>
      <c r="T25" s="119"/>
      <c r="U25" s="119"/>
    </row>
    <row r="26" spans="1:21" ht="15">
      <c r="A26" s="91" t="s">
        <v>16</v>
      </c>
      <c r="B26" s="91"/>
      <c r="C26" s="152" t="s">
        <v>273</v>
      </c>
      <c r="D26" s="153">
        <v>1</v>
      </c>
      <c r="E26" s="230" t="str">
        <f t="shared" si="0"/>
        <v>No.</v>
      </c>
      <c r="F26" s="223" t="s">
        <v>306</v>
      </c>
      <c r="G26" s="223" t="s">
        <v>306</v>
      </c>
      <c r="H26" s="199">
        <v>5086.68</v>
      </c>
      <c r="I26" s="199">
        <f t="shared" si="3"/>
        <v>5086.68</v>
      </c>
      <c r="J26" s="200">
        <f t="shared" si="4"/>
        <v>5086.68</v>
      </c>
      <c r="K26" s="119"/>
      <c r="L26" s="119"/>
      <c r="M26" s="119"/>
      <c r="N26" s="119"/>
      <c r="O26" s="119"/>
      <c r="P26" s="119"/>
      <c r="Q26" s="119"/>
      <c r="R26" s="119"/>
      <c r="S26" s="119"/>
      <c r="T26" s="119"/>
      <c r="U26" s="119"/>
    </row>
    <row r="27" spans="1:21" ht="15">
      <c r="A27" s="91" t="s">
        <v>13</v>
      </c>
      <c r="B27" s="91"/>
      <c r="C27" s="152" t="s">
        <v>274</v>
      </c>
      <c r="D27" s="153">
        <v>1</v>
      </c>
      <c r="E27" s="230" t="str">
        <f t="shared" si="0"/>
        <v>No.</v>
      </c>
      <c r="F27" s="223" t="s">
        <v>306</v>
      </c>
      <c r="G27" s="223" t="s">
        <v>306</v>
      </c>
      <c r="H27" s="199">
        <v>5086.68</v>
      </c>
      <c r="I27" s="199">
        <f t="shared" si="3"/>
        <v>5086.68</v>
      </c>
      <c r="J27" s="200">
        <f t="shared" si="4"/>
        <v>5086.68</v>
      </c>
      <c r="K27" s="119"/>
      <c r="L27" s="119"/>
      <c r="M27" s="119"/>
      <c r="N27" s="119"/>
      <c r="O27" s="119"/>
      <c r="P27" s="119"/>
      <c r="Q27" s="119"/>
      <c r="R27" s="119"/>
      <c r="S27" s="119"/>
      <c r="T27" s="119"/>
      <c r="U27" s="119"/>
    </row>
    <row r="28" spans="1:21" ht="29.25" customHeight="1">
      <c r="A28" s="176"/>
      <c r="B28" s="176"/>
      <c r="C28" s="179" t="s">
        <v>317</v>
      </c>
      <c r="D28" s="180"/>
      <c r="E28" s="232"/>
      <c r="F28" s="199"/>
      <c r="G28" s="199"/>
      <c r="H28" s="199"/>
      <c r="I28" s="199"/>
      <c r="J28" s="200"/>
      <c r="K28" s="119"/>
      <c r="L28" s="119"/>
      <c r="M28" s="119"/>
      <c r="N28" s="119"/>
      <c r="O28" s="119"/>
      <c r="P28" s="119"/>
      <c r="Q28" s="119"/>
      <c r="R28" s="119"/>
      <c r="S28" s="119"/>
      <c r="T28" s="119"/>
      <c r="U28" s="119"/>
    </row>
    <row r="29" spans="1:21" ht="15">
      <c r="A29" s="176" t="s">
        <v>87</v>
      </c>
      <c r="B29" s="176"/>
      <c r="C29" s="181" t="s">
        <v>148</v>
      </c>
      <c r="D29" s="180">
        <v>9</v>
      </c>
      <c r="E29" s="232" t="str">
        <f t="shared" si="0"/>
        <v>Nos.</v>
      </c>
      <c r="F29" s="199">
        <v>4239.28</v>
      </c>
      <c r="G29" s="199">
        <f>F29*D29</f>
        <v>38153.519999999997</v>
      </c>
      <c r="H29" s="199">
        <v>1672</v>
      </c>
      <c r="I29" s="199">
        <f>H29*D29</f>
        <v>15048</v>
      </c>
      <c r="J29" s="200">
        <f t="shared" ref="J29:J41" si="5">G29+I29</f>
        <v>53201.52</v>
      </c>
      <c r="K29" s="119"/>
      <c r="L29" s="119"/>
      <c r="M29" s="119"/>
      <c r="N29" s="119"/>
      <c r="O29" s="119"/>
      <c r="P29" s="119"/>
      <c r="Q29" s="119"/>
      <c r="R29" s="119"/>
      <c r="S29" s="119"/>
      <c r="T29" s="119"/>
      <c r="U29" s="119"/>
    </row>
    <row r="30" spans="1:21" ht="15">
      <c r="A30" s="176"/>
      <c r="B30" s="176"/>
      <c r="C30" s="182" t="s">
        <v>152</v>
      </c>
      <c r="D30" s="180"/>
      <c r="E30" s="232"/>
      <c r="F30" s="199"/>
      <c r="G30" s="199"/>
      <c r="H30" s="199"/>
      <c r="I30" s="199"/>
      <c r="J30" s="200"/>
      <c r="K30" s="119"/>
      <c r="L30" s="119"/>
      <c r="M30" s="119"/>
      <c r="N30" s="119"/>
      <c r="O30" s="119"/>
      <c r="P30" s="119"/>
      <c r="Q30" s="119"/>
      <c r="R30" s="119"/>
      <c r="S30" s="119"/>
      <c r="T30" s="119"/>
      <c r="U30" s="119"/>
    </row>
    <row r="31" spans="1:21" ht="15">
      <c r="A31" s="176" t="s">
        <v>88</v>
      </c>
      <c r="B31" s="176"/>
      <c r="C31" s="181" t="s">
        <v>318</v>
      </c>
      <c r="D31" s="180">
        <v>27</v>
      </c>
      <c r="E31" s="232" t="str">
        <f t="shared" si="0"/>
        <v>Nos.</v>
      </c>
      <c r="F31" s="199">
        <v>13680</v>
      </c>
      <c r="G31" s="199">
        <f>F31*D31</f>
        <v>369360</v>
      </c>
      <c r="H31" s="199">
        <v>1672</v>
      </c>
      <c r="I31" s="199">
        <f>H31*D31</f>
        <v>45144</v>
      </c>
      <c r="J31" s="200">
        <f t="shared" si="5"/>
        <v>414504</v>
      </c>
      <c r="K31" s="119"/>
      <c r="L31" s="119"/>
      <c r="M31" s="119"/>
      <c r="N31" s="119"/>
      <c r="O31" s="119"/>
      <c r="P31" s="119"/>
      <c r="Q31" s="119"/>
      <c r="R31" s="119"/>
      <c r="S31" s="119"/>
      <c r="T31" s="119"/>
      <c r="U31" s="119"/>
    </row>
    <row r="32" spans="1:21" ht="15">
      <c r="A32" s="176"/>
      <c r="B32" s="176"/>
      <c r="C32" s="182" t="s">
        <v>209</v>
      </c>
      <c r="D32" s="180"/>
      <c r="E32" s="232"/>
      <c r="F32" s="199"/>
      <c r="G32" s="199"/>
      <c r="H32" s="199"/>
      <c r="I32" s="199"/>
      <c r="J32" s="200"/>
      <c r="K32" s="119"/>
      <c r="L32" s="119"/>
      <c r="M32" s="119"/>
      <c r="N32" s="119"/>
      <c r="O32" s="119"/>
      <c r="P32" s="119"/>
      <c r="Q32" s="119"/>
      <c r="R32" s="119"/>
      <c r="S32" s="119"/>
      <c r="T32" s="119"/>
      <c r="U32" s="119"/>
    </row>
    <row r="33" spans="1:21" ht="15">
      <c r="A33" s="176" t="s">
        <v>89</v>
      </c>
      <c r="B33" s="176"/>
      <c r="C33" s="181" t="s">
        <v>318</v>
      </c>
      <c r="D33" s="180">
        <v>18</v>
      </c>
      <c r="E33" s="232" t="str">
        <f t="shared" si="0"/>
        <v>Nos.</v>
      </c>
      <c r="F33" s="199">
        <v>13680</v>
      </c>
      <c r="G33" s="199">
        <f>F33*D33</f>
        <v>246240</v>
      </c>
      <c r="H33" s="199">
        <v>1672</v>
      </c>
      <c r="I33" s="199">
        <f>H33*D33</f>
        <v>30096</v>
      </c>
      <c r="J33" s="200">
        <f t="shared" si="5"/>
        <v>276336</v>
      </c>
      <c r="K33" s="119"/>
      <c r="L33" s="119"/>
      <c r="M33" s="119"/>
      <c r="N33" s="119"/>
      <c r="O33" s="119"/>
      <c r="P33" s="119"/>
      <c r="Q33" s="119"/>
      <c r="R33" s="119"/>
      <c r="S33" s="119"/>
      <c r="T33" s="119"/>
      <c r="U33" s="119"/>
    </row>
    <row r="34" spans="1:21" ht="15">
      <c r="A34" s="176"/>
      <c r="B34" s="176"/>
      <c r="C34" s="182" t="s">
        <v>151</v>
      </c>
      <c r="D34" s="180"/>
      <c r="E34" s="232"/>
      <c r="F34" s="199"/>
      <c r="G34" s="199"/>
      <c r="H34" s="199"/>
      <c r="I34" s="199"/>
      <c r="J34" s="200"/>
      <c r="K34" s="119"/>
      <c r="L34" s="119"/>
      <c r="M34" s="119"/>
      <c r="N34" s="119"/>
      <c r="O34" s="119"/>
      <c r="P34" s="119"/>
      <c r="Q34" s="119"/>
      <c r="R34" s="119"/>
      <c r="S34" s="119"/>
      <c r="T34" s="119"/>
      <c r="U34" s="119"/>
    </row>
    <row r="35" spans="1:21" ht="15">
      <c r="A35" s="176" t="s">
        <v>90</v>
      </c>
      <c r="B35" s="176"/>
      <c r="C35" s="181" t="s">
        <v>318</v>
      </c>
      <c r="D35" s="180">
        <v>9</v>
      </c>
      <c r="E35" s="232" t="str">
        <f t="shared" si="0"/>
        <v>Nos.</v>
      </c>
      <c r="F35" s="199">
        <v>14440</v>
      </c>
      <c r="G35" s="199">
        <f>F35*D35</f>
        <v>129960</v>
      </c>
      <c r="H35" s="199">
        <v>1672</v>
      </c>
      <c r="I35" s="199">
        <f>H35*D35</f>
        <v>15048</v>
      </c>
      <c r="J35" s="200">
        <f t="shared" si="5"/>
        <v>145008</v>
      </c>
      <c r="K35" s="119"/>
      <c r="L35" s="119"/>
      <c r="M35" s="119"/>
      <c r="N35" s="119"/>
      <c r="O35" s="119"/>
      <c r="P35" s="119"/>
      <c r="Q35" s="119"/>
      <c r="R35" s="119"/>
      <c r="S35" s="119"/>
      <c r="T35" s="119"/>
      <c r="U35" s="119"/>
    </row>
    <row r="36" spans="1:21" ht="15">
      <c r="A36" s="176"/>
      <c r="B36" s="176"/>
      <c r="C36" s="182" t="s">
        <v>210</v>
      </c>
      <c r="D36" s="180"/>
      <c r="E36" s="232"/>
      <c r="F36" s="199"/>
      <c r="G36" s="199"/>
      <c r="H36" s="199"/>
      <c r="I36" s="199"/>
      <c r="J36" s="200"/>
      <c r="K36" s="119"/>
      <c r="L36" s="119"/>
      <c r="M36" s="119"/>
      <c r="N36" s="119"/>
      <c r="O36" s="119"/>
      <c r="P36" s="119"/>
      <c r="Q36" s="119"/>
      <c r="R36" s="119"/>
      <c r="S36" s="119"/>
      <c r="T36" s="119"/>
      <c r="U36" s="119"/>
    </row>
    <row r="37" spans="1:21" ht="15">
      <c r="A37" s="176" t="s">
        <v>91</v>
      </c>
      <c r="B37" s="176"/>
      <c r="C37" s="181" t="s">
        <v>318</v>
      </c>
      <c r="D37" s="180">
        <v>9</v>
      </c>
      <c r="E37" s="232" t="str">
        <f t="shared" si="0"/>
        <v>Nos.</v>
      </c>
      <c r="F37" s="199">
        <v>21280</v>
      </c>
      <c r="G37" s="199">
        <f>F37*D37</f>
        <v>191520</v>
      </c>
      <c r="H37" s="199">
        <v>1672</v>
      </c>
      <c r="I37" s="199">
        <f>H37*D37</f>
        <v>15048</v>
      </c>
      <c r="J37" s="200">
        <f t="shared" si="5"/>
        <v>206568</v>
      </c>
      <c r="K37" s="119"/>
      <c r="L37" s="119"/>
      <c r="M37" s="119"/>
      <c r="N37" s="119"/>
      <c r="O37" s="119"/>
      <c r="P37" s="119"/>
      <c r="Q37" s="119"/>
      <c r="R37" s="119"/>
      <c r="S37" s="119"/>
      <c r="T37" s="119"/>
      <c r="U37" s="119"/>
    </row>
    <row r="38" spans="1:21" ht="15">
      <c r="A38" s="176"/>
      <c r="B38" s="176"/>
      <c r="C38" s="182" t="s">
        <v>319</v>
      </c>
      <c r="D38" s="180"/>
      <c r="E38" s="232"/>
      <c r="F38" s="199">
        <v>0</v>
      </c>
      <c r="G38" s="199">
        <f>F38*D38</f>
        <v>0</v>
      </c>
      <c r="H38" s="199">
        <v>0</v>
      </c>
      <c r="I38" s="199">
        <f>H38*D38</f>
        <v>0</v>
      </c>
      <c r="J38" s="200">
        <f t="shared" si="5"/>
        <v>0</v>
      </c>
      <c r="K38" s="119"/>
      <c r="L38" s="119"/>
      <c r="M38" s="119"/>
      <c r="N38" s="119"/>
      <c r="O38" s="119"/>
      <c r="P38" s="119"/>
      <c r="Q38" s="119"/>
      <c r="R38" s="119"/>
      <c r="S38" s="119"/>
      <c r="T38" s="119"/>
      <c r="U38" s="119"/>
    </row>
    <row r="39" spans="1:21" ht="15">
      <c r="A39" s="176" t="s">
        <v>92</v>
      </c>
      <c r="B39" s="176"/>
      <c r="C39" s="181" t="s">
        <v>318</v>
      </c>
      <c r="D39" s="180">
        <v>9</v>
      </c>
      <c r="E39" s="232" t="str">
        <f t="shared" si="0"/>
        <v>Nos.</v>
      </c>
      <c r="F39" s="199">
        <v>45000</v>
      </c>
      <c r="G39" s="199">
        <f>F39*D39</f>
        <v>405000</v>
      </c>
      <c r="H39" s="199">
        <v>2280</v>
      </c>
      <c r="I39" s="199">
        <f>H39*D39</f>
        <v>20520</v>
      </c>
      <c r="J39" s="200">
        <f t="shared" si="5"/>
        <v>425520</v>
      </c>
      <c r="K39" s="119"/>
      <c r="L39" s="119"/>
      <c r="M39" s="119"/>
      <c r="N39" s="119"/>
      <c r="O39" s="119"/>
      <c r="P39" s="119"/>
      <c r="Q39" s="119"/>
      <c r="R39" s="119"/>
      <c r="S39" s="119"/>
      <c r="T39" s="119"/>
      <c r="U39" s="119"/>
    </row>
    <row r="40" spans="1:21" ht="25.5">
      <c r="A40" s="91"/>
      <c r="B40" s="91" t="s">
        <v>275</v>
      </c>
      <c r="C40" s="121" t="s">
        <v>276</v>
      </c>
      <c r="D40" s="118"/>
      <c r="E40" s="229"/>
      <c r="F40" s="199"/>
      <c r="G40" s="199"/>
      <c r="H40" s="199"/>
      <c r="I40" s="199"/>
      <c r="J40" s="200"/>
      <c r="K40" s="119"/>
      <c r="L40" s="119"/>
      <c r="M40" s="119"/>
      <c r="N40" s="119"/>
      <c r="O40" s="119"/>
      <c r="P40" s="119"/>
      <c r="Q40" s="119"/>
      <c r="R40" s="119"/>
      <c r="S40" s="119"/>
      <c r="T40" s="119"/>
      <c r="U40" s="119"/>
    </row>
    <row r="41" spans="1:21" ht="15">
      <c r="A41" s="91" t="s">
        <v>98</v>
      </c>
      <c r="B41" s="91"/>
      <c r="C41" s="118" t="s">
        <v>277</v>
      </c>
      <c r="D41" s="91">
        <v>1</v>
      </c>
      <c r="E41" s="230" t="str">
        <f t="shared" si="0"/>
        <v>No.</v>
      </c>
      <c r="F41" s="199">
        <v>105972.5</v>
      </c>
      <c r="G41" s="199">
        <f>F41*D41</f>
        <v>105972.5</v>
      </c>
      <c r="H41" s="199">
        <v>21194.5</v>
      </c>
      <c r="I41" s="199">
        <f>H41*D41</f>
        <v>21194.5</v>
      </c>
      <c r="J41" s="200">
        <f t="shared" si="5"/>
        <v>127167</v>
      </c>
      <c r="K41" s="119"/>
      <c r="L41" s="119"/>
      <c r="M41" s="119"/>
      <c r="N41" s="119"/>
      <c r="O41" s="119"/>
      <c r="P41" s="119"/>
      <c r="Q41" s="119"/>
      <c r="R41" s="119"/>
      <c r="S41" s="119"/>
      <c r="T41" s="119"/>
      <c r="U41" s="119"/>
    </row>
    <row r="42" spans="1:21" s="99" customFormat="1" ht="15">
      <c r="A42" s="95"/>
      <c r="B42" s="96"/>
      <c r="C42" s="96" t="s">
        <v>137</v>
      </c>
      <c r="D42" s="95"/>
      <c r="E42" s="231"/>
      <c r="F42" s="224"/>
      <c r="G42" s="224">
        <f>SUM(G21:G41)</f>
        <v>1486206.02</v>
      </c>
      <c r="H42" s="224"/>
      <c r="I42" s="224">
        <f t="shared" ref="I42:J42" si="6">SUM(I21:I41)</f>
        <v>207878.62</v>
      </c>
      <c r="J42" s="224">
        <f t="shared" si="6"/>
        <v>1694084.6400000001</v>
      </c>
      <c r="K42" s="98"/>
      <c r="L42" s="98"/>
      <c r="M42" s="98"/>
      <c r="N42" s="98"/>
      <c r="O42" s="98"/>
      <c r="P42" s="98"/>
      <c r="Q42" s="98"/>
      <c r="R42" s="98"/>
      <c r="S42" s="98"/>
      <c r="T42" s="98"/>
      <c r="U42" s="98"/>
    </row>
    <row r="43" spans="1:21">
      <c r="A43" s="91"/>
      <c r="B43" s="91" t="s">
        <v>154</v>
      </c>
      <c r="C43" s="121" t="s">
        <v>321</v>
      </c>
      <c r="D43" s="122"/>
      <c r="E43" s="230"/>
      <c r="F43" s="222"/>
      <c r="G43" s="222"/>
      <c r="H43" s="222"/>
      <c r="I43" s="222"/>
      <c r="J43" s="222"/>
      <c r="K43" s="119"/>
      <c r="L43" s="119"/>
      <c r="M43" s="119"/>
      <c r="N43" s="119"/>
      <c r="O43" s="119"/>
      <c r="P43" s="119"/>
      <c r="Q43" s="119"/>
      <c r="R43" s="119"/>
      <c r="S43" s="119"/>
      <c r="T43" s="119"/>
      <c r="U43" s="119"/>
    </row>
    <row r="44" spans="1:21" ht="15">
      <c r="A44" s="91"/>
      <c r="B44" s="91"/>
      <c r="C44" s="117" t="s">
        <v>156</v>
      </c>
      <c r="D44" s="122"/>
      <c r="E44" s="230"/>
      <c r="F44" s="199"/>
      <c r="G44" s="199"/>
      <c r="H44" s="199"/>
      <c r="I44" s="199"/>
      <c r="J44" s="200"/>
      <c r="K44" s="119"/>
      <c r="L44" s="119"/>
      <c r="M44" s="119"/>
      <c r="N44" s="119"/>
      <c r="O44" s="119"/>
      <c r="P44" s="119"/>
      <c r="Q44" s="119"/>
      <c r="R44" s="119"/>
      <c r="S44" s="119"/>
      <c r="T44" s="119"/>
      <c r="U44" s="119"/>
    </row>
    <row r="45" spans="1:21" ht="15">
      <c r="A45" s="91" t="s">
        <v>9</v>
      </c>
      <c r="B45" s="91"/>
      <c r="C45" s="118" t="s">
        <v>161</v>
      </c>
      <c r="D45" s="122">
        <v>95</v>
      </c>
      <c r="E45" s="230" t="s">
        <v>158</v>
      </c>
      <c r="F45" s="199">
        <v>351.88</v>
      </c>
      <c r="G45" s="199">
        <f>F45*D45</f>
        <v>33428.6</v>
      </c>
      <c r="H45" s="199">
        <v>80.539100000000005</v>
      </c>
      <c r="I45" s="199">
        <f>H45*D45</f>
        <v>7651.2145</v>
      </c>
      <c r="J45" s="200">
        <f t="shared" ref="J45:J53" si="7">G45+I45</f>
        <v>41079.8145</v>
      </c>
      <c r="K45" s="119"/>
      <c r="L45" s="119"/>
      <c r="M45" s="119"/>
      <c r="N45" s="119"/>
      <c r="O45" s="119"/>
      <c r="P45" s="119"/>
      <c r="Q45" s="119"/>
      <c r="R45" s="119"/>
      <c r="S45" s="119"/>
      <c r="T45" s="119"/>
      <c r="U45" s="119"/>
    </row>
    <row r="46" spans="1:21" ht="15">
      <c r="A46" s="91" t="s">
        <v>7</v>
      </c>
      <c r="B46" s="91"/>
      <c r="C46" s="118" t="s">
        <v>160</v>
      </c>
      <c r="D46" s="122">
        <v>315</v>
      </c>
      <c r="E46" s="230" t="s">
        <v>158</v>
      </c>
      <c r="F46" s="199">
        <v>436.24</v>
      </c>
      <c r="G46" s="199">
        <f>F46*D46</f>
        <v>137415.6</v>
      </c>
      <c r="H46" s="199">
        <v>80.539100000000005</v>
      </c>
      <c r="I46" s="199">
        <f>H46*D46</f>
        <v>25369.816500000001</v>
      </c>
      <c r="J46" s="200">
        <f t="shared" si="7"/>
        <v>162785.41649999999</v>
      </c>
      <c r="K46" s="119"/>
      <c r="L46" s="119"/>
      <c r="M46" s="119"/>
      <c r="N46" s="119"/>
      <c r="O46" s="119"/>
      <c r="P46" s="119"/>
      <c r="Q46" s="119"/>
      <c r="R46" s="119"/>
      <c r="S46" s="119"/>
      <c r="T46" s="119"/>
      <c r="U46" s="119"/>
    </row>
    <row r="47" spans="1:21" ht="15">
      <c r="A47" s="91" t="s">
        <v>3</v>
      </c>
      <c r="B47" s="91"/>
      <c r="C47" s="118" t="s">
        <v>159</v>
      </c>
      <c r="D47" s="122">
        <v>3230</v>
      </c>
      <c r="E47" s="230" t="s">
        <v>158</v>
      </c>
      <c r="F47" s="199">
        <v>478.8</v>
      </c>
      <c r="G47" s="199">
        <f>F47*D47</f>
        <v>1546524</v>
      </c>
      <c r="H47" s="199">
        <v>80.539100000000005</v>
      </c>
      <c r="I47" s="199">
        <f>H47*D47</f>
        <v>260141.29300000001</v>
      </c>
      <c r="J47" s="200">
        <f t="shared" si="7"/>
        <v>1806665.2930000001</v>
      </c>
      <c r="K47" s="119"/>
      <c r="L47" s="119"/>
      <c r="M47" s="119"/>
      <c r="N47" s="119"/>
      <c r="O47" s="119"/>
      <c r="P47" s="119"/>
      <c r="Q47" s="119"/>
      <c r="R47" s="119"/>
      <c r="S47" s="119"/>
      <c r="T47" s="119"/>
      <c r="U47" s="119"/>
    </row>
    <row r="48" spans="1:21" ht="25.5">
      <c r="A48" s="91" t="s">
        <v>1</v>
      </c>
      <c r="B48" s="123" t="s">
        <v>162</v>
      </c>
      <c r="C48" s="124" t="s">
        <v>212</v>
      </c>
      <c r="D48" s="122">
        <v>3720</v>
      </c>
      <c r="E48" s="230" t="s">
        <v>158</v>
      </c>
      <c r="F48" s="199">
        <v>500</v>
      </c>
      <c r="G48" s="199">
        <f>F48*D48</f>
        <v>1860000</v>
      </c>
      <c r="H48" s="199">
        <v>60.8</v>
      </c>
      <c r="I48" s="199">
        <f>H48*D48</f>
        <v>226176</v>
      </c>
      <c r="J48" s="200">
        <f t="shared" si="7"/>
        <v>2086176</v>
      </c>
      <c r="K48" s="119"/>
      <c r="L48" s="119"/>
      <c r="M48" s="119"/>
      <c r="N48" s="119"/>
      <c r="O48" s="119"/>
      <c r="P48" s="119"/>
      <c r="Q48" s="119"/>
      <c r="R48" s="119"/>
      <c r="S48" s="119"/>
      <c r="T48" s="119"/>
      <c r="U48" s="119"/>
    </row>
    <row r="49" spans="1:21" ht="25.5">
      <c r="A49" s="176" t="s">
        <v>16</v>
      </c>
      <c r="B49" s="177"/>
      <c r="C49" s="178" t="s">
        <v>316</v>
      </c>
      <c r="D49" s="184">
        <v>1590</v>
      </c>
      <c r="E49" s="232" t="s">
        <v>158</v>
      </c>
      <c r="F49" s="199">
        <v>76</v>
      </c>
      <c r="G49" s="199">
        <f>F49*D49</f>
        <v>120840</v>
      </c>
      <c r="H49" s="199">
        <v>19</v>
      </c>
      <c r="I49" s="199">
        <f>H49*D49</f>
        <v>30210</v>
      </c>
      <c r="J49" s="200">
        <f t="shared" si="7"/>
        <v>151050</v>
      </c>
      <c r="K49" s="119"/>
      <c r="L49" s="119"/>
      <c r="M49" s="119"/>
      <c r="N49" s="119"/>
      <c r="O49" s="119"/>
      <c r="P49" s="119"/>
      <c r="Q49" s="119"/>
      <c r="R49" s="119"/>
      <c r="S49" s="119"/>
      <c r="T49" s="119"/>
      <c r="U49" s="119"/>
    </row>
    <row r="50" spans="1:21" s="82" customFormat="1" ht="25.5">
      <c r="A50" s="125"/>
      <c r="B50" s="125" t="s">
        <v>163</v>
      </c>
      <c r="C50" s="126" t="s">
        <v>164</v>
      </c>
      <c r="D50" s="127"/>
      <c r="E50" s="233"/>
      <c r="F50" s="199"/>
      <c r="G50" s="199"/>
      <c r="H50" s="199"/>
      <c r="I50" s="199"/>
      <c r="J50" s="200"/>
    </row>
    <row r="51" spans="1:21" s="130" customFormat="1" ht="15">
      <c r="A51" s="125" t="s">
        <v>9</v>
      </c>
      <c r="B51" s="88"/>
      <c r="C51" s="128" t="s">
        <v>165</v>
      </c>
      <c r="D51" s="129">
        <v>40</v>
      </c>
      <c r="E51" s="230" t="s">
        <v>21</v>
      </c>
      <c r="F51" s="199">
        <v>678.22400000000005</v>
      </c>
      <c r="G51" s="199">
        <f>F51*D51</f>
        <v>27128.960000000003</v>
      </c>
      <c r="H51" s="199">
        <v>84.778000000000006</v>
      </c>
      <c r="I51" s="199">
        <f>H51*D51</f>
        <v>3391.1200000000003</v>
      </c>
      <c r="J51" s="200">
        <f t="shared" si="7"/>
        <v>30520.080000000002</v>
      </c>
    </row>
    <row r="52" spans="1:21" s="130" customFormat="1" ht="25.5">
      <c r="A52" s="125"/>
      <c r="B52" s="88"/>
      <c r="C52" s="126" t="s">
        <v>278</v>
      </c>
      <c r="D52" s="129"/>
      <c r="E52" s="230"/>
      <c r="F52" s="199"/>
      <c r="G52" s="199"/>
      <c r="H52" s="199"/>
      <c r="I52" s="199"/>
      <c r="J52" s="200"/>
    </row>
    <row r="53" spans="1:21" s="130" customFormat="1" ht="15">
      <c r="A53" s="125" t="s">
        <v>7</v>
      </c>
      <c r="B53" s="88"/>
      <c r="C53" s="128" t="s">
        <v>165</v>
      </c>
      <c r="D53" s="129">
        <v>27</v>
      </c>
      <c r="E53" s="230" t="s">
        <v>17</v>
      </c>
      <c r="F53" s="199">
        <v>3391.12</v>
      </c>
      <c r="G53" s="199">
        <f>F53*D53</f>
        <v>91560.239999999991</v>
      </c>
      <c r="H53" s="199">
        <v>836</v>
      </c>
      <c r="I53" s="199">
        <f>H53*D53</f>
        <v>22572</v>
      </c>
      <c r="J53" s="200">
        <f t="shared" si="7"/>
        <v>114132.23999999999</v>
      </c>
    </row>
    <row r="54" spans="1:21" s="99" customFormat="1" ht="15">
      <c r="A54" s="95"/>
      <c r="B54" s="96"/>
      <c r="C54" s="96" t="s">
        <v>174</v>
      </c>
      <c r="D54" s="95"/>
      <c r="E54" s="231"/>
      <c r="F54" s="224"/>
      <c r="G54" s="224">
        <f>SUM(G43:G53)</f>
        <v>3816897.4000000004</v>
      </c>
      <c r="H54" s="224"/>
      <c r="I54" s="224">
        <f t="shared" ref="I54:J54" si="8">SUM(I43:I53)</f>
        <v>575511.44400000002</v>
      </c>
      <c r="J54" s="224">
        <f t="shared" si="8"/>
        <v>4392408.8440000005</v>
      </c>
      <c r="K54" s="98"/>
      <c r="L54" s="98"/>
      <c r="M54" s="98"/>
      <c r="N54" s="98"/>
      <c r="O54" s="98"/>
      <c r="P54" s="98"/>
      <c r="Q54" s="98"/>
      <c r="R54" s="98"/>
      <c r="S54" s="98"/>
      <c r="T54" s="98"/>
      <c r="U54" s="98"/>
    </row>
    <row r="55" spans="1:21" s="130" customFormat="1" ht="51">
      <c r="A55" s="125"/>
      <c r="B55" s="88" t="s">
        <v>279</v>
      </c>
      <c r="C55" s="154" t="s">
        <v>280</v>
      </c>
      <c r="D55" s="88"/>
      <c r="E55" s="230"/>
      <c r="F55" s="238"/>
      <c r="G55" s="238"/>
      <c r="H55" s="238"/>
      <c r="I55" s="238"/>
      <c r="J55" s="238"/>
    </row>
    <row r="56" spans="1:21" s="130" customFormat="1" ht="15">
      <c r="A56" s="125" t="s">
        <v>9</v>
      </c>
      <c r="B56" s="88"/>
      <c r="C56" s="155" t="s">
        <v>281</v>
      </c>
      <c r="D56" s="88">
        <v>100</v>
      </c>
      <c r="E56" s="230" t="s">
        <v>21</v>
      </c>
      <c r="F56" s="199">
        <v>682.46289999999999</v>
      </c>
      <c r="G56" s="199">
        <f>F56*D56</f>
        <v>68246.289999999994</v>
      </c>
      <c r="H56" s="199">
        <v>186.51159999999999</v>
      </c>
      <c r="I56" s="199">
        <f>H56*D56</f>
        <v>18651.16</v>
      </c>
      <c r="J56" s="200">
        <f t="shared" ref="J56:J64" si="9">G56+I56</f>
        <v>86897.45</v>
      </c>
    </row>
    <row r="57" spans="1:21" s="130" customFormat="1" ht="15">
      <c r="A57" s="125" t="s">
        <v>7</v>
      </c>
      <c r="B57" s="88"/>
      <c r="C57" s="155" t="s">
        <v>282</v>
      </c>
      <c r="D57" s="88">
        <v>110</v>
      </c>
      <c r="E57" s="230" t="s">
        <v>21</v>
      </c>
      <c r="F57" s="199">
        <v>763.00199999999995</v>
      </c>
      <c r="G57" s="199">
        <f>F57*D57</f>
        <v>83930.22</v>
      </c>
      <c r="H57" s="199">
        <v>254.33399999999997</v>
      </c>
      <c r="I57" s="199">
        <f>H57*D57</f>
        <v>27976.739999999998</v>
      </c>
      <c r="J57" s="200">
        <f t="shared" si="9"/>
        <v>111906.95999999999</v>
      </c>
    </row>
    <row r="58" spans="1:21" s="130" customFormat="1" ht="15">
      <c r="A58" s="125" t="s">
        <v>3</v>
      </c>
      <c r="B58" s="88"/>
      <c r="C58" s="155" t="s">
        <v>283</v>
      </c>
      <c r="D58" s="88">
        <v>110</v>
      </c>
      <c r="E58" s="230" t="s">
        <v>21</v>
      </c>
      <c r="F58" s="199">
        <v>890.16899999999987</v>
      </c>
      <c r="G58" s="199">
        <f>F58*D58</f>
        <v>97918.589999999982</v>
      </c>
      <c r="H58" s="199">
        <v>339.11200000000002</v>
      </c>
      <c r="I58" s="199">
        <f>H58*D58</f>
        <v>37302.32</v>
      </c>
      <c r="J58" s="200">
        <f t="shared" si="9"/>
        <v>135220.90999999997</v>
      </c>
    </row>
    <row r="59" spans="1:21" s="130" customFormat="1" ht="15">
      <c r="A59" s="125" t="s">
        <v>1</v>
      </c>
      <c r="B59" s="88"/>
      <c r="C59" s="155" t="s">
        <v>284</v>
      </c>
      <c r="D59" s="88">
        <v>330</v>
      </c>
      <c r="E59" s="230" t="s">
        <v>21</v>
      </c>
      <c r="F59" s="199">
        <v>1186.8919999999998</v>
      </c>
      <c r="G59" s="199">
        <f>F59*D59</f>
        <v>391674.35999999993</v>
      </c>
      <c r="H59" s="199">
        <v>356.06759999999997</v>
      </c>
      <c r="I59" s="199">
        <f>H59*D59</f>
        <v>117502.30799999999</v>
      </c>
      <c r="J59" s="200">
        <f t="shared" si="9"/>
        <v>509176.66799999995</v>
      </c>
    </row>
    <row r="60" spans="1:21" s="130" customFormat="1" ht="38.25">
      <c r="A60" s="125"/>
      <c r="B60" s="88"/>
      <c r="C60" s="183" t="s">
        <v>285</v>
      </c>
      <c r="D60" s="88"/>
      <c r="E60" s="230"/>
      <c r="F60" s="199"/>
      <c r="G60" s="199"/>
      <c r="H60" s="199"/>
      <c r="I60" s="199"/>
      <c r="J60" s="200"/>
    </row>
    <row r="61" spans="1:21" s="130" customFormat="1" ht="15">
      <c r="A61" s="125" t="s">
        <v>16</v>
      </c>
      <c r="B61" s="88"/>
      <c r="C61" s="155" t="s">
        <v>281</v>
      </c>
      <c r="D61" s="88">
        <v>100</v>
      </c>
      <c r="E61" s="230" t="s">
        <v>21</v>
      </c>
      <c r="F61" s="199">
        <v>254.33399999999997</v>
      </c>
      <c r="G61" s="199">
        <f>F61*D61</f>
        <v>25433.399999999998</v>
      </c>
      <c r="H61" s="199">
        <v>76.300200000000004</v>
      </c>
      <c r="I61" s="199">
        <f>H61*D61</f>
        <v>7630.02</v>
      </c>
      <c r="J61" s="200">
        <f t="shared" si="9"/>
        <v>33063.42</v>
      </c>
    </row>
    <row r="62" spans="1:21" s="130" customFormat="1" ht="15">
      <c r="A62" s="125" t="s">
        <v>13</v>
      </c>
      <c r="B62" s="88"/>
      <c r="C62" s="155" t="s">
        <v>282</v>
      </c>
      <c r="D62" s="88">
        <v>110</v>
      </c>
      <c r="E62" s="230" t="s">
        <v>21</v>
      </c>
      <c r="F62" s="199">
        <v>339.11200000000002</v>
      </c>
      <c r="G62" s="199">
        <f>F62*D62</f>
        <v>37302.32</v>
      </c>
      <c r="H62" s="199">
        <v>76.300200000000004</v>
      </c>
      <c r="I62" s="199">
        <f>H62*D62</f>
        <v>8393.0220000000008</v>
      </c>
      <c r="J62" s="200">
        <f t="shared" si="9"/>
        <v>45695.342000000004</v>
      </c>
    </row>
    <row r="63" spans="1:21" s="130" customFormat="1" ht="15">
      <c r="A63" s="125" t="s">
        <v>87</v>
      </c>
      <c r="B63" s="88"/>
      <c r="C63" s="155" t="s">
        <v>283</v>
      </c>
      <c r="D63" s="88">
        <v>110</v>
      </c>
      <c r="E63" s="230" t="s">
        <v>21</v>
      </c>
      <c r="F63" s="199">
        <v>415.41219999999993</v>
      </c>
      <c r="G63" s="199">
        <f>F63*D63</f>
        <v>45695.34199999999</v>
      </c>
      <c r="H63" s="199">
        <v>76.300200000000004</v>
      </c>
      <c r="I63" s="199">
        <f>H63*D63</f>
        <v>8393.0220000000008</v>
      </c>
      <c r="J63" s="200">
        <f t="shared" si="9"/>
        <v>54088.363999999987</v>
      </c>
    </row>
    <row r="64" spans="1:21" s="130" customFormat="1" ht="15">
      <c r="A64" s="125" t="s">
        <v>88</v>
      </c>
      <c r="B64" s="88"/>
      <c r="C64" s="155" t="s">
        <v>284</v>
      </c>
      <c r="D64" s="88">
        <v>330</v>
      </c>
      <c r="E64" s="230" t="s">
        <v>21</v>
      </c>
      <c r="F64" s="199">
        <v>508.66799999999995</v>
      </c>
      <c r="G64" s="199">
        <f>F64*D64</f>
        <v>167860.43999999997</v>
      </c>
      <c r="H64" s="199">
        <v>76.300200000000004</v>
      </c>
      <c r="I64" s="199">
        <f>H64*D64</f>
        <v>25179.066000000003</v>
      </c>
      <c r="J64" s="200">
        <f t="shared" si="9"/>
        <v>193039.50599999996</v>
      </c>
    </row>
    <row r="65" spans="1:21" s="99" customFormat="1" ht="15">
      <c r="A65" s="95"/>
      <c r="B65" s="96"/>
      <c r="C65" s="96" t="s">
        <v>177</v>
      </c>
      <c r="D65" s="95"/>
      <c r="E65" s="231"/>
      <c r="F65" s="224"/>
      <c r="G65" s="224">
        <f>SUM(G55:G64)</f>
        <v>918060.96199999982</v>
      </c>
      <c r="H65" s="224"/>
      <c r="I65" s="224">
        <f t="shared" ref="I65:J65" si="10">SUM(I55:I64)</f>
        <v>251027.65799999997</v>
      </c>
      <c r="J65" s="224">
        <f t="shared" si="10"/>
        <v>1169088.6199999999</v>
      </c>
      <c r="K65" s="98"/>
      <c r="L65" s="98"/>
      <c r="M65" s="98"/>
      <c r="N65" s="98"/>
      <c r="O65" s="98"/>
      <c r="P65" s="98"/>
      <c r="Q65" s="98"/>
      <c r="R65" s="98"/>
      <c r="S65" s="98"/>
      <c r="T65" s="98"/>
      <c r="U65" s="98"/>
    </row>
    <row r="66" spans="1:21" s="99" customFormat="1" ht="25.5">
      <c r="A66" s="125"/>
      <c r="B66" s="91" t="s">
        <v>168</v>
      </c>
      <c r="C66" s="121" t="s">
        <v>169</v>
      </c>
      <c r="D66" s="125"/>
      <c r="E66" s="240"/>
      <c r="F66" s="225"/>
      <c r="G66" s="225"/>
      <c r="H66" s="225"/>
      <c r="I66" s="225"/>
      <c r="J66" s="225"/>
      <c r="K66" s="98"/>
      <c r="L66" s="98"/>
      <c r="M66" s="98"/>
      <c r="N66" s="98"/>
      <c r="O66" s="98"/>
      <c r="P66" s="98"/>
      <c r="Q66" s="98"/>
      <c r="R66" s="98"/>
      <c r="S66" s="98"/>
      <c r="T66" s="98"/>
      <c r="U66" s="98"/>
    </row>
    <row r="67" spans="1:21">
      <c r="A67" s="91"/>
      <c r="B67" s="91"/>
      <c r="C67" s="117" t="s">
        <v>217</v>
      </c>
      <c r="D67" s="91"/>
      <c r="E67" s="230"/>
      <c r="F67" s="222"/>
      <c r="G67" s="222"/>
      <c r="H67" s="222"/>
      <c r="I67" s="222"/>
      <c r="J67" s="222"/>
      <c r="K67" s="119"/>
      <c r="L67" s="119"/>
      <c r="M67" s="119"/>
      <c r="N67" s="119"/>
      <c r="O67" s="119"/>
      <c r="P67" s="119"/>
      <c r="Q67" s="119"/>
      <c r="R67" s="119"/>
      <c r="S67" s="119"/>
      <c r="T67" s="119"/>
      <c r="U67" s="119"/>
    </row>
    <row r="68" spans="1:21" ht="15">
      <c r="A68" s="91" t="s">
        <v>9</v>
      </c>
      <c r="B68" s="91"/>
      <c r="C68" s="118" t="s">
        <v>232</v>
      </c>
      <c r="D68" s="91">
        <v>2</v>
      </c>
      <c r="E68" s="230" t="str">
        <f t="shared" ref="E68:E106" si="11">IF(D68&gt;1,"Nos.","No.")</f>
        <v>Nos.</v>
      </c>
      <c r="F68" s="199">
        <v>19922.830000000002</v>
      </c>
      <c r="G68" s="199">
        <f>F68*D68</f>
        <v>39845.660000000003</v>
      </c>
      <c r="H68" s="199">
        <v>1672</v>
      </c>
      <c r="I68" s="199">
        <f>H68*D68</f>
        <v>3344</v>
      </c>
      <c r="J68" s="200">
        <f t="shared" ref="J68:J84" si="12">G68+I68</f>
        <v>43189.66</v>
      </c>
      <c r="K68" s="119"/>
      <c r="L68" s="119"/>
      <c r="M68" s="119"/>
      <c r="N68" s="119"/>
      <c r="O68" s="119"/>
      <c r="P68" s="119"/>
      <c r="Q68" s="119"/>
      <c r="R68" s="119"/>
      <c r="S68" s="119"/>
      <c r="T68" s="119"/>
      <c r="U68" s="119"/>
    </row>
    <row r="69" spans="1:21" ht="15">
      <c r="A69" s="91" t="s">
        <v>7</v>
      </c>
      <c r="B69" s="91"/>
      <c r="C69" s="118" t="s">
        <v>286</v>
      </c>
      <c r="D69" s="91">
        <v>1</v>
      </c>
      <c r="E69" s="230" t="str">
        <f t="shared" si="11"/>
        <v>No.</v>
      </c>
      <c r="F69" s="199">
        <v>18227.27</v>
      </c>
      <c r="G69" s="199">
        <f>F69*D69</f>
        <v>18227.27</v>
      </c>
      <c r="H69" s="199">
        <v>1672</v>
      </c>
      <c r="I69" s="199">
        <f>H69*D69</f>
        <v>1672</v>
      </c>
      <c r="J69" s="200">
        <f t="shared" si="12"/>
        <v>19899.27</v>
      </c>
      <c r="K69" s="119"/>
      <c r="L69" s="119"/>
      <c r="M69" s="119"/>
      <c r="N69" s="119"/>
      <c r="O69" s="119"/>
      <c r="P69" s="119"/>
      <c r="Q69" s="119"/>
      <c r="R69" s="119"/>
      <c r="S69" s="119"/>
      <c r="T69" s="119"/>
      <c r="U69" s="119"/>
    </row>
    <row r="70" spans="1:21" ht="15">
      <c r="A70" s="91" t="s">
        <v>3</v>
      </c>
      <c r="B70" s="91"/>
      <c r="C70" s="118" t="s">
        <v>219</v>
      </c>
      <c r="D70" s="91">
        <v>2</v>
      </c>
      <c r="E70" s="230" t="str">
        <f t="shared" si="11"/>
        <v>Nos.</v>
      </c>
      <c r="F70" s="199">
        <v>13564.48</v>
      </c>
      <c r="G70" s="199">
        <f>F70*D70</f>
        <v>27128.959999999999</v>
      </c>
      <c r="H70" s="199">
        <v>1672</v>
      </c>
      <c r="I70" s="199">
        <f>H70*D70</f>
        <v>3344</v>
      </c>
      <c r="J70" s="200">
        <f t="shared" si="12"/>
        <v>30472.959999999999</v>
      </c>
      <c r="K70" s="119"/>
      <c r="L70" s="119"/>
      <c r="M70" s="119"/>
      <c r="N70" s="119"/>
      <c r="O70" s="119"/>
      <c r="P70" s="119"/>
      <c r="Q70" s="119"/>
      <c r="R70" s="119"/>
      <c r="S70" s="119"/>
      <c r="T70" s="119"/>
      <c r="U70" s="119"/>
    </row>
    <row r="71" spans="1:21" ht="15">
      <c r="A71" s="91"/>
      <c r="B71" s="91"/>
      <c r="C71" s="117" t="s">
        <v>230</v>
      </c>
      <c r="D71" s="91"/>
      <c r="E71" s="230"/>
      <c r="F71" s="199"/>
      <c r="G71" s="199"/>
      <c r="H71" s="199"/>
      <c r="I71" s="199"/>
      <c r="J71" s="200"/>
      <c r="K71" s="119"/>
      <c r="L71" s="119"/>
      <c r="M71" s="119"/>
      <c r="N71" s="119"/>
      <c r="O71" s="119"/>
      <c r="P71" s="119"/>
      <c r="Q71" s="119"/>
      <c r="R71" s="119"/>
      <c r="S71" s="119"/>
      <c r="T71" s="119"/>
      <c r="U71" s="119"/>
    </row>
    <row r="72" spans="1:21" ht="15">
      <c r="A72" s="91" t="s">
        <v>1</v>
      </c>
      <c r="B72" s="91"/>
      <c r="C72" s="156" t="s">
        <v>219</v>
      </c>
      <c r="D72" s="91">
        <v>2</v>
      </c>
      <c r="E72" s="230" t="str">
        <f t="shared" si="11"/>
        <v>Nos.</v>
      </c>
      <c r="F72" s="199">
        <v>13564.48</v>
      </c>
      <c r="G72" s="199">
        <f t="shared" ref="G72:G77" si="13">F72*D72</f>
        <v>27128.959999999999</v>
      </c>
      <c r="H72" s="199">
        <v>1672</v>
      </c>
      <c r="I72" s="199">
        <f t="shared" ref="I72:I77" si="14">H72*D72</f>
        <v>3344</v>
      </c>
      <c r="J72" s="200">
        <f t="shared" si="12"/>
        <v>30472.959999999999</v>
      </c>
      <c r="K72" s="119"/>
      <c r="L72" s="119"/>
      <c r="M72" s="119"/>
      <c r="N72" s="119"/>
      <c r="O72" s="119"/>
      <c r="P72" s="119"/>
      <c r="Q72" s="119"/>
      <c r="R72" s="119"/>
      <c r="S72" s="119"/>
      <c r="T72" s="119"/>
      <c r="U72" s="119"/>
    </row>
    <row r="73" spans="1:21" ht="15">
      <c r="A73" s="91" t="s">
        <v>16</v>
      </c>
      <c r="B73" s="91"/>
      <c r="C73" s="156" t="s">
        <v>287</v>
      </c>
      <c r="D73" s="91">
        <v>1</v>
      </c>
      <c r="E73" s="230" t="str">
        <f t="shared" si="11"/>
        <v>No.</v>
      </c>
      <c r="F73" s="199">
        <v>26705.07</v>
      </c>
      <c r="G73" s="199">
        <f t="shared" si="13"/>
        <v>26705.07</v>
      </c>
      <c r="H73" s="199">
        <v>1672</v>
      </c>
      <c r="I73" s="199">
        <f t="shared" si="14"/>
        <v>1672</v>
      </c>
      <c r="J73" s="200">
        <f t="shared" si="12"/>
        <v>28377.07</v>
      </c>
      <c r="K73" s="119"/>
      <c r="L73" s="119"/>
      <c r="M73" s="119"/>
      <c r="N73" s="119"/>
      <c r="O73" s="119"/>
      <c r="P73" s="119"/>
      <c r="Q73" s="119"/>
      <c r="R73" s="119"/>
      <c r="S73" s="119"/>
      <c r="T73" s="119"/>
      <c r="U73" s="119"/>
    </row>
    <row r="74" spans="1:21" ht="15">
      <c r="A74" s="91" t="s">
        <v>13</v>
      </c>
      <c r="B74" s="91"/>
      <c r="C74" s="156" t="s">
        <v>287</v>
      </c>
      <c r="D74" s="91">
        <v>1</v>
      </c>
      <c r="E74" s="230" t="str">
        <f t="shared" si="11"/>
        <v>No.</v>
      </c>
      <c r="F74" s="199">
        <v>26705.07</v>
      </c>
      <c r="G74" s="199">
        <f t="shared" si="13"/>
        <v>26705.07</v>
      </c>
      <c r="H74" s="199">
        <v>1672</v>
      </c>
      <c r="I74" s="199">
        <f t="shared" si="14"/>
        <v>1672</v>
      </c>
      <c r="J74" s="200">
        <f t="shared" si="12"/>
        <v>28377.07</v>
      </c>
      <c r="K74" s="119"/>
      <c r="L74" s="119"/>
      <c r="M74" s="119"/>
      <c r="N74" s="119"/>
      <c r="O74" s="119"/>
      <c r="P74" s="119"/>
      <c r="Q74" s="119"/>
      <c r="R74" s="119"/>
      <c r="S74" s="119"/>
      <c r="T74" s="119"/>
      <c r="U74" s="119"/>
    </row>
    <row r="75" spans="1:21" ht="15">
      <c r="A75" s="91" t="s">
        <v>87</v>
      </c>
      <c r="B75" s="91"/>
      <c r="C75" s="156" t="s">
        <v>232</v>
      </c>
      <c r="D75" s="91">
        <v>2</v>
      </c>
      <c r="E75" s="230" t="str">
        <f t="shared" si="11"/>
        <v>Nos.</v>
      </c>
      <c r="F75" s="199">
        <v>19922.830000000002</v>
      </c>
      <c r="G75" s="199">
        <f t="shared" si="13"/>
        <v>39845.660000000003</v>
      </c>
      <c r="H75" s="199">
        <v>1672</v>
      </c>
      <c r="I75" s="199">
        <f t="shared" si="14"/>
        <v>3344</v>
      </c>
      <c r="J75" s="200">
        <f t="shared" si="12"/>
        <v>43189.66</v>
      </c>
      <c r="K75" s="119"/>
      <c r="L75" s="119"/>
      <c r="M75" s="119"/>
      <c r="N75" s="119"/>
      <c r="O75" s="119"/>
      <c r="P75" s="119"/>
      <c r="Q75" s="119"/>
      <c r="R75" s="119"/>
      <c r="S75" s="119"/>
      <c r="T75" s="119"/>
      <c r="U75" s="119"/>
    </row>
    <row r="76" spans="1:21" ht="15">
      <c r="A76" s="91" t="s">
        <v>88</v>
      </c>
      <c r="B76" s="91"/>
      <c r="C76" s="156" t="s">
        <v>286</v>
      </c>
      <c r="D76" s="91">
        <v>1</v>
      </c>
      <c r="E76" s="230" t="str">
        <f t="shared" si="11"/>
        <v>No.</v>
      </c>
      <c r="F76" s="199">
        <v>18227.27</v>
      </c>
      <c r="G76" s="199">
        <f t="shared" si="13"/>
        <v>18227.27</v>
      </c>
      <c r="H76" s="199">
        <v>1672</v>
      </c>
      <c r="I76" s="199">
        <f t="shared" si="14"/>
        <v>1672</v>
      </c>
      <c r="J76" s="200">
        <f t="shared" si="12"/>
        <v>19899.27</v>
      </c>
      <c r="K76" s="119"/>
      <c r="L76" s="119"/>
      <c r="M76" s="119"/>
      <c r="N76" s="119"/>
      <c r="O76" s="119"/>
      <c r="P76" s="119"/>
      <c r="Q76" s="119"/>
      <c r="R76" s="119"/>
      <c r="S76" s="119"/>
      <c r="T76" s="119"/>
      <c r="U76" s="119"/>
    </row>
    <row r="77" spans="1:21" ht="15">
      <c r="A77" s="91" t="s">
        <v>89</v>
      </c>
      <c r="B77" s="91"/>
      <c r="C77" s="156" t="s">
        <v>221</v>
      </c>
      <c r="D77" s="91">
        <v>1</v>
      </c>
      <c r="E77" s="230" t="str">
        <f t="shared" si="11"/>
        <v>No.</v>
      </c>
      <c r="F77" s="199">
        <v>20770.61</v>
      </c>
      <c r="G77" s="199">
        <f t="shared" si="13"/>
        <v>20770.61</v>
      </c>
      <c r="H77" s="199">
        <v>1672</v>
      </c>
      <c r="I77" s="199">
        <f t="shared" si="14"/>
        <v>1672</v>
      </c>
      <c r="J77" s="200">
        <f t="shared" si="12"/>
        <v>22442.61</v>
      </c>
      <c r="K77" s="119"/>
      <c r="L77" s="119"/>
      <c r="M77" s="119"/>
      <c r="N77" s="119"/>
      <c r="O77" s="119"/>
      <c r="P77" s="119"/>
      <c r="Q77" s="119"/>
      <c r="R77" s="119"/>
      <c r="S77" s="119"/>
      <c r="T77" s="119"/>
      <c r="U77" s="119"/>
    </row>
    <row r="78" spans="1:21" ht="15">
      <c r="A78" s="91"/>
      <c r="B78" s="91"/>
      <c r="C78" s="117" t="s">
        <v>170</v>
      </c>
      <c r="D78" s="91"/>
      <c r="E78" s="230"/>
      <c r="F78" s="199"/>
      <c r="G78" s="199"/>
      <c r="H78" s="199"/>
      <c r="I78" s="199"/>
      <c r="J78" s="200"/>
      <c r="K78" s="119"/>
      <c r="L78" s="119"/>
      <c r="M78" s="119"/>
      <c r="N78" s="119"/>
      <c r="O78" s="119"/>
      <c r="P78" s="119"/>
      <c r="Q78" s="119"/>
      <c r="R78" s="119"/>
      <c r="S78" s="119"/>
      <c r="T78" s="119"/>
      <c r="U78" s="119"/>
    </row>
    <row r="79" spans="1:21" ht="15">
      <c r="A79" s="91" t="s">
        <v>90</v>
      </c>
      <c r="B79" s="91"/>
      <c r="C79" s="156" t="s">
        <v>288</v>
      </c>
      <c r="D79" s="91">
        <v>2</v>
      </c>
      <c r="E79" s="230" t="str">
        <f t="shared" si="11"/>
        <v>Nos.</v>
      </c>
      <c r="F79" s="199">
        <v>8477.7999999999993</v>
      </c>
      <c r="G79" s="199">
        <f t="shared" ref="G79:G84" si="15">F79*D79</f>
        <v>16955.599999999999</v>
      </c>
      <c r="H79" s="199">
        <v>836</v>
      </c>
      <c r="I79" s="199">
        <f t="shared" ref="I79:I84" si="16">H79*D79</f>
        <v>1672</v>
      </c>
      <c r="J79" s="200">
        <f t="shared" si="12"/>
        <v>18627.599999999999</v>
      </c>
      <c r="K79" s="119"/>
      <c r="L79" s="119"/>
      <c r="M79" s="119"/>
      <c r="N79" s="119"/>
      <c r="O79" s="119"/>
      <c r="P79" s="119"/>
      <c r="Q79" s="119"/>
      <c r="R79" s="119"/>
      <c r="S79" s="119"/>
      <c r="T79" s="119"/>
      <c r="U79" s="119"/>
    </row>
    <row r="80" spans="1:21" ht="15">
      <c r="A80" s="91" t="s">
        <v>91</v>
      </c>
      <c r="B80" s="91"/>
      <c r="C80" s="156" t="s">
        <v>289</v>
      </c>
      <c r="D80" s="91">
        <v>2</v>
      </c>
      <c r="E80" s="230" t="str">
        <f t="shared" si="11"/>
        <v>Nos.</v>
      </c>
      <c r="F80" s="199">
        <v>4238.8999999999996</v>
      </c>
      <c r="G80" s="199">
        <f t="shared" si="15"/>
        <v>8477.7999999999993</v>
      </c>
      <c r="H80" s="199">
        <v>836</v>
      </c>
      <c r="I80" s="199">
        <f t="shared" si="16"/>
        <v>1672</v>
      </c>
      <c r="J80" s="200">
        <f t="shared" si="12"/>
        <v>10149.799999999999</v>
      </c>
      <c r="K80" s="119"/>
      <c r="L80" s="119"/>
      <c r="M80" s="119"/>
      <c r="N80" s="119"/>
      <c r="O80" s="119"/>
      <c r="P80" s="119"/>
      <c r="Q80" s="119"/>
      <c r="R80" s="119"/>
      <c r="S80" s="119"/>
      <c r="T80" s="119"/>
      <c r="U80" s="119"/>
    </row>
    <row r="81" spans="1:21" ht="15">
      <c r="A81" s="91" t="s">
        <v>92</v>
      </c>
      <c r="B81" s="91"/>
      <c r="C81" s="156" t="s">
        <v>288</v>
      </c>
      <c r="D81" s="91">
        <v>2</v>
      </c>
      <c r="E81" s="230" t="str">
        <f t="shared" si="11"/>
        <v>Nos.</v>
      </c>
      <c r="F81" s="199">
        <v>8477.7999999999993</v>
      </c>
      <c r="G81" s="199">
        <f t="shared" si="15"/>
        <v>16955.599999999999</v>
      </c>
      <c r="H81" s="199">
        <v>836</v>
      </c>
      <c r="I81" s="199">
        <f t="shared" si="16"/>
        <v>1672</v>
      </c>
      <c r="J81" s="200">
        <f t="shared" si="12"/>
        <v>18627.599999999999</v>
      </c>
      <c r="K81" s="119"/>
      <c r="L81" s="119"/>
      <c r="M81" s="119"/>
      <c r="N81" s="119"/>
      <c r="O81" s="119"/>
      <c r="P81" s="119"/>
      <c r="Q81" s="119"/>
      <c r="R81" s="119"/>
      <c r="S81" s="119"/>
      <c r="T81" s="119"/>
      <c r="U81" s="119"/>
    </row>
    <row r="82" spans="1:21" ht="15">
      <c r="A82" s="91" t="s">
        <v>98</v>
      </c>
      <c r="B82" s="91"/>
      <c r="C82" s="156" t="s">
        <v>290</v>
      </c>
      <c r="D82" s="91">
        <v>2</v>
      </c>
      <c r="E82" s="230" t="str">
        <f t="shared" si="11"/>
        <v>Nos.</v>
      </c>
      <c r="F82" s="199">
        <v>7206.13</v>
      </c>
      <c r="G82" s="199">
        <f t="shared" si="15"/>
        <v>14412.26</v>
      </c>
      <c r="H82" s="199">
        <v>836</v>
      </c>
      <c r="I82" s="199">
        <f t="shared" si="16"/>
        <v>1672</v>
      </c>
      <c r="J82" s="200">
        <f t="shared" si="12"/>
        <v>16084.26</v>
      </c>
      <c r="K82" s="119"/>
      <c r="L82" s="119"/>
      <c r="M82" s="119"/>
      <c r="N82" s="119"/>
      <c r="O82" s="119"/>
      <c r="P82" s="119"/>
      <c r="Q82" s="119"/>
      <c r="R82" s="119"/>
      <c r="S82" s="119"/>
      <c r="T82" s="119"/>
      <c r="U82" s="119"/>
    </row>
    <row r="83" spans="1:21" ht="15">
      <c r="A83" s="91" t="s">
        <v>122</v>
      </c>
      <c r="B83" s="91"/>
      <c r="C83" s="156" t="s">
        <v>289</v>
      </c>
      <c r="D83" s="91">
        <v>2</v>
      </c>
      <c r="E83" s="230" t="str">
        <f t="shared" si="11"/>
        <v>Nos.</v>
      </c>
      <c r="F83" s="199">
        <v>4238.8999999999996</v>
      </c>
      <c r="G83" s="199">
        <f t="shared" si="15"/>
        <v>8477.7999999999993</v>
      </c>
      <c r="H83" s="199">
        <v>836</v>
      </c>
      <c r="I83" s="199">
        <f t="shared" si="16"/>
        <v>1672</v>
      </c>
      <c r="J83" s="200">
        <f t="shared" si="12"/>
        <v>10149.799999999999</v>
      </c>
      <c r="K83" s="119"/>
      <c r="L83" s="119"/>
      <c r="M83" s="119"/>
      <c r="N83" s="119"/>
      <c r="O83" s="119"/>
      <c r="P83" s="119"/>
      <c r="Q83" s="119"/>
      <c r="R83" s="119"/>
      <c r="S83" s="119"/>
      <c r="T83" s="119"/>
      <c r="U83" s="119"/>
    </row>
    <row r="84" spans="1:21" ht="15">
      <c r="A84" s="91" t="s">
        <v>182</v>
      </c>
      <c r="B84" s="91"/>
      <c r="C84" s="156" t="s">
        <v>289</v>
      </c>
      <c r="D84" s="91">
        <v>1</v>
      </c>
      <c r="E84" s="230" t="str">
        <f t="shared" si="11"/>
        <v>No.</v>
      </c>
      <c r="F84" s="199">
        <v>4238.8999999999996</v>
      </c>
      <c r="G84" s="199">
        <f t="shared" si="15"/>
        <v>4238.8999999999996</v>
      </c>
      <c r="H84" s="199">
        <v>836</v>
      </c>
      <c r="I84" s="199">
        <f t="shared" si="16"/>
        <v>836</v>
      </c>
      <c r="J84" s="200">
        <f t="shared" si="12"/>
        <v>5074.8999999999996</v>
      </c>
      <c r="K84" s="119"/>
      <c r="L84" s="119"/>
      <c r="M84" s="119"/>
      <c r="N84" s="119"/>
      <c r="O84" s="119"/>
      <c r="P84" s="119"/>
      <c r="Q84" s="119"/>
      <c r="R84" s="119"/>
      <c r="S84" s="119"/>
      <c r="T84" s="119"/>
      <c r="U84" s="119"/>
    </row>
    <row r="85" spans="1:21" s="99" customFormat="1" ht="15">
      <c r="A85" s="95"/>
      <c r="B85" s="96"/>
      <c r="C85" s="96" t="s">
        <v>184</v>
      </c>
      <c r="D85" s="95"/>
      <c r="E85" s="231"/>
      <c r="F85" s="224"/>
      <c r="G85" s="224">
        <f>SUM(G66:G84)</f>
        <v>314102.49000000005</v>
      </c>
      <c r="H85" s="224"/>
      <c r="I85" s="224">
        <f t="shared" ref="I85:J85" si="17">SUM(I66:I84)</f>
        <v>30932</v>
      </c>
      <c r="J85" s="224">
        <f t="shared" si="17"/>
        <v>345034.49</v>
      </c>
      <c r="K85" s="98"/>
      <c r="L85" s="98"/>
      <c r="M85" s="98"/>
      <c r="N85" s="98"/>
      <c r="O85" s="98"/>
      <c r="P85" s="98"/>
      <c r="Q85" s="98"/>
      <c r="R85" s="98"/>
      <c r="S85" s="98"/>
      <c r="T85" s="98"/>
      <c r="U85" s="98"/>
    </row>
    <row r="86" spans="1:21">
      <c r="A86" s="91"/>
      <c r="B86" s="91"/>
      <c r="C86" s="117" t="s">
        <v>172</v>
      </c>
      <c r="D86" s="91"/>
      <c r="E86" s="230"/>
      <c r="F86" s="222"/>
      <c r="G86" s="222"/>
      <c r="H86" s="222"/>
      <c r="I86" s="222"/>
      <c r="J86" s="222"/>
      <c r="K86" s="119"/>
      <c r="L86" s="119"/>
      <c r="M86" s="119"/>
      <c r="N86" s="119"/>
      <c r="O86" s="119"/>
      <c r="P86" s="119"/>
      <c r="Q86" s="119"/>
      <c r="R86" s="119"/>
      <c r="S86" s="119"/>
      <c r="T86" s="119"/>
      <c r="U86" s="119"/>
    </row>
    <row r="87" spans="1:21" ht="15">
      <c r="A87" s="91" t="s">
        <v>9</v>
      </c>
      <c r="B87" s="91"/>
      <c r="C87" s="156" t="s">
        <v>289</v>
      </c>
      <c r="D87" s="91">
        <v>2</v>
      </c>
      <c r="E87" s="230" t="str">
        <f t="shared" si="11"/>
        <v>Nos.</v>
      </c>
      <c r="F87" s="199">
        <v>3815.01</v>
      </c>
      <c r="G87" s="199">
        <f>F87*D87</f>
        <v>7630.02</v>
      </c>
      <c r="H87" s="199">
        <v>836</v>
      </c>
      <c r="I87" s="199">
        <f>H87*D87</f>
        <v>1672</v>
      </c>
      <c r="J87" s="200">
        <f t="shared" ref="J87:J102" si="18">G87+I87</f>
        <v>9302.02</v>
      </c>
      <c r="K87" s="119"/>
      <c r="L87" s="119"/>
      <c r="M87" s="119"/>
      <c r="N87" s="119"/>
      <c r="O87" s="119"/>
      <c r="P87" s="119"/>
      <c r="Q87" s="119"/>
      <c r="R87" s="119"/>
      <c r="S87" s="119"/>
      <c r="T87" s="119"/>
      <c r="U87" s="119"/>
    </row>
    <row r="88" spans="1:21" ht="15">
      <c r="A88" s="91"/>
      <c r="B88" s="91"/>
      <c r="C88" s="117" t="s">
        <v>181</v>
      </c>
      <c r="D88" s="91"/>
      <c r="E88" s="230"/>
      <c r="F88" s="199"/>
      <c r="G88" s="199"/>
      <c r="H88" s="199"/>
      <c r="I88" s="199"/>
      <c r="J88" s="200"/>
      <c r="K88" s="119"/>
      <c r="L88" s="119"/>
      <c r="M88" s="119"/>
      <c r="N88" s="119"/>
      <c r="O88" s="119"/>
      <c r="P88" s="119"/>
      <c r="Q88" s="119"/>
      <c r="R88" s="119"/>
      <c r="S88" s="119"/>
      <c r="T88" s="119"/>
      <c r="U88" s="119"/>
    </row>
    <row r="89" spans="1:21" ht="15">
      <c r="A89" s="91" t="s">
        <v>7</v>
      </c>
      <c r="B89" s="91"/>
      <c r="C89" s="156" t="s">
        <v>291</v>
      </c>
      <c r="D89" s="91">
        <v>2</v>
      </c>
      <c r="E89" s="230" t="str">
        <f t="shared" si="11"/>
        <v>Nos.</v>
      </c>
      <c r="F89" s="199">
        <v>4238.8999999999996</v>
      </c>
      <c r="G89" s="199">
        <f>F89*D89</f>
        <v>8477.7999999999993</v>
      </c>
      <c r="H89" s="199">
        <v>836</v>
      </c>
      <c r="I89" s="199">
        <f>H89*D89</f>
        <v>1672</v>
      </c>
      <c r="J89" s="200">
        <f t="shared" si="18"/>
        <v>10149.799999999999</v>
      </c>
      <c r="K89" s="119"/>
      <c r="L89" s="119"/>
      <c r="M89" s="119"/>
      <c r="N89" s="119"/>
      <c r="O89" s="119"/>
      <c r="P89" s="119"/>
      <c r="Q89" s="119"/>
      <c r="R89" s="119"/>
      <c r="S89" s="119"/>
      <c r="T89" s="119"/>
      <c r="U89" s="119"/>
    </row>
    <row r="90" spans="1:21" ht="15">
      <c r="A90" s="91" t="s">
        <v>3</v>
      </c>
      <c r="B90" s="91"/>
      <c r="C90" s="156" t="s">
        <v>292</v>
      </c>
      <c r="D90" s="91">
        <v>1</v>
      </c>
      <c r="E90" s="230" t="str">
        <f t="shared" si="11"/>
        <v>No.</v>
      </c>
      <c r="F90" s="199">
        <v>5086.68</v>
      </c>
      <c r="G90" s="199">
        <f>F90*D90</f>
        <v>5086.68</v>
      </c>
      <c r="H90" s="199">
        <v>836</v>
      </c>
      <c r="I90" s="199">
        <f>H90*D90</f>
        <v>836</v>
      </c>
      <c r="J90" s="200">
        <f t="shared" si="18"/>
        <v>5922.68</v>
      </c>
      <c r="K90" s="119"/>
      <c r="L90" s="119"/>
      <c r="M90" s="119"/>
      <c r="N90" s="119"/>
      <c r="O90" s="119"/>
      <c r="P90" s="119"/>
      <c r="Q90" s="119"/>
      <c r="R90" s="119"/>
      <c r="S90" s="119"/>
      <c r="T90" s="119"/>
      <c r="U90" s="119"/>
    </row>
    <row r="91" spans="1:21" ht="15">
      <c r="A91" s="91" t="s">
        <v>1</v>
      </c>
      <c r="B91" s="91"/>
      <c r="C91" s="156" t="s">
        <v>289</v>
      </c>
      <c r="D91" s="91">
        <v>5</v>
      </c>
      <c r="E91" s="230" t="str">
        <f t="shared" si="11"/>
        <v>Nos.</v>
      </c>
      <c r="F91" s="199">
        <v>3391.12</v>
      </c>
      <c r="G91" s="199">
        <f>F91*D91</f>
        <v>16955.599999999999</v>
      </c>
      <c r="H91" s="199">
        <v>836</v>
      </c>
      <c r="I91" s="199">
        <f>H91*D91</f>
        <v>4180</v>
      </c>
      <c r="J91" s="200">
        <f t="shared" si="18"/>
        <v>21135.599999999999</v>
      </c>
      <c r="K91" s="119"/>
      <c r="L91" s="119"/>
      <c r="M91" s="119"/>
      <c r="N91" s="119"/>
      <c r="O91" s="119"/>
      <c r="P91" s="119"/>
      <c r="Q91" s="119"/>
      <c r="R91" s="119"/>
      <c r="S91" s="119"/>
      <c r="T91" s="119"/>
      <c r="U91" s="119"/>
    </row>
    <row r="92" spans="1:21" ht="15">
      <c r="A92" s="91" t="s">
        <v>16</v>
      </c>
      <c r="B92" s="91"/>
      <c r="C92" s="156" t="s">
        <v>293</v>
      </c>
      <c r="D92" s="91">
        <v>6</v>
      </c>
      <c r="E92" s="230" t="str">
        <f t="shared" si="11"/>
        <v>Nos.</v>
      </c>
      <c r="F92" s="199">
        <v>4238.8999999999996</v>
      </c>
      <c r="G92" s="199">
        <f>F92*D92</f>
        <v>25433.399999999998</v>
      </c>
      <c r="H92" s="199">
        <v>836</v>
      </c>
      <c r="I92" s="199">
        <f>H92*D92</f>
        <v>5016</v>
      </c>
      <c r="J92" s="200">
        <f t="shared" si="18"/>
        <v>30449.399999999998</v>
      </c>
      <c r="K92" s="119"/>
      <c r="L92" s="119"/>
      <c r="M92" s="119"/>
      <c r="N92" s="119"/>
      <c r="O92" s="119"/>
      <c r="P92" s="119"/>
      <c r="Q92" s="119"/>
      <c r="R92" s="119"/>
      <c r="S92" s="119"/>
      <c r="T92" s="119"/>
      <c r="U92" s="119"/>
    </row>
    <row r="93" spans="1:21" ht="15">
      <c r="A93" s="91" t="s">
        <v>13</v>
      </c>
      <c r="B93" s="91"/>
      <c r="C93" s="156" t="s">
        <v>294</v>
      </c>
      <c r="D93" s="91">
        <v>1</v>
      </c>
      <c r="E93" s="230" t="str">
        <f t="shared" si="11"/>
        <v>No.</v>
      </c>
      <c r="F93" s="199">
        <v>3391.12</v>
      </c>
      <c r="G93" s="199">
        <f>F93*D93</f>
        <v>3391.12</v>
      </c>
      <c r="H93" s="199">
        <v>836</v>
      </c>
      <c r="I93" s="199">
        <f>H93*D93</f>
        <v>836</v>
      </c>
      <c r="J93" s="200">
        <f t="shared" si="18"/>
        <v>4227.12</v>
      </c>
      <c r="K93" s="119"/>
      <c r="L93" s="119"/>
      <c r="M93" s="119"/>
      <c r="N93" s="119"/>
      <c r="O93" s="119"/>
      <c r="P93" s="119"/>
      <c r="Q93" s="119"/>
      <c r="R93" s="119"/>
      <c r="S93" s="119"/>
      <c r="T93" s="119"/>
      <c r="U93" s="119"/>
    </row>
    <row r="94" spans="1:21" ht="15">
      <c r="A94" s="91"/>
      <c r="B94" s="91"/>
      <c r="C94" s="117" t="s">
        <v>179</v>
      </c>
      <c r="D94" s="91"/>
      <c r="E94" s="230"/>
      <c r="F94" s="199"/>
      <c r="G94" s="199"/>
      <c r="H94" s="199"/>
      <c r="I94" s="199"/>
      <c r="J94" s="200"/>
      <c r="K94" s="119"/>
      <c r="L94" s="119"/>
      <c r="M94" s="119"/>
      <c r="N94" s="119"/>
      <c r="O94" s="119"/>
      <c r="P94" s="119"/>
      <c r="Q94" s="119"/>
      <c r="R94" s="119"/>
      <c r="S94" s="119"/>
      <c r="T94" s="119"/>
      <c r="U94" s="119"/>
    </row>
    <row r="95" spans="1:21" ht="15">
      <c r="A95" s="91" t="s">
        <v>87</v>
      </c>
      <c r="B95" s="91"/>
      <c r="C95" s="156" t="s">
        <v>293</v>
      </c>
      <c r="D95" s="91">
        <v>6</v>
      </c>
      <c r="E95" s="230" t="str">
        <f t="shared" si="11"/>
        <v>Nos.</v>
      </c>
      <c r="F95" s="199">
        <v>4238.8999999999996</v>
      </c>
      <c r="G95" s="199">
        <f>F95*D95</f>
        <v>25433.399999999998</v>
      </c>
      <c r="H95" s="199">
        <v>836</v>
      </c>
      <c r="I95" s="199">
        <f>H95*D95</f>
        <v>5016</v>
      </c>
      <c r="J95" s="200">
        <f t="shared" si="18"/>
        <v>30449.399999999998</v>
      </c>
      <c r="K95" s="119"/>
      <c r="L95" s="119"/>
      <c r="M95" s="119"/>
      <c r="N95" s="119"/>
      <c r="O95" s="119"/>
      <c r="P95" s="119"/>
      <c r="Q95" s="119"/>
      <c r="R95" s="119"/>
      <c r="S95" s="119"/>
      <c r="T95" s="119"/>
      <c r="U95" s="119"/>
    </row>
    <row r="96" spans="1:21" ht="15">
      <c r="A96" s="91" t="s">
        <v>88</v>
      </c>
      <c r="B96" s="91"/>
      <c r="C96" s="156" t="s">
        <v>289</v>
      </c>
      <c r="D96" s="91">
        <v>5</v>
      </c>
      <c r="E96" s="230" t="str">
        <f t="shared" si="11"/>
        <v>Nos.</v>
      </c>
      <c r="F96" s="199">
        <v>4238.8999999999996</v>
      </c>
      <c r="G96" s="199">
        <f>F96*D96</f>
        <v>21194.5</v>
      </c>
      <c r="H96" s="199">
        <v>836</v>
      </c>
      <c r="I96" s="199">
        <f>H96*D96</f>
        <v>4180</v>
      </c>
      <c r="J96" s="200">
        <f t="shared" si="18"/>
        <v>25374.5</v>
      </c>
      <c r="K96" s="119"/>
      <c r="L96" s="119"/>
      <c r="M96" s="119"/>
      <c r="N96" s="119"/>
      <c r="O96" s="119"/>
      <c r="P96" s="119"/>
      <c r="Q96" s="119"/>
      <c r="R96" s="119"/>
      <c r="S96" s="119"/>
      <c r="T96" s="119"/>
      <c r="U96" s="119"/>
    </row>
    <row r="97" spans="1:21" ht="15">
      <c r="A97" s="91" t="s">
        <v>89</v>
      </c>
      <c r="B97" s="91"/>
      <c r="C97" s="156" t="s">
        <v>291</v>
      </c>
      <c r="D97" s="91">
        <v>2</v>
      </c>
      <c r="E97" s="230" t="str">
        <f t="shared" si="11"/>
        <v>Nos.</v>
      </c>
      <c r="F97" s="199">
        <v>5086.68</v>
      </c>
      <c r="G97" s="199">
        <f>F97*D97</f>
        <v>10173.36</v>
      </c>
      <c r="H97" s="199">
        <v>836</v>
      </c>
      <c r="I97" s="199">
        <f>H97*D97</f>
        <v>1672</v>
      </c>
      <c r="J97" s="200">
        <f t="shared" si="18"/>
        <v>11845.36</v>
      </c>
      <c r="K97" s="119"/>
      <c r="L97" s="119"/>
      <c r="M97" s="119"/>
      <c r="N97" s="119"/>
      <c r="O97" s="119"/>
      <c r="P97" s="119"/>
      <c r="Q97" s="119"/>
      <c r="R97" s="119"/>
      <c r="S97" s="119"/>
      <c r="T97" s="119"/>
      <c r="U97" s="119"/>
    </row>
    <row r="98" spans="1:21" ht="15">
      <c r="A98" s="91" t="s">
        <v>90</v>
      </c>
      <c r="B98" s="91"/>
      <c r="C98" s="156" t="s">
        <v>289</v>
      </c>
      <c r="D98" s="91">
        <v>5</v>
      </c>
      <c r="E98" s="230" t="str">
        <f t="shared" si="11"/>
        <v>Nos.</v>
      </c>
      <c r="F98" s="199">
        <v>4238.8999999999996</v>
      </c>
      <c r="G98" s="199">
        <f>F98*D98</f>
        <v>21194.5</v>
      </c>
      <c r="H98" s="199">
        <v>836</v>
      </c>
      <c r="I98" s="199">
        <f>H98*D98</f>
        <v>4180</v>
      </c>
      <c r="J98" s="200">
        <f t="shared" si="18"/>
        <v>25374.5</v>
      </c>
      <c r="K98" s="119"/>
      <c r="L98" s="119"/>
      <c r="M98" s="119"/>
      <c r="N98" s="119"/>
      <c r="O98" s="119"/>
      <c r="P98" s="119"/>
      <c r="Q98" s="119"/>
      <c r="R98" s="119"/>
      <c r="S98" s="119"/>
      <c r="T98" s="119"/>
      <c r="U98" s="119"/>
    </row>
    <row r="99" spans="1:21" ht="15">
      <c r="A99" s="91"/>
      <c r="B99" s="91"/>
      <c r="C99" s="117" t="s">
        <v>185</v>
      </c>
      <c r="D99" s="91"/>
      <c r="E99" s="230"/>
      <c r="F99" s="199"/>
      <c r="G99" s="199"/>
      <c r="H99" s="199"/>
      <c r="I99" s="199"/>
      <c r="J99" s="200"/>
      <c r="K99" s="119"/>
      <c r="L99" s="119"/>
      <c r="M99" s="119"/>
      <c r="N99" s="119"/>
      <c r="O99" s="119"/>
      <c r="P99" s="119"/>
      <c r="Q99" s="119"/>
      <c r="R99" s="119"/>
      <c r="S99" s="119"/>
      <c r="T99" s="119"/>
      <c r="U99" s="119"/>
    </row>
    <row r="100" spans="1:21" ht="15">
      <c r="A100" s="91" t="s">
        <v>91</v>
      </c>
      <c r="B100" s="91"/>
      <c r="C100" s="157" t="s">
        <v>295</v>
      </c>
      <c r="D100" s="91">
        <v>2</v>
      </c>
      <c r="E100" s="230" t="str">
        <f t="shared" si="11"/>
        <v>Nos.</v>
      </c>
      <c r="F100" s="199">
        <v>3391.12</v>
      </c>
      <c r="G100" s="199">
        <f>F100*D100</f>
        <v>6782.24</v>
      </c>
      <c r="H100" s="199">
        <v>836</v>
      </c>
      <c r="I100" s="199">
        <f>H100*D100</f>
        <v>1672</v>
      </c>
      <c r="J100" s="200">
        <f t="shared" si="18"/>
        <v>8454.24</v>
      </c>
      <c r="K100" s="119"/>
      <c r="L100" s="119"/>
      <c r="M100" s="119"/>
      <c r="N100" s="119"/>
      <c r="O100" s="119"/>
      <c r="P100" s="119"/>
      <c r="Q100" s="119"/>
      <c r="R100" s="119"/>
      <c r="S100" s="119"/>
      <c r="T100" s="119"/>
      <c r="U100" s="119"/>
    </row>
    <row r="101" spans="1:21" ht="15">
      <c r="A101" s="91" t="s">
        <v>92</v>
      </c>
      <c r="B101" s="91"/>
      <c r="C101" s="157" t="s">
        <v>296</v>
      </c>
      <c r="D101" s="91">
        <v>2</v>
      </c>
      <c r="E101" s="230" t="str">
        <f t="shared" si="11"/>
        <v>Nos.</v>
      </c>
      <c r="F101" s="199">
        <v>4662.79</v>
      </c>
      <c r="G101" s="199">
        <f>F101*D101</f>
        <v>9325.58</v>
      </c>
      <c r="H101" s="199">
        <v>836</v>
      </c>
      <c r="I101" s="199">
        <f>H101*D101</f>
        <v>1672</v>
      </c>
      <c r="J101" s="200">
        <f t="shared" si="18"/>
        <v>10997.58</v>
      </c>
      <c r="K101" s="119"/>
      <c r="L101" s="119"/>
      <c r="M101" s="119"/>
      <c r="N101" s="119"/>
      <c r="O101" s="119"/>
      <c r="P101" s="119"/>
      <c r="Q101" s="119"/>
      <c r="R101" s="119"/>
      <c r="S101" s="119"/>
      <c r="T101" s="119"/>
      <c r="U101" s="119"/>
    </row>
    <row r="102" spans="1:21" ht="15">
      <c r="A102" s="91" t="s">
        <v>98</v>
      </c>
      <c r="B102" s="91"/>
      <c r="C102" s="157" t="s">
        <v>297</v>
      </c>
      <c r="D102" s="91">
        <v>2</v>
      </c>
      <c r="E102" s="230" t="str">
        <f t="shared" si="11"/>
        <v>Nos.</v>
      </c>
      <c r="F102" s="199">
        <v>3815.01</v>
      </c>
      <c r="G102" s="199">
        <f>F102*D102</f>
        <v>7630.02</v>
      </c>
      <c r="H102" s="199">
        <v>836</v>
      </c>
      <c r="I102" s="199">
        <f>H102*D102</f>
        <v>1672</v>
      </c>
      <c r="J102" s="200">
        <f t="shared" si="18"/>
        <v>9302.02</v>
      </c>
      <c r="K102" s="119"/>
      <c r="L102" s="119"/>
      <c r="M102" s="119"/>
      <c r="N102" s="119"/>
      <c r="O102" s="119"/>
      <c r="P102" s="119"/>
      <c r="Q102" s="119"/>
      <c r="R102" s="119"/>
      <c r="S102" s="119"/>
      <c r="T102" s="119"/>
      <c r="U102" s="119"/>
    </row>
    <row r="103" spans="1:21" s="99" customFormat="1" ht="15">
      <c r="A103" s="95"/>
      <c r="B103" s="96"/>
      <c r="C103" s="96" t="s">
        <v>187</v>
      </c>
      <c r="D103" s="95"/>
      <c r="E103" s="231"/>
      <c r="F103" s="224"/>
      <c r="G103" s="224">
        <f>SUM(G87:G102)</f>
        <v>168708.21999999997</v>
      </c>
      <c r="H103" s="224"/>
      <c r="I103" s="224">
        <f t="shared" ref="I103:J103" si="19">SUM(I87:I102)</f>
        <v>34276</v>
      </c>
      <c r="J103" s="224">
        <f t="shared" si="19"/>
        <v>202984.21999999997</v>
      </c>
      <c r="K103" s="98"/>
      <c r="L103" s="98"/>
      <c r="M103" s="98"/>
      <c r="N103" s="98"/>
      <c r="O103" s="98"/>
      <c r="P103" s="98"/>
      <c r="Q103" s="98"/>
      <c r="R103" s="98"/>
      <c r="S103" s="98"/>
      <c r="T103" s="98"/>
      <c r="U103" s="98"/>
    </row>
    <row r="104" spans="1:21" ht="25.5">
      <c r="A104" s="91"/>
      <c r="B104" s="91" t="s">
        <v>38</v>
      </c>
      <c r="C104" s="121" t="s">
        <v>189</v>
      </c>
      <c r="D104" s="91"/>
      <c r="E104" s="230"/>
      <c r="F104" s="222"/>
      <c r="G104" s="222"/>
      <c r="H104" s="222"/>
      <c r="I104" s="222"/>
      <c r="J104" s="222"/>
      <c r="K104" s="119"/>
      <c r="L104" s="119"/>
      <c r="M104" s="119"/>
      <c r="N104" s="119"/>
      <c r="O104" s="119"/>
      <c r="P104" s="119"/>
      <c r="Q104" s="119"/>
      <c r="R104" s="119"/>
      <c r="S104" s="119"/>
      <c r="T104" s="119"/>
      <c r="U104" s="119"/>
    </row>
    <row r="105" spans="1:21" ht="15">
      <c r="A105" s="91" t="s">
        <v>9</v>
      </c>
      <c r="B105" s="91"/>
      <c r="C105" s="118" t="s">
        <v>180</v>
      </c>
      <c r="D105" s="91">
        <v>2</v>
      </c>
      <c r="E105" s="230" t="str">
        <f t="shared" si="11"/>
        <v>Nos.</v>
      </c>
      <c r="F105" s="199">
        <v>93255.8</v>
      </c>
      <c r="G105" s="199">
        <f>F105*D105</f>
        <v>186511.6</v>
      </c>
      <c r="H105" s="199">
        <v>5934.46</v>
      </c>
      <c r="I105" s="199">
        <f>H105*D105</f>
        <v>11868.92</v>
      </c>
      <c r="J105" s="200">
        <f>G105+I105</f>
        <v>198380.52000000002</v>
      </c>
      <c r="K105" s="119"/>
      <c r="L105" s="119"/>
      <c r="M105" s="119"/>
      <c r="N105" s="119"/>
      <c r="O105" s="119"/>
      <c r="P105" s="119"/>
      <c r="Q105" s="119"/>
      <c r="R105" s="119"/>
      <c r="S105" s="119"/>
      <c r="T105" s="119"/>
      <c r="U105" s="119"/>
    </row>
    <row r="106" spans="1:21" ht="15">
      <c r="A106" s="91" t="s">
        <v>7</v>
      </c>
      <c r="B106" s="91"/>
      <c r="C106" s="157" t="s">
        <v>298</v>
      </c>
      <c r="D106" s="91">
        <v>2</v>
      </c>
      <c r="E106" s="230" t="str">
        <f t="shared" si="11"/>
        <v>Nos.</v>
      </c>
      <c r="F106" s="199">
        <v>114450.3</v>
      </c>
      <c r="G106" s="199">
        <f>F106*D106</f>
        <v>228900.6</v>
      </c>
      <c r="H106" s="199">
        <v>5934.46</v>
      </c>
      <c r="I106" s="199">
        <f>H106*D106</f>
        <v>11868.92</v>
      </c>
      <c r="J106" s="200">
        <f>G106+I106</f>
        <v>240769.52000000002</v>
      </c>
      <c r="K106" s="119"/>
      <c r="L106" s="119"/>
      <c r="M106" s="119"/>
      <c r="N106" s="119"/>
      <c r="O106" s="119"/>
      <c r="P106" s="119"/>
      <c r="Q106" s="119"/>
      <c r="R106" s="119"/>
      <c r="S106" s="119"/>
      <c r="T106" s="119"/>
      <c r="U106" s="119"/>
    </row>
    <row r="107" spans="1:21" ht="25.5">
      <c r="A107" s="91"/>
      <c r="B107" s="91" t="s">
        <v>38</v>
      </c>
      <c r="C107" s="179" t="s">
        <v>186</v>
      </c>
      <c r="D107" s="91"/>
      <c r="E107" s="230"/>
      <c r="F107" s="199"/>
      <c r="G107" s="199"/>
      <c r="H107" s="199"/>
      <c r="I107" s="199"/>
      <c r="J107" s="200"/>
      <c r="K107" s="119"/>
      <c r="L107" s="119"/>
      <c r="M107" s="119"/>
      <c r="N107" s="119"/>
      <c r="O107" s="119"/>
      <c r="P107" s="119"/>
      <c r="Q107" s="119"/>
      <c r="R107" s="119"/>
      <c r="S107" s="119"/>
      <c r="T107" s="119"/>
      <c r="U107" s="119"/>
    </row>
    <row r="108" spans="1:21" ht="15">
      <c r="A108" s="91"/>
      <c r="B108" s="91"/>
      <c r="C108" s="117" t="s">
        <v>144</v>
      </c>
      <c r="D108" s="91"/>
      <c r="E108" s="230"/>
      <c r="F108" s="199"/>
      <c r="G108" s="199"/>
      <c r="H108" s="199"/>
      <c r="I108" s="199"/>
      <c r="J108" s="200"/>
      <c r="K108" s="119"/>
      <c r="L108" s="119"/>
      <c r="M108" s="119"/>
      <c r="N108" s="119"/>
      <c r="O108" s="119"/>
      <c r="P108" s="119"/>
      <c r="Q108" s="119"/>
      <c r="R108" s="119"/>
      <c r="S108" s="119"/>
      <c r="T108" s="119"/>
      <c r="U108" s="119"/>
    </row>
    <row r="109" spans="1:21" ht="15">
      <c r="A109" s="91" t="s">
        <v>3</v>
      </c>
      <c r="B109" s="91"/>
      <c r="C109" s="158" t="s">
        <v>299</v>
      </c>
      <c r="D109" s="91">
        <v>1</v>
      </c>
      <c r="E109" s="230" t="s">
        <v>17</v>
      </c>
      <c r="F109" s="223" t="s">
        <v>306</v>
      </c>
      <c r="G109" s="223" t="s">
        <v>306</v>
      </c>
      <c r="H109" s="199">
        <v>7980</v>
      </c>
      <c r="I109" s="199">
        <f t="shared" ref="I109:I114" si="20">H109*D109</f>
        <v>7980</v>
      </c>
      <c r="J109" s="200">
        <f>I109</f>
        <v>7980</v>
      </c>
      <c r="K109" s="119"/>
      <c r="L109" s="119"/>
      <c r="M109" s="119"/>
      <c r="N109" s="119"/>
      <c r="O109" s="119"/>
      <c r="P109" s="119"/>
      <c r="Q109" s="119"/>
      <c r="R109" s="119"/>
      <c r="S109" s="119"/>
      <c r="T109" s="119"/>
      <c r="U109" s="119"/>
    </row>
    <row r="110" spans="1:21" ht="15">
      <c r="A110" s="91" t="s">
        <v>1</v>
      </c>
      <c r="B110" s="91"/>
      <c r="C110" s="158" t="s">
        <v>300</v>
      </c>
      <c r="D110" s="91">
        <v>1</v>
      </c>
      <c r="E110" s="230" t="s">
        <v>17</v>
      </c>
      <c r="F110" s="223" t="s">
        <v>306</v>
      </c>
      <c r="G110" s="223" t="s">
        <v>306</v>
      </c>
      <c r="H110" s="199">
        <v>7980</v>
      </c>
      <c r="I110" s="199">
        <f t="shared" si="20"/>
        <v>7980</v>
      </c>
      <c r="J110" s="200">
        <f t="shared" ref="J110:J114" si="21">I110</f>
        <v>7980</v>
      </c>
      <c r="K110" s="119"/>
      <c r="L110" s="119"/>
      <c r="M110" s="119"/>
      <c r="N110" s="119"/>
      <c r="O110" s="119"/>
      <c r="P110" s="119"/>
      <c r="Q110" s="119"/>
      <c r="R110" s="119"/>
      <c r="S110" s="119"/>
      <c r="T110" s="119"/>
      <c r="U110" s="119"/>
    </row>
    <row r="111" spans="1:21" ht="15">
      <c r="A111" s="91" t="s">
        <v>16</v>
      </c>
      <c r="B111" s="91"/>
      <c r="C111" s="158" t="s">
        <v>301</v>
      </c>
      <c r="D111" s="91">
        <v>1</v>
      </c>
      <c r="E111" s="230" t="s">
        <v>17</v>
      </c>
      <c r="F111" s="223" t="s">
        <v>306</v>
      </c>
      <c r="G111" s="223" t="s">
        <v>306</v>
      </c>
      <c r="H111" s="199">
        <v>7980</v>
      </c>
      <c r="I111" s="199">
        <f t="shared" si="20"/>
        <v>7980</v>
      </c>
      <c r="J111" s="200">
        <f t="shared" si="21"/>
        <v>7980</v>
      </c>
      <c r="K111" s="119"/>
      <c r="L111" s="119"/>
      <c r="M111" s="119"/>
      <c r="N111" s="119"/>
      <c r="O111" s="119"/>
      <c r="P111" s="119"/>
      <c r="Q111" s="119"/>
      <c r="R111" s="119"/>
      <c r="S111" s="119"/>
      <c r="T111" s="119"/>
      <c r="U111" s="119"/>
    </row>
    <row r="112" spans="1:21" ht="15">
      <c r="A112" s="91" t="s">
        <v>13</v>
      </c>
      <c r="B112" s="91"/>
      <c r="C112" s="158" t="s">
        <v>302</v>
      </c>
      <c r="D112" s="91">
        <v>1</v>
      </c>
      <c r="E112" s="230" t="s">
        <v>17</v>
      </c>
      <c r="F112" s="223" t="s">
        <v>306</v>
      </c>
      <c r="G112" s="223" t="s">
        <v>306</v>
      </c>
      <c r="H112" s="199">
        <v>7980</v>
      </c>
      <c r="I112" s="199">
        <f t="shared" si="20"/>
        <v>7980</v>
      </c>
      <c r="J112" s="200">
        <f t="shared" si="21"/>
        <v>7980</v>
      </c>
      <c r="K112" s="119"/>
      <c r="L112" s="119"/>
      <c r="M112" s="119"/>
      <c r="N112" s="119"/>
      <c r="O112" s="119"/>
      <c r="P112" s="119"/>
      <c r="Q112" s="119"/>
      <c r="R112" s="119"/>
      <c r="S112" s="119"/>
      <c r="T112" s="119"/>
      <c r="U112" s="119"/>
    </row>
    <row r="113" spans="1:21" ht="15">
      <c r="A113" s="91" t="s">
        <v>87</v>
      </c>
      <c r="B113" s="91"/>
      <c r="C113" s="158" t="s">
        <v>303</v>
      </c>
      <c r="D113" s="91">
        <v>1</v>
      </c>
      <c r="E113" s="230" t="s">
        <v>17</v>
      </c>
      <c r="F113" s="223" t="s">
        <v>306</v>
      </c>
      <c r="G113" s="223" t="s">
        <v>306</v>
      </c>
      <c r="H113" s="199">
        <v>7980</v>
      </c>
      <c r="I113" s="199">
        <f t="shared" si="20"/>
        <v>7980</v>
      </c>
      <c r="J113" s="200">
        <f t="shared" si="21"/>
        <v>7980</v>
      </c>
      <c r="K113" s="119"/>
      <c r="L113" s="119"/>
      <c r="M113" s="119"/>
      <c r="N113" s="119"/>
      <c r="O113" s="119"/>
      <c r="P113" s="119"/>
      <c r="Q113" s="119"/>
      <c r="R113" s="119"/>
      <c r="S113" s="119"/>
      <c r="T113" s="119"/>
      <c r="U113" s="119"/>
    </row>
    <row r="114" spans="1:21" ht="15">
      <c r="A114" s="91" t="s">
        <v>88</v>
      </c>
      <c r="B114" s="91"/>
      <c r="C114" s="158" t="s">
        <v>304</v>
      </c>
      <c r="D114" s="91">
        <v>1</v>
      </c>
      <c r="E114" s="230" t="s">
        <v>17</v>
      </c>
      <c r="F114" s="223" t="s">
        <v>306</v>
      </c>
      <c r="G114" s="223" t="s">
        <v>306</v>
      </c>
      <c r="H114" s="199">
        <v>7980</v>
      </c>
      <c r="I114" s="199">
        <f t="shared" si="20"/>
        <v>7980</v>
      </c>
      <c r="J114" s="200">
        <f t="shared" si="21"/>
        <v>7980</v>
      </c>
      <c r="K114" s="119"/>
      <c r="L114" s="119"/>
      <c r="M114" s="119"/>
      <c r="N114" s="119"/>
      <c r="O114" s="119"/>
      <c r="P114" s="119"/>
      <c r="Q114" s="119"/>
      <c r="R114" s="119"/>
      <c r="S114" s="119"/>
      <c r="T114" s="119"/>
      <c r="U114" s="119"/>
    </row>
    <row r="115" spans="1:21" ht="38.25">
      <c r="A115" s="91"/>
      <c r="B115" s="91"/>
      <c r="C115" s="136" t="s">
        <v>190</v>
      </c>
      <c r="D115" s="91"/>
      <c r="E115" s="230"/>
      <c r="F115" s="199"/>
      <c r="G115" s="199"/>
      <c r="H115" s="199"/>
      <c r="I115" s="199"/>
      <c r="J115" s="200"/>
      <c r="K115" s="119"/>
      <c r="L115" s="119"/>
      <c r="M115" s="119"/>
      <c r="N115" s="119"/>
      <c r="O115" s="119"/>
      <c r="P115" s="119"/>
      <c r="Q115" s="119"/>
      <c r="R115" s="119"/>
      <c r="S115" s="119"/>
      <c r="T115" s="119"/>
      <c r="U115" s="119"/>
    </row>
    <row r="116" spans="1:21" ht="15">
      <c r="A116" s="91" t="s">
        <v>89</v>
      </c>
      <c r="B116" s="91"/>
      <c r="C116" s="137" t="s">
        <v>191</v>
      </c>
      <c r="D116" s="122">
        <v>100</v>
      </c>
      <c r="E116" s="230" t="s">
        <v>21</v>
      </c>
      <c r="F116" s="199">
        <v>508.66799999999995</v>
      </c>
      <c r="G116" s="199">
        <f>F116*D116</f>
        <v>50866.799999999996</v>
      </c>
      <c r="H116" s="199">
        <v>59.344599999999993</v>
      </c>
      <c r="I116" s="199">
        <f>H116*D116</f>
        <v>5934.4599999999991</v>
      </c>
      <c r="J116" s="200">
        <f>G116+I116</f>
        <v>56801.259999999995</v>
      </c>
      <c r="K116" s="119"/>
      <c r="L116" s="119"/>
      <c r="M116" s="119"/>
      <c r="N116" s="119"/>
      <c r="O116" s="119"/>
      <c r="P116" s="119"/>
      <c r="Q116" s="119"/>
      <c r="R116" s="119"/>
      <c r="S116" s="119"/>
      <c r="T116" s="119"/>
      <c r="U116" s="119"/>
    </row>
    <row r="117" spans="1:21" ht="15">
      <c r="A117" s="91" t="s">
        <v>90</v>
      </c>
      <c r="B117" s="91"/>
      <c r="C117" s="137" t="s">
        <v>114</v>
      </c>
      <c r="D117" s="122">
        <v>125</v>
      </c>
      <c r="E117" s="230" t="s">
        <v>21</v>
      </c>
      <c r="F117" s="199">
        <v>678.22400000000005</v>
      </c>
      <c r="G117" s="199">
        <f>F117*D117</f>
        <v>84778</v>
      </c>
      <c r="H117" s="199">
        <v>101.7336</v>
      </c>
      <c r="I117" s="199">
        <f>H117*D117</f>
        <v>12716.699999999999</v>
      </c>
      <c r="J117" s="200">
        <f>G117+I117</f>
        <v>97494.7</v>
      </c>
      <c r="K117" s="119"/>
      <c r="L117" s="119"/>
      <c r="M117" s="119"/>
      <c r="N117" s="119"/>
      <c r="O117" s="119"/>
      <c r="P117" s="119"/>
      <c r="Q117" s="119"/>
      <c r="R117" s="119"/>
      <c r="S117" s="119"/>
      <c r="T117" s="119"/>
      <c r="U117" s="119"/>
    </row>
    <row r="118" spans="1:21" ht="38.25">
      <c r="A118" s="91"/>
      <c r="B118" s="91"/>
      <c r="C118" s="136" t="s">
        <v>193</v>
      </c>
      <c r="D118" s="91"/>
      <c r="E118" s="230"/>
      <c r="F118" s="199"/>
      <c r="G118" s="199"/>
      <c r="H118" s="199"/>
      <c r="I118" s="199"/>
      <c r="J118" s="200"/>
      <c r="K118" s="119"/>
      <c r="L118" s="119"/>
      <c r="M118" s="119"/>
      <c r="N118" s="119"/>
      <c r="O118" s="119"/>
      <c r="P118" s="119"/>
      <c r="Q118" s="119"/>
      <c r="R118" s="119"/>
      <c r="S118" s="119"/>
      <c r="T118" s="119"/>
      <c r="U118" s="119"/>
    </row>
    <row r="119" spans="1:21" ht="15">
      <c r="A119" s="91" t="s">
        <v>91</v>
      </c>
      <c r="B119" s="91"/>
      <c r="C119" s="137" t="s">
        <v>191</v>
      </c>
      <c r="D119" s="122">
        <v>150</v>
      </c>
      <c r="E119" s="230" t="s">
        <v>21</v>
      </c>
      <c r="F119" s="199">
        <v>508.66799999999995</v>
      </c>
      <c r="G119" s="199">
        <f>F119*D119</f>
        <v>76300.2</v>
      </c>
      <c r="H119" s="199">
        <v>101.7336</v>
      </c>
      <c r="I119" s="199">
        <f>H119*D119</f>
        <v>15260.039999999999</v>
      </c>
      <c r="J119" s="200">
        <f>G119+I119</f>
        <v>91560.239999999991</v>
      </c>
      <c r="K119" s="119"/>
      <c r="L119" s="119"/>
      <c r="M119" s="119"/>
      <c r="N119" s="119"/>
      <c r="O119" s="119"/>
      <c r="P119" s="119"/>
      <c r="Q119" s="119"/>
      <c r="R119" s="119"/>
      <c r="S119" s="119"/>
      <c r="T119" s="119"/>
      <c r="U119" s="119"/>
    </row>
    <row r="120" spans="1:21" s="99" customFormat="1" ht="15">
      <c r="A120" s="95"/>
      <c r="B120" s="96"/>
      <c r="C120" s="96" t="s">
        <v>192</v>
      </c>
      <c r="D120" s="95"/>
      <c r="E120" s="231"/>
      <c r="F120" s="224"/>
      <c r="G120" s="224">
        <f>SUM(G104:G119)</f>
        <v>627357.19999999995</v>
      </c>
      <c r="H120" s="224"/>
      <c r="I120" s="224">
        <f>SUM(I104:I119)</f>
        <v>105529.03999999998</v>
      </c>
      <c r="J120" s="224">
        <f>SUM(J104:J119)</f>
        <v>732886.24</v>
      </c>
      <c r="K120" s="98"/>
      <c r="L120" s="98"/>
      <c r="M120" s="98"/>
      <c r="N120" s="98"/>
      <c r="O120" s="98"/>
      <c r="P120" s="98"/>
      <c r="Q120" s="98"/>
      <c r="R120" s="98"/>
      <c r="S120" s="98"/>
      <c r="T120" s="98"/>
      <c r="U120" s="98"/>
    </row>
    <row r="121" spans="1:21" ht="15">
      <c r="A121" s="91" t="s">
        <v>9</v>
      </c>
      <c r="B121" s="91"/>
      <c r="C121" s="118" t="s">
        <v>264</v>
      </c>
      <c r="D121" s="91">
        <v>1</v>
      </c>
      <c r="E121" s="230" t="s">
        <v>194</v>
      </c>
      <c r="F121" s="199">
        <v>254334</v>
      </c>
      <c r="G121" s="199">
        <f>F121*D121</f>
        <v>254334</v>
      </c>
      <c r="H121" s="199">
        <v>60800</v>
      </c>
      <c r="I121" s="199">
        <f>H121*D121</f>
        <v>60800</v>
      </c>
      <c r="J121" s="200">
        <f t="shared" ref="J121:J132" si="22">G121+I121</f>
        <v>315134</v>
      </c>
      <c r="K121" s="119"/>
      <c r="L121" s="119"/>
      <c r="M121" s="119"/>
      <c r="N121" s="119"/>
      <c r="O121" s="119"/>
      <c r="P121" s="119"/>
      <c r="Q121" s="119"/>
      <c r="R121" s="119"/>
      <c r="S121" s="119"/>
      <c r="T121" s="119"/>
      <c r="U121" s="119"/>
    </row>
    <row r="122" spans="1:21" ht="25.5">
      <c r="A122" s="91" t="s">
        <v>7</v>
      </c>
      <c r="B122" s="91"/>
      <c r="C122" s="118" t="s">
        <v>195</v>
      </c>
      <c r="D122" s="91">
        <v>1</v>
      </c>
      <c r="E122" s="230" t="s">
        <v>194</v>
      </c>
      <c r="F122" s="199">
        <v>0</v>
      </c>
      <c r="G122" s="199">
        <f>F122*D122</f>
        <v>0</v>
      </c>
      <c r="H122" s="199">
        <v>140600</v>
      </c>
      <c r="I122" s="199">
        <f>H122*D122</f>
        <v>140600</v>
      </c>
      <c r="J122" s="200">
        <f t="shared" si="22"/>
        <v>140600</v>
      </c>
      <c r="K122" s="119"/>
      <c r="L122" s="119"/>
      <c r="M122" s="119"/>
      <c r="N122" s="119"/>
      <c r="O122" s="119"/>
      <c r="P122" s="119"/>
      <c r="Q122" s="119"/>
      <c r="R122" s="119"/>
      <c r="S122" s="119"/>
      <c r="T122" s="119"/>
      <c r="U122" s="119"/>
    </row>
    <row r="123" spans="1:21" s="140" customFormat="1" ht="15">
      <c r="A123" s="91"/>
      <c r="B123" s="91"/>
      <c r="C123" s="117" t="s">
        <v>196</v>
      </c>
      <c r="D123" s="91"/>
      <c r="E123" s="234"/>
      <c r="F123" s="199"/>
      <c r="G123" s="199"/>
      <c r="H123" s="199"/>
      <c r="I123" s="199"/>
      <c r="J123" s="200"/>
      <c r="K123" s="139"/>
      <c r="L123" s="139"/>
      <c r="M123" s="139"/>
      <c r="N123" s="139"/>
      <c r="O123" s="139"/>
      <c r="P123" s="139"/>
      <c r="Q123" s="139"/>
      <c r="R123" s="139"/>
      <c r="S123" s="139"/>
      <c r="T123" s="139"/>
      <c r="U123" s="139"/>
    </row>
    <row r="124" spans="1:21" s="140" customFormat="1" ht="25.5">
      <c r="A124" s="91" t="s">
        <v>3</v>
      </c>
      <c r="B124" s="91" t="s">
        <v>197</v>
      </c>
      <c r="C124" s="118" t="s">
        <v>198</v>
      </c>
      <c r="D124" s="91">
        <v>1</v>
      </c>
      <c r="E124" s="230" t="s">
        <v>0</v>
      </c>
      <c r="F124" s="199">
        <v>21194.5</v>
      </c>
      <c r="G124" s="199">
        <f t="shared" ref="G124:G130" si="23">F124*D124</f>
        <v>21194.5</v>
      </c>
      <c r="H124" s="199">
        <v>4238.8999999999996</v>
      </c>
      <c r="I124" s="199">
        <f t="shared" ref="I124:I130" si="24">H124*D124</f>
        <v>4238.8999999999996</v>
      </c>
      <c r="J124" s="200">
        <f t="shared" si="22"/>
        <v>25433.4</v>
      </c>
      <c r="K124" s="139"/>
      <c r="L124" s="139"/>
      <c r="M124" s="139"/>
      <c r="N124" s="139"/>
      <c r="O124" s="139"/>
      <c r="P124" s="139"/>
      <c r="Q124" s="139"/>
      <c r="R124" s="139"/>
      <c r="S124" s="139"/>
      <c r="T124" s="139"/>
      <c r="U124" s="139"/>
    </row>
    <row r="125" spans="1:21" s="140" customFormat="1" ht="38.25">
      <c r="A125" s="91" t="s">
        <v>1</v>
      </c>
      <c r="B125" s="91" t="s">
        <v>199</v>
      </c>
      <c r="C125" s="118" t="s">
        <v>200</v>
      </c>
      <c r="D125" s="91">
        <v>1</v>
      </c>
      <c r="E125" s="230" t="s">
        <v>0</v>
      </c>
      <c r="F125" s="199">
        <v>296723</v>
      </c>
      <c r="G125" s="199">
        <f t="shared" si="23"/>
        <v>296723</v>
      </c>
      <c r="H125" s="199">
        <v>63583.5</v>
      </c>
      <c r="I125" s="199">
        <f t="shared" si="24"/>
        <v>63583.5</v>
      </c>
      <c r="J125" s="200">
        <f t="shared" si="22"/>
        <v>360306.5</v>
      </c>
      <c r="K125" s="139"/>
      <c r="L125" s="139"/>
      <c r="M125" s="139"/>
      <c r="N125" s="139"/>
      <c r="O125" s="139"/>
      <c r="P125" s="139"/>
      <c r="Q125" s="139"/>
      <c r="R125" s="139"/>
      <c r="S125" s="139"/>
      <c r="T125" s="139"/>
      <c r="U125" s="139"/>
    </row>
    <row r="126" spans="1:21" s="140" customFormat="1" ht="15">
      <c r="A126" s="91" t="s">
        <v>16</v>
      </c>
      <c r="B126" s="91" t="s">
        <v>201</v>
      </c>
      <c r="C126" s="118" t="s">
        <v>202</v>
      </c>
      <c r="D126" s="91">
        <v>1</v>
      </c>
      <c r="E126" s="230" t="s">
        <v>0</v>
      </c>
      <c r="F126" s="199">
        <v>29672.3</v>
      </c>
      <c r="G126" s="199">
        <f t="shared" si="23"/>
        <v>29672.3</v>
      </c>
      <c r="H126" s="199">
        <v>12716.7</v>
      </c>
      <c r="I126" s="199">
        <f t="shared" si="24"/>
        <v>12716.7</v>
      </c>
      <c r="J126" s="200">
        <f t="shared" si="22"/>
        <v>42389</v>
      </c>
      <c r="K126" s="139"/>
      <c r="L126" s="139"/>
      <c r="M126" s="139"/>
      <c r="N126" s="139"/>
      <c r="O126" s="139"/>
      <c r="P126" s="139"/>
      <c r="Q126" s="139"/>
      <c r="R126" s="139"/>
      <c r="S126" s="139"/>
      <c r="T126" s="139"/>
      <c r="U126" s="139"/>
    </row>
    <row r="127" spans="1:21" s="140" customFormat="1" ht="25.5">
      <c r="A127" s="91" t="s">
        <v>13</v>
      </c>
      <c r="B127" s="91" t="s">
        <v>203</v>
      </c>
      <c r="C127" s="118" t="s">
        <v>204</v>
      </c>
      <c r="D127" s="91">
        <v>1</v>
      </c>
      <c r="E127" s="230" t="s">
        <v>0</v>
      </c>
      <c r="F127" s="199">
        <v>0</v>
      </c>
      <c r="G127" s="199">
        <f t="shared" si="23"/>
        <v>0</v>
      </c>
      <c r="H127" s="199">
        <v>144122.6</v>
      </c>
      <c r="I127" s="199">
        <f t="shared" si="24"/>
        <v>144122.6</v>
      </c>
      <c r="J127" s="200">
        <f t="shared" si="22"/>
        <v>144122.6</v>
      </c>
      <c r="K127" s="139"/>
      <c r="L127" s="139"/>
      <c r="M127" s="139"/>
      <c r="N127" s="139"/>
      <c r="O127" s="139"/>
      <c r="P127" s="139"/>
      <c r="Q127" s="139"/>
      <c r="R127" s="139"/>
      <c r="S127" s="139"/>
      <c r="T127" s="139"/>
      <c r="U127" s="139"/>
    </row>
    <row r="128" spans="1:21" s="140" customFormat="1" ht="25.5">
      <c r="A128" s="91" t="s">
        <v>87</v>
      </c>
      <c r="B128" s="91" t="s">
        <v>12</v>
      </c>
      <c r="C128" s="118" t="s">
        <v>205</v>
      </c>
      <c r="D128" s="91">
        <v>1</v>
      </c>
      <c r="E128" s="230" t="s">
        <v>0</v>
      </c>
      <c r="F128" s="199">
        <v>63583.5</v>
      </c>
      <c r="G128" s="199">
        <f t="shared" si="23"/>
        <v>63583.5</v>
      </c>
      <c r="H128" s="199">
        <v>12716.7</v>
      </c>
      <c r="I128" s="199">
        <f t="shared" si="24"/>
        <v>12716.7</v>
      </c>
      <c r="J128" s="200">
        <f t="shared" si="22"/>
        <v>76300.2</v>
      </c>
      <c r="K128" s="139"/>
      <c r="L128" s="139"/>
      <c r="M128" s="139"/>
      <c r="N128" s="139"/>
      <c r="O128" s="139"/>
      <c r="P128" s="139"/>
      <c r="Q128" s="139"/>
      <c r="R128" s="139"/>
      <c r="S128" s="139"/>
      <c r="T128" s="139"/>
      <c r="U128" s="139"/>
    </row>
    <row r="129" spans="1:21" s="140" customFormat="1" ht="15">
      <c r="A129" s="91"/>
      <c r="B129" s="91"/>
      <c r="C129" s="117" t="s">
        <v>10</v>
      </c>
      <c r="D129" s="91"/>
      <c r="E129" s="235"/>
      <c r="F129" s="199">
        <v>0</v>
      </c>
      <c r="G129" s="199">
        <f t="shared" si="23"/>
        <v>0</v>
      </c>
      <c r="H129" s="199">
        <v>0</v>
      </c>
      <c r="I129" s="199">
        <f t="shared" si="24"/>
        <v>0</v>
      </c>
      <c r="J129" s="200">
        <f t="shared" si="22"/>
        <v>0</v>
      </c>
      <c r="K129" s="139"/>
      <c r="L129" s="139"/>
      <c r="M129" s="139"/>
      <c r="N129" s="139"/>
      <c r="O129" s="139"/>
      <c r="P129" s="139"/>
      <c r="Q129" s="139"/>
      <c r="R129" s="139"/>
      <c r="S129" s="139"/>
      <c r="T129" s="139"/>
      <c r="U129" s="139"/>
    </row>
    <row r="130" spans="1:21" s="140" customFormat="1" ht="25.5">
      <c r="A130" s="91" t="s">
        <v>88</v>
      </c>
      <c r="B130" s="91" t="s">
        <v>206</v>
      </c>
      <c r="C130" s="118" t="s">
        <v>207</v>
      </c>
      <c r="D130" s="91">
        <v>1</v>
      </c>
      <c r="E130" s="235" t="s">
        <v>0</v>
      </c>
      <c r="F130" s="199">
        <v>8477.7999999999993</v>
      </c>
      <c r="G130" s="199">
        <f t="shared" si="23"/>
        <v>8477.7999999999993</v>
      </c>
      <c r="H130" s="199">
        <v>8477.7999999999993</v>
      </c>
      <c r="I130" s="199">
        <f t="shared" si="24"/>
        <v>8477.7999999999993</v>
      </c>
      <c r="J130" s="200">
        <f t="shared" si="22"/>
        <v>16955.599999999999</v>
      </c>
      <c r="K130" s="139"/>
      <c r="L130" s="139"/>
      <c r="M130" s="139"/>
      <c r="N130" s="139"/>
      <c r="O130" s="139"/>
      <c r="P130" s="139"/>
      <c r="Q130" s="139"/>
      <c r="R130" s="139"/>
      <c r="S130" s="139"/>
      <c r="T130" s="139"/>
      <c r="U130" s="139"/>
    </row>
    <row r="131" spans="1:21" s="140" customFormat="1" ht="15">
      <c r="A131" s="91"/>
      <c r="B131" s="91"/>
      <c r="C131" s="117" t="s">
        <v>135</v>
      </c>
      <c r="D131" s="91"/>
      <c r="E131" s="235"/>
      <c r="F131" s="199"/>
      <c r="G131" s="199"/>
      <c r="H131" s="199"/>
      <c r="I131" s="199"/>
      <c r="J131" s="200"/>
      <c r="K131" s="139"/>
      <c r="L131" s="139"/>
      <c r="M131" s="139"/>
      <c r="N131" s="139"/>
      <c r="O131" s="139"/>
      <c r="P131" s="139"/>
      <c r="Q131" s="139"/>
      <c r="R131" s="139"/>
      <c r="S131" s="139"/>
      <c r="T131" s="139"/>
      <c r="U131" s="139"/>
    </row>
    <row r="132" spans="1:21" s="140" customFormat="1" ht="25.5">
      <c r="A132" s="91" t="s">
        <v>89</v>
      </c>
      <c r="B132" s="91" t="s">
        <v>206</v>
      </c>
      <c r="C132" s="118" t="s">
        <v>208</v>
      </c>
      <c r="D132" s="91">
        <v>1</v>
      </c>
      <c r="E132" s="235" t="s">
        <v>0</v>
      </c>
      <c r="F132" s="199">
        <v>0</v>
      </c>
      <c r="G132" s="199">
        <f>F132*D132</f>
        <v>0</v>
      </c>
      <c r="H132" s="199">
        <v>0</v>
      </c>
      <c r="I132" s="199">
        <f>H132*D132</f>
        <v>0</v>
      </c>
      <c r="J132" s="200">
        <f t="shared" si="22"/>
        <v>0</v>
      </c>
      <c r="K132" s="139"/>
      <c r="L132" s="139"/>
      <c r="M132" s="139"/>
      <c r="N132" s="139"/>
      <c r="O132" s="139"/>
      <c r="P132" s="139"/>
      <c r="Q132" s="139"/>
      <c r="R132" s="139"/>
      <c r="S132" s="139"/>
      <c r="T132" s="139"/>
      <c r="U132" s="139"/>
    </row>
    <row r="133" spans="1:21" ht="15">
      <c r="A133" s="91"/>
      <c r="B133" s="91"/>
      <c r="C133" s="118"/>
      <c r="D133" s="91"/>
      <c r="E133" s="230"/>
      <c r="F133" s="199"/>
      <c r="G133" s="199"/>
      <c r="H133" s="199"/>
      <c r="I133" s="199"/>
      <c r="J133" s="200"/>
      <c r="K133" s="119"/>
      <c r="L133" s="119"/>
      <c r="M133" s="119"/>
      <c r="N133" s="119"/>
      <c r="O133" s="119"/>
      <c r="P133" s="119"/>
      <c r="Q133" s="119"/>
      <c r="R133" s="119"/>
      <c r="S133" s="119"/>
      <c r="T133" s="119"/>
      <c r="U133" s="119"/>
    </row>
    <row r="134" spans="1:21" s="99" customFormat="1" ht="15">
      <c r="A134" s="95"/>
      <c r="B134" s="96"/>
      <c r="C134" s="96" t="s">
        <v>192</v>
      </c>
      <c r="D134" s="95"/>
      <c r="E134" s="231"/>
      <c r="F134" s="224"/>
      <c r="G134" s="224">
        <f>SUM(G121:G133)</f>
        <v>673985.10000000009</v>
      </c>
      <c r="H134" s="224"/>
      <c r="I134" s="224">
        <f t="shared" ref="I134:J134" si="25">SUM(I121:I133)</f>
        <v>447256.20000000007</v>
      </c>
      <c r="J134" s="224">
        <f t="shared" si="25"/>
        <v>1121241.3</v>
      </c>
      <c r="K134" s="98"/>
      <c r="L134" s="98"/>
      <c r="M134" s="98"/>
      <c r="N134" s="98"/>
      <c r="O134" s="98"/>
      <c r="P134" s="98"/>
      <c r="Q134" s="98"/>
      <c r="R134" s="98"/>
      <c r="S134" s="98"/>
      <c r="T134" s="98"/>
      <c r="U134" s="98"/>
    </row>
    <row r="135" spans="1:21" s="99" customFormat="1" ht="15">
      <c r="A135" s="91"/>
      <c r="B135" s="141"/>
      <c r="C135" s="141"/>
      <c r="D135" s="142"/>
      <c r="E135" s="236"/>
      <c r="F135" s="227"/>
      <c r="G135" s="227"/>
      <c r="H135" s="227"/>
      <c r="I135" s="227"/>
      <c r="J135" s="227"/>
      <c r="K135" s="98"/>
      <c r="L135" s="98"/>
      <c r="M135" s="98"/>
      <c r="N135" s="98"/>
      <c r="O135" s="98"/>
      <c r="P135" s="98"/>
    </row>
    <row r="136" spans="1:21" s="110" customFormat="1" ht="15.75">
      <c r="A136" s="106"/>
      <c r="B136" s="107"/>
      <c r="C136" s="108" t="s">
        <v>305</v>
      </c>
      <c r="D136" s="106"/>
      <c r="E136" s="237"/>
      <c r="F136" s="228"/>
      <c r="G136" s="228">
        <f>G134+G120+G103+G85+G65+G54+G42+G20</f>
        <v>8166819.4820000008</v>
      </c>
      <c r="H136" s="228"/>
      <c r="I136" s="228">
        <f t="shared" ref="I136:J136" si="26">I134+I120+I103+I85+I65+I54+I42+I20</f>
        <v>1695341.4619999998</v>
      </c>
      <c r="J136" s="228">
        <f t="shared" si="26"/>
        <v>9862160.9440000001</v>
      </c>
    </row>
    <row r="137" spans="1:21">
      <c r="A137" s="144"/>
      <c r="B137" s="145"/>
      <c r="C137" s="146"/>
      <c r="D137" s="147"/>
      <c r="E137" s="147"/>
      <c r="F137" s="119"/>
      <c r="G137" s="119"/>
      <c r="H137" s="119"/>
      <c r="I137" s="119"/>
      <c r="J137" s="119"/>
      <c r="K137" s="119"/>
      <c r="L137" s="119"/>
      <c r="M137" s="119"/>
      <c r="N137" s="119"/>
      <c r="O137" s="119"/>
      <c r="P137" s="119"/>
      <c r="Q137" s="119"/>
      <c r="R137" s="119"/>
      <c r="S137" s="119"/>
      <c r="T137" s="119"/>
      <c r="U137" s="119"/>
    </row>
    <row r="138" spans="1:21">
      <c r="A138" s="144"/>
      <c r="B138" s="144"/>
      <c r="C138" s="119"/>
      <c r="D138" s="144"/>
      <c r="E138" s="144"/>
      <c r="F138" s="119"/>
      <c r="G138" s="119"/>
      <c r="H138" s="119"/>
      <c r="I138" s="119"/>
      <c r="J138" s="119"/>
      <c r="K138" s="119"/>
      <c r="L138" s="119"/>
      <c r="M138" s="119"/>
      <c r="N138" s="119"/>
      <c r="O138" s="119"/>
      <c r="P138" s="119"/>
      <c r="Q138" s="119"/>
      <c r="R138" s="119"/>
      <c r="S138" s="119"/>
      <c r="T138" s="119"/>
      <c r="U138" s="119"/>
    </row>
    <row r="139" spans="1:21">
      <c r="A139" s="144"/>
      <c r="B139" s="144"/>
      <c r="C139" s="119"/>
      <c r="D139" s="144"/>
      <c r="E139" s="144"/>
      <c r="F139" s="119"/>
      <c r="G139" s="119"/>
      <c r="H139" s="119"/>
      <c r="I139" s="119"/>
      <c r="J139" s="119"/>
      <c r="K139" s="119"/>
      <c r="L139" s="119"/>
      <c r="M139" s="119"/>
      <c r="N139" s="119"/>
      <c r="O139" s="119"/>
      <c r="P139" s="119"/>
      <c r="Q139" s="119"/>
      <c r="R139" s="119"/>
      <c r="S139" s="119"/>
      <c r="T139" s="119"/>
      <c r="U139" s="119"/>
    </row>
    <row r="140" spans="1:21">
      <c r="A140" s="144"/>
      <c r="B140" s="144"/>
      <c r="C140" s="119"/>
      <c r="D140" s="144"/>
      <c r="E140" s="144"/>
      <c r="F140" s="119"/>
      <c r="G140" s="119"/>
      <c r="H140" s="119"/>
      <c r="I140" s="119"/>
      <c r="J140" s="119"/>
      <c r="K140" s="119"/>
      <c r="L140" s="119"/>
      <c r="M140" s="119"/>
      <c r="N140" s="119"/>
      <c r="O140" s="119"/>
      <c r="P140" s="119"/>
      <c r="Q140" s="119"/>
      <c r="R140" s="119"/>
      <c r="S140" s="119"/>
      <c r="T140" s="119"/>
      <c r="U140" s="119"/>
    </row>
    <row r="141" spans="1:21">
      <c r="A141" s="144"/>
      <c r="B141" s="144"/>
      <c r="C141" s="148"/>
      <c r="D141" s="144"/>
      <c r="E141" s="144"/>
      <c r="F141" s="119"/>
      <c r="G141" s="119"/>
      <c r="H141" s="119"/>
      <c r="I141" s="119"/>
      <c r="J141" s="119"/>
      <c r="K141" s="119"/>
      <c r="L141" s="119"/>
      <c r="M141" s="119"/>
      <c r="N141" s="119"/>
      <c r="O141" s="119"/>
      <c r="P141" s="119"/>
      <c r="Q141" s="119"/>
      <c r="R141" s="119"/>
      <c r="S141" s="119"/>
      <c r="T141" s="119"/>
      <c r="U141" s="119"/>
    </row>
  </sheetData>
  <mergeCells count="1">
    <mergeCell ref="A1:E1"/>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Sec-III/A/IV (Level-19B) - Page - &amp;P of &amp;N&amp;8
&amp;5&amp;Z
&amp;F</oddFooter>
  </headerFooter>
  <rowBreaks count="6" manualBreakCount="6">
    <brk id="20" max="14" man="1"/>
    <brk id="49" max="14" man="1"/>
    <brk id="68" max="14" man="1"/>
    <brk id="85" max="14" man="1"/>
    <brk id="103" max="14" man="1"/>
    <brk id="120" max="14"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106C-96DC-4203-8329-82E9EE4BE00D}">
  <sheetPr>
    <tabColor rgb="FF00B0F0"/>
    <pageSetUpPr fitToPage="1"/>
  </sheetPr>
  <dimension ref="A1:BT36"/>
  <sheetViews>
    <sheetView view="pageBreakPreview" zoomScale="85" zoomScaleNormal="110" zoomScaleSheetLayoutView="85" workbookViewId="0">
      <pane ySplit="4" topLeftCell="A11" activePane="bottomLeft" state="frozen"/>
      <selection pane="bottomLeft" activeCell="F32" sqref="F32:J32"/>
    </sheetView>
  </sheetViews>
  <sheetFormatPr defaultColWidth="9.140625" defaultRowHeight="15"/>
  <cols>
    <col min="1" max="1" width="9.140625" style="111"/>
    <col min="2" max="2" width="12.5703125" style="111" customWidth="1"/>
    <col min="3" max="3" width="59.140625" style="112" customWidth="1"/>
    <col min="4" max="4" width="7.7109375" style="111" bestFit="1" customWidth="1"/>
    <col min="5" max="5" width="8.140625" style="111" customWidth="1"/>
    <col min="6" max="10" width="13.7109375" style="113" customWidth="1"/>
    <col min="11" max="16384" width="9.140625" style="113"/>
  </cols>
  <sheetData>
    <row r="1" spans="1:18" s="77" customFormat="1" ht="21">
      <c r="A1" s="254" t="s">
        <v>139</v>
      </c>
      <c r="B1" s="254"/>
      <c r="C1" s="254"/>
      <c r="D1" s="254"/>
      <c r="E1" s="254"/>
    </row>
    <row r="2" spans="1:18" s="79" customFormat="1" ht="12.75">
      <c r="A2" s="78">
        <v>1</v>
      </c>
      <c r="B2" s="78">
        <v>2</v>
      </c>
      <c r="C2" s="78">
        <v>3</v>
      </c>
      <c r="D2" s="78">
        <v>4</v>
      </c>
      <c r="E2" s="78">
        <v>5</v>
      </c>
      <c r="F2" s="242">
        <v>6</v>
      </c>
      <c r="G2" s="242">
        <v>7</v>
      </c>
      <c r="H2" s="242">
        <v>8</v>
      </c>
      <c r="I2" s="242">
        <v>9</v>
      </c>
      <c r="J2" s="242">
        <v>10</v>
      </c>
    </row>
    <row r="3" spans="1:18" s="81" customFormat="1" ht="30">
      <c r="A3" s="80" t="s">
        <v>71</v>
      </c>
      <c r="B3" s="80" t="s">
        <v>32</v>
      </c>
      <c r="C3" s="80" t="s">
        <v>31</v>
      </c>
      <c r="D3" s="80" t="s">
        <v>72</v>
      </c>
      <c r="E3" s="80" t="s">
        <v>30</v>
      </c>
      <c r="F3" s="243" t="s">
        <v>73</v>
      </c>
      <c r="G3" s="243" t="s">
        <v>74</v>
      </c>
      <c r="H3" s="243" t="s">
        <v>29</v>
      </c>
      <c r="I3" s="243" t="s">
        <v>28</v>
      </c>
      <c r="J3" s="243" t="s">
        <v>75</v>
      </c>
    </row>
    <row r="4" spans="1:18" s="82" customFormat="1" ht="12.75">
      <c r="A4" s="78">
        <v>1</v>
      </c>
      <c r="B4" s="78">
        <v>2</v>
      </c>
      <c r="C4" s="78">
        <v>3</v>
      </c>
      <c r="D4" s="78">
        <v>4</v>
      </c>
      <c r="E4" s="78">
        <v>5</v>
      </c>
      <c r="F4" s="242">
        <v>6</v>
      </c>
      <c r="G4" s="244" t="s">
        <v>27</v>
      </c>
      <c r="H4" s="244">
        <v>8</v>
      </c>
      <c r="I4" s="244" t="s">
        <v>26</v>
      </c>
      <c r="J4" s="244" t="s">
        <v>76</v>
      </c>
      <c r="L4" s="83"/>
      <c r="M4" s="83"/>
      <c r="N4" s="83"/>
      <c r="O4" s="83"/>
      <c r="P4" s="83"/>
      <c r="Q4" s="83"/>
      <c r="R4" s="83"/>
    </row>
    <row r="5" spans="1:18" s="86" customFormat="1" ht="12.75">
      <c r="A5" s="84"/>
      <c r="B5" s="84"/>
      <c r="C5" s="85" t="s">
        <v>105</v>
      </c>
      <c r="D5" s="88"/>
      <c r="E5" s="84"/>
      <c r="F5" s="241"/>
      <c r="G5" s="241"/>
      <c r="H5" s="241"/>
      <c r="I5" s="241"/>
      <c r="J5" s="241"/>
    </row>
    <row r="6" spans="1:18" s="86" customFormat="1" ht="51">
      <c r="A6" s="84"/>
      <c r="B6" s="84" t="s">
        <v>106</v>
      </c>
      <c r="C6" s="87" t="s">
        <v>107</v>
      </c>
      <c r="D6" s="88"/>
      <c r="E6" s="84"/>
      <c r="F6" s="241"/>
      <c r="G6" s="241"/>
      <c r="H6" s="241"/>
      <c r="I6" s="241"/>
      <c r="J6" s="241"/>
    </row>
    <row r="7" spans="1:18" s="86" customFormat="1">
      <c r="A7" s="84"/>
      <c r="B7" s="84"/>
      <c r="C7" s="89" t="s">
        <v>108</v>
      </c>
      <c r="D7" s="88">
        <v>100</v>
      </c>
      <c r="E7" s="84" t="s">
        <v>21</v>
      </c>
      <c r="F7" s="199">
        <v>3793.16</v>
      </c>
      <c r="G7" s="199">
        <f t="shared" ref="G7:G13" si="0">F7*D7</f>
        <v>379316</v>
      </c>
      <c r="H7" s="199">
        <v>518.32000000000005</v>
      </c>
      <c r="I7" s="199">
        <f t="shared" ref="I7:I13" si="1">H7*D7</f>
        <v>51832.000000000007</v>
      </c>
      <c r="J7" s="200">
        <f t="shared" ref="J7" si="2">G7+I7</f>
        <v>431148</v>
      </c>
    </row>
    <row r="8" spans="1:18" s="86" customFormat="1">
      <c r="A8" s="84" t="s">
        <v>9</v>
      </c>
      <c r="B8" s="84"/>
      <c r="C8" s="89" t="s">
        <v>109</v>
      </c>
      <c r="D8" s="90">
        <f>128*1.15</f>
        <v>147.19999999999999</v>
      </c>
      <c r="E8" s="84" t="s">
        <v>21</v>
      </c>
      <c r="F8" s="199">
        <v>3015.68</v>
      </c>
      <c r="G8" s="199">
        <f t="shared" si="0"/>
        <v>443908.09599999996</v>
      </c>
      <c r="H8" s="199">
        <v>471.2</v>
      </c>
      <c r="I8" s="199">
        <f t="shared" si="1"/>
        <v>69360.639999999999</v>
      </c>
      <c r="J8" s="200">
        <f t="shared" ref="J8:J22" si="3">G8+I8</f>
        <v>513268.73599999998</v>
      </c>
    </row>
    <row r="9" spans="1:18" s="86" customFormat="1">
      <c r="A9" s="84" t="s">
        <v>7</v>
      </c>
      <c r="B9" s="84"/>
      <c r="C9" s="89" t="s">
        <v>110</v>
      </c>
      <c r="D9" s="90">
        <f>56*1.15</f>
        <v>64.399999999999991</v>
      </c>
      <c r="E9" s="84" t="s">
        <v>21</v>
      </c>
      <c r="F9" s="199">
        <v>2073.2800000000002</v>
      </c>
      <c r="G9" s="199">
        <f t="shared" si="0"/>
        <v>133519.23199999999</v>
      </c>
      <c r="H9" s="199">
        <v>433.2</v>
      </c>
      <c r="I9" s="199">
        <f t="shared" si="1"/>
        <v>27898.079999999994</v>
      </c>
      <c r="J9" s="200">
        <f t="shared" si="3"/>
        <v>161417.31199999998</v>
      </c>
    </row>
    <row r="10" spans="1:18" s="86" customFormat="1">
      <c r="A10" s="84" t="s">
        <v>3</v>
      </c>
      <c r="B10" s="84"/>
      <c r="C10" s="89" t="s">
        <v>111</v>
      </c>
      <c r="D10" s="90">
        <f>1.15*70</f>
        <v>80.5</v>
      </c>
      <c r="E10" s="84" t="s">
        <v>21</v>
      </c>
      <c r="F10" s="199">
        <v>1319.3600000000001</v>
      </c>
      <c r="G10" s="199">
        <f t="shared" si="0"/>
        <v>106208.48000000001</v>
      </c>
      <c r="H10" s="199">
        <v>395.96</v>
      </c>
      <c r="I10" s="199">
        <f t="shared" si="1"/>
        <v>31874.78</v>
      </c>
      <c r="J10" s="200">
        <f t="shared" si="3"/>
        <v>138083.26</v>
      </c>
    </row>
    <row r="11" spans="1:18" s="86" customFormat="1">
      <c r="A11" s="84" t="s">
        <v>1</v>
      </c>
      <c r="B11" s="84"/>
      <c r="C11" s="89" t="s">
        <v>112</v>
      </c>
      <c r="D11" s="90">
        <f>1.15*132</f>
        <v>151.79999999999998</v>
      </c>
      <c r="E11" s="84" t="s">
        <v>21</v>
      </c>
      <c r="F11" s="199">
        <v>989.52</v>
      </c>
      <c r="G11" s="199">
        <f t="shared" si="0"/>
        <v>150209.13599999997</v>
      </c>
      <c r="H11" s="199">
        <v>376.96</v>
      </c>
      <c r="I11" s="199">
        <f t="shared" si="1"/>
        <v>57222.527999999991</v>
      </c>
      <c r="J11" s="200">
        <f t="shared" si="3"/>
        <v>207431.66399999996</v>
      </c>
    </row>
    <row r="12" spans="1:18" s="86" customFormat="1">
      <c r="A12" s="84" t="s">
        <v>16</v>
      </c>
      <c r="B12" s="84"/>
      <c r="C12" s="89" t="s">
        <v>113</v>
      </c>
      <c r="D12" s="90">
        <f>1.15*150</f>
        <v>172.5</v>
      </c>
      <c r="E12" s="84" t="s">
        <v>21</v>
      </c>
      <c r="F12" s="199">
        <v>848.16</v>
      </c>
      <c r="G12" s="199">
        <f t="shared" si="0"/>
        <v>146307.6</v>
      </c>
      <c r="H12" s="199">
        <v>282.72000000000003</v>
      </c>
      <c r="I12" s="199">
        <f t="shared" si="1"/>
        <v>48769.200000000004</v>
      </c>
      <c r="J12" s="200">
        <f t="shared" si="3"/>
        <v>195076.80000000002</v>
      </c>
    </row>
    <row r="13" spans="1:18" s="86" customFormat="1">
      <c r="A13" s="84" t="s">
        <v>13</v>
      </c>
      <c r="B13" s="84"/>
      <c r="C13" s="89" t="s">
        <v>114</v>
      </c>
      <c r="D13" s="187">
        <v>520</v>
      </c>
      <c r="E13" s="84" t="s">
        <v>21</v>
      </c>
      <c r="F13" s="199">
        <v>758.48</v>
      </c>
      <c r="G13" s="199">
        <f t="shared" si="0"/>
        <v>394409.60000000003</v>
      </c>
      <c r="H13" s="199">
        <v>207.48</v>
      </c>
      <c r="I13" s="199">
        <f t="shared" si="1"/>
        <v>107889.59999999999</v>
      </c>
      <c r="J13" s="200">
        <f t="shared" si="3"/>
        <v>502299.2</v>
      </c>
    </row>
    <row r="14" spans="1:18" s="86" customFormat="1" ht="25.5">
      <c r="A14" s="84"/>
      <c r="B14" s="84" t="s">
        <v>106</v>
      </c>
      <c r="C14" s="87" t="s">
        <v>115</v>
      </c>
      <c r="D14" s="90"/>
      <c r="E14" s="84"/>
      <c r="F14" s="199"/>
      <c r="G14" s="199"/>
      <c r="H14" s="199"/>
      <c r="I14" s="199"/>
      <c r="J14" s="200"/>
    </row>
    <row r="15" spans="1:18" s="86" customFormat="1">
      <c r="A15" s="84" t="s">
        <v>87</v>
      </c>
      <c r="B15" s="84"/>
      <c r="C15" s="89" t="s">
        <v>116</v>
      </c>
      <c r="D15" s="90">
        <v>94</v>
      </c>
      <c r="E15" s="84" t="s">
        <v>17</v>
      </c>
      <c r="F15" s="199">
        <v>9000</v>
      </c>
      <c r="G15" s="199">
        <f>F15*D15</f>
        <v>846000</v>
      </c>
      <c r="H15" s="199">
        <v>659.68000000000006</v>
      </c>
      <c r="I15" s="199">
        <f>H15*D15</f>
        <v>62009.920000000006</v>
      </c>
      <c r="J15" s="200">
        <f t="shared" si="3"/>
        <v>908009.92</v>
      </c>
    </row>
    <row r="16" spans="1:18" s="86" customFormat="1">
      <c r="A16" s="185"/>
      <c r="B16" s="185"/>
      <c r="C16" s="186" t="s">
        <v>320</v>
      </c>
      <c r="D16" s="187">
        <v>94</v>
      </c>
      <c r="E16" s="176" t="s">
        <v>17</v>
      </c>
      <c r="F16" s="199">
        <v>12160</v>
      </c>
      <c r="G16" s="199">
        <f>F16*D16</f>
        <v>1143040</v>
      </c>
      <c r="H16" s="199">
        <v>1140</v>
      </c>
      <c r="I16" s="199">
        <f>H16*D16</f>
        <v>107160</v>
      </c>
      <c r="J16" s="200">
        <f t="shared" si="3"/>
        <v>1250200</v>
      </c>
    </row>
    <row r="17" spans="1:72" s="86" customFormat="1" ht="25.5">
      <c r="A17" s="84"/>
      <c r="B17" s="84" t="s">
        <v>118</v>
      </c>
      <c r="C17" s="87" t="s">
        <v>119</v>
      </c>
      <c r="D17" s="90"/>
      <c r="E17" s="84"/>
      <c r="F17" s="199"/>
      <c r="G17" s="199"/>
      <c r="H17" s="199"/>
      <c r="I17" s="199"/>
      <c r="J17" s="200"/>
    </row>
    <row r="18" spans="1:72" s="94" customFormat="1">
      <c r="A18" s="88" t="s">
        <v>88</v>
      </c>
      <c r="B18" s="92"/>
      <c r="C18" s="89" t="s">
        <v>120</v>
      </c>
      <c r="D18" s="90">
        <v>1</v>
      </c>
      <c r="E18" s="101" t="s">
        <v>18</v>
      </c>
      <c r="F18" s="199">
        <v>30156.799999999999</v>
      </c>
      <c r="G18" s="199">
        <f>F18*D18</f>
        <v>30156.799999999999</v>
      </c>
      <c r="H18" s="199">
        <v>942.4</v>
      </c>
      <c r="I18" s="199">
        <f>H18*D18</f>
        <v>942.4</v>
      </c>
      <c r="J18" s="200">
        <f t="shared" si="3"/>
        <v>31099.200000000001</v>
      </c>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row>
    <row r="19" spans="1:72" s="94" customFormat="1">
      <c r="A19" s="88" t="s">
        <v>89</v>
      </c>
      <c r="B19" s="92"/>
      <c r="C19" s="89" t="s">
        <v>121</v>
      </c>
      <c r="D19" s="90">
        <v>0</v>
      </c>
      <c r="E19" s="101" t="s">
        <v>18</v>
      </c>
      <c r="F19" s="199">
        <v>30156.799999999999</v>
      </c>
      <c r="G19" s="199">
        <f>F19*D19</f>
        <v>0</v>
      </c>
      <c r="H19" s="199">
        <v>942.4</v>
      </c>
      <c r="I19" s="199">
        <f>H19*D19</f>
        <v>0</v>
      </c>
      <c r="J19" s="200">
        <f t="shared" si="3"/>
        <v>0</v>
      </c>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row>
    <row r="20" spans="1:72" s="94" customFormat="1">
      <c r="A20" s="88" t="s">
        <v>90</v>
      </c>
      <c r="B20" s="92"/>
      <c r="C20" s="89" t="s">
        <v>123</v>
      </c>
      <c r="D20" s="90">
        <v>0</v>
      </c>
      <c r="E20" s="101" t="s">
        <v>18</v>
      </c>
      <c r="F20" s="199">
        <v>25444.799999999999</v>
      </c>
      <c r="G20" s="199">
        <f>F20*D20</f>
        <v>0</v>
      </c>
      <c r="H20" s="199">
        <v>942.4</v>
      </c>
      <c r="I20" s="199">
        <f>H20*D20</f>
        <v>0</v>
      </c>
      <c r="J20" s="200">
        <f t="shared" si="3"/>
        <v>0</v>
      </c>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row>
    <row r="21" spans="1:72" s="94" customFormat="1" ht="38.25">
      <c r="A21" s="88"/>
      <c r="B21" s="84" t="s">
        <v>118</v>
      </c>
      <c r="C21" s="100" t="s">
        <v>125</v>
      </c>
      <c r="D21" s="90"/>
      <c r="E21" s="101"/>
      <c r="F21" s="199"/>
      <c r="G21" s="199"/>
      <c r="H21" s="199"/>
      <c r="I21" s="199"/>
      <c r="J21" s="200"/>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row>
    <row r="22" spans="1:72" s="94" customFormat="1">
      <c r="A22" s="88" t="s">
        <v>91</v>
      </c>
      <c r="B22" s="92"/>
      <c r="C22" s="102" t="s">
        <v>138</v>
      </c>
      <c r="D22" s="90">
        <v>0</v>
      </c>
      <c r="E22" s="84" t="s">
        <v>18</v>
      </c>
      <c r="F22" s="199">
        <v>1649200</v>
      </c>
      <c r="G22" s="199">
        <f>F22*D22</f>
        <v>0</v>
      </c>
      <c r="H22" s="199">
        <v>155496</v>
      </c>
      <c r="I22" s="199">
        <f>H22*D22</f>
        <v>0</v>
      </c>
      <c r="J22" s="200">
        <f t="shared" si="3"/>
        <v>0</v>
      </c>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row>
    <row r="23" spans="1:72" s="99" customFormat="1">
      <c r="A23" s="95"/>
      <c r="B23" s="96"/>
      <c r="C23" s="96" t="s">
        <v>124</v>
      </c>
      <c r="D23" s="97"/>
      <c r="E23" s="97"/>
      <c r="F23" s="224"/>
      <c r="G23" s="224">
        <f>SUM(G6:G22)</f>
        <v>3773074.9440000001</v>
      </c>
      <c r="H23" s="224"/>
      <c r="I23" s="224">
        <f t="shared" ref="I23:J23" si="4">SUM(I6:I22)</f>
        <v>564959.14799999993</v>
      </c>
      <c r="J23" s="224">
        <f t="shared" si="4"/>
        <v>4338034.0920000002</v>
      </c>
      <c r="K23" s="98"/>
      <c r="L23" s="98"/>
      <c r="M23" s="98"/>
      <c r="N23" s="98"/>
      <c r="O23" s="98"/>
      <c r="P23" s="98"/>
      <c r="Q23" s="98"/>
      <c r="R23" s="98"/>
      <c r="S23" s="98"/>
      <c r="T23" s="98"/>
      <c r="U23" s="98"/>
      <c r="V23" s="98"/>
      <c r="W23" s="98"/>
      <c r="X23" s="98"/>
    </row>
    <row r="24" spans="1:72" s="86" customFormat="1" ht="12.75">
      <c r="A24" s="84"/>
      <c r="B24" s="84"/>
      <c r="C24" s="85" t="s">
        <v>79</v>
      </c>
      <c r="D24" s="90"/>
      <c r="E24" s="84"/>
      <c r="F24" s="241"/>
      <c r="G24" s="241"/>
      <c r="H24" s="241"/>
      <c r="I24" s="241"/>
      <c r="J24" s="241"/>
    </row>
    <row r="25" spans="1:72" s="86" customFormat="1" ht="38.25">
      <c r="A25" s="84" t="s">
        <v>9</v>
      </c>
      <c r="B25" s="84" t="s">
        <v>126</v>
      </c>
      <c r="C25" s="89" t="s">
        <v>127</v>
      </c>
      <c r="D25" s="90">
        <v>1</v>
      </c>
      <c r="E25" s="84" t="s">
        <v>0</v>
      </c>
      <c r="F25" s="199">
        <v>23560</v>
      </c>
      <c r="G25" s="199">
        <f>F25*D25</f>
        <v>23560</v>
      </c>
      <c r="H25" s="199">
        <v>1884.8</v>
      </c>
      <c r="I25" s="199">
        <f>H25*D25</f>
        <v>1884.8</v>
      </c>
      <c r="J25" s="200">
        <f t="shared" ref="J25:J33" si="5">G25+I25</f>
        <v>25444.799999999999</v>
      </c>
    </row>
    <row r="26" spans="1:72" s="86" customFormat="1" ht="38.25">
      <c r="A26" s="84" t="s">
        <v>7</v>
      </c>
      <c r="B26" s="84" t="s">
        <v>106</v>
      </c>
      <c r="C26" s="89" t="s">
        <v>128</v>
      </c>
      <c r="D26" s="90">
        <v>1</v>
      </c>
      <c r="E26" s="84" t="s">
        <v>0</v>
      </c>
      <c r="F26" s="199">
        <v>282720</v>
      </c>
      <c r="G26" s="199">
        <f>F26*D26</f>
        <v>282720</v>
      </c>
      <c r="H26" s="199">
        <v>32984</v>
      </c>
      <c r="I26" s="199">
        <f>H26*D26</f>
        <v>32984</v>
      </c>
      <c r="J26" s="200">
        <f t="shared" si="5"/>
        <v>315704</v>
      </c>
    </row>
    <row r="27" spans="1:72" s="86" customFormat="1" ht="25.5">
      <c r="A27" s="84" t="s">
        <v>3</v>
      </c>
      <c r="B27" s="84" t="s">
        <v>12</v>
      </c>
      <c r="C27" s="89" t="s">
        <v>11</v>
      </c>
      <c r="D27" s="90">
        <v>1</v>
      </c>
      <c r="E27" s="84" t="s">
        <v>0</v>
      </c>
      <c r="F27" s="199">
        <v>47120</v>
      </c>
      <c r="G27" s="199">
        <f>F27*D27</f>
        <v>47120</v>
      </c>
      <c r="H27" s="199">
        <v>6596.8</v>
      </c>
      <c r="I27" s="199">
        <f>H27*D27</f>
        <v>6596.8</v>
      </c>
      <c r="J27" s="200">
        <f t="shared" si="5"/>
        <v>53716.800000000003</v>
      </c>
    </row>
    <row r="28" spans="1:72" s="86" customFormat="1" ht="25.5">
      <c r="A28" s="84" t="s">
        <v>1</v>
      </c>
      <c r="B28" s="84" t="s">
        <v>129</v>
      </c>
      <c r="C28" s="89" t="s">
        <v>130</v>
      </c>
      <c r="D28" s="90">
        <v>1</v>
      </c>
      <c r="E28" s="84" t="s">
        <v>0</v>
      </c>
      <c r="F28" s="199">
        <v>65968</v>
      </c>
      <c r="G28" s="199">
        <f>F28*D28</f>
        <v>65968</v>
      </c>
      <c r="H28" s="199">
        <v>14136</v>
      </c>
      <c r="I28" s="199">
        <f>H28*D28</f>
        <v>14136</v>
      </c>
      <c r="J28" s="200">
        <f t="shared" si="5"/>
        <v>80104</v>
      </c>
    </row>
    <row r="29" spans="1:72" s="86" customFormat="1">
      <c r="A29" s="84" t="s">
        <v>16</v>
      </c>
      <c r="B29" s="84" t="s">
        <v>131</v>
      </c>
      <c r="C29" s="89" t="s">
        <v>132</v>
      </c>
      <c r="D29" s="90">
        <v>1</v>
      </c>
      <c r="E29" s="84" t="s">
        <v>0</v>
      </c>
      <c r="F29" s="199">
        <v>32984</v>
      </c>
      <c r="G29" s="199">
        <f>F29*D29</f>
        <v>32984</v>
      </c>
      <c r="H29" s="199">
        <v>6596.8</v>
      </c>
      <c r="I29" s="199">
        <f>H29*D29</f>
        <v>6596.8</v>
      </c>
      <c r="J29" s="200">
        <f t="shared" si="5"/>
        <v>39580.800000000003</v>
      </c>
    </row>
    <row r="30" spans="1:72" s="86" customFormat="1">
      <c r="A30" s="84"/>
      <c r="B30" s="84"/>
      <c r="C30" s="85" t="s">
        <v>10</v>
      </c>
      <c r="D30" s="90"/>
      <c r="E30" s="84"/>
      <c r="F30" s="199"/>
      <c r="G30" s="199"/>
      <c r="H30" s="199"/>
      <c r="I30" s="199"/>
      <c r="J30" s="200"/>
    </row>
    <row r="31" spans="1:72" s="86" customFormat="1">
      <c r="A31" s="84" t="s">
        <v>13</v>
      </c>
      <c r="B31" s="84" t="s">
        <v>133</v>
      </c>
      <c r="C31" s="89" t="s">
        <v>134</v>
      </c>
      <c r="D31" s="90">
        <v>1</v>
      </c>
      <c r="E31" s="84" t="s">
        <v>0</v>
      </c>
      <c r="F31" s="199">
        <v>9424</v>
      </c>
      <c r="G31" s="199">
        <f>F31*D31</f>
        <v>9424</v>
      </c>
      <c r="H31" s="199">
        <v>9424</v>
      </c>
      <c r="I31" s="199">
        <f>H31*D31</f>
        <v>9424</v>
      </c>
      <c r="J31" s="200">
        <f t="shared" si="5"/>
        <v>18848</v>
      </c>
    </row>
    <row r="32" spans="1:72" s="86" customFormat="1">
      <c r="A32" s="84"/>
      <c r="B32" s="84"/>
      <c r="C32" s="85" t="s">
        <v>135</v>
      </c>
      <c r="D32" s="90"/>
      <c r="E32" s="84"/>
      <c r="F32" s="199"/>
      <c r="G32" s="199"/>
      <c r="H32" s="199"/>
      <c r="I32" s="199"/>
      <c r="J32" s="200"/>
    </row>
    <row r="33" spans="1:24" s="86" customFormat="1" ht="25.5">
      <c r="A33" s="84" t="s">
        <v>87</v>
      </c>
      <c r="B33" s="84"/>
      <c r="C33" s="89" t="s">
        <v>136</v>
      </c>
      <c r="D33" s="90">
        <v>1</v>
      </c>
      <c r="E33" s="84" t="s">
        <v>0</v>
      </c>
      <c r="F33" s="199">
        <v>0</v>
      </c>
      <c r="G33" s="199">
        <f>F33*D33</f>
        <v>0</v>
      </c>
      <c r="H33" s="199">
        <v>0</v>
      </c>
      <c r="I33" s="199">
        <f>H33*D33</f>
        <v>0</v>
      </c>
      <c r="J33" s="200">
        <f t="shared" si="5"/>
        <v>0</v>
      </c>
    </row>
    <row r="34" spans="1:24" s="99" customFormat="1">
      <c r="A34" s="95"/>
      <c r="B34" s="96"/>
      <c r="C34" s="96" t="s">
        <v>137</v>
      </c>
      <c r="D34" s="97"/>
      <c r="E34" s="97"/>
      <c r="F34" s="224"/>
      <c r="G34" s="224">
        <f>SUM(G24:G33)</f>
        <v>461776</v>
      </c>
      <c r="H34" s="224"/>
      <c r="I34" s="224">
        <f t="shared" ref="I34:J34" si="6">SUM(I24:I33)</f>
        <v>71622.400000000009</v>
      </c>
      <c r="J34" s="224">
        <f t="shared" si="6"/>
        <v>533398.39999999991</v>
      </c>
      <c r="K34" s="98"/>
      <c r="L34" s="98"/>
      <c r="M34" s="98"/>
      <c r="N34" s="98"/>
      <c r="O34" s="98"/>
      <c r="P34" s="98"/>
      <c r="Q34" s="98"/>
      <c r="R34" s="98"/>
      <c r="S34" s="98"/>
      <c r="T34" s="98"/>
      <c r="U34" s="98"/>
      <c r="V34" s="98"/>
      <c r="W34" s="98"/>
      <c r="X34" s="98"/>
    </row>
    <row r="35" spans="1:24" s="99" customFormat="1">
      <c r="A35" s="91"/>
      <c r="B35" s="103"/>
      <c r="C35" s="103"/>
      <c r="D35" s="104"/>
      <c r="E35" s="104"/>
      <c r="F35" s="245"/>
      <c r="G35" s="245"/>
      <c r="H35" s="245"/>
      <c r="I35" s="245"/>
      <c r="J35" s="245"/>
      <c r="K35" s="98"/>
      <c r="L35" s="98"/>
      <c r="M35" s="98"/>
      <c r="N35" s="98"/>
      <c r="O35" s="98"/>
      <c r="P35" s="98"/>
      <c r="Q35" s="98"/>
      <c r="R35" s="98"/>
      <c r="S35" s="98"/>
      <c r="T35" s="98"/>
      <c r="U35" s="98"/>
      <c r="V35" s="98"/>
      <c r="W35" s="98"/>
      <c r="X35" s="98"/>
    </row>
    <row r="36" spans="1:24" s="110" customFormat="1" ht="15.75">
      <c r="A36" s="106"/>
      <c r="B36" s="107"/>
      <c r="C36" s="108" t="s">
        <v>140</v>
      </c>
      <c r="D36" s="109"/>
      <c r="E36" s="109"/>
      <c r="F36" s="228"/>
      <c r="G36" s="228">
        <f>G23+G34</f>
        <v>4234850.9440000001</v>
      </c>
      <c r="H36" s="228"/>
      <c r="I36" s="228">
        <f t="shared" ref="I36:J36" si="7">I23+I34</f>
        <v>636581.54799999995</v>
      </c>
      <c r="J36" s="228">
        <f t="shared" si="7"/>
        <v>4871432.4920000006</v>
      </c>
    </row>
  </sheetData>
  <mergeCells count="1">
    <mergeCell ref="A1:E1"/>
  </mergeCells>
  <printOptions horizontalCentered="1"/>
  <pageMargins left="0.74" right="0.73" top="1.07" bottom="0.96" header="0.42" footer="0.45"/>
  <pageSetup paperSize="9" scale="80"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COMPANY&amp;R&amp;"Calibri,Regular"&amp;12Sec-III/C/III (Level-19A) - Page - &amp;P of &amp;N&amp;8
&amp;5&amp;Z
&amp;F</oddFooter>
  </headerFooter>
  <rowBreaks count="1" manualBreakCount="1">
    <brk id="23" max="14"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8675-BD0A-4C85-BED9-5494365E7E22}">
  <sheetPr>
    <tabColor rgb="FF00B0F0"/>
    <pageSetUpPr fitToPage="1"/>
  </sheetPr>
  <dimension ref="A1:T37"/>
  <sheetViews>
    <sheetView view="pageBreakPreview" zoomScaleNormal="100" zoomScaleSheetLayoutView="100" workbookViewId="0">
      <pane ySplit="3" topLeftCell="A27" activePane="bottomLeft" state="frozen"/>
      <selection pane="bottomLeft" activeCell="K34" sqref="K34:L43"/>
    </sheetView>
  </sheetViews>
  <sheetFormatPr defaultColWidth="9.140625" defaultRowHeight="15"/>
  <cols>
    <col min="1" max="1" width="9.140625" style="111"/>
    <col min="2" max="2" width="11.28515625" style="111" customWidth="1"/>
    <col min="3" max="3" width="59.140625" style="112" customWidth="1"/>
    <col min="4" max="4" width="7.7109375" style="111" customWidth="1"/>
    <col min="5" max="5" width="8.140625" style="111" customWidth="1"/>
    <col min="6" max="10" width="12" style="113" customWidth="1"/>
    <col min="11" max="16384" width="9.140625" style="113"/>
  </cols>
  <sheetData>
    <row r="1" spans="1:14" s="77" customFormat="1" ht="21">
      <c r="A1" s="254" t="s">
        <v>141</v>
      </c>
      <c r="B1" s="254"/>
      <c r="C1" s="254"/>
      <c r="D1" s="254"/>
      <c r="E1" s="254"/>
    </row>
    <row r="2" spans="1:14" s="79" customFormat="1" ht="12.75">
      <c r="A2" s="78">
        <v>1</v>
      </c>
      <c r="B2" s="78">
        <v>2</v>
      </c>
      <c r="C2" s="78">
        <v>3</v>
      </c>
      <c r="D2" s="78">
        <v>4</v>
      </c>
      <c r="E2" s="78">
        <v>5</v>
      </c>
    </row>
    <row r="3" spans="1:14" s="81" customFormat="1" ht="45">
      <c r="A3" s="80" t="s">
        <v>71</v>
      </c>
      <c r="B3" s="80" t="s">
        <v>32</v>
      </c>
      <c r="C3" s="80" t="s">
        <v>31</v>
      </c>
      <c r="D3" s="80" t="s">
        <v>72</v>
      </c>
      <c r="E3" s="80" t="s">
        <v>30</v>
      </c>
      <c r="F3" s="115" t="s">
        <v>73</v>
      </c>
      <c r="G3" s="115" t="s">
        <v>74</v>
      </c>
      <c r="H3" s="115" t="s">
        <v>29</v>
      </c>
      <c r="I3" s="115" t="s">
        <v>28</v>
      </c>
      <c r="J3" s="115" t="s">
        <v>75</v>
      </c>
    </row>
    <row r="4" spans="1:14" s="82" customFormat="1" ht="12.75">
      <c r="A4" s="78">
        <v>1</v>
      </c>
      <c r="B4" s="78">
        <v>2</v>
      </c>
      <c r="C4" s="78">
        <v>3</v>
      </c>
      <c r="D4" s="78">
        <v>4</v>
      </c>
      <c r="E4" s="78">
        <v>5</v>
      </c>
      <c r="F4" s="114">
        <v>6</v>
      </c>
      <c r="G4" s="116" t="s">
        <v>27</v>
      </c>
      <c r="H4" s="116">
        <v>8</v>
      </c>
      <c r="I4" s="116" t="s">
        <v>26</v>
      </c>
      <c r="J4" s="116" t="s">
        <v>76</v>
      </c>
      <c r="K4" s="83"/>
      <c r="L4" s="83"/>
      <c r="M4" s="83"/>
      <c r="N4" s="83"/>
    </row>
    <row r="5" spans="1:14" s="86" customFormat="1" ht="12.75">
      <c r="A5" s="84"/>
      <c r="B5" s="84"/>
      <c r="C5" s="85" t="s">
        <v>105</v>
      </c>
      <c r="D5" s="88"/>
      <c r="E5" s="84"/>
    </row>
    <row r="6" spans="1:14" s="86" customFormat="1" ht="51">
      <c r="A6" s="84"/>
      <c r="B6" s="84" t="s">
        <v>106</v>
      </c>
      <c r="C6" s="87" t="s">
        <v>107</v>
      </c>
      <c r="D6" s="88"/>
      <c r="E6" s="84"/>
      <c r="F6" s="241"/>
      <c r="G6" s="241"/>
      <c r="H6" s="241"/>
      <c r="I6" s="241"/>
      <c r="J6" s="241"/>
    </row>
    <row r="7" spans="1:14" s="86" customFormat="1">
      <c r="A7" s="84" t="s">
        <v>9</v>
      </c>
      <c r="B7" s="84"/>
      <c r="C7" s="89" t="s">
        <v>108</v>
      </c>
      <c r="D7" s="90">
        <f>75*1.15</f>
        <v>86.25</v>
      </c>
      <c r="E7" s="84" t="s">
        <v>21</v>
      </c>
      <c r="F7" s="199">
        <v>3793.16</v>
      </c>
      <c r="G7" s="199">
        <f t="shared" ref="G7:G13" si="0">F7*D7</f>
        <v>327160.05</v>
      </c>
      <c r="H7" s="199">
        <v>518.32000000000005</v>
      </c>
      <c r="I7" s="199">
        <f t="shared" ref="I7:I13" si="1">H7*D7</f>
        <v>44705.100000000006</v>
      </c>
      <c r="J7" s="200">
        <f t="shared" ref="J7:J13" si="2">G7+I7</f>
        <v>371865.15</v>
      </c>
    </row>
    <row r="8" spans="1:14" s="86" customFormat="1">
      <c r="A8" s="84" t="s">
        <v>7</v>
      </c>
      <c r="B8" s="84"/>
      <c r="C8" s="89" t="s">
        <v>109</v>
      </c>
      <c r="D8" s="90">
        <f>171*1.15</f>
        <v>196.64999999999998</v>
      </c>
      <c r="E8" s="84" t="s">
        <v>21</v>
      </c>
      <c r="F8" s="199">
        <v>3015.68</v>
      </c>
      <c r="G8" s="199">
        <f t="shared" si="0"/>
        <v>593033.47199999995</v>
      </c>
      <c r="H8" s="199">
        <v>471.2</v>
      </c>
      <c r="I8" s="199">
        <f t="shared" si="1"/>
        <v>92661.479999999981</v>
      </c>
      <c r="J8" s="200">
        <f t="shared" si="2"/>
        <v>685694.95199999993</v>
      </c>
    </row>
    <row r="9" spans="1:14" s="86" customFormat="1">
      <c r="A9" s="84" t="s">
        <v>3</v>
      </c>
      <c r="B9" s="84"/>
      <c r="C9" s="89" t="s">
        <v>110</v>
      </c>
      <c r="D9" s="90">
        <f>48*1.15</f>
        <v>55.199999999999996</v>
      </c>
      <c r="E9" s="84" t="s">
        <v>21</v>
      </c>
      <c r="F9" s="199">
        <v>2073.2800000000002</v>
      </c>
      <c r="G9" s="199">
        <f t="shared" si="0"/>
        <v>114445.056</v>
      </c>
      <c r="H9" s="199">
        <v>433.2</v>
      </c>
      <c r="I9" s="199">
        <f t="shared" si="1"/>
        <v>23912.639999999996</v>
      </c>
      <c r="J9" s="200">
        <f t="shared" si="2"/>
        <v>138357.696</v>
      </c>
    </row>
    <row r="10" spans="1:14" s="86" customFormat="1">
      <c r="A10" s="84" t="s">
        <v>1</v>
      </c>
      <c r="B10" s="84"/>
      <c r="C10" s="89" t="s">
        <v>111</v>
      </c>
      <c r="D10" s="90">
        <f>20*1.15</f>
        <v>23</v>
      </c>
      <c r="E10" s="84" t="s">
        <v>21</v>
      </c>
      <c r="F10" s="199">
        <v>1319.3600000000001</v>
      </c>
      <c r="G10" s="199">
        <f t="shared" si="0"/>
        <v>30345.280000000002</v>
      </c>
      <c r="H10" s="199">
        <v>395.96</v>
      </c>
      <c r="I10" s="199">
        <f t="shared" si="1"/>
        <v>9107.08</v>
      </c>
      <c r="J10" s="200">
        <f t="shared" si="2"/>
        <v>39452.36</v>
      </c>
    </row>
    <row r="11" spans="1:14" s="86" customFormat="1">
      <c r="A11" s="84" t="s">
        <v>16</v>
      </c>
      <c r="B11" s="84"/>
      <c r="C11" s="89" t="s">
        <v>112</v>
      </c>
      <c r="D11" s="90">
        <f>65*1.15</f>
        <v>74.75</v>
      </c>
      <c r="E11" s="84" t="s">
        <v>21</v>
      </c>
      <c r="F11" s="199">
        <v>989.52</v>
      </c>
      <c r="G11" s="199">
        <f t="shared" si="0"/>
        <v>73966.62</v>
      </c>
      <c r="H11" s="199">
        <v>376.96</v>
      </c>
      <c r="I11" s="199">
        <f t="shared" si="1"/>
        <v>28177.759999999998</v>
      </c>
      <c r="J11" s="200">
        <f t="shared" si="2"/>
        <v>102144.37999999999</v>
      </c>
    </row>
    <row r="12" spans="1:14" s="86" customFormat="1">
      <c r="A12" s="84" t="s">
        <v>13</v>
      </c>
      <c r="B12" s="84"/>
      <c r="C12" s="89" t="s">
        <v>113</v>
      </c>
      <c r="D12" s="90">
        <f>46*1.15</f>
        <v>52.9</v>
      </c>
      <c r="E12" s="84" t="s">
        <v>21</v>
      </c>
      <c r="F12" s="199">
        <v>848.16</v>
      </c>
      <c r="G12" s="199">
        <f t="shared" si="0"/>
        <v>44867.663999999997</v>
      </c>
      <c r="H12" s="199">
        <v>282.72000000000003</v>
      </c>
      <c r="I12" s="199">
        <f t="shared" si="1"/>
        <v>14955.888000000001</v>
      </c>
      <c r="J12" s="200">
        <f t="shared" si="2"/>
        <v>59823.551999999996</v>
      </c>
    </row>
    <row r="13" spans="1:14" s="86" customFormat="1">
      <c r="A13" s="84" t="s">
        <v>87</v>
      </c>
      <c r="B13" s="84"/>
      <c r="C13" s="89" t="s">
        <v>114</v>
      </c>
      <c r="D13" s="187">
        <v>449</v>
      </c>
      <c r="E13" s="84" t="s">
        <v>21</v>
      </c>
      <c r="F13" s="199">
        <v>758.48</v>
      </c>
      <c r="G13" s="199">
        <f t="shared" si="0"/>
        <v>340557.52</v>
      </c>
      <c r="H13" s="199">
        <v>207.48</v>
      </c>
      <c r="I13" s="199">
        <f t="shared" si="1"/>
        <v>93158.51999999999</v>
      </c>
      <c r="J13" s="200">
        <f t="shared" si="2"/>
        <v>433716.04000000004</v>
      </c>
    </row>
    <row r="14" spans="1:14" s="86" customFormat="1" ht="25.5">
      <c r="A14" s="84"/>
      <c r="B14" s="84" t="s">
        <v>106</v>
      </c>
      <c r="C14" s="87" t="s">
        <v>115</v>
      </c>
      <c r="D14" s="90"/>
      <c r="E14" s="84"/>
      <c r="F14" s="241"/>
      <c r="G14" s="241"/>
      <c r="H14" s="241"/>
      <c r="I14" s="241"/>
      <c r="J14" s="241"/>
    </row>
    <row r="15" spans="1:14" s="86" customFormat="1">
      <c r="A15" s="84" t="s">
        <v>88</v>
      </c>
      <c r="B15" s="84"/>
      <c r="C15" s="89" t="s">
        <v>116</v>
      </c>
      <c r="D15" s="90">
        <v>73</v>
      </c>
      <c r="E15" s="84" t="s">
        <v>17</v>
      </c>
      <c r="F15" s="199">
        <v>9000</v>
      </c>
      <c r="G15" s="199">
        <f>F15*D15</f>
        <v>657000</v>
      </c>
      <c r="H15" s="199">
        <v>659.68000000000006</v>
      </c>
      <c r="I15" s="199">
        <f>H15*D15</f>
        <v>48156.640000000007</v>
      </c>
      <c r="J15" s="200">
        <f t="shared" ref="J15:J23" si="3">G15+I15</f>
        <v>705156.64</v>
      </c>
    </row>
    <row r="16" spans="1:14" s="86" customFormat="1">
      <c r="A16" s="84" t="s">
        <v>89</v>
      </c>
      <c r="B16" s="84"/>
      <c r="C16" s="89" t="s">
        <v>142</v>
      </c>
      <c r="D16" s="90">
        <v>34</v>
      </c>
      <c r="E16" s="84" t="s">
        <v>17</v>
      </c>
      <c r="F16" s="199">
        <v>8010.4000000000005</v>
      </c>
      <c r="G16" s="199">
        <f>F16*D16</f>
        <v>272353.60000000003</v>
      </c>
      <c r="H16" s="199">
        <v>659.68000000000006</v>
      </c>
      <c r="I16" s="199">
        <f>H16*D16</f>
        <v>22429.120000000003</v>
      </c>
      <c r="J16" s="200">
        <f t="shared" si="3"/>
        <v>294782.72000000003</v>
      </c>
    </row>
    <row r="17" spans="1:20" s="86" customFormat="1">
      <c r="A17" s="84" t="s">
        <v>90</v>
      </c>
      <c r="B17" s="84"/>
      <c r="C17" s="89" t="s">
        <v>117</v>
      </c>
      <c r="D17" s="90">
        <v>5</v>
      </c>
      <c r="E17" s="84" t="s">
        <v>17</v>
      </c>
      <c r="F17" s="199">
        <v>4240.8</v>
      </c>
      <c r="G17" s="199">
        <f>F17*D17</f>
        <v>21204</v>
      </c>
      <c r="H17" s="199">
        <v>659.68000000000006</v>
      </c>
      <c r="I17" s="199">
        <f>H17*D17</f>
        <v>3298.4000000000005</v>
      </c>
      <c r="J17" s="200">
        <f t="shared" si="3"/>
        <v>24502.400000000001</v>
      </c>
    </row>
    <row r="18" spans="1:20" s="86" customFormat="1">
      <c r="A18" s="185"/>
      <c r="B18" s="185"/>
      <c r="C18" s="186" t="s">
        <v>320</v>
      </c>
      <c r="D18" s="187">
        <v>73</v>
      </c>
      <c r="E18" s="185" t="s">
        <v>17</v>
      </c>
      <c r="F18" s="199">
        <v>12160</v>
      </c>
      <c r="G18" s="199">
        <f>F18*D18</f>
        <v>887680</v>
      </c>
      <c r="H18" s="199">
        <v>1140</v>
      </c>
      <c r="I18" s="199">
        <f>H18*D18</f>
        <v>83220</v>
      </c>
      <c r="J18" s="200">
        <f t="shared" si="3"/>
        <v>970900</v>
      </c>
    </row>
    <row r="19" spans="1:20" s="86" customFormat="1" ht="25.5">
      <c r="A19" s="84"/>
      <c r="B19" s="84" t="s">
        <v>118</v>
      </c>
      <c r="C19" s="87" t="s">
        <v>119</v>
      </c>
      <c r="D19" s="90"/>
      <c r="E19" s="84"/>
      <c r="F19" s="199"/>
      <c r="G19" s="199"/>
      <c r="H19" s="199"/>
      <c r="I19" s="199"/>
      <c r="J19" s="200"/>
    </row>
    <row r="20" spans="1:20" s="86" customFormat="1">
      <c r="A20" s="84" t="s">
        <v>91</v>
      </c>
      <c r="B20" s="92"/>
      <c r="C20" s="89" t="s">
        <v>121</v>
      </c>
      <c r="D20" s="90">
        <v>2</v>
      </c>
      <c r="E20" s="84" t="s">
        <v>17</v>
      </c>
      <c r="F20" s="199">
        <v>30156.799999999999</v>
      </c>
      <c r="G20" s="199">
        <f>F20*D20</f>
        <v>60313.599999999999</v>
      </c>
      <c r="H20" s="199">
        <v>942.4</v>
      </c>
      <c r="I20" s="199">
        <f>H20*D20</f>
        <v>1884.8</v>
      </c>
      <c r="J20" s="200">
        <f t="shared" si="3"/>
        <v>62198.400000000001</v>
      </c>
    </row>
    <row r="21" spans="1:20" s="86" customFormat="1">
      <c r="A21" s="84" t="s">
        <v>92</v>
      </c>
      <c r="B21" s="92"/>
      <c r="C21" s="89" t="s">
        <v>123</v>
      </c>
      <c r="D21" s="90">
        <v>2</v>
      </c>
      <c r="E21" s="84" t="s">
        <v>17</v>
      </c>
      <c r="F21" s="199">
        <v>25444.799999999999</v>
      </c>
      <c r="G21" s="199">
        <f>F21*D21</f>
        <v>50889.599999999999</v>
      </c>
      <c r="H21" s="199">
        <v>942.4</v>
      </c>
      <c r="I21" s="199">
        <f>H21*D21</f>
        <v>1884.8</v>
      </c>
      <c r="J21" s="200">
        <f t="shared" si="3"/>
        <v>52774.400000000001</v>
      </c>
    </row>
    <row r="22" spans="1:20" s="86" customFormat="1" ht="38.25">
      <c r="A22" s="84"/>
      <c r="B22" s="84" t="s">
        <v>118</v>
      </c>
      <c r="C22" s="100" t="s">
        <v>125</v>
      </c>
      <c r="D22" s="90"/>
      <c r="E22" s="101"/>
      <c r="F22" s="199"/>
      <c r="G22" s="199"/>
      <c r="H22" s="199"/>
      <c r="I22" s="199"/>
      <c r="J22" s="200"/>
    </row>
    <row r="23" spans="1:20" s="86" customFormat="1">
      <c r="A23" s="84" t="s">
        <v>98</v>
      </c>
      <c r="B23" s="92"/>
      <c r="C23" s="102" t="s">
        <v>138</v>
      </c>
      <c r="D23" s="90">
        <v>1</v>
      </c>
      <c r="E23" s="84" t="s">
        <v>18</v>
      </c>
      <c r="F23" s="199">
        <v>1649200</v>
      </c>
      <c r="G23" s="199">
        <f>F23*D23</f>
        <v>1649200</v>
      </c>
      <c r="H23" s="199">
        <v>155496</v>
      </c>
      <c r="I23" s="199">
        <f>H23*D23</f>
        <v>155496</v>
      </c>
      <c r="J23" s="200">
        <f t="shared" si="3"/>
        <v>1804696</v>
      </c>
    </row>
    <row r="24" spans="1:20" s="99" customFormat="1">
      <c r="A24" s="95"/>
      <c r="B24" s="96"/>
      <c r="C24" s="96" t="s">
        <v>124</v>
      </c>
      <c r="D24" s="97"/>
      <c r="E24" s="97"/>
      <c r="F24" s="224"/>
      <c r="G24" s="224">
        <f>SUM(G6:G23)</f>
        <v>5123016.4619999994</v>
      </c>
      <c r="H24" s="224"/>
      <c r="I24" s="224">
        <f t="shared" ref="I24:J24" si="4">SUM(I6:I23)</f>
        <v>623048.228</v>
      </c>
      <c r="J24" s="224">
        <f t="shared" si="4"/>
        <v>5746064.6899999995</v>
      </c>
      <c r="K24" s="98"/>
      <c r="L24" s="98"/>
      <c r="M24" s="98"/>
      <c r="N24" s="98"/>
      <c r="O24" s="98"/>
      <c r="P24" s="98"/>
      <c r="Q24" s="98"/>
      <c r="R24" s="98"/>
      <c r="S24" s="98"/>
      <c r="T24" s="98"/>
    </row>
    <row r="25" spans="1:20" s="86" customFormat="1" ht="12.75">
      <c r="A25" s="84"/>
      <c r="B25" s="84"/>
      <c r="C25" s="85" t="s">
        <v>79</v>
      </c>
      <c r="D25" s="90"/>
      <c r="E25" s="84"/>
      <c r="F25" s="241"/>
      <c r="G25" s="241"/>
      <c r="H25" s="241"/>
      <c r="I25" s="241"/>
      <c r="J25" s="241"/>
    </row>
    <row r="26" spans="1:20" s="86" customFormat="1" ht="38.25">
      <c r="A26" s="84" t="s">
        <v>9</v>
      </c>
      <c r="B26" s="84" t="s">
        <v>126</v>
      </c>
      <c r="C26" s="89" t="s">
        <v>127</v>
      </c>
      <c r="D26" s="90">
        <v>1</v>
      </c>
      <c r="E26" s="84" t="s">
        <v>0</v>
      </c>
      <c r="F26" s="199">
        <v>23560</v>
      </c>
      <c r="G26" s="199">
        <f>F26*D26</f>
        <v>23560</v>
      </c>
      <c r="H26" s="199">
        <v>1884.8</v>
      </c>
      <c r="I26" s="199">
        <f>H26*D26</f>
        <v>1884.8</v>
      </c>
      <c r="J26" s="200">
        <f t="shared" ref="J26:J34" si="5">G26+I26</f>
        <v>25444.799999999999</v>
      </c>
    </row>
    <row r="27" spans="1:20" s="86" customFormat="1" ht="38.25">
      <c r="A27" s="84" t="s">
        <v>7</v>
      </c>
      <c r="B27" s="84" t="s">
        <v>106</v>
      </c>
      <c r="C27" s="89" t="s">
        <v>128</v>
      </c>
      <c r="D27" s="90">
        <v>1</v>
      </c>
      <c r="E27" s="84" t="s">
        <v>0</v>
      </c>
      <c r="F27" s="199">
        <v>282720</v>
      </c>
      <c r="G27" s="199">
        <f>F27*D27</f>
        <v>282720</v>
      </c>
      <c r="H27" s="199">
        <v>32984</v>
      </c>
      <c r="I27" s="199">
        <f>H27*D27</f>
        <v>32984</v>
      </c>
      <c r="J27" s="200">
        <f t="shared" si="5"/>
        <v>315704</v>
      </c>
    </row>
    <row r="28" spans="1:20" s="86" customFormat="1" ht="25.5">
      <c r="A28" s="84" t="s">
        <v>3</v>
      </c>
      <c r="B28" s="84" t="s">
        <v>12</v>
      </c>
      <c r="C28" s="89" t="s">
        <v>11</v>
      </c>
      <c r="D28" s="90">
        <v>1</v>
      </c>
      <c r="E28" s="84" t="s">
        <v>0</v>
      </c>
      <c r="F28" s="199">
        <v>47120</v>
      </c>
      <c r="G28" s="199">
        <f>F28*D28</f>
        <v>47120</v>
      </c>
      <c r="H28" s="199">
        <v>6596.8</v>
      </c>
      <c r="I28" s="199">
        <f>H28*D28</f>
        <v>6596.8</v>
      </c>
      <c r="J28" s="200">
        <f t="shared" si="5"/>
        <v>53716.800000000003</v>
      </c>
    </row>
    <row r="29" spans="1:20" s="86" customFormat="1" ht="25.5">
      <c r="A29" s="84" t="s">
        <v>1</v>
      </c>
      <c r="B29" s="84" t="s">
        <v>129</v>
      </c>
      <c r="C29" s="89" t="s">
        <v>130</v>
      </c>
      <c r="D29" s="90">
        <v>1</v>
      </c>
      <c r="E29" s="84" t="s">
        <v>0</v>
      </c>
      <c r="F29" s="199">
        <v>65968</v>
      </c>
      <c r="G29" s="199">
        <f>F29*D29</f>
        <v>65968</v>
      </c>
      <c r="H29" s="199">
        <v>14136</v>
      </c>
      <c r="I29" s="199">
        <f>H29*D29</f>
        <v>14136</v>
      </c>
      <c r="J29" s="200">
        <f t="shared" si="5"/>
        <v>80104</v>
      </c>
    </row>
    <row r="30" spans="1:20" s="86" customFormat="1">
      <c r="A30" s="84" t="s">
        <v>16</v>
      </c>
      <c r="B30" s="84" t="s">
        <v>131</v>
      </c>
      <c r="C30" s="89" t="s">
        <v>132</v>
      </c>
      <c r="D30" s="90">
        <v>1</v>
      </c>
      <c r="E30" s="84" t="s">
        <v>0</v>
      </c>
      <c r="F30" s="199">
        <v>32984</v>
      </c>
      <c r="G30" s="199">
        <f>F30*D30</f>
        <v>32984</v>
      </c>
      <c r="H30" s="199">
        <v>6596.8</v>
      </c>
      <c r="I30" s="199">
        <f>H30*D30</f>
        <v>6596.8</v>
      </c>
      <c r="J30" s="200">
        <f t="shared" si="5"/>
        <v>39580.800000000003</v>
      </c>
    </row>
    <row r="31" spans="1:20" s="86" customFormat="1">
      <c r="A31" s="84"/>
      <c r="B31" s="84"/>
      <c r="C31" s="85" t="s">
        <v>10</v>
      </c>
      <c r="D31" s="90"/>
      <c r="E31" s="84"/>
      <c r="F31" s="199"/>
      <c r="G31" s="199"/>
      <c r="H31" s="199"/>
      <c r="I31" s="199"/>
      <c r="J31" s="200"/>
    </row>
    <row r="32" spans="1:20" s="86" customFormat="1">
      <c r="A32" s="84" t="s">
        <v>13</v>
      </c>
      <c r="B32" s="84" t="s">
        <v>133</v>
      </c>
      <c r="C32" s="89" t="s">
        <v>134</v>
      </c>
      <c r="D32" s="90">
        <v>1</v>
      </c>
      <c r="E32" s="84" t="s">
        <v>0</v>
      </c>
      <c r="F32" s="199">
        <v>9424</v>
      </c>
      <c r="G32" s="199">
        <f>F32*D32</f>
        <v>9424</v>
      </c>
      <c r="H32" s="199">
        <v>9424</v>
      </c>
      <c r="I32" s="199">
        <f>H32*D32</f>
        <v>9424</v>
      </c>
      <c r="J32" s="200">
        <f t="shared" si="5"/>
        <v>18848</v>
      </c>
    </row>
    <row r="33" spans="1:20" s="86" customFormat="1">
      <c r="A33" s="84"/>
      <c r="B33" s="84"/>
      <c r="C33" s="85" t="s">
        <v>135</v>
      </c>
      <c r="D33" s="90"/>
      <c r="E33" s="84"/>
      <c r="F33" s="199"/>
      <c r="G33" s="199"/>
      <c r="H33" s="199"/>
      <c r="I33" s="199"/>
      <c r="J33" s="200"/>
    </row>
    <row r="34" spans="1:20" s="86" customFormat="1" ht="25.5">
      <c r="A34" s="84" t="s">
        <v>87</v>
      </c>
      <c r="B34" s="84"/>
      <c r="C34" s="89" t="s">
        <v>136</v>
      </c>
      <c r="D34" s="90">
        <v>1</v>
      </c>
      <c r="E34" s="84" t="s">
        <v>0</v>
      </c>
      <c r="F34" s="199">
        <v>0</v>
      </c>
      <c r="G34" s="199">
        <f>F34*D34</f>
        <v>0</v>
      </c>
      <c r="H34" s="199">
        <v>0</v>
      </c>
      <c r="I34" s="199">
        <f>H34*D34</f>
        <v>0</v>
      </c>
      <c r="J34" s="200">
        <f t="shared" si="5"/>
        <v>0</v>
      </c>
    </row>
    <row r="35" spans="1:20" s="99" customFormat="1">
      <c r="A35" s="95"/>
      <c r="B35" s="96"/>
      <c r="C35" s="96" t="s">
        <v>137</v>
      </c>
      <c r="D35" s="97"/>
      <c r="E35" s="97"/>
      <c r="F35" s="224"/>
      <c r="G35" s="224">
        <f>SUM(G25:G34)</f>
        <v>461776</v>
      </c>
      <c r="H35" s="224"/>
      <c r="I35" s="224">
        <f t="shared" ref="I35:J35" si="6">SUM(I25:I34)</f>
        <v>71622.400000000009</v>
      </c>
      <c r="J35" s="224">
        <f t="shared" si="6"/>
        <v>533398.39999999991</v>
      </c>
      <c r="K35" s="98"/>
      <c r="L35" s="98"/>
      <c r="M35" s="98"/>
      <c r="N35" s="98"/>
      <c r="O35" s="98"/>
      <c r="P35" s="98"/>
      <c r="Q35" s="98"/>
      <c r="R35" s="98"/>
      <c r="S35" s="98"/>
      <c r="T35" s="98"/>
    </row>
    <row r="36" spans="1:20" s="99" customFormat="1">
      <c r="A36" s="91"/>
      <c r="B36" s="103"/>
      <c r="C36" s="103"/>
      <c r="D36" s="104"/>
      <c r="E36" s="104"/>
      <c r="F36" s="245"/>
      <c r="G36" s="245"/>
      <c r="H36" s="245"/>
      <c r="I36" s="245"/>
      <c r="J36" s="245"/>
      <c r="K36" s="98"/>
      <c r="L36" s="98"/>
      <c r="M36" s="98"/>
      <c r="N36" s="98"/>
      <c r="O36" s="98"/>
      <c r="P36" s="98"/>
      <c r="Q36" s="98"/>
      <c r="R36" s="98"/>
      <c r="S36" s="98"/>
      <c r="T36" s="98"/>
    </row>
    <row r="37" spans="1:20" s="110" customFormat="1" ht="15.75">
      <c r="A37" s="106"/>
      <c r="B37" s="107"/>
      <c r="C37" s="108" t="s">
        <v>143</v>
      </c>
      <c r="D37" s="109"/>
      <c r="E37" s="109"/>
      <c r="F37" s="228"/>
      <c r="G37" s="228">
        <f>G35+G24</f>
        <v>5584792.4619999994</v>
      </c>
      <c r="H37" s="228"/>
      <c r="I37" s="228">
        <f t="shared" ref="I37:J37" si="7">I35+I24</f>
        <v>694670.62800000003</v>
      </c>
      <c r="J37" s="228">
        <f t="shared" si="7"/>
        <v>6279463.0899999999</v>
      </c>
    </row>
  </sheetData>
  <mergeCells count="1">
    <mergeCell ref="A1:E1"/>
  </mergeCells>
  <printOptions horizontalCentered="1"/>
  <pageMargins left="0.74" right="0.73" top="1.07" bottom="0.96" header="0.42" footer="0.45"/>
  <pageSetup paperSize="9" scale="8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COMPANY&amp;R&amp;"Calibri,Regular"&amp;12Sec-III/C/IV (Level-19B) - Page - &amp;P of &amp;N&amp;8
&amp;5&amp;Z
&amp;F</oddFooter>
  </headerFooter>
  <rowBreaks count="1" manualBreakCount="1">
    <brk id="24" max="16383"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BABA-45A8-424F-B60C-A6F35A2D226F}">
  <sheetPr>
    <tabColor theme="1"/>
    <pageSetUpPr fitToPage="1"/>
  </sheetPr>
  <dimension ref="A1:S30"/>
  <sheetViews>
    <sheetView showGridLines="0" tabSelected="1" view="pageBreakPreview" zoomScaleSheetLayoutView="100" workbookViewId="0">
      <pane ySplit="5" topLeftCell="A6" activePane="bottomLeft" state="frozen"/>
      <selection pane="bottomLeft" activeCell="C22" sqref="C22"/>
    </sheetView>
  </sheetViews>
  <sheetFormatPr defaultRowHeight="18.75"/>
  <cols>
    <col min="1" max="1" width="8.7109375" style="31" customWidth="1"/>
    <col min="2" max="2" width="56.28515625" style="32" customWidth="1"/>
    <col min="3" max="3" width="21.28515625" style="72" customWidth="1"/>
    <col min="4" max="10" width="9.140625" style="35"/>
    <col min="11" max="11" width="12.7109375" style="35" bestFit="1" customWidth="1"/>
    <col min="12" max="18" width="9.140625" style="35"/>
    <col min="19" max="19" width="19.140625" style="35" bestFit="1" customWidth="1"/>
    <col min="20" max="212" width="9.140625" style="35"/>
    <col min="213" max="213" width="8.5703125" style="35" bestFit="1" customWidth="1"/>
    <col min="214" max="214" width="12.42578125" style="35" bestFit="1" customWidth="1"/>
    <col min="215" max="215" width="48.140625" style="35" customWidth="1"/>
    <col min="216" max="227" width="9.7109375" style="35" customWidth="1"/>
    <col min="228" max="231" width="14.7109375" style="35" customWidth="1"/>
    <col min="232" max="232" width="16.42578125" style="35" customWidth="1"/>
    <col min="233" max="233" width="11.5703125" style="35" bestFit="1" customWidth="1"/>
    <col min="234" max="234" width="34.140625" style="35" bestFit="1" customWidth="1"/>
    <col min="235" max="235" width="20.140625" style="35" customWidth="1"/>
    <col min="236" max="468" width="9.140625" style="35"/>
    <col min="469" max="469" width="8.5703125" style="35" bestFit="1" customWidth="1"/>
    <col min="470" max="470" width="12.42578125" style="35" bestFit="1" customWidth="1"/>
    <col min="471" max="471" width="48.140625" style="35" customWidth="1"/>
    <col min="472" max="483" width="9.7109375" style="35" customWidth="1"/>
    <col min="484" max="487" width="14.7109375" style="35" customWidth="1"/>
    <col min="488" max="488" width="16.42578125" style="35" customWidth="1"/>
    <col min="489" max="489" width="11.5703125" style="35" bestFit="1" customWidth="1"/>
    <col min="490" max="490" width="34.140625" style="35" bestFit="1" customWidth="1"/>
    <col min="491" max="491" width="20.140625" style="35" customWidth="1"/>
    <col min="492" max="724" width="9.140625" style="35"/>
    <col min="725" max="725" width="8.5703125" style="35" bestFit="1" customWidth="1"/>
    <col min="726" max="726" width="12.42578125" style="35" bestFit="1" customWidth="1"/>
    <col min="727" max="727" width="48.140625" style="35" customWidth="1"/>
    <col min="728" max="739" width="9.7109375" style="35" customWidth="1"/>
    <col min="740" max="743" width="14.7109375" style="35" customWidth="1"/>
    <col min="744" max="744" width="16.42578125" style="35" customWidth="1"/>
    <col min="745" max="745" width="11.5703125" style="35" bestFit="1" customWidth="1"/>
    <col min="746" max="746" width="34.140625" style="35" bestFit="1" customWidth="1"/>
    <col min="747" max="747" width="20.140625" style="35" customWidth="1"/>
    <col min="748" max="980" width="9.140625" style="35"/>
    <col min="981" max="981" width="8.5703125" style="35" bestFit="1" customWidth="1"/>
    <col min="982" max="982" width="12.42578125" style="35" bestFit="1" customWidth="1"/>
    <col min="983" max="983" width="48.140625" style="35" customWidth="1"/>
    <col min="984" max="995" width="9.7109375" style="35" customWidth="1"/>
    <col min="996" max="999" width="14.7109375" style="35" customWidth="1"/>
    <col min="1000" max="1000" width="16.42578125" style="35" customWidth="1"/>
    <col min="1001" max="1001" width="11.5703125" style="35" bestFit="1" customWidth="1"/>
    <col min="1002" max="1002" width="34.140625" style="35" bestFit="1" customWidth="1"/>
    <col min="1003" max="1003" width="20.140625" style="35" customWidth="1"/>
    <col min="1004" max="1236" width="9.140625" style="35"/>
    <col min="1237" max="1237" width="8.5703125" style="35" bestFit="1" customWidth="1"/>
    <col min="1238" max="1238" width="12.42578125" style="35" bestFit="1" customWidth="1"/>
    <col min="1239" max="1239" width="48.140625" style="35" customWidth="1"/>
    <col min="1240" max="1251" width="9.7109375" style="35" customWidth="1"/>
    <col min="1252" max="1255" width="14.7109375" style="35" customWidth="1"/>
    <col min="1256" max="1256" width="16.42578125" style="35" customWidth="1"/>
    <col min="1257" max="1257" width="11.5703125" style="35" bestFit="1" customWidth="1"/>
    <col min="1258" max="1258" width="34.140625" style="35" bestFit="1" customWidth="1"/>
    <col min="1259" max="1259" width="20.140625" style="35" customWidth="1"/>
    <col min="1260" max="1492" width="9.140625" style="35"/>
    <col min="1493" max="1493" width="8.5703125" style="35" bestFit="1" customWidth="1"/>
    <col min="1494" max="1494" width="12.42578125" style="35" bestFit="1" customWidth="1"/>
    <col min="1495" max="1495" width="48.140625" style="35" customWidth="1"/>
    <col min="1496" max="1507" width="9.7109375" style="35" customWidth="1"/>
    <col min="1508" max="1511" width="14.7109375" style="35" customWidth="1"/>
    <col min="1512" max="1512" width="16.42578125" style="35" customWidth="1"/>
    <col min="1513" max="1513" width="11.5703125" style="35" bestFit="1" customWidth="1"/>
    <col min="1514" max="1514" width="34.140625" style="35" bestFit="1" customWidth="1"/>
    <col min="1515" max="1515" width="20.140625" style="35" customWidth="1"/>
    <col min="1516" max="1748" width="9.140625" style="35"/>
    <col min="1749" max="1749" width="8.5703125" style="35" bestFit="1" customWidth="1"/>
    <col min="1750" max="1750" width="12.42578125" style="35" bestFit="1" customWidth="1"/>
    <col min="1751" max="1751" width="48.140625" style="35" customWidth="1"/>
    <col min="1752" max="1763" width="9.7109375" style="35" customWidth="1"/>
    <col min="1764" max="1767" width="14.7109375" style="35" customWidth="1"/>
    <col min="1768" max="1768" width="16.42578125" style="35" customWidth="1"/>
    <col min="1769" max="1769" width="11.5703125" style="35" bestFit="1" customWidth="1"/>
    <col min="1770" max="1770" width="34.140625" style="35" bestFit="1" customWidth="1"/>
    <col min="1771" max="1771" width="20.140625" style="35" customWidth="1"/>
    <col min="1772" max="2004" width="9.140625" style="35"/>
    <col min="2005" max="2005" width="8.5703125" style="35" bestFit="1" customWidth="1"/>
    <col min="2006" max="2006" width="12.42578125" style="35" bestFit="1" customWidth="1"/>
    <col min="2007" max="2007" width="48.140625" style="35" customWidth="1"/>
    <col min="2008" max="2019" width="9.7109375" style="35" customWidth="1"/>
    <col min="2020" max="2023" width="14.7109375" style="35" customWidth="1"/>
    <col min="2024" max="2024" width="16.42578125" style="35" customWidth="1"/>
    <col min="2025" max="2025" width="11.5703125" style="35" bestFit="1" customWidth="1"/>
    <col min="2026" max="2026" width="34.140625" style="35" bestFit="1" customWidth="1"/>
    <col min="2027" max="2027" width="20.140625" style="35" customWidth="1"/>
    <col min="2028" max="2260" width="9.140625" style="35"/>
    <col min="2261" max="2261" width="8.5703125" style="35" bestFit="1" customWidth="1"/>
    <col min="2262" max="2262" width="12.42578125" style="35" bestFit="1" customWidth="1"/>
    <col min="2263" max="2263" width="48.140625" style="35" customWidth="1"/>
    <col min="2264" max="2275" width="9.7109375" style="35" customWidth="1"/>
    <col min="2276" max="2279" width="14.7109375" style="35" customWidth="1"/>
    <col min="2280" max="2280" width="16.42578125" style="35" customWidth="1"/>
    <col min="2281" max="2281" width="11.5703125" style="35" bestFit="1" customWidth="1"/>
    <col min="2282" max="2282" width="34.140625" style="35" bestFit="1" customWidth="1"/>
    <col min="2283" max="2283" width="20.140625" style="35" customWidth="1"/>
    <col min="2284" max="2516" width="9.140625" style="35"/>
    <col min="2517" max="2517" width="8.5703125" style="35" bestFit="1" customWidth="1"/>
    <col min="2518" max="2518" width="12.42578125" style="35" bestFit="1" customWidth="1"/>
    <col min="2519" max="2519" width="48.140625" style="35" customWidth="1"/>
    <col min="2520" max="2531" width="9.7109375" style="35" customWidth="1"/>
    <col min="2532" max="2535" width="14.7109375" style="35" customWidth="1"/>
    <col min="2536" max="2536" width="16.42578125" style="35" customWidth="1"/>
    <col min="2537" max="2537" width="11.5703125" style="35" bestFit="1" customWidth="1"/>
    <col min="2538" max="2538" width="34.140625" style="35" bestFit="1" customWidth="1"/>
    <col min="2539" max="2539" width="20.140625" style="35" customWidth="1"/>
    <col min="2540" max="2772" width="9.140625" style="35"/>
    <col min="2773" max="2773" width="8.5703125" style="35" bestFit="1" customWidth="1"/>
    <col min="2774" max="2774" width="12.42578125" style="35" bestFit="1" customWidth="1"/>
    <col min="2775" max="2775" width="48.140625" style="35" customWidth="1"/>
    <col min="2776" max="2787" width="9.7109375" style="35" customWidth="1"/>
    <col min="2788" max="2791" width="14.7109375" style="35" customWidth="1"/>
    <col min="2792" max="2792" width="16.42578125" style="35" customWidth="1"/>
    <col min="2793" max="2793" width="11.5703125" style="35" bestFit="1" customWidth="1"/>
    <col min="2794" max="2794" width="34.140625" style="35" bestFit="1" customWidth="1"/>
    <col min="2795" max="2795" width="20.140625" style="35" customWidth="1"/>
    <col min="2796" max="3028" width="9.140625" style="35"/>
    <col min="3029" max="3029" width="8.5703125" style="35" bestFit="1" customWidth="1"/>
    <col min="3030" max="3030" width="12.42578125" style="35" bestFit="1" customWidth="1"/>
    <col min="3031" max="3031" width="48.140625" style="35" customWidth="1"/>
    <col min="3032" max="3043" width="9.7109375" style="35" customWidth="1"/>
    <col min="3044" max="3047" width="14.7109375" style="35" customWidth="1"/>
    <col min="3048" max="3048" width="16.42578125" style="35" customWidth="1"/>
    <col min="3049" max="3049" width="11.5703125" style="35" bestFit="1" customWidth="1"/>
    <col min="3050" max="3050" width="34.140625" style="35" bestFit="1" customWidth="1"/>
    <col min="3051" max="3051" width="20.140625" style="35" customWidth="1"/>
    <col min="3052" max="3284" width="9.140625" style="35"/>
    <col min="3285" max="3285" width="8.5703125" style="35" bestFit="1" customWidth="1"/>
    <col min="3286" max="3286" width="12.42578125" style="35" bestFit="1" customWidth="1"/>
    <col min="3287" max="3287" width="48.140625" style="35" customWidth="1"/>
    <col min="3288" max="3299" width="9.7109375" style="35" customWidth="1"/>
    <col min="3300" max="3303" width="14.7109375" style="35" customWidth="1"/>
    <col min="3304" max="3304" width="16.42578125" style="35" customWidth="1"/>
    <col min="3305" max="3305" width="11.5703125" style="35" bestFit="1" customWidth="1"/>
    <col min="3306" max="3306" width="34.140625" style="35" bestFit="1" customWidth="1"/>
    <col min="3307" max="3307" width="20.140625" style="35" customWidth="1"/>
    <col min="3308" max="3540" width="9.140625" style="35"/>
    <col min="3541" max="3541" width="8.5703125" style="35" bestFit="1" customWidth="1"/>
    <col min="3542" max="3542" width="12.42578125" style="35" bestFit="1" customWidth="1"/>
    <col min="3543" max="3543" width="48.140625" style="35" customWidth="1"/>
    <col min="3544" max="3555" width="9.7109375" style="35" customWidth="1"/>
    <col min="3556" max="3559" width="14.7109375" style="35" customWidth="1"/>
    <col min="3560" max="3560" width="16.42578125" style="35" customWidth="1"/>
    <col min="3561" max="3561" width="11.5703125" style="35" bestFit="1" customWidth="1"/>
    <col min="3562" max="3562" width="34.140625" style="35" bestFit="1" customWidth="1"/>
    <col min="3563" max="3563" width="20.140625" style="35" customWidth="1"/>
    <col min="3564" max="3796" width="9.140625" style="35"/>
    <col min="3797" max="3797" width="8.5703125" style="35" bestFit="1" customWidth="1"/>
    <col min="3798" max="3798" width="12.42578125" style="35" bestFit="1" customWidth="1"/>
    <col min="3799" max="3799" width="48.140625" style="35" customWidth="1"/>
    <col min="3800" max="3811" width="9.7109375" style="35" customWidth="1"/>
    <col min="3812" max="3815" width="14.7109375" style="35" customWidth="1"/>
    <col min="3816" max="3816" width="16.42578125" style="35" customWidth="1"/>
    <col min="3817" max="3817" width="11.5703125" style="35" bestFit="1" customWidth="1"/>
    <col min="3818" max="3818" width="34.140625" style="35" bestFit="1" customWidth="1"/>
    <col min="3819" max="3819" width="20.140625" style="35" customWidth="1"/>
    <col min="3820" max="4052" width="9.140625" style="35"/>
    <col min="4053" max="4053" width="8.5703125" style="35" bestFit="1" customWidth="1"/>
    <col min="4054" max="4054" width="12.42578125" style="35" bestFit="1" customWidth="1"/>
    <col min="4055" max="4055" width="48.140625" style="35" customWidth="1"/>
    <col min="4056" max="4067" width="9.7109375" style="35" customWidth="1"/>
    <col min="4068" max="4071" width="14.7109375" style="35" customWidth="1"/>
    <col min="4072" max="4072" width="16.42578125" style="35" customWidth="1"/>
    <col min="4073" max="4073" width="11.5703125" style="35" bestFit="1" customWidth="1"/>
    <col min="4074" max="4074" width="34.140625" style="35" bestFit="1" customWidth="1"/>
    <col min="4075" max="4075" width="20.140625" style="35" customWidth="1"/>
    <col min="4076" max="4308" width="9.140625" style="35"/>
    <col min="4309" max="4309" width="8.5703125" style="35" bestFit="1" customWidth="1"/>
    <col min="4310" max="4310" width="12.42578125" style="35" bestFit="1" customWidth="1"/>
    <col min="4311" max="4311" width="48.140625" style="35" customWidth="1"/>
    <col min="4312" max="4323" width="9.7109375" style="35" customWidth="1"/>
    <col min="4324" max="4327" width="14.7109375" style="35" customWidth="1"/>
    <col min="4328" max="4328" width="16.42578125" style="35" customWidth="1"/>
    <col min="4329" max="4329" width="11.5703125" style="35" bestFit="1" customWidth="1"/>
    <col min="4330" max="4330" width="34.140625" style="35" bestFit="1" customWidth="1"/>
    <col min="4331" max="4331" width="20.140625" style="35" customWidth="1"/>
    <col min="4332" max="4564" width="9.140625" style="35"/>
    <col min="4565" max="4565" width="8.5703125" style="35" bestFit="1" customWidth="1"/>
    <col min="4566" max="4566" width="12.42578125" style="35" bestFit="1" customWidth="1"/>
    <col min="4567" max="4567" width="48.140625" style="35" customWidth="1"/>
    <col min="4568" max="4579" width="9.7109375" style="35" customWidth="1"/>
    <col min="4580" max="4583" width="14.7109375" style="35" customWidth="1"/>
    <col min="4584" max="4584" width="16.42578125" style="35" customWidth="1"/>
    <col min="4585" max="4585" width="11.5703125" style="35" bestFit="1" customWidth="1"/>
    <col min="4586" max="4586" width="34.140625" style="35" bestFit="1" customWidth="1"/>
    <col min="4587" max="4587" width="20.140625" style="35" customWidth="1"/>
    <col min="4588" max="4820" width="9.140625" style="35"/>
    <col min="4821" max="4821" width="8.5703125" style="35" bestFit="1" customWidth="1"/>
    <col min="4822" max="4822" width="12.42578125" style="35" bestFit="1" customWidth="1"/>
    <col min="4823" max="4823" width="48.140625" style="35" customWidth="1"/>
    <col min="4824" max="4835" width="9.7109375" style="35" customWidth="1"/>
    <col min="4836" max="4839" width="14.7109375" style="35" customWidth="1"/>
    <col min="4840" max="4840" width="16.42578125" style="35" customWidth="1"/>
    <col min="4841" max="4841" width="11.5703125" style="35" bestFit="1" customWidth="1"/>
    <col min="4842" max="4842" width="34.140625" style="35" bestFit="1" customWidth="1"/>
    <col min="4843" max="4843" width="20.140625" style="35" customWidth="1"/>
    <col min="4844" max="5076" width="9.140625" style="35"/>
    <col min="5077" max="5077" width="8.5703125" style="35" bestFit="1" customWidth="1"/>
    <col min="5078" max="5078" width="12.42578125" style="35" bestFit="1" customWidth="1"/>
    <col min="5079" max="5079" width="48.140625" style="35" customWidth="1"/>
    <col min="5080" max="5091" width="9.7109375" style="35" customWidth="1"/>
    <col min="5092" max="5095" width="14.7109375" style="35" customWidth="1"/>
    <col min="5096" max="5096" width="16.42578125" style="35" customWidth="1"/>
    <col min="5097" max="5097" width="11.5703125" style="35" bestFit="1" customWidth="1"/>
    <col min="5098" max="5098" width="34.140625" style="35" bestFit="1" customWidth="1"/>
    <col min="5099" max="5099" width="20.140625" style="35" customWidth="1"/>
    <col min="5100" max="5332" width="9.140625" style="35"/>
    <col min="5333" max="5333" width="8.5703125" style="35" bestFit="1" customWidth="1"/>
    <col min="5334" max="5334" width="12.42578125" style="35" bestFit="1" customWidth="1"/>
    <col min="5335" max="5335" width="48.140625" style="35" customWidth="1"/>
    <col min="5336" max="5347" width="9.7109375" style="35" customWidth="1"/>
    <col min="5348" max="5351" width="14.7109375" style="35" customWidth="1"/>
    <col min="5352" max="5352" width="16.42578125" style="35" customWidth="1"/>
    <col min="5353" max="5353" width="11.5703125" style="35" bestFit="1" customWidth="1"/>
    <col min="5354" max="5354" width="34.140625" style="35" bestFit="1" customWidth="1"/>
    <col min="5355" max="5355" width="20.140625" style="35" customWidth="1"/>
    <col min="5356" max="5588" width="9.140625" style="35"/>
    <col min="5589" max="5589" width="8.5703125" style="35" bestFit="1" customWidth="1"/>
    <col min="5590" max="5590" width="12.42578125" style="35" bestFit="1" customWidth="1"/>
    <col min="5591" max="5591" width="48.140625" style="35" customWidth="1"/>
    <col min="5592" max="5603" width="9.7109375" style="35" customWidth="1"/>
    <col min="5604" max="5607" width="14.7109375" style="35" customWidth="1"/>
    <col min="5608" max="5608" width="16.42578125" style="35" customWidth="1"/>
    <col min="5609" max="5609" width="11.5703125" style="35" bestFit="1" customWidth="1"/>
    <col min="5610" max="5610" width="34.140625" style="35" bestFit="1" customWidth="1"/>
    <col min="5611" max="5611" width="20.140625" style="35" customWidth="1"/>
    <col min="5612" max="5844" width="9.140625" style="35"/>
    <col min="5845" max="5845" width="8.5703125" style="35" bestFit="1" customWidth="1"/>
    <col min="5846" max="5846" width="12.42578125" style="35" bestFit="1" customWidth="1"/>
    <col min="5847" max="5847" width="48.140625" style="35" customWidth="1"/>
    <col min="5848" max="5859" width="9.7109375" style="35" customWidth="1"/>
    <col min="5860" max="5863" width="14.7109375" style="35" customWidth="1"/>
    <col min="5864" max="5864" width="16.42578125" style="35" customWidth="1"/>
    <col min="5865" max="5865" width="11.5703125" style="35" bestFit="1" customWidth="1"/>
    <col min="5866" max="5866" width="34.140625" style="35" bestFit="1" customWidth="1"/>
    <col min="5867" max="5867" width="20.140625" style="35" customWidth="1"/>
    <col min="5868" max="6100" width="9.140625" style="35"/>
    <col min="6101" max="6101" width="8.5703125" style="35" bestFit="1" customWidth="1"/>
    <col min="6102" max="6102" width="12.42578125" style="35" bestFit="1" customWidth="1"/>
    <col min="6103" max="6103" width="48.140625" style="35" customWidth="1"/>
    <col min="6104" max="6115" width="9.7109375" style="35" customWidth="1"/>
    <col min="6116" max="6119" width="14.7109375" style="35" customWidth="1"/>
    <col min="6120" max="6120" width="16.42578125" style="35" customWidth="1"/>
    <col min="6121" max="6121" width="11.5703125" style="35" bestFit="1" customWidth="1"/>
    <col min="6122" max="6122" width="34.140625" style="35" bestFit="1" customWidth="1"/>
    <col min="6123" max="6123" width="20.140625" style="35" customWidth="1"/>
    <col min="6124" max="6356" width="9.140625" style="35"/>
    <col min="6357" max="6357" width="8.5703125" style="35" bestFit="1" customWidth="1"/>
    <col min="6358" max="6358" width="12.42578125" style="35" bestFit="1" customWidth="1"/>
    <col min="6359" max="6359" width="48.140625" style="35" customWidth="1"/>
    <col min="6360" max="6371" width="9.7109375" style="35" customWidth="1"/>
    <col min="6372" max="6375" width="14.7109375" style="35" customWidth="1"/>
    <col min="6376" max="6376" width="16.42578125" style="35" customWidth="1"/>
    <col min="6377" max="6377" width="11.5703125" style="35" bestFit="1" customWidth="1"/>
    <col min="6378" max="6378" width="34.140625" style="35" bestFit="1" customWidth="1"/>
    <col min="6379" max="6379" width="20.140625" style="35" customWidth="1"/>
    <col min="6380" max="6612" width="9.140625" style="35"/>
    <col min="6613" max="6613" width="8.5703125" style="35" bestFit="1" customWidth="1"/>
    <col min="6614" max="6614" width="12.42578125" style="35" bestFit="1" customWidth="1"/>
    <col min="6615" max="6615" width="48.140625" style="35" customWidth="1"/>
    <col min="6616" max="6627" width="9.7109375" style="35" customWidth="1"/>
    <col min="6628" max="6631" width="14.7109375" style="35" customWidth="1"/>
    <col min="6632" max="6632" width="16.42578125" style="35" customWidth="1"/>
    <col min="6633" max="6633" width="11.5703125" style="35" bestFit="1" customWidth="1"/>
    <col min="6634" max="6634" width="34.140625" style="35" bestFit="1" customWidth="1"/>
    <col min="6635" max="6635" width="20.140625" style="35" customWidth="1"/>
    <col min="6636" max="6868" width="9.140625" style="35"/>
    <col min="6869" max="6869" width="8.5703125" style="35" bestFit="1" customWidth="1"/>
    <col min="6870" max="6870" width="12.42578125" style="35" bestFit="1" customWidth="1"/>
    <col min="6871" max="6871" width="48.140625" style="35" customWidth="1"/>
    <col min="6872" max="6883" width="9.7109375" style="35" customWidth="1"/>
    <col min="6884" max="6887" width="14.7109375" style="35" customWidth="1"/>
    <col min="6888" max="6888" width="16.42578125" style="35" customWidth="1"/>
    <col min="6889" max="6889" width="11.5703125" style="35" bestFit="1" customWidth="1"/>
    <col min="6890" max="6890" width="34.140625" style="35" bestFit="1" customWidth="1"/>
    <col min="6891" max="6891" width="20.140625" style="35" customWidth="1"/>
    <col min="6892" max="7124" width="9.140625" style="35"/>
    <col min="7125" max="7125" width="8.5703125" style="35" bestFit="1" customWidth="1"/>
    <col min="7126" max="7126" width="12.42578125" style="35" bestFit="1" customWidth="1"/>
    <col min="7127" max="7127" width="48.140625" style="35" customWidth="1"/>
    <col min="7128" max="7139" width="9.7109375" style="35" customWidth="1"/>
    <col min="7140" max="7143" width="14.7109375" style="35" customWidth="1"/>
    <col min="7144" max="7144" width="16.42578125" style="35" customWidth="1"/>
    <col min="7145" max="7145" width="11.5703125" style="35" bestFit="1" customWidth="1"/>
    <col min="7146" max="7146" width="34.140625" style="35" bestFit="1" customWidth="1"/>
    <col min="7147" max="7147" width="20.140625" style="35" customWidth="1"/>
    <col min="7148" max="7380" width="9.140625" style="35"/>
    <col min="7381" max="7381" width="8.5703125" style="35" bestFit="1" customWidth="1"/>
    <col min="7382" max="7382" width="12.42578125" style="35" bestFit="1" customWidth="1"/>
    <col min="7383" max="7383" width="48.140625" style="35" customWidth="1"/>
    <col min="7384" max="7395" width="9.7109375" style="35" customWidth="1"/>
    <col min="7396" max="7399" width="14.7109375" style="35" customWidth="1"/>
    <col min="7400" max="7400" width="16.42578125" style="35" customWidth="1"/>
    <col min="7401" max="7401" width="11.5703125" style="35" bestFit="1" customWidth="1"/>
    <col min="7402" max="7402" width="34.140625" style="35" bestFit="1" customWidth="1"/>
    <col min="7403" max="7403" width="20.140625" style="35" customWidth="1"/>
    <col min="7404" max="7636" width="9.140625" style="35"/>
    <col min="7637" max="7637" width="8.5703125" style="35" bestFit="1" customWidth="1"/>
    <col min="7638" max="7638" width="12.42578125" style="35" bestFit="1" customWidth="1"/>
    <col min="7639" max="7639" width="48.140625" style="35" customWidth="1"/>
    <col min="7640" max="7651" width="9.7109375" style="35" customWidth="1"/>
    <col min="7652" max="7655" width="14.7109375" style="35" customWidth="1"/>
    <col min="7656" max="7656" width="16.42578125" style="35" customWidth="1"/>
    <col min="7657" max="7657" width="11.5703125" style="35" bestFit="1" customWidth="1"/>
    <col min="7658" max="7658" width="34.140625" style="35" bestFit="1" customWidth="1"/>
    <col min="7659" max="7659" width="20.140625" style="35" customWidth="1"/>
    <col min="7660" max="7892" width="9.140625" style="35"/>
    <col min="7893" max="7893" width="8.5703125" style="35" bestFit="1" customWidth="1"/>
    <col min="7894" max="7894" width="12.42578125" style="35" bestFit="1" customWidth="1"/>
    <col min="7895" max="7895" width="48.140625" style="35" customWidth="1"/>
    <col min="7896" max="7907" width="9.7109375" style="35" customWidth="1"/>
    <col min="7908" max="7911" width="14.7109375" style="35" customWidth="1"/>
    <col min="7912" max="7912" width="16.42578125" style="35" customWidth="1"/>
    <col min="7913" max="7913" width="11.5703125" style="35" bestFit="1" customWidth="1"/>
    <col min="7914" max="7914" width="34.140625" style="35" bestFit="1" customWidth="1"/>
    <col min="7915" max="7915" width="20.140625" style="35" customWidth="1"/>
    <col min="7916" max="8148" width="9.140625" style="35"/>
    <col min="8149" max="8149" width="8.5703125" style="35" bestFit="1" customWidth="1"/>
    <col min="8150" max="8150" width="12.42578125" style="35" bestFit="1" customWidth="1"/>
    <col min="8151" max="8151" width="48.140625" style="35" customWidth="1"/>
    <col min="8152" max="8163" width="9.7109375" style="35" customWidth="1"/>
    <col min="8164" max="8167" width="14.7109375" style="35" customWidth="1"/>
    <col min="8168" max="8168" width="16.42578125" style="35" customWidth="1"/>
    <col min="8169" max="8169" width="11.5703125" style="35" bestFit="1" customWidth="1"/>
    <col min="8170" max="8170" width="34.140625" style="35" bestFit="1" customWidth="1"/>
    <col min="8171" max="8171" width="20.140625" style="35" customWidth="1"/>
    <col min="8172" max="8404" width="9.140625" style="35"/>
    <col min="8405" max="8405" width="8.5703125" style="35" bestFit="1" customWidth="1"/>
    <col min="8406" max="8406" width="12.42578125" style="35" bestFit="1" customWidth="1"/>
    <col min="8407" max="8407" width="48.140625" style="35" customWidth="1"/>
    <col min="8408" max="8419" width="9.7109375" style="35" customWidth="1"/>
    <col min="8420" max="8423" width="14.7109375" style="35" customWidth="1"/>
    <col min="8424" max="8424" width="16.42578125" style="35" customWidth="1"/>
    <col min="8425" max="8425" width="11.5703125" style="35" bestFit="1" customWidth="1"/>
    <col min="8426" max="8426" width="34.140625" style="35" bestFit="1" customWidth="1"/>
    <col min="8427" max="8427" width="20.140625" style="35" customWidth="1"/>
    <col min="8428" max="8660" width="9.140625" style="35"/>
    <col min="8661" max="8661" width="8.5703125" style="35" bestFit="1" customWidth="1"/>
    <col min="8662" max="8662" width="12.42578125" style="35" bestFit="1" customWidth="1"/>
    <col min="8663" max="8663" width="48.140625" style="35" customWidth="1"/>
    <col min="8664" max="8675" width="9.7109375" style="35" customWidth="1"/>
    <col min="8676" max="8679" width="14.7109375" style="35" customWidth="1"/>
    <col min="8680" max="8680" width="16.42578125" style="35" customWidth="1"/>
    <col min="8681" max="8681" width="11.5703125" style="35" bestFit="1" customWidth="1"/>
    <col min="8682" max="8682" width="34.140625" style="35" bestFit="1" customWidth="1"/>
    <col min="8683" max="8683" width="20.140625" style="35" customWidth="1"/>
    <col min="8684" max="8916" width="9.140625" style="35"/>
    <col min="8917" max="8917" width="8.5703125" style="35" bestFit="1" customWidth="1"/>
    <col min="8918" max="8918" width="12.42578125" style="35" bestFit="1" customWidth="1"/>
    <col min="8919" max="8919" width="48.140625" style="35" customWidth="1"/>
    <col min="8920" max="8931" width="9.7109375" style="35" customWidth="1"/>
    <col min="8932" max="8935" width="14.7109375" style="35" customWidth="1"/>
    <col min="8936" max="8936" width="16.42578125" style="35" customWidth="1"/>
    <col min="8937" max="8937" width="11.5703125" style="35" bestFit="1" customWidth="1"/>
    <col min="8938" max="8938" width="34.140625" style="35" bestFit="1" customWidth="1"/>
    <col min="8939" max="8939" width="20.140625" style="35" customWidth="1"/>
    <col min="8940" max="9172" width="9.140625" style="35"/>
    <col min="9173" max="9173" width="8.5703125" style="35" bestFit="1" customWidth="1"/>
    <col min="9174" max="9174" width="12.42578125" style="35" bestFit="1" customWidth="1"/>
    <col min="9175" max="9175" width="48.140625" style="35" customWidth="1"/>
    <col min="9176" max="9187" width="9.7109375" style="35" customWidth="1"/>
    <col min="9188" max="9191" width="14.7109375" style="35" customWidth="1"/>
    <col min="9192" max="9192" width="16.42578125" style="35" customWidth="1"/>
    <col min="9193" max="9193" width="11.5703125" style="35" bestFit="1" customWidth="1"/>
    <col min="9194" max="9194" width="34.140625" style="35" bestFit="1" customWidth="1"/>
    <col min="9195" max="9195" width="20.140625" style="35" customWidth="1"/>
    <col min="9196" max="9428" width="9.140625" style="35"/>
    <col min="9429" max="9429" width="8.5703125" style="35" bestFit="1" customWidth="1"/>
    <col min="9430" max="9430" width="12.42578125" style="35" bestFit="1" customWidth="1"/>
    <col min="9431" max="9431" width="48.140625" style="35" customWidth="1"/>
    <col min="9432" max="9443" width="9.7109375" style="35" customWidth="1"/>
    <col min="9444" max="9447" width="14.7109375" style="35" customWidth="1"/>
    <col min="9448" max="9448" width="16.42578125" style="35" customWidth="1"/>
    <col min="9449" max="9449" width="11.5703125" style="35" bestFit="1" customWidth="1"/>
    <col min="9450" max="9450" width="34.140625" style="35" bestFit="1" customWidth="1"/>
    <col min="9451" max="9451" width="20.140625" style="35" customWidth="1"/>
    <col min="9452" max="9684" width="9.140625" style="35"/>
    <col min="9685" max="9685" width="8.5703125" style="35" bestFit="1" customWidth="1"/>
    <col min="9686" max="9686" width="12.42578125" style="35" bestFit="1" customWidth="1"/>
    <col min="9687" max="9687" width="48.140625" style="35" customWidth="1"/>
    <col min="9688" max="9699" width="9.7109375" style="35" customWidth="1"/>
    <col min="9700" max="9703" width="14.7109375" style="35" customWidth="1"/>
    <col min="9704" max="9704" width="16.42578125" style="35" customWidth="1"/>
    <col min="9705" max="9705" width="11.5703125" style="35" bestFit="1" customWidth="1"/>
    <col min="9706" max="9706" width="34.140625" style="35" bestFit="1" customWidth="1"/>
    <col min="9707" max="9707" width="20.140625" style="35" customWidth="1"/>
    <col min="9708" max="9940" width="9.140625" style="35"/>
    <col min="9941" max="9941" width="8.5703125" style="35" bestFit="1" customWidth="1"/>
    <col min="9942" max="9942" width="12.42578125" style="35" bestFit="1" customWidth="1"/>
    <col min="9943" max="9943" width="48.140625" style="35" customWidth="1"/>
    <col min="9944" max="9955" width="9.7109375" style="35" customWidth="1"/>
    <col min="9956" max="9959" width="14.7109375" style="35" customWidth="1"/>
    <col min="9960" max="9960" width="16.42578125" style="35" customWidth="1"/>
    <col min="9961" max="9961" width="11.5703125" style="35" bestFit="1" customWidth="1"/>
    <col min="9962" max="9962" width="34.140625" style="35" bestFit="1" customWidth="1"/>
    <col min="9963" max="9963" width="20.140625" style="35" customWidth="1"/>
    <col min="9964" max="10196" width="9.140625" style="35"/>
    <col min="10197" max="10197" width="8.5703125" style="35" bestFit="1" customWidth="1"/>
    <col min="10198" max="10198" width="12.42578125" style="35" bestFit="1" customWidth="1"/>
    <col min="10199" max="10199" width="48.140625" style="35" customWidth="1"/>
    <col min="10200" max="10211" width="9.7109375" style="35" customWidth="1"/>
    <col min="10212" max="10215" width="14.7109375" style="35" customWidth="1"/>
    <col min="10216" max="10216" width="16.42578125" style="35" customWidth="1"/>
    <col min="10217" max="10217" width="11.5703125" style="35" bestFit="1" customWidth="1"/>
    <col min="10218" max="10218" width="34.140625" style="35" bestFit="1" customWidth="1"/>
    <col min="10219" max="10219" width="20.140625" style="35" customWidth="1"/>
    <col min="10220" max="10452" width="9.140625" style="35"/>
    <col min="10453" max="10453" width="8.5703125" style="35" bestFit="1" customWidth="1"/>
    <col min="10454" max="10454" width="12.42578125" style="35" bestFit="1" customWidth="1"/>
    <col min="10455" max="10455" width="48.140625" style="35" customWidth="1"/>
    <col min="10456" max="10467" width="9.7109375" style="35" customWidth="1"/>
    <col min="10468" max="10471" width="14.7109375" style="35" customWidth="1"/>
    <col min="10472" max="10472" width="16.42578125" style="35" customWidth="1"/>
    <col min="10473" max="10473" width="11.5703125" style="35" bestFit="1" customWidth="1"/>
    <col min="10474" max="10474" width="34.140625" style="35" bestFit="1" customWidth="1"/>
    <col min="10475" max="10475" width="20.140625" style="35" customWidth="1"/>
    <col min="10476" max="10708" width="9.140625" style="35"/>
    <col min="10709" max="10709" width="8.5703125" style="35" bestFit="1" customWidth="1"/>
    <col min="10710" max="10710" width="12.42578125" style="35" bestFit="1" customWidth="1"/>
    <col min="10711" max="10711" width="48.140625" style="35" customWidth="1"/>
    <col min="10712" max="10723" width="9.7109375" style="35" customWidth="1"/>
    <col min="10724" max="10727" width="14.7109375" style="35" customWidth="1"/>
    <col min="10728" max="10728" width="16.42578125" style="35" customWidth="1"/>
    <col min="10729" max="10729" width="11.5703125" style="35" bestFit="1" customWidth="1"/>
    <col min="10730" max="10730" width="34.140625" style="35" bestFit="1" customWidth="1"/>
    <col min="10731" max="10731" width="20.140625" style="35" customWidth="1"/>
    <col min="10732" max="10964" width="9.140625" style="35"/>
    <col min="10965" max="10965" width="8.5703125" style="35" bestFit="1" customWidth="1"/>
    <col min="10966" max="10966" width="12.42578125" style="35" bestFit="1" customWidth="1"/>
    <col min="10967" max="10967" width="48.140625" style="35" customWidth="1"/>
    <col min="10968" max="10979" width="9.7109375" style="35" customWidth="1"/>
    <col min="10980" max="10983" width="14.7109375" style="35" customWidth="1"/>
    <col min="10984" max="10984" width="16.42578125" style="35" customWidth="1"/>
    <col min="10985" max="10985" width="11.5703125" style="35" bestFit="1" customWidth="1"/>
    <col min="10986" max="10986" width="34.140625" style="35" bestFit="1" customWidth="1"/>
    <col min="10987" max="10987" width="20.140625" style="35" customWidth="1"/>
    <col min="10988" max="11220" width="9.140625" style="35"/>
    <col min="11221" max="11221" width="8.5703125" style="35" bestFit="1" customWidth="1"/>
    <col min="11222" max="11222" width="12.42578125" style="35" bestFit="1" customWidth="1"/>
    <col min="11223" max="11223" width="48.140625" style="35" customWidth="1"/>
    <col min="11224" max="11235" width="9.7109375" style="35" customWidth="1"/>
    <col min="11236" max="11239" width="14.7109375" style="35" customWidth="1"/>
    <col min="11240" max="11240" width="16.42578125" style="35" customWidth="1"/>
    <col min="11241" max="11241" width="11.5703125" style="35" bestFit="1" customWidth="1"/>
    <col min="11242" max="11242" width="34.140625" style="35" bestFit="1" customWidth="1"/>
    <col min="11243" max="11243" width="20.140625" style="35" customWidth="1"/>
    <col min="11244" max="11476" width="9.140625" style="35"/>
    <col min="11477" max="11477" width="8.5703125" style="35" bestFit="1" customWidth="1"/>
    <col min="11478" max="11478" width="12.42578125" style="35" bestFit="1" customWidth="1"/>
    <col min="11479" max="11479" width="48.140625" style="35" customWidth="1"/>
    <col min="11480" max="11491" width="9.7109375" style="35" customWidth="1"/>
    <col min="11492" max="11495" width="14.7109375" style="35" customWidth="1"/>
    <col min="11496" max="11496" width="16.42578125" style="35" customWidth="1"/>
    <col min="11497" max="11497" width="11.5703125" style="35" bestFit="1" customWidth="1"/>
    <col min="11498" max="11498" width="34.140625" style="35" bestFit="1" customWidth="1"/>
    <col min="11499" max="11499" width="20.140625" style="35" customWidth="1"/>
    <col min="11500" max="11732" width="9.140625" style="35"/>
    <col min="11733" max="11733" width="8.5703125" style="35" bestFit="1" customWidth="1"/>
    <col min="11734" max="11734" width="12.42578125" style="35" bestFit="1" customWidth="1"/>
    <col min="11735" max="11735" width="48.140625" style="35" customWidth="1"/>
    <col min="11736" max="11747" width="9.7109375" style="35" customWidth="1"/>
    <col min="11748" max="11751" width="14.7109375" style="35" customWidth="1"/>
    <col min="11752" max="11752" width="16.42578125" style="35" customWidth="1"/>
    <col min="11753" max="11753" width="11.5703125" style="35" bestFit="1" customWidth="1"/>
    <col min="11754" max="11754" width="34.140625" style="35" bestFit="1" customWidth="1"/>
    <col min="11755" max="11755" width="20.140625" style="35" customWidth="1"/>
    <col min="11756" max="11988" width="9.140625" style="35"/>
    <col min="11989" max="11989" width="8.5703125" style="35" bestFit="1" customWidth="1"/>
    <col min="11990" max="11990" width="12.42578125" style="35" bestFit="1" customWidth="1"/>
    <col min="11991" max="11991" width="48.140625" style="35" customWidth="1"/>
    <col min="11992" max="12003" width="9.7109375" style="35" customWidth="1"/>
    <col min="12004" max="12007" width="14.7109375" style="35" customWidth="1"/>
    <col min="12008" max="12008" width="16.42578125" style="35" customWidth="1"/>
    <col min="12009" max="12009" width="11.5703125" style="35" bestFit="1" customWidth="1"/>
    <col min="12010" max="12010" width="34.140625" style="35" bestFit="1" customWidth="1"/>
    <col min="12011" max="12011" width="20.140625" style="35" customWidth="1"/>
    <col min="12012" max="12244" width="9.140625" style="35"/>
    <col min="12245" max="12245" width="8.5703125" style="35" bestFit="1" customWidth="1"/>
    <col min="12246" max="12246" width="12.42578125" style="35" bestFit="1" customWidth="1"/>
    <col min="12247" max="12247" width="48.140625" style="35" customWidth="1"/>
    <col min="12248" max="12259" width="9.7109375" style="35" customWidth="1"/>
    <col min="12260" max="12263" width="14.7109375" style="35" customWidth="1"/>
    <col min="12264" max="12264" width="16.42578125" style="35" customWidth="1"/>
    <col min="12265" max="12265" width="11.5703125" style="35" bestFit="1" customWidth="1"/>
    <col min="12266" max="12266" width="34.140625" style="35" bestFit="1" customWidth="1"/>
    <col min="12267" max="12267" width="20.140625" style="35" customWidth="1"/>
    <col min="12268" max="12500" width="9.140625" style="35"/>
    <col min="12501" max="12501" width="8.5703125" style="35" bestFit="1" customWidth="1"/>
    <col min="12502" max="12502" width="12.42578125" style="35" bestFit="1" customWidth="1"/>
    <col min="12503" max="12503" width="48.140625" style="35" customWidth="1"/>
    <col min="12504" max="12515" width="9.7109375" style="35" customWidth="1"/>
    <col min="12516" max="12519" width="14.7109375" style="35" customWidth="1"/>
    <col min="12520" max="12520" width="16.42578125" style="35" customWidth="1"/>
    <col min="12521" max="12521" width="11.5703125" style="35" bestFit="1" customWidth="1"/>
    <col min="12522" max="12522" width="34.140625" style="35" bestFit="1" customWidth="1"/>
    <col min="12523" max="12523" width="20.140625" style="35" customWidth="1"/>
    <col min="12524" max="12756" width="9.140625" style="35"/>
    <col min="12757" max="12757" width="8.5703125" style="35" bestFit="1" customWidth="1"/>
    <col min="12758" max="12758" width="12.42578125" style="35" bestFit="1" customWidth="1"/>
    <col min="12759" max="12759" width="48.140625" style="35" customWidth="1"/>
    <col min="12760" max="12771" width="9.7109375" style="35" customWidth="1"/>
    <col min="12772" max="12775" width="14.7109375" style="35" customWidth="1"/>
    <col min="12776" max="12776" width="16.42578125" style="35" customWidth="1"/>
    <col min="12777" max="12777" width="11.5703125" style="35" bestFit="1" customWidth="1"/>
    <col min="12778" max="12778" width="34.140625" style="35" bestFit="1" customWidth="1"/>
    <col min="12779" max="12779" width="20.140625" style="35" customWidth="1"/>
    <col min="12780" max="13012" width="9.140625" style="35"/>
    <col min="13013" max="13013" width="8.5703125" style="35" bestFit="1" customWidth="1"/>
    <col min="13014" max="13014" width="12.42578125" style="35" bestFit="1" customWidth="1"/>
    <col min="13015" max="13015" width="48.140625" style="35" customWidth="1"/>
    <col min="13016" max="13027" width="9.7109375" style="35" customWidth="1"/>
    <col min="13028" max="13031" width="14.7109375" style="35" customWidth="1"/>
    <col min="13032" max="13032" width="16.42578125" style="35" customWidth="1"/>
    <col min="13033" max="13033" width="11.5703125" style="35" bestFit="1" customWidth="1"/>
    <col min="13034" max="13034" width="34.140625" style="35" bestFit="1" customWidth="1"/>
    <col min="13035" max="13035" width="20.140625" style="35" customWidth="1"/>
    <col min="13036" max="13268" width="9.140625" style="35"/>
    <col min="13269" max="13269" width="8.5703125" style="35" bestFit="1" customWidth="1"/>
    <col min="13270" max="13270" width="12.42578125" style="35" bestFit="1" customWidth="1"/>
    <col min="13271" max="13271" width="48.140625" style="35" customWidth="1"/>
    <col min="13272" max="13283" width="9.7109375" style="35" customWidth="1"/>
    <col min="13284" max="13287" width="14.7109375" style="35" customWidth="1"/>
    <col min="13288" max="13288" width="16.42578125" style="35" customWidth="1"/>
    <col min="13289" max="13289" width="11.5703125" style="35" bestFit="1" customWidth="1"/>
    <col min="13290" max="13290" width="34.140625" style="35" bestFit="1" customWidth="1"/>
    <col min="13291" max="13291" width="20.140625" style="35" customWidth="1"/>
    <col min="13292" max="13524" width="9.140625" style="35"/>
    <col min="13525" max="13525" width="8.5703125" style="35" bestFit="1" customWidth="1"/>
    <col min="13526" max="13526" width="12.42578125" style="35" bestFit="1" customWidth="1"/>
    <col min="13527" max="13527" width="48.140625" style="35" customWidth="1"/>
    <col min="13528" max="13539" width="9.7109375" style="35" customWidth="1"/>
    <col min="13540" max="13543" width="14.7109375" style="35" customWidth="1"/>
    <col min="13544" max="13544" width="16.42578125" style="35" customWidth="1"/>
    <col min="13545" max="13545" width="11.5703125" style="35" bestFit="1" customWidth="1"/>
    <col min="13546" max="13546" width="34.140625" style="35" bestFit="1" customWidth="1"/>
    <col min="13547" max="13547" width="20.140625" style="35" customWidth="1"/>
    <col min="13548" max="13780" width="9.140625" style="35"/>
    <col min="13781" max="13781" width="8.5703125" style="35" bestFit="1" customWidth="1"/>
    <col min="13782" max="13782" width="12.42578125" style="35" bestFit="1" customWidth="1"/>
    <col min="13783" max="13783" width="48.140625" style="35" customWidth="1"/>
    <col min="13784" max="13795" width="9.7109375" style="35" customWidth="1"/>
    <col min="13796" max="13799" width="14.7109375" style="35" customWidth="1"/>
    <col min="13800" max="13800" width="16.42578125" style="35" customWidth="1"/>
    <col min="13801" max="13801" width="11.5703125" style="35" bestFit="1" customWidth="1"/>
    <col min="13802" max="13802" width="34.140625" style="35" bestFit="1" customWidth="1"/>
    <col min="13803" max="13803" width="20.140625" style="35" customWidth="1"/>
    <col min="13804" max="14036" width="9.140625" style="35"/>
    <col min="14037" max="14037" width="8.5703125" style="35" bestFit="1" customWidth="1"/>
    <col min="14038" max="14038" width="12.42578125" style="35" bestFit="1" customWidth="1"/>
    <col min="14039" max="14039" width="48.140625" style="35" customWidth="1"/>
    <col min="14040" max="14051" width="9.7109375" style="35" customWidth="1"/>
    <col min="14052" max="14055" width="14.7109375" style="35" customWidth="1"/>
    <col min="14056" max="14056" width="16.42578125" style="35" customWidth="1"/>
    <col min="14057" max="14057" width="11.5703125" style="35" bestFit="1" customWidth="1"/>
    <col min="14058" max="14058" width="34.140625" style="35" bestFit="1" customWidth="1"/>
    <col min="14059" max="14059" width="20.140625" style="35" customWidth="1"/>
    <col min="14060" max="14292" width="9.140625" style="35"/>
    <col min="14293" max="14293" width="8.5703125" style="35" bestFit="1" customWidth="1"/>
    <col min="14294" max="14294" width="12.42578125" style="35" bestFit="1" customWidth="1"/>
    <col min="14295" max="14295" width="48.140625" style="35" customWidth="1"/>
    <col min="14296" max="14307" width="9.7109375" style="35" customWidth="1"/>
    <col min="14308" max="14311" width="14.7109375" style="35" customWidth="1"/>
    <col min="14312" max="14312" width="16.42578125" style="35" customWidth="1"/>
    <col min="14313" max="14313" width="11.5703125" style="35" bestFit="1" customWidth="1"/>
    <col min="14314" max="14314" width="34.140625" style="35" bestFit="1" customWidth="1"/>
    <col min="14315" max="14315" width="20.140625" style="35" customWidth="1"/>
    <col min="14316" max="14548" width="9.140625" style="35"/>
    <col min="14549" max="14549" width="8.5703125" style="35" bestFit="1" customWidth="1"/>
    <col min="14550" max="14550" width="12.42578125" style="35" bestFit="1" customWidth="1"/>
    <col min="14551" max="14551" width="48.140625" style="35" customWidth="1"/>
    <col min="14552" max="14563" width="9.7109375" style="35" customWidth="1"/>
    <col min="14564" max="14567" width="14.7109375" style="35" customWidth="1"/>
    <col min="14568" max="14568" width="16.42578125" style="35" customWidth="1"/>
    <col min="14569" max="14569" width="11.5703125" style="35" bestFit="1" customWidth="1"/>
    <col min="14570" max="14570" width="34.140625" style="35" bestFit="1" customWidth="1"/>
    <col min="14571" max="14571" width="20.140625" style="35" customWidth="1"/>
    <col min="14572" max="14804" width="9.140625" style="35"/>
    <col min="14805" max="14805" width="8.5703125" style="35" bestFit="1" customWidth="1"/>
    <col min="14806" max="14806" width="12.42578125" style="35" bestFit="1" customWidth="1"/>
    <col min="14807" max="14807" width="48.140625" style="35" customWidth="1"/>
    <col min="14808" max="14819" width="9.7109375" style="35" customWidth="1"/>
    <col min="14820" max="14823" width="14.7109375" style="35" customWidth="1"/>
    <col min="14824" max="14824" width="16.42578125" style="35" customWidth="1"/>
    <col min="14825" max="14825" width="11.5703125" style="35" bestFit="1" customWidth="1"/>
    <col min="14826" max="14826" width="34.140625" style="35" bestFit="1" customWidth="1"/>
    <col min="14827" max="14827" width="20.140625" style="35" customWidth="1"/>
    <col min="14828" max="15060" width="9.140625" style="35"/>
    <col min="15061" max="15061" width="8.5703125" style="35" bestFit="1" customWidth="1"/>
    <col min="15062" max="15062" width="12.42578125" style="35" bestFit="1" customWidth="1"/>
    <col min="15063" max="15063" width="48.140625" style="35" customWidth="1"/>
    <col min="15064" max="15075" width="9.7109375" style="35" customWidth="1"/>
    <col min="15076" max="15079" width="14.7109375" style="35" customWidth="1"/>
    <col min="15080" max="15080" width="16.42578125" style="35" customWidth="1"/>
    <col min="15081" max="15081" width="11.5703125" style="35" bestFit="1" customWidth="1"/>
    <col min="15082" max="15082" width="34.140625" style="35" bestFit="1" customWidth="1"/>
    <col min="15083" max="15083" width="20.140625" style="35" customWidth="1"/>
    <col min="15084" max="15316" width="9.140625" style="35"/>
    <col min="15317" max="15317" width="8.5703125" style="35" bestFit="1" customWidth="1"/>
    <col min="15318" max="15318" width="12.42578125" style="35" bestFit="1" customWidth="1"/>
    <col min="15319" max="15319" width="48.140625" style="35" customWidth="1"/>
    <col min="15320" max="15331" width="9.7109375" style="35" customWidth="1"/>
    <col min="15332" max="15335" width="14.7109375" style="35" customWidth="1"/>
    <col min="15336" max="15336" width="16.42578125" style="35" customWidth="1"/>
    <col min="15337" max="15337" width="11.5703125" style="35" bestFit="1" customWidth="1"/>
    <col min="15338" max="15338" width="34.140625" style="35" bestFit="1" customWidth="1"/>
    <col min="15339" max="15339" width="20.140625" style="35" customWidth="1"/>
    <col min="15340" max="15572" width="9.140625" style="35"/>
    <col min="15573" max="15573" width="8.5703125" style="35" bestFit="1" customWidth="1"/>
    <col min="15574" max="15574" width="12.42578125" style="35" bestFit="1" customWidth="1"/>
    <col min="15575" max="15575" width="48.140625" style="35" customWidth="1"/>
    <col min="15576" max="15587" width="9.7109375" style="35" customWidth="1"/>
    <col min="15588" max="15591" width="14.7109375" style="35" customWidth="1"/>
    <col min="15592" max="15592" width="16.42578125" style="35" customWidth="1"/>
    <col min="15593" max="15593" width="11.5703125" style="35" bestFit="1" customWidth="1"/>
    <col min="15594" max="15594" width="34.140625" style="35" bestFit="1" customWidth="1"/>
    <col min="15595" max="15595" width="20.140625" style="35" customWidth="1"/>
    <col min="15596" max="15828" width="9.140625" style="35"/>
    <col min="15829" max="15829" width="8.5703125" style="35" bestFit="1" customWidth="1"/>
    <col min="15830" max="15830" width="12.42578125" style="35" bestFit="1" customWidth="1"/>
    <col min="15831" max="15831" width="48.140625" style="35" customWidth="1"/>
    <col min="15832" max="15843" width="9.7109375" style="35" customWidth="1"/>
    <col min="15844" max="15847" width="14.7109375" style="35" customWidth="1"/>
    <col min="15848" max="15848" width="16.42578125" style="35" customWidth="1"/>
    <col min="15849" max="15849" width="11.5703125" style="35" bestFit="1" customWidth="1"/>
    <col min="15850" max="15850" width="34.140625" style="35" bestFit="1" customWidth="1"/>
    <col min="15851" max="15851" width="20.140625" style="35" customWidth="1"/>
    <col min="15852" max="16084" width="9.140625" style="35"/>
    <col min="16085" max="16085" width="8.5703125" style="35" bestFit="1" customWidth="1"/>
    <col min="16086" max="16086" width="12.42578125" style="35" bestFit="1" customWidth="1"/>
    <col min="16087" max="16087" width="48.140625" style="35" customWidth="1"/>
    <col min="16088" max="16099" width="9.7109375" style="35" customWidth="1"/>
    <col min="16100" max="16103" width="14.7109375" style="35" customWidth="1"/>
    <col min="16104" max="16104" width="16.42578125" style="35" customWidth="1"/>
    <col min="16105" max="16105" width="11.5703125" style="35" bestFit="1" customWidth="1"/>
    <col min="16106" max="16106" width="34.140625" style="35" bestFit="1" customWidth="1"/>
    <col min="16107" max="16107" width="20.140625" style="35" customWidth="1"/>
    <col min="16108" max="16384" width="9.140625" style="35"/>
  </cols>
  <sheetData>
    <row r="1" spans="1:19">
      <c r="A1" s="255" t="s">
        <v>313</v>
      </c>
      <c r="B1" s="255"/>
      <c r="C1" s="255"/>
    </row>
    <row r="2" spans="1:19">
      <c r="A2" s="255" t="s">
        <v>314</v>
      </c>
      <c r="B2" s="255"/>
      <c r="C2" s="255"/>
    </row>
    <row r="3" spans="1:19">
      <c r="A3" s="255" t="s">
        <v>311</v>
      </c>
      <c r="B3" s="255"/>
      <c r="C3" s="255"/>
    </row>
    <row r="4" spans="1:19" ht="19.5" thickBot="1">
      <c r="A4" s="256"/>
      <c r="B4" s="256"/>
      <c r="C4" s="256"/>
    </row>
    <row r="5" spans="1:19" s="159" customFormat="1">
      <c r="A5" s="162" t="s">
        <v>104</v>
      </c>
      <c r="B5" s="167" t="s">
        <v>307</v>
      </c>
      <c r="C5" s="168" t="s">
        <v>308</v>
      </c>
    </row>
    <row r="6" spans="1:19">
      <c r="A6" s="163"/>
      <c r="B6" s="161" t="s">
        <v>101</v>
      </c>
      <c r="C6" s="169"/>
    </row>
    <row r="7" spans="1:19">
      <c r="A7" s="163">
        <v>3</v>
      </c>
      <c r="B7" s="165" t="s">
        <v>309</v>
      </c>
      <c r="C7" s="170">
        <f>'19thA-PLUMB'!J66</f>
        <v>349659.28</v>
      </c>
    </row>
    <row r="8" spans="1:19">
      <c r="A8" s="163">
        <v>4</v>
      </c>
      <c r="B8" s="165" t="s">
        <v>310</v>
      </c>
      <c r="C8" s="170">
        <f>'19thB-PLUMB'!J40</f>
        <v>139024.51999999999</v>
      </c>
    </row>
    <row r="9" spans="1:19" s="160" customFormat="1">
      <c r="A9" s="164"/>
      <c r="B9" s="166" t="s">
        <v>315</v>
      </c>
      <c r="C9" s="171">
        <f>SUM(C8+C7)</f>
        <v>488683.80000000005</v>
      </c>
    </row>
    <row r="10" spans="1:19">
      <c r="A10" s="163"/>
      <c r="B10" s="161" t="s">
        <v>103</v>
      </c>
      <c r="C10" s="170"/>
    </row>
    <row r="11" spans="1:19">
      <c r="A11" s="163">
        <v>3</v>
      </c>
      <c r="B11" s="165" t="s">
        <v>309</v>
      </c>
      <c r="C11" s="170">
        <f>'19A-HVAC'!J119</f>
        <v>12352899.702</v>
      </c>
    </row>
    <row r="12" spans="1:19">
      <c r="A12" s="163">
        <v>4</v>
      </c>
      <c r="B12" s="165" t="s">
        <v>310</v>
      </c>
      <c r="C12" s="170">
        <f>'19B-HVAC'!J136</f>
        <v>9862160.9440000001</v>
      </c>
    </row>
    <row r="13" spans="1:19" s="160" customFormat="1">
      <c r="A13" s="164"/>
      <c r="B13" s="166" t="s">
        <v>315</v>
      </c>
      <c r="C13" s="171">
        <f>SUM(C12+C11)</f>
        <v>22215060.645999998</v>
      </c>
    </row>
    <row r="14" spans="1:19">
      <c r="A14" s="163"/>
      <c r="B14" s="161" t="s">
        <v>102</v>
      </c>
      <c r="C14" s="170"/>
    </row>
    <row r="15" spans="1:19">
      <c r="A15" s="163">
        <v>3</v>
      </c>
      <c r="B15" s="165" t="s">
        <v>309</v>
      </c>
      <c r="C15" s="170">
        <f>'19A-FIRE'!J36</f>
        <v>4871432.4920000006</v>
      </c>
      <c r="S15" s="35">
        <v>33854640</v>
      </c>
    </row>
    <row r="16" spans="1:19">
      <c r="A16" s="163">
        <v>4</v>
      </c>
      <c r="B16" s="165" t="s">
        <v>310</v>
      </c>
      <c r="C16" s="170">
        <f>'19B-FIRE'!J37</f>
        <v>6279463.0899999999</v>
      </c>
      <c r="S16" s="35">
        <f>S15*20%</f>
        <v>6770928</v>
      </c>
    </row>
    <row r="17" spans="1:19" s="160" customFormat="1">
      <c r="A17" s="164"/>
      <c r="B17" s="166" t="s">
        <v>315</v>
      </c>
      <c r="C17" s="171">
        <f>SUM(C16+C15)</f>
        <v>11150895.582</v>
      </c>
      <c r="S17" s="160">
        <v>3450000</v>
      </c>
    </row>
    <row r="18" spans="1:19" s="175" customFormat="1" ht="19.5" thickBot="1">
      <c r="A18" s="172"/>
      <c r="B18" s="173" t="s">
        <v>312</v>
      </c>
      <c r="C18" s="174">
        <f>C17+C13+C9</f>
        <v>33854640.027999997</v>
      </c>
    </row>
    <row r="19" spans="1:19">
      <c r="S19" s="246"/>
    </row>
    <row r="20" spans="1:19">
      <c r="B20" s="248"/>
      <c r="S20" s="246"/>
    </row>
    <row r="21" spans="1:19">
      <c r="B21" s="249" t="s">
        <v>322</v>
      </c>
      <c r="C21" s="250">
        <f ca="1">SUMIF([1]Posting!$B:$F,"Engro office",[1]Posting!$F:$F)</f>
        <v>33383494</v>
      </c>
      <c r="S21" s="246"/>
    </row>
    <row r="22" spans="1:19">
      <c r="B22" s="249" t="s">
        <v>323</v>
      </c>
      <c r="C22" s="250">
        <f ca="1">C18-C21</f>
        <v>471146.02799999714</v>
      </c>
      <c r="S22" s="246"/>
    </row>
    <row r="23" spans="1:19">
      <c r="S23" s="246"/>
    </row>
    <row r="24" spans="1:19">
      <c r="S24" s="246"/>
    </row>
    <row r="25" spans="1:19">
      <c r="B25" s="165"/>
      <c r="C25" s="218"/>
      <c r="S25" s="246"/>
    </row>
    <row r="26" spans="1:19">
      <c r="B26" s="165"/>
      <c r="C26" s="218"/>
      <c r="S26" s="247"/>
    </row>
    <row r="27" spans="1:19">
      <c r="B27" s="165"/>
      <c r="C27" s="218"/>
    </row>
    <row r="28" spans="1:19">
      <c r="B28" s="165"/>
      <c r="C28" s="218"/>
    </row>
    <row r="29" spans="1:19">
      <c r="B29" s="165"/>
      <c r="C29" s="218"/>
    </row>
    <row r="30" spans="1:19">
      <c r="B30" s="165"/>
      <c r="C30" s="218"/>
    </row>
  </sheetData>
  <mergeCells count="4">
    <mergeCell ref="A1:C1"/>
    <mergeCell ref="A2:C2"/>
    <mergeCell ref="A3:C3"/>
    <mergeCell ref="A4:C4"/>
  </mergeCells>
  <printOptions horizontalCentered="1" gridLinesSet="0"/>
  <pageMargins left="0.74" right="0.73" top="1.37" bottom="0.82" header="0.48" footer="0.45"/>
  <pageSetup paperSize="9" fitToWidth="0" orientation="portrait" r:id="rId1"/>
  <headerFooter alignWithMargins="0">
    <oddHeader>&amp;L&amp;G&amp;R&amp;12&amp;K03+000TENDER DOCUMENTS FOR MEP WORKS&amp;"-,Bold"&amp;14ENGRO PAKISTAN OFFICES @ THE HARBOUR FRONT, DOLMEN CITY, KARACHI</oddHeader>
    <oddFooter>&amp;L&amp;"Calibri,Bold"&amp;16&amp;K03+000S. MEHBOOB &amp;&amp; COMPANY&amp;R&amp;"Calibri,Regular"&amp;12Sec-III/B/I (Level-04) - Page - &amp;P of &amp;N&amp;8&amp;5&amp;Z&amp;F</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19thA-PLUMB</vt:lpstr>
      <vt:lpstr>19thB-PLUMB</vt:lpstr>
      <vt:lpstr>19A-HVAC</vt:lpstr>
      <vt:lpstr>19B-HVAC</vt:lpstr>
      <vt:lpstr>19A-FIRE</vt:lpstr>
      <vt:lpstr>19B-FIRE</vt:lpstr>
      <vt:lpstr>SUMMARY</vt:lpstr>
      <vt:lpstr>'19A-FIRE'!Print_Area</vt:lpstr>
      <vt:lpstr>'19A-HVAC'!Print_Area</vt:lpstr>
      <vt:lpstr>'19B-FIRE'!Print_Area</vt:lpstr>
      <vt:lpstr>'19B-HVAC'!Print_Area</vt:lpstr>
      <vt:lpstr>'19thA-PLUMB'!Print_Area</vt:lpstr>
      <vt:lpstr>'19thB-PLUMB'!Print_Area</vt:lpstr>
      <vt:lpstr>SUMMARY!Print_Area</vt:lpstr>
      <vt:lpstr>'19A-FIRE'!Print_Titles</vt:lpstr>
      <vt:lpstr>'19A-HVAC'!Print_Titles</vt:lpstr>
      <vt:lpstr>'19B-FIRE'!Print_Titles</vt:lpstr>
      <vt:lpstr>'19B-HVAC'!Print_Titles</vt:lpstr>
      <vt:lpstr>'19thA-PLUMB'!Print_Titles</vt:lpstr>
      <vt:lpstr>'19thB-PLUMB'!Print_Titles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Haris</dc:creator>
  <cp:lastModifiedBy>Rehan Aslam</cp:lastModifiedBy>
  <cp:lastPrinted>2023-06-08T12:14:18Z</cp:lastPrinted>
  <dcterms:created xsi:type="dcterms:W3CDTF">2022-10-07T03:32:24Z</dcterms:created>
  <dcterms:modified xsi:type="dcterms:W3CDTF">2024-10-23T10:00:00Z</dcterms:modified>
</cp:coreProperties>
</file>