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defaultThemeVersion="124226"/>
  <xr:revisionPtr revIDLastSave="0" documentId="13_ncr:1_{29046013-E3A1-4D2B-9F34-CA36A3DC697D}" xr6:coauthVersionLast="47" xr6:coauthVersionMax="47" xr10:uidLastSave="{00000000-0000-0000-0000-000000000000}"/>
  <bookViews>
    <workbookView xWindow="-120" yWindow="-120" windowWidth="29040" windowHeight="15840" xr2:uid="{00000000-000D-0000-FFFF-FFFF00000000}"/>
  </bookViews>
  <sheets>
    <sheet name="Sheet1" sheetId="1" r:id="rId1"/>
    <sheet name="Sheet3" sheetId="3" r:id="rId2"/>
  </sheets>
  <definedNames>
    <definedName name="_xlnm.Print_Area" localSheetId="0">Sheet1!$A$1:$H$63</definedName>
  </definedNames>
  <calcPr calcId="181029"/>
</workbook>
</file>

<file path=xl/calcChain.xml><?xml version="1.0" encoding="utf-8"?>
<calcChain xmlns="http://schemas.openxmlformats.org/spreadsheetml/2006/main">
  <c r="G38" i="1" l="1"/>
  <c r="H38" i="1"/>
  <c r="H33" i="1"/>
  <c r="G33" i="1"/>
  <c r="H32" i="1"/>
  <c r="G32" i="1"/>
  <c r="H31" i="1"/>
  <c r="G31" i="1"/>
  <c r="H30" i="1"/>
  <c r="G30" i="1"/>
  <c r="H29" i="1"/>
  <c r="G29" i="1"/>
  <c r="H28" i="1"/>
  <c r="G28" i="1"/>
  <c r="H27" i="1"/>
  <c r="G27" i="1"/>
  <c r="H26" i="1"/>
  <c r="G26" i="1"/>
  <c r="H24" i="1"/>
  <c r="G24" i="1"/>
  <c r="H23" i="1"/>
  <c r="G23" i="1"/>
  <c r="H22" i="1"/>
  <c r="G22" i="1"/>
  <c r="G20" i="1"/>
  <c r="H20" i="1"/>
  <c r="H40" i="1"/>
  <c r="H41" i="1"/>
  <c r="H42" i="1"/>
  <c r="H43" i="1"/>
  <c r="G40" i="1"/>
  <c r="G41" i="1"/>
  <c r="G42" i="1"/>
  <c r="G43" i="1"/>
  <c r="H35" i="1"/>
  <c r="G35" i="1"/>
  <c r="H34" i="1"/>
  <c r="G34" i="1"/>
  <c r="H44" i="1" l="1"/>
  <c r="G44" i="1"/>
  <c r="H37" i="1"/>
  <c r="G37" i="1"/>
  <c r="H39" i="1"/>
  <c r="G39" i="1"/>
  <c r="H36" i="1"/>
  <c r="G36" i="1"/>
  <c r="H18" i="1"/>
  <c r="G18" i="1"/>
  <c r="G19" i="1"/>
  <c r="H19" i="1"/>
  <c r="H45" i="1" l="1"/>
  <c r="H46" i="1" s="1"/>
  <c r="G45" i="1"/>
  <c r="G47" i="1" s="1"/>
  <c r="H47" i="1" l="1"/>
  <c r="H48" i="1" s="1"/>
</calcChain>
</file>

<file path=xl/sharedStrings.xml><?xml version="1.0" encoding="utf-8"?>
<sst xmlns="http://schemas.openxmlformats.org/spreadsheetml/2006/main" count="82" uniqueCount="58">
  <si>
    <t>Sincerely yours,</t>
  </si>
  <si>
    <t>Description</t>
  </si>
  <si>
    <t>Qty</t>
  </si>
  <si>
    <t>Unit</t>
  </si>
  <si>
    <t>Amount</t>
  </si>
  <si>
    <t>Grand Total Amount Rs</t>
  </si>
  <si>
    <t>Material</t>
  </si>
  <si>
    <t xml:space="preserve">Rate </t>
  </si>
  <si>
    <t>Note:</t>
  </si>
  <si>
    <r>
      <t>1)</t>
    </r>
    <r>
      <rPr>
        <sz val="7"/>
        <color rgb="FF000000"/>
        <rFont val="Times New Roman"/>
        <family val="1"/>
      </rPr>
      <t xml:space="preserve">     </t>
    </r>
    <r>
      <rPr>
        <sz val="11"/>
        <color rgb="FF000000"/>
        <rFont val="Arial"/>
        <family val="2"/>
      </rPr>
      <t>Contractor is instructed to visit the site, understand the nature of work &amp; then fill the rates accordingly and submit the quotation. No argument and discussion will be entertained after awarding of work.</t>
    </r>
  </si>
  <si>
    <r>
      <t>2)</t>
    </r>
    <r>
      <rPr>
        <sz val="7"/>
        <color rgb="FF000000"/>
        <rFont val="Times New Roman"/>
        <family val="1"/>
      </rPr>
      <t xml:space="preserve">     </t>
    </r>
    <r>
      <rPr>
        <sz val="11"/>
        <color rgb="FF000000"/>
        <rFont val="Arial"/>
        <family val="2"/>
      </rPr>
      <t>Miscellaneous work which was not included in BOQ but necessary to complete the project in all respects and ready to operate as per instructions of Consultant. (Bidder should mentioned the type of works).</t>
    </r>
  </si>
  <si>
    <t>Sub Total Amount Rs</t>
  </si>
  <si>
    <t>For PIONEER SERVICES.</t>
  </si>
  <si>
    <t>Date</t>
  </si>
  <si>
    <t>Quote #</t>
  </si>
  <si>
    <t>S.N</t>
  </si>
  <si>
    <t>2.  G.S.T &amp; Income tax included in the quotation.</t>
  </si>
  <si>
    <t>Payment Terms:</t>
  </si>
  <si>
    <t>1.  20% advance, 50% on Material delivery and 30% in completion of work.</t>
  </si>
  <si>
    <t>1.  Pipe will be HAKAN GEORGE FISCHER, UAE. M/S. BUILD CON</t>
  </si>
  <si>
    <t>3.  BOQ Item # 2 is included in the prices.</t>
  </si>
  <si>
    <t>Rft</t>
  </si>
  <si>
    <t>Nos</t>
  </si>
  <si>
    <t>Lot</t>
  </si>
  <si>
    <t>Testing, commissioning and air balancing.</t>
  </si>
  <si>
    <t>Meezan Bank Limited</t>
  </si>
  <si>
    <t>Job</t>
  </si>
  <si>
    <t>a) 110 mm dia (for header)</t>
  </si>
  <si>
    <t>b)  90 mm dia (for suction)</t>
  </si>
  <si>
    <t>c)  75 mm dia (for distribution)</t>
  </si>
  <si>
    <t>Set</t>
  </si>
  <si>
    <t>Providing and installation of ball valve 1-1/4" dia for priming for pump.</t>
  </si>
  <si>
    <t>SST 15% on Labor</t>
  </si>
  <si>
    <t>Providing and installation of gear operated butterfly valve 4" dia  with related flange &amp; nut bolts etc complete in all respect.</t>
  </si>
  <si>
    <t>Providing and installation of gear operated butterfly valve 2-1/2" dia with related flange &amp; nut bolts etc complete in all respect.</t>
  </si>
  <si>
    <t>Providing and installation of oil filled pressure gauge with stock cock and syphon complete in all respect.</t>
  </si>
  <si>
    <t>Providing and installation of level controller for over head / under ground tank for auto system.</t>
  </si>
  <si>
    <t>Supply and installation of electric panel for pumps.</t>
  </si>
  <si>
    <t>Power / control wiring for pumps and level control system.</t>
  </si>
  <si>
    <t>Providing and making platform / Core for suction line complete in all respect.</t>
  </si>
  <si>
    <t>Labor</t>
  </si>
  <si>
    <t>Removal and dismantle of  existing water transfer pump  and related fittings for new installation.</t>
  </si>
  <si>
    <t>Providing and installation of new water transfer pump 75 cubic meter at 42 meter head connection size 3 / 2.5 inch end suction pumps.</t>
  </si>
  <si>
    <t>Existing transfer pump serviced / repaired and installation over hauling including change of ball bearing mechanical sealed etc complete in all respect.</t>
  </si>
  <si>
    <t>Providing and installation of foot valve  03" dia with related fittings such as adaptor, flange &amp; nut bolts.</t>
  </si>
  <si>
    <t>Providing and installation of Non return valve 2-1/2" dia with related fittings such as flange &amp; nut bolts gasket etc</t>
  </si>
  <si>
    <t>Providing and installation of PPRC pipe and related fittings</t>
  </si>
  <si>
    <t>Fittings:</t>
  </si>
  <si>
    <t>a) PPR Equal Tee 110mm</t>
  </si>
  <si>
    <t>a) PPR End cap     110mm</t>
  </si>
  <si>
    <t>a) PPR Adaptor     90mm</t>
  </si>
  <si>
    <t>a) PPR Elbow         90mm</t>
  </si>
  <si>
    <t>a) PPR Socket        90mm</t>
  </si>
  <si>
    <t>a) PPR Adaptor    75mm</t>
  </si>
  <si>
    <t>a) PPR Flange       75mm</t>
  </si>
  <si>
    <t>a) PPR  TEE            75mm</t>
  </si>
  <si>
    <t>Rehabilitation of pump Room.</t>
  </si>
  <si>
    <t>Attn: Mr. Zeeshan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</si>
</sst>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 #,##0.0_-;_-* &quot;-&quot;?_-;_-@_-"/>
  </numFmts>
  <fonts count="16"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sz val="14"/>
      <name val="Calibri"/>
      <family val="2"/>
      <scheme val="minor"/>
    </font>
    <font>
      <sz val="11"/>
      <color rgb="FF000000"/>
      <name val="Arial"/>
      <family val="2"/>
    </font>
    <font>
      <b/>
      <sz val="11"/>
      <color rgb="FF000000"/>
      <name val="Arial"/>
      <family val="2"/>
    </font>
    <font>
      <b/>
      <sz val="12"/>
      <color rgb="FF000000"/>
      <name val="Arial"/>
      <family val="2"/>
    </font>
    <font>
      <sz val="10"/>
      <color rgb="FF000000"/>
      <name val="Arial"/>
      <family val="2"/>
    </font>
    <font>
      <b/>
      <sz val="10"/>
      <color rgb="FF000000"/>
      <name val="Arial"/>
      <family val="2"/>
    </font>
    <font>
      <sz val="7"/>
      <color rgb="FF000000"/>
      <name val="Times New Roman"/>
      <family val="1"/>
    </font>
    <font>
      <b/>
      <sz val="12"/>
      <color theme="1"/>
      <name val="Calibri"/>
      <family val="2"/>
      <scheme val="minor"/>
    </font>
    <font>
      <b/>
      <sz val="14"/>
      <name val="Calibri"/>
      <family val="2"/>
      <scheme val="minor"/>
    </font>
    <font>
      <b/>
      <sz val="9"/>
      <color rgb="FF000000"/>
      <name val="Arial"/>
      <family val="2"/>
    </font>
    <font>
      <sz val="11"/>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0" fontId="2" fillId="0" borderId="0" xfId="0" applyFont="1" applyAlignment="1">
      <alignment horizontal="left" vertical="center"/>
    </xf>
    <xf numFmtId="0" fontId="5" fillId="0" borderId="0" xfId="0" applyFont="1" applyAlignment="1">
      <alignment horizontal="lef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indent="3"/>
    </xf>
    <xf numFmtId="165" fontId="0" fillId="0" borderId="0" xfId="0" applyNumberFormat="1"/>
    <xf numFmtId="0" fontId="7" fillId="0" borderId="1" xfId="0" applyFont="1" applyBorder="1" applyAlignment="1">
      <alignment horizontal="center" vertical="center" wrapText="1"/>
    </xf>
    <xf numFmtId="0" fontId="0" fillId="0" borderId="1" xfId="0" applyBorder="1" applyAlignment="1">
      <alignment vertical="center"/>
    </xf>
    <xf numFmtId="15" fontId="0" fillId="0" borderId="1" xfId="0" applyNumberFormat="1" applyBorder="1" applyAlignment="1">
      <alignment vertical="center"/>
    </xf>
    <xf numFmtId="165" fontId="7" fillId="0" borderId="1" xfId="0" applyNumberFormat="1" applyFont="1" applyBorder="1" applyAlignment="1">
      <alignment vertical="center" wrapText="1"/>
    </xf>
    <xf numFmtId="0" fontId="10" fillId="0" borderId="0" xfId="0" applyFont="1" applyAlignment="1">
      <alignment horizontal="left" vertical="center" wrapText="1" indent="1"/>
    </xf>
    <xf numFmtId="165" fontId="7" fillId="0" borderId="3" xfId="0" applyNumberFormat="1" applyFont="1" applyBorder="1" applyAlignment="1">
      <alignment vertical="center" wrapText="1"/>
    </xf>
    <xf numFmtId="165" fontId="7" fillId="0" borderId="2" xfId="0" applyNumberFormat="1" applyFont="1" applyBorder="1" applyAlignment="1">
      <alignment vertical="center" wrapText="1"/>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wrapText="1"/>
    </xf>
    <xf numFmtId="165" fontId="15" fillId="0" borderId="1" xfId="1" applyNumberFormat="1" applyFont="1" applyBorder="1" applyAlignment="1">
      <alignment vertical="center" wrapText="1"/>
    </xf>
    <xf numFmtId="0" fontId="15" fillId="0" borderId="1" xfId="0" applyFont="1" applyBorder="1" applyAlignment="1">
      <alignment horizontal="left" vertical="center" wrapText="1" indent="1"/>
    </xf>
    <xf numFmtId="0" fontId="15" fillId="0" borderId="1" xfId="0" applyFont="1" applyBorder="1" applyAlignment="1">
      <alignment horizontal="justify" vertical="center" wrapText="1"/>
    </xf>
    <xf numFmtId="0" fontId="15" fillId="0" borderId="1" xfId="0" applyFont="1" applyBorder="1" applyAlignment="1">
      <alignment horizontal="center" vertical="center" wrapText="1"/>
    </xf>
    <xf numFmtId="166" fontId="0" fillId="0" borderId="0" xfId="0" applyNumberFormat="1"/>
    <xf numFmtId="0" fontId="12" fillId="0" borderId="0" xfId="0" applyFont="1" applyAlignment="1">
      <alignment horizontal="left" vertical="center"/>
    </xf>
    <xf numFmtId="0" fontId="14" fillId="0" borderId="1" xfId="0" applyFont="1" applyBorder="1" applyAlignment="1">
      <alignment horizontal="left" vertical="center" wrapText="1" inden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10" fillId="0" borderId="0" xfId="0" applyFont="1" applyAlignment="1">
      <alignment horizontal="righ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59</xdr:row>
      <xdr:rowOff>142875</xdr:rowOff>
    </xdr:from>
    <xdr:to>
      <xdr:col>1</xdr:col>
      <xdr:colOff>437510</xdr:colOff>
      <xdr:row>61</xdr:row>
      <xdr:rowOff>166850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7383125"/>
          <a:ext cx="723260" cy="557375"/>
        </a:xfrm>
        <a:prstGeom prst="rect">
          <a:avLst/>
        </a:prstGeom>
      </xdr:spPr>
    </xdr:pic>
    <xdr:clientData/>
  </xdr:twoCellAnchor>
  <xdr:twoCellAnchor>
    <xdr:from>
      <xdr:col>5</xdr:col>
      <xdr:colOff>0</xdr:colOff>
      <xdr:row>16</xdr:row>
      <xdr:rowOff>0</xdr:rowOff>
    </xdr:from>
    <xdr:to>
      <xdr:col>5</xdr:col>
      <xdr:colOff>1270</xdr:colOff>
      <xdr:row>16</xdr:row>
      <xdr:rowOff>158115</xdr:rowOff>
    </xdr:to>
    <xdr:grpSp>
      <xdr:nvGrpSpPr>
        <xdr:cNvPr id="11" name="Group 10">
          <a:extLst>
            <a:ext uri="{FF2B5EF4-FFF2-40B4-BE49-F238E27FC236}">
              <a16:creationId xmlns:a16="http://schemas.microsoft.com/office/drawing/2014/main" id="{20879DE8-2D54-4C91-A647-4CB4AD111F25}"/>
            </a:ext>
          </a:extLst>
        </xdr:cNvPr>
        <xdr:cNvGrpSpPr/>
      </xdr:nvGrpSpPr>
      <xdr:grpSpPr>
        <a:xfrm>
          <a:off x="3825875" y="3095625"/>
          <a:ext cx="1270" cy="158115"/>
          <a:chOff x="0" y="0"/>
          <a:chExt cx="1524" cy="158496"/>
        </a:xfrm>
      </xdr:grpSpPr>
      <xdr:sp macro="" textlink="">
        <xdr:nvSpPr>
          <xdr:cNvPr id="12" name="Shape 95">
            <a:extLst>
              <a:ext uri="{FF2B5EF4-FFF2-40B4-BE49-F238E27FC236}">
                <a16:creationId xmlns:a16="http://schemas.microsoft.com/office/drawing/2014/main" id="{70BDE222-79C3-3A6B-A024-8CC515A95A39}"/>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3" name="Shape 1540">
            <a:extLst>
              <a:ext uri="{FF2B5EF4-FFF2-40B4-BE49-F238E27FC236}">
                <a16:creationId xmlns:a16="http://schemas.microsoft.com/office/drawing/2014/main" id="{D68388C3-F895-9EB0-DB73-868EEDF70474}"/>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16</xdr:row>
      <xdr:rowOff>0</xdr:rowOff>
    </xdr:from>
    <xdr:to>
      <xdr:col>7</xdr:col>
      <xdr:colOff>1270</xdr:colOff>
      <xdr:row>16</xdr:row>
      <xdr:rowOff>158115</xdr:rowOff>
    </xdr:to>
    <xdr:grpSp>
      <xdr:nvGrpSpPr>
        <xdr:cNvPr id="14" name="Group 13">
          <a:extLst>
            <a:ext uri="{FF2B5EF4-FFF2-40B4-BE49-F238E27FC236}">
              <a16:creationId xmlns:a16="http://schemas.microsoft.com/office/drawing/2014/main" id="{0B05DF25-CD04-4C23-9932-F3A42768FEAB}"/>
            </a:ext>
          </a:extLst>
        </xdr:cNvPr>
        <xdr:cNvGrpSpPr/>
      </xdr:nvGrpSpPr>
      <xdr:grpSpPr>
        <a:xfrm>
          <a:off x="5286375" y="3095625"/>
          <a:ext cx="1270" cy="158115"/>
          <a:chOff x="0" y="0"/>
          <a:chExt cx="1524" cy="158496"/>
        </a:xfrm>
      </xdr:grpSpPr>
      <xdr:sp macro="" textlink="">
        <xdr:nvSpPr>
          <xdr:cNvPr id="15" name="Shape 95">
            <a:extLst>
              <a:ext uri="{FF2B5EF4-FFF2-40B4-BE49-F238E27FC236}">
                <a16:creationId xmlns:a16="http://schemas.microsoft.com/office/drawing/2014/main" id="{22772212-BB83-C7A2-6AAA-8D4F0FE784FC}"/>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6" name="Shape 1540">
            <a:extLst>
              <a:ext uri="{FF2B5EF4-FFF2-40B4-BE49-F238E27FC236}">
                <a16:creationId xmlns:a16="http://schemas.microsoft.com/office/drawing/2014/main" id="{0D669534-2189-8EE5-780C-0447123D3B3F}"/>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16</xdr:row>
      <xdr:rowOff>0</xdr:rowOff>
    </xdr:from>
    <xdr:to>
      <xdr:col>7</xdr:col>
      <xdr:colOff>1270</xdr:colOff>
      <xdr:row>16</xdr:row>
      <xdr:rowOff>158115</xdr:rowOff>
    </xdr:to>
    <xdr:grpSp>
      <xdr:nvGrpSpPr>
        <xdr:cNvPr id="17" name="Group 16">
          <a:extLst>
            <a:ext uri="{FF2B5EF4-FFF2-40B4-BE49-F238E27FC236}">
              <a16:creationId xmlns:a16="http://schemas.microsoft.com/office/drawing/2014/main" id="{0E346125-4AAC-4E5E-8DBE-47D5AF85D844}"/>
            </a:ext>
          </a:extLst>
        </xdr:cNvPr>
        <xdr:cNvGrpSpPr/>
      </xdr:nvGrpSpPr>
      <xdr:grpSpPr>
        <a:xfrm>
          <a:off x="5286375" y="3095625"/>
          <a:ext cx="1270" cy="158115"/>
          <a:chOff x="0" y="0"/>
          <a:chExt cx="1524" cy="158496"/>
        </a:xfrm>
      </xdr:grpSpPr>
      <xdr:sp macro="" textlink="">
        <xdr:nvSpPr>
          <xdr:cNvPr id="18" name="Shape 95">
            <a:extLst>
              <a:ext uri="{FF2B5EF4-FFF2-40B4-BE49-F238E27FC236}">
                <a16:creationId xmlns:a16="http://schemas.microsoft.com/office/drawing/2014/main" id="{9C316FCB-C3C4-EA1D-5118-69F037FEF735}"/>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9" name="Shape 1540">
            <a:extLst>
              <a:ext uri="{FF2B5EF4-FFF2-40B4-BE49-F238E27FC236}">
                <a16:creationId xmlns:a16="http://schemas.microsoft.com/office/drawing/2014/main" id="{69AFB96F-0D79-1459-23F3-B6C3BCE49660}"/>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1</xdr:col>
      <xdr:colOff>1095375</xdr:colOff>
      <xdr:row>1</xdr:row>
      <xdr:rowOff>107121</xdr:rowOff>
    </xdr:from>
    <xdr:to>
      <xdr:col>7</xdr:col>
      <xdr:colOff>447675</xdr:colOff>
      <xdr:row>4</xdr:row>
      <xdr:rowOff>162753</xdr:rowOff>
    </xdr:to>
    <xdr:sp macro="" textlink="">
      <xdr:nvSpPr>
        <xdr:cNvPr id="21" name="Text Box 3">
          <a:extLst>
            <a:ext uri="{FF2B5EF4-FFF2-40B4-BE49-F238E27FC236}">
              <a16:creationId xmlns:a16="http://schemas.microsoft.com/office/drawing/2014/main" id="{2621AF26-8AD4-4716-8250-A473042592FF}"/>
            </a:ext>
          </a:extLst>
        </xdr:cNvPr>
        <xdr:cNvSpPr txBox="1">
          <a:spLocks noChangeArrowheads="1"/>
        </xdr:cNvSpPr>
      </xdr:nvSpPr>
      <xdr:spPr bwMode="auto">
        <a:xfrm>
          <a:off x="1428750" y="297621"/>
          <a:ext cx="4305300" cy="627132"/>
        </a:xfrm>
        <a:prstGeom prst="rect">
          <a:avLst/>
        </a:prstGeom>
        <a:solidFill>
          <a:srgbClr val="FFFFFF"/>
        </a:solidFill>
        <a:ln w="9525">
          <a:noFill/>
          <a:miter lim="800000"/>
          <a:headEnd/>
          <a:tailEnd/>
        </a:ln>
      </xdr:spPr>
      <xdr:txBody>
        <a:bodyPr wrap="square" lIns="91440" tIns="45720" rIns="91440" bIns="45720" anchor="t" upright="1">
          <a:noAutofit/>
        </a:bodyPr>
        <a:lstStyle/>
        <a:p>
          <a:pPr marL="0" marR="0" algn="l" rtl="1">
            <a:spcBef>
              <a:spcPts val="0"/>
            </a:spcBef>
            <a:spcAft>
              <a:spcPts val="0"/>
            </a:spcAft>
          </a:pPr>
          <a:r>
            <a:rPr lang="en-US" sz="4000">
              <a:solidFill>
                <a:srgbClr val="000000"/>
              </a:solidFill>
              <a:effectLst/>
              <a:latin typeface="Book Antiqua" panose="02040602050305030304" pitchFamily="18" charset="0"/>
              <a:ea typeface="Times New Roman" panose="02020603050405020304" pitchFamily="18" charset="0"/>
            </a:rPr>
            <a:t>P</a:t>
          </a:r>
          <a:r>
            <a:rPr lang="en-US" sz="3300">
              <a:solidFill>
                <a:srgbClr val="000000"/>
              </a:solidFill>
              <a:effectLst/>
              <a:latin typeface="Book Antiqua" panose="02040602050305030304" pitchFamily="18" charset="0"/>
              <a:ea typeface="Times New Roman" panose="02020603050405020304" pitchFamily="18" charset="0"/>
            </a:rPr>
            <a:t>IONEER </a:t>
          </a:r>
          <a:r>
            <a:rPr lang="en-US" sz="4000">
              <a:solidFill>
                <a:srgbClr val="000000"/>
              </a:solidFill>
              <a:effectLst/>
              <a:latin typeface="Book Antiqua" panose="02040602050305030304" pitchFamily="18" charset="0"/>
              <a:ea typeface="Times New Roman" panose="02020603050405020304" pitchFamily="18" charset="0"/>
            </a:rPr>
            <a:t>S</a:t>
          </a:r>
          <a:r>
            <a:rPr lang="en-US" sz="3300">
              <a:solidFill>
                <a:srgbClr val="000000"/>
              </a:solidFill>
              <a:effectLst/>
              <a:latin typeface="Book Antiqua" panose="02040602050305030304" pitchFamily="18" charset="0"/>
              <a:ea typeface="Times New Roman" panose="02020603050405020304" pitchFamily="18" charset="0"/>
            </a:rPr>
            <a:t>ERVICES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1</xdr:col>
      <xdr:colOff>152400</xdr:colOff>
      <xdr:row>0</xdr:row>
      <xdr:rowOff>85724</xdr:rowOff>
    </xdr:from>
    <xdr:to>
      <xdr:col>1</xdr:col>
      <xdr:colOff>1104900</xdr:colOff>
      <xdr:row>4</xdr:row>
      <xdr:rowOff>95249</xdr:rowOff>
    </xdr:to>
    <xdr:pic>
      <xdr:nvPicPr>
        <xdr:cNvPr id="20" name="Picture 19">
          <a:extLst>
            <a:ext uri="{FF2B5EF4-FFF2-40B4-BE49-F238E27FC236}">
              <a16:creationId xmlns:a16="http://schemas.microsoft.com/office/drawing/2014/main" id="{1D8C813B-9A1F-41A1-93A0-2FF27A5AB72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85724"/>
          <a:ext cx="952500" cy="771525"/>
        </a:xfrm>
        <a:prstGeom prst="rect">
          <a:avLst/>
        </a:prstGeom>
        <a:noFill/>
        <a:ln>
          <a:noFill/>
        </a:ln>
      </xdr:spPr>
    </xdr:pic>
    <xdr:clientData/>
  </xdr:twoCellAnchor>
  <xdr:oneCellAnchor>
    <xdr:from>
      <xdr:col>15</xdr:col>
      <xdr:colOff>276225</xdr:colOff>
      <xdr:row>34</xdr:row>
      <xdr:rowOff>257175</xdr:rowOff>
    </xdr:from>
    <xdr:ext cx="723260" cy="557375"/>
    <xdr:pic>
      <xdr:nvPicPr>
        <xdr:cNvPr id="2" name="Picture 1">
          <a:extLst>
            <a:ext uri="{FF2B5EF4-FFF2-40B4-BE49-F238E27FC236}">
              <a16:creationId xmlns:a16="http://schemas.microsoft.com/office/drawing/2014/main" id="{D8997FB6-17AC-496F-9275-2BAB7A240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48975" y="6877050"/>
          <a:ext cx="723260" cy="557375"/>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L62"/>
  <sheetViews>
    <sheetView tabSelected="1" view="pageBreakPreview" topLeftCell="A19" zoomScale="60" zoomScaleNormal="100" workbookViewId="0">
      <selection activeCell="M31" sqref="M31"/>
    </sheetView>
  </sheetViews>
  <sheetFormatPr defaultRowHeight="15" x14ac:dyDescent="0.25"/>
  <cols>
    <col min="1" max="1" width="5" style="2" customWidth="1"/>
    <col min="2" max="2" width="29.28515625" customWidth="1"/>
    <col min="3" max="3" width="6.140625" style="2" customWidth="1"/>
    <col min="4" max="4" width="6.42578125" style="2" customWidth="1"/>
    <col min="5" max="5" width="10.42578125" style="2" customWidth="1"/>
    <col min="6" max="6" width="10.7109375" style="1" customWidth="1"/>
    <col min="7" max="7" width="11.28515625" bestFit="1" customWidth="1"/>
    <col min="8" max="8" width="12.42578125" bestFit="1" customWidth="1"/>
    <col min="9" max="10" width="10.5703125" bestFit="1" customWidth="1"/>
  </cols>
  <sheetData>
    <row r="10" spans="1:8" ht="15.75" x14ac:dyDescent="0.25">
      <c r="A10" s="12" t="s">
        <v>57</v>
      </c>
      <c r="C10"/>
      <c r="D10"/>
      <c r="E10"/>
      <c r="F10"/>
      <c r="G10" s="18" t="s">
        <v>13</v>
      </c>
      <c r="H10" s="19">
        <v>45596</v>
      </c>
    </row>
    <row r="11" spans="1:8" x14ac:dyDescent="0.25">
      <c r="A11" s="13"/>
      <c r="C11"/>
      <c r="D11"/>
      <c r="E11"/>
      <c r="F11"/>
      <c r="G11" s="18" t="s">
        <v>14</v>
      </c>
      <c r="H11" s="18">
        <v>155</v>
      </c>
    </row>
    <row r="12" spans="1:8" ht="15.75" x14ac:dyDescent="0.25">
      <c r="A12" s="12" t="s">
        <v>25</v>
      </c>
      <c r="B12" s="14"/>
      <c r="C12"/>
      <c r="D12"/>
      <c r="E12"/>
      <c r="F12"/>
    </row>
    <row r="13" spans="1:8" x14ac:dyDescent="0.25">
      <c r="A13" s="13"/>
      <c r="B13" s="14"/>
      <c r="C13"/>
      <c r="D13"/>
      <c r="E13"/>
      <c r="F13"/>
    </row>
    <row r="14" spans="1:8" ht="15.75" x14ac:dyDescent="0.25">
      <c r="A14" s="12" t="s">
        <v>56</v>
      </c>
      <c r="B14" s="14"/>
      <c r="C14"/>
      <c r="D14"/>
      <c r="E14"/>
      <c r="F14"/>
    </row>
    <row r="15" spans="1:8" x14ac:dyDescent="0.25">
      <c r="A15" s="13"/>
      <c r="B15" s="14"/>
      <c r="C15"/>
      <c r="D15"/>
      <c r="E15"/>
      <c r="F15"/>
    </row>
    <row r="16" spans="1:8" x14ac:dyDescent="0.25">
      <c r="A16" s="33" t="s">
        <v>15</v>
      </c>
      <c r="B16" s="34" t="s">
        <v>1</v>
      </c>
      <c r="C16" s="35" t="s">
        <v>3</v>
      </c>
      <c r="D16" s="34" t="s">
        <v>2</v>
      </c>
      <c r="E16" s="34" t="s">
        <v>7</v>
      </c>
      <c r="F16" s="34"/>
      <c r="G16" s="34" t="s">
        <v>4</v>
      </c>
      <c r="H16" s="34"/>
    </row>
    <row r="17" spans="1:12" ht="24.75" customHeight="1" x14ac:dyDescent="0.25">
      <c r="A17" s="33"/>
      <c r="B17" s="34"/>
      <c r="C17" s="35"/>
      <c r="D17" s="34"/>
      <c r="E17" s="17" t="s">
        <v>6</v>
      </c>
      <c r="F17" s="17" t="s">
        <v>40</v>
      </c>
      <c r="G17" s="17" t="s">
        <v>6</v>
      </c>
      <c r="H17" s="17" t="s">
        <v>40</v>
      </c>
    </row>
    <row r="18" spans="1:12" ht="60" x14ac:dyDescent="0.25">
      <c r="A18" s="28">
        <v>1</v>
      </c>
      <c r="B18" s="29" t="s">
        <v>41</v>
      </c>
      <c r="C18" s="30" t="s">
        <v>26</v>
      </c>
      <c r="D18" s="30">
        <v>1</v>
      </c>
      <c r="E18" s="27"/>
      <c r="F18" s="27">
        <v>30000</v>
      </c>
      <c r="G18" s="27">
        <f>E18*D18</f>
        <v>0</v>
      </c>
      <c r="H18" s="27">
        <f>F18*D18</f>
        <v>30000</v>
      </c>
      <c r="L18" s="26"/>
    </row>
    <row r="19" spans="1:12" ht="75" x14ac:dyDescent="0.25">
      <c r="A19" s="28">
        <v>2</v>
      </c>
      <c r="B19" s="29" t="s">
        <v>42</v>
      </c>
      <c r="C19" s="30" t="s">
        <v>22</v>
      </c>
      <c r="D19" s="30">
        <v>4</v>
      </c>
      <c r="E19" s="27">
        <v>741600</v>
      </c>
      <c r="F19" s="27">
        <v>15000</v>
      </c>
      <c r="G19" s="27">
        <f>E19*D19</f>
        <v>2966400</v>
      </c>
      <c r="H19" s="27">
        <f>F19*D19</f>
        <v>60000</v>
      </c>
      <c r="L19" s="26"/>
    </row>
    <row r="20" spans="1:12" ht="90" x14ac:dyDescent="0.25">
      <c r="A20" s="28">
        <v>3</v>
      </c>
      <c r="B20" s="29" t="s">
        <v>43</v>
      </c>
      <c r="C20" s="30" t="s">
        <v>22</v>
      </c>
      <c r="D20" s="30">
        <v>2</v>
      </c>
      <c r="E20" s="27">
        <v>120000</v>
      </c>
      <c r="F20" s="27">
        <v>30000</v>
      </c>
      <c r="G20" s="27">
        <f>E20*D20</f>
        <v>240000</v>
      </c>
      <c r="H20" s="27">
        <f>F20*D20</f>
        <v>60000</v>
      </c>
      <c r="L20" s="26"/>
    </row>
    <row r="21" spans="1:12" ht="30" x14ac:dyDescent="0.25">
      <c r="A21" s="28">
        <v>4</v>
      </c>
      <c r="B21" s="29" t="s">
        <v>46</v>
      </c>
      <c r="C21" s="30"/>
      <c r="D21" s="30"/>
      <c r="E21" s="27"/>
      <c r="F21" s="27"/>
      <c r="G21" s="27"/>
      <c r="H21" s="27"/>
      <c r="L21" s="26"/>
    </row>
    <row r="22" spans="1:12" x14ac:dyDescent="0.25">
      <c r="A22" s="28"/>
      <c r="B22" s="29" t="s">
        <v>27</v>
      </c>
      <c r="C22" s="30" t="s">
        <v>21</v>
      </c>
      <c r="D22" s="30">
        <v>13</v>
      </c>
      <c r="E22" s="27">
        <v>4070.0000000000005</v>
      </c>
      <c r="F22" s="27">
        <v>500</v>
      </c>
      <c r="G22" s="27">
        <f t="shared" ref="G22:G24" si="0">E22*D22</f>
        <v>52910.000000000007</v>
      </c>
      <c r="H22" s="27">
        <f t="shared" ref="H22:H24" si="1">F22*D22</f>
        <v>6500</v>
      </c>
      <c r="I22" s="31"/>
      <c r="L22" s="26"/>
    </row>
    <row r="23" spans="1:12" x14ac:dyDescent="0.25">
      <c r="A23" s="28"/>
      <c r="B23" s="29" t="s">
        <v>28</v>
      </c>
      <c r="C23" s="30" t="s">
        <v>21</v>
      </c>
      <c r="D23" s="30">
        <v>80</v>
      </c>
      <c r="E23" s="27">
        <v>3025.0000000000005</v>
      </c>
      <c r="F23" s="27">
        <v>500</v>
      </c>
      <c r="G23" s="27">
        <f t="shared" si="0"/>
        <v>242000.00000000003</v>
      </c>
      <c r="H23" s="27">
        <f t="shared" si="1"/>
        <v>40000</v>
      </c>
      <c r="I23" s="31"/>
      <c r="L23" s="26"/>
    </row>
    <row r="24" spans="1:12" x14ac:dyDescent="0.25">
      <c r="A24" s="28"/>
      <c r="B24" s="29" t="s">
        <v>29</v>
      </c>
      <c r="C24" s="30" t="s">
        <v>21</v>
      </c>
      <c r="D24" s="30">
        <v>40</v>
      </c>
      <c r="E24" s="27">
        <v>1980.0000000000002</v>
      </c>
      <c r="F24" s="27">
        <v>300</v>
      </c>
      <c r="G24" s="27">
        <f t="shared" si="0"/>
        <v>79200.000000000015</v>
      </c>
      <c r="H24" s="27">
        <f t="shared" si="1"/>
        <v>12000</v>
      </c>
      <c r="I24" s="31"/>
      <c r="L24" s="26"/>
    </row>
    <row r="25" spans="1:12" x14ac:dyDescent="0.25">
      <c r="A25" s="28"/>
      <c r="B25" s="29" t="s">
        <v>47</v>
      </c>
      <c r="C25" s="30"/>
      <c r="D25" s="30"/>
      <c r="E25" s="27"/>
      <c r="F25" s="27"/>
      <c r="G25" s="27"/>
      <c r="H25" s="27"/>
      <c r="L25" s="26"/>
    </row>
    <row r="26" spans="1:12" x14ac:dyDescent="0.25">
      <c r="A26" s="28"/>
      <c r="B26" s="29" t="s">
        <v>48</v>
      </c>
      <c r="C26" s="30" t="s">
        <v>22</v>
      </c>
      <c r="D26" s="30">
        <v>6</v>
      </c>
      <c r="E26" s="27">
        <v>18735</v>
      </c>
      <c r="F26" s="27">
        <v>1000</v>
      </c>
      <c r="G26" s="27">
        <f t="shared" ref="G26:G33" si="2">E26*D26</f>
        <v>112410</v>
      </c>
      <c r="H26" s="27">
        <f t="shared" ref="H26:H33" si="3">F26*D26</f>
        <v>6000</v>
      </c>
      <c r="L26" s="26"/>
    </row>
    <row r="27" spans="1:12" x14ac:dyDescent="0.25">
      <c r="A27" s="28"/>
      <c r="B27" s="29" t="s">
        <v>49</v>
      </c>
      <c r="C27" s="30" t="s">
        <v>22</v>
      </c>
      <c r="D27" s="30">
        <v>1</v>
      </c>
      <c r="E27" s="27">
        <v>7070</v>
      </c>
      <c r="F27" s="27">
        <v>1000</v>
      </c>
      <c r="G27" s="27">
        <f t="shared" si="2"/>
        <v>7070</v>
      </c>
      <c r="H27" s="27">
        <f t="shared" si="3"/>
        <v>1000</v>
      </c>
      <c r="L27" s="26"/>
    </row>
    <row r="28" spans="1:12" x14ac:dyDescent="0.25">
      <c r="A28" s="28"/>
      <c r="B28" s="29" t="s">
        <v>50</v>
      </c>
      <c r="C28" s="30" t="s">
        <v>22</v>
      </c>
      <c r="D28" s="30">
        <v>12</v>
      </c>
      <c r="E28" s="27">
        <v>60050</v>
      </c>
      <c r="F28" s="27">
        <v>1000</v>
      </c>
      <c r="G28" s="27">
        <f t="shared" si="2"/>
        <v>720600</v>
      </c>
      <c r="H28" s="27">
        <f t="shared" si="3"/>
        <v>12000</v>
      </c>
      <c r="L28" s="26"/>
    </row>
    <row r="29" spans="1:12" x14ac:dyDescent="0.25">
      <c r="A29" s="28"/>
      <c r="B29" s="29" t="s">
        <v>51</v>
      </c>
      <c r="C29" s="30" t="s">
        <v>22</v>
      </c>
      <c r="D29" s="30">
        <v>7</v>
      </c>
      <c r="E29" s="27">
        <v>8980</v>
      </c>
      <c r="F29" s="27">
        <v>1000</v>
      </c>
      <c r="G29" s="27">
        <f t="shared" si="2"/>
        <v>62860</v>
      </c>
      <c r="H29" s="27">
        <f t="shared" si="3"/>
        <v>7000</v>
      </c>
      <c r="L29" s="26"/>
    </row>
    <row r="30" spans="1:12" x14ac:dyDescent="0.25">
      <c r="A30" s="28"/>
      <c r="B30" s="29" t="s">
        <v>52</v>
      </c>
      <c r="C30" s="30" t="s">
        <v>22</v>
      </c>
      <c r="D30" s="30">
        <v>3</v>
      </c>
      <c r="E30" s="27">
        <v>3340</v>
      </c>
      <c r="F30" s="27">
        <v>1000</v>
      </c>
      <c r="G30" s="27">
        <f t="shared" si="2"/>
        <v>10020</v>
      </c>
      <c r="H30" s="27">
        <f t="shared" si="3"/>
        <v>3000</v>
      </c>
      <c r="L30" s="26"/>
    </row>
    <row r="31" spans="1:12" x14ac:dyDescent="0.25">
      <c r="A31" s="28"/>
      <c r="B31" s="29" t="s">
        <v>53</v>
      </c>
      <c r="C31" s="30" t="s">
        <v>22</v>
      </c>
      <c r="D31" s="30">
        <v>12</v>
      </c>
      <c r="E31" s="27">
        <v>39100</v>
      </c>
      <c r="F31" s="27">
        <v>1000</v>
      </c>
      <c r="G31" s="27">
        <f t="shared" si="2"/>
        <v>469200</v>
      </c>
      <c r="H31" s="27">
        <f t="shared" si="3"/>
        <v>12000</v>
      </c>
      <c r="L31" s="26"/>
    </row>
    <row r="32" spans="1:12" x14ac:dyDescent="0.25">
      <c r="A32" s="28"/>
      <c r="B32" s="29" t="s">
        <v>54</v>
      </c>
      <c r="C32" s="30" t="s">
        <v>22</v>
      </c>
      <c r="D32" s="30">
        <v>12</v>
      </c>
      <c r="E32" s="27">
        <v>3750</v>
      </c>
      <c r="F32" s="27">
        <v>1000</v>
      </c>
      <c r="G32" s="27">
        <f t="shared" si="2"/>
        <v>45000</v>
      </c>
      <c r="H32" s="27">
        <f t="shared" si="3"/>
        <v>12000</v>
      </c>
      <c r="L32" s="26"/>
    </row>
    <row r="33" spans="1:12" x14ac:dyDescent="0.25">
      <c r="A33" s="28"/>
      <c r="B33" s="29" t="s">
        <v>55</v>
      </c>
      <c r="C33" s="30" t="s">
        <v>22</v>
      </c>
      <c r="D33" s="30">
        <v>6</v>
      </c>
      <c r="E33" s="27">
        <v>8400</v>
      </c>
      <c r="F33" s="27">
        <v>1000</v>
      </c>
      <c r="G33" s="27">
        <f t="shared" si="2"/>
        <v>50400</v>
      </c>
      <c r="H33" s="27">
        <f t="shared" si="3"/>
        <v>6000</v>
      </c>
      <c r="L33" s="26"/>
    </row>
    <row r="34" spans="1:12" ht="60" x14ac:dyDescent="0.25">
      <c r="A34" s="28">
        <v>5</v>
      </c>
      <c r="B34" s="29" t="s">
        <v>44</v>
      </c>
      <c r="C34" s="30" t="s">
        <v>22</v>
      </c>
      <c r="D34" s="30">
        <v>6</v>
      </c>
      <c r="E34" s="27">
        <v>55000</v>
      </c>
      <c r="F34" s="27">
        <v>5000</v>
      </c>
      <c r="G34" s="27">
        <f>E34*D34</f>
        <v>330000</v>
      </c>
      <c r="H34" s="27">
        <f>F34*D34</f>
        <v>30000</v>
      </c>
      <c r="L34" s="26"/>
    </row>
    <row r="35" spans="1:12" ht="75" x14ac:dyDescent="0.25">
      <c r="A35" s="28">
        <v>6</v>
      </c>
      <c r="B35" s="29" t="s">
        <v>33</v>
      </c>
      <c r="C35" s="30" t="s">
        <v>22</v>
      </c>
      <c r="D35" s="30">
        <v>2</v>
      </c>
      <c r="E35" s="27">
        <v>27000</v>
      </c>
      <c r="F35" s="27">
        <v>3000</v>
      </c>
      <c r="G35" s="27">
        <f t="shared" ref="G35" si="4">E35*D35</f>
        <v>54000</v>
      </c>
      <c r="H35" s="27">
        <f t="shared" ref="H35" si="5">F35*D35</f>
        <v>6000</v>
      </c>
      <c r="L35" s="26"/>
    </row>
    <row r="36" spans="1:12" ht="75" x14ac:dyDescent="0.25">
      <c r="A36" s="28">
        <v>7</v>
      </c>
      <c r="B36" s="29" t="s">
        <v>34</v>
      </c>
      <c r="C36" s="30" t="s">
        <v>22</v>
      </c>
      <c r="D36" s="30">
        <v>12</v>
      </c>
      <c r="E36" s="27">
        <v>18800</v>
      </c>
      <c r="F36" s="27">
        <v>2000</v>
      </c>
      <c r="G36" s="27">
        <f t="shared" ref="G36:G39" si="6">E36*D36</f>
        <v>225600</v>
      </c>
      <c r="H36" s="27">
        <f t="shared" ref="H36:H43" si="7">F36*D36</f>
        <v>24000</v>
      </c>
      <c r="L36" s="26"/>
    </row>
    <row r="37" spans="1:12" ht="60" x14ac:dyDescent="0.25">
      <c r="A37" s="28">
        <v>8</v>
      </c>
      <c r="B37" s="29" t="s">
        <v>45</v>
      </c>
      <c r="C37" s="30" t="s">
        <v>22</v>
      </c>
      <c r="D37" s="30">
        <v>6</v>
      </c>
      <c r="E37" s="27">
        <v>57500</v>
      </c>
      <c r="F37" s="27">
        <v>2000</v>
      </c>
      <c r="G37" s="27">
        <f>E37*D37</f>
        <v>345000</v>
      </c>
      <c r="H37" s="27">
        <f>F37*D37</f>
        <v>12000</v>
      </c>
      <c r="L37" s="26"/>
    </row>
    <row r="38" spans="1:12" ht="45" x14ac:dyDescent="0.25">
      <c r="A38" s="28">
        <v>9</v>
      </c>
      <c r="B38" s="29" t="s">
        <v>31</v>
      </c>
      <c r="C38" s="30" t="s">
        <v>22</v>
      </c>
      <c r="D38" s="30">
        <v>6</v>
      </c>
      <c r="E38" s="27">
        <v>9000</v>
      </c>
      <c r="F38" s="27">
        <v>1500</v>
      </c>
      <c r="G38" s="27">
        <f>E38*D38</f>
        <v>54000</v>
      </c>
      <c r="H38" s="27">
        <f>F38*D38</f>
        <v>9000</v>
      </c>
      <c r="L38" s="26"/>
    </row>
    <row r="39" spans="1:12" ht="60" x14ac:dyDescent="0.25">
      <c r="A39" s="28">
        <v>10</v>
      </c>
      <c r="B39" s="29" t="s">
        <v>35</v>
      </c>
      <c r="C39" s="30" t="s">
        <v>22</v>
      </c>
      <c r="D39" s="30">
        <v>10</v>
      </c>
      <c r="E39" s="27">
        <v>11500</v>
      </c>
      <c r="F39" s="27">
        <v>1000</v>
      </c>
      <c r="G39" s="27">
        <f t="shared" si="6"/>
        <v>115000</v>
      </c>
      <c r="H39" s="27">
        <f t="shared" si="7"/>
        <v>10000</v>
      </c>
      <c r="L39" s="26"/>
    </row>
    <row r="40" spans="1:12" ht="60" x14ac:dyDescent="0.25">
      <c r="A40" s="28">
        <v>11</v>
      </c>
      <c r="B40" s="29" t="s">
        <v>36</v>
      </c>
      <c r="C40" s="30" t="s">
        <v>30</v>
      </c>
      <c r="D40" s="30">
        <v>3</v>
      </c>
      <c r="E40" s="27">
        <v>25000</v>
      </c>
      <c r="F40" s="27">
        <v>5000</v>
      </c>
      <c r="G40" s="27">
        <f t="shared" ref="G40:G43" si="8">E40*D40</f>
        <v>75000</v>
      </c>
      <c r="H40" s="27">
        <f t="shared" si="7"/>
        <v>15000</v>
      </c>
      <c r="L40" s="26"/>
    </row>
    <row r="41" spans="1:12" ht="30" x14ac:dyDescent="0.25">
      <c r="A41" s="28">
        <v>12</v>
      </c>
      <c r="B41" s="29" t="s">
        <v>37</v>
      </c>
      <c r="C41" s="30" t="s">
        <v>26</v>
      </c>
      <c r="D41" s="30">
        <v>1</v>
      </c>
      <c r="E41" s="27">
        <v>565000</v>
      </c>
      <c r="F41" s="27">
        <v>25000</v>
      </c>
      <c r="G41" s="27">
        <f t="shared" si="8"/>
        <v>565000</v>
      </c>
      <c r="H41" s="27">
        <f t="shared" si="7"/>
        <v>25000</v>
      </c>
      <c r="L41" s="26"/>
    </row>
    <row r="42" spans="1:12" ht="45" x14ac:dyDescent="0.25">
      <c r="A42" s="28">
        <v>13</v>
      </c>
      <c r="B42" s="29" t="s">
        <v>38</v>
      </c>
      <c r="C42" s="30" t="s">
        <v>26</v>
      </c>
      <c r="D42" s="30">
        <v>1</v>
      </c>
      <c r="E42" s="27">
        <v>660000</v>
      </c>
      <c r="F42" s="27">
        <v>50000</v>
      </c>
      <c r="G42" s="27">
        <f t="shared" si="8"/>
        <v>660000</v>
      </c>
      <c r="H42" s="27">
        <f t="shared" si="7"/>
        <v>50000</v>
      </c>
      <c r="L42" s="26"/>
    </row>
    <row r="43" spans="1:12" ht="45" x14ac:dyDescent="0.25">
      <c r="A43" s="28">
        <v>14</v>
      </c>
      <c r="B43" s="29" t="s">
        <v>39</v>
      </c>
      <c r="C43" s="30" t="s">
        <v>26</v>
      </c>
      <c r="D43" s="30">
        <v>1</v>
      </c>
      <c r="E43" s="27">
        <v>60000</v>
      </c>
      <c r="F43" s="27">
        <v>30000</v>
      </c>
      <c r="G43" s="27">
        <f t="shared" si="8"/>
        <v>60000</v>
      </c>
      <c r="H43" s="27">
        <f t="shared" si="7"/>
        <v>30000</v>
      </c>
      <c r="L43" s="26"/>
    </row>
    <row r="44" spans="1:12" ht="30" x14ac:dyDescent="0.25">
      <c r="A44" s="28">
        <v>15</v>
      </c>
      <c r="B44" s="29" t="s">
        <v>24</v>
      </c>
      <c r="C44" s="30" t="s">
        <v>23</v>
      </c>
      <c r="D44" s="30">
        <v>1</v>
      </c>
      <c r="E44" s="27">
        <v>0</v>
      </c>
      <c r="F44" s="27">
        <v>40000</v>
      </c>
      <c r="G44" s="27">
        <f t="shared" ref="G44" si="9">E44*D44</f>
        <v>0</v>
      </c>
      <c r="H44" s="27">
        <f t="shared" ref="H44" si="10">F44*D44</f>
        <v>40000</v>
      </c>
      <c r="L44" s="26"/>
    </row>
    <row r="45" spans="1:12" ht="21" customHeight="1" x14ac:dyDescent="0.25">
      <c r="A45" s="21"/>
      <c r="B45" s="36" t="s">
        <v>11</v>
      </c>
      <c r="C45" s="36"/>
      <c r="D45" s="36"/>
      <c r="E45" s="36"/>
      <c r="F45" s="36"/>
      <c r="G45" s="23">
        <f>SUM(G18:G44)</f>
        <v>7541670</v>
      </c>
      <c r="H45" s="23">
        <f>SUM(H18:H44)</f>
        <v>518500</v>
      </c>
      <c r="I45" s="16"/>
      <c r="J45" s="16"/>
    </row>
    <row r="46" spans="1:12" ht="21" customHeight="1" x14ac:dyDescent="0.25">
      <c r="A46" s="21"/>
      <c r="B46" s="36" t="s">
        <v>32</v>
      </c>
      <c r="C46" s="36"/>
      <c r="D46" s="36"/>
      <c r="E46" s="36"/>
      <c r="F46" s="36"/>
      <c r="G46" s="20"/>
      <c r="H46" s="20">
        <f>H45*15%</f>
        <v>77775</v>
      </c>
    </row>
    <row r="47" spans="1:12" ht="21" customHeight="1" x14ac:dyDescent="0.25">
      <c r="A47" s="21"/>
      <c r="B47" s="36" t="s">
        <v>11</v>
      </c>
      <c r="C47" s="36"/>
      <c r="D47" s="36"/>
      <c r="E47" s="36"/>
      <c r="F47" s="36"/>
      <c r="G47" s="20">
        <f>G46+G45</f>
        <v>7541670</v>
      </c>
      <c r="H47" s="20">
        <f>H46+H45</f>
        <v>596275</v>
      </c>
    </row>
    <row r="48" spans="1:12" ht="21" customHeight="1" thickBot="1" x14ac:dyDescent="0.3">
      <c r="A48" s="21"/>
      <c r="B48" s="36" t="s">
        <v>5</v>
      </c>
      <c r="C48" s="36"/>
      <c r="D48" s="36"/>
      <c r="E48" s="36"/>
      <c r="F48" s="36"/>
      <c r="G48" s="22"/>
      <c r="H48" s="22">
        <f>H47+G47</f>
        <v>8137945</v>
      </c>
    </row>
    <row r="49" spans="1:10" ht="4.5" customHeight="1" thickTop="1" x14ac:dyDescent="0.25">
      <c r="A49" s="10"/>
      <c r="B49" s="8"/>
      <c r="C49" s="7"/>
      <c r="D49" s="7"/>
      <c r="E49" s="9"/>
      <c r="F49" s="9"/>
    </row>
    <row r="50" spans="1:10" ht="14.45" hidden="1" customHeight="1" x14ac:dyDescent="0.25">
      <c r="A50" s="32" t="s">
        <v>8</v>
      </c>
      <c r="B50" s="32"/>
      <c r="C50" s="32"/>
      <c r="D50" s="32"/>
      <c r="E50" s="32"/>
      <c r="F50" s="32"/>
    </row>
    <row r="51" spans="1:10" ht="14.45" hidden="1" customHeight="1" x14ac:dyDescent="0.25">
      <c r="A51" s="24" t="s">
        <v>19</v>
      </c>
      <c r="B51" s="24"/>
      <c r="C51" s="24"/>
      <c r="D51" s="24"/>
      <c r="E51" s="24"/>
      <c r="F51" s="24"/>
    </row>
    <row r="52" spans="1:10" ht="14.45" hidden="1" customHeight="1" x14ac:dyDescent="0.25">
      <c r="A52" s="24" t="s">
        <v>16</v>
      </c>
      <c r="B52" s="24"/>
      <c r="C52" s="24"/>
      <c r="D52" s="24"/>
      <c r="E52" s="24"/>
      <c r="F52" s="24"/>
      <c r="J52" s="16"/>
    </row>
    <row r="53" spans="1:10" ht="14.45" hidden="1" customHeight="1" x14ac:dyDescent="0.25">
      <c r="A53" s="24" t="s">
        <v>20</v>
      </c>
      <c r="B53" s="24"/>
      <c r="C53" s="24"/>
      <c r="D53" s="24"/>
      <c r="E53" s="24"/>
      <c r="F53" s="24"/>
      <c r="J53" s="16"/>
    </row>
    <row r="54" spans="1:10" ht="14.45" hidden="1" customHeight="1" x14ac:dyDescent="0.25">
      <c r="A54" s="24"/>
      <c r="B54" s="24"/>
      <c r="C54" s="24"/>
      <c r="D54" s="24"/>
      <c r="E54" s="24"/>
      <c r="F54" s="24"/>
      <c r="J54" s="16"/>
    </row>
    <row r="55" spans="1:10" ht="14.45" hidden="1" customHeight="1" x14ac:dyDescent="0.25">
      <c r="A55" s="24" t="s">
        <v>17</v>
      </c>
      <c r="B55" s="24"/>
      <c r="C55" s="24"/>
      <c r="D55" s="24"/>
      <c r="E55" s="24"/>
      <c r="F55" s="24"/>
      <c r="J55" s="16"/>
    </row>
    <row r="56" spans="1:10" ht="14.45" hidden="1" customHeight="1" x14ac:dyDescent="0.25">
      <c r="A56" s="24" t="s">
        <v>18</v>
      </c>
      <c r="B56" s="24"/>
      <c r="C56" s="24"/>
      <c r="D56" s="24"/>
      <c r="E56" s="24"/>
      <c r="F56" s="24"/>
      <c r="J56" s="16"/>
    </row>
    <row r="57" spans="1:10" ht="14.45" customHeight="1" x14ac:dyDescent="0.25">
      <c r="A57" s="10"/>
      <c r="B57" s="8"/>
      <c r="C57" s="7"/>
      <c r="D57" s="7"/>
      <c r="E57" s="9"/>
      <c r="F57" s="9"/>
    </row>
    <row r="58" spans="1:10" ht="18.75" hidden="1" x14ac:dyDescent="0.25">
      <c r="A58" s="11" t="s">
        <v>0</v>
      </c>
      <c r="B58" s="4"/>
    </row>
    <row r="59" spans="1:10" ht="18.75" x14ac:dyDescent="0.25">
      <c r="A59" s="25" t="s">
        <v>12</v>
      </c>
      <c r="B59" s="4"/>
    </row>
    <row r="60" spans="1:10" ht="15.75" x14ac:dyDescent="0.25">
      <c r="A60" s="3"/>
      <c r="B60" s="4"/>
    </row>
    <row r="61" spans="1:10" ht="26.45" customHeight="1" x14ac:dyDescent="0.25">
      <c r="A61" s="3"/>
      <c r="B61" s="4"/>
    </row>
    <row r="62" spans="1:10" ht="15.75" x14ac:dyDescent="0.25">
      <c r="A62" s="5"/>
      <c r="B62" s="6"/>
    </row>
  </sheetData>
  <mergeCells count="11">
    <mergeCell ref="G16:H16"/>
    <mergeCell ref="B45:F45"/>
    <mergeCell ref="B46:F46"/>
    <mergeCell ref="B47:F47"/>
    <mergeCell ref="B48:F48"/>
    <mergeCell ref="A50:F50"/>
    <mergeCell ref="A16:A17"/>
    <mergeCell ref="B16:B17"/>
    <mergeCell ref="C16:C17"/>
    <mergeCell ref="D16:D17"/>
    <mergeCell ref="E16:F16"/>
  </mergeCells>
  <printOptions horizontalCentered="1"/>
  <pageMargins left="0.43307086614173229" right="0.43307086614173229" top="0" bottom="0" header="0.31496062992125984" footer="0.31496062992125984"/>
  <pageSetup paperSize="9" orientation="portrait" r:id="rId1"/>
  <rowBreaks count="1" manualBreakCount="1">
    <brk id="34"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40DC-15D5-4D42-8622-E2D41C3EE6D2}">
  <dimension ref="A10:A13"/>
  <sheetViews>
    <sheetView workbookViewId="0">
      <selection sqref="A1:XFD9"/>
    </sheetView>
  </sheetViews>
  <sheetFormatPr defaultRowHeight="15" x14ac:dyDescent="0.25"/>
  <sheetData>
    <row r="10" spans="1:1" x14ac:dyDescent="0.25">
      <c r="A10" s="13"/>
    </row>
    <row r="11" spans="1:1" x14ac:dyDescent="0.25">
      <c r="A11" s="13" t="s">
        <v>8</v>
      </c>
    </row>
    <row r="12" spans="1:1" x14ac:dyDescent="0.25">
      <c r="A12" s="15" t="s">
        <v>9</v>
      </c>
    </row>
    <row r="13" spans="1:1" x14ac:dyDescent="0.25">
      <c r="A13" s="1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2024-10-31T08:22:42Z</dcterms:modified>
</cp:coreProperties>
</file>