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D:\Xls\Sent BOQ\10 Pearls - NASTP\"/>
    </mc:Choice>
  </mc:AlternateContent>
  <xr:revisionPtr revIDLastSave="0" documentId="13_ncr:1_{CE992649-E794-48AE-89B9-2C6A32959966}" xr6:coauthVersionLast="36" xr6:coauthVersionMax="36" xr10:uidLastSave="{00000000-0000-0000-0000-000000000000}"/>
  <bookViews>
    <workbookView xWindow="0" yWindow="0" windowWidth="22260" windowHeight="12645" xr2:uid="{00000000-000D-0000-FFFF-FFFF00000000}"/>
  </bookViews>
  <sheets>
    <sheet name="Sheet1" sheetId="1" r:id="rId1"/>
  </sheets>
  <definedNames>
    <definedName name="_xlnm.Print_Titles" localSheetId="0">Sheet1!$1:$3</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0" i="1" l="1"/>
  <c r="F28" i="1" l="1"/>
  <c r="F47" i="1"/>
  <c r="F46" i="1"/>
  <c r="F44" i="1"/>
  <c r="F43" i="1"/>
  <c r="F39" i="1"/>
  <c r="F36" i="1"/>
  <c r="F25" i="1"/>
  <c r="F24" i="1"/>
  <c r="F22" i="1"/>
  <c r="F27" i="1"/>
  <c r="F26" i="1"/>
  <c r="F21" i="1"/>
  <c r="F19" i="1"/>
  <c r="F18" i="1"/>
  <c r="F16" i="1"/>
  <c r="F15" i="1"/>
  <c r="F49" i="1" l="1"/>
  <c r="F50" i="1" s="1"/>
  <c r="F51" i="1" s="1"/>
</calcChain>
</file>

<file path=xl/sharedStrings.xml><?xml version="1.0" encoding="utf-8"?>
<sst xmlns="http://schemas.openxmlformats.org/spreadsheetml/2006/main" count="88" uniqueCount="64">
  <si>
    <t>SR</t>
  </si>
  <si>
    <t>Unit</t>
  </si>
  <si>
    <t xml:space="preserve"> Rate </t>
  </si>
  <si>
    <t xml:space="preserve"> Amount  </t>
  </si>
  <si>
    <t xml:space="preserve">Supply&amp; Installation of All DC Inverter Controlled Variable Refrigerant Flow (VRF) Heat Pump Type Multi Split A/c </t>
  </si>
  <si>
    <t>System complete with built-in auto control system &amp; Central Controller with display (Tablet) including, unloading, Lifting, placing and Fixing at foundation at locations shown on drawing</t>
  </si>
  <si>
    <t>Outdoor Condensing Units</t>
  </si>
  <si>
    <t>CU-1</t>
  </si>
  <si>
    <t>No.</t>
  </si>
  <si>
    <t>Indoor Units</t>
  </si>
  <si>
    <t>WALL MOUNTED TYPE INDOOR UNIT</t>
  </si>
  <si>
    <t>WIU-1</t>
  </si>
  <si>
    <t>WIU-2</t>
  </si>
  <si>
    <t>WIU-3</t>
  </si>
  <si>
    <t>DUCTING, PIPING AND INSULATION</t>
  </si>
  <si>
    <t>Supply, fabrication and installation as per specifications and as shown on drawings Galvanized Iron Sheet-metal (of Grade G60 &amp; zinc Coating of Class Z-180) work including all bends, tees, connection to grilles, volume control dampers, splitter dampers, access doors, hangers, supports, rods and wooden frames (for ducts crossing walls). All duct work shall be constructed comply to SMACNA standards and all accessories necessary to complete the work.</t>
  </si>
  <si>
    <t>US Gauge 24</t>
  </si>
  <si>
    <t>Sft</t>
  </si>
  <si>
    <t>US Gauge 22</t>
  </si>
  <si>
    <t>Supply &amp; installation of Fiber Glass blanket insulation of density 48 Kg/m3 having factory applied FRK facing protected with equally spaced aluminum bands over insulation and protected with 8 oz canvas cloth &amp; anti fungas paint.</t>
  </si>
  <si>
    <t>1"(25mm) thick for indoor installed ducts</t>
  </si>
  <si>
    <t>SFT</t>
  </si>
  <si>
    <t xml:space="preserve">Supply &amp; installation of 1" thick Fiber Glass Sound/Clean Liner of density 24 Kg/m3 complete with adhesives and sealers as specified &amp; scheduled </t>
  </si>
  <si>
    <t>Supply &amp; Installation of 18 gauge G.I. Sheet Dampers</t>
  </si>
  <si>
    <t>Volume Control Dampers</t>
  </si>
  <si>
    <t>Supply &amp; Installation of Aluminum air devices as specified and scheduled</t>
  </si>
  <si>
    <t>Supply/ Exhaust/ Return Air Diffusers (with Damper)</t>
  </si>
  <si>
    <t>Supply/Return air Grill with Damper</t>
  </si>
  <si>
    <t>Return air Grill</t>
  </si>
  <si>
    <t xml:space="preserve"> Fresh / Exhaust Air Louvers  </t>
  </si>
  <si>
    <t xml:space="preserve"> Linear Slot Diffuser with necessary flanges (2 Slot)</t>
  </si>
  <si>
    <t>Nos</t>
  </si>
  <si>
    <t xml:space="preserve">Supply &amp; Installation of pre-assembled Flexible Duct </t>
  </si>
  <si>
    <t>Connectors factory fabricated with coated woven fabric and G.I. Collars both by means of double lock seam on each side as specified</t>
  </si>
  <si>
    <t>RFT</t>
  </si>
  <si>
    <t>Supply and Installation of Gas &amp; Liquid Copper Piping for indoor &amp; outdoor units Complete with insulation (9mm for indoor &amp; 19mm for outdoor) Built-in Microban Elastomeric/Epdm Closed Cell FM Approved with Green Guard certificate, anti fungus, anti microbial Foam Type insulation of density 65 Kg/m3 and thermal conductivity 0.035 W/M at 24 deg C of fire performance conforming to UK building regulation of Class-0 rating protected with fire retardant type high density closely woven fiberglass cloth as specified manufactured by Armacell or Durkflex complete with adhesives and sealers, gas charging, accessories, clamping and other related material for installation purpose, complete in all respect.</t>
  </si>
  <si>
    <t>Job</t>
  </si>
  <si>
    <t>The equipment supplier is responsible to verify the pipe sizing in accordance with their selected models of equipment being offered.</t>
  </si>
  <si>
    <t>Supply &amp; installation of 16 Gauge G.I Sheet Construction Pipe Tray with top covering required to install refrigerant pipes running at exposed roof.</t>
  </si>
  <si>
    <t>12 X 4'' Wide</t>
  </si>
  <si>
    <t>Rft</t>
  </si>
  <si>
    <t>Supply, Fabrication  &amp; installation of Refrigerant Distributer (Y-</t>
  </si>
  <si>
    <t>Type) Pipe Joints at locations as shown on drawings</t>
  </si>
  <si>
    <t>Lot</t>
  </si>
  <si>
    <t>Supply, fabrication and installation of PVC. piping &amp; fittings, including hangers, anchor bolts, rubber vibration mounts etc.</t>
  </si>
  <si>
    <t>FANS</t>
  </si>
  <si>
    <t>Supply &amp; installation of Ventilation fans as specified and scheduled including unloading, lifting, placing and fixing at locations as shown on the drawings.</t>
  </si>
  <si>
    <t>EF-01 (900 cfm with 0.8 in wc Static pressure)</t>
  </si>
  <si>
    <t>No</t>
  </si>
  <si>
    <t>Supply &amp; installation of HVAC related Electrical works as specified and as shown on the drawings, complete in all respects Electrical Panel</t>
  </si>
  <si>
    <t>Conduiting and wiring onward from DB to all HVAC equipment(indoor &amp;outdoor) complete with cables/wires, cables glands, cable ties, cable trays, cable trunkey, G.I./PVC conduits etc. including earthing, control wiring and all other items to complete the Job.</t>
  </si>
  <si>
    <t>Related Civil works including wall / slab cutting, patching, plastering etc. and construction of equipment foundations</t>
  </si>
  <si>
    <t>Painting of metal hangers and metal structures where installed as specified</t>
  </si>
  <si>
    <t>Shop drawings and As-built drawings</t>
  </si>
  <si>
    <t>AHU Thermostate wiring re-route if req</t>
  </si>
  <si>
    <t>Supply , installation , testing and comissioining of AHU Thermostate wiring as per architectural plan, complete in all respectes and per LL HVAC team requirement</t>
  </si>
  <si>
    <t>Total Amount (Rs.)</t>
  </si>
  <si>
    <t>N/A</t>
  </si>
  <si>
    <t>Inspection, testing, Gas Charging, Commissioning and Air Balancing of   Complete system</t>
  </si>
  <si>
    <t>Qty</t>
  </si>
  <si>
    <t>Cost Estimate for HVAC work - 10 Pearl NASTP Shahra e Faisal  Karachi</t>
  </si>
  <si>
    <t>SST 15%</t>
  </si>
  <si>
    <t>Grand Total Amount (Rs.)</t>
  </si>
  <si>
    <r>
      <t xml:space="preserve">Lot
</t>
    </r>
    <r>
      <rPr>
        <sz val="9.5"/>
        <color rgb="FFFF0000"/>
        <rFont val="Calibri"/>
        <family val="2"/>
        <scheme val="minor"/>
      </rPr>
      <t>(Only Labour)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</si>
</sst>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8" x14ac:knownFonts="1">
    <font>
      <sz val="11"/>
      <color theme="1"/>
      <name val="Calibri"/>
      <family val="2"/>
      <scheme val="minor"/>
    </font>
    <font>
      <sz val="11"/>
      <color theme="1"/>
      <name val="Calibri"/>
      <family val="2"/>
      <scheme val="minor"/>
    </font>
    <font>
      <sz val="11"/>
      <color rgb="FF000000"/>
      <name val="Calibri"/>
      <family val="2"/>
      <scheme val="minor"/>
    </font>
    <font>
      <sz val="9.5"/>
      <color rgb="FF000000"/>
      <name val="Calibri"/>
      <family val="2"/>
      <scheme val="minor"/>
    </font>
    <font>
      <sz val="14"/>
      <color rgb="FF000000"/>
      <name val="Calibri"/>
      <family val="2"/>
      <scheme val="minor"/>
    </font>
    <font>
      <b/>
      <sz val="12"/>
      <color rgb="FF000000"/>
      <name val="Calibri"/>
      <family val="2"/>
      <scheme val="minor"/>
    </font>
    <font>
      <b/>
      <u/>
      <sz val="16"/>
      <color theme="1"/>
      <name val="Calibri"/>
      <family val="2"/>
      <scheme val="minor"/>
    </font>
    <font>
      <sz val="9.5"/>
      <color rgb="FFFF0000"/>
      <name val="Calibri"/>
      <family val="2"/>
      <scheme val="minor"/>
    </font>
  </fonts>
  <fills count="2">
    <fill>
      <patternFill patternType="none"/>
    </fill>
    <fill>
      <patternFill patternType="gray125"/>
    </fill>
  </fills>
  <borders count="1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s>
  <cellStyleXfs count="2">
    <xf numFmtId="0" fontId="0" fillId="0" borderId="0"/>
    <xf numFmtId="43" fontId="1" fillId="0" borderId="0" applyFont="0" applyFill="0" applyBorder="0" applyAlignment="0" applyProtection="0"/>
  </cellStyleXfs>
  <cellXfs count="38">
    <xf numFmtId="0" fontId="0" fillId="0" borderId="0" xfId="0"/>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164" fontId="2" fillId="0" borderId="3" xfId="1" applyNumberFormat="1" applyFont="1" applyBorder="1" applyAlignment="1">
      <alignment vertical="center" wrapText="1"/>
    </xf>
    <xf numFmtId="164" fontId="2" fillId="0" borderId="4" xfId="1" applyNumberFormat="1" applyFont="1" applyBorder="1" applyAlignment="1">
      <alignmen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0" fillId="0" borderId="0" xfId="0" applyFont="1"/>
    <xf numFmtId="0" fontId="3" fillId="0" borderId="4" xfId="0" applyFont="1" applyBorder="1" applyAlignment="1">
      <alignment vertical="center" wrapText="1"/>
    </xf>
    <xf numFmtId="0" fontId="3" fillId="0" borderId="4" xfId="0" applyFont="1" applyBorder="1" applyAlignment="1">
      <alignment horizontal="center" vertical="center" wrapText="1"/>
    </xf>
    <xf numFmtId="0" fontId="3" fillId="0" borderId="4" xfId="0" applyFont="1" applyBorder="1" applyAlignment="1">
      <alignment horizontal="justify" vertical="center" wrapText="1"/>
    </xf>
    <xf numFmtId="0" fontId="3" fillId="0" borderId="3" xfId="0" applyFont="1" applyBorder="1" applyAlignment="1">
      <alignment horizontal="center" vertical="center" wrapText="1"/>
    </xf>
    <xf numFmtId="0" fontId="0" fillId="0" borderId="0" xfId="0" applyFont="1" applyAlignment="1">
      <alignment horizontal="center"/>
    </xf>
    <xf numFmtId="0" fontId="3" fillId="0" borderId="3" xfId="0" applyFont="1" applyBorder="1" applyAlignment="1">
      <alignment vertical="center" wrapText="1"/>
    </xf>
    <xf numFmtId="0" fontId="3" fillId="0" borderId="7" xfId="0" applyFont="1" applyBorder="1" applyAlignment="1">
      <alignment vertical="center" wrapText="1"/>
    </xf>
    <xf numFmtId="0" fontId="5" fillId="0" borderId="8" xfId="0" applyFont="1" applyBorder="1" applyAlignment="1">
      <alignment vertical="center" wrapText="1"/>
    </xf>
    <xf numFmtId="0" fontId="5" fillId="0" borderId="9" xfId="0" applyFont="1" applyBorder="1" applyAlignment="1">
      <alignment horizontal="center" vertical="center" wrapText="1"/>
    </xf>
    <xf numFmtId="0" fontId="5" fillId="0" borderId="7" xfId="0" applyFont="1" applyBorder="1" applyAlignment="1">
      <alignment vertical="center" wrapText="1"/>
    </xf>
    <xf numFmtId="164" fontId="5" fillId="0" borderId="7" xfId="1" applyNumberFormat="1" applyFont="1" applyBorder="1" applyAlignment="1">
      <alignment vertical="center" wrapText="1"/>
    </xf>
    <xf numFmtId="0" fontId="4" fillId="0" borderId="1" xfId="0" applyFont="1" applyBorder="1" applyAlignment="1">
      <alignment horizontal="left" vertical="center" wrapText="1" indent="1"/>
    </xf>
    <xf numFmtId="0" fontId="4" fillId="0" borderId="2" xfId="0" applyFont="1" applyBorder="1" applyAlignment="1">
      <alignment horizontal="center" vertical="center" wrapText="1"/>
    </xf>
    <xf numFmtId="0" fontId="2" fillId="0" borderId="10" xfId="0" applyFont="1" applyBorder="1" applyAlignment="1">
      <alignment vertical="center" wrapText="1"/>
    </xf>
    <xf numFmtId="0" fontId="3" fillId="0" borderId="11" xfId="0" applyFont="1" applyBorder="1" applyAlignment="1">
      <alignment vertical="center" wrapText="1"/>
    </xf>
    <xf numFmtId="0" fontId="3" fillId="0" borderId="11" xfId="0" applyFont="1" applyBorder="1" applyAlignment="1">
      <alignment horizontal="center" vertical="center" wrapText="1"/>
    </xf>
    <xf numFmtId="164" fontId="2" fillId="0" borderId="10" xfId="1" applyNumberFormat="1" applyFont="1" applyBorder="1" applyAlignment="1">
      <alignment vertical="center" wrapText="1"/>
    </xf>
    <xf numFmtId="164" fontId="2" fillId="0" borderId="11" xfId="1" applyNumberFormat="1" applyFont="1" applyBorder="1" applyAlignment="1">
      <alignment vertical="center" wrapText="1"/>
    </xf>
    <xf numFmtId="0" fontId="2" fillId="0" borderId="5" xfId="0" applyFont="1" applyBorder="1" applyAlignment="1">
      <alignment vertical="center" wrapText="1"/>
    </xf>
    <xf numFmtId="0" fontId="2" fillId="0" borderId="3" xfId="0" applyFont="1" applyBorder="1" applyAlignment="1">
      <alignment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164" fontId="2" fillId="0" borderId="3" xfId="1" applyNumberFormat="1" applyFont="1" applyBorder="1" applyAlignment="1">
      <alignment vertical="center" wrapText="1"/>
    </xf>
    <xf numFmtId="0" fontId="6" fillId="0" borderId="0" xfId="0" applyFont="1" applyAlignment="1">
      <alignment horizontal="center" vertical="center"/>
    </xf>
    <xf numFmtId="0" fontId="6" fillId="0" borderId="9" xfId="0" applyFont="1" applyBorder="1" applyAlignment="1">
      <alignment horizontal="center" vertical="center"/>
    </xf>
    <xf numFmtId="164" fontId="2" fillId="0" borderId="3" xfId="1"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topLeftCell="A31" zoomScaleNormal="100" workbookViewId="0">
      <selection activeCell="I42" sqref="I42"/>
    </sheetView>
  </sheetViews>
  <sheetFormatPr defaultRowHeight="15" x14ac:dyDescent="0.25"/>
  <cols>
    <col min="1" max="1" width="5.42578125" style="9" customWidth="1"/>
    <col min="2" max="2" width="56" style="9" customWidth="1"/>
    <col min="3" max="3" width="7.140625" style="14" customWidth="1"/>
    <col min="4" max="4" width="9" style="14" customWidth="1"/>
    <col min="5" max="5" width="8.28515625" style="9" customWidth="1"/>
    <col min="6" max="6" width="15.140625" style="9" customWidth="1"/>
    <col min="7" max="16384" width="9.140625" style="9"/>
  </cols>
  <sheetData>
    <row r="1" spans="1:6" x14ac:dyDescent="0.25">
      <c r="A1" s="35" t="s">
        <v>60</v>
      </c>
      <c r="B1" s="35"/>
      <c r="C1" s="35"/>
      <c r="D1" s="35"/>
      <c r="E1" s="35"/>
      <c r="F1" s="35"/>
    </row>
    <row r="2" spans="1:6" ht="26.25" customHeight="1" thickBot="1" x14ac:dyDescent="0.3">
      <c r="A2" s="36"/>
      <c r="B2" s="36"/>
      <c r="C2" s="36"/>
      <c r="D2" s="36"/>
      <c r="E2" s="36"/>
      <c r="F2" s="36"/>
    </row>
    <row r="3" spans="1:6" ht="19.5" thickBot="1" x14ac:dyDescent="0.3">
      <c r="A3" s="21" t="s">
        <v>0</v>
      </c>
      <c r="B3" s="22"/>
      <c r="C3" s="22" t="s">
        <v>1</v>
      </c>
      <c r="D3" s="22" t="s">
        <v>59</v>
      </c>
      <c r="E3" s="22" t="s">
        <v>2</v>
      </c>
      <c r="F3" s="22" t="s">
        <v>3</v>
      </c>
    </row>
    <row r="4" spans="1:6" ht="36" customHeight="1" x14ac:dyDescent="0.25">
      <c r="A4" s="31">
        <v>1</v>
      </c>
      <c r="B4" s="10" t="s">
        <v>4</v>
      </c>
      <c r="C4" s="32"/>
      <c r="D4" s="32"/>
      <c r="E4" s="28"/>
      <c r="F4" s="28"/>
    </row>
    <row r="5" spans="1:6" ht="41.25" customHeight="1" x14ac:dyDescent="0.25">
      <c r="A5" s="30"/>
      <c r="B5" s="10" t="s">
        <v>5</v>
      </c>
      <c r="C5" s="33"/>
      <c r="D5" s="33"/>
      <c r="E5" s="29"/>
      <c r="F5" s="29"/>
    </row>
    <row r="6" spans="1:6" x14ac:dyDescent="0.25">
      <c r="A6" s="29"/>
      <c r="B6" s="10" t="s">
        <v>6</v>
      </c>
      <c r="C6" s="30" t="s">
        <v>8</v>
      </c>
      <c r="D6" s="30">
        <v>1</v>
      </c>
      <c r="E6" s="29" t="s">
        <v>57</v>
      </c>
      <c r="F6" s="29"/>
    </row>
    <row r="7" spans="1:6" x14ac:dyDescent="0.25">
      <c r="A7" s="29"/>
      <c r="B7" s="10" t="s">
        <v>7</v>
      </c>
      <c r="C7" s="30"/>
      <c r="D7" s="30"/>
      <c r="E7" s="29"/>
      <c r="F7" s="29"/>
    </row>
    <row r="8" spans="1:6" x14ac:dyDescent="0.25">
      <c r="A8" s="2"/>
      <c r="B8" s="10" t="s">
        <v>9</v>
      </c>
      <c r="C8" s="7"/>
      <c r="D8" s="7"/>
      <c r="E8" s="1"/>
      <c r="F8" s="1"/>
    </row>
    <row r="9" spans="1:6" x14ac:dyDescent="0.25">
      <c r="A9" s="29"/>
      <c r="B9" s="10" t="s">
        <v>10</v>
      </c>
      <c r="C9" s="30" t="s">
        <v>8</v>
      </c>
      <c r="D9" s="30">
        <v>1</v>
      </c>
      <c r="E9" s="29" t="s">
        <v>57</v>
      </c>
      <c r="F9" s="29"/>
    </row>
    <row r="10" spans="1:6" x14ac:dyDescent="0.25">
      <c r="A10" s="29"/>
      <c r="B10" s="10" t="s">
        <v>11</v>
      </c>
      <c r="C10" s="30"/>
      <c r="D10" s="30"/>
      <c r="E10" s="29"/>
      <c r="F10" s="29"/>
    </row>
    <row r="11" spans="1:6" x14ac:dyDescent="0.25">
      <c r="A11" s="2"/>
      <c r="B11" s="10" t="s">
        <v>12</v>
      </c>
      <c r="C11" s="11" t="s">
        <v>8</v>
      </c>
      <c r="D11" s="11">
        <v>2</v>
      </c>
      <c r="E11" s="1" t="s">
        <v>57</v>
      </c>
      <c r="F11" s="1"/>
    </row>
    <row r="12" spans="1:6" x14ac:dyDescent="0.25">
      <c r="A12" s="29"/>
      <c r="B12" s="10" t="s">
        <v>13</v>
      </c>
      <c r="C12" s="30" t="s">
        <v>8</v>
      </c>
      <c r="D12" s="30">
        <v>1</v>
      </c>
      <c r="E12" s="29" t="s">
        <v>57</v>
      </c>
      <c r="F12" s="29"/>
    </row>
    <row r="13" spans="1:6" x14ac:dyDescent="0.25">
      <c r="A13" s="29"/>
      <c r="B13" s="10" t="s">
        <v>14</v>
      </c>
      <c r="C13" s="30"/>
      <c r="D13" s="30"/>
      <c r="E13" s="29"/>
      <c r="F13" s="29"/>
    </row>
    <row r="14" spans="1:6" ht="116.25" customHeight="1" x14ac:dyDescent="0.25">
      <c r="A14" s="30">
        <v>2</v>
      </c>
      <c r="B14" s="12" t="s">
        <v>15</v>
      </c>
      <c r="C14" s="13"/>
      <c r="D14" s="13"/>
      <c r="E14" s="2"/>
      <c r="F14" s="2"/>
    </row>
    <row r="15" spans="1:6" x14ac:dyDescent="0.25">
      <c r="A15" s="30"/>
      <c r="B15" s="10" t="s">
        <v>16</v>
      </c>
      <c r="C15" s="11" t="s">
        <v>17</v>
      </c>
      <c r="D15" s="13">
        <v>4950</v>
      </c>
      <c r="E15" s="5">
        <v>510</v>
      </c>
      <c r="F15" s="5">
        <f>E15*D15</f>
        <v>2524500</v>
      </c>
    </row>
    <row r="16" spans="1:6" x14ac:dyDescent="0.25">
      <c r="A16" s="2"/>
      <c r="B16" s="10" t="s">
        <v>18</v>
      </c>
      <c r="C16" s="11" t="s">
        <v>17</v>
      </c>
      <c r="D16" s="13">
        <v>220</v>
      </c>
      <c r="E16" s="6">
        <v>525</v>
      </c>
      <c r="F16" s="5">
        <f>E16*D16</f>
        <v>115500</v>
      </c>
    </row>
    <row r="17" spans="1:6" ht="51" x14ac:dyDescent="0.25">
      <c r="A17" s="30">
        <v>3</v>
      </c>
      <c r="B17" s="12" t="s">
        <v>19</v>
      </c>
      <c r="C17" s="13"/>
      <c r="D17" s="13"/>
      <c r="E17" s="2"/>
      <c r="F17" s="2"/>
    </row>
    <row r="18" spans="1:6" ht="25.5" customHeight="1" x14ac:dyDescent="0.25">
      <c r="A18" s="30"/>
      <c r="B18" s="10" t="s">
        <v>20</v>
      </c>
      <c r="C18" s="11" t="s">
        <v>21</v>
      </c>
      <c r="D18" s="11">
        <v>4800</v>
      </c>
      <c r="E18" s="5">
        <v>225</v>
      </c>
      <c r="F18" s="5">
        <f>E18*D18</f>
        <v>1080000</v>
      </c>
    </row>
    <row r="19" spans="1:6" ht="38.25" x14ac:dyDescent="0.25">
      <c r="A19" s="13">
        <v>4</v>
      </c>
      <c r="B19" s="12" t="s">
        <v>22</v>
      </c>
      <c r="C19" s="11" t="s">
        <v>21</v>
      </c>
      <c r="D19" s="11">
        <v>1000</v>
      </c>
      <c r="E19" s="6">
        <v>280</v>
      </c>
      <c r="F19" s="5">
        <f>E19*D19</f>
        <v>280000</v>
      </c>
    </row>
    <row r="20" spans="1:6" x14ac:dyDescent="0.25">
      <c r="A20" s="13">
        <v>5</v>
      </c>
      <c r="B20" s="10" t="s">
        <v>23</v>
      </c>
      <c r="C20" s="7"/>
      <c r="D20" s="7"/>
      <c r="E20" s="6"/>
      <c r="F20" s="6"/>
    </row>
    <row r="21" spans="1:6" x14ac:dyDescent="0.25">
      <c r="A21" s="2"/>
      <c r="B21" s="10" t="s">
        <v>24</v>
      </c>
      <c r="C21" s="11" t="s">
        <v>17</v>
      </c>
      <c r="D21" s="11">
        <v>30</v>
      </c>
      <c r="E21" s="6">
        <v>4000</v>
      </c>
      <c r="F21" s="5">
        <f>E21*D21</f>
        <v>120000</v>
      </c>
    </row>
    <row r="22" spans="1:6" ht="25.5" x14ac:dyDescent="0.25">
      <c r="A22" s="30">
        <v>6</v>
      </c>
      <c r="B22" s="10" t="s">
        <v>25</v>
      </c>
      <c r="C22" s="30" t="s">
        <v>17</v>
      </c>
      <c r="D22" s="30">
        <v>20</v>
      </c>
      <c r="E22" s="34">
        <v>4600</v>
      </c>
      <c r="F22" s="34">
        <f>E22*D22</f>
        <v>92000</v>
      </c>
    </row>
    <row r="23" spans="1:6" x14ac:dyDescent="0.25">
      <c r="A23" s="30"/>
      <c r="B23" s="10" t="s">
        <v>26</v>
      </c>
      <c r="C23" s="30"/>
      <c r="D23" s="30"/>
      <c r="E23" s="34"/>
      <c r="F23" s="34"/>
    </row>
    <row r="24" spans="1:6" x14ac:dyDescent="0.25">
      <c r="A24" s="2"/>
      <c r="B24" s="10" t="s">
        <v>27</v>
      </c>
      <c r="C24" s="11" t="s">
        <v>17</v>
      </c>
      <c r="D24" s="11">
        <v>14</v>
      </c>
      <c r="E24" s="6">
        <v>4000</v>
      </c>
      <c r="F24" s="5">
        <f>E24*D24</f>
        <v>56000</v>
      </c>
    </row>
    <row r="25" spans="1:6" ht="15.75" thickBot="1" x14ac:dyDescent="0.3">
      <c r="A25" s="23"/>
      <c r="B25" s="24" t="s">
        <v>28</v>
      </c>
      <c r="C25" s="25" t="s">
        <v>17</v>
      </c>
      <c r="D25" s="25">
        <v>90</v>
      </c>
      <c r="E25" s="27">
        <v>4000</v>
      </c>
      <c r="F25" s="26">
        <f>E25*D25</f>
        <v>360000</v>
      </c>
    </row>
    <row r="26" spans="1:6" ht="21.75" customHeight="1" x14ac:dyDescent="0.25">
      <c r="A26" s="2"/>
      <c r="B26" s="10" t="s">
        <v>29</v>
      </c>
      <c r="C26" s="11" t="s">
        <v>17</v>
      </c>
      <c r="D26" s="11">
        <v>4</v>
      </c>
      <c r="E26" s="6">
        <v>4000</v>
      </c>
      <c r="F26" s="5">
        <f t="shared" ref="F26:F27" si="0">E26*D26</f>
        <v>16000</v>
      </c>
    </row>
    <row r="27" spans="1:6" x14ac:dyDescent="0.25">
      <c r="A27" s="2"/>
      <c r="B27" s="10" t="s">
        <v>30</v>
      </c>
      <c r="C27" s="11" t="s">
        <v>31</v>
      </c>
      <c r="D27" s="11">
        <v>6</v>
      </c>
      <c r="E27" s="6">
        <v>8500</v>
      </c>
      <c r="F27" s="5">
        <f t="shared" si="0"/>
        <v>51000</v>
      </c>
    </row>
    <row r="28" spans="1:6" ht="21.75" customHeight="1" x14ac:dyDescent="0.25">
      <c r="A28" s="30">
        <v>7</v>
      </c>
      <c r="B28" s="10" t="s">
        <v>32</v>
      </c>
      <c r="C28" s="13" t="s">
        <v>34</v>
      </c>
      <c r="D28" s="13">
        <v>50</v>
      </c>
      <c r="E28" s="5">
        <v>1250</v>
      </c>
      <c r="F28" s="5">
        <f>E28*D28</f>
        <v>62500</v>
      </c>
    </row>
    <row r="29" spans="1:6" ht="38.25" x14ac:dyDescent="0.25">
      <c r="A29" s="30"/>
      <c r="B29" s="10" t="s">
        <v>33</v>
      </c>
      <c r="C29" s="15"/>
      <c r="D29" s="13"/>
      <c r="E29" s="2"/>
      <c r="F29" s="2"/>
    </row>
    <row r="30" spans="1:6" ht="153" x14ac:dyDescent="0.25">
      <c r="A30" s="13">
        <v>8</v>
      </c>
      <c r="B30" s="12" t="s">
        <v>35</v>
      </c>
      <c r="C30" s="11" t="s">
        <v>36</v>
      </c>
      <c r="D30" s="11">
        <v>1</v>
      </c>
      <c r="E30" s="1" t="s">
        <v>57</v>
      </c>
      <c r="F30" s="1"/>
    </row>
    <row r="31" spans="1:6" ht="25.5" x14ac:dyDescent="0.25">
      <c r="A31" s="2"/>
      <c r="B31" s="12" t="s">
        <v>37</v>
      </c>
      <c r="C31" s="7"/>
      <c r="D31" s="7"/>
      <c r="E31" s="1"/>
      <c r="F31" s="1"/>
    </row>
    <row r="32" spans="1:6" ht="38.25" x14ac:dyDescent="0.25">
      <c r="A32" s="30">
        <v>9</v>
      </c>
      <c r="B32" s="12" t="s">
        <v>38</v>
      </c>
      <c r="C32" s="30" t="s">
        <v>40</v>
      </c>
      <c r="D32" s="30">
        <v>50</v>
      </c>
      <c r="E32" s="29" t="s">
        <v>57</v>
      </c>
      <c r="F32" s="29"/>
    </row>
    <row r="33" spans="1:6" x14ac:dyDescent="0.25">
      <c r="A33" s="30"/>
      <c r="B33" s="10" t="s">
        <v>39</v>
      </c>
      <c r="C33" s="30"/>
      <c r="D33" s="30"/>
      <c r="E33" s="29"/>
      <c r="F33" s="29"/>
    </row>
    <row r="34" spans="1:6" x14ac:dyDescent="0.25">
      <c r="A34" s="30">
        <v>10</v>
      </c>
      <c r="B34" s="12" t="s">
        <v>41</v>
      </c>
      <c r="C34" s="30" t="s">
        <v>43</v>
      </c>
      <c r="D34" s="30">
        <v>1</v>
      </c>
      <c r="E34" s="29" t="s">
        <v>57</v>
      </c>
      <c r="F34" s="29"/>
    </row>
    <row r="35" spans="1:6" x14ac:dyDescent="0.25">
      <c r="A35" s="30"/>
      <c r="B35" s="10" t="s">
        <v>42</v>
      </c>
      <c r="C35" s="30"/>
      <c r="D35" s="30"/>
      <c r="E35" s="29"/>
      <c r="F35" s="29"/>
    </row>
    <row r="36" spans="1:6" ht="25.5" x14ac:dyDescent="0.25">
      <c r="A36" s="30">
        <v>11</v>
      </c>
      <c r="B36" s="12" t="s">
        <v>44</v>
      </c>
      <c r="C36" s="30" t="s">
        <v>43</v>
      </c>
      <c r="D36" s="30">
        <v>1</v>
      </c>
      <c r="E36" s="34">
        <v>60000</v>
      </c>
      <c r="F36" s="34">
        <f>E36*D36</f>
        <v>60000</v>
      </c>
    </row>
    <row r="37" spans="1:6" x14ac:dyDescent="0.25">
      <c r="A37" s="30"/>
      <c r="B37" s="10" t="s">
        <v>45</v>
      </c>
      <c r="C37" s="30"/>
      <c r="D37" s="30"/>
      <c r="E37" s="34"/>
      <c r="F37" s="34"/>
    </row>
    <row r="38" spans="1:6" ht="38.25" x14ac:dyDescent="0.25">
      <c r="A38" s="13">
        <v>12</v>
      </c>
      <c r="B38" s="10" t="s">
        <v>46</v>
      </c>
      <c r="C38" s="7"/>
      <c r="D38" s="7"/>
      <c r="E38" s="1"/>
      <c r="F38" s="1"/>
    </row>
    <row r="39" spans="1:6" x14ac:dyDescent="0.25">
      <c r="A39" s="2"/>
      <c r="B39" s="10" t="s">
        <v>47</v>
      </c>
      <c r="C39" s="11" t="s">
        <v>48</v>
      </c>
      <c r="D39" s="11">
        <v>1</v>
      </c>
      <c r="E39" s="6">
        <v>415000</v>
      </c>
      <c r="F39" s="6">
        <f>E39*D39</f>
        <v>415000</v>
      </c>
    </row>
    <row r="40" spans="1:6" ht="38.25" x14ac:dyDescent="0.25">
      <c r="A40" s="13">
        <v>13</v>
      </c>
      <c r="B40" s="12" t="s">
        <v>49</v>
      </c>
      <c r="C40" s="30" t="s">
        <v>63</v>
      </c>
      <c r="D40" s="30">
        <v>1</v>
      </c>
      <c r="E40" s="37">
        <v>200000</v>
      </c>
      <c r="F40" s="37">
        <f>E40*D40</f>
        <v>200000</v>
      </c>
    </row>
    <row r="41" spans="1:6" ht="59.25" customHeight="1" x14ac:dyDescent="0.25">
      <c r="A41" s="2"/>
      <c r="B41" s="12" t="s">
        <v>50</v>
      </c>
      <c r="C41" s="30"/>
      <c r="D41" s="30"/>
      <c r="E41" s="37"/>
      <c r="F41" s="37"/>
    </row>
    <row r="42" spans="1:6" ht="25.5" x14ac:dyDescent="0.25">
      <c r="A42" s="13">
        <v>14</v>
      </c>
      <c r="B42" s="12" t="s">
        <v>51</v>
      </c>
      <c r="C42" s="11" t="s">
        <v>36</v>
      </c>
      <c r="D42" s="11">
        <v>1</v>
      </c>
      <c r="E42" s="1" t="s">
        <v>57</v>
      </c>
      <c r="F42" s="1"/>
    </row>
    <row r="43" spans="1:6" ht="39.75" customHeight="1" x14ac:dyDescent="0.25">
      <c r="A43" s="13">
        <v>15</v>
      </c>
      <c r="B43" s="12" t="s">
        <v>52</v>
      </c>
      <c r="C43" s="11" t="s">
        <v>36</v>
      </c>
      <c r="D43" s="11">
        <v>1</v>
      </c>
      <c r="E43" s="6">
        <v>20000</v>
      </c>
      <c r="F43" s="6">
        <f>E43*D43</f>
        <v>20000</v>
      </c>
    </row>
    <row r="44" spans="1:6" x14ac:dyDescent="0.25">
      <c r="A44" s="30">
        <v>16</v>
      </c>
      <c r="B44" s="10" t="s">
        <v>53</v>
      </c>
      <c r="C44" s="11" t="s">
        <v>36</v>
      </c>
      <c r="D44" s="11">
        <v>1</v>
      </c>
      <c r="E44" s="6">
        <v>10000</v>
      </c>
      <c r="F44" s="6">
        <f>E44*D44</f>
        <v>10000</v>
      </c>
    </row>
    <row r="45" spans="1:6" ht="19.5" customHeight="1" x14ac:dyDescent="0.25">
      <c r="A45" s="30"/>
      <c r="B45" s="10" t="s">
        <v>54</v>
      </c>
      <c r="C45" s="11"/>
      <c r="D45" s="11"/>
      <c r="E45" s="6"/>
      <c r="F45" s="6"/>
    </row>
    <row r="46" spans="1:6" ht="45.75" customHeight="1" x14ac:dyDescent="0.25">
      <c r="A46" s="13">
        <v>17</v>
      </c>
      <c r="B46" s="12" t="s">
        <v>55</v>
      </c>
      <c r="C46" s="11" t="s">
        <v>36</v>
      </c>
      <c r="D46" s="11">
        <v>7</v>
      </c>
      <c r="E46" s="6">
        <v>15000</v>
      </c>
      <c r="F46" s="6">
        <f>E46*D46</f>
        <v>105000</v>
      </c>
    </row>
    <row r="47" spans="1:6" ht="25.5" x14ac:dyDescent="0.25">
      <c r="A47" s="13">
        <v>18</v>
      </c>
      <c r="B47" s="12" t="s">
        <v>58</v>
      </c>
      <c r="C47" s="11" t="s">
        <v>36</v>
      </c>
      <c r="D47" s="11">
        <v>1</v>
      </c>
      <c r="E47" s="6">
        <v>150000</v>
      </c>
      <c r="F47" s="6">
        <f>E47*D47</f>
        <v>150000</v>
      </c>
    </row>
    <row r="48" spans="1:6" ht="15.75" thickBot="1" x14ac:dyDescent="0.3">
      <c r="A48" s="3"/>
      <c r="B48" s="16" t="s">
        <v>56</v>
      </c>
      <c r="C48" s="8"/>
      <c r="D48" s="8"/>
      <c r="E48" s="4"/>
      <c r="F48" s="4"/>
    </row>
    <row r="49" spans="1:6" ht="27.75" customHeight="1" thickBot="1" x14ac:dyDescent="0.3">
      <c r="A49" s="17"/>
      <c r="B49" s="18" t="s">
        <v>56</v>
      </c>
      <c r="C49" s="18"/>
      <c r="D49" s="18"/>
      <c r="E49" s="19"/>
      <c r="F49" s="20">
        <f>SUM(F4:F48)</f>
        <v>5717500</v>
      </c>
    </row>
    <row r="50" spans="1:6" ht="27.75" customHeight="1" thickBot="1" x14ac:dyDescent="0.3">
      <c r="A50" s="17"/>
      <c r="B50" s="18" t="s">
        <v>61</v>
      </c>
      <c r="C50" s="18"/>
      <c r="D50" s="18"/>
      <c r="E50" s="19"/>
      <c r="F50" s="20">
        <f>F49*15%</f>
        <v>857625</v>
      </c>
    </row>
    <row r="51" spans="1:6" ht="27.75" customHeight="1" thickBot="1" x14ac:dyDescent="0.3">
      <c r="A51" s="17"/>
      <c r="B51" s="18" t="s">
        <v>62</v>
      </c>
      <c r="C51" s="18"/>
      <c r="D51" s="18"/>
      <c r="E51" s="19"/>
      <c r="F51" s="20">
        <f>F50+F49</f>
        <v>6575125</v>
      </c>
    </row>
  </sheetData>
  <mergeCells count="49">
    <mergeCell ref="C40:C41"/>
    <mergeCell ref="D40:D41"/>
    <mergeCell ref="E40:E41"/>
    <mergeCell ref="F40:F41"/>
    <mergeCell ref="A1:F2"/>
    <mergeCell ref="A44:A45"/>
    <mergeCell ref="A36:A37"/>
    <mergeCell ref="C36:C37"/>
    <mergeCell ref="D36:D37"/>
    <mergeCell ref="E36:E37"/>
    <mergeCell ref="F36:F37"/>
    <mergeCell ref="A34:A35"/>
    <mergeCell ref="C34:C35"/>
    <mergeCell ref="D34:D35"/>
    <mergeCell ref="E34:E35"/>
    <mergeCell ref="F34:F35"/>
    <mergeCell ref="A32:A33"/>
    <mergeCell ref="C32:C33"/>
    <mergeCell ref="D32:D33"/>
    <mergeCell ref="E32:E33"/>
    <mergeCell ref="F32:F33"/>
    <mergeCell ref="A28:A29"/>
    <mergeCell ref="A22:A23"/>
    <mergeCell ref="C22:C23"/>
    <mergeCell ref="D22:D23"/>
    <mergeCell ref="E22:E23"/>
    <mergeCell ref="F22:F23"/>
    <mergeCell ref="A17:A18"/>
    <mergeCell ref="A14:A15"/>
    <mergeCell ref="A12:A13"/>
    <mergeCell ref="C12:C13"/>
    <mergeCell ref="D12:D13"/>
    <mergeCell ref="E12:E13"/>
    <mergeCell ref="F12:F13"/>
    <mergeCell ref="A9:A10"/>
    <mergeCell ref="C9:C10"/>
    <mergeCell ref="D9:D10"/>
    <mergeCell ref="E9:E10"/>
    <mergeCell ref="F9:F10"/>
    <mergeCell ref="F4:F5"/>
    <mergeCell ref="A6:A7"/>
    <mergeCell ref="C6:C7"/>
    <mergeCell ref="D6:D7"/>
    <mergeCell ref="E6:E7"/>
    <mergeCell ref="F6:F7"/>
    <mergeCell ref="A4:A5"/>
    <mergeCell ref="C4:C5"/>
    <mergeCell ref="D4:D5"/>
    <mergeCell ref="E4:E5"/>
  </mergeCells>
  <printOptions horizontalCentered="1"/>
  <pageMargins left="0" right="0" top="0.35433070866141736" bottom="0.35433070866141736" header="0.31496062992125984" footer="0.31496062992125984"/>
  <pageSetup paperSize="9" scale="98"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2025-03-25T09:31:33Z</cp:lastPrinted>
  <dcterms:created xsi:type="dcterms:W3CDTF">2015-06-05T18:17:20Z</dcterms:created>
  <dcterms:modified xsi:type="dcterms:W3CDTF">2025-03-25T09:31:40Z</dcterms:modified>
</cp:coreProperties>
</file>