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E3BFF2A1-0B73-4202-90C0-B13B18C4C5B9}" xr6:coauthVersionLast="36" xr6:coauthVersionMax="47" xr10:uidLastSave="{00000000-0000-0000-0000-000000000000}"/>
  <bookViews>
    <workbookView xWindow="-120" yWindow="-120" windowWidth="29040" windowHeight="15840" xr2:uid="{00000000-000D-0000-FFFF-FFFF00000000}"/>
  </bookViews>
  <sheets>
    <sheet name="Summary" sheetId="3" r:id="rId1"/>
    <sheet name="AHUs" sheetId="1" r:id="rId2"/>
    <sheet name="Plant Room" sheetId="2" r:id="rId3"/>
  </sheets>
  <definedNames>
    <definedName name="_xlnm.Print_Area" localSheetId="1">AHUs!$A$1:$K$170</definedName>
    <definedName name="_xlnm.Print_Area" localSheetId="2">'Plant Room'!$A$1:$K$15</definedName>
    <definedName name="_xlnm.Print_Area" localSheetId="0">Summary!$A$1:$E$36</definedName>
    <definedName name="_xlnm.Print_Titles" localSheetId="1">AHUs!$1:$3</definedName>
    <definedName name="_xlnm.Print_Titles" localSheetId="2">'Plant Room'!$1:$3</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2" l="1"/>
  <c r="K8" i="2"/>
  <c r="J9" i="2"/>
  <c r="K9" i="2"/>
  <c r="J10" i="2"/>
  <c r="K10" i="2"/>
  <c r="J11" i="2"/>
  <c r="K11" i="2"/>
  <c r="J12" i="2"/>
  <c r="K12" i="2"/>
  <c r="J13" i="2"/>
  <c r="K13" i="2"/>
  <c r="J14" i="2"/>
  <c r="K14" i="2"/>
  <c r="K7" i="2"/>
  <c r="J7" i="2"/>
  <c r="G8" i="2"/>
  <c r="H8" i="2"/>
  <c r="G9" i="2"/>
  <c r="H9" i="2"/>
  <c r="G10" i="2"/>
  <c r="H10" i="2"/>
  <c r="G11" i="2"/>
  <c r="H11" i="2"/>
  <c r="G12" i="2"/>
  <c r="H12" i="2"/>
  <c r="G13" i="2"/>
  <c r="H13" i="2"/>
  <c r="G14" i="2"/>
  <c r="H14" i="2"/>
  <c r="H7" i="2"/>
  <c r="G7" i="2"/>
  <c r="K169" i="1"/>
  <c r="J169" i="1"/>
  <c r="K168" i="1"/>
  <c r="J168" i="1"/>
  <c r="K167" i="1"/>
  <c r="J167" i="1"/>
  <c r="K166" i="1"/>
  <c r="J166" i="1"/>
  <c r="K165" i="1"/>
  <c r="J165" i="1"/>
  <c r="K164" i="1"/>
  <c r="J164" i="1"/>
  <c r="K159" i="1"/>
  <c r="J159" i="1"/>
  <c r="K158" i="1"/>
  <c r="J158" i="1"/>
  <c r="K157" i="1"/>
  <c r="J157" i="1"/>
  <c r="K156" i="1"/>
  <c r="J156" i="1"/>
  <c r="K155" i="1"/>
  <c r="J155" i="1"/>
  <c r="K154" i="1"/>
  <c r="J154" i="1"/>
  <c r="K153" i="1"/>
  <c r="J153" i="1"/>
  <c r="K152" i="1"/>
  <c r="J152" i="1"/>
  <c r="K151" i="1"/>
  <c r="J151" i="1"/>
  <c r="K150" i="1"/>
  <c r="J150" i="1"/>
  <c r="K145" i="1"/>
  <c r="J145" i="1"/>
  <c r="K144" i="1"/>
  <c r="J144" i="1"/>
  <c r="K143" i="1"/>
  <c r="J143" i="1"/>
  <c r="K142" i="1"/>
  <c r="J142" i="1"/>
  <c r="K141" i="1"/>
  <c r="J141" i="1"/>
  <c r="K140" i="1"/>
  <c r="J14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K8" i="1"/>
  <c r="J8" i="1"/>
  <c r="H169" i="1"/>
  <c r="G169" i="1"/>
  <c r="H168" i="1"/>
  <c r="G168" i="1"/>
  <c r="H167" i="1"/>
  <c r="G167" i="1"/>
  <c r="H166" i="1"/>
  <c r="G166" i="1"/>
  <c r="H165" i="1"/>
  <c r="G165" i="1"/>
  <c r="H164" i="1"/>
  <c r="G164" i="1"/>
  <c r="H159" i="1"/>
  <c r="G159" i="1"/>
  <c r="H158" i="1"/>
  <c r="G158" i="1"/>
  <c r="H157" i="1"/>
  <c r="G157" i="1"/>
  <c r="H156" i="1"/>
  <c r="G156" i="1"/>
  <c r="H155" i="1"/>
  <c r="G155" i="1"/>
  <c r="H154" i="1"/>
  <c r="G154" i="1"/>
  <c r="H153" i="1"/>
  <c r="G153" i="1"/>
  <c r="H152" i="1"/>
  <c r="G152" i="1"/>
  <c r="H151" i="1"/>
  <c r="G151" i="1"/>
  <c r="H150" i="1"/>
  <c r="G150" i="1"/>
  <c r="H145" i="1"/>
  <c r="G145" i="1"/>
  <c r="H144" i="1"/>
  <c r="G144" i="1"/>
  <c r="H143" i="1"/>
  <c r="G143" i="1"/>
  <c r="H142" i="1"/>
  <c r="G142" i="1"/>
  <c r="H141" i="1"/>
  <c r="G141" i="1"/>
  <c r="H140" i="1"/>
  <c r="G14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H8" i="1"/>
  <c r="G8" i="1"/>
  <c r="K131" i="1" l="1"/>
  <c r="J131" i="1"/>
  <c r="J135" i="1"/>
  <c r="K135" i="1"/>
  <c r="J132" i="1"/>
  <c r="K132" i="1"/>
  <c r="J133" i="1"/>
  <c r="K133" i="1"/>
  <c r="J134" i="1"/>
  <c r="K134" i="1"/>
  <c r="J125" i="1"/>
  <c r="K125" i="1"/>
  <c r="J126" i="1"/>
  <c r="K126" i="1"/>
  <c r="J127" i="1"/>
  <c r="K127" i="1"/>
  <c r="J128" i="1"/>
  <c r="K128" i="1"/>
  <c r="J129" i="1"/>
  <c r="K129" i="1"/>
  <c r="J130" i="1"/>
  <c r="K130" i="1"/>
  <c r="K124" i="1"/>
  <c r="J124" i="1"/>
  <c r="J100" i="1" l="1"/>
  <c r="K100" i="1"/>
  <c r="J52" i="1"/>
  <c r="K52" i="1"/>
  <c r="K39" i="2"/>
  <c r="J39" i="2"/>
  <c r="K38" i="2"/>
  <c r="J38" i="2"/>
  <c r="K37" i="2"/>
  <c r="J37" i="2"/>
  <c r="K36" i="2"/>
  <c r="J36" i="2"/>
  <c r="K123" i="1" l="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J136" i="1" l="1"/>
  <c r="K136" i="1"/>
  <c r="J28" i="1"/>
  <c r="J76" i="1"/>
  <c r="K76" i="1"/>
  <c r="K28" i="1"/>
  <c r="J146" i="1"/>
  <c r="C27" i="3" s="1"/>
  <c r="K146" i="1"/>
  <c r="D27" i="3" s="1"/>
  <c r="K170" i="1"/>
  <c r="D29" i="3" s="1"/>
  <c r="J160" i="1"/>
  <c r="C28" i="3" s="1"/>
  <c r="J170" i="1"/>
  <c r="C29" i="3" s="1"/>
  <c r="K160" i="1"/>
  <c r="D28" i="3" s="1"/>
  <c r="C25" i="3"/>
  <c r="D23" i="3"/>
  <c r="D25" i="3"/>
  <c r="C23" i="3"/>
  <c r="K16" i="2"/>
  <c r="J16" i="2"/>
  <c r="K15" i="2"/>
  <c r="J15" i="2"/>
  <c r="C30" i="3" l="1"/>
  <c r="D30" i="3"/>
  <c r="E29" i="3"/>
  <c r="E27" i="3"/>
  <c r="E28" i="3"/>
  <c r="E25" i="3"/>
  <c r="J40" i="2"/>
  <c r="K40" i="2"/>
  <c r="E30" i="3" l="1"/>
  <c r="D24" i="3"/>
  <c r="C22" i="3"/>
  <c r="D22" i="3"/>
  <c r="C24" i="3"/>
  <c r="C31" i="3" l="1"/>
  <c r="C33" i="3" s="1"/>
  <c r="E22" i="3"/>
  <c r="E24" i="3"/>
  <c r="D31" i="3"/>
  <c r="D32" i="3" s="1"/>
  <c r="E23" i="3"/>
  <c r="E32" i="3" l="1"/>
  <c r="D33" i="3"/>
  <c r="E31" i="3"/>
  <c r="E33" i="3" l="1"/>
</calcChain>
</file>

<file path=xl/sharedStrings.xml><?xml version="1.0" encoding="utf-8"?>
<sst xmlns="http://schemas.openxmlformats.org/spreadsheetml/2006/main" count="388" uniqueCount="123">
  <si>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</si>
  <si>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</si>
  <si>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</si>
  <si>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</si>
  <si>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</si>
  <si>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</si>
  <si>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</si>
  <si>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</si>
  <si>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</si>
  <si>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</si>
  <si>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</si>
  <si>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</si>
  <si>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</si>
  <si>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</si>
  <si>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</si>
  <si>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</si>
  <si>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</si>
  <si>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</si>
  <si>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</si>
  <si>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</si>
  <si>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</si>
  <si>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S.No</t>
  </si>
  <si>
    <t>Description</t>
  </si>
  <si>
    <t>Total Amount</t>
  </si>
  <si>
    <t xml:space="preserve"> Overhauling, Repairing &amp; Replacement</t>
  </si>
  <si>
    <t xml:space="preserve"> of Air Handling Units</t>
  </si>
  <si>
    <t>Bank Al-Falah Head Office Karachi</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</si>
  <si>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</si>
  <si>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</si>
  <si>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</si>
  <si>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</si>
  <si>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</si>
  <si>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</si>
  <si>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</si>
  <si>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</si>
  <si>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</si>
  <si>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</si>
  <si>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</si>
  <si>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</si>
  <si>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</si>
  <si>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</si>
  <si>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</si>
  <si>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</si>
  <si>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</si>
  <si>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</si>
  <si>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</si>
  <si>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</si>
  <si>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</si>
  <si>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</si>
  <si>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</si>
  <si>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</si>
  <si>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</si>
  <si>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</si>
  <si>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</si>
  <si>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Hydroplast Butterfly valve 4" replaced with flange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</si>
  <si>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</si>
  <si>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</si>
  <si>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</si>
  <si>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</si>
  <si>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</si>
  <si>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</si>
  <si>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</si>
  <si>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</si>
  <si>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</si>
  <si>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</si>
  <si>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</si>
  <si>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</si>
  <si>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</si>
  <si>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</si>
  <si>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</si>
  <si>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</si>
  <si>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</si>
  <si>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</si>
  <si>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</si>
  <si>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</si>
  <si>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</si>
  <si>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</si>
  <si>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</si>
  <si>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</si>
  <si>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</si>
  <si>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</si>
  <si>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</si>
  <si>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</si>
  <si>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</si>
  <si>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</si>
  <si>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</si>
  <si>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</si>
  <si>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</si>
  <si>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</si>
  <si>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</si>
  <si>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</si>
  <si>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</si>
  <si>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</si>
  <si>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</si>
  <si>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</si>
  <si>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</si>
  <si>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</si>
  <si>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</si>
  <si>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</si>
  <si>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</si>
  <si>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</si>
  <si>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</si>
  <si>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</si>
  <si>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</si>
  <si>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</si>
  <si>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</si>
  <si>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</si>
  <si>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condenser water pump</t>
    </r>
    <r>
      <rPr>
        <sz val="12"/>
        <color theme="1"/>
        <rFont val="Calibri"/>
        <family val="2"/>
        <scheme val="minor"/>
      </rPr>
      <t xml:space="preserve"> including supply / installation of 8" dia Gate valve with related fittings
Make GALA </t>
    </r>
  </si>
  <si>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</si>
  <si>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</si>
  <si>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1ST FLOOR A/B AHU UNIT</t>
  </si>
  <si>
    <t>GROUND B FLOOR  AHU UNIT</t>
  </si>
  <si>
    <t>5th FLOOR CANTEEN UNIT</t>
  </si>
  <si>
    <t>AHU blower repaire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</si>
  <si>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AHU blower repaire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</si>
  <si>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 xml:space="preserve">Providing and installation of Strainer 08" dia for main Condenssor water with flange, nut bolt, gaskte etc complete in all respect
Make GALA </t>
  </si>
  <si>
    <t>SUMMARY OF BILL</t>
  </si>
  <si>
    <t>SST 15%</t>
  </si>
  <si>
    <t xml:space="preserve">Total Amount </t>
  </si>
  <si>
    <t>Work Done %</t>
  </si>
  <si>
    <t>BILL OF QUANTITIES</t>
  </si>
  <si>
    <t>RUNNING BILL NO 1</t>
  </si>
  <si>
    <t>BOQ OF OVERHAULING, REPAIRING AND REPLACEMENT WORKS OF AIR HANDLING UNITS (AHU) OF BA BUILDING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</si>
</sst>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75">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6" xfId="0" applyFont="1" applyBorder="1" applyAlignment="1">
      <alignment horizontal="right" vertical="center"/>
    </xf>
    <xf numFmtId="0" fontId="1" fillId="2" borderId="11" xfId="0" applyFont="1" applyFill="1" applyBorder="1" applyAlignment="1">
      <alignment horizontal="center" vertical="center"/>
    </xf>
    <xf numFmtId="0" fontId="1" fillId="2" borderId="11" xfId="0" applyFont="1" applyFill="1" applyBorder="1" applyAlignment="1">
      <alignment horizontal="center" vertical="center"/>
    </xf>
    <xf numFmtId="165" fontId="0" fillId="0" borderId="0" xfId="0" applyNumberFormat="1"/>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9" fontId="3" fillId="0" borderId="6" xfId="2" applyFont="1" applyBorder="1" applyAlignment="1">
      <alignment horizontal="right" vertical="center"/>
    </xf>
    <xf numFmtId="9" fontId="1" fillId="2" borderId="11" xfId="2" applyFont="1" applyFill="1" applyBorder="1" applyAlignment="1">
      <alignment horizontal="center" vertical="center"/>
    </xf>
    <xf numFmtId="9" fontId="3" fillId="0" borderId="6" xfId="2" applyFont="1" applyBorder="1"/>
    <xf numFmtId="9" fontId="3" fillId="0" borderId="0" xfId="2"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G33"/>
  <sheetViews>
    <sheetView tabSelected="1" topLeftCell="A13" zoomScaleNormal="100" workbookViewId="0">
      <selection activeCell="E16" sqref="E16"/>
    </sheetView>
  </sheetViews>
  <sheetFormatPr defaultRowHeight="15" x14ac:dyDescent="0.25"/>
  <cols>
    <col min="1" max="1" width="6.28515625" style="14" customWidth="1"/>
    <col min="2" max="2" width="37.140625" style="14" customWidth="1"/>
    <col min="3" max="3" width="17.28515625" style="14" customWidth="1"/>
    <col min="4" max="4" width="16" style="14" customWidth="1"/>
    <col min="5" max="5" width="17.28515625" style="14"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26</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24</v>
      </c>
      <c r="E15" s="29">
        <v>45756</v>
      </c>
    </row>
    <row r="16" spans="1:5" s="26" customFormat="1" ht="18.75" x14ac:dyDescent="0.25">
      <c r="A16" s="28" t="s">
        <v>25</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4" t="s">
        <v>116</v>
      </c>
      <c r="B19" s="64"/>
      <c r="C19" s="64"/>
      <c r="D19" s="64"/>
      <c r="E19" s="64"/>
    </row>
    <row r="20" spans="1:5" s="26" customFormat="1" ht="28.5" x14ac:dyDescent="0.25">
      <c r="A20" s="33"/>
      <c r="B20" s="33"/>
      <c r="C20" s="33"/>
      <c r="D20" s="33"/>
      <c r="E20" s="33"/>
    </row>
    <row r="21" spans="1:5" ht="37.5" x14ac:dyDescent="0.25">
      <c r="A21" s="34" t="s">
        <v>21</v>
      </c>
      <c r="B21" s="34" t="s">
        <v>22</v>
      </c>
      <c r="C21" s="35" t="s">
        <v>18</v>
      </c>
      <c r="D21" s="35" t="s">
        <v>19</v>
      </c>
      <c r="E21" s="34" t="s">
        <v>23</v>
      </c>
    </row>
    <row r="22" spans="1:5" ht="23.25" customHeight="1" x14ac:dyDescent="0.25">
      <c r="A22" s="36">
        <v>1</v>
      </c>
      <c r="B22" s="43" t="s">
        <v>47</v>
      </c>
      <c r="C22" s="46">
        <f>AHUs!J28</f>
        <v>1014000</v>
      </c>
      <c r="D22" s="46">
        <f>AHUs!K28</f>
        <v>249000</v>
      </c>
      <c r="E22" s="46">
        <f>D22+C22</f>
        <v>1263000</v>
      </c>
    </row>
    <row r="23" spans="1:5" ht="21.75" customHeight="1" x14ac:dyDescent="0.25">
      <c r="A23" s="36">
        <v>3</v>
      </c>
      <c r="B23" s="43" t="s">
        <v>110</v>
      </c>
      <c r="C23" s="46">
        <f>AHUs!J52</f>
        <v>1014000</v>
      </c>
      <c r="D23" s="46">
        <f>AHUs!K52</f>
        <v>249000</v>
      </c>
      <c r="E23" s="46">
        <f>D23+C23</f>
        <v>1263000</v>
      </c>
    </row>
    <row r="24" spans="1:5" ht="23.25" customHeight="1" x14ac:dyDescent="0.25">
      <c r="A24" s="36">
        <v>2</v>
      </c>
      <c r="B24" s="43" t="s">
        <v>98</v>
      </c>
      <c r="C24" s="46">
        <f>AHUs!J76</f>
        <v>830000</v>
      </c>
      <c r="D24" s="46">
        <f>AHUs!K76</f>
        <v>211500</v>
      </c>
      <c r="E24" s="46">
        <f>D24+C24</f>
        <v>1041500</v>
      </c>
    </row>
    <row r="25" spans="1:5" ht="21.75" customHeight="1" x14ac:dyDescent="0.25">
      <c r="A25" s="36">
        <v>4</v>
      </c>
      <c r="B25" s="43" t="s">
        <v>111</v>
      </c>
      <c r="C25" s="46">
        <f>AHUs!J100</f>
        <v>830000</v>
      </c>
      <c r="D25" s="46">
        <f>AHUs!K100</f>
        <v>211500</v>
      </c>
      <c r="E25" s="46">
        <f>D25+C25</f>
        <v>1041500</v>
      </c>
    </row>
    <row r="26" spans="1:5" ht="21" hidden="1" customHeight="1" x14ac:dyDescent="0.25">
      <c r="A26" s="36">
        <v>5</v>
      </c>
      <c r="B26" s="43" t="s">
        <v>112</v>
      </c>
      <c r="C26" s="46"/>
      <c r="D26" s="46"/>
      <c r="E26" s="46"/>
    </row>
    <row r="27" spans="1:5" ht="42" customHeight="1" x14ac:dyDescent="0.25">
      <c r="A27" s="36">
        <v>6</v>
      </c>
      <c r="B27" s="44" t="s">
        <v>48</v>
      </c>
      <c r="C27" s="46">
        <f>AHUs!J146</f>
        <v>417000</v>
      </c>
      <c r="D27" s="46">
        <f>AHUs!K146</f>
        <v>90000</v>
      </c>
      <c r="E27" s="46">
        <f>D27+C27</f>
        <v>507000</v>
      </c>
    </row>
    <row r="28" spans="1:5" ht="21.75" customHeight="1" x14ac:dyDescent="0.25">
      <c r="A28" s="36">
        <v>7</v>
      </c>
      <c r="B28" s="43" t="s">
        <v>35</v>
      </c>
      <c r="C28" s="46">
        <f>AHUs!J160</f>
        <v>0</v>
      </c>
      <c r="D28" s="46">
        <f>AHUs!K160</f>
        <v>0</v>
      </c>
      <c r="E28" s="46">
        <f t="shared" ref="E28:E30" si="0">D28+C28</f>
        <v>0</v>
      </c>
    </row>
    <row r="29" spans="1:5" ht="47.25" customHeight="1" x14ac:dyDescent="0.25">
      <c r="A29" s="36">
        <v>8</v>
      </c>
      <c r="B29" s="44" t="s">
        <v>8</v>
      </c>
      <c r="C29" s="46">
        <f>AHUs!J170</f>
        <v>0</v>
      </c>
      <c r="D29" s="46">
        <f>AHUs!K170</f>
        <v>0</v>
      </c>
      <c r="E29" s="46">
        <f t="shared" si="0"/>
        <v>0</v>
      </c>
    </row>
    <row r="30" spans="1:5" ht="37.5" customHeight="1" x14ac:dyDescent="0.25">
      <c r="A30" s="36">
        <v>9</v>
      </c>
      <c r="B30" s="44" t="s">
        <v>67</v>
      </c>
      <c r="C30" s="37">
        <f>'Plant Room'!J15</f>
        <v>6100000</v>
      </c>
      <c r="D30" s="37">
        <f>'Plant Room'!K15</f>
        <v>330000</v>
      </c>
      <c r="E30" s="37">
        <f t="shared" si="0"/>
        <v>6430000</v>
      </c>
    </row>
    <row r="31" spans="1:5" ht="30" customHeight="1" x14ac:dyDescent="0.25">
      <c r="A31" s="34"/>
      <c r="B31" s="34" t="s">
        <v>118</v>
      </c>
      <c r="C31" s="38">
        <f>SUM(C22:C30)</f>
        <v>10205000</v>
      </c>
      <c r="D31" s="38">
        <f>SUM(D22:D30)</f>
        <v>1341000</v>
      </c>
      <c r="E31" s="38">
        <f>SUM(E22:E30)</f>
        <v>11546000</v>
      </c>
    </row>
    <row r="32" spans="1:5" ht="30" customHeight="1" x14ac:dyDescent="0.25">
      <c r="A32" s="34"/>
      <c r="B32" s="34" t="s">
        <v>117</v>
      </c>
      <c r="C32" s="38"/>
      <c r="D32" s="38">
        <f>D31*15%</f>
        <v>201150</v>
      </c>
      <c r="E32" s="38">
        <f>D32</f>
        <v>201150</v>
      </c>
    </row>
    <row r="33" spans="1:7" ht="30" customHeight="1" x14ac:dyDescent="0.25">
      <c r="A33" s="34"/>
      <c r="B33" s="34" t="s">
        <v>49</v>
      </c>
      <c r="C33" s="38">
        <f>C32+C31</f>
        <v>10205000</v>
      </c>
      <c r="D33" s="38">
        <f t="shared" ref="D33:E33" si="1">D32+D31</f>
        <v>1542150</v>
      </c>
      <c r="E33" s="38">
        <f t="shared" si="1"/>
        <v>11747150</v>
      </c>
      <c r="G33" s="63"/>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70"/>
  <sheetViews>
    <sheetView view="pageBreakPreview" topLeftCell="A41" zoomScale="90" zoomScaleNormal="110" zoomScaleSheetLayoutView="90" workbookViewId="0">
      <selection activeCell="J11" sqref="J11"/>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0" style="1" customWidth="1"/>
    <col min="8" max="8" width="10.5703125" style="1" customWidth="1"/>
    <col min="9" max="9" width="8.7109375" style="1" customWidth="1"/>
    <col min="10" max="10" width="14.28515625" style="1" customWidth="1"/>
    <col min="11" max="11" width="12.28515625" style="1" bestFit="1" customWidth="1"/>
    <col min="12" max="12" width="9.140625" style="1"/>
    <col min="13" max="13" width="14.5703125" style="1" bestFit="1" customWidth="1"/>
    <col min="14" max="14" width="11.5703125" style="1" bestFit="1" customWidth="1"/>
    <col min="15" max="16384" width="9.140625" style="1"/>
  </cols>
  <sheetData>
    <row r="1" spans="1:11" ht="33" customHeight="1" thickBot="1" x14ac:dyDescent="0.3">
      <c r="A1" s="68" t="s">
        <v>122</v>
      </c>
      <c r="B1" s="69"/>
      <c r="C1" s="69"/>
      <c r="D1" s="69"/>
      <c r="E1" s="69"/>
      <c r="F1" s="69"/>
      <c r="G1" s="69"/>
      <c r="H1" s="69"/>
      <c r="I1" s="69"/>
      <c r="J1" s="69"/>
      <c r="K1" s="70"/>
    </row>
    <row r="2" spans="1:11" ht="16.5" thickBot="1" x14ac:dyDescent="0.3">
      <c r="A2" s="68" t="s">
        <v>120</v>
      </c>
      <c r="B2" s="69"/>
      <c r="C2" s="69"/>
      <c r="D2" s="69"/>
      <c r="E2" s="69"/>
      <c r="F2" s="69"/>
      <c r="G2" s="69"/>
      <c r="H2" s="70"/>
      <c r="I2" s="68" t="s">
        <v>121</v>
      </c>
      <c r="J2" s="69"/>
      <c r="K2" s="69"/>
    </row>
    <row r="3" spans="1:11" s="8" customFormat="1" ht="32.25" thickBot="1" x14ac:dyDescent="0.3">
      <c r="A3" s="10" t="s">
        <v>0</v>
      </c>
      <c r="B3" s="10" t="s">
        <v>1</v>
      </c>
      <c r="C3" s="10" t="s">
        <v>2</v>
      </c>
      <c r="D3" s="11" t="s">
        <v>3</v>
      </c>
      <c r="E3" s="13" t="s">
        <v>16</v>
      </c>
      <c r="F3" s="13" t="s">
        <v>17</v>
      </c>
      <c r="G3" s="13" t="s">
        <v>18</v>
      </c>
      <c r="H3" s="13" t="s">
        <v>19</v>
      </c>
      <c r="I3" s="13" t="s">
        <v>119</v>
      </c>
      <c r="J3" s="13" t="s">
        <v>18</v>
      </c>
      <c r="K3" s="13" t="s">
        <v>19</v>
      </c>
    </row>
    <row r="4" spans="1:11" x14ac:dyDescent="0.25">
      <c r="A4" s="2"/>
      <c r="B4" s="3"/>
      <c r="C4" s="7"/>
      <c r="D4" s="7"/>
      <c r="E4" s="4"/>
      <c r="F4" s="4"/>
      <c r="G4" s="4"/>
      <c r="H4" s="4"/>
      <c r="I4" s="4"/>
      <c r="J4" s="4"/>
      <c r="K4" s="4"/>
    </row>
    <row r="5" spans="1:11" x14ac:dyDescent="0.25">
      <c r="A5" s="2"/>
      <c r="B5" s="3"/>
      <c r="C5" s="7"/>
      <c r="D5" s="7"/>
      <c r="E5" s="4"/>
      <c r="F5" s="4"/>
      <c r="G5" s="4"/>
      <c r="H5" s="4"/>
      <c r="I5" s="4"/>
      <c r="J5" s="4"/>
      <c r="K5" s="4"/>
    </row>
    <row r="6" spans="1:11" x14ac:dyDescent="0.25">
      <c r="A6" s="41"/>
      <c r="B6" s="39" t="s">
        <v>29</v>
      </c>
      <c r="C6" s="7"/>
      <c r="D6" s="7"/>
      <c r="E6" s="4"/>
      <c r="F6" s="4"/>
      <c r="G6" s="4"/>
      <c r="H6" s="4"/>
      <c r="I6" s="4"/>
      <c r="J6" s="4"/>
      <c r="K6" s="4"/>
    </row>
    <row r="7" spans="1:11" x14ac:dyDescent="0.25">
      <c r="A7" s="41"/>
      <c r="B7" s="40"/>
      <c r="C7" s="7"/>
      <c r="D7" s="7"/>
      <c r="E7" s="12"/>
      <c r="F7" s="12"/>
      <c r="G7" s="12"/>
      <c r="H7" s="12"/>
      <c r="I7" s="12"/>
      <c r="J7" s="12"/>
      <c r="K7" s="12"/>
    </row>
    <row r="8" spans="1:11" ht="69.75" customHeight="1" x14ac:dyDescent="0.25">
      <c r="A8" s="47">
        <v>1</v>
      </c>
      <c r="B8" s="48" t="s">
        <v>87</v>
      </c>
      <c r="C8" s="7">
        <v>1</v>
      </c>
      <c r="D8" s="7" t="s">
        <v>14</v>
      </c>
      <c r="E8" s="12">
        <v>70000</v>
      </c>
      <c r="F8" s="12">
        <v>20000</v>
      </c>
      <c r="G8" s="12">
        <f>E8*C8</f>
        <v>70000</v>
      </c>
      <c r="H8" s="12">
        <f>F8*C8</f>
        <v>20000</v>
      </c>
      <c r="I8" s="71">
        <v>0.5</v>
      </c>
      <c r="J8" s="12">
        <f>I8*G8</f>
        <v>35000</v>
      </c>
      <c r="K8" s="12">
        <f>I8*H8</f>
        <v>10000</v>
      </c>
    </row>
    <row r="9" spans="1:11" ht="94.5" x14ac:dyDescent="0.25">
      <c r="A9" s="47">
        <v>2</v>
      </c>
      <c r="B9" s="48" t="s">
        <v>88</v>
      </c>
      <c r="C9" s="7">
        <v>1</v>
      </c>
      <c r="D9" s="7" t="s">
        <v>15</v>
      </c>
      <c r="E9" s="12">
        <v>80000</v>
      </c>
      <c r="F9" s="12">
        <v>40000</v>
      </c>
      <c r="G9" s="12">
        <f t="shared" ref="G9:G27" si="0">E9*C9</f>
        <v>80000</v>
      </c>
      <c r="H9" s="12">
        <f t="shared" ref="H9:H27" si="1">F9*C9</f>
        <v>40000</v>
      </c>
      <c r="I9" s="71">
        <v>0.5</v>
      </c>
      <c r="J9" s="12">
        <f t="shared" ref="J9:J27" si="2">I9*G9</f>
        <v>40000</v>
      </c>
      <c r="K9" s="12">
        <f t="shared" ref="K9:K27" si="3">I9*H9</f>
        <v>20000</v>
      </c>
    </row>
    <row r="10" spans="1:11" ht="78.75" x14ac:dyDescent="0.25">
      <c r="A10" s="47">
        <v>3</v>
      </c>
      <c r="B10" s="48" t="s">
        <v>89</v>
      </c>
      <c r="C10" s="7">
        <v>1</v>
      </c>
      <c r="D10" s="7" t="s">
        <v>15</v>
      </c>
      <c r="E10" s="12">
        <v>120000</v>
      </c>
      <c r="F10" s="12">
        <v>40000</v>
      </c>
      <c r="G10" s="12">
        <f t="shared" si="0"/>
        <v>120000</v>
      </c>
      <c r="H10" s="12">
        <f t="shared" si="1"/>
        <v>40000</v>
      </c>
      <c r="I10" s="71">
        <v>1</v>
      </c>
      <c r="J10" s="12">
        <f t="shared" si="2"/>
        <v>120000</v>
      </c>
      <c r="K10" s="12">
        <f t="shared" si="3"/>
        <v>40000</v>
      </c>
    </row>
    <row r="11" spans="1:11" ht="196.5" customHeight="1" x14ac:dyDescent="0.25">
      <c r="A11" s="47">
        <v>4</v>
      </c>
      <c r="B11" s="48" t="s">
        <v>114</v>
      </c>
      <c r="C11" s="7">
        <v>1</v>
      </c>
      <c r="D11" s="7" t="s">
        <v>15</v>
      </c>
      <c r="E11" s="12">
        <v>200000</v>
      </c>
      <c r="F11" s="12">
        <v>50000</v>
      </c>
      <c r="G11" s="12">
        <f t="shared" si="0"/>
        <v>200000</v>
      </c>
      <c r="H11" s="12">
        <f t="shared" si="1"/>
        <v>50000</v>
      </c>
      <c r="I11" s="71">
        <v>1</v>
      </c>
      <c r="J11" s="12">
        <f t="shared" si="2"/>
        <v>200000</v>
      </c>
      <c r="K11" s="12">
        <f t="shared" si="3"/>
        <v>50000</v>
      </c>
    </row>
    <row r="12" spans="1:11" ht="31.5" x14ac:dyDescent="0.25">
      <c r="A12" s="47">
        <v>5</v>
      </c>
      <c r="B12" s="48" t="s">
        <v>59</v>
      </c>
      <c r="C12" s="7">
        <v>1</v>
      </c>
      <c r="D12" s="7" t="s">
        <v>15</v>
      </c>
      <c r="E12" s="12">
        <v>20000</v>
      </c>
      <c r="F12" s="12">
        <v>3000</v>
      </c>
      <c r="G12" s="12">
        <f t="shared" si="0"/>
        <v>20000</v>
      </c>
      <c r="H12" s="12">
        <f t="shared" si="1"/>
        <v>3000</v>
      </c>
      <c r="I12" s="71">
        <v>0</v>
      </c>
      <c r="J12" s="12">
        <f t="shared" si="2"/>
        <v>0</v>
      </c>
      <c r="K12" s="12">
        <f t="shared" si="3"/>
        <v>0</v>
      </c>
    </row>
    <row r="13" spans="1:11" ht="47.25" x14ac:dyDescent="0.25">
      <c r="A13" s="47">
        <v>6</v>
      </c>
      <c r="B13" s="48" t="s">
        <v>62</v>
      </c>
      <c r="C13" s="7">
        <v>1</v>
      </c>
      <c r="D13" s="7" t="s">
        <v>15</v>
      </c>
      <c r="E13" s="12">
        <v>20000</v>
      </c>
      <c r="F13" s="12">
        <v>20000</v>
      </c>
      <c r="G13" s="12">
        <f t="shared" si="0"/>
        <v>20000</v>
      </c>
      <c r="H13" s="12">
        <f t="shared" si="1"/>
        <v>20000</v>
      </c>
      <c r="I13" s="71">
        <v>0</v>
      </c>
      <c r="J13" s="12">
        <f t="shared" si="2"/>
        <v>0</v>
      </c>
      <c r="K13" s="12">
        <f t="shared" si="3"/>
        <v>0</v>
      </c>
    </row>
    <row r="14" spans="1:11" ht="31.5" x14ac:dyDescent="0.25">
      <c r="A14" s="47">
        <v>7</v>
      </c>
      <c r="B14" s="48" t="s">
        <v>60</v>
      </c>
      <c r="C14" s="7">
        <v>1</v>
      </c>
      <c r="D14" s="7" t="s">
        <v>15</v>
      </c>
      <c r="E14" s="12">
        <v>30000</v>
      </c>
      <c r="F14" s="12">
        <v>20000</v>
      </c>
      <c r="G14" s="12">
        <f t="shared" si="0"/>
        <v>30000</v>
      </c>
      <c r="H14" s="12">
        <f t="shared" si="1"/>
        <v>20000</v>
      </c>
      <c r="I14" s="71">
        <v>0</v>
      </c>
      <c r="J14" s="12">
        <f t="shared" si="2"/>
        <v>0</v>
      </c>
      <c r="K14" s="12">
        <f t="shared" si="3"/>
        <v>0</v>
      </c>
    </row>
    <row r="15" spans="1:11" ht="66" customHeight="1" x14ac:dyDescent="0.25">
      <c r="A15" s="47">
        <v>8</v>
      </c>
      <c r="B15" s="48" t="s">
        <v>61</v>
      </c>
      <c r="C15" s="7">
        <v>1</v>
      </c>
      <c r="D15" s="7" t="s">
        <v>15</v>
      </c>
      <c r="E15" s="12">
        <v>30000</v>
      </c>
      <c r="F15" s="12">
        <v>20000</v>
      </c>
      <c r="G15" s="12">
        <f t="shared" si="0"/>
        <v>30000</v>
      </c>
      <c r="H15" s="12">
        <f t="shared" si="1"/>
        <v>20000</v>
      </c>
      <c r="I15" s="71">
        <v>1</v>
      </c>
      <c r="J15" s="12">
        <f t="shared" si="2"/>
        <v>30000</v>
      </c>
      <c r="K15" s="12">
        <f t="shared" si="3"/>
        <v>20000</v>
      </c>
    </row>
    <row r="16" spans="1:11" ht="72" customHeight="1" x14ac:dyDescent="0.25">
      <c r="A16" s="47">
        <v>9</v>
      </c>
      <c r="B16" s="48" t="s">
        <v>66</v>
      </c>
      <c r="C16" s="7">
        <v>1</v>
      </c>
      <c r="D16" s="7" t="s">
        <v>15</v>
      </c>
      <c r="E16" s="12">
        <v>300000</v>
      </c>
      <c r="F16" s="12">
        <v>40000</v>
      </c>
      <c r="G16" s="12">
        <f t="shared" si="0"/>
        <v>300000</v>
      </c>
      <c r="H16" s="12">
        <f t="shared" si="1"/>
        <v>40000</v>
      </c>
      <c r="I16" s="71">
        <v>1</v>
      </c>
      <c r="J16" s="12">
        <f t="shared" si="2"/>
        <v>300000</v>
      </c>
      <c r="K16" s="12">
        <f t="shared" si="3"/>
        <v>40000</v>
      </c>
    </row>
    <row r="17" spans="1:11" ht="78.75" x14ac:dyDescent="0.25">
      <c r="A17" s="47">
        <v>10</v>
      </c>
      <c r="B17" s="48" t="s">
        <v>63</v>
      </c>
      <c r="C17" s="7">
        <v>1</v>
      </c>
      <c r="D17" s="7" t="s">
        <v>15</v>
      </c>
      <c r="E17" s="12">
        <v>70000</v>
      </c>
      <c r="F17" s="12">
        <v>30000</v>
      </c>
      <c r="G17" s="12">
        <f t="shared" si="0"/>
        <v>70000</v>
      </c>
      <c r="H17" s="12">
        <f t="shared" si="1"/>
        <v>30000</v>
      </c>
      <c r="I17" s="71">
        <v>0.25</v>
      </c>
      <c r="J17" s="12">
        <f t="shared" si="2"/>
        <v>17500</v>
      </c>
      <c r="K17" s="12">
        <f t="shared" si="3"/>
        <v>7500</v>
      </c>
    </row>
    <row r="18" spans="1:11" ht="60" customHeight="1" x14ac:dyDescent="0.25">
      <c r="A18" s="47">
        <v>11</v>
      </c>
      <c r="B18" s="48" t="s">
        <v>90</v>
      </c>
      <c r="C18" s="7">
        <v>1</v>
      </c>
      <c r="D18" s="7" t="s">
        <v>15</v>
      </c>
      <c r="E18" s="12">
        <v>70000</v>
      </c>
      <c r="F18" s="12">
        <v>30000</v>
      </c>
      <c r="G18" s="12">
        <f t="shared" si="0"/>
        <v>70000</v>
      </c>
      <c r="H18" s="12">
        <f t="shared" si="1"/>
        <v>30000</v>
      </c>
      <c r="I18" s="71">
        <v>0.25</v>
      </c>
      <c r="J18" s="12">
        <f t="shared" si="2"/>
        <v>17500</v>
      </c>
      <c r="K18" s="12">
        <f t="shared" si="3"/>
        <v>7500</v>
      </c>
    </row>
    <row r="19" spans="1:11" ht="47.25" x14ac:dyDescent="0.25">
      <c r="A19" s="47">
        <v>12</v>
      </c>
      <c r="B19" s="48" t="s">
        <v>64</v>
      </c>
      <c r="C19" s="7">
        <v>1</v>
      </c>
      <c r="D19" s="7" t="s">
        <v>15</v>
      </c>
      <c r="E19" s="12">
        <v>20000</v>
      </c>
      <c r="F19" s="12">
        <v>15000</v>
      </c>
      <c r="G19" s="12">
        <f t="shared" si="0"/>
        <v>20000</v>
      </c>
      <c r="H19" s="12">
        <f t="shared" si="1"/>
        <v>15000</v>
      </c>
      <c r="I19" s="71">
        <v>0</v>
      </c>
      <c r="J19" s="12">
        <f t="shared" si="2"/>
        <v>0</v>
      </c>
      <c r="K19" s="12">
        <f t="shared" si="3"/>
        <v>0</v>
      </c>
    </row>
    <row r="20" spans="1:11" ht="95.25" customHeight="1" x14ac:dyDescent="0.25">
      <c r="A20" s="47">
        <v>13</v>
      </c>
      <c r="B20" s="48" t="s">
        <v>91</v>
      </c>
      <c r="C20" s="7">
        <v>2</v>
      </c>
      <c r="D20" s="7" t="s">
        <v>12</v>
      </c>
      <c r="E20" s="12">
        <v>75000</v>
      </c>
      <c r="F20" s="12">
        <v>15000</v>
      </c>
      <c r="G20" s="12">
        <f t="shared" si="0"/>
        <v>150000</v>
      </c>
      <c r="H20" s="12">
        <f t="shared" si="1"/>
        <v>30000</v>
      </c>
      <c r="I20" s="71">
        <v>1</v>
      </c>
      <c r="J20" s="12">
        <f t="shared" si="2"/>
        <v>150000</v>
      </c>
      <c r="K20" s="12">
        <f t="shared" si="3"/>
        <v>30000</v>
      </c>
    </row>
    <row r="21" spans="1:11" ht="77.25" customHeight="1" x14ac:dyDescent="0.25">
      <c r="A21" s="47">
        <v>14</v>
      </c>
      <c r="B21" s="49" t="s">
        <v>65</v>
      </c>
      <c r="C21" s="7">
        <v>1</v>
      </c>
      <c r="D21" s="7" t="s">
        <v>15</v>
      </c>
      <c r="E21" s="12">
        <v>85000</v>
      </c>
      <c r="F21" s="12">
        <v>30000</v>
      </c>
      <c r="G21" s="12">
        <f t="shared" si="0"/>
        <v>85000</v>
      </c>
      <c r="H21" s="12">
        <f t="shared" si="1"/>
        <v>30000</v>
      </c>
      <c r="I21" s="71">
        <v>0</v>
      </c>
      <c r="J21" s="12">
        <f t="shared" si="2"/>
        <v>0</v>
      </c>
      <c r="K21" s="12">
        <f t="shared" si="3"/>
        <v>0</v>
      </c>
    </row>
    <row r="22" spans="1:11" ht="47.25" x14ac:dyDescent="0.25">
      <c r="A22" s="47">
        <v>15</v>
      </c>
      <c r="B22" s="48" t="s">
        <v>92</v>
      </c>
      <c r="C22" s="7">
        <v>1</v>
      </c>
      <c r="D22" s="7" t="s">
        <v>58</v>
      </c>
      <c r="E22" s="12">
        <v>23000</v>
      </c>
      <c r="F22" s="12">
        <v>5000</v>
      </c>
      <c r="G22" s="12">
        <f t="shared" si="0"/>
        <v>23000</v>
      </c>
      <c r="H22" s="12">
        <f t="shared" si="1"/>
        <v>5000</v>
      </c>
      <c r="I22" s="71">
        <v>0</v>
      </c>
      <c r="J22" s="12">
        <f t="shared" si="2"/>
        <v>0</v>
      </c>
      <c r="K22" s="12">
        <f t="shared" si="3"/>
        <v>0</v>
      </c>
    </row>
    <row r="23" spans="1:11" ht="47.25" x14ac:dyDescent="0.25">
      <c r="A23" s="47">
        <v>16</v>
      </c>
      <c r="B23" s="48" t="s">
        <v>93</v>
      </c>
      <c r="C23" s="7">
        <v>1</v>
      </c>
      <c r="D23" s="7" t="s">
        <v>15</v>
      </c>
      <c r="E23" s="12">
        <v>80000</v>
      </c>
      <c r="F23" s="12">
        <v>20000</v>
      </c>
      <c r="G23" s="12">
        <f t="shared" si="0"/>
        <v>80000</v>
      </c>
      <c r="H23" s="12">
        <f t="shared" si="1"/>
        <v>20000</v>
      </c>
      <c r="I23" s="71">
        <v>0.5</v>
      </c>
      <c r="J23" s="12">
        <f t="shared" si="2"/>
        <v>40000</v>
      </c>
      <c r="K23" s="12">
        <f t="shared" si="3"/>
        <v>10000</v>
      </c>
    </row>
    <row r="24" spans="1:11" ht="42" customHeight="1" x14ac:dyDescent="0.25">
      <c r="A24" s="47">
        <v>17</v>
      </c>
      <c r="B24" s="48" t="s">
        <v>94</v>
      </c>
      <c r="C24" s="7">
        <v>1</v>
      </c>
      <c r="D24" s="7" t="s">
        <v>15</v>
      </c>
      <c r="E24" s="12">
        <v>10000</v>
      </c>
      <c r="F24" s="12">
        <v>5000</v>
      </c>
      <c r="G24" s="12">
        <f t="shared" si="0"/>
        <v>10000</v>
      </c>
      <c r="H24" s="12">
        <f t="shared" si="1"/>
        <v>5000</v>
      </c>
      <c r="I24" s="71">
        <v>0</v>
      </c>
      <c r="J24" s="12">
        <f t="shared" si="2"/>
        <v>0</v>
      </c>
      <c r="K24" s="12">
        <f t="shared" si="3"/>
        <v>0</v>
      </c>
    </row>
    <row r="25" spans="1:11" ht="47.25" x14ac:dyDescent="0.25">
      <c r="A25" s="47">
        <v>18</v>
      </c>
      <c r="B25" s="48" t="s">
        <v>95</v>
      </c>
      <c r="C25" s="7">
        <v>1</v>
      </c>
      <c r="D25" s="7" t="s">
        <v>15</v>
      </c>
      <c r="E25" s="12">
        <v>15000</v>
      </c>
      <c r="F25" s="12">
        <v>5000</v>
      </c>
      <c r="G25" s="12">
        <f t="shared" si="0"/>
        <v>15000</v>
      </c>
      <c r="H25" s="12">
        <f t="shared" si="1"/>
        <v>5000</v>
      </c>
      <c r="I25" s="71">
        <v>0</v>
      </c>
      <c r="J25" s="12">
        <f t="shared" si="2"/>
        <v>0</v>
      </c>
      <c r="K25" s="12">
        <f t="shared" si="3"/>
        <v>0</v>
      </c>
    </row>
    <row r="26" spans="1:11" ht="47.25" x14ac:dyDescent="0.25">
      <c r="A26" s="47">
        <v>19</v>
      </c>
      <c r="B26" s="48" t="s">
        <v>96</v>
      </c>
      <c r="C26" s="7">
        <v>1</v>
      </c>
      <c r="D26" s="7" t="s">
        <v>15</v>
      </c>
      <c r="E26" s="12">
        <v>30000</v>
      </c>
      <c r="F26" s="12">
        <v>5000</v>
      </c>
      <c r="G26" s="12">
        <f t="shared" si="0"/>
        <v>30000</v>
      </c>
      <c r="H26" s="12">
        <f t="shared" si="1"/>
        <v>5000</v>
      </c>
      <c r="I26" s="71">
        <v>0.8</v>
      </c>
      <c r="J26" s="12">
        <f t="shared" si="2"/>
        <v>24000</v>
      </c>
      <c r="K26" s="12">
        <f t="shared" si="3"/>
        <v>4000</v>
      </c>
    </row>
    <row r="27" spans="1:11" ht="63" x14ac:dyDescent="0.25">
      <c r="A27" s="47">
        <v>20</v>
      </c>
      <c r="B27" s="48" t="s">
        <v>97</v>
      </c>
      <c r="C27" s="7">
        <v>2</v>
      </c>
      <c r="D27" s="7" t="s">
        <v>68</v>
      </c>
      <c r="E27" s="12">
        <v>20000</v>
      </c>
      <c r="F27" s="12">
        <v>5000</v>
      </c>
      <c r="G27" s="12">
        <f t="shared" si="0"/>
        <v>40000</v>
      </c>
      <c r="H27" s="12">
        <f t="shared" si="1"/>
        <v>10000</v>
      </c>
      <c r="I27" s="71">
        <v>1</v>
      </c>
      <c r="J27" s="12">
        <f t="shared" si="2"/>
        <v>40000</v>
      </c>
      <c r="K27" s="12">
        <f t="shared" si="3"/>
        <v>10000</v>
      </c>
    </row>
    <row r="28" spans="1:11" ht="18.75" x14ac:dyDescent="0.3">
      <c r="A28" s="65" t="s">
        <v>20</v>
      </c>
      <c r="B28" s="66"/>
      <c r="C28" s="66"/>
      <c r="D28" s="66"/>
      <c r="E28" s="66"/>
      <c r="F28" s="67"/>
      <c r="G28" s="62"/>
      <c r="H28" s="62"/>
      <c r="I28" s="72"/>
      <c r="J28" s="24">
        <f>SUM(J7:J27)</f>
        <v>1014000</v>
      </c>
      <c r="K28" s="24">
        <f>SUM(K7:K27)</f>
        <v>249000</v>
      </c>
    </row>
    <row r="29" spans="1:11" x14ac:dyDescent="0.25">
      <c r="A29" s="2"/>
      <c r="B29" s="3"/>
      <c r="C29" s="7"/>
      <c r="D29" s="7"/>
      <c r="E29" s="4"/>
      <c r="F29" s="4"/>
      <c r="G29" s="4"/>
      <c r="H29" s="4"/>
      <c r="I29" s="73"/>
      <c r="J29" s="4"/>
      <c r="K29" s="4"/>
    </row>
    <row r="30" spans="1:11" x14ac:dyDescent="0.25">
      <c r="A30" s="41"/>
      <c r="B30" s="39" t="s">
        <v>31</v>
      </c>
      <c r="C30" s="7"/>
      <c r="D30" s="7"/>
      <c r="E30" s="4"/>
      <c r="F30" s="4"/>
      <c r="G30" s="4"/>
      <c r="H30" s="4"/>
      <c r="I30" s="73"/>
      <c r="J30" s="4"/>
      <c r="K30" s="4"/>
    </row>
    <row r="31" spans="1:11" x14ac:dyDescent="0.25">
      <c r="A31" s="41"/>
      <c r="B31" s="40"/>
      <c r="C31" s="7"/>
      <c r="D31" s="7"/>
      <c r="E31" s="12"/>
      <c r="F31" s="12"/>
      <c r="G31" s="12"/>
      <c r="H31" s="12"/>
      <c r="I31" s="71"/>
      <c r="J31" s="12"/>
      <c r="K31" s="12"/>
    </row>
    <row r="32" spans="1:11" ht="69.75" customHeight="1" x14ac:dyDescent="0.25">
      <c r="A32" s="47">
        <v>1</v>
      </c>
      <c r="B32" s="48" t="s">
        <v>87</v>
      </c>
      <c r="C32" s="7">
        <v>1</v>
      </c>
      <c r="D32" s="7" t="s">
        <v>14</v>
      </c>
      <c r="E32" s="12">
        <v>70000</v>
      </c>
      <c r="F32" s="12">
        <v>20000</v>
      </c>
      <c r="G32" s="12">
        <f t="shared" ref="G32:G51" si="4">E32*C32</f>
        <v>70000</v>
      </c>
      <c r="H32" s="12">
        <f t="shared" ref="H32:H51" si="5">F32*C32</f>
        <v>20000</v>
      </c>
      <c r="I32" s="71">
        <v>0.5</v>
      </c>
      <c r="J32" s="12">
        <f t="shared" ref="J32:J51" si="6">I32*G32</f>
        <v>35000</v>
      </c>
      <c r="K32" s="12">
        <f t="shared" ref="K32:K51" si="7">I32*H32</f>
        <v>10000</v>
      </c>
    </row>
    <row r="33" spans="1:11" ht="94.5" x14ac:dyDescent="0.25">
      <c r="A33" s="47">
        <v>2</v>
      </c>
      <c r="B33" s="48" t="s">
        <v>88</v>
      </c>
      <c r="C33" s="7">
        <v>1</v>
      </c>
      <c r="D33" s="7" t="s">
        <v>15</v>
      </c>
      <c r="E33" s="12">
        <v>80000</v>
      </c>
      <c r="F33" s="12">
        <v>40000</v>
      </c>
      <c r="G33" s="12">
        <f t="shared" si="4"/>
        <v>80000</v>
      </c>
      <c r="H33" s="12">
        <f t="shared" si="5"/>
        <v>40000</v>
      </c>
      <c r="I33" s="71">
        <v>0.5</v>
      </c>
      <c r="J33" s="12">
        <f t="shared" si="6"/>
        <v>40000</v>
      </c>
      <c r="K33" s="12">
        <f t="shared" si="7"/>
        <v>20000</v>
      </c>
    </row>
    <row r="34" spans="1:11" ht="78.75" x14ac:dyDescent="0.25">
      <c r="A34" s="47">
        <v>3</v>
      </c>
      <c r="B34" s="48" t="s">
        <v>89</v>
      </c>
      <c r="C34" s="7">
        <v>1</v>
      </c>
      <c r="D34" s="7" t="s">
        <v>15</v>
      </c>
      <c r="E34" s="12">
        <v>120000</v>
      </c>
      <c r="F34" s="12">
        <v>40000</v>
      </c>
      <c r="G34" s="12">
        <f t="shared" si="4"/>
        <v>120000</v>
      </c>
      <c r="H34" s="12">
        <f t="shared" si="5"/>
        <v>40000</v>
      </c>
      <c r="I34" s="71">
        <v>1</v>
      </c>
      <c r="J34" s="12">
        <f t="shared" si="6"/>
        <v>120000</v>
      </c>
      <c r="K34" s="12">
        <f t="shared" si="7"/>
        <v>40000</v>
      </c>
    </row>
    <row r="35" spans="1:11" ht="214.5" customHeight="1" x14ac:dyDescent="0.25">
      <c r="A35" s="47">
        <v>4</v>
      </c>
      <c r="B35" s="48" t="s">
        <v>114</v>
      </c>
      <c r="C35" s="7">
        <v>1</v>
      </c>
      <c r="D35" s="7" t="s">
        <v>15</v>
      </c>
      <c r="E35" s="12">
        <v>200000</v>
      </c>
      <c r="F35" s="12">
        <v>50000</v>
      </c>
      <c r="G35" s="12">
        <f t="shared" si="4"/>
        <v>200000</v>
      </c>
      <c r="H35" s="12">
        <f t="shared" si="5"/>
        <v>50000</v>
      </c>
      <c r="I35" s="71">
        <v>1</v>
      </c>
      <c r="J35" s="12">
        <f t="shared" si="6"/>
        <v>200000</v>
      </c>
      <c r="K35" s="12">
        <f t="shared" si="7"/>
        <v>50000</v>
      </c>
    </row>
    <row r="36" spans="1:11" ht="31.5" x14ac:dyDescent="0.25">
      <c r="A36" s="47">
        <v>5</v>
      </c>
      <c r="B36" s="48" t="s">
        <v>59</v>
      </c>
      <c r="C36" s="7">
        <v>1</v>
      </c>
      <c r="D36" s="7" t="s">
        <v>15</v>
      </c>
      <c r="E36" s="12">
        <v>20000</v>
      </c>
      <c r="F36" s="12">
        <v>3000</v>
      </c>
      <c r="G36" s="12">
        <f t="shared" si="4"/>
        <v>20000</v>
      </c>
      <c r="H36" s="12">
        <f t="shared" si="5"/>
        <v>3000</v>
      </c>
      <c r="I36" s="71">
        <v>0</v>
      </c>
      <c r="J36" s="12">
        <f t="shared" si="6"/>
        <v>0</v>
      </c>
      <c r="K36" s="12">
        <f t="shared" si="7"/>
        <v>0</v>
      </c>
    </row>
    <row r="37" spans="1:11" ht="47.25" x14ac:dyDescent="0.25">
      <c r="A37" s="47">
        <v>6</v>
      </c>
      <c r="B37" s="48" t="s">
        <v>62</v>
      </c>
      <c r="C37" s="7">
        <v>1</v>
      </c>
      <c r="D37" s="7" t="s">
        <v>15</v>
      </c>
      <c r="E37" s="12">
        <v>20000</v>
      </c>
      <c r="F37" s="12">
        <v>20000</v>
      </c>
      <c r="G37" s="12">
        <f t="shared" si="4"/>
        <v>20000</v>
      </c>
      <c r="H37" s="12">
        <f t="shared" si="5"/>
        <v>20000</v>
      </c>
      <c r="I37" s="71">
        <v>0</v>
      </c>
      <c r="J37" s="12">
        <f t="shared" si="6"/>
        <v>0</v>
      </c>
      <c r="K37" s="12">
        <f t="shared" si="7"/>
        <v>0</v>
      </c>
    </row>
    <row r="38" spans="1:11" ht="31.5" x14ac:dyDescent="0.25">
      <c r="A38" s="47">
        <v>7</v>
      </c>
      <c r="B38" s="48" t="s">
        <v>60</v>
      </c>
      <c r="C38" s="7">
        <v>1</v>
      </c>
      <c r="D38" s="7" t="s">
        <v>15</v>
      </c>
      <c r="E38" s="12">
        <v>30000</v>
      </c>
      <c r="F38" s="12">
        <v>20000</v>
      </c>
      <c r="G38" s="12">
        <f t="shared" si="4"/>
        <v>30000</v>
      </c>
      <c r="H38" s="12">
        <f t="shared" si="5"/>
        <v>20000</v>
      </c>
      <c r="I38" s="71">
        <v>0</v>
      </c>
      <c r="J38" s="12">
        <f t="shared" si="6"/>
        <v>0</v>
      </c>
      <c r="K38" s="12">
        <f t="shared" si="7"/>
        <v>0</v>
      </c>
    </row>
    <row r="39" spans="1:11" ht="51.75" customHeight="1" x14ac:dyDescent="0.25">
      <c r="A39" s="47">
        <v>8</v>
      </c>
      <c r="B39" s="48" t="s">
        <v>61</v>
      </c>
      <c r="C39" s="7">
        <v>1</v>
      </c>
      <c r="D39" s="7" t="s">
        <v>15</v>
      </c>
      <c r="E39" s="12">
        <v>30000</v>
      </c>
      <c r="F39" s="12">
        <v>20000</v>
      </c>
      <c r="G39" s="12">
        <f t="shared" si="4"/>
        <v>30000</v>
      </c>
      <c r="H39" s="12">
        <f t="shared" si="5"/>
        <v>20000</v>
      </c>
      <c r="I39" s="71">
        <v>1</v>
      </c>
      <c r="J39" s="12">
        <f t="shared" si="6"/>
        <v>30000</v>
      </c>
      <c r="K39" s="12">
        <f t="shared" si="7"/>
        <v>20000</v>
      </c>
    </row>
    <row r="40" spans="1:11" ht="72" customHeight="1" x14ac:dyDescent="0.25">
      <c r="A40" s="47">
        <v>9</v>
      </c>
      <c r="B40" s="48" t="s">
        <v>66</v>
      </c>
      <c r="C40" s="7">
        <v>1</v>
      </c>
      <c r="D40" s="7" t="s">
        <v>15</v>
      </c>
      <c r="E40" s="12">
        <v>300000</v>
      </c>
      <c r="F40" s="12">
        <v>40000</v>
      </c>
      <c r="G40" s="12">
        <f t="shared" si="4"/>
        <v>300000</v>
      </c>
      <c r="H40" s="12">
        <f t="shared" si="5"/>
        <v>40000</v>
      </c>
      <c r="I40" s="71">
        <v>1</v>
      </c>
      <c r="J40" s="12">
        <f t="shared" si="6"/>
        <v>300000</v>
      </c>
      <c r="K40" s="12">
        <f t="shared" si="7"/>
        <v>40000</v>
      </c>
    </row>
    <row r="41" spans="1:11" ht="78.75" x14ac:dyDescent="0.25">
      <c r="A41" s="47">
        <v>10</v>
      </c>
      <c r="B41" s="48" t="s">
        <v>63</v>
      </c>
      <c r="C41" s="7">
        <v>1</v>
      </c>
      <c r="D41" s="7" t="s">
        <v>15</v>
      </c>
      <c r="E41" s="12">
        <v>70000</v>
      </c>
      <c r="F41" s="12">
        <v>30000</v>
      </c>
      <c r="G41" s="12">
        <f t="shared" si="4"/>
        <v>70000</v>
      </c>
      <c r="H41" s="12">
        <f t="shared" si="5"/>
        <v>30000</v>
      </c>
      <c r="I41" s="71">
        <v>0.25</v>
      </c>
      <c r="J41" s="12">
        <f t="shared" si="6"/>
        <v>17500</v>
      </c>
      <c r="K41" s="12">
        <f t="shared" si="7"/>
        <v>7500</v>
      </c>
    </row>
    <row r="42" spans="1:11" ht="45" customHeight="1" x14ac:dyDescent="0.25">
      <c r="A42" s="47">
        <v>11</v>
      </c>
      <c r="B42" s="48" t="s">
        <v>90</v>
      </c>
      <c r="C42" s="7">
        <v>1</v>
      </c>
      <c r="D42" s="7" t="s">
        <v>15</v>
      </c>
      <c r="E42" s="12">
        <v>70000</v>
      </c>
      <c r="F42" s="12">
        <v>30000</v>
      </c>
      <c r="G42" s="12">
        <f t="shared" si="4"/>
        <v>70000</v>
      </c>
      <c r="H42" s="12">
        <f t="shared" si="5"/>
        <v>30000</v>
      </c>
      <c r="I42" s="71">
        <v>0.25</v>
      </c>
      <c r="J42" s="12">
        <f t="shared" si="6"/>
        <v>17500</v>
      </c>
      <c r="K42" s="12">
        <f t="shared" si="7"/>
        <v>7500</v>
      </c>
    </row>
    <row r="43" spans="1:11" ht="47.25" x14ac:dyDescent="0.25">
      <c r="A43" s="47">
        <v>12</v>
      </c>
      <c r="B43" s="48" t="s">
        <v>64</v>
      </c>
      <c r="C43" s="7">
        <v>1</v>
      </c>
      <c r="D43" s="7" t="s">
        <v>15</v>
      </c>
      <c r="E43" s="12">
        <v>20000</v>
      </c>
      <c r="F43" s="12">
        <v>15000</v>
      </c>
      <c r="G43" s="12">
        <f t="shared" si="4"/>
        <v>20000</v>
      </c>
      <c r="H43" s="12">
        <f t="shared" si="5"/>
        <v>15000</v>
      </c>
      <c r="I43" s="71">
        <v>0</v>
      </c>
      <c r="J43" s="12">
        <f t="shared" si="6"/>
        <v>0</v>
      </c>
      <c r="K43" s="12">
        <f t="shared" si="7"/>
        <v>0</v>
      </c>
    </row>
    <row r="44" spans="1:11" ht="95.25" customHeight="1" x14ac:dyDescent="0.25">
      <c r="A44" s="47">
        <v>13</v>
      </c>
      <c r="B44" s="48" t="s">
        <v>91</v>
      </c>
      <c r="C44" s="7">
        <v>2</v>
      </c>
      <c r="D44" s="7" t="s">
        <v>12</v>
      </c>
      <c r="E44" s="12">
        <v>75000</v>
      </c>
      <c r="F44" s="12">
        <v>15000</v>
      </c>
      <c r="G44" s="12">
        <f t="shared" si="4"/>
        <v>150000</v>
      </c>
      <c r="H44" s="12">
        <f t="shared" si="5"/>
        <v>30000</v>
      </c>
      <c r="I44" s="71">
        <v>1</v>
      </c>
      <c r="J44" s="12">
        <f t="shared" si="6"/>
        <v>150000</v>
      </c>
      <c r="K44" s="12">
        <f t="shared" si="7"/>
        <v>30000</v>
      </c>
    </row>
    <row r="45" spans="1:11" ht="77.25" customHeight="1" x14ac:dyDescent="0.25">
      <c r="A45" s="47">
        <v>14</v>
      </c>
      <c r="B45" s="49" t="s">
        <v>65</v>
      </c>
      <c r="C45" s="7">
        <v>1</v>
      </c>
      <c r="D45" s="7" t="s">
        <v>15</v>
      </c>
      <c r="E45" s="12">
        <v>85000</v>
      </c>
      <c r="F45" s="12">
        <v>30000</v>
      </c>
      <c r="G45" s="12">
        <f t="shared" si="4"/>
        <v>85000</v>
      </c>
      <c r="H45" s="12">
        <f t="shared" si="5"/>
        <v>30000</v>
      </c>
      <c r="I45" s="71">
        <v>0</v>
      </c>
      <c r="J45" s="12">
        <f t="shared" si="6"/>
        <v>0</v>
      </c>
      <c r="K45" s="12">
        <f t="shared" si="7"/>
        <v>0</v>
      </c>
    </row>
    <row r="46" spans="1:11" ht="47.25" x14ac:dyDescent="0.25">
      <c r="A46" s="47">
        <v>15</v>
      </c>
      <c r="B46" s="48" t="s">
        <v>92</v>
      </c>
      <c r="C46" s="7">
        <v>1</v>
      </c>
      <c r="D46" s="7" t="s">
        <v>58</v>
      </c>
      <c r="E46" s="12">
        <v>23000</v>
      </c>
      <c r="F46" s="12">
        <v>5000</v>
      </c>
      <c r="G46" s="12">
        <f t="shared" si="4"/>
        <v>23000</v>
      </c>
      <c r="H46" s="12">
        <f t="shared" si="5"/>
        <v>5000</v>
      </c>
      <c r="I46" s="71">
        <v>0</v>
      </c>
      <c r="J46" s="12">
        <f t="shared" si="6"/>
        <v>0</v>
      </c>
      <c r="K46" s="12">
        <f t="shared" si="7"/>
        <v>0</v>
      </c>
    </row>
    <row r="47" spans="1:11" ht="47.25" x14ac:dyDescent="0.25">
      <c r="A47" s="47">
        <v>16</v>
      </c>
      <c r="B47" s="48" t="s">
        <v>93</v>
      </c>
      <c r="C47" s="7">
        <v>1</v>
      </c>
      <c r="D47" s="7" t="s">
        <v>15</v>
      </c>
      <c r="E47" s="12">
        <v>80000</v>
      </c>
      <c r="F47" s="12">
        <v>20000</v>
      </c>
      <c r="G47" s="12">
        <f t="shared" si="4"/>
        <v>80000</v>
      </c>
      <c r="H47" s="12">
        <f t="shared" si="5"/>
        <v>20000</v>
      </c>
      <c r="I47" s="71">
        <v>0.5</v>
      </c>
      <c r="J47" s="12">
        <f t="shared" si="6"/>
        <v>40000</v>
      </c>
      <c r="K47" s="12">
        <f t="shared" si="7"/>
        <v>10000</v>
      </c>
    </row>
    <row r="48" spans="1:11" ht="42" customHeight="1" x14ac:dyDescent="0.25">
      <c r="A48" s="47">
        <v>17</v>
      </c>
      <c r="B48" s="48" t="s">
        <v>94</v>
      </c>
      <c r="C48" s="7">
        <v>1</v>
      </c>
      <c r="D48" s="7" t="s">
        <v>15</v>
      </c>
      <c r="E48" s="12">
        <v>10000</v>
      </c>
      <c r="F48" s="12">
        <v>5000</v>
      </c>
      <c r="G48" s="12">
        <f t="shared" si="4"/>
        <v>10000</v>
      </c>
      <c r="H48" s="12">
        <f t="shared" si="5"/>
        <v>5000</v>
      </c>
      <c r="I48" s="71">
        <v>0</v>
      </c>
      <c r="J48" s="12">
        <f t="shared" si="6"/>
        <v>0</v>
      </c>
      <c r="K48" s="12">
        <f t="shared" si="7"/>
        <v>0</v>
      </c>
    </row>
    <row r="49" spans="1:11" ht="47.25" x14ac:dyDescent="0.25">
      <c r="A49" s="47">
        <v>18</v>
      </c>
      <c r="B49" s="48" t="s">
        <v>95</v>
      </c>
      <c r="C49" s="7">
        <v>1</v>
      </c>
      <c r="D49" s="7" t="s">
        <v>15</v>
      </c>
      <c r="E49" s="12">
        <v>15000</v>
      </c>
      <c r="F49" s="12">
        <v>5000</v>
      </c>
      <c r="G49" s="12">
        <f t="shared" si="4"/>
        <v>15000</v>
      </c>
      <c r="H49" s="12">
        <f t="shared" si="5"/>
        <v>5000</v>
      </c>
      <c r="I49" s="71">
        <v>0</v>
      </c>
      <c r="J49" s="12">
        <f t="shared" si="6"/>
        <v>0</v>
      </c>
      <c r="K49" s="12">
        <f t="shared" si="7"/>
        <v>0</v>
      </c>
    </row>
    <row r="50" spans="1:11" ht="47.25" x14ac:dyDescent="0.25">
      <c r="A50" s="47">
        <v>19</v>
      </c>
      <c r="B50" s="48" t="s">
        <v>96</v>
      </c>
      <c r="C50" s="7">
        <v>1</v>
      </c>
      <c r="D50" s="7" t="s">
        <v>15</v>
      </c>
      <c r="E50" s="12">
        <v>30000</v>
      </c>
      <c r="F50" s="12">
        <v>5000</v>
      </c>
      <c r="G50" s="12">
        <f t="shared" si="4"/>
        <v>30000</v>
      </c>
      <c r="H50" s="12">
        <f t="shared" si="5"/>
        <v>5000</v>
      </c>
      <c r="I50" s="71">
        <v>0.8</v>
      </c>
      <c r="J50" s="12">
        <f t="shared" si="6"/>
        <v>24000</v>
      </c>
      <c r="K50" s="12">
        <f t="shared" si="7"/>
        <v>4000</v>
      </c>
    </row>
    <row r="51" spans="1:11" ht="63" x14ac:dyDescent="0.25">
      <c r="A51" s="47">
        <v>20</v>
      </c>
      <c r="B51" s="48" t="s">
        <v>97</v>
      </c>
      <c r="C51" s="7">
        <v>2</v>
      </c>
      <c r="D51" s="7" t="s">
        <v>68</v>
      </c>
      <c r="E51" s="12">
        <v>20000</v>
      </c>
      <c r="F51" s="12">
        <v>5000</v>
      </c>
      <c r="G51" s="12">
        <f t="shared" si="4"/>
        <v>40000</v>
      </c>
      <c r="H51" s="12">
        <f t="shared" si="5"/>
        <v>10000</v>
      </c>
      <c r="I51" s="71">
        <v>1</v>
      </c>
      <c r="J51" s="12">
        <f t="shared" si="6"/>
        <v>40000</v>
      </c>
      <c r="K51" s="12">
        <f t="shared" si="7"/>
        <v>10000</v>
      </c>
    </row>
    <row r="52" spans="1:11" ht="18.75" x14ac:dyDescent="0.3">
      <c r="A52" s="65" t="s">
        <v>20</v>
      </c>
      <c r="B52" s="66"/>
      <c r="C52" s="66"/>
      <c r="D52" s="66"/>
      <c r="E52" s="66"/>
      <c r="F52" s="67"/>
      <c r="G52" s="62"/>
      <c r="H52" s="62"/>
      <c r="I52" s="72"/>
      <c r="J52" s="24">
        <f>SUM(J30:J51)</f>
        <v>1014000</v>
      </c>
      <c r="K52" s="24">
        <f>SUM(K30:K51)</f>
        <v>249000</v>
      </c>
    </row>
    <row r="53" spans="1:11" ht="18.75" x14ac:dyDescent="0.3">
      <c r="A53" s="57"/>
      <c r="B53" s="58"/>
      <c r="C53" s="58"/>
      <c r="D53" s="58"/>
      <c r="E53" s="58"/>
      <c r="F53" s="59"/>
      <c r="G53" s="62"/>
      <c r="H53" s="62"/>
      <c r="I53" s="72"/>
      <c r="J53" s="24"/>
      <c r="K53" s="24"/>
    </row>
    <row r="54" spans="1:11" x14ac:dyDescent="0.25">
      <c r="A54" s="41"/>
      <c r="B54" s="39" t="s">
        <v>30</v>
      </c>
      <c r="C54" s="7"/>
      <c r="D54" s="7"/>
      <c r="E54" s="4"/>
      <c r="F54" s="4"/>
      <c r="G54" s="4"/>
      <c r="H54" s="4"/>
      <c r="I54" s="73"/>
      <c r="J54" s="4"/>
      <c r="K54" s="4"/>
    </row>
    <row r="55" spans="1:11" x14ac:dyDescent="0.25">
      <c r="A55" s="41"/>
      <c r="B55" s="40"/>
      <c r="C55" s="7"/>
      <c r="D55" s="7"/>
      <c r="E55" s="12"/>
      <c r="F55" s="12"/>
      <c r="G55" s="12"/>
      <c r="H55" s="12"/>
      <c r="I55" s="71"/>
      <c r="J55" s="12"/>
      <c r="K55" s="12"/>
    </row>
    <row r="56" spans="1:11" ht="69.75" customHeight="1" x14ac:dyDescent="0.25">
      <c r="A56" s="47">
        <v>1</v>
      </c>
      <c r="B56" s="48" t="s">
        <v>87</v>
      </c>
      <c r="C56" s="7">
        <v>1</v>
      </c>
      <c r="D56" s="7" t="s">
        <v>14</v>
      </c>
      <c r="E56" s="12">
        <v>70000</v>
      </c>
      <c r="F56" s="12">
        <v>25000</v>
      </c>
      <c r="G56" s="12">
        <f t="shared" ref="G56:G75" si="8">E56*C56</f>
        <v>70000</v>
      </c>
      <c r="H56" s="12">
        <f t="shared" ref="H56:H75" si="9">F56*C56</f>
        <v>25000</v>
      </c>
      <c r="I56" s="71">
        <v>0.5</v>
      </c>
      <c r="J56" s="12">
        <f t="shared" ref="J56:J75" si="10">I56*G56</f>
        <v>35000</v>
      </c>
      <c r="K56" s="12">
        <f t="shared" ref="K56:K75" si="11">I56*H56</f>
        <v>12500</v>
      </c>
    </row>
    <row r="57" spans="1:11" ht="94.5" x14ac:dyDescent="0.25">
      <c r="A57" s="47">
        <v>2</v>
      </c>
      <c r="B57" s="48" t="s">
        <v>88</v>
      </c>
      <c r="C57" s="7">
        <v>1</v>
      </c>
      <c r="D57" s="7" t="s">
        <v>15</v>
      </c>
      <c r="E57" s="12">
        <v>75000</v>
      </c>
      <c r="F57" s="12">
        <v>30000</v>
      </c>
      <c r="G57" s="12">
        <f t="shared" si="8"/>
        <v>75000</v>
      </c>
      <c r="H57" s="12">
        <f t="shared" si="9"/>
        <v>30000</v>
      </c>
      <c r="I57" s="71">
        <v>0.5</v>
      </c>
      <c r="J57" s="12">
        <f t="shared" si="10"/>
        <v>37500</v>
      </c>
      <c r="K57" s="12">
        <f t="shared" si="11"/>
        <v>15000</v>
      </c>
    </row>
    <row r="58" spans="1:11" ht="78.75" x14ac:dyDescent="0.25">
      <c r="A58" s="47">
        <v>3</v>
      </c>
      <c r="B58" s="48" t="s">
        <v>89</v>
      </c>
      <c r="C58" s="7">
        <v>1</v>
      </c>
      <c r="D58" s="7" t="s">
        <v>15</v>
      </c>
      <c r="E58" s="12">
        <v>90000</v>
      </c>
      <c r="F58" s="12">
        <v>30000</v>
      </c>
      <c r="G58" s="12">
        <f t="shared" si="8"/>
        <v>90000</v>
      </c>
      <c r="H58" s="12">
        <f t="shared" si="9"/>
        <v>30000</v>
      </c>
      <c r="I58" s="71">
        <v>1</v>
      </c>
      <c r="J58" s="12">
        <f t="shared" si="10"/>
        <v>90000</v>
      </c>
      <c r="K58" s="12">
        <f t="shared" si="11"/>
        <v>30000</v>
      </c>
    </row>
    <row r="59" spans="1:11" ht="214.5" customHeight="1" x14ac:dyDescent="0.25">
      <c r="A59" s="47">
        <v>4</v>
      </c>
      <c r="B59" s="48" t="s">
        <v>113</v>
      </c>
      <c r="C59" s="7">
        <v>1</v>
      </c>
      <c r="D59" s="7" t="s">
        <v>15</v>
      </c>
      <c r="E59" s="12">
        <v>120000</v>
      </c>
      <c r="F59" s="12">
        <v>40000</v>
      </c>
      <c r="G59" s="12">
        <f t="shared" si="8"/>
        <v>120000</v>
      </c>
      <c r="H59" s="12">
        <f t="shared" si="9"/>
        <v>40000</v>
      </c>
      <c r="I59" s="71">
        <v>1</v>
      </c>
      <c r="J59" s="12">
        <f t="shared" si="10"/>
        <v>120000</v>
      </c>
      <c r="K59" s="12">
        <f t="shared" si="11"/>
        <v>40000</v>
      </c>
    </row>
    <row r="60" spans="1:11" ht="31.5" x14ac:dyDescent="0.25">
      <c r="A60" s="47">
        <v>5</v>
      </c>
      <c r="B60" s="48" t="s">
        <v>59</v>
      </c>
      <c r="C60" s="7">
        <v>1</v>
      </c>
      <c r="D60" s="7" t="s">
        <v>15</v>
      </c>
      <c r="E60" s="12">
        <v>15000</v>
      </c>
      <c r="F60" s="12">
        <v>3000</v>
      </c>
      <c r="G60" s="12">
        <f t="shared" si="8"/>
        <v>15000</v>
      </c>
      <c r="H60" s="12">
        <f t="shared" si="9"/>
        <v>3000</v>
      </c>
      <c r="I60" s="71">
        <v>0</v>
      </c>
      <c r="J60" s="12">
        <f t="shared" si="10"/>
        <v>0</v>
      </c>
      <c r="K60" s="12">
        <f t="shared" si="11"/>
        <v>0</v>
      </c>
    </row>
    <row r="61" spans="1:11" ht="47.25" x14ac:dyDescent="0.25">
      <c r="A61" s="47">
        <v>6</v>
      </c>
      <c r="B61" s="48" t="s">
        <v>62</v>
      </c>
      <c r="C61" s="7">
        <v>1</v>
      </c>
      <c r="D61" s="7" t="s">
        <v>15</v>
      </c>
      <c r="E61" s="12">
        <v>15000</v>
      </c>
      <c r="F61" s="12">
        <v>15000</v>
      </c>
      <c r="G61" s="12">
        <f t="shared" si="8"/>
        <v>15000</v>
      </c>
      <c r="H61" s="12">
        <f t="shared" si="9"/>
        <v>15000</v>
      </c>
      <c r="I61" s="71">
        <v>0</v>
      </c>
      <c r="J61" s="12">
        <f t="shared" si="10"/>
        <v>0</v>
      </c>
      <c r="K61" s="12">
        <f t="shared" si="11"/>
        <v>0</v>
      </c>
    </row>
    <row r="62" spans="1:11" ht="31.5" x14ac:dyDescent="0.25">
      <c r="A62" s="47">
        <v>7</v>
      </c>
      <c r="B62" s="48" t="s">
        <v>60</v>
      </c>
      <c r="C62" s="7">
        <v>1</v>
      </c>
      <c r="D62" s="7" t="s">
        <v>15</v>
      </c>
      <c r="E62" s="12">
        <v>20000</v>
      </c>
      <c r="F62" s="12">
        <v>15000</v>
      </c>
      <c r="G62" s="12">
        <f t="shared" si="8"/>
        <v>20000</v>
      </c>
      <c r="H62" s="12">
        <f t="shared" si="9"/>
        <v>15000</v>
      </c>
      <c r="I62" s="71">
        <v>0</v>
      </c>
      <c r="J62" s="12">
        <f t="shared" si="10"/>
        <v>0</v>
      </c>
      <c r="K62" s="12">
        <f t="shared" si="11"/>
        <v>0</v>
      </c>
    </row>
    <row r="63" spans="1:11" ht="66" customHeight="1" x14ac:dyDescent="0.25">
      <c r="A63" s="47">
        <v>8</v>
      </c>
      <c r="B63" s="48" t="s">
        <v>61</v>
      </c>
      <c r="C63" s="7">
        <v>1</v>
      </c>
      <c r="D63" s="7" t="s">
        <v>15</v>
      </c>
      <c r="E63" s="12">
        <v>15000</v>
      </c>
      <c r="F63" s="12">
        <v>15000</v>
      </c>
      <c r="G63" s="12">
        <f t="shared" si="8"/>
        <v>15000</v>
      </c>
      <c r="H63" s="12">
        <f t="shared" si="9"/>
        <v>15000</v>
      </c>
      <c r="I63" s="71">
        <v>1</v>
      </c>
      <c r="J63" s="12">
        <f t="shared" si="10"/>
        <v>15000</v>
      </c>
      <c r="K63" s="12">
        <f t="shared" si="11"/>
        <v>15000</v>
      </c>
    </row>
    <row r="64" spans="1:11" ht="72" customHeight="1" x14ac:dyDescent="0.25">
      <c r="A64" s="47">
        <v>9</v>
      </c>
      <c r="B64" s="48" t="s">
        <v>66</v>
      </c>
      <c r="C64" s="7">
        <v>1</v>
      </c>
      <c r="D64" s="7" t="s">
        <v>15</v>
      </c>
      <c r="E64" s="12">
        <v>275000</v>
      </c>
      <c r="F64" s="12">
        <v>30000</v>
      </c>
      <c r="G64" s="12">
        <f t="shared" si="8"/>
        <v>275000</v>
      </c>
      <c r="H64" s="12">
        <f t="shared" si="9"/>
        <v>30000</v>
      </c>
      <c r="I64" s="71">
        <v>1</v>
      </c>
      <c r="J64" s="12">
        <f t="shared" si="10"/>
        <v>275000</v>
      </c>
      <c r="K64" s="12">
        <f t="shared" si="11"/>
        <v>30000</v>
      </c>
    </row>
    <row r="65" spans="1:11" ht="78.75" x14ac:dyDescent="0.25">
      <c r="A65" s="47">
        <v>10</v>
      </c>
      <c r="B65" s="48" t="s">
        <v>63</v>
      </c>
      <c r="C65" s="7">
        <v>1</v>
      </c>
      <c r="D65" s="7" t="s">
        <v>15</v>
      </c>
      <c r="E65" s="12">
        <v>70000</v>
      </c>
      <c r="F65" s="12">
        <v>30000</v>
      </c>
      <c r="G65" s="12">
        <f t="shared" si="8"/>
        <v>70000</v>
      </c>
      <c r="H65" s="12">
        <f t="shared" si="9"/>
        <v>30000</v>
      </c>
      <c r="I65" s="71">
        <v>0.25</v>
      </c>
      <c r="J65" s="12">
        <f t="shared" si="10"/>
        <v>17500</v>
      </c>
      <c r="K65" s="12">
        <f t="shared" si="11"/>
        <v>7500</v>
      </c>
    </row>
    <row r="66" spans="1:11" ht="60" customHeight="1" x14ac:dyDescent="0.25">
      <c r="A66" s="47">
        <v>11</v>
      </c>
      <c r="B66" s="48" t="s">
        <v>90</v>
      </c>
      <c r="C66" s="7">
        <v>1</v>
      </c>
      <c r="D66" s="7" t="s">
        <v>15</v>
      </c>
      <c r="E66" s="12">
        <v>60000</v>
      </c>
      <c r="F66" s="12">
        <v>30000</v>
      </c>
      <c r="G66" s="12">
        <f t="shared" si="8"/>
        <v>60000</v>
      </c>
      <c r="H66" s="12">
        <f t="shared" si="9"/>
        <v>30000</v>
      </c>
      <c r="I66" s="71">
        <v>0.25</v>
      </c>
      <c r="J66" s="12">
        <f t="shared" si="10"/>
        <v>15000</v>
      </c>
      <c r="K66" s="12">
        <f t="shared" si="11"/>
        <v>7500</v>
      </c>
    </row>
    <row r="67" spans="1:11" ht="47.25" x14ac:dyDescent="0.25">
      <c r="A67" s="47">
        <v>12</v>
      </c>
      <c r="B67" s="48" t="s">
        <v>64</v>
      </c>
      <c r="C67" s="7">
        <v>1</v>
      </c>
      <c r="D67" s="7" t="s">
        <v>15</v>
      </c>
      <c r="E67" s="12">
        <v>20000</v>
      </c>
      <c r="F67" s="12">
        <v>15000</v>
      </c>
      <c r="G67" s="12">
        <f t="shared" si="8"/>
        <v>20000</v>
      </c>
      <c r="H67" s="12">
        <f t="shared" si="9"/>
        <v>15000</v>
      </c>
      <c r="I67" s="71">
        <v>0</v>
      </c>
      <c r="J67" s="12">
        <f t="shared" si="10"/>
        <v>0</v>
      </c>
      <c r="K67" s="12">
        <f t="shared" si="11"/>
        <v>0</v>
      </c>
    </row>
    <row r="68" spans="1:11" ht="95.25" customHeight="1" x14ac:dyDescent="0.25">
      <c r="A68" s="47">
        <v>13</v>
      </c>
      <c r="B68" s="48" t="s">
        <v>91</v>
      </c>
      <c r="C68" s="7">
        <v>2</v>
      </c>
      <c r="D68" s="7" t="s">
        <v>12</v>
      </c>
      <c r="E68" s="12">
        <v>70000</v>
      </c>
      <c r="F68" s="12">
        <v>15000</v>
      </c>
      <c r="G68" s="12">
        <f t="shared" si="8"/>
        <v>140000</v>
      </c>
      <c r="H68" s="12">
        <f t="shared" si="9"/>
        <v>30000</v>
      </c>
      <c r="I68" s="71">
        <v>1</v>
      </c>
      <c r="J68" s="12">
        <f t="shared" si="10"/>
        <v>140000</v>
      </c>
      <c r="K68" s="12">
        <f t="shared" si="11"/>
        <v>30000</v>
      </c>
    </row>
    <row r="69" spans="1:11" ht="77.25" customHeight="1" x14ac:dyDescent="0.25">
      <c r="A69" s="47">
        <v>14</v>
      </c>
      <c r="B69" s="49" t="s">
        <v>65</v>
      </c>
      <c r="C69" s="7">
        <v>1</v>
      </c>
      <c r="D69" s="7" t="s">
        <v>15</v>
      </c>
      <c r="E69" s="12">
        <v>65000</v>
      </c>
      <c r="F69" s="12">
        <v>30000</v>
      </c>
      <c r="G69" s="12">
        <f t="shared" si="8"/>
        <v>65000</v>
      </c>
      <c r="H69" s="12">
        <f t="shared" si="9"/>
        <v>30000</v>
      </c>
      <c r="I69" s="71">
        <v>0</v>
      </c>
      <c r="J69" s="12">
        <f t="shared" si="10"/>
        <v>0</v>
      </c>
      <c r="K69" s="12">
        <f t="shared" si="11"/>
        <v>0</v>
      </c>
    </row>
    <row r="70" spans="1:11" ht="47.25" x14ac:dyDescent="0.25">
      <c r="A70" s="47">
        <v>15</v>
      </c>
      <c r="B70" s="48" t="s">
        <v>92</v>
      </c>
      <c r="C70" s="7">
        <v>1</v>
      </c>
      <c r="D70" s="7" t="s">
        <v>58</v>
      </c>
      <c r="E70" s="12">
        <v>15000</v>
      </c>
      <c r="F70" s="12">
        <v>5000</v>
      </c>
      <c r="G70" s="12">
        <f t="shared" si="8"/>
        <v>15000</v>
      </c>
      <c r="H70" s="12">
        <f t="shared" si="9"/>
        <v>5000</v>
      </c>
      <c r="I70" s="71">
        <v>0</v>
      </c>
      <c r="J70" s="12">
        <f t="shared" si="10"/>
        <v>0</v>
      </c>
      <c r="K70" s="12">
        <f t="shared" si="11"/>
        <v>0</v>
      </c>
    </row>
    <row r="71" spans="1:11" ht="47.25" x14ac:dyDescent="0.25">
      <c r="A71" s="47">
        <v>16</v>
      </c>
      <c r="B71" s="48" t="s">
        <v>93</v>
      </c>
      <c r="C71" s="7">
        <v>1</v>
      </c>
      <c r="D71" s="7" t="s">
        <v>15</v>
      </c>
      <c r="E71" s="12">
        <v>70000</v>
      </c>
      <c r="F71" s="12">
        <v>20000</v>
      </c>
      <c r="G71" s="12">
        <f t="shared" si="8"/>
        <v>70000</v>
      </c>
      <c r="H71" s="12">
        <f t="shared" si="9"/>
        <v>20000</v>
      </c>
      <c r="I71" s="71">
        <v>0.5</v>
      </c>
      <c r="J71" s="12">
        <f t="shared" si="10"/>
        <v>35000</v>
      </c>
      <c r="K71" s="12">
        <f t="shared" si="11"/>
        <v>10000</v>
      </c>
    </row>
    <row r="72" spans="1:11" ht="42" customHeight="1" x14ac:dyDescent="0.25">
      <c r="A72" s="47">
        <v>17</v>
      </c>
      <c r="B72" s="48" t="s">
        <v>94</v>
      </c>
      <c r="C72" s="7">
        <v>1</v>
      </c>
      <c r="D72" s="7" t="s">
        <v>15</v>
      </c>
      <c r="E72" s="12">
        <v>10000</v>
      </c>
      <c r="F72" s="12">
        <v>5000</v>
      </c>
      <c r="G72" s="12">
        <f t="shared" si="8"/>
        <v>10000</v>
      </c>
      <c r="H72" s="12">
        <f t="shared" si="9"/>
        <v>5000</v>
      </c>
      <c r="I72" s="71">
        <v>0</v>
      </c>
      <c r="J72" s="12">
        <f t="shared" si="10"/>
        <v>0</v>
      </c>
      <c r="K72" s="12">
        <f t="shared" si="11"/>
        <v>0</v>
      </c>
    </row>
    <row r="73" spans="1:11" ht="47.25" x14ac:dyDescent="0.25">
      <c r="A73" s="47">
        <v>18</v>
      </c>
      <c r="B73" s="48" t="s">
        <v>95</v>
      </c>
      <c r="C73" s="7">
        <v>1</v>
      </c>
      <c r="D73" s="7" t="s">
        <v>15</v>
      </c>
      <c r="E73" s="12">
        <v>5000</v>
      </c>
      <c r="F73" s="12">
        <v>5000</v>
      </c>
      <c r="G73" s="12">
        <f t="shared" si="8"/>
        <v>5000</v>
      </c>
      <c r="H73" s="12">
        <f t="shared" si="9"/>
        <v>5000</v>
      </c>
      <c r="I73" s="71">
        <v>0</v>
      </c>
      <c r="J73" s="12">
        <f t="shared" si="10"/>
        <v>0</v>
      </c>
      <c r="K73" s="12">
        <f t="shared" si="11"/>
        <v>0</v>
      </c>
    </row>
    <row r="74" spans="1:11" ht="47.25" x14ac:dyDescent="0.25">
      <c r="A74" s="47">
        <v>19</v>
      </c>
      <c r="B74" s="48" t="s">
        <v>96</v>
      </c>
      <c r="C74" s="7">
        <v>1</v>
      </c>
      <c r="D74" s="7" t="s">
        <v>15</v>
      </c>
      <c r="E74" s="12">
        <v>25000</v>
      </c>
      <c r="F74" s="12">
        <v>5000</v>
      </c>
      <c r="G74" s="12">
        <f t="shared" si="8"/>
        <v>25000</v>
      </c>
      <c r="H74" s="12">
        <f t="shared" si="9"/>
        <v>5000</v>
      </c>
      <c r="I74" s="71">
        <v>0.8</v>
      </c>
      <c r="J74" s="12">
        <f t="shared" si="10"/>
        <v>20000</v>
      </c>
      <c r="K74" s="12">
        <f t="shared" si="11"/>
        <v>4000</v>
      </c>
    </row>
    <row r="75" spans="1:11" ht="63" x14ac:dyDescent="0.25">
      <c r="A75" s="47">
        <v>20</v>
      </c>
      <c r="B75" s="48" t="s">
        <v>97</v>
      </c>
      <c r="C75" s="7">
        <v>2</v>
      </c>
      <c r="D75" s="7" t="s">
        <v>68</v>
      </c>
      <c r="E75" s="12">
        <v>15000</v>
      </c>
      <c r="F75" s="12">
        <v>5000</v>
      </c>
      <c r="G75" s="12">
        <f t="shared" si="8"/>
        <v>30000</v>
      </c>
      <c r="H75" s="12">
        <f t="shared" si="9"/>
        <v>10000</v>
      </c>
      <c r="I75" s="71">
        <v>1</v>
      </c>
      <c r="J75" s="12">
        <f t="shared" si="10"/>
        <v>30000</v>
      </c>
      <c r="K75" s="12">
        <f t="shared" si="11"/>
        <v>10000</v>
      </c>
    </row>
    <row r="76" spans="1:11" ht="18.75" x14ac:dyDescent="0.3">
      <c r="A76" s="65" t="s">
        <v>20</v>
      </c>
      <c r="B76" s="66"/>
      <c r="C76" s="66"/>
      <c r="D76" s="66"/>
      <c r="E76" s="66"/>
      <c r="F76" s="67"/>
      <c r="G76" s="62"/>
      <c r="H76" s="62"/>
      <c r="I76" s="72"/>
      <c r="J76" s="24">
        <f>SUM(J55:J75)</f>
        <v>830000</v>
      </c>
      <c r="K76" s="24">
        <f>SUM(K55:K75)</f>
        <v>211500</v>
      </c>
    </row>
    <row r="77" spans="1:11" x14ac:dyDescent="0.25">
      <c r="I77" s="74"/>
    </row>
    <row r="78" spans="1:11" x14ac:dyDescent="0.25">
      <c r="A78" s="41"/>
      <c r="B78" s="39" t="s">
        <v>32</v>
      </c>
      <c r="C78" s="7"/>
      <c r="D78" s="7"/>
      <c r="E78" s="4"/>
      <c r="F78" s="4"/>
      <c r="G78" s="4"/>
      <c r="H78" s="4"/>
      <c r="I78" s="73"/>
      <c r="J78" s="4"/>
      <c r="K78" s="4"/>
    </row>
    <row r="79" spans="1:11" x14ac:dyDescent="0.25">
      <c r="A79" s="41"/>
      <c r="B79" s="40"/>
      <c r="C79" s="7"/>
      <c r="D79" s="7"/>
      <c r="E79" s="12"/>
      <c r="F79" s="12"/>
      <c r="G79" s="12"/>
      <c r="H79" s="12"/>
      <c r="I79" s="71"/>
      <c r="J79" s="12"/>
      <c r="K79" s="12"/>
    </row>
    <row r="80" spans="1:11" ht="69.75" customHeight="1" x14ac:dyDescent="0.25">
      <c r="A80" s="47">
        <v>1</v>
      </c>
      <c r="B80" s="48" t="s">
        <v>87</v>
      </c>
      <c r="C80" s="7">
        <v>1</v>
      </c>
      <c r="D80" s="7" t="s">
        <v>14</v>
      </c>
      <c r="E80" s="12">
        <v>70000</v>
      </c>
      <c r="F80" s="12">
        <v>25000</v>
      </c>
      <c r="G80" s="12">
        <f t="shared" ref="G80:G99" si="12">E80*C80</f>
        <v>70000</v>
      </c>
      <c r="H80" s="12">
        <f t="shared" ref="H80:H99" si="13">F80*C80</f>
        <v>25000</v>
      </c>
      <c r="I80" s="71">
        <v>0.5</v>
      </c>
      <c r="J80" s="12">
        <f t="shared" ref="J80:J99" si="14">I80*G80</f>
        <v>35000</v>
      </c>
      <c r="K80" s="12">
        <f t="shared" ref="K80:K99" si="15">I80*H80</f>
        <v>12500</v>
      </c>
    </row>
    <row r="81" spans="1:11" ht="94.5" x14ac:dyDescent="0.25">
      <c r="A81" s="47">
        <v>2</v>
      </c>
      <c r="B81" s="48" t="s">
        <v>88</v>
      </c>
      <c r="C81" s="7">
        <v>1</v>
      </c>
      <c r="D81" s="7" t="s">
        <v>15</v>
      </c>
      <c r="E81" s="12">
        <v>75000</v>
      </c>
      <c r="F81" s="12">
        <v>30000</v>
      </c>
      <c r="G81" s="12">
        <f t="shared" si="12"/>
        <v>75000</v>
      </c>
      <c r="H81" s="12">
        <f t="shared" si="13"/>
        <v>30000</v>
      </c>
      <c r="I81" s="71">
        <v>0.5</v>
      </c>
      <c r="J81" s="12">
        <f t="shared" si="14"/>
        <v>37500</v>
      </c>
      <c r="K81" s="12">
        <f t="shared" si="15"/>
        <v>15000</v>
      </c>
    </row>
    <row r="82" spans="1:11" ht="78.75" x14ac:dyDescent="0.25">
      <c r="A82" s="47">
        <v>3</v>
      </c>
      <c r="B82" s="48" t="s">
        <v>89</v>
      </c>
      <c r="C82" s="7">
        <v>1</v>
      </c>
      <c r="D82" s="7" t="s">
        <v>15</v>
      </c>
      <c r="E82" s="12">
        <v>90000</v>
      </c>
      <c r="F82" s="12">
        <v>30000</v>
      </c>
      <c r="G82" s="12">
        <f t="shared" si="12"/>
        <v>90000</v>
      </c>
      <c r="H82" s="12">
        <f t="shared" si="13"/>
        <v>30000</v>
      </c>
      <c r="I82" s="71">
        <v>1</v>
      </c>
      <c r="J82" s="12">
        <f t="shared" si="14"/>
        <v>90000</v>
      </c>
      <c r="K82" s="12">
        <f t="shared" si="15"/>
        <v>30000</v>
      </c>
    </row>
    <row r="83" spans="1:11" ht="214.5" customHeight="1" x14ac:dyDescent="0.25">
      <c r="A83" s="47">
        <v>4</v>
      </c>
      <c r="B83" s="48" t="s">
        <v>113</v>
      </c>
      <c r="C83" s="7">
        <v>1</v>
      </c>
      <c r="D83" s="7" t="s">
        <v>15</v>
      </c>
      <c r="E83" s="12">
        <v>120000</v>
      </c>
      <c r="F83" s="12">
        <v>40000</v>
      </c>
      <c r="G83" s="12">
        <f t="shared" si="12"/>
        <v>120000</v>
      </c>
      <c r="H83" s="12">
        <f t="shared" si="13"/>
        <v>40000</v>
      </c>
      <c r="I83" s="71">
        <v>1</v>
      </c>
      <c r="J83" s="12">
        <f t="shared" si="14"/>
        <v>120000</v>
      </c>
      <c r="K83" s="12">
        <f t="shared" si="15"/>
        <v>40000</v>
      </c>
    </row>
    <row r="84" spans="1:11" ht="31.5" x14ac:dyDescent="0.25">
      <c r="A84" s="47">
        <v>5</v>
      </c>
      <c r="B84" s="48" t="s">
        <v>59</v>
      </c>
      <c r="C84" s="7">
        <v>1</v>
      </c>
      <c r="D84" s="7" t="s">
        <v>15</v>
      </c>
      <c r="E84" s="12">
        <v>15000</v>
      </c>
      <c r="F84" s="12">
        <v>3000</v>
      </c>
      <c r="G84" s="12">
        <f t="shared" si="12"/>
        <v>15000</v>
      </c>
      <c r="H84" s="12">
        <f t="shared" si="13"/>
        <v>3000</v>
      </c>
      <c r="I84" s="71">
        <v>0</v>
      </c>
      <c r="J84" s="12">
        <f t="shared" si="14"/>
        <v>0</v>
      </c>
      <c r="K84" s="12">
        <f t="shared" si="15"/>
        <v>0</v>
      </c>
    </row>
    <row r="85" spans="1:11" ht="47.25" x14ac:dyDescent="0.25">
      <c r="A85" s="47">
        <v>6</v>
      </c>
      <c r="B85" s="48" t="s">
        <v>62</v>
      </c>
      <c r="C85" s="7">
        <v>1</v>
      </c>
      <c r="D85" s="7" t="s">
        <v>15</v>
      </c>
      <c r="E85" s="12">
        <v>15000</v>
      </c>
      <c r="F85" s="12">
        <v>15000</v>
      </c>
      <c r="G85" s="12">
        <f t="shared" si="12"/>
        <v>15000</v>
      </c>
      <c r="H85" s="12">
        <f t="shared" si="13"/>
        <v>15000</v>
      </c>
      <c r="I85" s="71">
        <v>0</v>
      </c>
      <c r="J85" s="12">
        <f t="shared" si="14"/>
        <v>0</v>
      </c>
      <c r="K85" s="12">
        <f t="shared" si="15"/>
        <v>0</v>
      </c>
    </row>
    <row r="86" spans="1:11" ht="31.5" x14ac:dyDescent="0.25">
      <c r="A86" s="47">
        <v>7</v>
      </c>
      <c r="B86" s="48" t="s">
        <v>60</v>
      </c>
      <c r="C86" s="7">
        <v>1</v>
      </c>
      <c r="D86" s="7" t="s">
        <v>15</v>
      </c>
      <c r="E86" s="12">
        <v>20000</v>
      </c>
      <c r="F86" s="12">
        <v>15000</v>
      </c>
      <c r="G86" s="12">
        <f t="shared" si="12"/>
        <v>20000</v>
      </c>
      <c r="H86" s="12">
        <f t="shared" si="13"/>
        <v>15000</v>
      </c>
      <c r="I86" s="71">
        <v>0</v>
      </c>
      <c r="J86" s="12">
        <f t="shared" si="14"/>
        <v>0</v>
      </c>
      <c r="K86" s="12">
        <f t="shared" si="15"/>
        <v>0</v>
      </c>
    </row>
    <row r="87" spans="1:11" ht="66" customHeight="1" x14ac:dyDescent="0.25">
      <c r="A87" s="47">
        <v>8</v>
      </c>
      <c r="B87" s="48" t="s">
        <v>61</v>
      </c>
      <c r="C87" s="7">
        <v>1</v>
      </c>
      <c r="D87" s="7" t="s">
        <v>15</v>
      </c>
      <c r="E87" s="12">
        <v>15000</v>
      </c>
      <c r="F87" s="12">
        <v>15000</v>
      </c>
      <c r="G87" s="12">
        <f t="shared" si="12"/>
        <v>15000</v>
      </c>
      <c r="H87" s="12">
        <f t="shared" si="13"/>
        <v>15000</v>
      </c>
      <c r="I87" s="71">
        <v>1</v>
      </c>
      <c r="J87" s="12">
        <f t="shared" si="14"/>
        <v>15000</v>
      </c>
      <c r="K87" s="12">
        <f t="shared" si="15"/>
        <v>15000</v>
      </c>
    </row>
    <row r="88" spans="1:11" ht="72" customHeight="1" x14ac:dyDescent="0.25">
      <c r="A88" s="47">
        <v>9</v>
      </c>
      <c r="B88" s="48" t="s">
        <v>66</v>
      </c>
      <c r="C88" s="7">
        <v>1</v>
      </c>
      <c r="D88" s="7" t="s">
        <v>15</v>
      </c>
      <c r="E88" s="12">
        <v>275000</v>
      </c>
      <c r="F88" s="12">
        <v>30000</v>
      </c>
      <c r="G88" s="12">
        <f t="shared" si="12"/>
        <v>275000</v>
      </c>
      <c r="H88" s="12">
        <f t="shared" si="13"/>
        <v>30000</v>
      </c>
      <c r="I88" s="71">
        <v>1</v>
      </c>
      <c r="J88" s="12">
        <f t="shared" si="14"/>
        <v>275000</v>
      </c>
      <c r="K88" s="12">
        <f t="shared" si="15"/>
        <v>30000</v>
      </c>
    </row>
    <row r="89" spans="1:11" ht="78.75" x14ac:dyDescent="0.25">
      <c r="A89" s="47">
        <v>10</v>
      </c>
      <c r="B89" s="48" t="s">
        <v>63</v>
      </c>
      <c r="C89" s="7">
        <v>1</v>
      </c>
      <c r="D89" s="7" t="s">
        <v>15</v>
      </c>
      <c r="E89" s="12">
        <v>70000</v>
      </c>
      <c r="F89" s="12">
        <v>30000</v>
      </c>
      <c r="G89" s="12">
        <f t="shared" si="12"/>
        <v>70000</v>
      </c>
      <c r="H89" s="12">
        <f t="shared" si="13"/>
        <v>30000</v>
      </c>
      <c r="I89" s="71">
        <v>0.25</v>
      </c>
      <c r="J89" s="12">
        <f t="shared" si="14"/>
        <v>17500</v>
      </c>
      <c r="K89" s="12">
        <f t="shared" si="15"/>
        <v>7500</v>
      </c>
    </row>
    <row r="90" spans="1:11" ht="60" customHeight="1" x14ac:dyDescent="0.25">
      <c r="A90" s="47">
        <v>11</v>
      </c>
      <c r="B90" s="48" t="s">
        <v>90</v>
      </c>
      <c r="C90" s="7">
        <v>1</v>
      </c>
      <c r="D90" s="7" t="s">
        <v>15</v>
      </c>
      <c r="E90" s="12">
        <v>60000</v>
      </c>
      <c r="F90" s="12">
        <v>30000</v>
      </c>
      <c r="G90" s="12">
        <f t="shared" si="12"/>
        <v>60000</v>
      </c>
      <c r="H90" s="12">
        <f t="shared" si="13"/>
        <v>30000</v>
      </c>
      <c r="I90" s="71">
        <v>0.25</v>
      </c>
      <c r="J90" s="12">
        <f t="shared" si="14"/>
        <v>15000</v>
      </c>
      <c r="K90" s="12">
        <f t="shared" si="15"/>
        <v>7500</v>
      </c>
    </row>
    <row r="91" spans="1:11" ht="47.25" x14ac:dyDescent="0.25">
      <c r="A91" s="47">
        <v>12</v>
      </c>
      <c r="B91" s="48" t="s">
        <v>64</v>
      </c>
      <c r="C91" s="7">
        <v>1</v>
      </c>
      <c r="D91" s="7" t="s">
        <v>15</v>
      </c>
      <c r="E91" s="12">
        <v>20000</v>
      </c>
      <c r="F91" s="12">
        <v>15000</v>
      </c>
      <c r="G91" s="12">
        <f t="shared" si="12"/>
        <v>20000</v>
      </c>
      <c r="H91" s="12">
        <f t="shared" si="13"/>
        <v>15000</v>
      </c>
      <c r="I91" s="71">
        <v>0</v>
      </c>
      <c r="J91" s="12">
        <f t="shared" si="14"/>
        <v>0</v>
      </c>
      <c r="K91" s="12">
        <f t="shared" si="15"/>
        <v>0</v>
      </c>
    </row>
    <row r="92" spans="1:11" ht="95.25" customHeight="1" x14ac:dyDescent="0.25">
      <c r="A92" s="47">
        <v>13</v>
      </c>
      <c r="B92" s="48" t="s">
        <v>91</v>
      </c>
      <c r="C92" s="7">
        <v>2</v>
      </c>
      <c r="D92" s="7" t="s">
        <v>12</v>
      </c>
      <c r="E92" s="12">
        <v>70000</v>
      </c>
      <c r="F92" s="12">
        <v>15000</v>
      </c>
      <c r="G92" s="12">
        <f t="shared" si="12"/>
        <v>140000</v>
      </c>
      <c r="H92" s="12">
        <f t="shared" si="13"/>
        <v>30000</v>
      </c>
      <c r="I92" s="71">
        <v>1</v>
      </c>
      <c r="J92" s="12">
        <f t="shared" si="14"/>
        <v>140000</v>
      </c>
      <c r="K92" s="12">
        <f t="shared" si="15"/>
        <v>30000</v>
      </c>
    </row>
    <row r="93" spans="1:11" ht="77.25" customHeight="1" x14ac:dyDescent="0.25">
      <c r="A93" s="47">
        <v>14</v>
      </c>
      <c r="B93" s="49" t="s">
        <v>65</v>
      </c>
      <c r="C93" s="7">
        <v>1</v>
      </c>
      <c r="D93" s="7" t="s">
        <v>15</v>
      </c>
      <c r="E93" s="12">
        <v>65000</v>
      </c>
      <c r="F93" s="12">
        <v>30000</v>
      </c>
      <c r="G93" s="12">
        <f t="shared" si="12"/>
        <v>65000</v>
      </c>
      <c r="H93" s="12">
        <f t="shared" si="13"/>
        <v>30000</v>
      </c>
      <c r="I93" s="71">
        <v>0</v>
      </c>
      <c r="J93" s="12">
        <f t="shared" si="14"/>
        <v>0</v>
      </c>
      <c r="K93" s="12">
        <f t="shared" si="15"/>
        <v>0</v>
      </c>
    </row>
    <row r="94" spans="1:11" ht="47.25" x14ac:dyDescent="0.25">
      <c r="A94" s="47">
        <v>15</v>
      </c>
      <c r="B94" s="48" t="s">
        <v>92</v>
      </c>
      <c r="C94" s="7">
        <v>1</v>
      </c>
      <c r="D94" s="7" t="s">
        <v>58</v>
      </c>
      <c r="E94" s="12">
        <v>15000</v>
      </c>
      <c r="F94" s="12">
        <v>5000</v>
      </c>
      <c r="G94" s="12">
        <f t="shared" si="12"/>
        <v>15000</v>
      </c>
      <c r="H94" s="12">
        <f t="shared" si="13"/>
        <v>5000</v>
      </c>
      <c r="I94" s="71">
        <v>0</v>
      </c>
      <c r="J94" s="12">
        <f t="shared" si="14"/>
        <v>0</v>
      </c>
      <c r="K94" s="12">
        <f t="shared" si="15"/>
        <v>0</v>
      </c>
    </row>
    <row r="95" spans="1:11" ht="47.25" x14ac:dyDescent="0.25">
      <c r="A95" s="47">
        <v>16</v>
      </c>
      <c r="B95" s="48" t="s">
        <v>93</v>
      </c>
      <c r="C95" s="7">
        <v>1</v>
      </c>
      <c r="D95" s="7" t="s">
        <v>15</v>
      </c>
      <c r="E95" s="12">
        <v>70000</v>
      </c>
      <c r="F95" s="12">
        <v>20000</v>
      </c>
      <c r="G95" s="12">
        <f t="shared" si="12"/>
        <v>70000</v>
      </c>
      <c r="H95" s="12">
        <f t="shared" si="13"/>
        <v>20000</v>
      </c>
      <c r="I95" s="71">
        <v>0.5</v>
      </c>
      <c r="J95" s="12">
        <f t="shared" si="14"/>
        <v>35000</v>
      </c>
      <c r="K95" s="12">
        <f t="shared" si="15"/>
        <v>10000</v>
      </c>
    </row>
    <row r="96" spans="1:11" ht="42" customHeight="1" x14ac:dyDescent="0.25">
      <c r="A96" s="47">
        <v>17</v>
      </c>
      <c r="B96" s="48" t="s">
        <v>94</v>
      </c>
      <c r="C96" s="7">
        <v>1</v>
      </c>
      <c r="D96" s="7" t="s">
        <v>15</v>
      </c>
      <c r="E96" s="12">
        <v>10000</v>
      </c>
      <c r="F96" s="12">
        <v>5000</v>
      </c>
      <c r="G96" s="12">
        <f t="shared" si="12"/>
        <v>10000</v>
      </c>
      <c r="H96" s="12">
        <f t="shared" si="13"/>
        <v>5000</v>
      </c>
      <c r="I96" s="71">
        <v>0</v>
      </c>
      <c r="J96" s="12">
        <f t="shared" si="14"/>
        <v>0</v>
      </c>
      <c r="K96" s="12">
        <f t="shared" si="15"/>
        <v>0</v>
      </c>
    </row>
    <row r="97" spans="1:11" ht="47.25" x14ac:dyDescent="0.25">
      <c r="A97" s="47">
        <v>18</v>
      </c>
      <c r="B97" s="48" t="s">
        <v>95</v>
      </c>
      <c r="C97" s="7">
        <v>1</v>
      </c>
      <c r="D97" s="7" t="s">
        <v>15</v>
      </c>
      <c r="E97" s="12">
        <v>5000</v>
      </c>
      <c r="F97" s="12">
        <v>5000</v>
      </c>
      <c r="G97" s="12">
        <f t="shared" si="12"/>
        <v>5000</v>
      </c>
      <c r="H97" s="12">
        <f t="shared" si="13"/>
        <v>5000</v>
      </c>
      <c r="I97" s="71">
        <v>0</v>
      </c>
      <c r="J97" s="12">
        <f t="shared" si="14"/>
        <v>0</v>
      </c>
      <c r="K97" s="12">
        <f t="shared" si="15"/>
        <v>0</v>
      </c>
    </row>
    <row r="98" spans="1:11" ht="47.25" x14ac:dyDescent="0.25">
      <c r="A98" s="47">
        <v>19</v>
      </c>
      <c r="B98" s="48" t="s">
        <v>96</v>
      </c>
      <c r="C98" s="7">
        <v>1</v>
      </c>
      <c r="D98" s="7" t="s">
        <v>15</v>
      </c>
      <c r="E98" s="12">
        <v>25000</v>
      </c>
      <c r="F98" s="12">
        <v>5000</v>
      </c>
      <c r="G98" s="12">
        <f t="shared" si="12"/>
        <v>25000</v>
      </c>
      <c r="H98" s="12">
        <f t="shared" si="13"/>
        <v>5000</v>
      </c>
      <c r="I98" s="71">
        <v>0.8</v>
      </c>
      <c r="J98" s="12">
        <f t="shared" si="14"/>
        <v>20000</v>
      </c>
      <c r="K98" s="12">
        <f t="shared" si="15"/>
        <v>4000</v>
      </c>
    </row>
    <row r="99" spans="1:11" ht="63" x14ac:dyDescent="0.25">
      <c r="A99" s="47">
        <v>20</v>
      </c>
      <c r="B99" s="48" t="s">
        <v>97</v>
      </c>
      <c r="C99" s="7">
        <v>2</v>
      </c>
      <c r="D99" s="7" t="s">
        <v>68</v>
      </c>
      <c r="E99" s="12">
        <v>15000</v>
      </c>
      <c r="F99" s="12">
        <v>5000</v>
      </c>
      <c r="G99" s="12">
        <f t="shared" si="12"/>
        <v>30000</v>
      </c>
      <c r="H99" s="12">
        <f t="shared" si="13"/>
        <v>10000</v>
      </c>
      <c r="I99" s="71">
        <v>1</v>
      </c>
      <c r="J99" s="12">
        <f t="shared" si="14"/>
        <v>30000</v>
      </c>
      <c r="K99" s="12">
        <f t="shared" si="15"/>
        <v>10000</v>
      </c>
    </row>
    <row r="100" spans="1:11" ht="18.75" x14ac:dyDescent="0.3">
      <c r="A100" s="65" t="s">
        <v>20</v>
      </c>
      <c r="B100" s="66"/>
      <c r="C100" s="66"/>
      <c r="D100" s="66"/>
      <c r="E100" s="66"/>
      <c r="F100" s="67"/>
      <c r="G100" s="62"/>
      <c r="H100" s="62"/>
      <c r="I100" s="72"/>
      <c r="J100" s="24">
        <f>SUM(J78:J99)</f>
        <v>830000</v>
      </c>
      <c r="K100" s="24">
        <f>SUM(K78:K99)</f>
        <v>211500</v>
      </c>
    </row>
    <row r="101" spans="1:11" x14ac:dyDescent="0.25">
      <c r="I101" s="74"/>
    </row>
    <row r="102" spans="1:11" hidden="1" x14ac:dyDescent="0.25">
      <c r="I102" s="74"/>
    </row>
    <row r="103" spans="1:11" hidden="1" x14ac:dyDescent="0.25">
      <c r="A103" s="41"/>
      <c r="B103" s="39" t="s">
        <v>33</v>
      </c>
      <c r="C103" s="7"/>
      <c r="D103" s="7"/>
      <c r="E103" s="4"/>
      <c r="F103" s="4"/>
      <c r="G103" s="4"/>
      <c r="H103" s="4"/>
      <c r="I103" s="73"/>
      <c r="J103" s="4"/>
      <c r="K103" s="4"/>
    </row>
    <row r="104" spans="1:11" hidden="1" x14ac:dyDescent="0.25">
      <c r="A104" s="41"/>
      <c r="B104" s="40"/>
      <c r="C104" s="7"/>
      <c r="D104" s="7"/>
      <c r="E104" s="12"/>
      <c r="F104" s="12"/>
      <c r="G104" s="12"/>
      <c r="H104" s="12"/>
      <c r="I104" s="71"/>
      <c r="J104" s="12"/>
      <c r="K104" s="12"/>
    </row>
    <row r="105" spans="1:11" ht="63" hidden="1" x14ac:dyDescent="0.25">
      <c r="A105" s="47">
        <v>1</v>
      </c>
      <c r="B105" s="48" t="s">
        <v>87</v>
      </c>
      <c r="C105" s="7">
        <v>1</v>
      </c>
      <c r="D105" s="7" t="s">
        <v>14</v>
      </c>
      <c r="E105" s="12">
        <v>25000</v>
      </c>
      <c r="F105" s="12">
        <v>10000</v>
      </c>
      <c r="G105" s="12"/>
      <c r="H105" s="12"/>
      <c r="I105" s="71"/>
      <c r="J105" s="12">
        <f>E105*C105</f>
        <v>25000</v>
      </c>
      <c r="K105" s="12">
        <f>F105*C105</f>
        <v>10000</v>
      </c>
    </row>
    <row r="106" spans="1:11" ht="94.5" hidden="1" x14ac:dyDescent="0.25">
      <c r="A106" s="47">
        <v>2</v>
      </c>
      <c r="B106" s="48" t="s">
        <v>88</v>
      </c>
      <c r="C106" s="7">
        <v>1</v>
      </c>
      <c r="D106" s="7" t="s">
        <v>15</v>
      </c>
      <c r="E106" s="12">
        <v>35000</v>
      </c>
      <c r="F106" s="12">
        <v>15000</v>
      </c>
      <c r="G106" s="12"/>
      <c r="H106" s="12"/>
      <c r="I106" s="71"/>
      <c r="J106" s="12">
        <f>E106*C106</f>
        <v>35000</v>
      </c>
      <c r="K106" s="12">
        <f>F106*C106</f>
        <v>15000</v>
      </c>
    </row>
    <row r="107" spans="1:11" ht="78.75" hidden="1" x14ac:dyDescent="0.25">
      <c r="A107" s="47">
        <v>3</v>
      </c>
      <c r="B107" s="48" t="s">
        <v>89</v>
      </c>
      <c r="C107" s="7">
        <v>1</v>
      </c>
      <c r="D107" s="7" t="s">
        <v>15</v>
      </c>
      <c r="E107" s="12">
        <v>40000</v>
      </c>
      <c r="F107" s="12">
        <v>15000</v>
      </c>
      <c r="G107" s="12"/>
      <c r="H107" s="12"/>
      <c r="I107" s="71"/>
      <c r="J107" s="12">
        <f>E107*C107</f>
        <v>40000</v>
      </c>
      <c r="K107" s="12">
        <f>F107*C107</f>
        <v>15000</v>
      </c>
    </row>
    <row r="108" spans="1:11" ht="189" hidden="1" x14ac:dyDescent="0.25">
      <c r="A108" s="47">
        <v>4</v>
      </c>
      <c r="B108" s="48" t="s">
        <v>99</v>
      </c>
      <c r="C108" s="7">
        <v>1</v>
      </c>
      <c r="D108" s="7" t="s">
        <v>15</v>
      </c>
      <c r="E108" s="12">
        <v>85000</v>
      </c>
      <c r="F108" s="12">
        <v>25000</v>
      </c>
      <c r="G108" s="12"/>
      <c r="H108" s="12"/>
      <c r="I108" s="71"/>
      <c r="J108" s="12">
        <f>E108*C108</f>
        <v>85000</v>
      </c>
      <c r="K108" s="12">
        <f>F108*C108</f>
        <v>25000</v>
      </c>
    </row>
    <row r="109" spans="1:11" ht="31.5" hidden="1" x14ac:dyDescent="0.25">
      <c r="A109" s="47">
        <v>5</v>
      </c>
      <c r="B109" s="48" t="s">
        <v>59</v>
      </c>
      <c r="C109" s="7">
        <v>1</v>
      </c>
      <c r="D109" s="7" t="s">
        <v>15</v>
      </c>
      <c r="E109" s="12">
        <v>10000</v>
      </c>
      <c r="F109" s="12">
        <v>3000</v>
      </c>
      <c r="G109" s="12"/>
      <c r="H109" s="12"/>
      <c r="I109" s="71"/>
      <c r="J109" s="12">
        <f>E109*C109</f>
        <v>10000</v>
      </c>
      <c r="K109" s="12">
        <f>F109*C109</f>
        <v>3000</v>
      </c>
    </row>
    <row r="110" spans="1:11" ht="47.25" hidden="1" x14ac:dyDescent="0.25">
      <c r="A110" s="47">
        <v>6</v>
      </c>
      <c r="B110" s="48" t="s">
        <v>62</v>
      </c>
      <c r="C110" s="7">
        <v>1</v>
      </c>
      <c r="D110" s="7" t="s">
        <v>15</v>
      </c>
      <c r="E110" s="12">
        <v>15000</v>
      </c>
      <c r="F110" s="12">
        <v>15000</v>
      </c>
      <c r="G110" s="12"/>
      <c r="H110" s="12"/>
      <c r="I110" s="71"/>
      <c r="J110" s="12">
        <f>E110*C110</f>
        <v>15000</v>
      </c>
      <c r="K110" s="12">
        <f>F110*C110</f>
        <v>15000</v>
      </c>
    </row>
    <row r="111" spans="1:11" ht="33.75" hidden="1" customHeight="1" x14ac:dyDescent="0.25">
      <c r="A111" s="47">
        <v>7</v>
      </c>
      <c r="B111" s="48" t="s">
        <v>60</v>
      </c>
      <c r="C111" s="7">
        <v>1</v>
      </c>
      <c r="D111" s="7" t="s">
        <v>15</v>
      </c>
      <c r="E111" s="12">
        <v>60000</v>
      </c>
      <c r="F111" s="12">
        <v>30000</v>
      </c>
      <c r="G111" s="12"/>
      <c r="H111" s="12"/>
      <c r="I111" s="71"/>
      <c r="J111" s="12">
        <f>E111*C111</f>
        <v>60000</v>
      </c>
      <c r="K111" s="12">
        <f>F111*C111</f>
        <v>30000</v>
      </c>
    </row>
    <row r="112" spans="1:11" ht="47.25" hidden="1" x14ac:dyDescent="0.25">
      <c r="A112" s="47">
        <v>8</v>
      </c>
      <c r="B112" s="48" t="s">
        <v>61</v>
      </c>
      <c r="C112" s="7">
        <v>1</v>
      </c>
      <c r="D112" s="7" t="s">
        <v>15</v>
      </c>
      <c r="E112" s="12">
        <v>30000</v>
      </c>
      <c r="F112" s="12">
        <v>20000</v>
      </c>
      <c r="G112" s="12"/>
      <c r="H112" s="12"/>
      <c r="I112" s="71"/>
      <c r="J112" s="12">
        <f>E112*C112</f>
        <v>30000</v>
      </c>
      <c r="K112" s="12">
        <f>F112*C112</f>
        <v>20000</v>
      </c>
    </row>
    <row r="113" spans="1:11" ht="45" hidden="1" customHeight="1" x14ac:dyDescent="0.25">
      <c r="A113" s="47">
        <v>9</v>
      </c>
      <c r="B113" s="48" t="s">
        <v>66</v>
      </c>
      <c r="C113" s="7">
        <v>1</v>
      </c>
      <c r="D113" s="7" t="s">
        <v>15</v>
      </c>
      <c r="E113" s="12">
        <v>80000</v>
      </c>
      <c r="F113" s="12">
        <v>25000</v>
      </c>
      <c r="G113" s="12"/>
      <c r="H113" s="12"/>
      <c r="I113" s="71"/>
      <c r="J113" s="12">
        <f>E113*C113</f>
        <v>80000</v>
      </c>
      <c r="K113" s="12">
        <f>F113*C113</f>
        <v>25000</v>
      </c>
    </row>
    <row r="114" spans="1:11" ht="66.75" hidden="1" customHeight="1" x14ac:dyDescent="0.25">
      <c r="A114" s="47">
        <v>10</v>
      </c>
      <c r="B114" s="48" t="s">
        <v>63</v>
      </c>
      <c r="C114" s="7">
        <v>1</v>
      </c>
      <c r="D114" s="7" t="s">
        <v>15</v>
      </c>
      <c r="E114" s="12">
        <v>20000</v>
      </c>
      <c r="F114" s="12">
        <v>10000</v>
      </c>
      <c r="G114" s="12"/>
      <c r="H114" s="12"/>
      <c r="I114" s="71"/>
      <c r="J114" s="12">
        <f>E114*C114</f>
        <v>20000</v>
      </c>
      <c r="K114" s="12">
        <f>F114*C114</f>
        <v>10000</v>
      </c>
    </row>
    <row r="115" spans="1:11" ht="47.25" hidden="1" x14ac:dyDescent="0.25">
      <c r="A115" s="47">
        <v>11</v>
      </c>
      <c r="B115" s="48" t="s">
        <v>90</v>
      </c>
      <c r="C115" s="7">
        <v>1</v>
      </c>
      <c r="D115" s="7" t="s">
        <v>15</v>
      </c>
      <c r="E115" s="12">
        <v>70000</v>
      </c>
      <c r="F115" s="12">
        <v>30000</v>
      </c>
      <c r="G115" s="12"/>
      <c r="H115" s="12"/>
      <c r="I115" s="71"/>
      <c r="J115" s="12">
        <f>E115*C115</f>
        <v>70000</v>
      </c>
      <c r="K115" s="12">
        <f>F115*C115</f>
        <v>30000</v>
      </c>
    </row>
    <row r="116" spans="1:11" ht="47.25" hidden="1" x14ac:dyDescent="0.25">
      <c r="A116" s="47">
        <v>12</v>
      </c>
      <c r="B116" s="48" t="s">
        <v>64</v>
      </c>
      <c r="C116" s="7">
        <v>1</v>
      </c>
      <c r="D116" s="7" t="s">
        <v>15</v>
      </c>
      <c r="E116" s="12">
        <v>20000</v>
      </c>
      <c r="F116" s="12">
        <v>20000</v>
      </c>
      <c r="G116" s="12"/>
      <c r="H116" s="12"/>
      <c r="I116" s="71"/>
      <c r="J116" s="12">
        <f>E116*C116</f>
        <v>20000</v>
      </c>
      <c r="K116" s="12">
        <f>F116*C116</f>
        <v>20000</v>
      </c>
    </row>
    <row r="117" spans="1:11" ht="78.75" hidden="1" x14ac:dyDescent="0.25">
      <c r="A117" s="47">
        <v>13</v>
      </c>
      <c r="B117" s="48" t="s">
        <v>91</v>
      </c>
      <c r="C117" s="7">
        <v>2</v>
      </c>
      <c r="D117" s="7" t="s">
        <v>12</v>
      </c>
      <c r="E117" s="12">
        <v>75000</v>
      </c>
      <c r="F117" s="12">
        <v>15000</v>
      </c>
      <c r="G117" s="12"/>
      <c r="H117" s="12"/>
      <c r="I117" s="71"/>
      <c r="J117" s="12">
        <f>E117*C117</f>
        <v>150000</v>
      </c>
      <c r="K117" s="12">
        <f>F117*C117</f>
        <v>30000</v>
      </c>
    </row>
    <row r="118" spans="1:11" ht="78.75" hidden="1" x14ac:dyDescent="0.25">
      <c r="A118" s="47">
        <v>14</v>
      </c>
      <c r="B118" s="49" t="s">
        <v>65</v>
      </c>
      <c r="C118" s="7">
        <v>1</v>
      </c>
      <c r="D118" s="7" t="s">
        <v>15</v>
      </c>
      <c r="E118" s="12">
        <v>60000</v>
      </c>
      <c r="F118" s="12">
        <v>25000</v>
      </c>
      <c r="G118" s="12"/>
      <c r="H118" s="12"/>
      <c r="I118" s="71"/>
      <c r="J118" s="12">
        <f>E118*C118</f>
        <v>60000</v>
      </c>
      <c r="K118" s="12">
        <f>F118*C118</f>
        <v>25000</v>
      </c>
    </row>
    <row r="119" spans="1:11" ht="47.25" hidden="1" x14ac:dyDescent="0.25">
      <c r="A119" s="47">
        <v>15</v>
      </c>
      <c r="B119" s="48" t="s">
        <v>92</v>
      </c>
      <c r="C119" s="7">
        <v>1</v>
      </c>
      <c r="D119" s="7" t="s">
        <v>58</v>
      </c>
      <c r="E119" s="12">
        <v>10000</v>
      </c>
      <c r="F119" s="12">
        <v>5000</v>
      </c>
      <c r="G119" s="12"/>
      <c r="H119" s="12"/>
      <c r="I119" s="71"/>
      <c r="J119" s="12">
        <f>E119*C119</f>
        <v>10000</v>
      </c>
      <c r="K119" s="12">
        <f>F119*C119</f>
        <v>5000</v>
      </c>
    </row>
    <row r="120" spans="1:11" ht="47.25" hidden="1" x14ac:dyDescent="0.25">
      <c r="A120" s="47">
        <v>16</v>
      </c>
      <c r="B120" s="48" t="s">
        <v>93</v>
      </c>
      <c r="C120" s="7">
        <v>1</v>
      </c>
      <c r="D120" s="7" t="s">
        <v>15</v>
      </c>
      <c r="E120" s="12">
        <v>72000</v>
      </c>
      <c r="F120" s="12">
        <v>15000</v>
      </c>
      <c r="G120" s="12"/>
      <c r="H120" s="12"/>
      <c r="I120" s="71"/>
      <c r="J120" s="12">
        <f>E120*C120</f>
        <v>72000</v>
      </c>
      <c r="K120" s="12">
        <f>F120*C120</f>
        <v>15000</v>
      </c>
    </row>
    <row r="121" spans="1:11" ht="31.5" hidden="1" x14ac:dyDescent="0.25">
      <c r="A121" s="47">
        <v>17</v>
      </c>
      <c r="B121" s="48" t="s">
        <v>94</v>
      </c>
      <c r="C121" s="7">
        <v>1</v>
      </c>
      <c r="D121" s="7" t="s">
        <v>15</v>
      </c>
      <c r="E121" s="12">
        <v>10000</v>
      </c>
      <c r="F121" s="12">
        <v>3000</v>
      </c>
      <c r="G121" s="12"/>
      <c r="H121" s="12"/>
      <c r="I121" s="71"/>
      <c r="J121" s="12">
        <f>E121*C121</f>
        <v>10000</v>
      </c>
      <c r="K121" s="12">
        <f>F121*C121</f>
        <v>3000</v>
      </c>
    </row>
    <row r="122" spans="1:11" ht="47.25" hidden="1" x14ac:dyDescent="0.25">
      <c r="A122" s="47">
        <v>18</v>
      </c>
      <c r="B122" s="48" t="s">
        <v>95</v>
      </c>
      <c r="C122" s="7">
        <v>1</v>
      </c>
      <c r="D122" s="7" t="s">
        <v>15</v>
      </c>
      <c r="E122" s="12">
        <v>15000</v>
      </c>
      <c r="F122" s="12">
        <v>5000</v>
      </c>
      <c r="G122" s="12"/>
      <c r="H122" s="12"/>
      <c r="I122" s="71"/>
      <c r="J122" s="12">
        <f>E122*C122</f>
        <v>15000</v>
      </c>
      <c r="K122" s="12">
        <f>F122*C122</f>
        <v>5000</v>
      </c>
    </row>
    <row r="123" spans="1:11" ht="50.25" hidden="1" customHeight="1" x14ac:dyDescent="0.25">
      <c r="A123" s="47">
        <v>19</v>
      </c>
      <c r="B123" s="48" t="s">
        <v>96</v>
      </c>
      <c r="C123" s="7">
        <v>1</v>
      </c>
      <c r="D123" s="7" t="s">
        <v>15</v>
      </c>
      <c r="E123" s="12">
        <v>45000</v>
      </c>
      <c r="F123" s="12">
        <v>8000</v>
      </c>
      <c r="G123" s="12"/>
      <c r="H123" s="12"/>
      <c r="I123" s="71"/>
      <c r="J123" s="12">
        <f>E123*C123</f>
        <v>45000</v>
      </c>
      <c r="K123" s="12">
        <f>F123*C123</f>
        <v>8000</v>
      </c>
    </row>
    <row r="124" spans="1:11" ht="63" hidden="1" x14ac:dyDescent="0.25">
      <c r="A124" s="47">
        <v>20</v>
      </c>
      <c r="B124" s="48" t="s">
        <v>97</v>
      </c>
      <c r="C124" s="7">
        <v>2</v>
      </c>
      <c r="D124" s="7" t="s">
        <v>68</v>
      </c>
      <c r="E124" s="12">
        <v>20000</v>
      </c>
      <c r="F124" s="12">
        <v>5000</v>
      </c>
      <c r="G124" s="12"/>
      <c r="H124" s="12"/>
      <c r="I124" s="71"/>
      <c r="J124" s="12">
        <f>E124*C124</f>
        <v>40000</v>
      </c>
      <c r="K124" s="12">
        <f>F124*C124</f>
        <v>10000</v>
      </c>
    </row>
    <row r="125" spans="1:11" ht="31.5" hidden="1" x14ac:dyDescent="0.25">
      <c r="A125" s="47">
        <v>21</v>
      </c>
      <c r="B125" s="48" t="s">
        <v>73</v>
      </c>
      <c r="C125" s="7">
        <v>1</v>
      </c>
      <c r="D125" s="7" t="s">
        <v>14</v>
      </c>
      <c r="E125" s="12">
        <v>10000</v>
      </c>
      <c r="F125" s="12">
        <v>70000</v>
      </c>
      <c r="G125" s="12"/>
      <c r="H125" s="12"/>
      <c r="I125" s="71"/>
      <c r="J125" s="12">
        <f>E125*C125</f>
        <v>10000</v>
      </c>
      <c r="K125" s="12">
        <f>F125*C125</f>
        <v>70000</v>
      </c>
    </row>
    <row r="126" spans="1:11" hidden="1" x14ac:dyDescent="0.25">
      <c r="A126" s="47">
        <v>22</v>
      </c>
      <c r="B126" s="48" t="s">
        <v>74</v>
      </c>
      <c r="C126" s="7">
        <v>1</v>
      </c>
      <c r="D126" s="7" t="s">
        <v>14</v>
      </c>
      <c r="E126" s="12">
        <v>10000</v>
      </c>
      <c r="F126" s="12">
        <v>20000</v>
      </c>
      <c r="G126" s="12"/>
      <c r="H126" s="12"/>
      <c r="I126" s="71"/>
      <c r="J126" s="12">
        <f>E126*C126</f>
        <v>10000</v>
      </c>
      <c r="K126" s="12">
        <f>F126*C126</f>
        <v>20000</v>
      </c>
    </row>
    <row r="127" spans="1:11" ht="31.5" hidden="1" x14ac:dyDescent="0.25">
      <c r="A127" s="47">
        <v>23</v>
      </c>
      <c r="B127" s="48" t="s">
        <v>75</v>
      </c>
      <c r="C127" s="7">
        <v>1200</v>
      </c>
      <c r="D127" s="7" t="s">
        <v>76</v>
      </c>
      <c r="E127" s="12">
        <v>425</v>
      </c>
      <c r="F127" s="12">
        <v>75</v>
      </c>
      <c r="G127" s="12"/>
      <c r="H127" s="12"/>
      <c r="I127" s="71"/>
      <c r="J127" s="12">
        <f>E127*C127</f>
        <v>510000</v>
      </c>
      <c r="K127" s="12">
        <f>F127*C127</f>
        <v>90000</v>
      </c>
    </row>
    <row r="128" spans="1:11" ht="31.5" hidden="1" x14ac:dyDescent="0.25">
      <c r="A128" s="47">
        <v>24</v>
      </c>
      <c r="B128" s="48" t="s">
        <v>82</v>
      </c>
      <c r="C128" s="7">
        <v>1200</v>
      </c>
      <c r="D128" s="7" t="s">
        <v>76</v>
      </c>
      <c r="E128" s="12">
        <v>450</v>
      </c>
      <c r="F128" s="12">
        <v>50</v>
      </c>
      <c r="G128" s="12"/>
      <c r="H128" s="12"/>
      <c r="I128" s="71"/>
      <c r="J128" s="12">
        <f>E128*C128</f>
        <v>540000</v>
      </c>
      <c r="K128" s="12">
        <f>F128*C128</f>
        <v>60000</v>
      </c>
    </row>
    <row r="129" spans="1:14" ht="31.5" hidden="1" customHeight="1" x14ac:dyDescent="0.25">
      <c r="A129" s="47">
        <v>25</v>
      </c>
      <c r="B129" s="48" t="s">
        <v>83</v>
      </c>
      <c r="C129" s="7">
        <v>1</v>
      </c>
      <c r="D129" s="7" t="s">
        <v>71</v>
      </c>
      <c r="E129" s="12">
        <v>180000</v>
      </c>
      <c r="F129" s="12">
        <v>10000</v>
      </c>
      <c r="G129" s="12"/>
      <c r="H129" s="12"/>
      <c r="I129" s="71"/>
      <c r="J129" s="12">
        <f>E129*C129</f>
        <v>180000</v>
      </c>
      <c r="K129" s="12">
        <f>F129*C129</f>
        <v>10000</v>
      </c>
    </row>
    <row r="130" spans="1:14" ht="24.75" hidden="1" customHeight="1" x14ac:dyDescent="0.25">
      <c r="A130" s="47">
        <v>26</v>
      </c>
      <c r="B130" s="48" t="s">
        <v>77</v>
      </c>
      <c r="C130" s="7">
        <v>1600</v>
      </c>
      <c r="D130" s="7" t="s">
        <v>84</v>
      </c>
      <c r="E130" s="12">
        <v>28</v>
      </c>
      <c r="F130" s="12">
        <v>5</v>
      </c>
      <c r="G130" s="12"/>
      <c r="H130" s="12"/>
      <c r="I130" s="71"/>
      <c r="J130" s="12">
        <f>E130*C130</f>
        <v>44800</v>
      </c>
      <c r="K130" s="12">
        <f>F130*C130</f>
        <v>8000</v>
      </c>
    </row>
    <row r="131" spans="1:14" ht="37.5" hidden="1" customHeight="1" x14ac:dyDescent="0.25">
      <c r="A131" s="47">
        <v>27</v>
      </c>
      <c r="B131" s="48" t="s">
        <v>85</v>
      </c>
      <c r="C131" s="7">
        <v>1600</v>
      </c>
      <c r="D131" s="7" t="s">
        <v>84</v>
      </c>
      <c r="E131" s="12">
        <v>25</v>
      </c>
      <c r="F131" s="12">
        <v>5</v>
      </c>
      <c r="G131" s="12"/>
      <c r="H131" s="12"/>
      <c r="I131" s="71"/>
      <c r="J131" s="12">
        <f>E131*C131</f>
        <v>40000</v>
      </c>
      <c r="K131" s="12">
        <f>F131*C131</f>
        <v>8000</v>
      </c>
    </row>
    <row r="132" spans="1:14" ht="21" hidden="1" customHeight="1" x14ac:dyDescent="0.25">
      <c r="A132" s="47">
        <v>28</v>
      </c>
      <c r="B132" s="48" t="s">
        <v>78</v>
      </c>
      <c r="C132" s="7">
        <v>1</v>
      </c>
      <c r="D132" s="7" t="s">
        <v>71</v>
      </c>
      <c r="E132" s="12">
        <v>265000</v>
      </c>
      <c r="F132" s="12">
        <v>20000</v>
      </c>
      <c r="G132" s="12"/>
      <c r="H132" s="12"/>
      <c r="I132" s="71"/>
      <c r="J132" s="12">
        <f>E132*C132</f>
        <v>265000</v>
      </c>
      <c r="K132" s="12">
        <f>F132*C132</f>
        <v>20000</v>
      </c>
    </row>
    <row r="133" spans="1:14" ht="31.5" hidden="1" x14ac:dyDescent="0.25">
      <c r="A133" s="47">
        <v>29</v>
      </c>
      <c r="B133" s="48" t="s">
        <v>79</v>
      </c>
      <c r="C133" s="7">
        <v>1</v>
      </c>
      <c r="D133" s="7" t="s">
        <v>14</v>
      </c>
      <c r="E133" s="12">
        <v>60000</v>
      </c>
      <c r="F133" s="12">
        <v>15000</v>
      </c>
      <c r="G133" s="12"/>
      <c r="H133" s="12"/>
      <c r="I133" s="71"/>
      <c r="J133" s="12">
        <f>E133*C133</f>
        <v>60000</v>
      </c>
      <c r="K133" s="12">
        <f>F133*C133</f>
        <v>15000</v>
      </c>
    </row>
    <row r="134" spans="1:14" ht="31.5" hidden="1" x14ac:dyDescent="0.25">
      <c r="A134" s="47">
        <v>30</v>
      </c>
      <c r="B134" s="48" t="s">
        <v>80</v>
      </c>
      <c r="C134" s="7">
        <v>1</v>
      </c>
      <c r="D134" s="7" t="s">
        <v>14</v>
      </c>
      <c r="E134" s="12">
        <v>30000</v>
      </c>
      <c r="F134" s="12">
        <v>10000</v>
      </c>
      <c r="G134" s="12"/>
      <c r="H134" s="12"/>
      <c r="I134" s="71"/>
      <c r="J134" s="12">
        <f>E134*C134</f>
        <v>30000</v>
      </c>
      <c r="K134" s="12">
        <f>F134*C134</f>
        <v>10000</v>
      </c>
    </row>
    <row r="135" spans="1:14" hidden="1" x14ac:dyDescent="0.25">
      <c r="A135" s="47">
        <v>31</v>
      </c>
      <c r="B135" s="48" t="s">
        <v>81</v>
      </c>
      <c r="C135" s="7">
        <v>1</v>
      </c>
      <c r="D135" s="7" t="s">
        <v>14</v>
      </c>
      <c r="E135" s="12"/>
      <c r="F135" s="12">
        <v>25000</v>
      </c>
      <c r="G135" s="12"/>
      <c r="H135" s="12"/>
      <c r="I135" s="71"/>
      <c r="J135" s="12">
        <f>E135*C135</f>
        <v>0</v>
      </c>
      <c r="K135" s="12">
        <f>F135*C135</f>
        <v>25000</v>
      </c>
    </row>
    <row r="136" spans="1:14" ht="18.75" hidden="1" x14ac:dyDescent="0.3">
      <c r="A136" s="65" t="s">
        <v>20</v>
      </c>
      <c r="B136" s="66"/>
      <c r="C136" s="66"/>
      <c r="D136" s="66"/>
      <c r="E136" s="66"/>
      <c r="F136" s="67"/>
      <c r="G136" s="62"/>
      <c r="H136" s="62"/>
      <c r="I136" s="72"/>
      <c r="J136" s="24">
        <f>SUM(J103:J135)</f>
        <v>2581800</v>
      </c>
      <c r="K136" s="24">
        <f>SUM(K103:K135)</f>
        <v>655000</v>
      </c>
      <c r="M136" s="45"/>
      <c r="N136" s="45"/>
    </row>
    <row r="137" spans="1:14" hidden="1" x14ac:dyDescent="0.25">
      <c r="I137" s="74"/>
    </row>
    <row r="138" spans="1:14" x14ac:dyDescent="0.25">
      <c r="A138" s="41"/>
      <c r="B138" s="39" t="s">
        <v>34</v>
      </c>
      <c r="C138" s="7"/>
      <c r="D138" s="7"/>
      <c r="E138" s="4"/>
      <c r="F138" s="4"/>
      <c r="G138" s="4"/>
      <c r="H138" s="4"/>
      <c r="I138" s="73"/>
      <c r="J138" s="4"/>
      <c r="K138" s="4"/>
    </row>
    <row r="139" spans="1:14" x14ac:dyDescent="0.25">
      <c r="A139" s="41"/>
      <c r="B139" s="40"/>
      <c r="C139" s="7"/>
      <c r="D139" s="7"/>
      <c r="E139" s="12"/>
      <c r="F139" s="12"/>
      <c r="G139" s="12"/>
      <c r="H139" s="12"/>
      <c r="I139" s="71"/>
      <c r="J139" s="12"/>
      <c r="K139" s="12"/>
    </row>
    <row r="140" spans="1:14" ht="63" x14ac:dyDescent="0.25">
      <c r="A140" s="47">
        <v>1</v>
      </c>
      <c r="B140" s="51" t="s">
        <v>100</v>
      </c>
      <c r="C140" s="7">
        <v>2</v>
      </c>
      <c r="D140" s="7" t="s">
        <v>12</v>
      </c>
      <c r="E140" s="12">
        <v>75000</v>
      </c>
      <c r="F140" s="12">
        <v>10000</v>
      </c>
      <c r="G140" s="12">
        <f t="shared" ref="G140:G145" si="16">E140*C140</f>
        <v>150000</v>
      </c>
      <c r="H140" s="12">
        <f t="shared" ref="H140:H145" si="17">F140*C140</f>
        <v>20000</v>
      </c>
      <c r="I140" s="71">
        <v>1</v>
      </c>
      <c r="J140" s="12">
        <f t="shared" ref="J140:J145" si="18">I140*G140</f>
        <v>150000</v>
      </c>
      <c r="K140" s="12">
        <f t="shared" ref="K140:K145" si="19">I140*H140</f>
        <v>20000</v>
      </c>
    </row>
    <row r="141" spans="1:14" ht="63" x14ac:dyDescent="0.25">
      <c r="A141" s="47">
        <v>2</v>
      </c>
      <c r="B141" s="51" t="s">
        <v>69</v>
      </c>
      <c r="C141" s="7">
        <v>2</v>
      </c>
      <c r="D141" s="7" t="s">
        <v>12</v>
      </c>
      <c r="E141" s="12">
        <v>19500</v>
      </c>
      <c r="F141" s="12">
        <v>5000</v>
      </c>
      <c r="G141" s="12">
        <f t="shared" si="16"/>
        <v>39000</v>
      </c>
      <c r="H141" s="12">
        <f t="shared" si="17"/>
        <v>10000</v>
      </c>
      <c r="I141" s="71">
        <v>1</v>
      </c>
      <c r="J141" s="12">
        <f t="shared" si="18"/>
        <v>39000</v>
      </c>
      <c r="K141" s="12">
        <f t="shared" si="19"/>
        <v>10000</v>
      </c>
    </row>
    <row r="142" spans="1:14" ht="63" x14ac:dyDescent="0.25">
      <c r="A142" s="47">
        <v>3</v>
      </c>
      <c r="B142" s="51" t="s">
        <v>101</v>
      </c>
      <c r="C142" s="7">
        <v>2</v>
      </c>
      <c r="D142" s="7" t="s">
        <v>12</v>
      </c>
      <c r="E142" s="12">
        <v>45000</v>
      </c>
      <c r="F142" s="12">
        <v>10000</v>
      </c>
      <c r="G142" s="12">
        <f t="shared" si="16"/>
        <v>90000</v>
      </c>
      <c r="H142" s="12">
        <f t="shared" si="17"/>
        <v>20000</v>
      </c>
      <c r="I142" s="71">
        <v>1</v>
      </c>
      <c r="J142" s="12">
        <f t="shared" si="18"/>
        <v>90000</v>
      </c>
      <c r="K142" s="12">
        <f t="shared" si="19"/>
        <v>20000</v>
      </c>
    </row>
    <row r="143" spans="1:14" ht="63" x14ac:dyDescent="0.25">
      <c r="A143" s="47">
        <v>4</v>
      </c>
      <c r="B143" s="51" t="s">
        <v>70</v>
      </c>
      <c r="C143" s="7">
        <v>2</v>
      </c>
      <c r="D143" s="7" t="s">
        <v>12</v>
      </c>
      <c r="E143" s="12">
        <v>12000</v>
      </c>
      <c r="F143" s="12">
        <v>5000</v>
      </c>
      <c r="G143" s="12">
        <f t="shared" si="16"/>
        <v>24000</v>
      </c>
      <c r="H143" s="12">
        <f t="shared" si="17"/>
        <v>10000</v>
      </c>
      <c r="I143" s="71">
        <v>1</v>
      </c>
      <c r="J143" s="12">
        <f t="shared" si="18"/>
        <v>24000</v>
      </c>
      <c r="K143" s="12">
        <f t="shared" si="19"/>
        <v>10000</v>
      </c>
    </row>
    <row r="144" spans="1:14" ht="63" x14ac:dyDescent="0.25">
      <c r="A144" s="47">
        <v>5</v>
      </c>
      <c r="B144" s="51" t="s">
        <v>102</v>
      </c>
      <c r="C144" s="7">
        <v>2</v>
      </c>
      <c r="D144" s="7" t="s">
        <v>12</v>
      </c>
      <c r="E144" s="12">
        <v>45000</v>
      </c>
      <c r="F144" s="12">
        <v>10000</v>
      </c>
      <c r="G144" s="12">
        <f t="shared" si="16"/>
        <v>90000</v>
      </c>
      <c r="H144" s="12">
        <f t="shared" si="17"/>
        <v>20000</v>
      </c>
      <c r="I144" s="71">
        <v>1</v>
      </c>
      <c r="J144" s="12">
        <f t="shared" si="18"/>
        <v>90000</v>
      </c>
      <c r="K144" s="12">
        <f t="shared" si="19"/>
        <v>20000</v>
      </c>
    </row>
    <row r="145" spans="1:11" ht="63" x14ac:dyDescent="0.25">
      <c r="A145" s="47">
        <v>6</v>
      </c>
      <c r="B145" s="51" t="s">
        <v>70</v>
      </c>
      <c r="C145" s="7">
        <v>2</v>
      </c>
      <c r="D145" s="7" t="s">
        <v>12</v>
      </c>
      <c r="E145" s="12">
        <v>12000</v>
      </c>
      <c r="F145" s="12">
        <v>5000</v>
      </c>
      <c r="G145" s="12">
        <f t="shared" si="16"/>
        <v>24000</v>
      </c>
      <c r="H145" s="12">
        <f t="shared" si="17"/>
        <v>10000</v>
      </c>
      <c r="I145" s="71">
        <v>1</v>
      </c>
      <c r="J145" s="12">
        <f t="shared" si="18"/>
        <v>24000</v>
      </c>
      <c r="K145" s="12">
        <f t="shared" si="19"/>
        <v>10000</v>
      </c>
    </row>
    <row r="146" spans="1:11" ht="18.75" x14ac:dyDescent="0.3">
      <c r="A146" s="65" t="s">
        <v>20</v>
      </c>
      <c r="B146" s="66"/>
      <c r="C146" s="66"/>
      <c r="D146" s="66"/>
      <c r="E146" s="66"/>
      <c r="F146" s="67"/>
      <c r="G146" s="62"/>
      <c r="H146" s="62"/>
      <c r="I146" s="72"/>
      <c r="J146" s="24">
        <f>SUM(J138:J145)</f>
        <v>417000</v>
      </c>
      <c r="K146" s="24">
        <f>SUM(K138:K145)</f>
        <v>90000</v>
      </c>
    </row>
    <row r="147" spans="1:11" x14ac:dyDescent="0.25">
      <c r="I147" s="74"/>
    </row>
    <row r="148" spans="1:11" x14ac:dyDescent="0.25">
      <c r="A148" s="41"/>
      <c r="B148" s="39" t="s">
        <v>35</v>
      </c>
      <c r="C148" s="7"/>
      <c r="D148" s="7"/>
      <c r="E148" s="4"/>
      <c r="F148" s="4"/>
      <c r="G148" s="4"/>
      <c r="H148" s="4"/>
      <c r="I148" s="73"/>
      <c r="J148" s="4"/>
      <c r="K148" s="4"/>
    </row>
    <row r="149" spans="1:11" x14ac:dyDescent="0.25">
      <c r="A149" s="41"/>
      <c r="B149" s="40"/>
      <c r="C149" s="7"/>
      <c r="D149" s="7"/>
      <c r="E149" s="12"/>
      <c r="F149" s="12"/>
      <c r="G149" s="12"/>
      <c r="H149" s="12"/>
      <c r="I149" s="71"/>
      <c r="J149" s="12"/>
      <c r="K149" s="12"/>
    </row>
    <row r="150" spans="1:11" ht="31.5" x14ac:dyDescent="0.25">
      <c r="A150" s="47">
        <v>1</v>
      </c>
      <c r="B150" s="51" t="s">
        <v>36</v>
      </c>
      <c r="C150" s="7">
        <v>1</v>
      </c>
      <c r="D150" s="7" t="s">
        <v>14</v>
      </c>
      <c r="E150" s="12">
        <v>30000</v>
      </c>
      <c r="F150" s="12">
        <v>20000</v>
      </c>
      <c r="G150" s="12">
        <f t="shared" ref="G150:G159" si="20">E150*C150</f>
        <v>30000</v>
      </c>
      <c r="H150" s="12">
        <f t="shared" ref="H150:H159" si="21">F150*C150</f>
        <v>20000</v>
      </c>
      <c r="I150" s="71">
        <v>0</v>
      </c>
      <c r="J150" s="12">
        <f t="shared" ref="J150:J159" si="22">I150*G150</f>
        <v>0</v>
      </c>
      <c r="K150" s="12">
        <f t="shared" ref="K150:K159" si="23">I150*H150</f>
        <v>0</v>
      </c>
    </row>
    <row r="151" spans="1:11" ht="31.5" x14ac:dyDescent="0.25">
      <c r="A151" s="47">
        <v>2</v>
      </c>
      <c r="B151" s="51" t="s">
        <v>103</v>
      </c>
      <c r="C151" s="7">
        <v>1</v>
      </c>
      <c r="D151" s="7" t="s">
        <v>15</v>
      </c>
      <c r="E151" s="12">
        <v>20000</v>
      </c>
      <c r="F151" s="12">
        <v>20000</v>
      </c>
      <c r="G151" s="12">
        <f t="shared" si="20"/>
        <v>20000</v>
      </c>
      <c r="H151" s="12">
        <f t="shared" si="21"/>
        <v>20000</v>
      </c>
      <c r="I151" s="71">
        <v>0</v>
      </c>
      <c r="J151" s="12">
        <f t="shared" si="22"/>
        <v>0</v>
      </c>
      <c r="K151" s="12">
        <f t="shared" si="23"/>
        <v>0</v>
      </c>
    </row>
    <row r="152" spans="1:11" ht="63" x14ac:dyDescent="0.25">
      <c r="A152" s="47">
        <v>3</v>
      </c>
      <c r="B152" s="51" t="s">
        <v>104</v>
      </c>
      <c r="C152" s="7">
        <v>2</v>
      </c>
      <c r="D152" s="7" t="s">
        <v>12</v>
      </c>
      <c r="E152" s="12">
        <v>45000</v>
      </c>
      <c r="F152" s="12">
        <v>10000</v>
      </c>
      <c r="G152" s="12">
        <f t="shared" si="20"/>
        <v>90000</v>
      </c>
      <c r="H152" s="12">
        <f t="shared" si="21"/>
        <v>20000</v>
      </c>
      <c r="I152" s="71">
        <v>0</v>
      </c>
      <c r="J152" s="12">
        <f t="shared" si="22"/>
        <v>0</v>
      </c>
      <c r="K152" s="12">
        <f t="shared" si="23"/>
        <v>0</v>
      </c>
    </row>
    <row r="153" spans="1:11" ht="31.5" x14ac:dyDescent="0.25">
      <c r="A153" s="47">
        <v>4</v>
      </c>
      <c r="B153" s="51" t="s">
        <v>27</v>
      </c>
      <c r="C153" s="7">
        <v>1</v>
      </c>
      <c r="D153" s="7" t="s">
        <v>15</v>
      </c>
      <c r="E153" s="12">
        <v>60000</v>
      </c>
      <c r="F153" s="12">
        <v>20000</v>
      </c>
      <c r="G153" s="12">
        <f t="shared" si="20"/>
        <v>60000</v>
      </c>
      <c r="H153" s="12">
        <f t="shared" si="21"/>
        <v>20000</v>
      </c>
      <c r="I153" s="71">
        <v>0</v>
      </c>
      <c r="J153" s="12">
        <f t="shared" si="22"/>
        <v>0</v>
      </c>
      <c r="K153" s="12">
        <f t="shared" si="23"/>
        <v>0</v>
      </c>
    </row>
    <row r="154" spans="1:11" x14ac:dyDescent="0.25">
      <c r="A154" s="47">
        <v>5</v>
      </c>
      <c r="B154" s="51" t="s">
        <v>5</v>
      </c>
      <c r="C154" s="7">
        <v>1</v>
      </c>
      <c r="D154" s="7" t="s">
        <v>15</v>
      </c>
      <c r="E154" s="12">
        <v>20000</v>
      </c>
      <c r="F154" s="12">
        <v>5000</v>
      </c>
      <c r="G154" s="12">
        <f t="shared" si="20"/>
        <v>20000</v>
      </c>
      <c r="H154" s="12">
        <f t="shared" si="21"/>
        <v>5000</v>
      </c>
      <c r="I154" s="71">
        <v>0</v>
      </c>
      <c r="J154" s="12">
        <f t="shared" si="22"/>
        <v>0</v>
      </c>
      <c r="K154" s="12">
        <f t="shared" si="23"/>
        <v>0</v>
      </c>
    </row>
    <row r="155" spans="1:11" ht="47.25" x14ac:dyDescent="0.25">
      <c r="A155" s="47">
        <v>6</v>
      </c>
      <c r="B155" s="51" t="s">
        <v>4</v>
      </c>
      <c r="C155" s="7">
        <v>1</v>
      </c>
      <c r="D155" s="7" t="s">
        <v>15</v>
      </c>
      <c r="E155" s="12">
        <v>30000</v>
      </c>
      <c r="F155" s="12">
        <v>20000</v>
      </c>
      <c r="G155" s="12">
        <f t="shared" si="20"/>
        <v>30000</v>
      </c>
      <c r="H155" s="12">
        <f t="shared" si="21"/>
        <v>20000</v>
      </c>
      <c r="I155" s="71">
        <v>0</v>
      </c>
      <c r="J155" s="12">
        <f t="shared" si="22"/>
        <v>0</v>
      </c>
      <c r="K155" s="12">
        <f t="shared" si="23"/>
        <v>0</v>
      </c>
    </row>
    <row r="156" spans="1:11" ht="24.75" customHeight="1" x14ac:dyDescent="0.25">
      <c r="A156" s="47">
        <v>7</v>
      </c>
      <c r="B156" s="48" t="s">
        <v>28</v>
      </c>
      <c r="C156" s="7">
        <v>1</v>
      </c>
      <c r="D156" s="7" t="s">
        <v>15</v>
      </c>
      <c r="E156" s="12">
        <v>15000</v>
      </c>
      <c r="F156" s="12">
        <v>5000</v>
      </c>
      <c r="G156" s="12">
        <f t="shared" si="20"/>
        <v>15000</v>
      </c>
      <c r="H156" s="12">
        <f t="shared" si="21"/>
        <v>5000</v>
      </c>
      <c r="I156" s="71">
        <v>0</v>
      </c>
      <c r="J156" s="12">
        <f t="shared" si="22"/>
        <v>0</v>
      </c>
      <c r="K156" s="12">
        <f t="shared" si="23"/>
        <v>0</v>
      </c>
    </row>
    <row r="157" spans="1:11" ht="22.5" customHeight="1" x14ac:dyDescent="0.25">
      <c r="A157" s="47">
        <v>8</v>
      </c>
      <c r="B157" s="48" t="s">
        <v>37</v>
      </c>
      <c r="C157" s="7">
        <v>1</v>
      </c>
      <c r="D157" s="7" t="s">
        <v>15</v>
      </c>
      <c r="E157" s="12">
        <v>40000</v>
      </c>
      <c r="F157" s="12">
        <v>30000</v>
      </c>
      <c r="G157" s="12">
        <f t="shared" si="20"/>
        <v>40000</v>
      </c>
      <c r="H157" s="12">
        <f t="shared" si="21"/>
        <v>30000</v>
      </c>
      <c r="I157" s="71">
        <v>0</v>
      </c>
      <c r="J157" s="12">
        <f t="shared" si="22"/>
        <v>0</v>
      </c>
      <c r="K157" s="12">
        <f t="shared" si="23"/>
        <v>0</v>
      </c>
    </row>
    <row r="158" spans="1:11" ht="51.75" customHeight="1" x14ac:dyDescent="0.25">
      <c r="A158" s="47">
        <v>9</v>
      </c>
      <c r="B158" s="48" t="s">
        <v>105</v>
      </c>
      <c r="C158" s="7">
        <v>1</v>
      </c>
      <c r="D158" s="7" t="s">
        <v>15</v>
      </c>
      <c r="E158" s="12">
        <v>130000</v>
      </c>
      <c r="F158" s="12">
        <v>25000</v>
      </c>
      <c r="G158" s="12">
        <f t="shared" si="20"/>
        <v>130000</v>
      </c>
      <c r="H158" s="12">
        <f t="shared" si="21"/>
        <v>25000</v>
      </c>
      <c r="I158" s="71">
        <v>0</v>
      </c>
      <c r="J158" s="12">
        <f t="shared" si="22"/>
        <v>0</v>
      </c>
      <c r="K158" s="12">
        <f t="shared" si="23"/>
        <v>0</v>
      </c>
    </row>
    <row r="159" spans="1:11" ht="31.5" x14ac:dyDescent="0.25">
      <c r="A159" s="47">
        <v>10</v>
      </c>
      <c r="B159" s="48" t="s">
        <v>6</v>
      </c>
      <c r="C159" s="7">
        <v>1</v>
      </c>
      <c r="D159" s="7" t="s">
        <v>15</v>
      </c>
      <c r="E159" s="12">
        <v>40000</v>
      </c>
      <c r="F159" s="12">
        <v>10000</v>
      </c>
      <c r="G159" s="12">
        <f t="shared" si="20"/>
        <v>40000</v>
      </c>
      <c r="H159" s="12">
        <f t="shared" si="21"/>
        <v>10000</v>
      </c>
      <c r="I159" s="71">
        <v>0</v>
      </c>
      <c r="J159" s="12">
        <f t="shared" si="22"/>
        <v>0</v>
      </c>
      <c r="K159" s="12">
        <f t="shared" si="23"/>
        <v>0</v>
      </c>
    </row>
    <row r="160" spans="1:11" ht="18.75" x14ac:dyDescent="0.3">
      <c r="A160" s="65" t="s">
        <v>20</v>
      </c>
      <c r="B160" s="66"/>
      <c r="C160" s="66"/>
      <c r="D160" s="66"/>
      <c r="E160" s="66"/>
      <c r="F160" s="67"/>
      <c r="G160" s="62"/>
      <c r="H160" s="62"/>
      <c r="I160" s="72"/>
      <c r="J160" s="24">
        <f>SUM(J150:J159)</f>
        <v>0</v>
      </c>
      <c r="K160" s="24">
        <f>SUM(K150:K159)</f>
        <v>0</v>
      </c>
    </row>
    <row r="161" spans="1:11" x14ac:dyDescent="0.25">
      <c r="I161" s="74"/>
    </row>
    <row r="162" spans="1:11" ht="31.5" x14ac:dyDescent="0.25">
      <c r="A162" s="41"/>
      <c r="B162" s="39" t="s">
        <v>8</v>
      </c>
      <c r="C162" s="7"/>
      <c r="D162" s="7"/>
      <c r="E162" s="4"/>
      <c r="F162" s="4"/>
      <c r="G162" s="4"/>
      <c r="H162" s="4"/>
      <c r="I162" s="73"/>
      <c r="J162" s="4"/>
      <c r="K162" s="4"/>
    </row>
    <row r="163" spans="1:11" x14ac:dyDescent="0.25">
      <c r="A163" s="41"/>
      <c r="B163" s="40"/>
      <c r="C163" s="7"/>
      <c r="D163" s="7"/>
      <c r="E163" s="12"/>
      <c r="F163" s="12"/>
      <c r="G163" s="12"/>
      <c r="H163" s="12"/>
      <c r="I163" s="71"/>
      <c r="J163" s="12"/>
      <c r="K163" s="12"/>
    </row>
    <row r="164" spans="1:11" ht="31.5" x14ac:dyDescent="0.25">
      <c r="A164" s="47">
        <v>1</v>
      </c>
      <c r="B164" s="42" t="s">
        <v>9</v>
      </c>
      <c r="C164" s="7">
        <v>1</v>
      </c>
      <c r="D164" s="7" t="s">
        <v>14</v>
      </c>
      <c r="E164" s="12">
        <v>10000</v>
      </c>
      <c r="F164" s="12">
        <v>10000</v>
      </c>
      <c r="G164" s="12">
        <f t="shared" ref="G164:G169" si="24">E164*C164</f>
        <v>10000</v>
      </c>
      <c r="H164" s="12">
        <f t="shared" ref="H164:H169" si="25">F164*C164</f>
        <v>10000</v>
      </c>
      <c r="I164" s="71">
        <v>0</v>
      </c>
      <c r="J164" s="12">
        <f t="shared" ref="J164:J169" si="26">I164*G164</f>
        <v>0</v>
      </c>
      <c r="K164" s="12">
        <f t="shared" ref="K164:K169" si="27">I164*H164</f>
        <v>0</v>
      </c>
    </row>
    <row r="165" spans="1:11" x14ac:dyDescent="0.25">
      <c r="A165" s="47">
        <v>2</v>
      </c>
      <c r="B165" s="42" t="s">
        <v>10</v>
      </c>
      <c r="C165" s="7">
        <v>1</v>
      </c>
      <c r="D165" s="7" t="s">
        <v>15</v>
      </c>
      <c r="E165" s="12">
        <v>15000</v>
      </c>
      <c r="F165" s="12">
        <v>5000</v>
      </c>
      <c r="G165" s="12">
        <f t="shared" si="24"/>
        <v>15000</v>
      </c>
      <c r="H165" s="12">
        <f t="shared" si="25"/>
        <v>5000</v>
      </c>
      <c r="I165" s="71">
        <v>0</v>
      </c>
      <c r="J165" s="12">
        <f t="shared" si="26"/>
        <v>0</v>
      </c>
      <c r="K165" s="12">
        <f t="shared" si="27"/>
        <v>0</v>
      </c>
    </row>
    <row r="166" spans="1:11" x14ac:dyDescent="0.25">
      <c r="A166" s="47">
        <v>3</v>
      </c>
      <c r="B166" s="42" t="s">
        <v>38</v>
      </c>
      <c r="C166" s="7">
        <v>1</v>
      </c>
      <c r="D166" s="7" t="s">
        <v>15</v>
      </c>
      <c r="E166" s="12">
        <v>15000</v>
      </c>
      <c r="F166" s="12">
        <v>10000</v>
      </c>
      <c r="G166" s="12">
        <f t="shared" si="24"/>
        <v>15000</v>
      </c>
      <c r="H166" s="12">
        <f t="shared" si="25"/>
        <v>10000</v>
      </c>
      <c r="I166" s="71">
        <v>0</v>
      </c>
      <c r="J166" s="12">
        <f t="shared" si="26"/>
        <v>0</v>
      </c>
      <c r="K166" s="12">
        <f t="shared" si="27"/>
        <v>0</v>
      </c>
    </row>
    <row r="167" spans="1:11" ht="47.25" x14ac:dyDescent="0.25">
      <c r="A167" s="47">
        <v>4</v>
      </c>
      <c r="B167" s="42" t="s">
        <v>4</v>
      </c>
      <c r="C167" s="7">
        <v>1</v>
      </c>
      <c r="D167" s="7" t="s">
        <v>15</v>
      </c>
      <c r="E167" s="12">
        <v>25000</v>
      </c>
      <c r="F167" s="12">
        <v>10000</v>
      </c>
      <c r="G167" s="12">
        <f t="shared" si="24"/>
        <v>25000</v>
      </c>
      <c r="H167" s="12">
        <f t="shared" si="25"/>
        <v>10000</v>
      </c>
      <c r="I167" s="71">
        <v>0</v>
      </c>
      <c r="J167" s="12">
        <f t="shared" si="26"/>
        <v>0</v>
      </c>
      <c r="K167" s="12">
        <f t="shared" si="27"/>
        <v>0</v>
      </c>
    </row>
    <row r="168" spans="1:11" ht="31.5" x14ac:dyDescent="0.25">
      <c r="A168" s="47">
        <v>5</v>
      </c>
      <c r="B168" s="51" t="s">
        <v>39</v>
      </c>
      <c r="C168" s="7">
        <v>1</v>
      </c>
      <c r="D168" s="7" t="s">
        <v>15</v>
      </c>
      <c r="E168" s="12">
        <v>60000</v>
      </c>
      <c r="F168" s="12">
        <v>30000</v>
      </c>
      <c r="G168" s="12">
        <f t="shared" si="24"/>
        <v>60000</v>
      </c>
      <c r="H168" s="12">
        <f t="shared" si="25"/>
        <v>30000</v>
      </c>
      <c r="I168" s="71">
        <v>0</v>
      </c>
      <c r="J168" s="12">
        <f t="shared" si="26"/>
        <v>0</v>
      </c>
      <c r="K168" s="12">
        <f t="shared" si="27"/>
        <v>0</v>
      </c>
    </row>
    <row r="169" spans="1:11" ht="31.5" x14ac:dyDescent="0.25">
      <c r="A169" s="47">
        <v>6</v>
      </c>
      <c r="B169" s="42" t="s">
        <v>6</v>
      </c>
      <c r="C169" s="7">
        <v>1</v>
      </c>
      <c r="D169" s="7" t="s">
        <v>15</v>
      </c>
      <c r="E169" s="12">
        <v>30000</v>
      </c>
      <c r="F169" s="12">
        <v>10000</v>
      </c>
      <c r="G169" s="12">
        <f t="shared" si="24"/>
        <v>30000</v>
      </c>
      <c r="H169" s="12">
        <f t="shared" si="25"/>
        <v>10000</v>
      </c>
      <c r="I169" s="71">
        <v>0</v>
      </c>
      <c r="J169" s="12">
        <f t="shared" si="26"/>
        <v>0</v>
      </c>
      <c r="K169" s="12">
        <f t="shared" si="27"/>
        <v>0</v>
      </c>
    </row>
    <row r="170" spans="1:11" ht="18.75" x14ac:dyDescent="0.3">
      <c r="A170" s="65" t="s">
        <v>20</v>
      </c>
      <c r="B170" s="66"/>
      <c r="C170" s="66"/>
      <c r="D170" s="66"/>
      <c r="E170" s="66"/>
      <c r="F170" s="67"/>
      <c r="G170" s="62"/>
      <c r="H170" s="62"/>
      <c r="I170" s="61"/>
      <c r="J170" s="24">
        <f>SUM(J162:J169)</f>
        <v>0</v>
      </c>
      <c r="K170" s="24">
        <f>SUM(K162:K169)</f>
        <v>0</v>
      </c>
    </row>
  </sheetData>
  <mergeCells count="11">
    <mergeCell ref="A136:F136"/>
    <mergeCell ref="A146:F146"/>
    <mergeCell ref="A160:F160"/>
    <mergeCell ref="A170:F170"/>
    <mergeCell ref="A1:K1"/>
    <mergeCell ref="A28:F28"/>
    <mergeCell ref="A76:F76"/>
    <mergeCell ref="A52:F52"/>
    <mergeCell ref="A100:F100"/>
    <mergeCell ref="A2:H2"/>
    <mergeCell ref="I2:K2"/>
  </mergeCells>
  <printOptions horizontalCentered="1"/>
  <pageMargins left="0" right="0" top="0.4" bottom="0" header="0.3" footer="0.3"/>
  <pageSetup paperSize="9" fitToHeight="0" orientation="landscape" r:id="rId1"/>
  <rowBreaks count="9" manualBreakCount="9">
    <brk id="10" max="10" man="1"/>
    <brk id="16" max="10" man="1"/>
    <brk id="22" max="10" man="1"/>
    <brk id="28" max="7" man="1"/>
    <brk id="34" max="10" man="1"/>
    <brk id="39" max="10" man="1"/>
    <brk id="52" max="7" man="1"/>
    <brk id="76" max="7" man="1"/>
    <brk id="100"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32"/>
  <sheetViews>
    <sheetView view="pageBreakPreview" topLeftCell="A4" zoomScale="60" zoomScaleNormal="100" workbookViewId="0">
      <selection activeCell="J11" sqref="J11"/>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2.42578125" customWidth="1"/>
    <col min="8" max="9" width="10.5703125" customWidth="1"/>
    <col min="10" max="10" width="15.7109375" customWidth="1"/>
    <col min="11" max="11" width="14.7109375" customWidth="1"/>
    <col min="13" max="13" width="12.7109375" bestFit="1" customWidth="1"/>
  </cols>
  <sheetData>
    <row r="1" spans="1:11" ht="51.75" customHeight="1" thickBot="1" x14ac:dyDescent="0.3">
      <c r="A1" s="68" t="s">
        <v>7</v>
      </c>
      <c r="B1" s="69"/>
      <c r="C1" s="69"/>
      <c r="D1" s="69"/>
      <c r="E1" s="69"/>
      <c r="F1" s="69"/>
      <c r="G1" s="69"/>
      <c r="H1" s="69"/>
      <c r="I1" s="69"/>
      <c r="J1" s="69"/>
      <c r="K1" s="70"/>
    </row>
    <row r="2" spans="1:11" ht="16.5" thickBot="1" x14ac:dyDescent="0.3">
      <c r="A2" s="68" t="s">
        <v>120</v>
      </c>
      <c r="B2" s="69"/>
      <c r="C2" s="69"/>
      <c r="D2" s="69"/>
      <c r="E2" s="69"/>
      <c r="F2" s="69"/>
      <c r="G2" s="69"/>
      <c r="H2" s="70"/>
      <c r="I2" s="68" t="s">
        <v>121</v>
      </c>
      <c r="J2" s="69"/>
      <c r="K2" s="69"/>
    </row>
    <row r="3" spans="1:11" s="8" customFormat="1" ht="32.25" thickBot="1" x14ac:dyDescent="0.3">
      <c r="A3" s="10" t="s">
        <v>0</v>
      </c>
      <c r="B3" s="10" t="s">
        <v>1</v>
      </c>
      <c r="C3" s="10" t="s">
        <v>2</v>
      </c>
      <c r="D3" s="11" t="s">
        <v>3</v>
      </c>
      <c r="E3" s="13" t="s">
        <v>16</v>
      </c>
      <c r="F3" s="13" t="s">
        <v>17</v>
      </c>
      <c r="G3" s="13" t="s">
        <v>18</v>
      </c>
      <c r="H3" s="13" t="s">
        <v>19</v>
      </c>
      <c r="I3" s="13" t="s">
        <v>119</v>
      </c>
      <c r="J3" s="13" t="s">
        <v>18</v>
      </c>
      <c r="K3" s="13" t="s">
        <v>19</v>
      </c>
    </row>
    <row r="4" spans="1:11" ht="15.75" x14ac:dyDescent="0.25">
      <c r="A4" s="15"/>
      <c r="B4" s="16"/>
      <c r="C4" s="17"/>
      <c r="D4" s="7"/>
      <c r="E4" s="18"/>
      <c r="F4" s="18"/>
      <c r="G4" s="18"/>
      <c r="H4" s="18"/>
      <c r="I4" s="18"/>
      <c r="J4" s="18"/>
      <c r="K4" s="19"/>
    </row>
    <row r="5" spans="1:11" ht="15.75" x14ac:dyDescent="0.25">
      <c r="A5" s="2"/>
      <c r="B5" s="20" t="s">
        <v>67</v>
      </c>
      <c r="C5" s="21"/>
      <c r="D5" s="22"/>
      <c r="E5" s="4"/>
      <c r="F5" s="4"/>
      <c r="G5" s="4"/>
      <c r="H5" s="4"/>
      <c r="I5" s="4"/>
      <c r="J5" s="4"/>
      <c r="K5" s="4"/>
    </row>
    <row r="6" spans="1:11" ht="15" customHeight="1" x14ac:dyDescent="0.25">
      <c r="A6" s="2"/>
      <c r="B6" s="5"/>
      <c r="C6" s="21"/>
      <c r="D6" s="22"/>
      <c r="E6" s="4"/>
      <c r="F6" s="4"/>
      <c r="G6" s="4"/>
      <c r="H6" s="4"/>
      <c r="I6" s="4"/>
      <c r="J6" s="4"/>
      <c r="K6" s="4"/>
    </row>
    <row r="7" spans="1:11" ht="94.5" x14ac:dyDescent="0.25">
      <c r="A7" s="2">
        <v>1</v>
      </c>
      <c r="B7" s="48" t="s">
        <v>115</v>
      </c>
      <c r="C7" s="21">
        <v>4</v>
      </c>
      <c r="D7" s="7" t="s">
        <v>12</v>
      </c>
      <c r="E7" s="12">
        <v>450000</v>
      </c>
      <c r="F7" s="12">
        <v>10000</v>
      </c>
      <c r="G7" s="12">
        <f>E7*C7</f>
        <v>1800000</v>
      </c>
      <c r="H7" s="12">
        <f>F7*C7</f>
        <v>40000</v>
      </c>
      <c r="I7" s="71">
        <v>1</v>
      </c>
      <c r="J7" s="12">
        <f>I7*G7</f>
        <v>1800000</v>
      </c>
      <c r="K7" s="12">
        <f>I7*H7</f>
        <v>40000</v>
      </c>
    </row>
    <row r="8" spans="1:11" ht="126" x14ac:dyDescent="0.25">
      <c r="A8" s="2">
        <v>2</v>
      </c>
      <c r="B8" s="48" t="s">
        <v>108</v>
      </c>
      <c r="C8" s="21">
        <v>6</v>
      </c>
      <c r="D8" s="7" t="s">
        <v>14</v>
      </c>
      <c r="E8" s="12">
        <v>265000</v>
      </c>
      <c r="F8" s="12">
        <v>15000</v>
      </c>
      <c r="G8" s="12">
        <f t="shared" ref="G8:G14" si="0">E8*C8</f>
        <v>1590000</v>
      </c>
      <c r="H8" s="12">
        <f t="shared" ref="H8:H14" si="1">F8*C8</f>
        <v>90000</v>
      </c>
      <c r="I8" s="71">
        <v>1</v>
      </c>
      <c r="J8" s="12">
        <f t="shared" ref="J8:J14" si="2">I8*G8</f>
        <v>1590000</v>
      </c>
      <c r="K8" s="12">
        <f t="shared" ref="K8:K14" si="3">I8*H8</f>
        <v>90000</v>
      </c>
    </row>
    <row r="9" spans="1:11" ht="135" customHeight="1" x14ac:dyDescent="0.25">
      <c r="A9" s="2">
        <v>3</v>
      </c>
      <c r="B9" s="48" t="s">
        <v>109</v>
      </c>
      <c r="C9" s="21">
        <v>6</v>
      </c>
      <c r="D9" s="7" t="s">
        <v>14</v>
      </c>
      <c r="E9" s="12">
        <v>180000</v>
      </c>
      <c r="F9" s="12">
        <v>15000</v>
      </c>
      <c r="G9" s="12">
        <f t="shared" si="0"/>
        <v>1080000</v>
      </c>
      <c r="H9" s="12">
        <f t="shared" si="1"/>
        <v>90000</v>
      </c>
      <c r="I9" s="71">
        <v>1</v>
      </c>
      <c r="J9" s="12">
        <f t="shared" si="2"/>
        <v>1080000</v>
      </c>
      <c r="K9" s="12">
        <f t="shared" si="3"/>
        <v>90000</v>
      </c>
    </row>
    <row r="10" spans="1:11" ht="110.25" customHeight="1" x14ac:dyDescent="0.25">
      <c r="A10" s="2">
        <v>4</v>
      </c>
      <c r="B10" s="48" t="s">
        <v>107</v>
      </c>
      <c r="C10" s="21">
        <v>6</v>
      </c>
      <c r="D10" s="7" t="s">
        <v>14</v>
      </c>
      <c r="E10" s="12">
        <v>265000</v>
      </c>
      <c r="F10" s="12">
        <v>15000</v>
      </c>
      <c r="G10" s="12">
        <f t="shared" si="0"/>
        <v>1590000</v>
      </c>
      <c r="H10" s="12">
        <f t="shared" si="1"/>
        <v>90000</v>
      </c>
      <c r="I10" s="71">
        <v>1</v>
      </c>
      <c r="J10" s="12">
        <f t="shared" si="2"/>
        <v>1590000</v>
      </c>
      <c r="K10" s="12">
        <f t="shared" si="3"/>
        <v>90000</v>
      </c>
    </row>
    <row r="11" spans="1:11" ht="131.25" customHeight="1" x14ac:dyDescent="0.25">
      <c r="A11" s="2">
        <v>5</v>
      </c>
      <c r="B11" s="48" t="s">
        <v>106</v>
      </c>
      <c r="C11" s="7">
        <v>1</v>
      </c>
      <c r="D11" s="7" t="s">
        <v>58</v>
      </c>
      <c r="E11" s="12">
        <v>1750000</v>
      </c>
      <c r="F11" s="12">
        <v>30000</v>
      </c>
      <c r="G11" s="12">
        <f t="shared" si="0"/>
        <v>1750000</v>
      </c>
      <c r="H11" s="12">
        <f t="shared" si="1"/>
        <v>30000</v>
      </c>
      <c r="I11" s="71">
        <v>0</v>
      </c>
      <c r="J11" s="12">
        <f t="shared" si="2"/>
        <v>0</v>
      </c>
      <c r="K11" s="12">
        <f t="shared" si="3"/>
        <v>0</v>
      </c>
    </row>
    <row r="12" spans="1:11" ht="51.75" customHeight="1" x14ac:dyDescent="0.25">
      <c r="A12" s="2">
        <v>6</v>
      </c>
      <c r="B12" s="48" t="s">
        <v>6</v>
      </c>
      <c r="C12" s="7">
        <v>1</v>
      </c>
      <c r="D12" s="7" t="s">
        <v>14</v>
      </c>
      <c r="E12" s="12">
        <v>40000</v>
      </c>
      <c r="F12" s="12">
        <v>20000</v>
      </c>
      <c r="G12" s="12">
        <f t="shared" si="0"/>
        <v>40000</v>
      </c>
      <c r="H12" s="12">
        <f t="shared" si="1"/>
        <v>20000</v>
      </c>
      <c r="I12" s="71">
        <v>1</v>
      </c>
      <c r="J12" s="12">
        <f t="shared" si="2"/>
        <v>40000</v>
      </c>
      <c r="K12" s="12">
        <f t="shared" si="3"/>
        <v>20000</v>
      </c>
    </row>
    <row r="13" spans="1:11" ht="86.25" customHeight="1" x14ac:dyDescent="0.25">
      <c r="A13" s="2">
        <v>7</v>
      </c>
      <c r="B13" s="48" t="s">
        <v>72</v>
      </c>
      <c r="C13" s="7">
        <v>1</v>
      </c>
      <c r="D13" s="7" t="s">
        <v>71</v>
      </c>
      <c r="E13" s="12">
        <v>1350000</v>
      </c>
      <c r="F13" s="12">
        <v>50000</v>
      </c>
      <c r="G13" s="12">
        <f t="shared" si="0"/>
        <v>1350000</v>
      </c>
      <c r="H13" s="12">
        <f t="shared" si="1"/>
        <v>50000</v>
      </c>
      <c r="I13" s="71">
        <v>0</v>
      </c>
      <c r="J13" s="12">
        <f t="shared" si="2"/>
        <v>0</v>
      </c>
      <c r="K13" s="12">
        <f t="shared" si="3"/>
        <v>0</v>
      </c>
    </row>
    <row r="14" spans="1:11" ht="71.25" customHeight="1" x14ac:dyDescent="0.25">
      <c r="A14" s="2">
        <v>8</v>
      </c>
      <c r="B14" s="48" t="s">
        <v>86</v>
      </c>
      <c r="C14" s="7">
        <v>6</v>
      </c>
      <c r="D14" s="7" t="s">
        <v>12</v>
      </c>
      <c r="E14" s="12">
        <v>40000</v>
      </c>
      <c r="F14" s="12">
        <v>10000</v>
      </c>
      <c r="G14" s="12">
        <f t="shared" si="0"/>
        <v>240000</v>
      </c>
      <c r="H14" s="12">
        <f t="shared" si="1"/>
        <v>60000</v>
      </c>
      <c r="I14" s="71">
        <v>0</v>
      </c>
      <c r="J14" s="12">
        <f t="shared" si="2"/>
        <v>0</v>
      </c>
      <c r="K14" s="12">
        <f t="shared" si="3"/>
        <v>0</v>
      </c>
    </row>
    <row r="15" spans="1:11" s="1" customFormat="1" ht="18.75" x14ac:dyDescent="0.25">
      <c r="A15" s="65" t="s">
        <v>20</v>
      </c>
      <c r="B15" s="66"/>
      <c r="C15" s="66"/>
      <c r="D15" s="66"/>
      <c r="E15" s="66"/>
      <c r="F15" s="67"/>
      <c r="G15" s="62"/>
      <c r="H15" s="62"/>
      <c r="I15" s="61"/>
      <c r="J15" s="52">
        <f>SUM(J7:J14)</f>
        <v>6100000</v>
      </c>
      <c r="K15" s="52">
        <f>SUM(K7:K14)</f>
        <v>330000</v>
      </c>
    </row>
    <row r="16" spans="1:11" ht="15.75" hidden="1" x14ac:dyDescent="0.25">
      <c r="A16" s="2"/>
      <c r="B16" s="50"/>
      <c r="C16" s="7"/>
      <c r="D16" s="7"/>
      <c r="E16" s="12"/>
      <c r="F16" s="12"/>
      <c r="G16" s="12"/>
      <c r="H16" s="12"/>
      <c r="I16" s="12"/>
      <c r="J16" s="12">
        <f t="shared" ref="J16" si="4">E16*C16</f>
        <v>0</v>
      </c>
      <c r="K16" s="12">
        <f t="shared" ref="K16" si="5">F16*C16</f>
        <v>0</v>
      </c>
    </row>
    <row r="17" spans="1:11" ht="15.75" hidden="1" x14ac:dyDescent="0.25">
      <c r="A17" s="2"/>
      <c r="B17" s="53" t="s">
        <v>52</v>
      </c>
      <c r="C17" s="54"/>
      <c r="D17" s="7"/>
      <c r="E17" s="12"/>
      <c r="F17" s="12"/>
      <c r="G17" s="12"/>
      <c r="H17" s="12"/>
      <c r="I17" s="12"/>
      <c r="J17" s="12"/>
      <c r="K17" s="12"/>
    </row>
    <row r="18" spans="1:11" ht="15.75" hidden="1" x14ac:dyDescent="0.25">
      <c r="A18" s="2"/>
      <c r="B18" s="55"/>
      <c r="C18" s="23"/>
      <c r="D18" s="7"/>
      <c r="E18" s="12"/>
      <c r="F18" s="12"/>
      <c r="G18" s="12"/>
      <c r="H18" s="12"/>
      <c r="I18" s="12"/>
      <c r="J18" s="12"/>
      <c r="K18" s="12"/>
    </row>
    <row r="19" spans="1:11" ht="78.75" hidden="1" x14ac:dyDescent="0.25">
      <c r="A19" s="2">
        <v>1</v>
      </c>
      <c r="B19" s="48" t="s">
        <v>53</v>
      </c>
      <c r="C19" s="7">
        <v>3</v>
      </c>
      <c r="D19" s="7" t="s">
        <v>14</v>
      </c>
      <c r="E19" s="12"/>
      <c r="F19" s="12"/>
      <c r="G19" s="12"/>
      <c r="H19" s="12"/>
      <c r="I19" s="12"/>
      <c r="J19" s="12"/>
      <c r="K19" s="12"/>
    </row>
    <row r="20" spans="1:11" ht="94.5" hidden="1" x14ac:dyDescent="0.25">
      <c r="A20" s="2">
        <v>2</v>
      </c>
      <c r="B20" s="48" t="s">
        <v>50</v>
      </c>
      <c r="C20" s="7">
        <v>6</v>
      </c>
      <c r="D20" s="7" t="s">
        <v>14</v>
      </c>
      <c r="E20" s="12"/>
      <c r="F20" s="12"/>
      <c r="G20" s="12"/>
      <c r="H20" s="12"/>
      <c r="I20" s="12"/>
      <c r="J20" s="12"/>
      <c r="K20" s="12"/>
    </row>
    <row r="21" spans="1:11" ht="47.25" hidden="1" x14ac:dyDescent="0.25">
      <c r="A21" s="2">
        <v>3</v>
      </c>
      <c r="B21" s="48" t="s">
        <v>51</v>
      </c>
      <c r="C21" s="7">
        <v>6</v>
      </c>
      <c r="D21" s="7" t="s">
        <v>14</v>
      </c>
      <c r="E21" s="12"/>
      <c r="F21" s="12"/>
      <c r="G21" s="12"/>
      <c r="H21" s="12"/>
      <c r="I21" s="12"/>
      <c r="J21" s="12"/>
      <c r="K21" s="12"/>
    </row>
    <row r="22" spans="1:11" ht="126" hidden="1" x14ac:dyDescent="0.25">
      <c r="A22" s="2">
        <v>4</v>
      </c>
      <c r="B22" s="48" t="s">
        <v>40</v>
      </c>
      <c r="C22" s="7">
        <v>12</v>
      </c>
      <c r="D22" s="7" t="s">
        <v>14</v>
      </c>
      <c r="E22" s="12"/>
      <c r="F22" s="12"/>
      <c r="G22" s="12"/>
      <c r="H22" s="12"/>
      <c r="I22" s="12"/>
      <c r="J22" s="12"/>
      <c r="K22" s="12"/>
    </row>
    <row r="23" spans="1:11" ht="63" hidden="1" x14ac:dyDescent="0.25">
      <c r="A23" s="2">
        <v>5</v>
      </c>
      <c r="B23" s="48" t="s">
        <v>41</v>
      </c>
      <c r="C23" s="7">
        <v>6</v>
      </c>
      <c r="D23" s="7" t="s">
        <v>14</v>
      </c>
      <c r="E23" s="12"/>
      <c r="F23" s="12"/>
      <c r="G23" s="12"/>
      <c r="H23" s="12"/>
      <c r="I23" s="12"/>
      <c r="J23" s="12"/>
      <c r="K23" s="12"/>
    </row>
    <row r="24" spans="1:11" ht="50.25" hidden="1" customHeight="1" x14ac:dyDescent="0.25">
      <c r="A24" s="2">
        <v>6</v>
      </c>
      <c r="B24" s="60" t="s">
        <v>110</v>
      </c>
      <c r="C24" s="7"/>
      <c r="D24" s="7"/>
      <c r="E24" s="12"/>
      <c r="F24" s="12"/>
      <c r="G24" s="12"/>
      <c r="H24" s="12"/>
      <c r="I24" s="12"/>
      <c r="J24" s="12"/>
      <c r="K24" s="12"/>
    </row>
    <row r="25" spans="1:11" ht="31.5" hidden="1" x14ac:dyDescent="0.25">
      <c r="A25" s="2">
        <v>7</v>
      </c>
      <c r="B25" s="48" t="s">
        <v>54</v>
      </c>
      <c r="C25" s="7">
        <v>12</v>
      </c>
      <c r="D25" s="7" t="s">
        <v>12</v>
      </c>
      <c r="E25" s="12"/>
      <c r="F25" s="12"/>
      <c r="G25" s="12"/>
      <c r="H25" s="12"/>
      <c r="I25" s="12"/>
      <c r="J25" s="12"/>
      <c r="K25" s="12"/>
    </row>
    <row r="26" spans="1:11" ht="15.75" hidden="1" x14ac:dyDescent="0.25">
      <c r="A26" s="2">
        <v>8</v>
      </c>
      <c r="B26" s="48" t="s">
        <v>111</v>
      </c>
      <c r="C26" s="7">
        <v>3</v>
      </c>
      <c r="D26" s="7" t="s">
        <v>12</v>
      </c>
      <c r="E26" s="12"/>
      <c r="F26" s="12"/>
      <c r="G26" s="12"/>
      <c r="H26" s="12"/>
      <c r="I26" s="12"/>
      <c r="J26" s="12"/>
      <c r="K26" s="12"/>
    </row>
    <row r="27" spans="1:11" ht="15.75" hidden="1" x14ac:dyDescent="0.25">
      <c r="A27" s="2">
        <v>9</v>
      </c>
      <c r="B27" s="48" t="s">
        <v>112</v>
      </c>
      <c r="C27" s="7">
        <v>9</v>
      </c>
      <c r="D27" s="7" t="s">
        <v>12</v>
      </c>
      <c r="E27" s="12"/>
      <c r="F27" s="12"/>
      <c r="G27" s="12"/>
      <c r="H27" s="12"/>
      <c r="I27" s="12"/>
      <c r="J27" s="12"/>
      <c r="K27" s="12"/>
    </row>
    <row r="28" spans="1:11" ht="47.25" hidden="1" x14ac:dyDescent="0.25">
      <c r="A28" s="2">
        <v>10</v>
      </c>
      <c r="B28" s="48" t="s">
        <v>42</v>
      </c>
      <c r="C28" s="7">
        <v>3</v>
      </c>
      <c r="D28" s="7" t="s">
        <v>12</v>
      </c>
      <c r="E28" s="12"/>
      <c r="F28" s="12"/>
      <c r="G28" s="12"/>
      <c r="H28" s="12"/>
      <c r="I28" s="12"/>
      <c r="J28" s="12"/>
      <c r="K28" s="12"/>
    </row>
    <row r="29" spans="1:11" ht="47.25" hidden="1" x14ac:dyDescent="0.25">
      <c r="A29" s="2">
        <v>11</v>
      </c>
      <c r="B29" s="48" t="s">
        <v>43</v>
      </c>
      <c r="C29" s="7">
        <v>3</v>
      </c>
      <c r="D29" s="7" t="s">
        <v>12</v>
      </c>
      <c r="E29" s="12"/>
      <c r="F29" s="12"/>
      <c r="G29" s="12"/>
      <c r="H29" s="12"/>
      <c r="I29" s="12"/>
      <c r="J29" s="12"/>
      <c r="K29" s="12"/>
    </row>
    <row r="30" spans="1:11" ht="110.25" hidden="1" x14ac:dyDescent="0.25">
      <c r="A30" s="2">
        <v>12</v>
      </c>
      <c r="B30" s="48" t="s">
        <v>55</v>
      </c>
      <c r="C30" s="7">
        <v>3000</v>
      </c>
      <c r="D30" s="7" t="s">
        <v>46</v>
      </c>
      <c r="E30" s="12"/>
      <c r="F30" s="12"/>
      <c r="G30" s="12"/>
      <c r="H30" s="12"/>
      <c r="I30" s="12"/>
      <c r="J30" s="12"/>
      <c r="K30" s="12"/>
    </row>
    <row r="31" spans="1:11" ht="31.5" hidden="1" x14ac:dyDescent="0.25">
      <c r="A31" s="2">
        <v>13</v>
      </c>
      <c r="B31" s="48" t="s">
        <v>44</v>
      </c>
      <c r="C31" s="7">
        <v>1</v>
      </c>
      <c r="D31" s="7" t="s">
        <v>14</v>
      </c>
      <c r="E31" s="12"/>
      <c r="F31" s="12"/>
      <c r="G31" s="12"/>
      <c r="H31" s="12"/>
      <c r="I31" s="12"/>
      <c r="J31" s="12"/>
      <c r="K31" s="12"/>
    </row>
    <row r="32" spans="1:11" ht="47.25" hidden="1" x14ac:dyDescent="0.25">
      <c r="A32" s="2">
        <v>14</v>
      </c>
      <c r="B32" s="48" t="s">
        <v>56</v>
      </c>
      <c r="C32" s="7">
        <v>1</v>
      </c>
      <c r="D32" s="7" t="s">
        <v>14</v>
      </c>
      <c r="E32" s="12"/>
      <c r="F32" s="12"/>
      <c r="G32" s="12"/>
      <c r="H32" s="12"/>
      <c r="I32" s="12"/>
      <c r="J32" s="12"/>
      <c r="K32" s="12"/>
    </row>
    <row r="33" spans="1:13" ht="47.25" hidden="1" x14ac:dyDescent="0.25">
      <c r="A33" s="2">
        <v>15</v>
      </c>
      <c r="B33" s="48" t="s">
        <v>45</v>
      </c>
      <c r="C33" s="7">
        <v>1</v>
      </c>
      <c r="D33" s="7" t="s">
        <v>14</v>
      </c>
      <c r="E33" s="12"/>
      <c r="F33" s="12"/>
      <c r="G33" s="12"/>
      <c r="H33" s="12"/>
      <c r="I33" s="12"/>
      <c r="J33" s="12"/>
      <c r="K33" s="12"/>
    </row>
    <row r="34" spans="1:13" ht="15.75" hidden="1" x14ac:dyDescent="0.25">
      <c r="A34" s="2"/>
      <c r="B34" s="55"/>
      <c r="C34" s="7"/>
      <c r="D34" s="7"/>
      <c r="E34" s="12"/>
      <c r="F34" s="12"/>
      <c r="G34" s="12"/>
      <c r="H34" s="12"/>
      <c r="I34" s="12"/>
      <c r="J34" s="12"/>
      <c r="K34" s="12"/>
    </row>
    <row r="35" spans="1:13" ht="15.75" hidden="1" x14ac:dyDescent="0.25">
      <c r="A35" s="2"/>
      <c r="B35" s="55"/>
      <c r="C35" s="7"/>
      <c r="D35" s="7"/>
      <c r="E35" s="12"/>
      <c r="F35" s="12"/>
      <c r="G35" s="12"/>
      <c r="H35" s="12"/>
      <c r="I35" s="12"/>
      <c r="J35" s="12"/>
      <c r="K35" s="12"/>
    </row>
    <row r="36" spans="1:13" ht="63" hidden="1" x14ac:dyDescent="0.25">
      <c r="A36" s="2">
        <v>4</v>
      </c>
      <c r="B36" s="3" t="s">
        <v>57</v>
      </c>
      <c r="C36" s="7">
        <v>1</v>
      </c>
      <c r="D36" s="7" t="s">
        <v>14</v>
      </c>
      <c r="E36" s="12"/>
      <c r="F36" s="12"/>
      <c r="G36" s="12"/>
      <c r="H36" s="12"/>
      <c r="I36" s="12"/>
      <c r="J36" s="12">
        <f t="shared" ref="J36:J39" si="6">E36*C36</f>
        <v>0</v>
      </c>
      <c r="K36" s="12">
        <f t="shared" ref="K36:K39" si="7">F36*C36</f>
        <v>0</v>
      </c>
    </row>
    <row r="37" spans="1:13" ht="15.75" hidden="1" x14ac:dyDescent="0.25">
      <c r="A37" s="2">
        <v>5</v>
      </c>
      <c r="B37" s="6" t="s">
        <v>11</v>
      </c>
      <c r="C37" s="7">
        <v>6</v>
      </c>
      <c r="D37" s="7" t="s">
        <v>12</v>
      </c>
      <c r="E37" s="12"/>
      <c r="F37" s="12"/>
      <c r="G37" s="12"/>
      <c r="H37" s="12"/>
      <c r="I37" s="12"/>
      <c r="J37" s="12">
        <f t="shared" si="6"/>
        <v>0</v>
      </c>
      <c r="K37" s="12">
        <f t="shared" si="7"/>
        <v>0</v>
      </c>
    </row>
    <row r="38" spans="1:13" ht="63" hidden="1" x14ac:dyDescent="0.25">
      <c r="A38" s="2">
        <v>6</v>
      </c>
      <c r="B38" s="3" t="s">
        <v>13</v>
      </c>
      <c r="C38" s="7">
        <v>1</v>
      </c>
      <c r="D38" s="7" t="s">
        <v>15</v>
      </c>
      <c r="E38" s="12"/>
      <c r="F38" s="12"/>
      <c r="G38" s="12"/>
      <c r="H38" s="12"/>
      <c r="I38" s="12"/>
      <c r="J38" s="12">
        <f t="shared" si="6"/>
        <v>0</v>
      </c>
      <c r="K38" s="12">
        <f t="shared" si="7"/>
        <v>0</v>
      </c>
    </row>
    <row r="39" spans="1:13" ht="47.25" hidden="1" x14ac:dyDescent="0.25">
      <c r="A39" s="2">
        <v>8</v>
      </c>
      <c r="B39" s="3" t="s">
        <v>6</v>
      </c>
      <c r="C39" s="7">
        <v>1</v>
      </c>
      <c r="D39" s="7" t="s">
        <v>15</v>
      </c>
      <c r="E39" s="12"/>
      <c r="F39" s="12"/>
      <c r="G39" s="12"/>
      <c r="H39" s="12"/>
      <c r="I39" s="12"/>
      <c r="J39" s="12">
        <f t="shared" si="6"/>
        <v>0</v>
      </c>
      <c r="K39" s="12">
        <f t="shared" si="7"/>
        <v>0</v>
      </c>
    </row>
    <row r="40" spans="1:13" s="1" customFormat="1" ht="18.75" hidden="1" x14ac:dyDescent="0.3">
      <c r="A40" s="65" t="s">
        <v>20</v>
      </c>
      <c r="B40" s="66"/>
      <c r="C40" s="66"/>
      <c r="D40" s="66"/>
      <c r="E40" s="66"/>
      <c r="F40" s="67"/>
      <c r="G40" s="62"/>
      <c r="H40" s="62"/>
      <c r="I40" s="61"/>
      <c r="J40" s="24">
        <f>SUM(J19:J39)</f>
        <v>0</v>
      </c>
      <c r="K40" s="24">
        <f>SUM(K19:K39)</f>
        <v>0</v>
      </c>
      <c r="M40" s="45"/>
    </row>
    <row r="41" spans="1:13" hidden="1" x14ac:dyDescent="0.25"/>
    <row r="42" spans="1:13" hidden="1" x14ac:dyDescent="0.25"/>
    <row r="43" spans="1:13" hidden="1" x14ac:dyDescent="0.25"/>
    <row r="44" spans="1:13" hidden="1" x14ac:dyDescent="0.25"/>
    <row r="45" spans="1:13" hidden="1" x14ac:dyDescent="0.25"/>
    <row r="46" spans="1:13" hidden="1" x14ac:dyDescent="0.25"/>
    <row r="47" spans="1:13" hidden="1" x14ac:dyDescent="0.25"/>
    <row r="48" spans="1:13"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c r="A127" s="56"/>
    </row>
    <row r="128" spans="1:1" hidden="1" x14ac:dyDescent="0.25">
      <c r="A128" s="56"/>
    </row>
    <row r="129" spans="1:1" x14ac:dyDescent="0.25">
      <c r="A129" s="56"/>
    </row>
    <row r="130" spans="1:1" x14ac:dyDescent="0.25">
      <c r="A130" s="56"/>
    </row>
    <row r="131" spans="1:1" x14ac:dyDescent="0.25">
      <c r="A131" s="56"/>
    </row>
    <row r="132" spans="1:1" x14ac:dyDescent="0.25">
      <c r="A132" s="56"/>
    </row>
  </sheetData>
  <mergeCells count="5">
    <mergeCell ref="A1:K1"/>
    <mergeCell ref="A15:F15"/>
    <mergeCell ref="A40:F40"/>
    <mergeCell ref="A2:H2"/>
    <mergeCell ref="I2:K2"/>
  </mergeCells>
  <pageMargins left="0" right="0" top="0.5" bottom="0.25" header="0.3" footer="0.3"/>
  <pageSetup paperSize="9" fitToHeight="0" orientation="landscape" r:id="rId1"/>
  <rowBreaks count="3" manualBreakCount="3">
    <brk id="9" max="10" man="1"/>
    <brk id="12" max="10" man="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AHUs</vt:lpstr>
      <vt:lpstr>Plant Room</vt:lpstr>
      <vt:lpstr>AHUs!Print_Area</vt:lpstr>
      <vt:lpstr>'Plant Room'!Print_Area</vt:lpstr>
      <vt:lpstr>Summary!Print_Area</vt:lpstr>
      <vt:lpstr>AHUs!Print_Titles</vt:lpstr>
      <vt:lpstr>'Plant Room'!Print_Titles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2025-04-09T12:39:07Z</cp:lastPrinted>
  <dcterms:created xsi:type="dcterms:W3CDTF">2022-09-15T07:28:34Z</dcterms:created>
  <dcterms:modified xsi:type="dcterms:W3CDTF">2025-04-09T12:41:02Z</dcterms:modified>
</cp:coreProperties>
</file>