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70836D30-9CCB-4F8B-B781-8E5C92747F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Sheet1!$A$1:$J$45</definedName>
  </definedNames>
  <calcPr calcId="181029"/>
</workbook>
</file>

<file path=xl/calcChain.xml><?xml version="1.0" encoding="utf-8"?>
<calcChain xmlns="http://schemas.openxmlformats.org/spreadsheetml/2006/main">
  <c r="E24" i="1" l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23" i="1"/>
  <c r="F23" i="1" s="1"/>
  <c r="G23" i="1" s="1"/>
  <c r="J27" i="1" l="1"/>
  <c r="J25" i="1"/>
  <c r="J26" i="1"/>
  <c r="J28" i="1"/>
  <c r="J29" i="1"/>
  <c r="J24" i="1"/>
  <c r="J23" i="1" l="1"/>
  <c r="J30" i="1"/>
</calcChain>
</file>

<file path=xl/sharedStrings.xml><?xml version="1.0" encoding="utf-8"?>
<sst xmlns="http://schemas.openxmlformats.org/spreadsheetml/2006/main" count="34" uniqueCount="31">
  <si>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</si>
  <si>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</si>
  <si>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</si>
  <si>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</si>
  <si>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</si>
  <si>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</si>
  <si>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</si>
  <si>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</si>
  <si>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</si>
  <si>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</si>
  <si>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</si>
  <si>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</si>
  <si>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</si>
  <si>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</si>
  <si>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Over head Profit 25%</t>
  </si>
  <si>
    <t>Supply and installation of copper pipe 1/4''</t>
  </si>
  <si>
    <t>Supply and installation of copper pipe 1/2''</t>
  </si>
  <si>
    <t>Supply and installation of Aeroflex Pipe insulation 12mm 1/4''</t>
  </si>
  <si>
    <t>Supply and installation of Aeroflex Pipe insulation 12mm 1/2''</t>
  </si>
  <si>
    <t>Supply of PVC Black tape 2''</t>
  </si>
  <si>
    <t>RFT</t>
  </si>
  <si>
    <t>Mtr</t>
  </si>
  <si>
    <t>No</t>
  </si>
  <si>
    <t>Set</t>
  </si>
  <si>
    <t>Supply of control wire 25mm 03 Coil</t>
  </si>
  <si>
    <t>Supply and installation of Angle bracket</t>
  </si>
  <si>
    <t>Note: Vendor Quotations attached</t>
  </si>
  <si>
    <t>Variation # 1</t>
  </si>
  <si>
    <t>Supply &amp; installation of copper pipe and insulation</t>
  </si>
  <si>
    <t>Wastage 10%</t>
  </si>
  <si>
    <t>Project: Engro Office 3rd Floor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</si>
</sst>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6</xdr:col>
      <xdr:colOff>162560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4"/>
  <sheetViews>
    <sheetView tabSelected="1" zoomScaleNormal="100" workbookViewId="0">
      <selection activeCell="G14" sqref="G14"/>
    </sheetView>
  </sheetViews>
  <sheetFormatPr defaultRowHeight="15" x14ac:dyDescent="0.25"/>
  <cols>
    <col min="1" max="1" width="4.28515625" style="2" customWidth="1"/>
    <col min="2" max="2" width="25.28515625" customWidth="1"/>
    <col min="3" max="3" width="10.42578125" style="2" bestFit="1" customWidth="1"/>
    <col min="4" max="4" width="9" style="2" bestFit="1" customWidth="1"/>
    <col min="5" max="5" width="10.5703125" style="2" bestFit="1" customWidth="1"/>
    <col min="6" max="6" width="7.140625" style="2" bestFit="1" customWidth="1"/>
    <col min="7" max="7" width="7.5703125" style="2" bestFit="1" customWidth="1"/>
    <col min="8" max="8" width="7.5703125" style="2" customWidth="1"/>
    <col min="9" max="9" width="6.5703125" style="2" customWidth="1"/>
    <col min="10" max="10" width="12.85546875" style="3" customWidth="1"/>
    <col min="12" max="12" width="11.140625" bestFit="1" customWidth="1"/>
  </cols>
  <sheetData>
    <row r="7" spans="1:10" ht="10.9" customHeight="1" x14ac:dyDescent="0.25"/>
    <row r="8" spans="1:10" ht="3.75" customHeight="1" x14ac:dyDescent="0.25"/>
    <row r="9" spans="1:10" ht="3.75" customHeight="1" x14ac:dyDescent="0.25"/>
    <row r="10" spans="1:10" ht="3.75" customHeight="1" x14ac:dyDescent="0.25"/>
    <row r="11" spans="1:10" ht="3.75" customHeight="1" x14ac:dyDescent="0.25"/>
    <row r="13" spans="1:10" ht="6" customHeight="1" x14ac:dyDescent="0.25"/>
    <row r="14" spans="1:10" ht="22.9" customHeight="1" x14ac:dyDescent="0.35">
      <c r="A14" s="33" t="s">
        <v>9</v>
      </c>
      <c r="B14" s="33"/>
      <c r="J14" s="9">
        <v>45535</v>
      </c>
    </row>
    <row r="15" spans="1:10" ht="10.5" customHeight="1" x14ac:dyDescent="0.35">
      <c r="A15" s="28"/>
      <c r="B15" s="29"/>
    </row>
    <row r="16" spans="1:10" ht="21" x14ac:dyDescent="0.35">
      <c r="A16" s="32" t="s">
        <v>30</v>
      </c>
      <c r="B16" s="27"/>
    </row>
    <row r="17" spans="1:12" ht="7.5" customHeight="1" x14ac:dyDescent="0.25">
      <c r="A17" s="6"/>
      <c r="B17" s="6"/>
    </row>
    <row r="18" spans="1:12" ht="18.75" x14ac:dyDescent="0.3">
      <c r="A18" s="34" t="s">
        <v>10</v>
      </c>
      <c r="B18" s="34"/>
      <c r="C18" s="34"/>
      <c r="D18" s="34"/>
      <c r="E18" s="34"/>
      <c r="F18" s="34"/>
      <c r="G18" s="34"/>
      <c r="H18" s="34"/>
      <c r="I18" s="34"/>
      <c r="J18" s="34"/>
    </row>
    <row r="19" spans="1:12" ht="23.25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2" ht="18.75" x14ac:dyDescent="0.3">
      <c r="A20" s="34" t="s">
        <v>27</v>
      </c>
      <c r="B20" s="34"/>
      <c r="C20" s="34"/>
      <c r="D20" s="34"/>
      <c r="E20" s="34"/>
      <c r="F20" s="34"/>
      <c r="G20" s="34"/>
      <c r="H20" s="34"/>
      <c r="I20" s="34"/>
      <c r="J20" s="34"/>
    </row>
    <row r="21" spans="1:12" ht="40.5" customHeight="1" x14ac:dyDescent="0.25">
      <c r="A21" s="35" t="s">
        <v>28</v>
      </c>
      <c r="B21" s="35"/>
      <c r="C21" s="35"/>
      <c r="D21" s="35"/>
      <c r="E21" s="35"/>
      <c r="F21" s="35"/>
      <c r="G21" s="35"/>
      <c r="H21" s="35"/>
      <c r="I21" s="35"/>
      <c r="J21" s="35"/>
    </row>
    <row r="22" spans="1:12" ht="63" x14ac:dyDescent="0.25">
      <c r="A22" s="10" t="s">
        <v>0</v>
      </c>
      <c r="B22" s="10" t="s">
        <v>1</v>
      </c>
      <c r="C22" s="11" t="s">
        <v>11</v>
      </c>
      <c r="D22" s="11" t="s">
        <v>12</v>
      </c>
      <c r="E22" s="11" t="s">
        <v>29</v>
      </c>
      <c r="F22" s="11" t="s">
        <v>14</v>
      </c>
      <c r="G22" s="11" t="s">
        <v>13</v>
      </c>
      <c r="H22" s="10" t="s">
        <v>2</v>
      </c>
      <c r="I22" s="10" t="s">
        <v>3</v>
      </c>
      <c r="J22" s="12" t="s">
        <v>4</v>
      </c>
    </row>
    <row r="23" spans="1:12" s="7" customFormat="1" ht="32.25" customHeight="1" x14ac:dyDescent="0.3">
      <c r="A23" s="14">
        <v>1</v>
      </c>
      <c r="B23" s="13" t="s">
        <v>15</v>
      </c>
      <c r="C23" s="15">
        <v>238</v>
      </c>
      <c r="D23" s="15">
        <v>100</v>
      </c>
      <c r="E23" s="15">
        <f>C23*10%</f>
        <v>23.8</v>
      </c>
      <c r="F23" s="16">
        <f>SUM(C23+D23+E23)*25%</f>
        <v>90.45</v>
      </c>
      <c r="G23" s="16">
        <f>D23+C23+F23+E23</f>
        <v>452.25</v>
      </c>
      <c r="H23" s="14" t="s">
        <v>20</v>
      </c>
      <c r="I23" s="14">
        <v>100</v>
      </c>
      <c r="J23" s="15">
        <f>G23*I23</f>
        <v>45225</v>
      </c>
    </row>
    <row r="24" spans="1:12" s="7" customFormat="1" ht="45" customHeight="1" x14ac:dyDescent="0.3">
      <c r="A24" s="14">
        <v>2</v>
      </c>
      <c r="B24" s="13" t="s">
        <v>16</v>
      </c>
      <c r="C24" s="15">
        <v>502</v>
      </c>
      <c r="D24" s="15">
        <v>120</v>
      </c>
      <c r="E24" s="15">
        <f t="shared" ref="E24:E29" si="0">C24*10%</f>
        <v>50.2</v>
      </c>
      <c r="F24" s="16">
        <f t="shared" ref="F24:F29" si="1">SUM(C24+D24+E24)*25%</f>
        <v>168.05</v>
      </c>
      <c r="G24" s="16">
        <f t="shared" ref="G24:G29" si="2">D24+C24+F24+E24</f>
        <v>840.25</v>
      </c>
      <c r="H24" s="14" t="s">
        <v>20</v>
      </c>
      <c r="I24" s="14">
        <v>100</v>
      </c>
      <c r="J24" s="15">
        <f t="shared" ref="J24:J29" si="3">G24*I24</f>
        <v>84025</v>
      </c>
    </row>
    <row r="25" spans="1:12" s="7" customFormat="1" ht="52.5" customHeight="1" x14ac:dyDescent="0.3">
      <c r="A25" s="14">
        <v>3</v>
      </c>
      <c r="B25" s="13" t="s">
        <v>17</v>
      </c>
      <c r="C25" s="15">
        <v>132</v>
      </c>
      <c r="D25" s="15">
        <v>60</v>
      </c>
      <c r="E25" s="15">
        <f t="shared" si="0"/>
        <v>13.200000000000001</v>
      </c>
      <c r="F25" s="16">
        <f t="shared" si="1"/>
        <v>51.3</v>
      </c>
      <c r="G25" s="16">
        <f t="shared" si="2"/>
        <v>256.5</v>
      </c>
      <c r="H25" s="14" t="s">
        <v>20</v>
      </c>
      <c r="I25" s="14">
        <v>100</v>
      </c>
      <c r="J25" s="15">
        <f t="shared" si="3"/>
        <v>25650</v>
      </c>
    </row>
    <row r="26" spans="1:12" s="7" customFormat="1" ht="46.5" customHeight="1" x14ac:dyDescent="0.3">
      <c r="A26" s="14">
        <v>4</v>
      </c>
      <c r="B26" s="13" t="s">
        <v>18</v>
      </c>
      <c r="C26" s="15">
        <v>181</v>
      </c>
      <c r="D26" s="15">
        <v>70</v>
      </c>
      <c r="E26" s="15">
        <f t="shared" si="0"/>
        <v>18.100000000000001</v>
      </c>
      <c r="F26" s="16">
        <f t="shared" si="1"/>
        <v>67.275000000000006</v>
      </c>
      <c r="G26" s="16">
        <f t="shared" si="2"/>
        <v>336.375</v>
      </c>
      <c r="H26" s="14" t="s">
        <v>20</v>
      </c>
      <c r="I26" s="14">
        <v>100</v>
      </c>
      <c r="J26" s="15">
        <f t="shared" si="3"/>
        <v>33637.5</v>
      </c>
    </row>
    <row r="27" spans="1:12" s="7" customFormat="1" ht="40.5" customHeight="1" x14ac:dyDescent="0.3">
      <c r="A27" s="14">
        <v>5</v>
      </c>
      <c r="B27" s="13" t="s">
        <v>24</v>
      </c>
      <c r="C27" s="15">
        <v>761</v>
      </c>
      <c r="D27" s="15">
        <v>150</v>
      </c>
      <c r="E27" s="15">
        <f t="shared" si="0"/>
        <v>76.100000000000009</v>
      </c>
      <c r="F27" s="16">
        <f t="shared" si="1"/>
        <v>246.77500000000001</v>
      </c>
      <c r="G27" s="16">
        <f t="shared" si="2"/>
        <v>1233.875</v>
      </c>
      <c r="H27" s="14" t="s">
        <v>21</v>
      </c>
      <c r="I27" s="14">
        <v>31</v>
      </c>
      <c r="J27" s="15">
        <f t="shared" si="3"/>
        <v>38250.125</v>
      </c>
    </row>
    <row r="28" spans="1:12" s="7" customFormat="1" ht="31.5" x14ac:dyDescent="0.3">
      <c r="A28" s="14">
        <v>6</v>
      </c>
      <c r="B28" s="13" t="s">
        <v>19</v>
      </c>
      <c r="C28" s="15">
        <v>236</v>
      </c>
      <c r="D28" s="15">
        <v>100</v>
      </c>
      <c r="E28" s="15">
        <f t="shared" si="0"/>
        <v>23.6</v>
      </c>
      <c r="F28" s="16">
        <f t="shared" si="1"/>
        <v>89.9</v>
      </c>
      <c r="G28" s="16">
        <f t="shared" si="2"/>
        <v>449.5</v>
      </c>
      <c r="H28" s="14" t="s">
        <v>22</v>
      </c>
      <c r="I28" s="14">
        <v>15</v>
      </c>
      <c r="J28" s="15">
        <f t="shared" si="3"/>
        <v>6742.5</v>
      </c>
    </row>
    <row r="29" spans="1:12" s="7" customFormat="1" ht="31.5" x14ac:dyDescent="0.3">
      <c r="A29" s="14">
        <v>7</v>
      </c>
      <c r="B29" s="13" t="s">
        <v>25</v>
      </c>
      <c r="C29" s="15">
        <v>2950</v>
      </c>
      <c r="D29" s="15">
        <v>500</v>
      </c>
      <c r="E29" s="15">
        <f t="shared" si="0"/>
        <v>295</v>
      </c>
      <c r="F29" s="16">
        <f t="shared" si="1"/>
        <v>936.25</v>
      </c>
      <c r="G29" s="16">
        <f t="shared" si="2"/>
        <v>4681.25</v>
      </c>
      <c r="H29" s="14" t="s">
        <v>23</v>
      </c>
      <c r="I29" s="14">
        <v>1</v>
      </c>
      <c r="J29" s="15">
        <f t="shared" si="3"/>
        <v>4681.25</v>
      </c>
    </row>
    <row r="30" spans="1:12" s="26" customFormat="1" ht="27.75" customHeight="1" thickBot="1" x14ac:dyDescent="0.3">
      <c r="A30" s="36" t="s">
        <v>5</v>
      </c>
      <c r="B30" s="36"/>
      <c r="C30" s="36"/>
      <c r="D30" s="36"/>
      <c r="E30" s="36"/>
      <c r="F30" s="36"/>
      <c r="G30" s="36"/>
      <c r="H30" s="36"/>
      <c r="I30" s="36"/>
      <c r="J30" s="31">
        <f>SUM(J23:J29)</f>
        <v>238211.375</v>
      </c>
      <c r="L30" s="22"/>
    </row>
    <row r="31" spans="1:12" ht="8.25" customHeight="1" thickTop="1" x14ac:dyDescent="0.25"/>
    <row r="32" spans="1:12" ht="7.5" hidden="1" customHeight="1" thickTop="1" x14ac:dyDescent="0.25"/>
    <row r="33" spans="1:12" ht="6" hidden="1" customHeight="1" x14ac:dyDescent="0.25">
      <c r="A33" s="25"/>
      <c r="B33" s="5"/>
    </row>
    <row r="34" spans="1:12" ht="5.25" customHeight="1" x14ac:dyDescent="0.25">
      <c r="A34" s="25"/>
      <c r="B34" s="5"/>
    </row>
    <row r="35" spans="1:12" ht="18.75" x14ac:dyDescent="0.25">
      <c r="A35" s="30" t="s">
        <v>26</v>
      </c>
      <c r="B35" s="5"/>
    </row>
    <row r="36" spans="1:12" ht="6.75" customHeight="1" x14ac:dyDescent="0.25">
      <c r="A36" s="25"/>
      <c r="B36" s="5"/>
    </row>
    <row r="37" spans="1:12" ht="20.25" customHeight="1" x14ac:dyDescent="0.25">
      <c r="A37" s="4" t="s">
        <v>6</v>
      </c>
      <c r="B37" s="5"/>
    </row>
    <row r="38" spans="1:12" ht="8.4499999999999993" customHeight="1" x14ac:dyDescent="0.25">
      <c r="A38" s="4"/>
      <c r="B38" s="5"/>
    </row>
    <row r="39" spans="1:12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1"/>
      <c r="I39" s="21"/>
      <c r="J39" s="22"/>
    </row>
    <row r="40" spans="1:12" s="7" customFormat="1" ht="10.15" customHeight="1" x14ac:dyDescent="0.3">
      <c r="A40" s="19"/>
      <c r="B40" s="19"/>
      <c r="C40" s="21"/>
      <c r="D40" s="21"/>
      <c r="E40" s="21"/>
      <c r="F40" s="21"/>
      <c r="G40" s="21"/>
      <c r="H40" s="21"/>
      <c r="I40" s="21"/>
      <c r="J40" s="22"/>
      <c r="L40" s="18"/>
    </row>
    <row r="41" spans="1:12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1"/>
      <c r="I41" s="21"/>
      <c r="J41" s="22"/>
      <c r="L41" s="18"/>
    </row>
    <row r="42" spans="1:12" x14ac:dyDescent="0.25">
      <c r="L42" s="1"/>
    </row>
    <row r="43" spans="1:12" x14ac:dyDescent="0.25">
      <c r="L43" s="1"/>
    </row>
    <row r="44" spans="1:12" x14ac:dyDescent="0.25">
      <c r="L44" s="8"/>
    </row>
  </sheetData>
  <mergeCells count="5">
    <mergeCell ref="A14:B14"/>
    <mergeCell ref="A18:J18"/>
    <mergeCell ref="A21:J21"/>
    <mergeCell ref="A30:I30"/>
    <mergeCell ref="A20:J2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2024-08-31T08:36:16Z</dcterms:modified>
</cp:coreProperties>
</file>