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Food Court North Walk\"/>
    </mc:Choice>
  </mc:AlternateContent>
  <xr:revisionPtr revIDLastSave="0" documentId="13_ncr:1_{53D9EFEB-113D-4E7A-ABD6-DCC7A4B3080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27 supply" sheetId="1" r:id="rId1"/>
    <sheet name="328 labour" sheetId="2" r:id="rId2"/>
  </sheets>
  <definedNames>
    <definedName name="_xlnm.Print_Area" localSheetId="0">'327 supply'!$A$1:$F$31</definedName>
    <definedName name="_xlnm.Print_Area" localSheetId="1">'328 labour'!$A$1:$F$34</definedName>
    <definedName name="_xlnm.Print_Titles" localSheetId="0">'327 supply'!$16:$16</definedName>
    <definedName name="_xlnm.Print_Titles" localSheetId="1">'328 labour'!$15:$15</definedName>
  </definedNames>
  <calcPr calcId="181029"/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16" i="2"/>
  <c r="F27" i="1"/>
  <c r="F18" i="1"/>
  <c r="F19" i="1"/>
  <c r="F20" i="1"/>
  <c r="F21" i="1"/>
  <c r="F22" i="1"/>
  <c r="F23" i="1"/>
  <c r="F24" i="1"/>
  <c r="F25" i="1"/>
  <c r="F26" i="1"/>
  <c r="F29" i="2" l="1"/>
  <c r="F30" i="2" s="1"/>
  <c r="F31" i="2" s="1"/>
</calcChain>
</file>

<file path=xl/sharedStrings.xml><?xml version="1.0" encoding="utf-8"?>
<sst xmlns="http://schemas.openxmlformats.org/spreadsheetml/2006/main" count="86" uniqueCount="50">
  <si>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</si>
  <si>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NTN #</t>
    </r>
  </si>
  <si>
    <r>
      <rPr>
        <sz val="11"/>
        <rFont val="Calibri"/>
        <family val="1"/>
      </rPr>
      <t>4312149-7</t>
    </r>
  </si>
  <si>
    <r>
      <rPr>
        <i/>
        <sz val="11"/>
        <rFont val="Calibri"/>
        <family val="1"/>
      </rPr>
      <t>M/S Dawat-e-Hadiyah Burhani Mahal</t>
    </r>
  </si>
  <si>
    <r>
      <rPr>
        <i/>
        <sz val="11"/>
        <rFont val="Calibri"/>
        <family val="1"/>
      </rPr>
      <t>Mciver Road, Karachi</t>
    </r>
  </si>
  <si>
    <t>SST 15%</t>
  </si>
  <si>
    <t>Attn: Mr. Hussain Bharmal</t>
  </si>
  <si>
    <t>Core Cutting.</t>
  </si>
  <si>
    <t>Job</t>
  </si>
  <si>
    <t>Testing and commissioing.</t>
  </si>
  <si>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</si>
  <si>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Bill #</t>
  </si>
  <si>
    <t>Material Amount</t>
  </si>
  <si>
    <t>Supply of UPVC pipe.</t>
  </si>
  <si>
    <t>Supply of UPVC fitting.</t>
  </si>
  <si>
    <t>i</t>
  </si>
  <si>
    <t>ii</t>
  </si>
  <si>
    <t>iii</t>
  </si>
  <si>
    <t>Bill for Supply of Material for Exhaust and Ventilation work at Gym Area North Walk Shopping mall.</t>
  </si>
  <si>
    <r>
      <rPr>
        <sz val="14"/>
        <rFont val="Calibri"/>
        <family val="1"/>
      </rPr>
      <t>6" Dia</t>
    </r>
  </si>
  <si>
    <r>
      <rPr>
        <sz val="14"/>
        <rFont val="Calibri"/>
        <family val="1"/>
      </rPr>
      <t>Rft</t>
    </r>
  </si>
  <si>
    <r>
      <rPr>
        <sz val="14"/>
        <rFont val="Calibri"/>
        <family val="1"/>
      </rPr>
      <t>8" Dia</t>
    </r>
  </si>
  <si>
    <r>
      <rPr>
        <sz val="14"/>
        <rFont val="Calibri"/>
        <family val="1"/>
      </rPr>
      <t>8 x 6" Dia Tee</t>
    </r>
  </si>
  <si>
    <r>
      <rPr>
        <sz val="14"/>
        <rFont val="Calibri"/>
        <family val="1"/>
      </rPr>
      <t>Nos</t>
    </r>
  </si>
  <si>
    <r>
      <rPr>
        <sz val="14"/>
        <rFont val="Calibri"/>
        <family val="1"/>
      </rPr>
      <t>8 x 6" Dia UPVC reducer bush</t>
    </r>
  </si>
  <si>
    <r>
      <rPr>
        <sz val="14"/>
        <rFont val="Calibri"/>
        <family val="1"/>
      </rPr>
      <t>6 x 6" Dia Tee</t>
    </r>
  </si>
  <si>
    <t>Total Amount</t>
  </si>
  <si>
    <t>Supply of Disc Valve.</t>
  </si>
  <si>
    <t>Supply of Exhaust Air Louvers.</t>
  </si>
  <si>
    <t>Supply of Fresh intake Louvers.</t>
  </si>
  <si>
    <t>S. #</t>
  </si>
  <si>
    <t>Particulars</t>
  </si>
  <si>
    <t>Unit</t>
  </si>
  <si>
    <t>Qty</t>
  </si>
  <si>
    <t>Material rate</t>
  </si>
  <si>
    <r>
      <rPr>
        <b/>
        <sz val="14"/>
        <rFont val="Calibri"/>
        <family val="1"/>
      </rPr>
      <t>S. #</t>
    </r>
  </si>
  <si>
    <r>
      <rPr>
        <b/>
        <sz val="14"/>
        <rFont val="Calibri"/>
        <family val="1"/>
      </rPr>
      <t>Particulars</t>
    </r>
  </si>
  <si>
    <r>
      <rPr>
        <b/>
        <sz val="14"/>
        <rFont val="Calibri"/>
        <family val="1"/>
      </rPr>
      <t>Unit</t>
    </r>
  </si>
  <si>
    <r>
      <rPr>
        <b/>
        <sz val="14"/>
        <rFont val="Calibri"/>
        <family val="1"/>
      </rPr>
      <t>Qty</t>
    </r>
  </si>
  <si>
    <r>
      <rPr>
        <b/>
        <sz val="14"/>
        <rFont val="Calibri"/>
        <family val="1"/>
      </rPr>
      <t>Labour rate</t>
    </r>
  </si>
  <si>
    <r>
      <rPr>
        <b/>
        <sz val="14"/>
        <rFont val="Calibri"/>
        <family val="1"/>
      </rPr>
      <t>Labour Amount</t>
    </r>
  </si>
  <si>
    <t>Installation of Exhaust Fan &amp; Fresh Air Fan with hanger support for toilet area.</t>
  </si>
  <si>
    <t>Installation of UPVC pipe.</t>
  </si>
  <si>
    <t>Installation of UPVC fitting.</t>
  </si>
  <si>
    <t xml:space="preserve">Installation of Disc Valve </t>
  </si>
  <si>
    <t>Installation of Exhaust Air Louvers</t>
  </si>
  <si>
    <t>Installation of Fresh intake Louvers</t>
  </si>
  <si>
    <t>Bill for Installation of Material for Exhaust and Ventilation work at Gym Area North Walk Shopping mall.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</si>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</sst>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;@"/>
    <numFmt numFmtId="165" formatCode="_-* #,##0_-;\-* #,##0_-;_-* &quot;-&quot;??_-;_-@_-"/>
  </numFmts>
  <fonts count="29" x14ac:knownFonts="1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4.5"/>
      <color rgb="FF000000"/>
      <name val="Calibri"/>
      <family val="2"/>
    </font>
    <font>
      <sz val="11"/>
      <name val="Calibri"/>
      <family val="1"/>
    </font>
    <font>
      <i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u/>
      <sz val="12"/>
      <name val="Calibri"/>
      <family val="2"/>
    </font>
    <font>
      <u/>
      <sz val="12"/>
      <name val="Calibri"/>
      <family val="1"/>
    </font>
    <font>
      <sz val="14"/>
      <name val="Calibri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Calibri"/>
      <family val="1"/>
    </font>
    <font>
      <b/>
      <sz val="14"/>
      <name val="Calibri"/>
      <family val="1"/>
    </font>
    <font>
      <b/>
      <sz val="14"/>
      <color rgb="FF000000"/>
      <name val="Times New Roman"/>
      <family val="1"/>
    </font>
    <font>
      <sz val="14"/>
      <color rgb="FF000000"/>
      <name val="Calibri"/>
      <family val="2"/>
    </font>
    <font>
      <sz val="14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name val="Calibri"/>
      <family val="2"/>
    </font>
    <font>
      <b/>
      <sz val="10"/>
      <color rgb="FF000000"/>
      <name val="Times New Roman"/>
      <family val="1"/>
    </font>
    <font>
      <b/>
      <sz val="14"/>
      <name val="Calibri"/>
      <family val="2"/>
    </font>
    <font>
      <sz val="11"/>
      <color rgb="FF000000"/>
      <name val="Times New Roman"/>
      <family val="1"/>
    </font>
    <font>
      <u/>
      <sz val="11"/>
      <name val="Calibri"/>
      <family val="1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59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0" fontId="1" fillId="0" borderId="0" xfId="0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3" fontId="6" fillId="0" borderId="0" xfId="0" applyNumberFormat="1" applyFont="1" applyAlignment="1">
      <alignment horizontal="right" vertical="center" shrinkToFi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vertical="top" wrapText="1"/>
    </xf>
    <xf numFmtId="1" fontId="19" fillId="0" borderId="1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65" fontId="19" fillId="0" borderId="1" xfId="1" applyNumberFormat="1" applyFont="1" applyBorder="1" applyAlignment="1">
      <alignment horizontal="right" vertical="center" shrinkToFit="1"/>
    </xf>
    <xf numFmtId="0" fontId="14" fillId="0" borderId="0" xfId="0" applyFont="1" applyAlignment="1">
      <alignment horizontal="left" vertical="top"/>
    </xf>
    <xf numFmtId="0" fontId="13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right" vertical="center" shrinkToFit="1"/>
    </xf>
    <xf numFmtId="1" fontId="19" fillId="0" borderId="4" xfId="0" applyNumberFormat="1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3" fontId="19" fillId="0" borderId="4" xfId="0" applyNumberFormat="1" applyFont="1" applyBorder="1" applyAlignment="1">
      <alignment horizontal="right" vertical="center" shrinkToFit="1"/>
    </xf>
    <xf numFmtId="165" fontId="19" fillId="0" borderId="4" xfId="1" applyNumberFormat="1" applyFont="1" applyBorder="1" applyAlignment="1">
      <alignment horizontal="right" vertical="center" shrinkToFit="1"/>
    </xf>
    <xf numFmtId="3" fontId="21" fillId="0" borderId="3" xfId="0" applyNumberFormat="1" applyFont="1" applyBorder="1" applyAlignment="1">
      <alignment horizontal="right" vertical="center" shrinkToFit="1"/>
    </xf>
    <xf numFmtId="3" fontId="22" fillId="0" borderId="3" xfId="0" applyNumberFormat="1" applyFont="1" applyBorder="1" applyAlignment="1">
      <alignment horizontal="right" vertical="center" shrinkToFit="1"/>
    </xf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right" vertical="center" shrinkToFit="1"/>
    </xf>
    <xf numFmtId="0" fontId="1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center" vertical="center"/>
    </xf>
    <xf numFmtId="1" fontId="19" fillId="0" borderId="3" xfId="0" applyNumberFormat="1" applyFont="1" applyBorder="1" applyAlignment="1">
      <alignment horizontal="center" vertical="center" shrinkToFit="1"/>
    </xf>
    <xf numFmtId="0" fontId="13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3" fontId="19" fillId="0" borderId="3" xfId="0" applyNumberFormat="1" applyFont="1" applyBorder="1" applyAlignment="1">
      <alignment horizontal="right" vertical="center" shrinkToFit="1"/>
    </xf>
    <xf numFmtId="165" fontId="19" fillId="0" borderId="3" xfId="1" applyNumberFormat="1" applyFont="1" applyBorder="1" applyAlignment="1">
      <alignment horizontal="right" vertical="center" shrinkToFit="1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horizontal="right" vertical="center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142633</xdr:colOff>
      <xdr:row>29</xdr:row>
      <xdr:rowOff>600075</xdr:rowOff>
    </xdr:from>
    <xdr:ext cx="781292" cy="600075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33" y="8429625"/>
          <a:ext cx="781292" cy="600075"/>
        </a:xfrm>
        <a:prstGeom prst="rect">
          <a:avLst/>
        </a:prstGeom>
      </xdr:spPr>
    </xdr:pic>
    <xdr:clientData/>
  </xdr:oneCellAnchor>
  <xdr:twoCellAnchor>
    <xdr:from>
      <xdr:col>1</xdr:col>
      <xdr:colOff>876300</xdr:colOff>
      <xdr:row>2</xdr:row>
      <xdr:rowOff>57150</xdr:rowOff>
    </xdr:from>
    <xdr:to>
      <xdr:col>5</xdr:col>
      <xdr:colOff>1000125</xdr:colOff>
      <xdr:row>5</xdr:row>
      <xdr:rowOff>200024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92877AFB-45BA-4D63-A2D7-02BAD6BD9694}"/>
            </a:ext>
          </a:extLst>
        </xdr:cNvPr>
        <xdr:cNvSpPr txBox="1">
          <a:spLocks noChangeArrowheads="1"/>
        </xdr:cNvSpPr>
      </xdr:nvSpPr>
      <xdr:spPr bwMode="auto">
        <a:xfrm>
          <a:off x="1114425" y="381000"/>
          <a:ext cx="4362450" cy="6286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66675</xdr:colOff>
      <xdr:row>1</xdr:row>
      <xdr:rowOff>19049</xdr:rowOff>
    </xdr:from>
    <xdr:to>
      <xdr:col>1</xdr:col>
      <xdr:colOff>923926</xdr:colOff>
      <xdr:row>5</xdr:row>
      <xdr:rowOff>114298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581C886C-DEAE-4BF8-800C-E72F0D789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" y="180974"/>
          <a:ext cx="857251" cy="742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218833</xdr:colOff>
      <xdr:row>32</xdr:row>
      <xdr:rowOff>542926</xdr:rowOff>
    </xdr:from>
    <xdr:ext cx="743192" cy="628649"/>
    <xdr:pic>
      <xdr:nvPicPr>
        <xdr:cNvPr id="2" name="image2.jpeg">
          <a:extLst>
            <a:ext uri="{FF2B5EF4-FFF2-40B4-BE49-F238E27FC236}">
              <a16:creationId xmlns:a16="http://schemas.microsoft.com/office/drawing/2014/main" id="{22486BDE-F87B-4199-9942-461D159C0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833" y="9525001"/>
          <a:ext cx="743192" cy="628649"/>
        </a:xfrm>
        <a:prstGeom prst="rect">
          <a:avLst/>
        </a:prstGeom>
      </xdr:spPr>
    </xdr:pic>
    <xdr:clientData/>
  </xdr:oneCellAnchor>
  <xdr:twoCellAnchor>
    <xdr:from>
      <xdr:col>1</xdr:col>
      <xdr:colOff>885825</xdr:colOff>
      <xdr:row>1</xdr:row>
      <xdr:rowOff>152400</xdr:rowOff>
    </xdr:from>
    <xdr:to>
      <xdr:col>5</xdr:col>
      <xdr:colOff>561975</xdr:colOff>
      <xdr:row>5</xdr:row>
      <xdr:rowOff>133349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66836FCC-F0D7-4F89-978C-E9E93B3AFE9F}"/>
            </a:ext>
          </a:extLst>
        </xdr:cNvPr>
        <xdr:cNvSpPr txBox="1">
          <a:spLocks noChangeArrowheads="1"/>
        </xdr:cNvSpPr>
      </xdr:nvSpPr>
      <xdr:spPr bwMode="auto">
        <a:xfrm>
          <a:off x="1304925" y="314325"/>
          <a:ext cx="4362450" cy="6286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76200</xdr:colOff>
      <xdr:row>0</xdr:row>
      <xdr:rowOff>38099</xdr:rowOff>
    </xdr:from>
    <xdr:to>
      <xdr:col>1</xdr:col>
      <xdr:colOff>933451</xdr:colOff>
      <xdr:row>5</xdr:row>
      <xdr:rowOff>47623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479C2F46-B091-4E66-B633-8A6BE267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5300" y="38099"/>
          <a:ext cx="857251" cy="819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1"/>
  <sheetViews>
    <sheetView topLeftCell="A4" zoomScaleNormal="100" workbookViewId="0">
      <selection activeCell="K17" sqref="K17"/>
    </sheetView>
  </sheetViews>
  <sheetFormatPr defaultRowHeight="12.75" x14ac:dyDescent="0.2"/>
  <cols>
    <col min="1" max="1" width="4.1640625" style="9" customWidth="1"/>
    <col min="2" max="2" width="44.1640625" customWidth="1"/>
    <col min="3" max="3" width="10.5" style="12" customWidth="1"/>
    <col min="4" max="4" width="6.6640625" style="12" customWidth="1"/>
    <col min="5" max="5" width="12.83203125" customWidth="1"/>
    <col min="6" max="6" width="18.33203125" customWidth="1"/>
  </cols>
  <sheetData>
    <row r="6" spans="1:6" ht="28.5" customHeight="1" x14ac:dyDescent="0.2">
      <c r="A6" s="4"/>
      <c r="B6" s="4"/>
      <c r="C6" s="4"/>
      <c r="D6" s="4"/>
      <c r="E6" s="4"/>
      <c r="F6" s="4"/>
    </row>
    <row r="7" spans="1:6" ht="28.5" customHeight="1" x14ac:dyDescent="0.2">
      <c r="A7" s="4"/>
      <c r="B7" s="4"/>
      <c r="C7" s="4"/>
      <c r="D7" s="4"/>
      <c r="E7" s="4"/>
      <c r="F7" s="4"/>
    </row>
    <row r="8" spans="1:6" ht="28.5" customHeight="1" x14ac:dyDescent="0.2">
      <c r="A8" s="4"/>
      <c r="B8" s="4"/>
      <c r="C8" s="4"/>
      <c r="D8" s="4"/>
      <c r="E8" s="4"/>
      <c r="F8" s="4"/>
    </row>
    <row r="9" spans="1:6" ht="16.5" customHeight="1" x14ac:dyDescent="0.2">
      <c r="E9" s="14" t="s">
        <v>0</v>
      </c>
      <c r="F9" s="2">
        <v>45533</v>
      </c>
    </row>
    <row r="10" spans="1:6" ht="16.5" customHeight="1" x14ac:dyDescent="0.2">
      <c r="E10" s="15" t="s">
        <v>11</v>
      </c>
      <c r="F10" s="3">
        <v>327</v>
      </c>
    </row>
    <row r="11" spans="1:6" ht="16.5" customHeight="1" x14ac:dyDescent="0.2">
      <c r="E11" s="14" t="s">
        <v>1</v>
      </c>
      <c r="F11" s="1" t="s">
        <v>2</v>
      </c>
    </row>
    <row r="12" spans="1:6" ht="16.5" customHeight="1" x14ac:dyDescent="0.2">
      <c r="A12" s="50" t="s">
        <v>3</v>
      </c>
      <c r="B12" s="50"/>
      <c r="C12" s="50"/>
      <c r="D12" s="50"/>
      <c r="E12" s="50"/>
      <c r="F12" s="50"/>
    </row>
    <row r="13" spans="1:6" ht="16.5" customHeight="1" x14ac:dyDescent="0.2">
      <c r="A13" s="50" t="s">
        <v>4</v>
      </c>
      <c r="B13" s="50"/>
      <c r="C13" s="50"/>
      <c r="D13" s="50"/>
      <c r="E13" s="50"/>
      <c r="F13" s="50"/>
    </row>
    <row r="14" spans="1:6" ht="24.75" customHeight="1" x14ac:dyDescent="0.2">
      <c r="A14" s="51" t="s">
        <v>6</v>
      </c>
      <c r="B14" s="52"/>
      <c r="C14" s="52"/>
      <c r="D14" s="52"/>
      <c r="E14" s="52"/>
      <c r="F14" s="52"/>
    </row>
    <row r="15" spans="1:6" s="6" customFormat="1" ht="55.5" customHeight="1" x14ac:dyDescent="0.2">
      <c r="A15" s="53" t="s">
        <v>18</v>
      </c>
      <c r="B15" s="54"/>
      <c r="C15" s="54"/>
      <c r="D15" s="54"/>
      <c r="E15" s="54"/>
      <c r="F15" s="54"/>
    </row>
    <row r="16" spans="1:6" ht="31.5" x14ac:dyDescent="0.2">
      <c r="A16" s="33" t="s">
        <v>30</v>
      </c>
      <c r="B16" s="34" t="s">
        <v>31</v>
      </c>
      <c r="C16" s="33" t="s">
        <v>32</v>
      </c>
      <c r="D16" s="33" t="s">
        <v>33</v>
      </c>
      <c r="E16" s="33" t="s">
        <v>34</v>
      </c>
      <c r="F16" s="33" t="s">
        <v>12</v>
      </c>
    </row>
    <row r="17" spans="1:6" s="21" customFormat="1" ht="32.25" customHeight="1" x14ac:dyDescent="0.2">
      <c r="A17" s="16">
        <v>1</v>
      </c>
      <c r="B17" s="17" t="s">
        <v>13</v>
      </c>
      <c r="C17" s="18"/>
      <c r="D17" s="19"/>
      <c r="E17" s="18"/>
      <c r="F17" s="20"/>
    </row>
    <row r="18" spans="1:6" s="21" customFormat="1" ht="18.75" x14ac:dyDescent="0.2">
      <c r="A18" s="22" t="s">
        <v>15</v>
      </c>
      <c r="B18" s="23" t="s">
        <v>19</v>
      </c>
      <c r="C18" s="24" t="s">
        <v>20</v>
      </c>
      <c r="D18" s="16">
        <v>128</v>
      </c>
      <c r="E18" s="25">
        <v>1040</v>
      </c>
      <c r="F18" s="20">
        <f t="shared" ref="F18:F26" si="0">E18*D18</f>
        <v>133120</v>
      </c>
    </row>
    <row r="19" spans="1:6" s="21" customFormat="1" ht="18.75" x14ac:dyDescent="0.2">
      <c r="A19" s="22" t="s">
        <v>16</v>
      </c>
      <c r="B19" s="23" t="s">
        <v>21</v>
      </c>
      <c r="C19" s="24" t="s">
        <v>20</v>
      </c>
      <c r="D19" s="16">
        <v>32</v>
      </c>
      <c r="E19" s="25">
        <v>1620</v>
      </c>
      <c r="F19" s="20">
        <f t="shared" si="0"/>
        <v>51840</v>
      </c>
    </row>
    <row r="20" spans="1:6" s="21" customFormat="1" ht="24.75" customHeight="1" x14ac:dyDescent="0.2">
      <c r="A20" s="16">
        <v>2</v>
      </c>
      <c r="B20" s="17" t="s">
        <v>14</v>
      </c>
      <c r="C20" s="18"/>
      <c r="D20" s="19"/>
      <c r="E20" s="18"/>
      <c r="F20" s="20">
        <f t="shared" si="0"/>
        <v>0</v>
      </c>
    </row>
    <row r="21" spans="1:6" s="21" customFormat="1" ht="18.75" x14ac:dyDescent="0.2">
      <c r="A21" s="22" t="s">
        <v>15</v>
      </c>
      <c r="B21" s="23" t="s">
        <v>22</v>
      </c>
      <c r="C21" s="24" t="s">
        <v>23</v>
      </c>
      <c r="D21" s="16">
        <v>4</v>
      </c>
      <c r="E21" s="25">
        <v>8600</v>
      </c>
      <c r="F21" s="20">
        <f t="shared" si="0"/>
        <v>34400</v>
      </c>
    </row>
    <row r="22" spans="1:6" s="21" customFormat="1" ht="18.75" x14ac:dyDescent="0.2">
      <c r="A22" s="22" t="s">
        <v>16</v>
      </c>
      <c r="B22" s="23" t="s">
        <v>24</v>
      </c>
      <c r="C22" s="24" t="s">
        <v>23</v>
      </c>
      <c r="D22" s="16">
        <v>2</v>
      </c>
      <c r="E22" s="25">
        <v>5500</v>
      </c>
      <c r="F22" s="20">
        <f t="shared" si="0"/>
        <v>11000</v>
      </c>
    </row>
    <row r="23" spans="1:6" s="21" customFormat="1" ht="18.75" x14ac:dyDescent="0.2">
      <c r="A23" s="22" t="s">
        <v>17</v>
      </c>
      <c r="B23" s="23" t="s">
        <v>25</v>
      </c>
      <c r="C23" s="24" t="s">
        <v>23</v>
      </c>
      <c r="D23" s="16">
        <v>22</v>
      </c>
      <c r="E23" s="25">
        <v>5200</v>
      </c>
      <c r="F23" s="20">
        <f t="shared" si="0"/>
        <v>114400</v>
      </c>
    </row>
    <row r="24" spans="1:6" s="21" customFormat="1" ht="25.5" customHeight="1" x14ac:dyDescent="0.2">
      <c r="A24" s="16">
        <v>3</v>
      </c>
      <c r="B24" s="17" t="s">
        <v>27</v>
      </c>
      <c r="C24" s="24" t="s">
        <v>23</v>
      </c>
      <c r="D24" s="16">
        <v>30</v>
      </c>
      <c r="E24" s="25">
        <v>2500</v>
      </c>
      <c r="F24" s="20">
        <f t="shared" si="0"/>
        <v>75000</v>
      </c>
    </row>
    <row r="25" spans="1:6" s="21" customFormat="1" ht="25.5" customHeight="1" x14ac:dyDescent="0.2">
      <c r="A25" s="16">
        <v>4</v>
      </c>
      <c r="B25" s="17" t="s">
        <v>28</v>
      </c>
      <c r="C25" s="24" t="s">
        <v>23</v>
      </c>
      <c r="D25" s="16">
        <v>4</v>
      </c>
      <c r="E25" s="25">
        <v>6000</v>
      </c>
      <c r="F25" s="20">
        <f t="shared" si="0"/>
        <v>24000</v>
      </c>
    </row>
    <row r="26" spans="1:6" s="21" customFormat="1" ht="25.5" customHeight="1" x14ac:dyDescent="0.2">
      <c r="A26" s="26">
        <v>5</v>
      </c>
      <c r="B26" s="27" t="s">
        <v>29</v>
      </c>
      <c r="C26" s="28" t="s">
        <v>23</v>
      </c>
      <c r="D26" s="26">
        <v>4</v>
      </c>
      <c r="E26" s="29">
        <v>6000</v>
      </c>
      <c r="F26" s="30">
        <f t="shared" si="0"/>
        <v>24000</v>
      </c>
    </row>
    <row r="27" spans="1:6" s="6" customFormat="1" ht="32.25" customHeight="1" x14ac:dyDescent="0.2">
      <c r="A27" s="55" t="s">
        <v>26</v>
      </c>
      <c r="B27" s="55"/>
      <c r="C27" s="55"/>
      <c r="D27" s="55"/>
      <c r="E27" s="55"/>
      <c r="F27" s="32">
        <f>SUM(F17:F26)</f>
        <v>467760</v>
      </c>
    </row>
    <row r="28" spans="1:6" s="6" customFormat="1" ht="6.75" customHeight="1" x14ac:dyDescent="0.2">
      <c r="A28" s="10"/>
      <c r="B28" s="7"/>
      <c r="C28" s="10"/>
      <c r="D28" s="10"/>
      <c r="E28" s="8"/>
      <c r="F28" s="11"/>
    </row>
    <row r="29" spans="1:6" s="6" customFormat="1" ht="6.75" customHeight="1" x14ac:dyDescent="0.2">
      <c r="A29" s="10"/>
      <c r="B29" s="7"/>
      <c r="C29" s="10"/>
      <c r="D29" s="10"/>
      <c r="E29" s="8"/>
      <c r="F29" s="11"/>
    </row>
    <row r="30" spans="1:6" ht="70.7" customHeight="1" x14ac:dyDescent="0.2">
      <c r="A30" s="48" t="s">
        <v>10</v>
      </c>
      <c r="B30" s="49"/>
      <c r="C30" s="49"/>
      <c r="D30" s="49"/>
      <c r="E30" s="49"/>
      <c r="F30" s="49"/>
    </row>
    <row r="31" spans="1:6" ht="36.950000000000003" customHeight="1" x14ac:dyDescent="0.2"/>
  </sheetData>
  <mergeCells count="6">
    <mergeCell ref="A30:F30"/>
    <mergeCell ref="A12:F12"/>
    <mergeCell ref="A13:F13"/>
    <mergeCell ref="A14:F14"/>
    <mergeCell ref="A15:F15"/>
    <mergeCell ref="A27:E27"/>
  </mergeCells>
  <printOptions horizontalCentered="1"/>
  <pageMargins left="0.19685039370078741" right="0.19685039370078741" top="0" bottom="0" header="0.31496062992125984" footer="0.31496062992125984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3B3D-EDC2-4F8E-9379-236B85D4AE63}">
  <dimension ref="A6:F34"/>
  <sheetViews>
    <sheetView tabSelected="1" topLeftCell="A10" zoomScaleNormal="100" workbookViewId="0">
      <selection activeCell="K17" sqref="K17"/>
    </sheetView>
  </sheetViews>
  <sheetFormatPr defaultRowHeight="12.75" x14ac:dyDescent="0.2"/>
  <cols>
    <col min="1" max="1" width="7.33203125" style="9" customWidth="1"/>
    <col min="2" max="2" width="46.1640625" customWidth="1"/>
    <col min="3" max="3" width="10.1640625" style="12" customWidth="1"/>
    <col min="4" max="4" width="10" style="12" customWidth="1"/>
    <col min="5" max="5" width="13.1640625" customWidth="1"/>
    <col min="6" max="6" width="17.1640625" customWidth="1"/>
  </cols>
  <sheetData>
    <row r="6" spans="1:6" ht="28.5" customHeight="1" x14ac:dyDescent="0.2">
      <c r="A6" s="4"/>
      <c r="B6" s="4"/>
      <c r="C6" s="4"/>
      <c r="D6" s="4"/>
      <c r="E6" s="4"/>
      <c r="F6" s="4"/>
    </row>
    <row r="7" spans="1:6" ht="28.5" customHeight="1" x14ac:dyDescent="0.2">
      <c r="A7" s="4"/>
      <c r="B7" s="4"/>
      <c r="C7" s="4"/>
      <c r="D7" s="4"/>
      <c r="E7" s="4"/>
      <c r="F7" s="4"/>
    </row>
    <row r="8" spans="1:6" s="41" customFormat="1" ht="16.5" customHeight="1" x14ac:dyDescent="0.2">
      <c r="A8" s="40"/>
      <c r="C8" s="42"/>
      <c r="D8" s="42"/>
      <c r="E8" s="5" t="s">
        <v>0</v>
      </c>
      <c r="F8" s="2">
        <v>45533</v>
      </c>
    </row>
    <row r="9" spans="1:6" s="41" customFormat="1" ht="16.5" customHeight="1" x14ac:dyDescent="0.2">
      <c r="A9" s="40"/>
      <c r="C9" s="42"/>
      <c r="D9" s="42"/>
      <c r="E9" s="13" t="s">
        <v>11</v>
      </c>
      <c r="F9" s="3">
        <v>328</v>
      </c>
    </row>
    <row r="10" spans="1:6" s="41" customFormat="1" ht="16.5" customHeight="1" x14ac:dyDescent="0.2">
      <c r="A10" s="40"/>
      <c r="C10" s="42"/>
      <c r="D10" s="42"/>
      <c r="E10" s="5" t="s">
        <v>1</v>
      </c>
      <c r="F10" s="1" t="s">
        <v>2</v>
      </c>
    </row>
    <row r="11" spans="1:6" s="41" customFormat="1" ht="16.5" customHeight="1" x14ac:dyDescent="0.2">
      <c r="A11" s="50" t="s">
        <v>3</v>
      </c>
      <c r="B11" s="50"/>
      <c r="C11" s="50"/>
      <c r="D11" s="50"/>
      <c r="E11" s="50"/>
      <c r="F11" s="50"/>
    </row>
    <row r="12" spans="1:6" s="41" customFormat="1" ht="16.5" customHeight="1" x14ac:dyDescent="0.2">
      <c r="A12" s="50" t="s">
        <v>4</v>
      </c>
      <c r="B12" s="50"/>
      <c r="C12" s="50"/>
      <c r="D12" s="50"/>
      <c r="E12" s="50"/>
      <c r="F12" s="50"/>
    </row>
    <row r="13" spans="1:6" s="41" customFormat="1" ht="24.75" customHeight="1" x14ac:dyDescent="0.2">
      <c r="A13" s="57" t="s">
        <v>6</v>
      </c>
      <c r="B13" s="58"/>
      <c r="C13" s="58"/>
      <c r="D13" s="58"/>
      <c r="E13" s="58"/>
      <c r="F13" s="58"/>
    </row>
    <row r="14" spans="1:6" s="35" customFormat="1" ht="55.5" customHeight="1" x14ac:dyDescent="0.2">
      <c r="A14" s="53" t="s">
        <v>47</v>
      </c>
      <c r="B14" s="54"/>
      <c r="C14" s="54"/>
      <c r="D14" s="54"/>
      <c r="E14" s="54"/>
      <c r="F14" s="54"/>
    </row>
    <row r="15" spans="1:6" s="21" customFormat="1" ht="37.5" x14ac:dyDescent="0.2">
      <c r="A15" s="36" t="s">
        <v>35</v>
      </c>
      <c r="B15" s="37" t="s">
        <v>36</v>
      </c>
      <c r="C15" s="36" t="s">
        <v>37</v>
      </c>
      <c r="D15" s="36" t="s">
        <v>38</v>
      </c>
      <c r="E15" s="36" t="s">
        <v>39</v>
      </c>
      <c r="F15" s="36" t="s">
        <v>40</v>
      </c>
    </row>
    <row r="16" spans="1:6" s="21" customFormat="1" ht="59.25" customHeight="1" x14ac:dyDescent="0.2">
      <c r="A16" s="16">
        <v>1</v>
      </c>
      <c r="B16" s="17" t="s">
        <v>41</v>
      </c>
      <c r="C16" s="24" t="s">
        <v>23</v>
      </c>
      <c r="D16" s="16">
        <v>4</v>
      </c>
      <c r="E16" s="25">
        <v>1500</v>
      </c>
      <c r="F16" s="20">
        <f>E16*D16</f>
        <v>6000</v>
      </c>
    </row>
    <row r="17" spans="1:6" s="21" customFormat="1" ht="27" customHeight="1" x14ac:dyDescent="0.2">
      <c r="A17" s="16">
        <v>2</v>
      </c>
      <c r="B17" s="17" t="s">
        <v>42</v>
      </c>
      <c r="C17" s="18"/>
      <c r="D17" s="19"/>
      <c r="E17" s="18"/>
      <c r="F17" s="20"/>
    </row>
    <row r="18" spans="1:6" s="21" customFormat="1" ht="18.75" x14ac:dyDescent="0.2">
      <c r="A18" s="22" t="s">
        <v>15</v>
      </c>
      <c r="B18" s="23" t="s">
        <v>19</v>
      </c>
      <c r="C18" s="24" t="s">
        <v>20</v>
      </c>
      <c r="D18" s="16">
        <v>128</v>
      </c>
      <c r="E18" s="38">
        <v>200</v>
      </c>
      <c r="F18" s="20">
        <f t="shared" ref="F18:F28" si="0">E18*D18</f>
        <v>25600</v>
      </c>
    </row>
    <row r="19" spans="1:6" s="21" customFormat="1" ht="18.75" x14ac:dyDescent="0.2">
      <c r="A19" s="22" t="s">
        <v>16</v>
      </c>
      <c r="B19" s="23" t="s">
        <v>21</v>
      </c>
      <c r="C19" s="24" t="s">
        <v>20</v>
      </c>
      <c r="D19" s="16">
        <v>32</v>
      </c>
      <c r="E19" s="38">
        <v>200</v>
      </c>
      <c r="F19" s="20">
        <f t="shared" si="0"/>
        <v>6400</v>
      </c>
    </row>
    <row r="20" spans="1:6" s="21" customFormat="1" ht="27.75" customHeight="1" x14ac:dyDescent="0.2">
      <c r="A20" s="16">
        <v>3</v>
      </c>
      <c r="B20" s="17" t="s">
        <v>43</v>
      </c>
      <c r="C20" s="18"/>
      <c r="D20" s="19"/>
      <c r="E20" s="18"/>
      <c r="F20" s="20">
        <f t="shared" si="0"/>
        <v>0</v>
      </c>
    </row>
    <row r="21" spans="1:6" s="21" customFormat="1" ht="18.75" x14ac:dyDescent="0.2">
      <c r="A21" s="22" t="s">
        <v>15</v>
      </c>
      <c r="B21" s="23" t="s">
        <v>22</v>
      </c>
      <c r="C21" s="24" t="s">
        <v>23</v>
      </c>
      <c r="D21" s="16">
        <v>4</v>
      </c>
      <c r="E21" s="38">
        <v>500</v>
      </c>
      <c r="F21" s="20">
        <f t="shared" si="0"/>
        <v>2000</v>
      </c>
    </row>
    <row r="22" spans="1:6" s="21" customFormat="1" ht="18.75" x14ac:dyDescent="0.2">
      <c r="A22" s="22" t="s">
        <v>16</v>
      </c>
      <c r="B22" s="23" t="s">
        <v>24</v>
      </c>
      <c r="C22" s="24" t="s">
        <v>23</v>
      </c>
      <c r="D22" s="16">
        <v>2</v>
      </c>
      <c r="E22" s="38">
        <v>500</v>
      </c>
      <c r="F22" s="20">
        <f t="shared" si="0"/>
        <v>1000</v>
      </c>
    </row>
    <row r="23" spans="1:6" s="21" customFormat="1" ht="18.75" x14ac:dyDescent="0.2">
      <c r="A23" s="22" t="s">
        <v>17</v>
      </c>
      <c r="B23" s="23" t="s">
        <v>25</v>
      </c>
      <c r="C23" s="24" t="s">
        <v>23</v>
      </c>
      <c r="D23" s="16">
        <v>22</v>
      </c>
      <c r="E23" s="38">
        <v>500</v>
      </c>
      <c r="F23" s="20">
        <f t="shared" si="0"/>
        <v>11000</v>
      </c>
    </row>
    <row r="24" spans="1:6" s="21" customFormat="1" ht="18.75" x14ac:dyDescent="0.2">
      <c r="A24" s="16">
        <v>4</v>
      </c>
      <c r="B24" s="17" t="s">
        <v>44</v>
      </c>
      <c r="C24" s="24" t="s">
        <v>23</v>
      </c>
      <c r="D24" s="16">
        <v>30</v>
      </c>
      <c r="E24" s="38">
        <v>750</v>
      </c>
      <c r="F24" s="20">
        <f t="shared" si="0"/>
        <v>22500</v>
      </c>
    </row>
    <row r="25" spans="1:6" s="21" customFormat="1" ht="18.75" x14ac:dyDescent="0.2">
      <c r="A25" s="26">
        <v>5</v>
      </c>
      <c r="B25" s="27" t="s">
        <v>7</v>
      </c>
      <c r="C25" s="28" t="s">
        <v>8</v>
      </c>
      <c r="D25" s="26">
        <v>1</v>
      </c>
      <c r="E25" s="30">
        <v>20000</v>
      </c>
      <c r="F25" s="30">
        <f t="shared" si="0"/>
        <v>20000</v>
      </c>
    </row>
    <row r="26" spans="1:6" s="21" customFormat="1" ht="25.5" customHeight="1" x14ac:dyDescent="0.2">
      <c r="A26" s="43">
        <v>6</v>
      </c>
      <c r="B26" s="44" t="s">
        <v>45</v>
      </c>
      <c r="C26" s="45" t="s">
        <v>23</v>
      </c>
      <c r="D26" s="43">
        <v>4</v>
      </c>
      <c r="E26" s="46">
        <v>1000</v>
      </c>
      <c r="F26" s="47">
        <f t="shared" si="0"/>
        <v>4000</v>
      </c>
    </row>
    <row r="27" spans="1:6" s="21" customFormat="1" ht="24.75" customHeight="1" x14ac:dyDescent="0.2">
      <c r="A27" s="43">
        <v>7</v>
      </c>
      <c r="B27" s="44" t="s">
        <v>46</v>
      </c>
      <c r="C27" s="45" t="s">
        <v>23</v>
      </c>
      <c r="D27" s="43">
        <v>4</v>
      </c>
      <c r="E27" s="46">
        <v>1000</v>
      </c>
      <c r="F27" s="47">
        <f t="shared" si="0"/>
        <v>4000</v>
      </c>
    </row>
    <row r="28" spans="1:6" s="21" customFormat="1" ht="21.75" customHeight="1" x14ac:dyDescent="0.2">
      <c r="A28" s="43">
        <v>8</v>
      </c>
      <c r="B28" s="44" t="s">
        <v>9</v>
      </c>
      <c r="C28" s="45" t="s">
        <v>8</v>
      </c>
      <c r="D28" s="43">
        <v>1</v>
      </c>
      <c r="E28" s="46">
        <v>20000</v>
      </c>
      <c r="F28" s="47">
        <f t="shared" si="0"/>
        <v>20000</v>
      </c>
    </row>
    <row r="29" spans="1:6" s="39" customFormat="1" ht="23.45" customHeight="1" x14ac:dyDescent="0.2">
      <c r="A29" s="56" t="s">
        <v>48</v>
      </c>
      <c r="B29" s="56"/>
      <c r="C29" s="56"/>
      <c r="D29" s="56"/>
      <c r="E29" s="56"/>
      <c r="F29" s="31">
        <f>SUM(F16:F28)</f>
        <v>122500</v>
      </c>
    </row>
    <row r="30" spans="1:6" s="39" customFormat="1" ht="19.5" customHeight="1" x14ac:dyDescent="0.2">
      <c r="A30" s="55" t="s">
        <v>5</v>
      </c>
      <c r="B30" s="55"/>
      <c r="C30" s="55"/>
      <c r="D30" s="55"/>
      <c r="E30" s="55"/>
      <c r="F30" s="31">
        <f>F29*15%</f>
        <v>18375</v>
      </c>
    </row>
    <row r="31" spans="1:6" s="39" customFormat="1" ht="19.5" customHeight="1" x14ac:dyDescent="0.2">
      <c r="A31" s="56" t="s">
        <v>49</v>
      </c>
      <c r="B31" s="56"/>
      <c r="C31" s="56"/>
      <c r="D31" s="56"/>
      <c r="E31" s="56"/>
      <c r="F31" s="31">
        <f>F30+F29</f>
        <v>140875</v>
      </c>
    </row>
    <row r="32" spans="1:6" s="6" customFormat="1" ht="6.75" customHeight="1" x14ac:dyDescent="0.2">
      <c r="A32" s="10"/>
      <c r="B32" s="7"/>
      <c r="C32" s="10"/>
      <c r="D32" s="10"/>
      <c r="E32" s="8"/>
      <c r="F32" s="11"/>
    </row>
    <row r="33" spans="1:6" ht="70.7" customHeight="1" x14ac:dyDescent="0.2">
      <c r="A33" s="48" t="s">
        <v>10</v>
      </c>
      <c r="B33" s="49"/>
      <c r="C33" s="49"/>
      <c r="D33" s="49"/>
      <c r="E33" s="49"/>
      <c r="F33" s="49"/>
    </row>
    <row r="34" spans="1:6" ht="36.950000000000003" customHeight="1" x14ac:dyDescent="0.2"/>
  </sheetData>
  <mergeCells count="8">
    <mergeCell ref="A33:F33"/>
    <mergeCell ref="A29:E29"/>
    <mergeCell ref="A30:E30"/>
    <mergeCell ref="A31:E31"/>
    <mergeCell ref="A11:F11"/>
    <mergeCell ref="A12:F12"/>
    <mergeCell ref="A13:F13"/>
    <mergeCell ref="A14:F14"/>
  </mergeCells>
  <printOptions horizontalCentered="1"/>
  <pageMargins left="0.19685039370078741" right="0.19685039370078741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327 supply</vt:lpstr>
      <vt:lpstr>328 labour</vt:lpstr>
      <vt:lpstr>'327 supply'!Print_Area</vt:lpstr>
      <vt:lpstr>'328 labour'!Print_Area</vt:lpstr>
      <vt:lpstr>'327 supply'!Print_Titles</vt:lpstr>
      <vt:lpstr>'328 labour'!Print_Titles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2024-08-29T11:11:20Z</cp:lastPrinted>
  <dcterms:created xsi:type="dcterms:W3CDTF">2024-08-26T09:39:24Z</dcterms:created>
  <dcterms:modified xsi:type="dcterms:W3CDTF">2024-08-29T11:11:29Z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