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30486337-D210-48FB-A73A-971E10DCD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Sheet1!$A$1:$J$48</definedName>
  </definedNames>
  <calcPr calcId="181029"/>
</workbook>
</file>

<file path=xl/calcChain.xml><?xml version="1.0" encoding="utf-8"?>
<calcChain xmlns="http://schemas.openxmlformats.org/spreadsheetml/2006/main">
  <c r="X26" i="1" l="1"/>
  <c r="E29" i="1" l="1"/>
  <c r="E26" i="1" l="1"/>
  <c r="E27" i="1"/>
  <c r="E28" i="1"/>
  <c r="F30" i="1"/>
  <c r="G30" i="1" s="1"/>
  <c r="F31" i="1"/>
  <c r="G31" i="1" s="1"/>
  <c r="J31" i="1" l="1"/>
  <c r="J30" i="1"/>
  <c r="F32" i="1"/>
  <c r="G32" i="1" s="1"/>
  <c r="F23" i="1"/>
  <c r="G23" i="1" s="1"/>
  <c r="F24" i="1"/>
  <c r="G24" i="1" s="1"/>
  <c r="E25" i="1"/>
  <c r="F25" i="1" s="1"/>
  <c r="F26" i="1"/>
  <c r="G26" i="1" s="1"/>
  <c r="J26" i="1" s="1"/>
  <c r="F27" i="1"/>
  <c r="G27" i="1" s="1"/>
  <c r="F28" i="1"/>
  <c r="G28" i="1" s="1"/>
  <c r="F29" i="1"/>
  <c r="G29" i="1" s="1"/>
  <c r="J29" i="1" s="1"/>
  <c r="F22" i="1"/>
  <c r="G25" i="1" l="1"/>
  <c r="J25" i="1" s="1"/>
  <c r="J32" i="1"/>
  <c r="J28" i="1"/>
  <c r="J24" i="1"/>
  <c r="J27" i="1"/>
  <c r="J23" i="1"/>
  <c r="G22" i="1"/>
  <c r="J22" i="1" s="1"/>
  <c r="J33" i="1" l="1"/>
</calcChain>
</file>

<file path=xl/sharedStrings.xml><?xml version="1.0" encoding="utf-8"?>
<sst xmlns="http://schemas.openxmlformats.org/spreadsheetml/2006/main" count="45" uniqueCount="34">
  <si>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</si>
  <si>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</si>
  <si>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</si>
  <si>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</si>
  <si>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</si>
  <si>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</si>
  <si>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</si>
  <si>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</si>
  <si>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</si>
  <si>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</si>
  <si>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</si>
  <si>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</si>
  <si>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</si>
  <si>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</si>
  <si>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PES/AMR/003/08/23</t>
  </si>
  <si>
    <t>Variation order for G.I Duct Pieces - Amreli Office DMC Karachi</t>
  </si>
  <si>
    <t>Sqft</t>
  </si>
  <si>
    <t>G.I Z Piece (10 x 16)</t>
  </si>
  <si>
    <t>G.I Z Piece (20 x 06)</t>
  </si>
  <si>
    <t>G.I Z Piece (06 x 08)</t>
  </si>
  <si>
    <t>G. I.  Z-PIECE WORK (SMOKE)</t>
  </si>
  <si>
    <t>G.I.  Z-PIECE SOUND LINER WORK (SMOKE)</t>
  </si>
  <si>
    <t>G.I Z Piece Sound Liner (10 x 16)</t>
  </si>
  <si>
    <t>G.I Z Piece Sound Liner
(10 x 16)</t>
  </si>
  <si>
    <t>Wastage 10%</t>
  </si>
  <si>
    <t>i</t>
  </si>
  <si>
    <t>ii</t>
  </si>
  <si>
    <t>iii</t>
  </si>
  <si>
    <t>Supply and installation of hangers &amp; supports</t>
  </si>
  <si>
    <t>Job</t>
  </si>
  <si>
    <t>Supply and installation of Alumunium Tapes 3"</t>
  </si>
  <si>
    <t>Supply and installation of Cementex</t>
  </si>
  <si>
    <t>Lot</t>
  </si>
  <si>
    <t xml:space="preserve">Supply and installation of G.I  Z-Piece Wire mesh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</si>
</sst>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258907</xdr:colOff>
      <xdr:row>0</xdr:row>
      <xdr:rowOff>0</xdr:rowOff>
    </xdr:from>
    <xdr:to>
      <xdr:col>6</xdr:col>
      <xdr:colOff>236163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543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329045</xdr:colOff>
      <xdr:row>16</xdr:row>
      <xdr:rowOff>86590</xdr:rowOff>
    </xdr:from>
    <xdr:to>
      <xdr:col>22</xdr:col>
      <xdr:colOff>4506</xdr:colOff>
      <xdr:row>31</xdr:row>
      <xdr:rowOff>41476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41AC8B-1861-A4F5-7FD2-850812343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2718954"/>
          <a:ext cx="7468642" cy="559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47"/>
  <sheetViews>
    <sheetView tabSelected="1" view="pageBreakPreview" topLeftCell="A9" zoomScale="60" zoomScaleNormal="110" workbookViewId="0">
      <selection activeCell="A9" sqref="A9:XFD12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4" width="8.85546875" style="2" customWidth="1"/>
    <col min="5" max="5" width="9.7109375" style="2" customWidth="1"/>
    <col min="6" max="6" width="8.5703125" style="2" customWidth="1"/>
    <col min="7" max="7" width="7.7109375" style="3" customWidth="1"/>
    <col min="8" max="8" width="6" style="2" customWidth="1"/>
    <col min="9" max="9" width="6.5703125" style="2" customWidth="1"/>
    <col min="10" max="10" width="12.7109375" style="3" customWidth="1"/>
    <col min="12" max="12" width="11.140625" bestFit="1" customWidth="1"/>
    <col min="14" max="14" width="11.7109375" customWidth="1"/>
    <col min="16" max="16" width="12.140625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2" spans="1:10" ht="22.9" customHeight="1" x14ac:dyDescent="0.25">
      <c r="A12" s="33" t="s">
        <v>14</v>
      </c>
      <c r="B12" s="33"/>
      <c r="J12" s="12">
        <v>45155</v>
      </c>
    </row>
    <row r="13" spans="1:10" ht="6" customHeight="1" x14ac:dyDescent="0.25"/>
    <row r="14" spans="1:10" x14ac:dyDescent="0.25">
      <c r="A14" s="6"/>
      <c r="B14" s="6"/>
    </row>
    <row r="15" spans="1:10" ht="7.5" customHeight="1" x14ac:dyDescent="0.25">
      <c r="A15" s="6"/>
      <c r="B15" s="6"/>
    </row>
    <row r="16" spans="1:10" ht="23.25" x14ac:dyDescent="0.35">
      <c r="A16" s="34" t="s">
        <v>13</v>
      </c>
      <c r="B16" s="34"/>
      <c r="C16" s="34"/>
      <c r="D16" s="34"/>
      <c r="E16" s="34"/>
      <c r="F16" s="34"/>
      <c r="G16" s="34"/>
      <c r="H16" s="34"/>
      <c r="I16" s="34"/>
      <c r="J16" s="34"/>
    </row>
    <row r="17" spans="1:24" ht="11.25" customHeight="1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24" ht="40.5" customHeight="1" x14ac:dyDescent="0.25">
      <c r="A18" s="42" t="s">
        <v>15</v>
      </c>
      <c r="B18" s="42"/>
      <c r="C18" s="42"/>
      <c r="D18" s="42"/>
      <c r="E18" s="42"/>
      <c r="F18" s="42"/>
      <c r="G18" s="42"/>
      <c r="H18" s="42"/>
      <c r="I18" s="42"/>
      <c r="J18" s="42"/>
    </row>
    <row r="19" spans="1:24" ht="14.25" customHeight="1" x14ac:dyDescent="0.25"/>
    <row r="20" spans="1:24" ht="63" x14ac:dyDescent="0.25">
      <c r="A20" s="13" t="s">
        <v>0</v>
      </c>
      <c r="B20" s="13" t="s">
        <v>1</v>
      </c>
      <c r="C20" s="14" t="s">
        <v>9</v>
      </c>
      <c r="D20" s="14" t="s">
        <v>8</v>
      </c>
      <c r="E20" s="43" t="s">
        <v>24</v>
      </c>
      <c r="F20" s="14" t="s">
        <v>12</v>
      </c>
      <c r="G20" s="14" t="s">
        <v>11</v>
      </c>
      <c r="H20" s="13" t="s">
        <v>2</v>
      </c>
      <c r="I20" s="13" t="s">
        <v>3</v>
      </c>
      <c r="J20" s="15" t="s">
        <v>4</v>
      </c>
    </row>
    <row r="21" spans="1:24" ht="31.5" x14ac:dyDescent="0.25">
      <c r="A21" s="13">
        <v>1</v>
      </c>
      <c r="B21" s="36" t="s">
        <v>20</v>
      </c>
      <c r="C21" s="14"/>
      <c r="D21" s="14"/>
      <c r="E21" s="14"/>
      <c r="F21" s="14"/>
      <c r="G21" s="14"/>
      <c r="H21" s="13"/>
      <c r="I21" s="13"/>
      <c r="J21" s="15"/>
    </row>
    <row r="22" spans="1:24" s="8" customFormat="1" ht="18.75" x14ac:dyDescent="0.3">
      <c r="A22" s="17" t="s">
        <v>25</v>
      </c>
      <c r="B22" s="16" t="s">
        <v>17</v>
      </c>
      <c r="C22" s="18">
        <v>430</v>
      </c>
      <c r="D22" s="20">
        <v>80</v>
      </c>
      <c r="E22" s="20">
        <v>0</v>
      </c>
      <c r="F22" s="20">
        <f>SUM(C22+D22+E22)*20%</f>
        <v>102</v>
      </c>
      <c r="G22" s="19">
        <f>SUM(C22+D22+F22+E22)*7.5%</f>
        <v>45.9</v>
      </c>
      <c r="H22" s="17" t="s">
        <v>16</v>
      </c>
      <c r="I22" s="17">
        <v>77.566666666666663</v>
      </c>
      <c r="J22" s="18">
        <f>SUM(C22+D22+F22+G22+E22)*I22</f>
        <v>51031.109999999993</v>
      </c>
    </row>
    <row r="23" spans="1:24" s="8" customFormat="1" ht="18.75" x14ac:dyDescent="0.3">
      <c r="A23" s="37" t="s">
        <v>26</v>
      </c>
      <c r="B23" s="38" t="s">
        <v>18</v>
      </c>
      <c r="C23" s="18">
        <v>430</v>
      </c>
      <c r="D23" s="20">
        <v>80</v>
      </c>
      <c r="E23" s="20">
        <v>0</v>
      </c>
      <c r="F23" s="20">
        <f t="shared" ref="F23:F29" si="0">SUM(C23+D23+E23)*20%</f>
        <v>102</v>
      </c>
      <c r="G23" s="19">
        <f t="shared" ref="G23:G29" si="1">SUM(C23+D23+F23+E23)*7.5%</f>
        <v>45.9</v>
      </c>
      <c r="H23" s="17" t="s">
        <v>16</v>
      </c>
      <c r="I23" s="37">
        <v>11.526666666666667</v>
      </c>
      <c r="J23" s="18">
        <f t="shared" ref="J23:J32" si="2">SUM(C23+D23+F23+G23+E23)*I23</f>
        <v>7583.3940000000002</v>
      </c>
    </row>
    <row r="24" spans="1:24" s="8" customFormat="1" ht="18.75" x14ac:dyDescent="0.3">
      <c r="A24" s="37" t="s">
        <v>27</v>
      </c>
      <c r="B24" s="38" t="s">
        <v>19</v>
      </c>
      <c r="C24" s="18">
        <v>430</v>
      </c>
      <c r="D24" s="20">
        <v>80</v>
      </c>
      <c r="E24" s="20">
        <v>0</v>
      </c>
      <c r="F24" s="20">
        <f t="shared" si="0"/>
        <v>102</v>
      </c>
      <c r="G24" s="19">
        <f t="shared" si="1"/>
        <v>45.9</v>
      </c>
      <c r="H24" s="17" t="s">
        <v>16</v>
      </c>
      <c r="I24" s="37">
        <v>16.706666666666667</v>
      </c>
      <c r="J24" s="18">
        <f t="shared" si="2"/>
        <v>10991.316000000001</v>
      </c>
    </row>
    <row r="25" spans="1:24" s="8" customFormat="1" ht="31.5" x14ac:dyDescent="0.3">
      <c r="A25" s="37">
        <v>2</v>
      </c>
      <c r="B25" s="36" t="s">
        <v>21</v>
      </c>
      <c r="C25" s="39"/>
      <c r="D25" s="40"/>
      <c r="E25" s="20">
        <f t="shared" ref="E25:E29" si="3">C25*10%</f>
        <v>0</v>
      </c>
      <c r="F25" s="20">
        <f t="shared" si="0"/>
        <v>0</v>
      </c>
      <c r="G25" s="19">
        <f t="shared" si="1"/>
        <v>0</v>
      </c>
      <c r="H25" s="37"/>
      <c r="I25" s="37"/>
      <c r="J25" s="18">
        <f t="shared" si="2"/>
        <v>0</v>
      </c>
    </row>
    <row r="26" spans="1:24" s="8" customFormat="1" ht="31.5" x14ac:dyDescent="0.3">
      <c r="A26" s="17" t="s">
        <v>25</v>
      </c>
      <c r="B26" s="38" t="s">
        <v>22</v>
      </c>
      <c r="C26" s="39">
        <v>466</v>
      </c>
      <c r="D26" s="40">
        <v>70</v>
      </c>
      <c r="E26" s="20">
        <f t="shared" si="3"/>
        <v>46.6</v>
      </c>
      <c r="F26" s="20">
        <f t="shared" si="0"/>
        <v>116.52000000000001</v>
      </c>
      <c r="G26" s="19">
        <f t="shared" si="1"/>
        <v>52.433999999999997</v>
      </c>
      <c r="H26" s="17" t="s">
        <v>16</v>
      </c>
      <c r="I26" s="17">
        <v>77.566666666666663</v>
      </c>
      <c r="J26" s="18">
        <f t="shared" si="2"/>
        <v>58295.538599999993</v>
      </c>
      <c r="X26" s="8">
        <f>75000/161</f>
        <v>465.83850931677017</v>
      </c>
    </row>
    <row r="27" spans="1:24" s="8" customFormat="1" ht="31.5" x14ac:dyDescent="0.3">
      <c r="A27" s="37" t="s">
        <v>26</v>
      </c>
      <c r="B27" s="38" t="s">
        <v>23</v>
      </c>
      <c r="C27" s="39">
        <v>466</v>
      </c>
      <c r="D27" s="40">
        <v>70</v>
      </c>
      <c r="E27" s="20">
        <f t="shared" si="3"/>
        <v>46.6</v>
      </c>
      <c r="F27" s="20">
        <f t="shared" si="0"/>
        <v>116.52000000000001</v>
      </c>
      <c r="G27" s="19">
        <f t="shared" si="1"/>
        <v>52.433999999999997</v>
      </c>
      <c r="H27" s="17" t="s">
        <v>16</v>
      </c>
      <c r="I27" s="37">
        <v>11.526666666666667</v>
      </c>
      <c r="J27" s="18">
        <f t="shared" si="2"/>
        <v>8662.9124400000001</v>
      </c>
    </row>
    <row r="28" spans="1:24" s="8" customFormat="1" ht="31.5" x14ac:dyDescent="0.3">
      <c r="A28" s="37" t="s">
        <v>27</v>
      </c>
      <c r="B28" s="38" t="s">
        <v>23</v>
      </c>
      <c r="C28" s="39">
        <v>466</v>
      </c>
      <c r="D28" s="40">
        <v>70</v>
      </c>
      <c r="E28" s="20">
        <f t="shared" si="3"/>
        <v>46.6</v>
      </c>
      <c r="F28" s="20">
        <f t="shared" si="0"/>
        <v>116.52000000000001</v>
      </c>
      <c r="G28" s="19">
        <f t="shared" si="1"/>
        <v>52.433999999999997</v>
      </c>
      <c r="H28" s="17" t="s">
        <v>16</v>
      </c>
      <c r="I28" s="37">
        <v>16.706666666666667</v>
      </c>
      <c r="J28" s="18">
        <f t="shared" si="2"/>
        <v>12555.962159999999</v>
      </c>
    </row>
    <row r="29" spans="1:24" s="8" customFormat="1" ht="33" customHeight="1" x14ac:dyDescent="0.3">
      <c r="A29" s="17">
        <v>3</v>
      </c>
      <c r="B29" s="41" t="s">
        <v>33</v>
      </c>
      <c r="C29" s="39">
        <v>20000</v>
      </c>
      <c r="D29" s="40">
        <v>5000</v>
      </c>
      <c r="E29" s="20">
        <f t="shared" si="3"/>
        <v>2000</v>
      </c>
      <c r="F29" s="20">
        <f t="shared" si="0"/>
        <v>5400</v>
      </c>
      <c r="G29" s="19">
        <f t="shared" si="1"/>
        <v>2430</v>
      </c>
      <c r="H29" s="17" t="s">
        <v>32</v>
      </c>
      <c r="I29" s="37">
        <v>1</v>
      </c>
      <c r="J29" s="18">
        <f t="shared" si="2"/>
        <v>34830</v>
      </c>
    </row>
    <row r="30" spans="1:24" s="8" customFormat="1" ht="36.75" customHeight="1" x14ac:dyDescent="0.3">
      <c r="A30" s="37">
        <v>4</v>
      </c>
      <c r="B30" s="41" t="s">
        <v>30</v>
      </c>
      <c r="C30" s="39">
        <v>15000</v>
      </c>
      <c r="D30" s="40">
        <v>2500</v>
      </c>
      <c r="E30" s="20">
        <v>0</v>
      </c>
      <c r="F30" s="20">
        <f t="shared" ref="F30:F31" si="4">SUM(C30+D30+E30)*20%</f>
        <v>3500</v>
      </c>
      <c r="G30" s="19">
        <f t="shared" ref="G30:G31" si="5">SUM(C30+D30+F30+E30)*7.5%</f>
        <v>1575</v>
      </c>
      <c r="H30" s="37" t="s">
        <v>29</v>
      </c>
      <c r="I30" s="37">
        <v>1</v>
      </c>
      <c r="J30" s="18">
        <f t="shared" si="2"/>
        <v>22575</v>
      </c>
    </row>
    <row r="31" spans="1:24" s="8" customFormat="1" ht="31.5" x14ac:dyDescent="0.3">
      <c r="A31" s="37">
        <v>5</v>
      </c>
      <c r="B31" s="41" t="s">
        <v>31</v>
      </c>
      <c r="C31" s="39">
        <v>10000</v>
      </c>
      <c r="D31" s="40">
        <v>3000</v>
      </c>
      <c r="E31" s="20">
        <v>0</v>
      </c>
      <c r="F31" s="20">
        <f t="shared" si="4"/>
        <v>2600</v>
      </c>
      <c r="G31" s="19">
        <f t="shared" si="5"/>
        <v>1170</v>
      </c>
      <c r="H31" s="37" t="s">
        <v>29</v>
      </c>
      <c r="I31" s="37">
        <v>1</v>
      </c>
      <c r="J31" s="18">
        <f t="shared" si="2"/>
        <v>16770</v>
      </c>
    </row>
    <row r="32" spans="1:24" s="8" customFormat="1" ht="31.5" x14ac:dyDescent="0.3">
      <c r="A32" s="37">
        <v>6</v>
      </c>
      <c r="B32" s="41" t="s">
        <v>28</v>
      </c>
      <c r="C32" s="39">
        <v>50000</v>
      </c>
      <c r="D32" s="40">
        <v>25000</v>
      </c>
      <c r="E32" s="20">
        <v>0</v>
      </c>
      <c r="F32" s="20">
        <f t="shared" ref="F32" si="6">SUM(C32+D32+E32)*20%</f>
        <v>15000</v>
      </c>
      <c r="G32" s="19">
        <f t="shared" ref="G32" si="7">SUM(C32+D32+F32+E32)*7.5%</f>
        <v>6750</v>
      </c>
      <c r="H32" s="37" t="s">
        <v>29</v>
      </c>
      <c r="I32" s="37">
        <v>1</v>
      </c>
      <c r="J32" s="18">
        <f t="shared" si="2"/>
        <v>96750</v>
      </c>
    </row>
    <row r="33" spans="1:16" s="31" customFormat="1" ht="27.75" customHeight="1" thickBot="1" x14ac:dyDescent="0.3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0">
        <f>SUM(J22:J32)</f>
        <v>320045.23319999996</v>
      </c>
      <c r="L33" s="26"/>
      <c r="M33" s="32"/>
      <c r="N33" s="7"/>
      <c r="P33" s="9"/>
    </row>
    <row r="34" spans="1:16" ht="8.25" customHeight="1" thickTop="1" x14ac:dyDescent="0.25"/>
    <row r="35" spans="1:16" ht="7.5" hidden="1" customHeight="1" x14ac:dyDescent="0.25"/>
    <row r="36" spans="1:16" ht="6" hidden="1" customHeight="1" x14ac:dyDescent="0.25">
      <c r="A36" s="29"/>
      <c r="B36" s="5"/>
      <c r="M36" s="11"/>
      <c r="N36" s="11"/>
      <c r="O36" s="11"/>
    </row>
    <row r="37" spans="1:16" ht="6" customHeight="1" x14ac:dyDescent="0.25">
      <c r="A37" s="29"/>
      <c r="B37" s="5"/>
      <c r="M37" s="11"/>
      <c r="N37" s="11"/>
      <c r="O37" s="11"/>
    </row>
    <row r="38" spans="1:16" ht="6" customHeight="1" x14ac:dyDescent="0.25">
      <c r="A38" s="29"/>
      <c r="B38" s="5"/>
      <c r="M38" s="11"/>
      <c r="N38" s="11"/>
      <c r="O38" s="11"/>
    </row>
    <row r="39" spans="1:16" ht="6" customHeight="1" x14ac:dyDescent="0.25">
      <c r="A39" s="29"/>
      <c r="B39" s="5"/>
      <c r="M39" s="11"/>
      <c r="N39" s="11"/>
      <c r="O39" s="11"/>
    </row>
    <row r="40" spans="1:16" ht="20.25" customHeight="1" x14ac:dyDescent="0.25">
      <c r="A40" s="4" t="s">
        <v>6</v>
      </c>
      <c r="B40" s="5"/>
      <c r="M40" s="11"/>
      <c r="N40" s="11"/>
      <c r="O40" s="11"/>
    </row>
    <row r="41" spans="1:16" ht="8.4499999999999993" customHeight="1" x14ac:dyDescent="0.25">
      <c r="A41" s="4"/>
      <c r="B41" s="5"/>
    </row>
    <row r="42" spans="1:16" s="8" customFormat="1" ht="18.75" x14ac:dyDescent="0.3">
      <c r="A42" s="23" t="s">
        <v>7</v>
      </c>
      <c r="B42" s="24"/>
      <c r="C42" s="25"/>
      <c r="D42" s="25"/>
      <c r="E42" s="25"/>
      <c r="F42" s="25"/>
      <c r="G42" s="26"/>
      <c r="H42" s="25"/>
      <c r="I42" s="25"/>
      <c r="J42" s="26"/>
    </row>
    <row r="43" spans="1:16" s="8" customFormat="1" ht="10.15" customHeight="1" x14ac:dyDescent="0.3">
      <c r="A43" s="23"/>
      <c r="B43" s="23"/>
      <c r="C43" s="25"/>
      <c r="D43" s="25"/>
      <c r="E43" s="25"/>
      <c r="F43" s="25"/>
      <c r="G43" s="26"/>
      <c r="H43" s="25"/>
      <c r="I43" s="25"/>
      <c r="J43" s="26"/>
      <c r="L43" s="22"/>
    </row>
    <row r="44" spans="1:16" s="8" customFormat="1" ht="18.75" x14ac:dyDescent="0.3">
      <c r="A44" s="27" t="s">
        <v>10</v>
      </c>
      <c r="B44" s="28"/>
      <c r="C44" s="25"/>
      <c r="D44" s="25"/>
      <c r="E44" s="25"/>
      <c r="F44" s="25"/>
      <c r="G44" s="26"/>
      <c r="H44" s="25"/>
      <c r="I44" s="25"/>
      <c r="J44" s="26"/>
      <c r="L44" s="22"/>
    </row>
    <row r="45" spans="1:16" x14ac:dyDescent="0.25">
      <c r="L45" s="1"/>
    </row>
    <row r="46" spans="1:16" x14ac:dyDescent="0.25">
      <c r="L46" s="1"/>
    </row>
    <row r="47" spans="1:16" x14ac:dyDescent="0.25">
      <c r="L47" s="10"/>
    </row>
  </sheetData>
  <mergeCells count="4">
    <mergeCell ref="A12:B12"/>
    <mergeCell ref="A16:J16"/>
    <mergeCell ref="A18:J18"/>
    <mergeCell ref="A33:I33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2023-08-17T13:47:13Z</dcterms:modified>
</cp:coreProperties>
</file>