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D015F296-3D3E-4A9A-B4C5-6D9FFE83EB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Sheet1!$A$1:$K$40</definedName>
  </definedNames>
  <calcPr calcId="181029"/>
</workbook>
</file>

<file path=xl/calcChain.xml><?xml version="1.0" encoding="utf-8"?>
<calcChain xmlns="http://schemas.openxmlformats.org/spreadsheetml/2006/main">
  <c r="K21" i="1" l="1"/>
  <c r="G21" i="1"/>
  <c r="F24" i="1"/>
  <c r="E24" i="1"/>
  <c r="F23" i="1"/>
  <c r="G23" i="1" s="1"/>
  <c r="E23" i="1"/>
  <c r="G24" i="1" l="1"/>
  <c r="H24" i="1" s="1"/>
  <c r="K24" i="1" s="1"/>
  <c r="H21" i="1"/>
  <c r="H23" i="1"/>
  <c r="K23" i="1" s="1"/>
  <c r="G22" i="1" l="1"/>
  <c r="H22" i="1" s="1"/>
  <c r="K22" i="1" l="1"/>
  <c r="K25" i="1" l="1"/>
</calcChain>
</file>

<file path=xl/sharedStrings.xml><?xml version="1.0" encoding="utf-8"?>
<sst xmlns="http://schemas.openxmlformats.org/spreadsheetml/2006/main" count="27" uniqueCount="26">
  <si>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</si>
  <si>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</si>
  <si>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</si>
  <si>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</si>
  <si>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</si>
  <si>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</si>
  <si>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</si>
  <si>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</si>
  <si>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</si>
  <si>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</si>
  <si>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</si>
  <si>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</si>
  <si>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</si>
  <si>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Taha Ghaznevi</t>
  </si>
  <si>
    <t>Wastage 10%</t>
  </si>
  <si>
    <t>PES/AMR/004/09/23</t>
  </si>
  <si>
    <t>Supply and installation of upright sprinklers</t>
  </si>
  <si>
    <t>Nos</t>
  </si>
  <si>
    <t>Supply and installation of M.S Pipe</t>
  </si>
  <si>
    <t>25mm</t>
  </si>
  <si>
    <t>40mm</t>
  </si>
  <si>
    <t>Rft</t>
  </si>
  <si>
    <t>Fittings 25%</t>
  </si>
  <si>
    <t>Variation order for Fire Sprinkler Line - Amreli Office DMC Karachi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</si>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</sst>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164" fontId="6" fillId="0" borderId="3" xfId="1" applyNumberFormat="1" applyFont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right" vertical="center"/>
    </xf>
    <xf numFmtId="164" fontId="13" fillId="0" borderId="1" xfId="1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466726</xdr:colOff>
      <xdr:row>0</xdr:row>
      <xdr:rowOff>0</xdr:rowOff>
    </xdr:from>
    <xdr:to>
      <xdr:col>6</xdr:col>
      <xdr:colOff>426663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362" y="0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36</xdr:row>
      <xdr:rowOff>140970</xdr:rowOff>
    </xdr:from>
    <xdr:to>
      <xdr:col>1</xdr:col>
      <xdr:colOff>407035</xdr:colOff>
      <xdr:row>39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623455</xdr:colOff>
      <xdr:row>0</xdr:row>
      <xdr:rowOff>0</xdr:rowOff>
    </xdr:from>
    <xdr:to>
      <xdr:col>24</xdr:col>
      <xdr:colOff>279863</xdr:colOff>
      <xdr:row>42</xdr:row>
      <xdr:rowOff>139741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4B75D5-4571-EB69-BB6C-ECE1F973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3796" y="0"/>
          <a:ext cx="7449590" cy="8573696"/>
        </a:xfrm>
        <a:prstGeom prst="rect">
          <a:avLst/>
        </a:prstGeom>
      </xdr:spPr>
    </xdr:pic>
    <xdr:clientData/>
  </xdr:twoCellAnchor>
  <xdr:twoCellAnchor editAs="oneCell">
    <xdr:from>
      <xdr:col>11</xdr:col>
      <xdr:colOff>580159</xdr:colOff>
      <xdr:row>20</xdr:row>
      <xdr:rowOff>484909</xdr:rowOff>
    </xdr:from>
    <xdr:to>
      <xdr:col>35</xdr:col>
      <xdr:colOff>174362</xdr:colOff>
      <xdr:row>62</xdr:row>
      <xdr:rowOff>113658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A23690-421A-3111-1111-C105613B6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93182" y="4546023"/>
          <a:ext cx="14661021" cy="7811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39"/>
  <sheetViews>
    <sheetView tabSelected="1" topLeftCell="A4" zoomScale="110" zoomScaleNormal="110" workbookViewId="0">
      <selection activeCell="K22" sqref="K22"/>
    </sheetView>
  </sheetViews>
  <sheetFormatPr defaultRowHeight="15" x14ac:dyDescent="0.25"/>
  <cols>
    <col min="1" max="1" width="4.28515625" style="2" customWidth="1"/>
    <col min="2" max="2" width="24.85546875" customWidth="1"/>
    <col min="3" max="3" width="10.140625" style="2" customWidth="1"/>
    <col min="4" max="5" width="8.85546875" style="2" customWidth="1"/>
    <col min="6" max="6" width="9.7109375" style="2" customWidth="1"/>
    <col min="7" max="7" width="8.5703125" style="2" customWidth="1"/>
    <col min="8" max="8" width="7.7109375" style="3" customWidth="1"/>
    <col min="9" max="9" width="6" style="2" customWidth="1"/>
    <col min="10" max="10" width="6.5703125" style="2" customWidth="1"/>
    <col min="11" max="11" width="12.710937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3.75" customHeight="1" x14ac:dyDescent="0.25"/>
    <row r="9" spans="1:11" ht="3.75" customHeight="1" x14ac:dyDescent="0.25"/>
    <row r="10" spans="1:11" ht="3.75" customHeight="1" x14ac:dyDescent="0.25"/>
    <row r="11" spans="1:11" ht="3.75" customHeight="1" x14ac:dyDescent="0.25"/>
    <row r="12" spans="1:11" ht="22.9" customHeight="1" x14ac:dyDescent="0.25">
      <c r="A12" s="42" t="s">
        <v>15</v>
      </c>
      <c r="B12" s="42"/>
      <c r="K12" s="12">
        <v>45182</v>
      </c>
    </row>
    <row r="13" spans="1:11" ht="6" customHeight="1" x14ac:dyDescent="0.25"/>
    <row r="14" spans="1:11" x14ac:dyDescent="0.25">
      <c r="A14" s="6"/>
      <c r="B14" s="6"/>
    </row>
    <row r="15" spans="1:11" ht="7.5" customHeight="1" x14ac:dyDescent="0.25">
      <c r="A15" s="6"/>
      <c r="B15" s="6"/>
    </row>
    <row r="16" spans="1:11" ht="23.25" x14ac:dyDescent="0.35">
      <c r="A16" s="43" t="s">
        <v>13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7" ht="11.25" customHeight="1" x14ac:dyDescent="0.3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17" ht="40.5" customHeight="1" x14ac:dyDescent="0.25">
      <c r="A18" s="44" t="s">
        <v>23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7" ht="14.25" customHeight="1" x14ac:dyDescent="0.25"/>
    <row r="20" spans="1:17" ht="63" x14ac:dyDescent="0.25">
      <c r="A20" s="13" t="s">
        <v>0</v>
      </c>
      <c r="B20" s="13" t="s">
        <v>1</v>
      </c>
      <c r="C20" s="14" t="s">
        <v>9</v>
      </c>
      <c r="D20" s="14" t="s">
        <v>8</v>
      </c>
      <c r="E20" s="14" t="s">
        <v>22</v>
      </c>
      <c r="F20" s="37" t="s">
        <v>14</v>
      </c>
      <c r="G20" s="14" t="s">
        <v>12</v>
      </c>
      <c r="H20" s="14" t="s">
        <v>11</v>
      </c>
      <c r="I20" s="13" t="s">
        <v>2</v>
      </c>
      <c r="J20" s="13" t="s">
        <v>3</v>
      </c>
      <c r="K20" s="15" t="s">
        <v>4</v>
      </c>
    </row>
    <row r="21" spans="1:17" s="8" customFormat="1" ht="40.5" customHeight="1" x14ac:dyDescent="0.3">
      <c r="A21" s="17">
        <v>1</v>
      </c>
      <c r="B21" s="16" t="s">
        <v>16</v>
      </c>
      <c r="C21" s="18">
        <v>1550</v>
      </c>
      <c r="D21" s="20">
        <v>500</v>
      </c>
      <c r="E21" s="38">
        <v>0</v>
      </c>
      <c r="F21" s="38">
        <v>0</v>
      </c>
      <c r="G21" s="38">
        <f>SUM(C21+D21+F21+E21)*20%</f>
        <v>410</v>
      </c>
      <c r="H21" s="39">
        <f>SUM(C21+D21+G21+F21+E21)*7.5%</f>
        <v>184.5</v>
      </c>
      <c r="I21" s="40" t="s">
        <v>17</v>
      </c>
      <c r="J21" s="40">
        <v>3</v>
      </c>
      <c r="K21" s="41">
        <f>SUM(C21+D21+G21+H21+F21+E21)*J21</f>
        <v>7933.5</v>
      </c>
    </row>
    <row r="22" spans="1:17" s="8" customFormat="1" ht="36.75" customHeight="1" x14ac:dyDescent="0.3">
      <c r="A22" s="33">
        <v>2</v>
      </c>
      <c r="B22" s="36" t="s">
        <v>18</v>
      </c>
      <c r="C22" s="34"/>
      <c r="D22" s="35"/>
      <c r="E22" s="35"/>
      <c r="F22" s="20">
        <v>0</v>
      </c>
      <c r="G22" s="20">
        <f t="shared" ref="G22" si="0">SUM(C22+D22+F22)*20%</f>
        <v>0</v>
      </c>
      <c r="H22" s="19">
        <f t="shared" ref="H22" si="1">SUM(C22+D22+G22+F22)*7.5%</f>
        <v>0</v>
      </c>
      <c r="I22" s="33"/>
      <c r="J22" s="33"/>
      <c r="K22" s="18">
        <f t="shared" ref="K22" si="2">SUM(C22+D22+G22+H22+F22)*J22</f>
        <v>0</v>
      </c>
    </row>
    <row r="23" spans="1:17" s="8" customFormat="1" ht="22.5" customHeight="1" x14ac:dyDescent="0.3">
      <c r="A23" s="33" t="s">
        <v>24</v>
      </c>
      <c r="B23" s="36" t="s">
        <v>19</v>
      </c>
      <c r="C23" s="34">
        <v>420</v>
      </c>
      <c r="D23" s="35">
        <v>150</v>
      </c>
      <c r="E23" s="38">
        <f>C23*15%</f>
        <v>63</v>
      </c>
      <c r="F23" s="38">
        <f>C23*10%</f>
        <v>42</v>
      </c>
      <c r="G23" s="38">
        <f>SUM(C23+D23+F23+E23)*20%</f>
        <v>135</v>
      </c>
      <c r="H23" s="39">
        <f>SUM(C23+D23+G23+F23+E23)*7.5%</f>
        <v>60.75</v>
      </c>
      <c r="I23" s="40" t="s">
        <v>21</v>
      </c>
      <c r="J23" s="40">
        <v>35</v>
      </c>
      <c r="K23" s="41">
        <f>SUM(C23+D23+G23+H23+F23+E23)*J23</f>
        <v>30476.25</v>
      </c>
    </row>
    <row r="24" spans="1:17" s="8" customFormat="1" ht="24" customHeight="1" x14ac:dyDescent="0.3">
      <c r="A24" s="33" t="s">
        <v>25</v>
      </c>
      <c r="B24" s="36" t="s">
        <v>20</v>
      </c>
      <c r="C24" s="34">
        <v>666</v>
      </c>
      <c r="D24" s="35">
        <v>150</v>
      </c>
      <c r="E24" s="38">
        <f>C24*15%</f>
        <v>99.899999999999991</v>
      </c>
      <c r="F24" s="38">
        <f>C24*10%</f>
        <v>66.600000000000009</v>
      </c>
      <c r="G24" s="38">
        <f>SUM(C24+D24+F24+E24)*20%</f>
        <v>196.5</v>
      </c>
      <c r="H24" s="39">
        <f>SUM(C24+D24+G24+F24+E24)*7.5%</f>
        <v>88.424999999999997</v>
      </c>
      <c r="I24" s="40" t="s">
        <v>21</v>
      </c>
      <c r="J24" s="40">
        <v>13</v>
      </c>
      <c r="K24" s="41">
        <f>SUM(C24+D24+G24+H24+F24+E24)*J24</f>
        <v>16476.524999999998</v>
      </c>
    </row>
    <row r="25" spans="1:17" s="31" customFormat="1" ht="27.75" customHeight="1" thickBot="1" x14ac:dyDescent="0.3">
      <c r="A25" s="45" t="s">
        <v>5</v>
      </c>
      <c r="B25" s="45"/>
      <c r="C25" s="45"/>
      <c r="D25" s="45"/>
      <c r="E25" s="45"/>
      <c r="F25" s="45"/>
      <c r="G25" s="45"/>
      <c r="H25" s="45"/>
      <c r="I25" s="45"/>
      <c r="J25" s="45"/>
      <c r="K25" s="30">
        <f>SUM(K21:K24)</f>
        <v>54886.274999999994</v>
      </c>
      <c r="M25" s="26"/>
      <c r="N25" s="32"/>
      <c r="O25" s="7"/>
      <c r="Q25" s="9"/>
    </row>
    <row r="26" spans="1:17" ht="8.25" customHeight="1" thickTop="1" x14ac:dyDescent="0.25"/>
    <row r="27" spans="1:17" ht="7.5" hidden="1" customHeight="1" x14ac:dyDescent="0.25"/>
    <row r="28" spans="1:17" ht="6" hidden="1" customHeight="1" x14ac:dyDescent="0.25">
      <c r="A28" s="29"/>
      <c r="B28" s="5"/>
      <c r="N28" s="11"/>
      <c r="O28" s="11"/>
      <c r="P28" s="11"/>
    </row>
    <row r="29" spans="1:17" ht="6" customHeight="1" x14ac:dyDescent="0.25">
      <c r="A29" s="29"/>
      <c r="B29" s="5"/>
      <c r="N29" s="11"/>
      <c r="O29" s="11"/>
      <c r="P29" s="11"/>
    </row>
    <row r="30" spans="1:17" ht="6" customHeight="1" x14ac:dyDescent="0.25">
      <c r="A30" s="29"/>
      <c r="B30" s="5"/>
      <c r="N30" s="11"/>
      <c r="O30" s="11"/>
      <c r="P30" s="11"/>
    </row>
    <row r="31" spans="1:17" ht="6" customHeight="1" x14ac:dyDescent="0.25">
      <c r="A31" s="29"/>
      <c r="B31" s="5"/>
      <c r="N31" s="11"/>
      <c r="O31" s="11"/>
      <c r="P31" s="11"/>
    </row>
    <row r="32" spans="1:17" ht="20.25" customHeight="1" x14ac:dyDescent="0.25">
      <c r="A32" s="4" t="s">
        <v>6</v>
      </c>
      <c r="B32" s="5"/>
      <c r="N32" s="11"/>
      <c r="O32" s="11"/>
      <c r="P32" s="11"/>
    </row>
    <row r="33" spans="1:13" ht="8.4499999999999993" customHeight="1" x14ac:dyDescent="0.25">
      <c r="A33" s="4"/>
      <c r="B33" s="5"/>
    </row>
    <row r="34" spans="1:13" s="8" customFormat="1" ht="18.75" x14ac:dyDescent="0.3">
      <c r="A34" s="23" t="s">
        <v>7</v>
      </c>
      <c r="B34" s="24"/>
      <c r="C34" s="25"/>
      <c r="D34" s="25"/>
      <c r="E34" s="25"/>
      <c r="F34" s="25"/>
      <c r="G34" s="25"/>
      <c r="H34" s="26"/>
      <c r="I34" s="25"/>
      <c r="J34" s="25"/>
      <c r="K34" s="26"/>
    </row>
    <row r="35" spans="1:13" s="8" customFormat="1" ht="10.15" customHeight="1" x14ac:dyDescent="0.3">
      <c r="A35" s="23"/>
      <c r="B35" s="23"/>
      <c r="C35" s="25"/>
      <c r="D35" s="25"/>
      <c r="E35" s="25"/>
      <c r="F35" s="25"/>
      <c r="G35" s="25"/>
      <c r="H35" s="26"/>
      <c r="I35" s="25"/>
      <c r="J35" s="25"/>
      <c r="K35" s="26"/>
      <c r="M35" s="22"/>
    </row>
    <row r="36" spans="1:13" s="8" customFormat="1" ht="18.75" x14ac:dyDescent="0.3">
      <c r="A36" s="27" t="s">
        <v>10</v>
      </c>
      <c r="B36" s="28"/>
      <c r="C36" s="25"/>
      <c r="D36" s="25"/>
      <c r="E36" s="25"/>
      <c r="F36" s="25"/>
      <c r="G36" s="25"/>
      <c r="H36" s="26"/>
      <c r="I36" s="25"/>
      <c r="J36" s="25"/>
      <c r="K36" s="26"/>
      <c r="M36" s="22"/>
    </row>
    <row r="37" spans="1:13" x14ac:dyDescent="0.25">
      <c r="M37" s="1"/>
    </row>
    <row r="38" spans="1:13" x14ac:dyDescent="0.25">
      <c r="M38" s="1"/>
    </row>
    <row r="39" spans="1:13" x14ac:dyDescent="0.25">
      <c r="M39" s="10"/>
    </row>
  </sheetData>
  <mergeCells count="4">
    <mergeCell ref="A12:B12"/>
    <mergeCell ref="A16:K16"/>
    <mergeCell ref="A18:K18"/>
    <mergeCell ref="A25:J25"/>
  </mergeCells>
  <printOptions horizontalCentered="1"/>
  <pageMargins left="0" right="0" top="0" bottom="0.7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2023-09-14T07:54:43Z</dcterms:modified>
</cp:coreProperties>
</file>