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FFAE8E79-7897-4C22-9621-F22AEFAFB9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FF-23 F" sheetId="5" r:id="rId2"/>
    <sheet name="FF-22-F" sheetId="1" r:id="rId3"/>
    <sheet name="HVAC-22F" sheetId="4" r:id="rId4"/>
    <sheet name="HVAC-23F" sheetId="3" r:id="rId5"/>
  </sheets>
  <calcPr calcId="181029"/>
</workbook>
</file>

<file path=xl/calcChain.xml><?xml version="1.0" encoding="utf-8"?>
<calcChain xmlns="http://schemas.openxmlformats.org/spreadsheetml/2006/main">
  <c r="J31" i="3" l="1"/>
  <c r="J30" i="3"/>
  <c r="J34" i="4"/>
  <c r="D18" i="6"/>
  <c r="C18" i="6"/>
  <c r="D17" i="6"/>
  <c r="C17" i="6"/>
  <c r="E11" i="5"/>
  <c r="G11" i="5"/>
  <c r="H11" i="5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3" i="3" l="1"/>
  <c r="C14" i="6" s="1"/>
  <c r="E51" i="4"/>
  <c r="C13" i="6" s="1"/>
  <c r="G11" i="1"/>
  <c r="H11" i="1" s="1"/>
  <c r="E11" i="1"/>
  <c r="G19" i="5"/>
  <c r="H19" i="5" s="1"/>
  <c r="E19" i="5"/>
  <c r="G18" i="5"/>
  <c r="E18" i="5"/>
  <c r="G17" i="5"/>
  <c r="E17" i="5"/>
  <c r="G16" i="5"/>
  <c r="E16" i="5"/>
  <c r="H15" i="5"/>
  <c r="G15" i="5"/>
  <c r="E15" i="5"/>
  <c r="G14" i="5"/>
  <c r="E14" i="5"/>
  <c r="G13" i="5"/>
  <c r="H13" i="5" s="1"/>
  <c r="E13" i="5"/>
  <c r="G12" i="5"/>
  <c r="E12" i="5"/>
  <c r="G10" i="5"/>
  <c r="E10" i="5"/>
  <c r="H10" i="5" s="1"/>
  <c r="G9" i="5"/>
  <c r="H9" i="5" s="1"/>
  <c r="E9" i="5"/>
  <c r="G8" i="5"/>
  <c r="E8" i="5"/>
  <c r="G7" i="5"/>
  <c r="H7" i="5" s="1"/>
  <c r="E7" i="5"/>
  <c r="G6" i="5"/>
  <c r="H6" i="5" s="1"/>
  <c r="E6" i="5"/>
  <c r="G5" i="5"/>
  <c r="H5" i="5" s="1"/>
  <c r="E5" i="5"/>
  <c r="G4" i="5"/>
  <c r="E4" i="5"/>
  <c r="G3" i="5"/>
  <c r="H3" i="5" s="1"/>
  <c r="E3" i="5"/>
  <c r="H50" i="4"/>
  <c r="G3" i="4"/>
  <c r="E3" i="4"/>
  <c r="H52" i="3"/>
  <c r="G53" i="3"/>
  <c r="D14" i="6" s="1"/>
  <c r="E14" i="6" s="1"/>
  <c r="G3" i="3"/>
  <c r="E3" i="3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3" i="1"/>
  <c r="E3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4" i="1"/>
  <c r="H4" i="5" l="1"/>
  <c r="H14" i="5"/>
  <c r="E20" i="5"/>
  <c r="H8" i="5"/>
  <c r="H16" i="5"/>
  <c r="H18" i="5"/>
  <c r="H12" i="5"/>
  <c r="H17" i="5"/>
  <c r="G51" i="4"/>
  <c r="D13" i="6" s="1"/>
  <c r="E19" i="1"/>
  <c r="G19" i="1"/>
  <c r="H20" i="5"/>
  <c r="G20" i="5"/>
  <c r="H3" i="4"/>
  <c r="H3" i="3"/>
  <c r="H3" i="1"/>
  <c r="H5" i="1"/>
  <c r="H9" i="1"/>
  <c r="H16" i="1"/>
  <c r="H12" i="1"/>
  <c r="H4" i="1"/>
  <c r="H18" i="1"/>
  <c r="H14" i="1"/>
  <c r="H7" i="1"/>
  <c r="H15" i="1"/>
  <c r="H8" i="1"/>
  <c r="H17" i="1"/>
  <c r="H13" i="1"/>
  <c r="H10" i="1"/>
  <c r="H6" i="1"/>
  <c r="E18" i="6" l="1"/>
  <c r="C21" i="6"/>
  <c r="E17" i="6"/>
  <c r="D21" i="6"/>
  <c r="E13" i="6"/>
  <c r="E15" i="6" s="1"/>
  <c r="H51" i="4"/>
  <c r="H53" i="3"/>
  <c r="H19" i="1"/>
  <c r="E19" i="6" l="1"/>
  <c r="E21" i="6" s="1"/>
</calcChain>
</file>

<file path=xl/sharedStrings.xml><?xml version="1.0" encoding="utf-8"?>
<sst xmlns="http://schemas.openxmlformats.org/spreadsheetml/2006/main" count="188" uniqueCount="94">
  <si>
    <t>Qty</t>
  </si>
  <si>
    <t>Rate</t>
  </si>
  <si>
    <t>Amount</t>
  </si>
  <si>
    <t>Total</t>
  </si>
  <si>
    <t>HVAC 23rd Floor</t>
  </si>
  <si>
    <t>Item #</t>
  </si>
  <si>
    <t>11  i</t>
  </si>
  <si>
    <t>11  ii</t>
  </si>
  <si>
    <t>Item</t>
  </si>
  <si>
    <t>ACMV work</t>
  </si>
  <si>
    <t>FCU</t>
  </si>
  <si>
    <t>Gate valve</t>
  </si>
  <si>
    <t>Strainer</t>
  </si>
  <si>
    <t>Balancing valve</t>
  </si>
  <si>
    <t xml:space="preserve">Thermometer </t>
  </si>
  <si>
    <t>Pressure guage</t>
  </si>
  <si>
    <t>2 way motorized valve</t>
  </si>
  <si>
    <t>Themostat controller</t>
  </si>
  <si>
    <t>Control wiring</t>
  </si>
  <si>
    <t>M.S Pipe 1"</t>
  </si>
  <si>
    <t>M.S Pipe 1-1/4"</t>
  </si>
  <si>
    <t>Fiber glass insulation</t>
  </si>
  <si>
    <t>Drain piping</t>
  </si>
  <si>
    <t>VAV-1</t>
  </si>
  <si>
    <t>VAV-2</t>
  </si>
  <si>
    <t>VAV-3</t>
  </si>
  <si>
    <t>VAV-4</t>
  </si>
  <si>
    <t>VAV-5</t>
  </si>
  <si>
    <t>VAV-6</t>
  </si>
  <si>
    <t>VAV-7</t>
  </si>
  <si>
    <t>VAV-8</t>
  </si>
  <si>
    <t>VAV-9</t>
  </si>
  <si>
    <t>VAV-10</t>
  </si>
  <si>
    <t>VAV-11</t>
  </si>
  <si>
    <t>VAV-12</t>
  </si>
  <si>
    <t>VAV-13</t>
  </si>
  <si>
    <t>VAV-14</t>
  </si>
  <si>
    <t>VAV-15</t>
  </si>
  <si>
    <t>VAV-16</t>
  </si>
  <si>
    <t>VAV-17</t>
  </si>
  <si>
    <t>TAF 01</t>
  </si>
  <si>
    <t>TAF 02</t>
  </si>
  <si>
    <t>TAF 04</t>
  </si>
  <si>
    <t>TAF 03</t>
  </si>
  <si>
    <t>G.I Ducting</t>
  </si>
  <si>
    <t>XLPE rubber foam insulation</t>
  </si>
  <si>
    <t>Sound liner</t>
  </si>
  <si>
    <t>Air devices</t>
  </si>
  <si>
    <t>Flexbile duct</t>
  </si>
  <si>
    <t>Butter fly damper</t>
  </si>
  <si>
    <t>VCD</t>
  </si>
  <si>
    <t>Painting</t>
  </si>
  <si>
    <t>Testing and commissioning</t>
  </si>
  <si>
    <t>Shop Drawing</t>
  </si>
  <si>
    <t>Total Amount</t>
  </si>
  <si>
    <t>Fire Work</t>
  </si>
  <si>
    <t>M.S Pipe 25mm</t>
  </si>
  <si>
    <t>M.S Pipe 32mm</t>
  </si>
  <si>
    <t>M.S Pipe 40mm</t>
  </si>
  <si>
    <t>M.S Pipe 50mm</t>
  </si>
  <si>
    <t>M.S Pipe 65mm</t>
  </si>
  <si>
    <t>M.S Pipe 75mm</t>
  </si>
  <si>
    <t>M.S Pipe 100mm</t>
  </si>
  <si>
    <t>Sprinkler head</t>
  </si>
  <si>
    <t>DCP</t>
  </si>
  <si>
    <t>Isolation valve</t>
  </si>
  <si>
    <t>Fire Stop material</t>
  </si>
  <si>
    <t>AS Built drawings</t>
  </si>
  <si>
    <t>Flushing</t>
  </si>
  <si>
    <t>Testing</t>
  </si>
  <si>
    <t>HVAC 22nd Floor</t>
  </si>
  <si>
    <t>Drain piping 1"</t>
  </si>
  <si>
    <t>12 i</t>
  </si>
  <si>
    <t>12 ii</t>
  </si>
  <si>
    <t>12 iii</t>
  </si>
  <si>
    <t>Sprinkler head (upright)</t>
  </si>
  <si>
    <t>Sprinkler head (pendent)</t>
  </si>
  <si>
    <t>Bank Al-Habib Limited</t>
  </si>
  <si>
    <t>HVAC &amp; Fire Fighting Work</t>
  </si>
  <si>
    <t>SUMMARY OF BILL OF QUANTITIES</t>
  </si>
  <si>
    <t>S.No</t>
  </si>
  <si>
    <t>Description</t>
  </si>
  <si>
    <t xml:space="preserve">Grand Total Amount </t>
  </si>
  <si>
    <t>22nd &amp; 23rd Floor Centerpoint Karachi</t>
  </si>
  <si>
    <t>HVAC 23rdth Floor</t>
  </si>
  <si>
    <t>Fire Fighiing 22nd Floor</t>
  </si>
  <si>
    <t>Fire Fighiing 23rd Floor</t>
  </si>
  <si>
    <t>HVAC 222nd Floor</t>
  </si>
  <si>
    <t xml:space="preserve">Material </t>
  </si>
  <si>
    <t>Labour</t>
  </si>
  <si>
    <t xml:space="preserve">Total Amount HVAC </t>
  </si>
  <si>
    <t>Total Amount Fire Fighting</t>
  </si>
  <si>
    <t>Fire Fighting  23th Floor</t>
  </si>
  <si>
    <t>Fire Fighting 22nd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</si>
</sst>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2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3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right" vertical="center"/>
    </xf>
    <xf numFmtId="164" fontId="4" fillId="2" borderId="1" xfId="1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5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2" fillId="0" borderId="7" xfId="1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3</xdr:row>
      <xdr:rowOff>161925</xdr:rowOff>
    </xdr:from>
    <xdr:to>
      <xdr:col>18</xdr:col>
      <xdr:colOff>220068</xdr:colOff>
      <xdr:row>20</xdr:row>
      <xdr:rowOff>219720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B0B3FB-6648-3BDE-5906-BAFF8908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733425"/>
          <a:ext cx="7116168" cy="4620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EAC7-4ED4-4FF8-9144-4D9CBB47DE99}">
  <dimension ref="A4:E25"/>
  <sheetViews>
    <sheetView tabSelected="1" workbookViewId="0">
      <selection activeCell="F22" sqref="F22"/>
    </sheetView>
  </sheetViews>
  <sheetFormatPr defaultRowHeight="15" x14ac:dyDescent="0.25"/>
  <cols>
    <col min="1" max="1" width="6.28515625" style="40" customWidth="1"/>
    <col min="2" max="2" width="41" style="40" customWidth="1"/>
    <col min="3" max="3" width="17.5703125" style="40" customWidth="1"/>
    <col min="4" max="4" width="16" style="40" customWidth="1"/>
    <col min="5" max="5" width="17.42578125" style="40" customWidth="1"/>
  </cols>
  <sheetData>
    <row r="4" spans="1:5" s="19" customFormat="1" ht="18.75" x14ac:dyDescent="0.25">
      <c r="A4" s="18"/>
      <c r="E4" s="20" t="s">
        <v>77</v>
      </c>
    </row>
    <row r="5" spans="1:5" s="19" customFormat="1" ht="18.75" x14ac:dyDescent="0.25">
      <c r="A5" s="18"/>
      <c r="E5" s="20"/>
    </row>
    <row r="6" spans="1:5" s="19" customFormat="1" ht="18.75" x14ac:dyDescent="0.25">
      <c r="A6" s="18"/>
      <c r="E6" s="20"/>
    </row>
    <row r="7" spans="1:5" s="19" customFormat="1" ht="18.75" x14ac:dyDescent="0.25">
      <c r="A7" s="21" t="s">
        <v>78</v>
      </c>
      <c r="E7" s="22">
        <v>44973</v>
      </c>
    </row>
    <row r="8" spans="1:5" s="19" customFormat="1" ht="18.75" x14ac:dyDescent="0.25">
      <c r="A8" s="45" t="s">
        <v>83</v>
      </c>
      <c r="B8" s="45"/>
      <c r="C8" s="23"/>
      <c r="D8" s="23"/>
      <c r="E8" s="24"/>
    </row>
    <row r="9" spans="1:5" s="19" customFormat="1" ht="18.75" x14ac:dyDescent="0.25">
      <c r="A9" s="25"/>
      <c r="E9" s="24"/>
    </row>
    <row r="10" spans="1:5" s="19" customFormat="1" ht="28.5" x14ac:dyDescent="0.25">
      <c r="A10" s="46" t="s">
        <v>79</v>
      </c>
      <c r="B10" s="46"/>
      <c r="C10" s="46"/>
      <c r="D10" s="46"/>
      <c r="E10" s="46"/>
    </row>
    <row r="11" spans="1:5" s="19" customFormat="1" ht="29.25" thickBot="1" x14ac:dyDescent="0.3">
      <c r="A11" s="26"/>
      <c r="B11" s="26"/>
      <c r="C11" s="26"/>
      <c r="D11" s="26"/>
      <c r="E11" s="26"/>
    </row>
    <row r="12" spans="1:5" ht="19.5" thickBot="1" x14ac:dyDescent="0.3">
      <c r="A12" s="27" t="s">
        <v>80</v>
      </c>
      <c r="B12" s="28" t="s">
        <v>81</v>
      </c>
      <c r="C12" s="42" t="s">
        <v>88</v>
      </c>
      <c r="D12" s="42" t="s">
        <v>89</v>
      </c>
      <c r="E12" s="29" t="s">
        <v>2</v>
      </c>
    </row>
    <row r="13" spans="1:5" ht="27" customHeight="1" x14ac:dyDescent="0.25">
      <c r="A13" s="30">
        <v>1</v>
      </c>
      <c r="B13" s="30" t="s">
        <v>87</v>
      </c>
      <c r="C13" s="30">
        <f>'HVAC-22F'!E51</f>
        <v>18967350</v>
      </c>
      <c r="D13" s="31">
        <f>'HVAC-22F'!G51</f>
        <v>1763250</v>
      </c>
      <c r="E13" s="31">
        <f>D13+C13</f>
        <v>20730600</v>
      </c>
    </row>
    <row r="14" spans="1:5" ht="27" customHeight="1" thickBot="1" x14ac:dyDescent="0.3">
      <c r="A14" s="32">
        <v>2</v>
      </c>
      <c r="B14" s="32" t="s">
        <v>84</v>
      </c>
      <c r="C14" s="33">
        <f>'HVAC-23F'!E53</f>
        <v>18472100</v>
      </c>
      <c r="D14" s="33">
        <f>'HVAC-23F'!G53</f>
        <v>1647900</v>
      </c>
      <c r="E14" s="31">
        <f>D14+C14</f>
        <v>20120000</v>
      </c>
    </row>
    <row r="15" spans="1:5" ht="19.5" thickBot="1" x14ac:dyDescent="0.3">
      <c r="A15" s="27"/>
      <c r="B15" s="28" t="s">
        <v>90</v>
      </c>
      <c r="C15" s="42"/>
      <c r="D15" s="42"/>
      <c r="E15" s="34">
        <f>E14+E13</f>
        <v>40850600</v>
      </c>
    </row>
    <row r="16" spans="1:5" ht="18.75" x14ac:dyDescent="0.25">
      <c r="A16" s="35"/>
      <c r="B16" s="35"/>
      <c r="C16" s="35"/>
      <c r="D16" s="35"/>
      <c r="E16" s="36"/>
    </row>
    <row r="17" spans="1:5" ht="18.75" x14ac:dyDescent="0.25">
      <c r="A17" s="37">
        <v>3</v>
      </c>
      <c r="B17" s="37" t="s">
        <v>85</v>
      </c>
      <c r="C17" s="38">
        <f>'FF-22-F'!E19</f>
        <v>2810350</v>
      </c>
      <c r="D17" s="38">
        <f>'FF-22-F'!G19</f>
        <v>482000</v>
      </c>
      <c r="E17" s="31">
        <f>D17+C17</f>
        <v>3292350</v>
      </c>
    </row>
    <row r="18" spans="1:5" ht="19.5" thickBot="1" x14ac:dyDescent="0.3">
      <c r="A18" s="32">
        <v>4</v>
      </c>
      <c r="B18" s="32" t="s">
        <v>86</v>
      </c>
      <c r="C18" s="33">
        <f>'FF-23 F'!E20</f>
        <v>2432000</v>
      </c>
      <c r="D18" s="33">
        <f>'FF-23 F'!G20</f>
        <v>428000</v>
      </c>
      <c r="E18" s="31">
        <f>D18+C18</f>
        <v>2860000</v>
      </c>
    </row>
    <row r="19" spans="1:5" ht="19.5" thickBot="1" x14ac:dyDescent="0.3">
      <c r="A19" s="27"/>
      <c r="B19" s="28" t="s">
        <v>91</v>
      </c>
      <c r="C19" s="42"/>
      <c r="D19" s="42"/>
      <c r="E19" s="34">
        <f>E18+E17</f>
        <v>6152350</v>
      </c>
    </row>
    <row r="20" spans="1:5" ht="19.5" thickBot="1" x14ac:dyDescent="0.3">
      <c r="A20" s="35"/>
      <c r="B20" s="35"/>
      <c r="C20" s="35"/>
      <c r="D20" s="35"/>
      <c r="E20" s="36"/>
    </row>
    <row r="21" spans="1:5" ht="21.75" thickBot="1" x14ac:dyDescent="0.3">
      <c r="A21" s="27"/>
      <c r="B21" s="28" t="s">
        <v>82</v>
      </c>
      <c r="C21" s="39">
        <f>C18+C17+C14+C13</f>
        <v>42681800</v>
      </c>
      <c r="D21" s="39">
        <f>D18+D17+D14+D13</f>
        <v>4321150</v>
      </c>
      <c r="E21" s="39">
        <f>E19+E15</f>
        <v>47002950</v>
      </c>
    </row>
    <row r="22" spans="1:5" x14ac:dyDescent="0.25">
      <c r="E22" s="41"/>
    </row>
    <row r="25" spans="1:5" x14ac:dyDescent="0.25">
      <c r="D25" s="43"/>
    </row>
  </sheetData>
  <mergeCells count="2">
    <mergeCell ref="A8:B8"/>
    <mergeCell ref="A10:E10"/>
  </mergeCells>
  <printOptions horizontalCentered="1"/>
  <pageMargins left="0" right="0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0792-704B-4433-A3C7-8488D94B5C55}">
  <dimension ref="A1:H21"/>
  <sheetViews>
    <sheetView workbookViewId="0">
      <selection activeCell="C32" sqref="C32"/>
    </sheetView>
  </sheetViews>
  <sheetFormatPr defaultRowHeight="15" x14ac:dyDescent="0.25"/>
  <cols>
    <col min="2" max="2" width="20.28515625" customWidth="1"/>
    <col min="3" max="3" width="7.5703125" style="2" customWidth="1"/>
    <col min="4" max="4" width="8" style="3" bestFit="1" customWidth="1"/>
    <col min="5" max="5" width="16.140625" style="3" customWidth="1"/>
    <col min="6" max="6" width="8" style="4" bestFit="1" customWidth="1"/>
    <col min="7" max="7" width="14.5703125" style="4" customWidth="1"/>
    <col min="8" max="8" width="14.5703125" style="3" bestFit="1" customWidth="1"/>
  </cols>
  <sheetData>
    <row r="1" spans="1:8" ht="26.25" x14ac:dyDescent="0.25">
      <c r="A1" s="47" t="s">
        <v>92</v>
      </c>
      <c r="B1" s="47"/>
      <c r="C1" s="47"/>
      <c r="D1" s="47"/>
      <c r="E1" s="47"/>
      <c r="F1" s="47"/>
      <c r="G1" s="47"/>
      <c r="H1" s="48"/>
    </row>
    <row r="2" spans="1:8" ht="21" x14ac:dyDescent="0.25">
      <c r="A2" s="5" t="s">
        <v>5</v>
      </c>
      <c r="B2" s="5" t="s">
        <v>8</v>
      </c>
      <c r="C2" s="5" t="s">
        <v>0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3</v>
      </c>
    </row>
    <row r="3" spans="1:8" x14ac:dyDescent="0.25">
      <c r="A3" s="2">
        <v>1</v>
      </c>
      <c r="B3" s="2" t="s">
        <v>55</v>
      </c>
      <c r="C3" s="2">
        <v>1</v>
      </c>
      <c r="E3" s="4">
        <f t="shared" ref="E3:E19" si="0">D3*C3</f>
        <v>0</v>
      </c>
      <c r="G3" s="4">
        <f t="shared" ref="G3:G19" si="1">F3*C3</f>
        <v>0</v>
      </c>
      <c r="H3" s="7">
        <f>G3+E3</f>
        <v>0</v>
      </c>
    </row>
    <row r="4" spans="1:8" x14ac:dyDescent="0.25">
      <c r="A4" s="2">
        <v>2.1</v>
      </c>
      <c r="B4" s="2" t="s">
        <v>56</v>
      </c>
      <c r="C4" s="2">
        <v>230</v>
      </c>
      <c r="D4" s="4">
        <v>3000</v>
      </c>
      <c r="E4" s="4">
        <f t="shared" si="0"/>
        <v>690000</v>
      </c>
      <c r="F4" s="4">
        <v>750</v>
      </c>
      <c r="G4" s="4">
        <f t="shared" si="1"/>
        <v>172500</v>
      </c>
      <c r="H4" s="7">
        <f t="shared" ref="H4:H19" si="2">G4+E4</f>
        <v>862500</v>
      </c>
    </row>
    <row r="5" spans="1:8" x14ac:dyDescent="0.25">
      <c r="A5" s="2">
        <v>2.2000000000000002</v>
      </c>
      <c r="B5" s="2" t="s">
        <v>57</v>
      </c>
      <c r="C5" s="2">
        <v>15</v>
      </c>
      <c r="D5" s="4">
        <v>3750</v>
      </c>
      <c r="E5" s="4">
        <f t="shared" si="0"/>
        <v>56250</v>
      </c>
      <c r="F5" s="4">
        <v>800</v>
      </c>
      <c r="G5" s="4">
        <f t="shared" si="1"/>
        <v>12000</v>
      </c>
      <c r="H5" s="7">
        <f t="shared" si="2"/>
        <v>68250</v>
      </c>
    </row>
    <row r="6" spans="1:8" x14ac:dyDescent="0.25">
      <c r="A6" s="2">
        <v>2.2999999999999998</v>
      </c>
      <c r="B6" s="2" t="s">
        <v>58</v>
      </c>
      <c r="C6" s="2">
        <v>20</v>
      </c>
      <c r="D6" s="4">
        <v>4500</v>
      </c>
      <c r="E6" s="4">
        <f t="shared" si="0"/>
        <v>90000</v>
      </c>
      <c r="F6" s="4">
        <v>900</v>
      </c>
      <c r="G6" s="4">
        <f t="shared" si="1"/>
        <v>18000</v>
      </c>
      <c r="H6" s="7">
        <f t="shared" si="2"/>
        <v>108000</v>
      </c>
    </row>
    <row r="7" spans="1:8" x14ac:dyDescent="0.25">
      <c r="A7" s="2">
        <v>2.4</v>
      </c>
      <c r="B7" s="2" t="s">
        <v>59</v>
      </c>
      <c r="C7" s="2">
        <v>25</v>
      </c>
      <c r="D7" s="4">
        <v>5950</v>
      </c>
      <c r="E7" s="4">
        <f t="shared" si="0"/>
        <v>148750</v>
      </c>
      <c r="F7" s="4">
        <v>1000</v>
      </c>
      <c r="G7" s="4">
        <f t="shared" si="1"/>
        <v>25000</v>
      </c>
      <c r="H7" s="7">
        <f t="shared" si="2"/>
        <v>173750</v>
      </c>
    </row>
    <row r="8" spans="1:8" x14ac:dyDescent="0.25">
      <c r="A8" s="2">
        <v>2.5</v>
      </c>
      <c r="B8" s="2" t="s">
        <v>60</v>
      </c>
      <c r="C8" s="2">
        <v>25</v>
      </c>
      <c r="D8" s="4">
        <v>9750</v>
      </c>
      <c r="E8" s="4">
        <f t="shared" si="0"/>
        <v>243750</v>
      </c>
      <c r="F8" s="4">
        <v>1100</v>
      </c>
      <c r="G8" s="4">
        <f t="shared" si="1"/>
        <v>27500</v>
      </c>
      <c r="H8" s="7">
        <f t="shared" si="2"/>
        <v>271250</v>
      </c>
    </row>
    <row r="9" spans="1:8" x14ac:dyDescent="0.25">
      <c r="A9" s="2">
        <v>2.6</v>
      </c>
      <c r="B9" s="2" t="s">
        <v>61</v>
      </c>
      <c r="C9" s="2">
        <v>30</v>
      </c>
      <c r="D9" s="4">
        <v>12750</v>
      </c>
      <c r="E9" s="4">
        <f t="shared" si="0"/>
        <v>382500</v>
      </c>
      <c r="F9" s="4">
        <v>1200</v>
      </c>
      <c r="G9" s="4">
        <f t="shared" si="1"/>
        <v>36000</v>
      </c>
      <c r="H9" s="7">
        <f t="shared" si="2"/>
        <v>418500</v>
      </c>
    </row>
    <row r="10" spans="1:8" x14ac:dyDescent="0.25">
      <c r="A10" s="2">
        <v>2.7</v>
      </c>
      <c r="B10" s="2" t="s">
        <v>62</v>
      </c>
      <c r="C10" s="2">
        <v>2</v>
      </c>
      <c r="D10" s="4">
        <v>16500</v>
      </c>
      <c r="E10" s="4">
        <f t="shared" si="0"/>
        <v>33000</v>
      </c>
      <c r="F10" s="4">
        <v>1500</v>
      </c>
      <c r="G10" s="4">
        <f t="shared" si="1"/>
        <v>3000</v>
      </c>
      <c r="H10" s="7">
        <f t="shared" si="2"/>
        <v>36000</v>
      </c>
    </row>
    <row r="11" spans="1:8" x14ac:dyDescent="0.25">
      <c r="A11" s="2">
        <v>3.1</v>
      </c>
      <c r="B11" s="2" t="s">
        <v>75</v>
      </c>
      <c r="C11" s="2">
        <v>1</v>
      </c>
      <c r="D11" s="4">
        <v>3000</v>
      </c>
      <c r="E11" s="4">
        <f>D11*C11</f>
        <v>3000</v>
      </c>
      <c r="F11" s="4">
        <v>500</v>
      </c>
      <c r="G11" s="4">
        <f>F11*C11</f>
        <v>500</v>
      </c>
      <c r="H11" s="7">
        <f>G11+E11</f>
        <v>3500</v>
      </c>
    </row>
    <row r="12" spans="1:8" x14ac:dyDescent="0.25">
      <c r="A12" s="2">
        <v>3.2</v>
      </c>
      <c r="B12" s="2" t="s">
        <v>63</v>
      </c>
      <c r="C12" s="2">
        <v>75</v>
      </c>
      <c r="D12" s="4">
        <v>8050</v>
      </c>
      <c r="E12" s="4">
        <f t="shared" si="0"/>
        <v>603750</v>
      </c>
      <c r="F12" s="4">
        <v>500</v>
      </c>
      <c r="G12" s="4">
        <f t="shared" si="1"/>
        <v>37500</v>
      </c>
      <c r="H12" s="7">
        <f t="shared" si="2"/>
        <v>641250</v>
      </c>
    </row>
    <row r="13" spans="1:8" x14ac:dyDescent="0.25">
      <c r="A13" s="2">
        <v>4.0999999999999996</v>
      </c>
      <c r="B13" s="2" t="s">
        <v>64</v>
      </c>
      <c r="C13" s="2">
        <v>1</v>
      </c>
      <c r="D13" s="4">
        <v>37000</v>
      </c>
      <c r="E13" s="4">
        <f t="shared" si="0"/>
        <v>37000</v>
      </c>
      <c r="F13" s="4">
        <v>500</v>
      </c>
      <c r="G13" s="4">
        <f t="shared" si="1"/>
        <v>500</v>
      </c>
      <c r="H13" s="7">
        <f t="shared" si="2"/>
        <v>37500</v>
      </c>
    </row>
    <row r="14" spans="1:8" x14ac:dyDescent="0.25">
      <c r="A14" s="2">
        <v>5.0999999999999996</v>
      </c>
      <c r="B14" s="2" t="s">
        <v>65</v>
      </c>
      <c r="C14" s="2">
        <v>1</v>
      </c>
      <c r="D14" s="4">
        <v>59000</v>
      </c>
      <c r="E14" s="4">
        <f t="shared" si="0"/>
        <v>59000</v>
      </c>
      <c r="F14" s="4">
        <v>500</v>
      </c>
      <c r="G14" s="4">
        <f t="shared" si="1"/>
        <v>500</v>
      </c>
      <c r="H14" s="7">
        <f t="shared" si="2"/>
        <v>59500</v>
      </c>
    </row>
    <row r="15" spans="1:8" x14ac:dyDescent="0.25">
      <c r="A15" s="2">
        <v>6</v>
      </c>
      <c r="B15" s="2" t="s">
        <v>66</v>
      </c>
      <c r="C15" s="2">
        <v>1</v>
      </c>
      <c r="D15" s="4">
        <v>35000</v>
      </c>
      <c r="E15" s="4">
        <f t="shared" si="0"/>
        <v>35000</v>
      </c>
      <c r="F15" s="4">
        <v>15000</v>
      </c>
      <c r="G15" s="4">
        <f t="shared" si="1"/>
        <v>15000</v>
      </c>
      <c r="H15" s="7">
        <f t="shared" si="2"/>
        <v>50000</v>
      </c>
    </row>
    <row r="16" spans="1:8" x14ac:dyDescent="0.25">
      <c r="A16" s="2">
        <v>7</v>
      </c>
      <c r="B16" s="2" t="s">
        <v>67</v>
      </c>
      <c r="C16" s="2">
        <v>1</v>
      </c>
      <c r="D16" s="4">
        <v>10000</v>
      </c>
      <c r="E16" s="4">
        <f t="shared" si="0"/>
        <v>10000</v>
      </c>
      <c r="F16" s="4">
        <v>10000</v>
      </c>
      <c r="G16" s="4">
        <f t="shared" si="1"/>
        <v>10000</v>
      </c>
      <c r="H16" s="7">
        <f t="shared" si="2"/>
        <v>20000</v>
      </c>
    </row>
    <row r="17" spans="1:8" x14ac:dyDescent="0.25">
      <c r="A17" s="2">
        <v>8</v>
      </c>
      <c r="B17" s="2" t="s">
        <v>51</v>
      </c>
      <c r="C17" s="2">
        <v>1</v>
      </c>
      <c r="D17" s="4">
        <v>20000</v>
      </c>
      <c r="E17" s="4">
        <f t="shared" si="0"/>
        <v>20000</v>
      </c>
      <c r="F17" s="4">
        <v>20000</v>
      </c>
      <c r="G17" s="4">
        <f t="shared" si="1"/>
        <v>20000</v>
      </c>
      <c r="H17" s="7">
        <f t="shared" si="2"/>
        <v>40000</v>
      </c>
    </row>
    <row r="18" spans="1:8" x14ac:dyDescent="0.25">
      <c r="A18" s="2">
        <v>9</v>
      </c>
      <c r="B18" s="2" t="s">
        <v>68</v>
      </c>
      <c r="C18" s="2">
        <v>1</v>
      </c>
      <c r="D18" s="4">
        <v>20000</v>
      </c>
      <c r="E18" s="4">
        <f t="shared" si="0"/>
        <v>20000</v>
      </c>
      <c r="F18" s="4">
        <v>30000</v>
      </c>
      <c r="G18" s="4">
        <f t="shared" si="1"/>
        <v>30000</v>
      </c>
      <c r="H18" s="7">
        <f t="shared" si="2"/>
        <v>50000</v>
      </c>
    </row>
    <row r="19" spans="1:8" x14ac:dyDescent="0.25">
      <c r="A19" s="2">
        <v>10</v>
      </c>
      <c r="B19" s="2" t="s">
        <v>69</v>
      </c>
      <c r="C19" s="2">
        <v>1</v>
      </c>
      <c r="D19" s="4">
        <v>0</v>
      </c>
      <c r="E19" s="4">
        <f t="shared" si="0"/>
        <v>0</v>
      </c>
      <c r="F19" s="4">
        <v>20000</v>
      </c>
      <c r="G19" s="4">
        <f t="shared" si="1"/>
        <v>20000</v>
      </c>
      <c r="H19" s="7">
        <f t="shared" si="2"/>
        <v>20000</v>
      </c>
    </row>
    <row r="20" spans="1:8" ht="21" x14ac:dyDescent="0.25">
      <c r="A20" s="49" t="s">
        <v>54</v>
      </c>
      <c r="B20" s="49"/>
      <c r="C20" s="17"/>
      <c r="D20" s="17"/>
      <c r="E20" s="8">
        <f>SUM(E3:E19)</f>
        <v>2432000</v>
      </c>
      <c r="F20" s="17"/>
      <c r="G20" s="8">
        <f>SUM(G3:G19)</f>
        <v>428000</v>
      </c>
      <c r="H20" s="8">
        <f>SUM(H3:H19)</f>
        <v>2860000</v>
      </c>
    </row>
    <row r="21" spans="1:8" x14ac:dyDescent="0.25">
      <c r="C21" s="14"/>
      <c r="D21" s="15"/>
      <c r="E21" s="15"/>
      <c r="F21" s="16"/>
      <c r="G21" s="16"/>
      <c r="H21" s="15"/>
    </row>
  </sheetData>
  <mergeCells count="2">
    <mergeCell ref="A1:H1"/>
    <mergeCell ref="A20:B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view="pageBreakPreview" zoomScale="60" zoomScaleNormal="100" workbookViewId="0">
      <selection activeCell="Q28" sqref="P28:Q28"/>
    </sheetView>
  </sheetViews>
  <sheetFormatPr defaultRowHeight="15" x14ac:dyDescent="0.25"/>
  <cols>
    <col min="2" max="2" width="23.85546875" customWidth="1"/>
    <col min="3" max="3" width="5.7109375" style="2" bestFit="1" customWidth="1"/>
    <col min="4" max="4" width="8" style="3" bestFit="1" customWidth="1"/>
    <col min="5" max="5" width="16.140625" style="3" customWidth="1"/>
    <col min="6" max="6" width="8" style="4" bestFit="1" customWidth="1"/>
    <col min="7" max="7" width="14.5703125" style="4" customWidth="1"/>
    <col min="8" max="8" width="14.5703125" style="3" bestFit="1" customWidth="1"/>
  </cols>
  <sheetData>
    <row r="1" spans="1:8" ht="26.25" x14ac:dyDescent="0.25">
      <c r="A1" s="47" t="s">
        <v>93</v>
      </c>
      <c r="B1" s="47"/>
      <c r="C1" s="47"/>
      <c r="D1" s="47"/>
      <c r="E1" s="47"/>
      <c r="F1" s="47"/>
      <c r="G1" s="47"/>
      <c r="H1" s="48"/>
    </row>
    <row r="2" spans="1:8" ht="21" x14ac:dyDescent="0.25">
      <c r="A2" s="5" t="s">
        <v>5</v>
      </c>
      <c r="B2" s="5" t="s">
        <v>8</v>
      </c>
      <c r="C2" s="5" t="s">
        <v>0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3</v>
      </c>
    </row>
    <row r="3" spans="1:8" x14ac:dyDescent="0.25">
      <c r="A3" s="2">
        <v>1</v>
      </c>
      <c r="B3" s="2" t="s">
        <v>55</v>
      </c>
      <c r="C3" s="2">
        <v>1</v>
      </c>
      <c r="E3" s="4">
        <f t="shared" ref="E3:E18" si="0">D3*C3</f>
        <v>0</v>
      </c>
      <c r="G3" s="4">
        <f t="shared" ref="G3:G18" si="1">F3*C3</f>
        <v>0</v>
      </c>
      <c r="H3" s="7">
        <f t="shared" ref="H3:H18" si="2">G3+E3</f>
        <v>0</v>
      </c>
    </row>
    <row r="4" spans="1:8" x14ac:dyDescent="0.25">
      <c r="A4" s="2">
        <v>2.1</v>
      </c>
      <c r="B4" s="2" t="s">
        <v>56</v>
      </c>
      <c r="C4" s="2">
        <v>250</v>
      </c>
      <c r="D4" s="4">
        <v>3000</v>
      </c>
      <c r="E4" s="4">
        <f t="shared" si="0"/>
        <v>750000</v>
      </c>
      <c r="F4" s="4">
        <v>750</v>
      </c>
      <c r="G4" s="4">
        <f t="shared" si="1"/>
        <v>187500</v>
      </c>
      <c r="H4" s="7">
        <f t="shared" si="2"/>
        <v>937500</v>
      </c>
    </row>
    <row r="5" spans="1:8" x14ac:dyDescent="0.25">
      <c r="A5" s="2">
        <v>2.2000000000000002</v>
      </c>
      <c r="B5" s="2" t="s">
        <v>57</v>
      </c>
      <c r="C5" s="2">
        <v>25</v>
      </c>
      <c r="D5" s="4">
        <v>3750</v>
      </c>
      <c r="E5" s="4">
        <f t="shared" si="0"/>
        <v>93750</v>
      </c>
      <c r="F5" s="4">
        <v>800</v>
      </c>
      <c r="G5" s="4">
        <f t="shared" si="1"/>
        <v>20000</v>
      </c>
      <c r="H5" s="7">
        <f t="shared" si="2"/>
        <v>113750</v>
      </c>
    </row>
    <row r="6" spans="1:8" x14ac:dyDescent="0.25">
      <c r="A6" s="2">
        <v>2.2999999999999998</v>
      </c>
      <c r="B6" s="2" t="s">
        <v>58</v>
      </c>
      <c r="C6" s="2">
        <v>30</v>
      </c>
      <c r="D6" s="4">
        <v>4500</v>
      </c>
      <c r="E6" s="4">
        <f t="shared" si="0"/>
        <v>135000</v>
      </c>
      <c r="F6" s="4">
        <v>900</v>
      </c>
      <c r="G6" s="4">
        <f t="shared" si="1"/>
        <v>27000</v>
      </c>
      <c r="H6" s="7">
        <f t="shared" si="2"/>
        <v>162000</v>
      </c>
    </row>
    <row r="7" spans="1:8" x14ac:dyDescent="0.25">
      <c r="A7" s="2">
        <v>2.4</v>
      </c>
      <c r="B7" s="2" t="s">
        <v>59</v>
      </c>
      <c r="C7" s="2">
        <v>30</v>
      </c>
      <c r="D7" s="4">
        <v>5950</v>
      </c>
      <c r="E7" s="4">
        <f t="shared" si="0"/>
        <v>178500</v>
      </c>
      <c r="F7" s="4">
        <v>1000</v>
      </c>
      <c r="G7" s="4">
        <f t="shared" si="1"/>
        <v>30000</v>
      </c>
      <c r="H7" s="7">
        <f t="shared" si="2"/>
        <v>208500</v>
      </c>
    </row>
    <row r="8" spans="1:8" x14ac:dyDescent="0.25">
      <c r="A8" s="2">
        <v>2.5</v>
      </c>
      <c r="B8" s="2" t="s">
        <v>60</v>
      </c>
      <c r="C8" s="2">
        <v>30</v>
      </c>
      <c r="D8" s="4">
        <v>9750</v>
      </c>
      <c r="E8" s="4">
        <f t="shared" si="0"/>
        <v>292500</v>
      </c>
      <c r="F8" s="4">
        <v>1100</v>
      </c>
      <c r="G8" s="4">
        <f t="shared" si="1"/>
        <v>33000</v>
      </c>
      <c r="H8" s="7">
        <f t="shared" si="2"/>
        <v>325500</v>
      </c>
    </row>
    <row r="9" spans="1:8" x14ac:dyDescent="0.25">
      <c r="A9" s="2">
        <v>2.6</v>
      </c>
      <c r="B9" s="2" t="s">
        <v>61</v>
      </c>
      <c r="C9" s="2">
        <v>35</v>
      </c>
      <c r="D9" s="4">
        <v>12750</v>
      </c>
      <c r="E9" s="4">
        <f t="shared" si="0"/>
        <v>446250</v>
      </c>
      <c r="F9" s="4">
        <v>1200</v>
      </c>
      <c r="G9" s="4">
        <f t="shared" si="1"/>
        <v>42000</v>
      </c>
      <c r="H9" s="7">
        <f t="shared" si="2"/>
        <v>488250</v>
      </c>
    </row>
    <row r="10" spans="1:8" x14ac:dyDescent="0.25">
      <c r="A10" s="2">
        <v>2.7</v>
      </c>
      <c r="B10" s="2" t="s">
        <v>62</v>
      </c>
      <c r="C10" s="2">
        <v>2</v>
      </c>
      <c r="D10" s="4">
        <v>16500</v>
      </c>
      <c r="E10" s="4">
        <f t="shared" si="0"/>
        <v>33000</v>
      </c>
      <c r="F10" s="4">
        <v>1500</v>
      </c>
      <c r="G10" s="4">
        <f t="shared" si="1"/>
        <v>3000</v>
      </c>
      <c r="H10" s="7">
        <f t="shared" si="2"/>
        <v>36000</v>
      </c>
    </row>
    <row r="11" spans="1:8" x14ac:dyDescent="0.25">
      <c r="A11" s="2">
        <v>3.2</v>
      </c>
      <c r="B11" s="2" t="s">
        <v>76</v>
      </c>
      <c r="C11" s="2">
        <v>87</v>
      </c>
      <c r="D11" s="4">
        <v>8050</v>
      </c>
      <c r="E11" s="4">
        <f t="shared" si="0"/>
        <v>700350</v>
      </c>
      <c r="F11" s="4">
        <v>500</v>
      </c>
      <c r="G11" s="4">
        <f t="shared" si="1"/>
        <v>43500</v>
      </c>
      <c r="H11" s="7">
        <f t="shared" si="2"/>
        <v>743850</v>
      </c>
    </row>
    <row r="12" spans="1:8" x14ac:dyDescent="0.25">
      <c r="A12" s="2">
        <v>4.0999999999999996</v>
      </c>
      <c r="B12" s="2" t="s">
        <v>64</v>
      </c>
      <c r="C12" s="2">
        <v>1</v>
      </c>
      <c r="D12" s="4">
        <v>37000</v>
      </c>
      <c r="E12" s="4">
        <f t="shared" si="0"/>
        <v>37000</v>
      </c>
      <c r="F12" s="4">
        <v>500</v>
      </c>
      <c r="G12" s="4">
        <f t="shared" si="1"/>
        <v>500</v>
      </c>
      <c r="H12" s="7">
        <f t="shared" si="2"/>
        <v>37500</v>
      </c>
    </row>
    <row r="13" spans="1:8" x14ac:dyDescent="0.25">
      <c r="A13" s="2">
        <v>5.0999999999999996</v>
      </c>
      <c r="B13" s="2" t="s">
        <v>65</v>
      </c>
      <c r="C13" s="2">
        <v>1</v>
      </c>
      <c r="D13" s="4">
        <v>59000</v>
      </c>
      <c r="E13" s="4">
        <f t="shared" si="0"/>
        <v>59000</v>
      </c>
      <c r="F13" s="4">
        <v>500</v>
      </c>
      <c r="G13" s="4">
        <f t="shared" si="1"/>
        <v>500</v>
      </c>
      <c r="H13" s="7">
        <f t="shared" si="2"/>
        <v>59500</v>
      </c>
    </row>
    <row r="14" spans="1:8" x14ac:dyDescent="0.25">
      <c r="A14" s="2">
        <v>6</v>
      </c>
      <c r="B14" s="2" t="s">
        <v>66</v>
      </c>
      <c r="C14" s="2">
        <v>1</v>
      </c>
      <c r="D14" s="4">
        <v>35000</v>
      </c>
      <c r="E14" s="4">
        <f t="shared" si="0"/>
        <v>35000</v>
      </c>
      <c r="F14" s="4">
        <v>15000</v>
      </c>
      <c r="G14" s="4">
        <f t="shared" si="1"/>
        <v>15000</v>
      </c>
      <c r="H14" s="7">
        <f t="shared" si="2"/>
        <v>50000</v>
      </c>
    </row>
    <row r="15" spans="1:8" x14ac:dyDescent="0.25">
      <c r="A15" s="2">
        <v>7</v>
      </c>
      <c r="B15" s="2" t="s">
        <v>67</v>
      </c>
      <c r="C15" s="2">
        <v>1</v>
      </c>
      <c r="D15" s="4">
        <v>10000</v>
      </c>
      <c r="E15" s="4">
        <f t="shared" si="0"/>
        <v>10000</v>
      </c>
      <c r="F15" s="4">
        <v>10000</v>
      </c>
      <c r="G15" s="4">
        <f t="shared" si="1"/>
        <v>10000</v>
      </c>
      <c r="H15" s="7">
        <f t="shared" si="2"/>
        <v>20000</v>
      </c>
    </row>
    <row r="16" spans="1:8" x14ac:dyDescent="0.25">
      <c r="A16" s="2">
        <v>8</v>
      </c>
      <c r="B16" s="2" t="s">
        <v>51</v>
      </c>
      <c r="C16" s="2">
        <v>1</v>
      </c>
      <c r="D16" s="4">
        <v>20000</v>
      </c>
      <c r="E16" s="4">
        <f t="shared" si="0"/>
        <v>20000</v>
      </c>
      <c r="F16" s="4">
        <v>20000</v>
      </c>
      <c r="G16" s="4">
        <f t="shared" si="1"/>
        <v>20000</v>
      </c>
      <c r="H16" s="7">
        <f t="shared" si="2"/>
        <v>40000</v>
      </c>
    </row>
    <row r="17" spans="1:8" x14ac:dyDescent="0.25">
      <c r="A17" s="2">
        <v>9</v>
      </c>
      <c r="B17" s="2" t="s">
        <v>68</v>
      </c>
      <c r="C17" s="2">
        <v>1</v>
      </c>
      <c r="D17" s="4">
        <v>20000</v>
      </c>
      <c r="E17" s="4">
        <f t="shared" si="0"/>
        <v>20000</v>
      </c>
      <c r="F17" s="4">
        <v>30000</v>
      </c>
      <c r="G17" s="4">
        <f t="shared" si="1"/>
        <v>30000</v>
      </c>
      <c r="H17" s="7">
        <f t="shared" si="2"/>
        <v>50000</v>
      </c>
    </row>
    <row r="18" spans="1:8" x14ac:dyDescent="0.25">
      <c r="A18" s="2">
        <v>10</v>
      </c>
      <c r="B18" s="2" t="s">
        <v>69</v>
      </c>
      <c r="C18" s="2">
        <v>1</v>
      </c>
      <c r="D18" s="4">
        <v>0</v>
      </c>
      <c r="E18" s="4">
        <f t="shared" si="0"/>
        <v>0</v>
      </c>
      <c r="F18" s="4">
        <v>20000</v>
      </c>
      <c r="G18" s="4">
        <f t="shared" si="1"/>
        <v>20000</v>
      </c>
      <c r="H18" s="7">
        <f t="shared" si="2"/>
        <v>20000</v>
      </c>
    </row>
    <row r="19" spans="1:8" ht="21" x14ac:dyDescent="0.25">
      <c r="A19" s="49" t="s">
        <v>54</v>
      </c>
      <c r="B19" s="49"/>
      <c r="C19" s="17"/>
      <c r="D19" s="17"/>
      <c r="E19" s="8">
        <f>SUM(E3:E18)</f>
        <v>2810350</v>
      </c>
      <c r="F19" s="17"/>
      <c r="G19" s="8">
        <f>SUM(G3:G18)</f>
        <v>482000</v>
      </c>
      <c r="H19" s="8">
        <f>SUM(H3:H18)</f>
        <v>3292350</v>
      </c>
    </row>
    <row r="20" spans="1:8" x14ac:dyDescent="0.25">
      <c r="C20" s="14"/>
      <c r="D20" s="15"/>
      <c r="E20" s="15"/>
      <c r="F20" s="16"/>
      <c r="G20" s="16"/>
      <c r="H20" s="15"/>
    </row>
  </sheetData>
  <mergeCells count="2">
    <mergeCell ref="A1:H1"/>
    <mergeCell ref="A19:B19"/>
  </mergeCells>
  <phoneticPr fontId="7" type="noConversion"/>
  <pageMargins left="0.7" right="0.7" top="0.75" bottom="0.75" header="0.3" footer="0.3"/>
  <pageSetup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AC3C-B550-4055-B0F0-4EF8210EFEA3}">
  <dimension ref="A1:J104"/>
  <sheetViews>
    <sheetView topLeftCell="A7" workbookViewId="0">
      <selection activeCell="J34" sqref="J34"/>
    </sheetView>
  </sheetViews>
  <sheetFormatPr defaultRowHeight="15" x14ac:dyDescent="0.25"/>
  <cols>
    <col min="1" max="1" width="9.5703125" style="2" customWidth="1"/>
    <col min="2" max="2" width="26.42578125" style="2" bestFit="1" customWidth="1"/>
    <col min="3" max="3" width="9.5703125" style="2" customWidth="1"/>
    <col min="4" max="4" width="11.28515625" style="4" customWidth="1"/>
    <col min="5" max="5" width="17.28515625" style="3" customWidth="1"/>
    <col min="6" max="6" width="12.28515625" style="4" customWidth="1"/>
    <col min="7" max="7" width="17.140625" style="4" customWidth="1"/>
    <col min="8" max="8" width="19.28515625" style="3" customWidth="1"/>
    <col min="9" max="10" width="10.5703125" bestFit="1" customWidth="1"/>
  </cols>
  <sheetData>
    <row r="1" spans="1:8" ht="26.25" x14ac:dyDescent="0.25">
      <c r="A1" s="47" t="s">
        <v>70</v>
      </c>
      <c r="B1" s="47"/>
      <c r="C1" s="47"/>
      <c r="D1" s="47"/>
      <c r="E1" s="47"/>
      <c r="F1" s="47"/>
      <c r="G1" s="47"/>
      <c r="H1" s="48"/>
    </row>
    <row r="2" spans="1:8" ht="21" x14ac:dyDescent="0.25">
      <c r="A2" s="5" t="s">
        <v>5</v>
      </c>
      <c r="B2" s="5" t="s">
        <v>8</v>
      </c>
      <c r="C2" s="5" t="s">
        <v>0</v>
      </c>
      <c r="D2" s="11" t="s">
        <v>1</v>
      </c>
      <c r="E2" s="6" t="s">
        <v>2</v>
      </c>
      <c r="F2" s="6" t="s">
        <v>1</v>
      </c>
      <c r="G2" s="6" t="s">
        <v>2</v>
      </c>
      <c r="H2" s="6" t="s">
        <v>3</v>
      </c>
    </row>
    <row r="3" spans="1:8" x14ac:dyDescent="0.25">
      <c r="A3" s="2">
        <v>1</v>
      </c>
      <c r="B3" s="2" t="s">
        <v>9</v>
      </c>
      <c r="C3" s="2">
        <v>1</v>
      </c>
      <c r="D3" s="4">
        <v>0</v>
      </c>
      <c r="E3" s="4">
        <f>D3*C3</f>
        <v>0</v>
      </c>
      <c r="F3" s="4">
        <v>100000</v>
      </c>
      <c r="G3" s="4">
        <f>F3*C3</f>
        <v>100000</v>
      </c>
      <c r="H3" s="7">
        <f>G3+E3</f>
        <v>100000</v>
      </c>
    </row>
    <row r="4" spans="1:8" x14ac:dyDescent="0.25">
      <c r="A4" s="2">
        <v>2</v>
      </c>
      <c r="B4" s="2" t="s">
        <v>10</v>
      </c>
      <c r="C4" s="2">
        <v>2</v>
      </c>
      <c r="D4" s="4">
        <v>0</v>
      </c>
      <c r="E4" s="4">
        <f t="shared" ref="E4:E49" si="0">D4*C4</f>
        <v>0</v>
      </c>
      <c r="F4" s="4">
        <v>5000</v>
      </c>
      <c r="G4" s="4">
        <f t="shared" ref="G4:G49" si="1">F4*C4</f>
        <v>10000</v>
      </c>
      <c r="H4" s="7">
        <f t="shared" ref="H4:H49" si="2">G4+E4</f>
        <v>10000</v>
      </c>
    </row>
    <row r="5" spans="1:8" x14ac:dyDescent="0.25">
      <c r="A5" s="2">
        <v>3.1</v>
      </c>
      <c r="B5" s="2" t="s">
        <v>11</v>
      </c>
      <c r="C5" s="2">
        <v>8</v>
      </c>
      <c r="D5" s="4">
        <v>8350</v>
      </c>
      <c r="E5" s="4">
        <f t="shared" si="0"/>
        <v>66800</v>
      </c>
      <c r="F5" s="4">
        <v>1000</v>
      </c>
      <c r="G5" s="4">
        <f t="shared" si="1"/>
        <v>8000</v>
      </c>
      <c r="H5" s="7">
        <f t="shared" si="2"/>
        <v>74800</v>
      </c>
    </row>
    <row r="6" spans="1:8" x14ac:dyDescent="0.25">
      <c r="A6" s="2">
        <v>3.2</v>
      </c>
      <c r="B6" s="2" t="s">
        <v>12</v>
      </c>
      <c r="C6" s="2">
        <v>2</v>
      </c>
      <c r="D6" s="4">
        <v>7250</v>
      </c>
      <c r="E6" s="4">
        <f t="shared" si="0"/>
        <v>14500</v>
      </c>
      <c r="F6" s="4">
        <v>1000</v>
      </c>
      <c r="G6" s="4">
        <f t="shared" si="1"/>
        <v>2000</v>
      </c>
      <c r="H6" s="7">
        <f t="shared" si="2"/>
        <v>16500</v>
      </c>
    </row>
    <row r="7" spans="1:8" x14ac:dyDescent="0.25">
      <c r="A7" s="2">
        <v>3.3</v>
      </c>
      <c r="B7" s="2" t="s">
        <v>13</v>
      </c>
      <c r="C7" s="2">
        <v>2</v>
      </c>
      <c r="D7" s="4">
        <v>18500</v>
      </c>
      <c r="E7" s="4">
        <f t="shared" si="0"/>
        <v>37000</v>
      </c>
      <c r="F7" s="4">
        <v>1000</v>
      </c>
      <c r="G7" s="4">
        <f t="shared" si="1"/>
        <v>2000</v>
      </c>
      <c r="H7" s="7">
        <f t="shared" si="2"/>
        <v>39000</v>
      </c>
    </row>
    <row r="8" spans="1:8" x14ac:dyDescent="0.25">
      <c r="A8" s="2">
        <v>3.4</v>
      </c>
      <c r="B8" s="2" t="s">
        <v>14</v>
      </c>
      <c r="C8" s="2">
        <v>4</v>
      </c>
      <c r="D8" s="4">
        <v>11000</v>
      </c>
      <c r="E8" s="4">
        <f t="shared" si="0"/>
        <v>44000</v>
      </c>
      <c r="F8" s="4">
        <v>1000</v>
      </c>
      <c r="G8" s="4">
        <f t="shared" si="1"/>
        <v>4000</v>
      </c>
      <c r="H8" s="7">
        <f t="shared" si="2"/>
        <v>48000</v>
      </c>
    </row>
    <row r="9" spans="1:8" x14ac:dyDescent="0.25">
      <c r="A9" s="2">
        <v>3.5</v>
      </c>
      <c r="B9" s="2" t="s">
        <v>15</v>
      </c>
      <c r="C9" s="2">
        <v>4</v>
      </c>
      <c r="D9" s="4">
        <v>9500</v>
      </c>
      <c r="E9" s="4">
        <f t="shared" si="0"/>
        <v>38000</v>
      </c>
      <c r="F9" s="4">
        <v>1000</v>
      </c>
      <c r="G9" s="4">
        <f t="shared" si="1"/>
        <v>4000</v>
      </c>
      <c r="H9" s="7">
        <f t="shared" si="2"/>
        <v>42000</v>
      </c>
    </row>
    <row r="10" spans="1:8" x14ac:dyDescent="0.25">
      <c r="A10" s="2">
        <v>3.6</v>
      </c>
      <c r="B10" s="2" t="s">
        <v>16</v>
      </c>
      <c r="C10" s="2">
        <v>2</v>
      </c>
      <c r="D10" s="4">
        <v>88000</v>
      </c>
      <c r="E10" s="4">
        <f t="shared" si="0"/>
        <v>176000</v>
      </c>
      <c r="F10" s="4">
        <v>1000</v>
      </c>
      <c r="G10" s="4">
        <f t="shared" si="1"/>
        <v>2000</v>
      </c>
      <c r="H10" s="7">
        <f t="shared" si="2"/>
        <v>178000</v>
      </c>
    </row>
    <row r="11" spans="1:8" x14ac:dyDescent="0.25">
      <c r="A11" s="2">
        <v>3.7</v>
      </c>
      <c r="B11" s="2" t="s">
        <v>17</v>
      </c>
      <c r="C11" s="2">
        <v>2</v>
      </c>
      <c r="D11" s="9">
        <v>55000</v>
      </c>
      <c r="E11" s="4">
        <f t="shared" si="0"/>
        <v>110000</v>
      </c>
      <c r="F11" s="4">
        <v>1000</v>
      </c>
      <c r="G11" s="4">
        <f t="shared" si="1"/>
        <v>2000</v>
      </c>
      <c r="H11" s="7">
        <f t="shared" si="2"/>
        <v>112000</v>
      </c>
    </row>
    <row r="12" spans="1:8" x14ac:dyDescent="0.25">
      <c r="A12" s="2">
        <v>3.8</v>
      </c>
      <c r="B12" s="2" t="s">
        <v>18</v>
      </c>
      <c r="C12" s="2">
        <v>2</v>
      </c>
      <c r="D12" s="4">
        <v>20000</v>
      </c>
      <c r="E12" s="4">
        <f t="shared" si="0"/>
        <v>40000</v>
      </c>
      <c r="F12" s="4">
        <v>3000</v>
      </c>
      <c r="G12" s="4">
        <f t="shared" si="1"/>
        <v>6000</v>
      </c>
      <c r="H12" s="7">
        <f t="shared" si="2"/>
        <v>46000</v>
      </c>
    </row>
    <row r="13" spans="1:8" x14ac:dyDescent="0.25">
      <c r="A13" s="2">
        <v>4.0999999999999996</v>
      </c>
      <c r="B13" s="2" t="s">
        <v>19</v>
      </c>
      <c r="C13" s="2">
        <v>30</v>
      </c>
      <c r="D13" s="4">
        <v>2900</v>
      </c>
      <c r="E13" s="4">
        <f t="shared" si="0"/>
        <v>87000</v>
      </c>
      <c r="F13" s="4">
        <v>700</v>
      </c>
      <c r="G13" s="4">
        <f t="shared" si="1"/>
        <v>21000</v>
      </c>
      <c r="H13" s="7">
        <f t="shared" si="2"/>
        <v>108000</v>
      </c>
    </row>
    <row r="14" spans="1:8" x14ac:dyDescent="0.25">
      <c r="A14" s="2">
        <v>4.2</v>
      </c>
      <c r="B14" s="2" t="s">
        <v>20</v>
      </c>
      <c r="C14" s="2">
        <v>15</v>
      </c>
      <c r="D14" s="4">
        <v>3500</v>
      </c>
      <c r="E14" s="4">
        <f t="shared" si="0"/>
        <v>52500</v>
      </c>
      <c r="F14" s="4">
        <v>800</v>
      </c>
      <c r="G14" s="4">
        <f t="shared" si="1"/>
        <v>12000</v>
      </c>
      <c r="H14" s="7">
        <f t="shared" si="2"/>
        <v>64500</v>
      </c>
    </row>
    <row r="15" spans="1:8" x14ac:dyDescent="0.25">
      <c r="A15" s="2">
        <v>5.0999999999999996</v>
      </c>
      <c r="B15" s="2" t="s">
        <v>21</v>
      </c>
      <c r="C15" s="2">
        <v>30</v>
      </c>
      <c r="D15" s="4">
        <v>2700</v>
      </c>
      <c r="E15" s="4">
        <f t="shared" si="0"/>
        <v>81000</v>
      </c>
      <c r="F15" s="4">
        <v>200</v>
      </c>
      <c r="G15" s="4">
        <f t="shared" si="1"/>
        <v>6000</v>
      </c>
      <c r="H15" s="7">
        <f t="shared" si="2"/>
        <v>87000</v>
      </c>
    </row>
    <row r="16" spans="1:8" x14ac:dyDescent="0.25">
      <c r="A16" s="2">
        <v>5.2</v>
      </c>
      <c r="B16" s="2" t="s">
        <v>21</v>
      </c>
      <c r="C16" s="2">
        <v>15</v>
      </c>
      <c r="D16" s="4">
        <v>3800</v>
      </c>
      <c r="E16" s="4">
        <f t="shared" si="0"/>
        <v>57000</v>
      </c>
      <c r="F16" s="4">
        <v>300</v>
      </c>
      <c r="G16" s="4">
        <f t="shared" si="1"/>
        <v>4500</v>
      </c>
      <c r="H16" s="7">
        <f t="shared" si="2"/>
        <v>61500</v>
      </c>
    </row>
    <row r="17" spans="1:9" x14ac:dyDescent="0.25">
      <c r="A17" s="2">
        <v>6.1</v>
      </c>
      <c r="B17" s="2" t="s">
        <v>71</v>
      </c>
      <c r="C17" s="2">
        <v>20</v>
      </c>
      <c r="D17" s="4">
        <v>1600</v>
      </c>
      <c r="E17" s="4">
        <f t="shared" si="0"/>
        <v>32000</v>
      </c>
      <c r="F17" s="4">
        <v>300</v>
      </c>
      <c r="G17" s="4">
        <f t="shared" si="1"/>
        <v>6000</v>
      </c>
      <c r="H17" s="7">
        <f t="shared" si="2"/>
        <v>38000</v>
      </c>
    </row>
    <row r="18" spans="1:9" x14ac:dyDescent="0.25">
      <c r="A18" s="2">
        <v>7.1</v>
      </c>
      <c r="B18" s="2" t="s">
        <v>23</v>
      </c>
      <c r="C18" s="2">
        <v>1</v>
      </c>
      <c r="D18" s="10">
        <v>281400</v>
      </c>
      <c r="E18" s="4">
        <f t="shared" si="0"/>
        <v>281400</v>
      </c>
      <c r="F18" s="4">
        <v>3000</v>
      </c>
      <c r="G18" s="4">
        <f t="shared" si="1"/>
        <v>3000</v>
      </c>
      <c r="H18" s="7">
        <f t="shared" si="2"/>
        <v>284400</v>
      </c>
    </row>
    <row r="19" spans="1:9" x14ac:dyDescent="0.25">
      <c r="A19" s="2">
        <v>7.2</v>
      </c>
      <c r="B19" s="2" t="s">
        <v>24</v>
      </c>
      <c r="C19" s="2">
        <v>1</v>
      </c>
      <c r="D19" s="10">
        <v>294000</v>
      </c>
      <c r="E19" s="4">
        <f t="shared" si="0"/>
        <v>294000</v>
      </c>
      <c r="F19" s="4">
        <v>3000</v>
      </c>
      <c r="G19" s="4">
        <f t="shared" si="1"/>
        <v>3000</v>
      </c>
      <c r="H19" s="7">
        <f t="shared" si="2"/>
        <v>297000</v>
      </c>
    </row>
    <row r="20" spans="1:9" x14ac:dyDescent="0.25">
      <c r="A20" s="2">
        <v>7.3</v>
      </c>
      <c r="B20" s="2" t="s">
        <v>25</v>
      </c>
      <c r="C20" s="2">
        <v>2</v>
      </c>
      <c r="D20" s="10">
        <v>271600</v>
      </c>
      <c r="E20" s="4">
        <f t="shared" si="0"/>
        <v>543200</v>
      </c>
      <c r="F20" s="4">
        <v>3000</v>
      </c>
      <c r="G20" s="4">
        <f t="shared" si="1"/>
        <v>6000</v>
      </c>
      <c r="H20" s="7">
        <f t="shared" si="2"/>
        <v>549200</v>
      </c>
    </row>
    <row r="21" spans="1:9" x14ac:dyDescent="0.25">
      <c r="A21" s="2">
        <v>7.4</v>
      </c>
      <c r="B21" s="2" t="s">
        <v>26</v>
      </c>
      <c r="C21" s="2">
        <v>1</v>
      </c>
      <c r="D21" s="10">
        <v>282100</v>
      </c>
      <c r="E21" s="4">
        <f t="shared" si="0"/>
        <v>282100</v>
      </c>
      <c r="F21" s="4">
        <v>3000</v>
      </c>
      <c r="G21" s="4">
        <f t="shared" si="1"/>
        <v>3000</v>
      </c>
      <c r="H21" s="7">
        <f t="shared" si="2"/>
        <v>285100</v>
      </c>
    </row>
    <row r="22" spans="1:9" x14ac:dyDescent="0.25">
      <c r="A22" s="2">
        <v>7.5</v>
      </c>
      <c r="B22" s="2" t="s">
        <v>27</v>
      </c>
      <c r="C22" s="2">
        <v>3</v>
      </c>
      <c r="D22" s="10">
        <v>294000</v>
      </c>
      <c r="E22" s="4">
        <f t="shared" si="0"/>
        <v>882000</v>
      </c>
      <c r="F22" s="4">
        <v>3000</v>
      </c>
      <c r="G22" s="4">
        <f t="shared" si="1"/>
        <v>9000</v>
      </c>
      <c r="H22" s="7">
        <f t="shared" si="2"/>
        <v>891000</v>
      </c>
    </row>
    <row r="23" spans="1:9" x14ac:dyDescent="0.25">
      <c r="A23" s="2">
        <v>7.6</v>
      </c>
      <c r="B23" s="2" t="s">
        <v>28</v>
      </c>
      <c r="C23" s="2">
        <v>1</v>
      </c>
      <c r="D23" s="10">
        <v>294000</v>
      </c>
      <c r="E23" s="4">
        <f t="shared" si="0"/>
        <v>294000</v>
      </c>
      <c r="F23" s="4">
        <v>3000</v>
      </c>
      <c r="G23" s="4">
        <f t="shared" si="1"/>
        <v>3000</v>
      </c>
      <c r="H23" s="7">
        <f t="shared" si="2"/>
        <v>297000</v>
      </c>
    </row>
    <row r="24" spans="1:9" x14ac:dyDescent="0.25">
      <c r="A24" s="2">
        <v>7.7</v>
      </c>
      <c r="B24" s="2" t="s">
        <v>29</v>
      </c>
      <c r="C24" s="2">
        <v>1</v>
      </c>
      <c r="D24" s="10">
        <v>271600</v>
      </c>
      <c r="E24" s="4">
        <f t="shared" si="0"/>
        <v>271600</v>
      </c>
      <c r="F24" s="4">
        <v>3000</v>
      </c>
      <c r="G24" s="4">
        <f t="shared" si="1"/>
        <v>3000</v>
      </c>
      <c r="H24" s="7">
        <f t="shared" si="2"/>
        <v>274600</v>
      </c>
    </row>
    <row r="25" spans="1:9" x14ac:dyDescent="0.25">
      <c r="A25" s="2">
        <v>7.8</v>
      </c>
      <c r="B25" s="2" t="s">
        <v>30</v>
      </c>
      <c r="C25" s="2">
        <v>1</v>
      </c>
      <c r="D25" s="10">
        <v>281400</v>
      </c>
      <c r="E25" s="4">
        <f t="shared" si="0"/>
        <v>281400</v>
      </c>
      <c r="F25" s="4">
        <v>3000</v>
      </c>
      <c r="G25" s="4">
        <f t="shared" si="1"/>
        <v>3000</v>
      </c>
      <c r="H25" s="7">
        <f t="shared" si="2"/>
        <v>284400</v>
      </c>
    </row>
    <row r="26" spans="1:9" x14ac:dyDescent="0.25">
      <c r="A26" s="2">
        <v>7.9</v>
      </c>
      <c r="B26" s="2" t="s">
        <v>31</v>
      </c>
      <c r="C26" s="2">
        <v>2</v>
      </c>
      <c r="D26" s="10">
        <v>281400</v>
      </c>
      <c r="E26" s="4">
        <f t="shared" si="0"/>
        <v>562800</v>
      </c>
      <c r="F26" s="4">
        <v>3000</v>
      </c>
      <c r="G26" s="4">
        <f t="shared" si="1"/>
        <v>6000</v>
      </c>
      <c r="H26" s="7">
        <f t="shared" si="2"/>
        <v>568800</v>
      </c>
    </row>
    <row r="27" spans="1:9" x14ac:dyDescent="0.25">
      <c r="A27" s="12">
        <v>7.1</v>
      </c>
      <c r="B27" s="2" t="s">
        <v>32</v>
      </c>
      <c r="C27" s="2">
        <v>1</v>
      </c>
      <c r="D27" s="10">
        <v>264250</v>
      </c>
      <c r="E27" s="4">
        <f t="shared" si="0"/>
        <v>264250</v>
      </c>
      <c r="F27" s="4">
        <v>3000</v>
      </c>
      <c r="G27" s="4">
        <f t="shared" si="1"/>
        <v>3000</v>
      </c>
      <c r="H27" s="7">
        <f t="shared" si="2"/>
        <v>267250</v>
      </c>
    </row>
    <row r="28" spans="1:9" x14ac:dyDescent="0.25">
      <c r="A28" s="2">
        <v>7.11</v>
      </c>
      <c r="B28" s="2" t="s">
        <v>33</v>
      </c>
      <c r="C28" s="2">
        <v>2</v>
      </c>
      <c r="D28" s="10">
        <v>281400</v>
      </c>
      <c r="E28" s="4">
        <f t="shared" si="0"/>
        <v>562800</v>
      </c>
      <c r="F28" s="4">
        <v>3000</v>
      </c>
      <c r="G28" s="4">
        <f t="shared" si="1"/>
        <v>6000</v>
      </c>
      <c r="H28" s="7">
        <f t="shared" si="2"/>
        <v>568800</v>
      </c>
    </row>
    <row r="29" spans="1:9" x14ac:dyDescent="0.25">
      <c r="A29" s="12">
        <v>7.12</v>
      </c>
      <c r="B29" s="2" t="s">
        <v>34</v>
      </c>
      <c r="C29" s="2">
        <v>1</v>
      </c>
      <c r="D29" s="10">
        <v>264250</v>
      </c>
      <c r="E29" s="4">
        <f t="shared" si="0"/>
        <v>264250</v>
      </c>
      <c r="F29" s="4">
        <v>3000</v>
      </c>
      <c r="G29" s="4">
        <f t="shared" si="1"/>
        <v>3000</v>
      </c>
      <c r="H29" s="7">
        <f t="shared" si="2"/>
        <v>267250</v>
      </c>
      <c r="I29" s="44"/>
    </row>
    <row r="30" spans="1:9" x14ac:dyDescent="0.25">
      <c r="A30" s="2">
        <v>8.1</v>
      </c>
      <c r="B30" s="2" t="s">
        <v>40</v>
      </c>
      <c r="C30" s="2">
        <v>1</v>
      </c>
      <c r="D30" s="4">
        <v>24000</v>
      </c>
      <c r="E30" s="4">
        <f t="shared" si="0"/>
        <v>24000</v>
      </c>
      <c r="F30" s="4">
        <v>3000</v>
      </c>
      <c r="G30" s="4">
        <f t="shared" si="1"/>
        <v>3000</v>
      </c>
      <c r="H30" s="7">
        <f t="shared" si="2"/>
        <v>27000</v>
      </c>
    </row>
    <row r="31" spans="1:9" x14ac:dyDescent="0.25">
      <c r="A31" s="2">
        <v>8.1999999999999993</v>
      </c>
      <c r="B31" s="2" t="s">
        <v>40</v>
      </c>
      <c r="C31" s="2">
        <v>2</v>
      </c>
      <c r="D31" s="4">
        <v>62500</v>
      </c>
      <c r="E31" s="4">
        <f t="shared" si="0"/>
        <v>125000</v>
      </c>
      <c r="F31" s="4">
        <v>3000</v>
      </c>
      <c r="G31" s="4">
        <f t="shared" si="1"/>
        <v>6000</v>
      </c>
      <c r="H31" s="7">
        <f t="shared" si="2"/>
        <v>131000</v>
      </c>
    </row>
    <row r="32" spans="1:9" x14ac:dyDescent="0.25">
      <c r="A32" s="2">
        <v>8.3000000000000007</v>
      </c>
      <c r="B32" s="2" t="s">
        <v>41</v>
      </c>
      <c r="C32" s="2">
        <v>1</v>
      </c>
      <c r="D32" s="4">
        <v>69000</v>
      </c>
      <c r="E32" s="4">
        <f t="shared" si="0"/>
        <v>69000</v>
      </c>
      <c r="F32" s="4">
        <v>3000</v>
      </c>
      <c r="G32" s="4">
        <f t="shared" si="1"/>
        <v>3000</v>
      </c>
      <c r="H32" s="7">
        <f t="shared" si="2"/>
        <v>72000</v>
      </c>
    </row>
    <row r="33" spans="1:10" x14ac:dyDescent="0.25">
      <c r="A33" s="2">
        <v>8.4</v>
      </c>
      <c r="B33" s="2" t="s">
        <v>43</v>
      </c>
      <c r="C33" s="2">
        <v>2</v>
      </c>
      <c r="D33" s="4">
        <v>69000</v>
      </c>
      <c r="E33" s="4">
        <f t="shared" si="0"/>
        <v>138000</v>
      </c>
      <c r="F33" s="4">
        <v>3000</v>
      </c>
      <c r="G33" s="4">
        <f t="shared" si="1"/>
        <v>6000</v>
      </c>
      <c r="H33" s="7">
        <f t="shared" si="2"/>
        <v>144000</v>
      </c>
    </row>
    <row r="34" spans="1:10" x14ac:dyDescent="0.25">
      <c r="A34" s="2">
        <v>8.5</v>
      </c>
      <c r="B34" s="2" t="s">
        <v>42</v>
      </c>
      <c r="C34" s="2">
        <v>1</v>
      </c>
      <c r="D34" s="4">
        <v>79000</v>
      </c>
      <c r="E34" s="4">
        <f t="shared" si="0"/>
        <v>79000</v>
      </c>
      <c r="F34" s="4">
        <v>3000</v>
      </c>
      <c r="G34" s="4">
        <f t="shared" si="1"/>
        <v>3000</v>
      </c>
      <c r="H34" s="7">
        <f t="shared" si="2"/>
        <v>82000</v>
      </c>
      <c r="J34" s="44">
        <f>E29+E28+E27+E26+E25+E24+E23+E22+E21+E20+E19+E18</f>
        <v>4783800</v>
      </c>
    </row>
    <row r="35" spans="1:10" x14ac:dyDescent="0.25">
      <c r="A35" s="2">
        <v>9</v>
      </c>
      <c r="B35" s="2" t="s">
        <v>44</v>
      </c>
      <c r="C35" s="2">
        <v>1000</v>
      </c>
      <c r="D35" s="4">
        <v>5500</v>
      </c>
      <c r="E35" s="4">
        <f t="shared" si="0"/>
        <v>5500000</v>
      </c>
      <c r="F35" s="4">
        <v>660</v>
      </c>
      <c r="G35" s="4">
        <f t="shared" si="1"/>
        <v>660000</v>
      </c>
      <c r="H35" s="7">
        <f t="shared" si="2"/>
        <v>6160000</v>
      </c>
    </row>
    <row r="36" spans="1:10" x14ac:dyDescent="0.25">
      <c r="A36" s="2">
        <v>10</v>
      </c>
      <c r="B36" s="2" t="s">
        <v>45</v>
      </c>
      <c r="C36" s="2">
        <v>1000</v>
      </c>
      <c r="D36" s="4">
        <v>5750</v>
      </c>
      <c r="E36" s="4">
        <f t="shared" si="0"/>
        <v>5750000</v>
      </c>
      <c r="F36" s="4">
        <v>550</v>
      </c>
      <c r="G36" s="4">
        <f t="shared" si="1"/>
        <v>550000</v>
      </c>
      <c r="H36" s="7">
        <f t="shared" si="2"/>
        <v>6300000</v>
      </c>
    </row>
    <row r="37" spans="1:10" x14ac:dyDescent="0.25">
      <c r="A37" s="2">
        <v>11</v>
      </c>
      <c r="B37" s="2" t="s">
        <v>46</v>
      </c>
      <c r="C37" s="2">
        <v>60</v>
      </c>
      <c r="D37" s="4">
        <v>5450</v>
      </c>
      <c r="E37" s="4">
        <f t="shared" si="0"/>
        <v>327000</v>
      </c>
      <c r="F37" s="4">
        <v>550</v>
      </c>
      <c r="G37" s="4">
        <f t="shared" si="1"/>
        <v>33000</v>
      </c>
      <c r="H37" s="7">
        <f t="shared" si="2"/>
        <v>360000</v>
      </c>
    </row>
    <row r="38" spans="1:10" x14ac:dyDescent="0.25">
      <c r="A38" s="2" t="s">
        <v>72</v>
      </c>
      <c r="B38" s="2" t="s">
        <v>47</v>
      </c>
      <c r="C38" s="2">
        <v>6</v>
      </c>
      <c r="D38" s="4">
        <v>4000</v>
      </c>
      <c r="E38" s="4">
        <f t="shared" si="0"/>
        <v>24000</v>
      </c>
      <c r="F38" s="4">
        <v>700</v>
      </c>
      <c r="G38" s="4">
        <f t="shared" si="1"/>
        <v>4200</v>
      </c>
      <c r="H38" s="7">
        <f t="shared" si="2"/>
        <v>28200</v>
      </c>
    </row>
    <row r="39" spans="1:10" x14ac:dyDescent="0.25">
      <c r="A39" s="2" t="s">
        <v>73</v>
      </c>
      <c r="B39" s="2" t="s">
        <v>47</v>
      </c>
      <c r="C39" s="2">
        <v>2</v>
      </c>
      <c r="D39" s="4">
        <v>5750</v>
      </c>
      <c r="E39" s="4">
        <f t="shared" si="0"/>
        <v>11500</v>
      </c>
      <c r="F39" s="4">
        <v>700</v>
      </c>
      <c r="G39" s="4">
        <f t="shared" si="1"/>
        <v>1400</v>
      </c>
      <c r="H39" s="7">
        <f t="shared" si="2"/>
        <v>12900</v>
      </c>
    </row>
    <row r="40" spans="1:10" x14ac:dyDescent="0.25">
      <c r="A40" s="2" t="s">
        <v>74</v>
      </c>
      <c r="B40" s="2" t="s">
        <v>47</v>
      </c>
      <c r="C40" s="2">
        <v>4</v>
      </c>
      <c r="D40" s="4">
        <v>9000</v>
      </c>
      <c r="E40" s="4">
        <f t="shared" si="0"/>
        <v>36000</v>
      </c>
      <c r="F40" s="4">
        <v>1000</v>
      </c>
      <c r="G40" s="4">
        <f t="shared" si="1"/>
        <v>4000</v>
      </c>
      <c r="H40" s="7">
        <f t="shared" si="2"/>
        <v>40000</v>
      </c>
    </row>
    <row r="41" spans="1:10" x14ac:dyDescent="0.25">
      <c r="A41" s="2">
        <v>12.2</v>
      </c>
      <c r="B41" s="2" t="s">
        <v>47</v>
      </c>
      <c r="C41" s="2">
        <v>2</v>
      </c>
      <c r="D41" s="4">
        <v>4500</v>
      </c>
      <c r="E41" s="4">
        <f t="shared" si="0"/>
        <v>9000</v>
      </c>
      <c r="F41" s="4">
        <v>700</v>
      </c>
      <c r="G41" s="4">
        <f t="shared" si="1"/>
        <v>1400</v>
      </c>
      <c r="H41" s="7">
        <f t="shared" si="2"/>
        <v>10400</v>
      </c>
    </row>
    <row r="42" spans="1:10" x14ac:dyDescent="0.25">
      <c r="A42" s="2">
        <v>12.2</v>
      </c>
      <c r="B42" s="2" t="s">
        <v>47</v>
      </c>
      <c r="C42" s="2">
        <v>3</v>
      </c>
      <c r="D42" s="4">
        <v>3000</v>
      </c>
      <c r="E42" s="4">
        <f t="shared" si="0"/>
        <v>9000</v>
      </c>
      <c r="F42" s="4">
        <v>500</v>
      </c>
      <c r="G42" s="4">
        <f t="shared" si="1"/>
        <v>1500</v>
      </c>
      <c r="H42" s="7">
        <f t="shared" si="2"/>
        <v>10500</v>
      </c>
    </row>
    <row r="43" spans="1:10" x14ac:dyDescent="0.25">
      <c r="A43" s="2">
        <v>12.3</v>
      </c>
      <c r="B43" s="2" t="s">
        <v>47</v>
      </c>
      <c r="C43" s="2">
        <v>110</v>
      </c>
      <c r="D43" s="4">
        <v>4500</v>
      </c>
      <c r="E43" s="4">
        <f t="shared" si="0"/>
        <v>495000</v>
      </c>
      <c r="F43" s="4">
        <v>700</v>
      </c>
      <c r="G43" s="4">
        <f t="shared" si="1"/>
        <v>77000</v>
      </c>
      <c r="H43" s="7">
        <f t="shared" si="2"/>
        <v>572000</v>
      </c>
    </row>
    <row r="44" spans="1:10" x14ac:dyDescent="0.25">
      <c r="A44" s="2">
        <v>13</v>
      </c>
      <c r="B44" s="2" t="s">
        <v>48</v>
      </c>
      <c r="C44" s="2">
        <v>110</v>
      </c>
      <c r="D44" s="4">
        <v>1450</v>
      </c>
      <c r="E44" s="4">
        <f t="shared" si="0"/>
        <v>159500</v>
      </c>
      <c r="F44" s="4">
        <v>300</v>
      </c>
      <c r="G44" s="4">
        <f t="shared" si="1"/>
        <v>33000</v>
      </c>
      <c r="H44" s="7">
        <f t="shared" si="2"/>
        <v>192500</v>
      </c>
    </row>
    <row r="45" spans="1:10" x14ac:dyDescent="0.25">
      <c r="A45" s="2">
        <v>14</v>
      </c>
      <c r="B45" s="2" t="s">
        <v>49</v>
      </c>
      <c r="C45" s="2">
        <v>105</v>
      </c>
      <c r="D45" s="4">
        <v>2750</v>
      </c>
      <c r="E45" s="4">
        <f t="shared" si="0"/>
        <v>288750</v>
      </c>
      <c r="F45" s="4">
        <v>250</v>
      </c>
      <c r="G45" s="4">
        <f t="shared" si="1"/>
        <v>26250</v>
      </c>
      <c r="H45" s="7">
        <f t="shared" si="2"/>
        <v>315000</v>
      </c>
    </row>
    <row r="46" spans="1:10" x14ac:dyDescent="0.25">
      <c r="A46" s="2">
        <v>15</v>
      </c>
      <c r="B46" s="2" t="s">
        <v>50</v>
      </c>
      <c r="C46" s="2">
        <v>6</v>
      </c>
      <c r="D46" s="4">
        <v>45500</v>
      </c>
      <c r="E46" s="4">
        <f t="shared" si="0"/>
        <v>273000</v>
      </c>
      <c r="F46" s="4">
        <v>5000</v>
      </c>
      <c r="G46" s="4">
        <f t="shared" si="1"/>
        <v>30000</v>
      </c>
      <c r="H46" s="7">
        <f t="shared" si="2"/>
        <v>303000</v>
      </c>
    </row>
    <row r="47" spans="1:10" x14ac:dyDescent="0.25">
      <c r="A47" s="2">
        <v>16</v>
      </c>
      <c r="B47" s="2" t="s">
        <v>51</v>
      </c>
      <c r="C47" s="2">
        <v>1</v>
      </c>
      <c r="D47" s="4">
        <v>20000</v>
      </c>
      <c r="E47" s="4">
        <f t="shared" si="0"/>
        <v>20000</v>
      </c>
      <c r="F47" s="4">
        <v>15000</v>
      </c>
      <c r="G47" s="4">
        <f t="shared" si="1"/>
        <v>15000</v>
      </c>
      <c r="H47" s="7">
        <f t="shared" si="2"/>
        <v>35000</v>
      </c>
    </row>
    <row r="48" spans="1:10" x14ac:dyDescent="0.25">
      <c r="A48" s="2">
        <v>17</v>
      </c>
      <c r="B48" s="2" t="s">
        <v>52</v>
      </c>
      <c r="C48" s="2">
        <v>1</v>
      </c>
      <c r="D48" s="4">
        <v>0</v>
      </c>
      <c r="E48" s="4">
        <f t="shared" si="0"/>
        <v>0</v>
      </c>
      <c r="F48" s="4">
        <v>50000</v>
      </c>
      <c r="G48" s="4">
        <f t="shared" si="1"/>
        <v>50000</v>
      </c>
      <c r="H48" s="7">
        <f t="shared" si="2"/>
        <v>50000</v>
      </c>
    </row>
    <row r="49" spans="1:8" x14ac:dyDescent="0.25">
      <c r="A49" s="2">
        <v>18</v>
      </c>
      <c r="B49" s="2" t="s">
        <v>53</v>
      </c>
      <c r="C49" s="2">
        <v>1</v>
      </c>
      <c r="D49" s="4">
        <v>10000</v>
      </c>
      <c r="E49" s="4">
        <f t="shared" si="0"/>
        <v>10000</v>
      </c>
      <c r="F49" s="4">
        <v>15000</v>
      </c>
      <c r="G49" s="4">
        <f t="shared" si="1"/>
        <v>15000</v>
      </c>
      <c r="H49" s="7">
        <f t="shared" si="2"/>
        <v>25000</v>
      </c>
    </row>
    <row r="50" spans="1:8" x14ac:dyDescent="0.25">
      <c r="A50" s="2">
        <v>18</v>
      </c>
      <c r="H50" s="7">
        <f t="shared" ref="H50" si="3">G50+E50</f>
        <v>0</v>
      </c>
    </row>
    <row r="51" spans="1:8" ht="21" x14ac:dyDescent="0.25">
      <c r="E51" s="13">
        <f>SUM(E3:E50)</f>
        <v>18967350</v>
      </c>
      <c r="G51" s="13">
        <f>SUM(G3:G50)</f>
        <v>1763250</v>
      </c>
      <c r="H51" s="13">
        <f>SUM(H3:H50)</f>
        <v>20730600</v>
      </c>
    </row>
    <row r="104" spans="1:9" s="3" customFormat="1" ht="23.25" x14ac:dyDescent="0.25">
      <c r="A104" s="2"/>
      <c r="B104" s="2"/>
      <c r="C104" s="2"/>
      <c r="D104" s="4"/>
      <c r="F104" s="1"/>
      <c r="G104" s="1"/>
      <c r="I104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A891-E5CB-4BC2-994E-76BB1F779019}">
  <dimension ref="A1:J106"/>
  <sheetViews>
    <sheetView topLeftCell="A10" workbookViewId="0">
      <selection activeCell="J30" sqref="J30"/>
    </sheetView>
  </sheetViews>
  <sheetFormatPr defaultRowHeight="15" x14ac:dyDescent="0.25"/>
  <cols>
    <col min="1" max="1" width="9.5703125" style="2" customWidth="1"/>
    <col min="2" max="2" width="26.42578125" style="2" bestFit="1" customWidth="1"/>
    <col min="3" max="3" width="9.5703125" style="2" customWidth="1"/>
    <col min="4" max="4" width="11.28515625" style="4" customWidth="1"/>
    <col min="5" max="5" width="17.5703125" style="3" customWidth="1"/>
    <col min="6" max="6" width="12.28515625" style="4" customWidth="1"/>
    <col min="7" max="7" width="17.140625" style="4" customWidth="1"/>
    <col min="8" max="8" width="19.28515625" style="3" customWidth="1"/>
    <col min="10" max="10" width="11.5703125" bestFit="1" customWidth="1"/>
  </cols>
  <sheetData>
    <row r="1" spans="1:8" ht="26.25" x14ac:dyDescent="0.25">
      <c r="A1" s="47" t="s">
        <v>4</v>
      </c>
      <c r="B1" s="47"/>
      <c r="C1" s="47"/>
      <c r="D1" s="47"/>
      <c r="E1" s="47"/>
      <c r="F1" s="47"/>
      <c r="G1" s="47"/>
      <c r="H1" s="48"/>
    </row>
    <row r="2" spans="1:8" ht="21" x14ac:dyDescent="0.25">
      <c r="A2" s="5" t="s">
        <v>5</v>
      </c>
      <c r="B2" s="5" t="s">
        <v>8</v>
      </c>
      <c r="C2" s="5" t="s">
        <v>0</v>
      </c>
      <c r="D2" s="11" t="s">
        <v>1</v>
      </c>
      <c r="E2" s="6" t="s">
        <v>2</v>
      </c>
      <c r="F2" s="6" t="s">
        <v>1</v>
      </c>
      <c r="G2" s="6" t="s">
        <v>2</v>
      </c>
      <c r="H2" s="6" t="s">
        <v>3</v>
      </c>
    </row>
    <row r="3" spans="1:8" x14ac:dyDescent="0.25">
      <c r="A3" s="2">
        <v>1</v>
      </c>
      <c r="B3" s="2" t="s">
        <v>9</v>
      </c>
      <c r="C3" s="2">
        <v>1</v>
      </c>
      <c r="D3" s="4">
        <v>0</v>
      </c>
      <c r="E3" s="4">
        <f>D3*C3</f>
        <v>0</v>
      </c>
      <c r="F3" s="4">
        <v>100000</v>
      </c>
      <c r="G3" s="4">
        <f>F3*C3</f>
        <v>100000</v>
      </c>
      <c r="H3" s="7">
        <f>G3+E3</f>
        <v>100000</v>
      </c>
    </row>
    <row r="4" spans="1:8" x14ac:dyDescent="0.25">
      <c r="A4" s="2">
        <v>2</v>
      </c>
      <c r="B4" s="2" t="s">
        <v>10</v>
      </c>
      <c r="C4" s="2">
        <v>2</v>
      </c>
      <c r="D4" s="4">
        <v>0</v>
      </c>
      <c r="E4" s="4">
        <f t="shared" ref="E4:E51" si="0">D4*C4</f>
        <v>0</v>
      </c>
      <c r="F4" s="4">
        <v>5000</v>
      </c>
      <c r="G4" s="4">
        <f t="shared" ref="G4:G51" si="1">F4*C4</f>
        <v>10000</v>
      </c>
      <c r="H4" s="7">
        <f t="shared" ref="H4:H51" si="2">G4+E4</f>
        <v>10000</v>
      </c>
    </row>
    <row r="5" spans="1:8" x14ac:dyDescent="0.25">
      <c r="A5" s="2">
        <v>3.1</v>
      </c>
      <c r="B5" s="2" t="s">
        <v>11</v>
      </c>
      <c r="C5" s="2">
        <v>8</v>
      </c>
      <c r="D5" s="4">
        <v>8350</v>
      </c>
      <c r="E5" s="4">
        <f t="shared" si="0"/>
        <v>66800</v>
      </c>
      <c r="F5" s="4">
        <v>1000</v>
      </c>
      <c r="G5" s="4">
        <f t="shared" si="1"/>
        <v>8000</v>
      </c>
      <c r="H5" s="7">
        <f t="shared" si="2"/>
        <v>74800</v>
      </c>
    </row>
    <row r="6" spans="1:8" x14ac:dyDescent="0.25">
      <c r="A6" s="2">
        <v>3.2</v>
      </c>
      <c r="B6" s="2" t="s">
        <v>12</v>
      </c>
      <c r="C6" s="2">
        <v>2</v>
      </c>
      <c r="D6" s="4">
        <v>7250</v>
      </c>
      <c r="E6" s="4">
        <f t="shared" si="0"/>
        <v>14500</v>
      </c>
      <c r="F6" s="4">
        <v>1000</v>
      </c>
      <c r="G6" s="4">
        <f t="shared" si="1"/>
        <v>2000</v>
      </c>
      <c r="H6" s="7">
        <f t="shared" si="2"/>
        <v>16500</v>
      </c>
    </row>
    <row r="7" spans="1:8" x14ac:dyDescent="0.25">
      <c r="A7" s="2">
        <v>3.3</v>
      </c>
      <c r="B7" s="2" t="s">
        <v>13</v>
      </c>
      <c r="C7" s="2">
        <v>2</v>
      </c>
      <c r="D7" s="4">
        <v>18500</v>
      </c>
      <c r="E7" s="4">
        <f t="shared" si="0"/>
        <v>37000</v>
      </c>
      <c r="F7" s="4">
        <v>1000</v>
      </c>
      <c r="G7" s="4">
        <f t="shared" si="1"/>
        <v>2000</v>
      </c>
      <c r="H7" s="7">
        <f t="shared" si="2"/>
        <v>39000</v>
      </c>
    </row>
    <row r="8" spans="1:8" x14ac:dyDescent="0.25">
      <c r="A8" s="2">
        <v>3.4</v>
      </c>
      <c r="B8" s="2" t="s">
        <v>14</v>
      </c>
      <c r="C8" s="2">
        <v>4</v>
      </c>
      <c r="D8" s="4">
        <v>11000</v>
      </c>
      <c r="E8" s="4">
        <f t="shared" si="0"/>
        <v>44000</v>
      </c>
      <c r="F8" s="4">
        <v>1000</v>
      </c>
      <c r="G8" s="4">
        <f t="shared" si="1"/>
        <v>4000</v>
      </c>
      <c r="H8" s="7">
        <f t="shared" si="2"/>
        <v>48000</v>
      </c>
    </row>
    <row r="9" spans="1:8" x14ac:dyDescent="0.25">
      <c r="A9" s="2">
        <v>3.5</v>
      </c>
      <c r="B9" s="2" t="s">
        <v>15</v>
      </c>
      <c r="C9" s="2">
        <v>4</v>
      </c>
      <c r="D9" s="4">
        <v>9500</v>
      </c>
      <c r="E9" s="4">
        <f t="shared" si="0"/>
        <v>38000</v>
      </c>
      <c r="F9" s="4">
        <v>1000</v>
      </c>
      <c r="G9" s="4">
        <f t="shared" si="1"/>
        <v>4000</v>
      </c>
      <c r="H9" s="7">
        <f t="shared" si="2"/>
        <v>42000</v>
      </c>
    </row>
    <row r="10" spans="1:8" x14ac:dyDescent="0.25">
      <c r="A10" s="2">
        <v>3.6</v>
      </c>
      <c r="B10" s="2" t="s">
        <v>16</v>
      </c>
      <c r="C10" s="2">
        <v>2</v>
      </c>
      <c r="D10" s="4">
        <v>88000</v>
      </c>
      <c r="E10" s="4">
        <f t="shared" si="0"/>
        <v>176000</v>
      </c>
      <c r="F10" s="4">
        <v>1000</v>
      </c>
      <c r="G10" s="4">
        <f t="shared" si="1"/>
        <v>2000</v>
      </c>
      <c r="H10" s="7">
        <f t="shared" si="2"/>
        <v>178000</v>
      </c>
    </row>
    <row r="11" spans="1:8" x14ac:dyDescent="0.25">
      <c r="A11" s="2">
        <v>3.7</v>
      </c>
      <c r="B11" s="2" t="s">
        <v>17</v>
      </c>
      <c r="C11" s="2">
        <v>2</v>
      </c>
      <c r="D11" s="9">
        <v>55000</v>
      </c>
      <c r="E11" s="4">
        <f t="shared" si="0"/>
        <v>110000</v>
      </c>
      <c r="F11" s="4">
        <v>1000</v>
      </c>
      <c r="G11" s="4">
        <f t="shared" si="1"/>
        <v>2000</v>
      </c>
      <c r="H11" s="7">
        <f t="shared" si="2"/>
        <v>112000</v>
      </c>
    </row>
    <row r="12" spans="1:8" x14ac:dyDescent="0.25">
      <c r="A12" s="2">
        <v>3.8</v>
      </c>
      <c r="B12" s="2" t="s">
        <v>18</v>
      </c>
      <c r="C12" s="2">
        <v>2</v>
      </c>
      <c r="D12" s="4">
        <v>20000</v>
      </c>
      <c r="E12" s="4">
        <f t="shared" si="0"/>
        <v>40000</v>
      </c>
      <c r="F12" s="4">
        <v>1000</v>
      </c>
      <c r="G12" s="4">
        <f t="shared" si="1"/>
        <v>2000</v>
      </c>
      <c r="H12" s="7">
        <f t="shared" si="2"/>
        <v>42000</v>
      </c>
    </row>
    <row r="13" spans="1:8" x14ac:dyDescent="0.25">
      <c r="A13" s="2">
        <v>4.0999999999999996</v>
      </c>
      <c r="B13" s="2" t="s">
        <v>19</v>
      </c>
      <c r="C13" s="2">
        <v>25</v>
      </c>
      <c r="D13" s="4">
        <v>2900</v>
      </c>
      <c r="E13" s="4">
        <f t="shared" si="0"/>
        <v>72500</v>
      </c>
      <c r="F13" s="4">
        <v>700</v>
      </c>
      <c r="G13" s="4">
        <f t="shared" si="1"/>
        <v>17500</v>
      </c>
      <c r="H13" s="7">
        <f t="shared" si="2"/>
        <v>90000</v>
      </c>
    </row>
    <row r="14" spans="1:8" x14ac:dyDescent="0.25">
      <c r="A14" s="2">
        <v>4.2</v>
      </c>
      <c r="B14" s="2" t="s">
        <v>20</v>
      </c>
      <c r="C14" s="2">
        <v>15</v>
      </c>
      <c r="D14" s="4">
        <v>3500</v>
      </c>
      <c r="E14" s="4">
        <f t="shared" si="0"/>
        <v>52500</v>
      </c>
      <c r="F14" s="4">
        <v>800</v>
      </c>
      <c r="G14" s="4">
        <f t="shared" si="1"/>
        <v>12000</v>
      </c>
      <c r="H14" s="7">
        <f t="shared" si="2"/>
        <v>64500</v>
      </c>
    </row>
    <row r="15" spans="1:8" x14ac:dyDescent="0.25">
      <c r="A15" s="2">
        <v>5.0999999999999996</v>
      </c>
      <c r="B15" s="2" t="s">
        <v>21</v>
      </c>
      <c r="C15" s="2">
        <v>25</v>
      </c>
      <c r="D15" s="4">
        <v>2700</v>
      </c>
      <c r="E15" s="4">
        <f t="shared" si="0"/>
        <v>67500</v>
      </c>
      <c r="F15" s="4">
        <v>200</v>
      </c>
      <c r="G15" s="4">
        <f t="shared" si="1"/>
        <v>5000</v>
      </c>
      <c r="H15" s="7">
        <f t="shared" si="2"/>
        <v>72500</v>
      </c>
    </row>
    <row r="16" spans="1:8" x14ac:dyDescent="0.25">
      <c r="A16" s="2">
        <v>5.2</v>
      </c>
      <c r="B16" s="2" t="s">
        <v>21</v>
      </c>
      <c r="C16" s="2">
        <v>15</v>
      </c>
      <c r="D16" s="4">
        <v>3800</v>
      </c>
      <c r="E16" s="4">
        <f t="shared" si="0"/>
        <v>57000</v>
      </c>
      <c r="F16" s="4">
        <v>300</v>
      </c>
      <c r="G16" s="4">
        <f t="shared" si="1"/>
        <v>4500</v>
      </c>
      <c r="H16" s="7">
        <f t="shared" si="2"/>
        <v>61500</v>
      </c>
    </row>
    <row r="17" spans="1:10" x14ac:dyDescent="0.25">
      <c r="A17" s="2">
        <v>6.1</v>
      </c>
      <c r="B17" s="2" t="s">
        <v>22</v>
      </c>
      <c r="C17" s="2">
        <v>20</v>
      </c>
      <c r="D17" s="4">
        <v>1600</v>
      </c>
      <c r="E17" s="4">
        <f t="shared" si="0"/>
        <v>32000</v>
      </c>
      <c r="F17" s="4">
        <v>300</v>
      </c>
      <c r="G17" s="4">
        <f t="shared" si="1"/>
        <v>6000</v>
      </c>
      <c r="H17" s="7">
        <f t="shared" si="2"/>
        <v>38000</v>
      </c>
    </row>
    <row r="18" spans="1:10" x14ac:dyDescent="0.25">
      <c r="A18" s="2">
        <v>7.1</v>
      </c>
      <c r="B18" s="2" t="s">
        <v>23</v>
      </c>
      <c r="C18" s="2">
        <v>1</v>
      </c>
      <c r="D18" s="10">
        <v>257599.99999999997</v>
      </c>
      <c r="E18" s="4">
        <f t="shared" si="0"/>
        <v>257599.99999999997</v>
      </c>
      <c r="F18" s="4">
        <v>3000</v>
      </c>
      <c r="G18" s="4">
        <f t="shared" si="1"/>
        <v>3000</v>
      </c>
      <c r="H18" s="7">
        <f t="shared" si="2"/>
        <v>260599.99999999997</v>
      </c>
    </row>
    <row r="19" spans="1:10" x14ac:dyDescent="0.25">
      <c r="A19" s="2">
        <v>7.2</v>
      </c>
      <c r="B19" s="2" t="s">
        <v>24</v>
      </c>
      <c r="C19" s="2">
        <v>1</v>
      </c>
      <c r="D19" s="10">
        <v>264250</v>
      </c>
      <c r="E19" s="4">
        <f t="shared" si="0"/>
        <v>264250</v>
      </c>
      <c r="F19" s="4">
        <v>3000</v>
      </c>
      <c r="G19" s="4">
        <f t="shared" si="1"/>
        <v>3000</v>
      </c>
      <c r="H19" s="7">
        <f t="shared" si="2"/>
        <v>267250</v>
      </c>
      <c r="J19" s="44"/>
    </row>
    <row r="20" spans="1:10" x14ac:dyDescent="0.25">
      <c r="A20" s="2">
        <v>7.3</v>
      </c>
      <c r="B20" s="2" t="s">
        <v>25</v>
      </c>
      <c r="C20" s="2">
        <v>2</v>
      </c>
      <c r="D20" s="10">
        <v>295400</v>
      </c>
      <c r="E20" s="4">
        <f t="shared" si="0"/>
        <v>590800</v>
      </c>
      <c r="F20" s="4">
        <v>3000</v>
      </c>
      <c r="G20" s="4">
        <f t="shared" si="1"/>
        <v>6000</v>
      </c>
      <c r="H20" s="7">
        <f t="shared" si="2"/>
        <v>596800</v>
      </c>
      <c r="J20" s="44"/>
    </row>
    <row r="21" spans="1:10" x14ac:dyDescent="0.25">
      <c r="A21" s="2">
        <v>7.4</v>
      </c>
      <c r="B21" s="2" t="s">
        <v>26</v>
      </c>
      <c r="C21" s="2">
        <v>1</v>
      </c>
      <c r="D21" s="10">
        <v>281400</v>
      </c>
      <c r="E21" s="4">
        <f t="shared" si="0"/>
        <v>281400</v>
      </c>
      <c r="F21" s="4">
        <v>3000</v>
      </c>
      <c r="G21" s="4">
        <f t="shared" si="1"/>
        <v>3000</v>
      </c>
      <c r="H21" s="7">
        <f t="shared" si="2"/>
        <v>284400</v>
      </c>
    </row>
    <row r="22" spans="1:10" x14ac:dyDescent="0.25">
      <c r="A22" s="2">
        <v>7.5</v>
      </c>
      <c r="B22" s="2" t="s">
        <v>27</v>
      </c>
      <c r="C22" s="2">
        <v>2</v>
      </c>
      <c r="D22" s="10">
        <v>271600</v>
      </c>
      <c r="E22" s="4">
        <f t="shared" si="0"/>
        <v>543200</v>
      </c>
      <c r="F22" s="4">
        <v>3000</v>
      </c>
      <c r="G22" s="4">
        <f t="shared" si="1"/>
        <v>6000</v>
      </c>
      <c r="H22" s="7">
        <f t="shared" si="2"/>
        <v>549200</v>
      </c>
    </row>
    <row r="23" spans="1:10" x14ac:dyDescent="0.25">
      <c r="A23" s="2">
        <v>7.6</v>
      </c>
      <c r="B23" s="2" t="s">
        <v>28</v>
      </c>
      <c r="C23" s="2">
        <v>2</v>
      </c>
      <c r="D23" s="10">
        <v>281400</v>
      </c>
      <c r="E23" s="4">
        <f t="shared" si="0"/>
        <v>562800</v>
      </c>
      <c r="F23" s="4">
        <v>3000</v>
      </c>
      <c r="G23" s="4">
        <f t="shared" si="1"/>
        <v>6000</v>
      </c>
      <c r="H23" s="7">
        <f t="shared" si="2"/>
        <v>568800</v>
      </c>
    </row>
    <row r="24" spans="1:10" x14ac:dyDescent="0.25">
      <c r="A24" s="2">
        <v>7.7</v>
      </c>
      <c r="B24" s="2" t="s">
        <v>29</v>
      </c>
      <c r="C24" s="2">
        <v>1</v>
      </c>
      <c r="D24" s="10">
        <v>294000</v>
      </c>
      <c r="E24" s="4">
        <f t="shared" si="0"/>
        <v>294000</v>
      </c>
      <c r="F24" s="4">
        <v>3000</v>
      </c>
      <c r="G24" s="4">
        <f t="shared" si="1"/>
        <v>3000</v>
      </c>
      <c r="H24" s="7">
        <f t="shared" si="2"/>
        <v>297000</v>
      </c>
    </row>
    <row r="25" spans="1:10" x14ac:dyDescent="0.25">
      <c r="A25" s="2">
        <v>7.8</v>
      </c>
      <c r="B25" s="2" t="s">
        <v>30</v>
      </c>
      <c r="C25" s="2">
        <v>1</v>
      </c>
      <c r="D25" s="10">
        <v>281400</v>
      </c>
      <c r="E25" s="4">
        <f t="shared" si="0"/>
        <v>281400</v>
      </c>
      <c r="F25" s="4">
        <v>3000</v>
      </c>
      <c r="G25" s="4">
        <f t="shared" si="1"/>
        <v>3000</v>
      </c>
      <c r="H25" s="7">
        <f t="shared" si="2"/>
        <v>284400</v>
      </c>
    </row>
    <row r="26" spans="1:10" x14ac:dyDescent="0.25">
      <c r="A26" s="2">
        <v>7.9</v>
      </c>
      <c r="B26" s="2" t="s">
        <v>31</v>
      </c>
      <c r="C26" s="2">
        <v>1</v>
      </c>
      <c r="D26" s="10">
        <v>271600</v>
      </c>
      <c r="E26" s="4">
        <f t="shared" si="0"/>
        <v>271600</v>
      </c>
      <c r="F26" s="4">
        <v>3000</v>
      </c>
      <c r="G26" s="4">
        <f t="shared" si="1"/>
        <v>3000</v>
      </c>
      <c r="H26" s="7">
        <f t="shared" si="2"/>
        <v>274600</v>
      </c>
    </row>
    <row r="27" spans="1:10" x14ac:dyDescent="0.25">
      <c r="A27" s="12">
        <v>7.1</v>
      </c>
      <c r="B27" s="2" t="s">
        <v>32</v>
      </c>
      <c r="C27" s="2">
        <v>1</v>
      </c>
      <c r="D27" s="10">
        <v>281400</v>
      </c>
      <c r="E27" s="4">
        <f t="shared" si="0"/>
        <v>281400</v>
      </c>
      <c r="F27" s="4">
        <v>3000</v>
      </c>
      <c r="G27" s="4">
        <f t="shared" si="1"/>
        <v>3000</v>
      </c>
      <c r="H27" s="7">
        <f t="shared" si="2"/>
        <v>284400</v>
      </c>
    </row>
    <row r="28" spans="1:10" x14ac:dyDescent="0.25">
      <c r="A28" s="2">
        <v>7.11</v>
      </c>
      <c r="B28" s="2" t="s">
        <v>33</v>
      </c>
      <c r="C28" s="2">
        <v>1</v>
      </c>
      <c r="D28" s="10">
        <v>271600</v>
      </c>
      <c r="E28" s="4">
        <f t="shared" si="0"/>
        <v>271600</v>
      </c>
      <c r="F28" s="4">
        <v>3000</v>
      </c>
      <c r="G28" s="4">
        <f t="shared" si="1"/>
        <v>3000</v>
      </c>
      <c r="H28" s="7">
        <f t="shared" si="2"/>
        <v>274600</v>
      </c>
    </row>
    <row r="29" spans="1:10" x14ac:dyDescent="0.25">
      <c r="A29" s="12">
        <v>7.12</v>
      </c>
      <c r="B29" s="2" t="s">
        <v>34</v>
      </c>
      <c r="C29" s="2">
        <v>1</v>
      </c>
      <c r="D29" s="10">
        <v>271600</v>
      </c>
      <c r="E29" s="4">
        <f t="shared" si="0"/>
        <v>271600</v>
      </c>
      <c r="F29" s="4">
        <v>3000</v>
      </c>
      <c r="G29" s="4">
        <f t="shared" si="1"/>
        <v>3000</v>
      </c>
      <c r="H29" s="7">
        <f t="shared" si="2"/>
        <v>274600</v>
      </c>
    </row>
    <row r="30" spans="1:10" x14ac:dyDescent="0.25">
      <c r="A30" s="2">
        <v>7.13</v>
      </c>
      <c r="B30" s="2" t="s">
        <v>35</v>
      </c>
      <c r="C30" s="2">
        <v>1</v>
      </c>
      <c r="D30" s="10">
        <v>271600</v>
      </c>
      <c r="E30" s="4">
        <f t="shared" si="0"/>
        <v>271600</v>
      </c>
      <c r="F30" s="4">
        <v>3000</v>
      </c>
      <c r="G30" s="4">
        <f t="shared" si="1"/>
        <v>3000</v>
      </c>
      <c r="H30" s="7">
        <f t="shared" si="2"/>
        <v>274600</v>
      </c>
      <c r="J30" s="44">
        <f>E34+E33+E32+E31+E30+E29+E28+E27+E26+E25+E24+E23+E22+E21+E20+E19+E18</f>
        <v>5532800</v>
      </c>
    </row>
    <row r="31" spans="1:10" x14ac:dyDescent="0.25">
      <c r="A31" s="12">
        <v>7.14</v>
      </c>
      <c r="B31" s="2" t="s">
        <v>36</v>
      </c>
      <c r="C31" s="2">
        <v>1</v>
      </c>
      <c r="D31" s="10">
        <v>282100</v>
      </c>
      <c r="E31" s="4">
        <f t="shared" si="0"/>
        <v>282100</v>
      </c>
      <c r="F31" s="4">
        <v>3000</v>
      </c>
      <c r="G31" s="4">
        <f t="shared" si="1"/>
        <v>3000</v>
      </c>
      <c r="H31" s="7">
        <f t="shared" si="2"/>
        <v>285100</v>
      </c>
      <c r="J31" s="44">
        <f>J30+'HVAC-22F'!J34</f>
        <v>10316600</v>
      </c>
    </row>
    <row r="32" spans="1:10" x14ac:dyDescent="0.25">
      <c r="A32" s="2">
        <v>7.15</v>
      </c>
      <c r="B32" s="2" t="s">
        <v>37</v>
      </c>
      <c r="C32" s="2">
        <v>1</v>
      </c>
      <c r="D32" s="10">
        <v>271600</v>
      </c>
      <c r="E32" s="4">
        <f t="shared" si="0"/>
        <v>271600</v>
      </c>
      <c r="F32" s="4">
        <v>3000</v>
      </c>
      <c r="G32" s="4">
        <f t="shared" si="1"/>
        <v>3000</v>
      </c>
      <c r="H32" s="7">
        <f t="shared" si="2"/>
        <v>274600</v>
      </c>
    </row>
    <row r="33" spans="1:8" x14ac:dyDescent="0.25">
      <c r="A33" s="12">
        <v>7.16</v>
      </c>
      <c r="B33" s="2" t="s">
        <v>38</v>
      </c>
      <c r="C33" s="2">
        <v>1</v>
      </c>
      <c r="D33" s="10">
        <v>264250</v>
      </c>
      <c r="E33" s="4">
        <f t="shared" si="0"/>
        <v>264250</v>
      </c>
      <c r="F33" s="4">
        <v>3000</v>
      </c>
      <c r="G33" s="4">
        <f t="shared" si="1"/>
        <v>3000</v>
      </c>
      <c r="H33" s="7">
        <f t="shared" si="2"/>
        <v>267250</v>
      </c>
    </row>
    <row r="34" spans="1:8" x14ac:dyDescent="0.25">
      <c r="A34" s="2">
        <v>7.17</v>
      </c>
      <c r="B34" s="2" t="s">
        <v>39</v>
      </c>
      <c r="C34" s="2">
        <v>1</v>
      </c>
      <c r="D34" s="4">
        <v>271600</v>
      </c>
      <c r="E34" s="4">
        <f t="shared" si="0"/>
        <v>271600</v>
      </c>
      <c r="F34" s="4">
        <v>3000</v>
      </c>
      <c r="G34" s="4">
        <f t="shared" si="1"/>
        <v>3000</v>
      </c>
      <c r="H34" s="7">
        <f t="shared" si="2"/>
        <v>274600</v>
      </c>
    </row>
    <row r="35" spans="1:8" x14ac:dyDescent="0.25">
      <c r="A35" s="2">
        <v>8.1</v>
      </c>
      <c r="B35" s="2" t="s">
        <v>40</v>
      </c>
      <c r="C35" s="2">
        <v>1</v>
      </c>
      <c r="D35" s="4">
        <v>23500</v>
      </c>
      <c r="E35" s="4">
        <f t="shared" si="0"/>
        <v>23500</v>
      </c>
      <c r="F35" s="4">
        <v>3000</v>
      </c>
      <c r="G35" s="4">
        <f t="shared" si="1"/>
        <v>3000</v>
      </c>
      <c r="H35" s="7">
        <f t="shared" si="2"/>
        <v>26500</v>
      </c>
    </row>
    <row r="36" spans="1:8" x14ac:dyDescent="0.25">
      <c r="A36" s="2">
        <v>8.1999999999999993</v>
      </c>
      <c r="B36" s="2" t="s">
        <v>41</v>
      </c>
      <c r="C36" s="2">
        <v>2</v>
      </c>
      <c r="D36" s="4">
        <v>57000</v>
      </c>
      <c r="E36" s="4">
        <f t="shared" si="0"/>
        <v>114000</v>
      </c>
      <c r="F36" s="4">
        <v>3000</v>
      </c>
      <c r="G36" s="4">
        <f t="shared" si="1"/>
        <v>6000</v>
      </c>
      <c r="H36" s="7">
        <f t="shared" si="2"/>
        <v>120000</v>
      </c>
    </row>
    <row r="37" spans="1:8" x14ac:dyDescent="0.25">
      <c r="A37" s="2">
        <v>8.3000000000000007</v>
      </c>
      <c r="B37" s="2" t="s">
        <v>43</v>
      </c>
      <c r="C37" s="2">
        <v>2</v>
      </c>
      <c r="D37" s="4">
        <v>64500</v>
      </c>
      <c r="E37" s="4">
        <f t="shared" si="0"/>
        <v>129000</v>
      </c>
      <c r="F37" s="4">
        <v>3000</v>
      </c>
      <c r="G37" s="4">
        <f t="shared" si="1"/>
        <v>6000</v>
      </c>
      <c r="H37" s="7">
        <f t="shared" si="2"/>
        <v>135000</v>
      </c>
    </row>
    <row r="38" spans="1:8" x14ac:dyDescent="0.25">
      <c r="A38" s="2">
        <v>8</v>
      </c>
      <c r="B38" s="2" t="s">
        <v>44</v>
      </c>
      <c r="C38" s="2">
        <v>900</v>
      </c>
      <c r="D38" s="4">
        <v>5500</v>
      </c>
      <c r="E38" s="4">
        <f t="shared" si="0"/>
        <v>4950000</v>
      </c>
      <c r="F38" s="4">
        <v>660</v>
      </c>
      <c r="G38" s="4">
        <f t="shared" si="1"/>
        <v>594000</v>
      </c>
      <c r="H38" s="7">
        <f t="shared" si="2"/>
        <v>5544000</v>
      </c>
    </row>
    <row r="39" spans="1:8" x14ac:dyDescent="0.25">
      <c r="A39" s="2">
        <v>9</v>
      </c>
      <c r="B39" s="2" t="s">
        <v>45</v>
      </c>
      <c r="C39" s="2">
        <v>900</v>
      </c>
      <c r="D39" s="4">
        <v>5750</v>
      </c>
      <c r="E39" s="4">
        <f t="shared" si="0"/>
        <v>5175000</v>
      </c>
      <c r="F39" s="4">
        <v>550</v>
      </c>
      <c r="G39" s="4">
        <f t="shared" si="1"/>
        <v>495000</v>
      </c>
      <c r="H39" s="7">
        <f t="shared" si="2"/>
        <v>5670000</v>
      </c>
    </row>
    <row r="40" spans="1:8" x14ac:dyDescent="0.25">
      <c r="A40" s="2">
        <v>10</v>
      </c>
      <c r="B40" s="2" t="s">
        <v>46</v>
      </c>
      <c r="C40" s="2">
        <v>60</v>
      </c>
      <c r="D40" s="4">
        <v>5450</v>
      </c>
      <c r="E40" s="4">
        <f t="shared" si="0"/>
        <v>327000</v>
      </c>
      <c r="F40" s="4">
        <v>550</v>
      </c>
      <c r="G40" s="4">
        <f t="shared" si="1"/>
        <v>33000</v>
      </c>
      <c r="H40" s="7">
        <f t="shared" si="2"/>
        <v>360000</v>
      </c>
    </row>
    <row r="41" spans="1:8" x14ac:dyDescent="0.25">
      <c r="A41" s="2" t="s">
        <v>6</v>
      </c>
      <c r="B41" s="2" t="s">
        <v>47</v>
      </c>
      <c r="C41" s="2">
        <v>15</v>
      </c>
      <c r="D41" s="4">
        <v>4000</v>
      </c>
      <c r="E41" s="4">
        <f t="shared" si="0"/>
        <v>60000</v>
      </c>
      <c r="F41" s="4">
        <v>700</v>
      </c>
      <c r="G41" s="4">
        <f t="shared" si="1"/>
        <v>10500</v>
      </c>
      <c r="H41" s="7">
        <f t="shared" si="2"/>
        <v>70500</v>
      </c>
    </row>
    <row r="42" spans="1:8" x14ac:dyDescent="0.25">
      <c r="A42" s="2" t="s">
        <v>7</v>
      </c>
      <c r="B42" s="2" t="s">
        <v>47</v>
      </c>
      <c r="C42" s="2">
        <v>4</v>
      </c>
      <c r="D42" s="4">
        <v>9000</v>
      </c>
      <c r="E42" s="4">
        <f t="shared" si="0"/>
        <v>36000</v>
      </c>
      <c r="F42" s="4">
        <v>1000</v>
      </c>
      <c r="G42" s="4">
        <f t="shared" si="1"/>
        <v>4000</v>
      </c>
      <c r="H42" s="7">
        <f t="shared" si="2"/>
        <v>40000</v>
      </c>
    </row>
    <row r="43" spans="1:8" x14ac:dyDescent="0.25">
      <c r="A43" s="2">
        <v>11.2</v>
      </c>
      <c r="B43" s="2" t="s">
        <v>47</v>
      </c>
      <c r="C43" s="2">
        <v>2</v>
      </c>
      <c r="D43" s="4">
        <v>4500</v>
      </c>
      <c r="E43" s="4">
        <f t="shared" si="0"/>
        <v>9000</v>
      </c>
      <c r="F43" s="4">
        <v>700</v>
      </c>
      <c r="G43" s="4">
        <f t="shared" si="1"/>
        <v>1400</v>
      </c>
      <c r="H43" s="7">
        <f t="shared" si="2"/>
        <v>10400</v>
      </c>
    </row>
    <row r="44" spans="1:8" x14ac:dyDescent="0.25">
      <c r="A44" s="2">
        <v>11.2</v>
      </c>
      <c r="B44" s="2" t="s">
        <v>47</v>
      </c>
      <c r="C44" s="2">
        <v>2</v>
      </c>
      <c r="D44" s="4">
        <v>3000</v>
      </c>
      <c r="E44" s="4">
        <f t="shared" si="0"/>
        <v>6000</v>
      </c>
      <c r="F44" s="4">
        <v>500</v>
      </c>
      <c r="G44" s="4">
        <f t="shared" si="1"/>
        <v>1000</v>
      </c>
      <c r="H44" s="7">
        <f t="shared" si="2"/>
        <v>7000</v>
      </c>
    </row>
    <row r="45" spans="1:8" x14ac:dyDescent="0.25">
      <c r="A45" s="2">
        <v>11.3</v>
      </c>
      <c r="B45" s="2" t="s">
        <v>47</v>
      </c>
      <c r="C45" s="2">
        <v>110</v>
      </c>
      <c r="D45" s="4">
        <v>4500</v>
      </c>
      <c r="E45" s="4">
        <f t="shared" si="0"/>
        <v>495000</v>
      </c>
      <c r="F45" s="4">
        <v>700</v>
      </c>
      <c r="G45" s="4">
        <f t="shared" si="1"/>
        <v>77000</v>
      </c>
      <c r="H45" s="7">
        <f t="shared" si="2"/>
        <v>572000</v>
      </c>
    </row>
    <row r="46" spans="1:8" x14ac:dyDescent="0.25">
      <c r="A46" s="2">
        <v>12</v>
      </c>
      <c r="B46" s="2" t="s">
        <v>48</v>
      </c>
      <c r="C46" s="2">
        <v>120</v>
      </c>
      <c r="D46" s="4">
        <v>1450</v>
      </c>
      <c r="E46" s="4">
        <f t="shared" si="0"/>
        <v>174000</v>
      </c>
      <c r="F46" s="4">
        <v>300</v>
      </c>
      <c r="G46" s="4">
        <f t="shared" si="1"/>
        <v>36000</v>
      </c>
      <c r="H46" s="7">
        <f t="shared" si="2"/>
        <v>210000</v>
      </c>
    </row>
    <row r="47" spans="1:8" x14ac:dyDescent="0.25">
      <c r="A47" s="2">
        <v>13</v>
      </c>
      <c r="B47" s="2" t="s">
        <v>49</v>
      </c>
      <c r="C47" s="2">
        <v>120</v>
      </c>
      <c r="D47" s="4">
        <v>2750</v>
      </c>
      <c r="E47" s="4">
        <f t="shared" si="0"/>
        <v>330000</v>
      </c>
      <c r="F47" s="4">
        <v>250</v>
      </c>
      <c r="G47" s="4">
        <f t="shared" si="1"/>
        <v>30000</v>
      </c>
      <c r="H47" s="7">
        <f t="shared" si="2"/>
        <v>360000</v>
      </c>
    </row>
    <row r="48" spans="1:8" x14ac:dyDescent="0.25">
      <c r="A48" s="2">
        <v>14</v>
      </c>
      <c r="B48" s="2" t="s">
        <v>50</v>
      </c>
      <c r="C48" s="2">
        <v>6</v>
      </c>
      <c r="D48" s="4">
        <v>45500</v>
      </c>
      <c r="E48" s="4">
        <f t="shared" si="0"/>
        <v>273000</v>
      </c>
      <c r="F48" s="4">
        <v>5000</v>
      </c>
      <c r="G48" s="4">
        <f t="shared" si="1"/>
        <v>30000</v>
      </c>
      <c r="H48" s="7">
        <f t="shared" si="2"/>
        <v>303000</v>
      </c>
    </row>
    <row r="49" spans="1:8" x14ac:dyDescent="0.25">
      <c r="A49" s="2">
        <v>15</v>
      </c>
      <c r="B49" s="2" t="s">
        <v>51</v>
      </c>
      <c r="C49" s="2">
        <v>1</v>
      </c>
      <c r="D49" s="4">
        <v>20000</v>
      </c>
      <c r="E49" s="4">
        <f t="shared" si="0"/>
        <v>20000</v>
      </c>
      <c r="F49" s="4">
        <v>15000</v>
      </c>
      <c r="G49" s="4">
        <f t="shared" si="1"/>
        <v>15000</v>
      </c>
      <c r="H49" s="7">
        <f t="shared" si="2"/>
        <v>35000</v>
      </c>
    </row>
    <row r="50" spans="1:8" x14ac:dyDescent="0.25">
      <c r="A50" s="2">
        <v>16</v>
      </c>
      <c r="B50" s="2" t="s">
        <v>52</v>
      </c>
      <c r="C50" s="2">
        <v>1</v>
      </c>
      <c r="D50" s="4">
        <v>0</v>
      </c>
      <c r="E50" s="4">
        <f t="shared" si="0"/>
        <v>0</v>
      </c>
      <c r="F50" s="4">
        <v>50000</v>
      </c>
      <c r="G50" s="4">
        <f t="shared" si="1"/>
        <v>50000</v>
      </c>
      <c r="H50" s="7">
        <f t="shared" si="2"/>
        <v>50000</v>
      </c>
    </row>
    <row r="51" spans="1:8" x14ac:dyDescent="0.25">
      <c r="A51" s="2">
        <v>17</v>
      </c>
      <c r="B51" s="2" t="s">
        <v>53</v>
      </c>
      <c r="C51" s="2">
        <v>1</v>
      </c>
      <c r="D51" s="4">
        <v>10000</v>
      </c>
      <c r="E51" s="4">
        <f t="shared" si="0"/>
        <v>10000</v>
      </c>
      <c r="F51" s="4">
        <v>15000</v>
      </c>
      <c r="G51" s="4">
        <f t="shared" si="1"/>
        <v>15000</v>
      </c>
      <c r="H51" s="7">
        <f t="shared" si="2"/>
        <v>25000</v>
      </c>
    </row>
    <row r="52" spans="1:8" x14ac:dyDescent="0.25">
      <c r="A52" s="2">
        <v>18</v>
      </c>
      <c r="H52" s="7">
        <f t="shared" ref="H52" si="3">G52+E52</f>
        <v>0</v>
      </c>
    </row>
    <row r="53" spans="1:8" ht="21" x14ac:dyDescent="0.25">
      <c r="E53" s="13">
        <f>SUM(E3:E52)</f>
        <v>18472100</v>
      </c>
      <c r="G53" s="13">
        <f>SUM(G3:G52)</f>
        <v>1647900</v>
      </c>
      <c r="H53" s="13">
        <f>SUM(H3:H52)</f>
        <v>20120000</v>
      </c>
    </row>
    <row r="106" spans="6:7" ht="23.25" x14ac:dyDescent="0.25">
      <c r="F106" s="1"/>
      <c r="G106" s="1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FF-23 F</vt:lpstr>
      <vt:lpstr>FF-22-F</vt:lpstr>
      <vt:lpstr>HVAC-22F</vt:lpstr>
      <vt:lpstr>HVAC-23F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2023-05-24T10:04:15Z</dcterms:modified>
</cp:coreProperties>
</file>