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6D4E55D2-35B6-4441-99C3-EFE4E791E6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definedNames>
    <definedName name="_xlnm.Print_Area" localSheetId="0">Fire!$A$1:$H$41</definedName>
  </definedNames>
  <calcPr calcId="181029"/>
</workbook>
</file>

<file path=xl/calcChain.xml><?xml version="1.0" encoding="utf-8"?>
<calcChain xmlns="http://schemas.openxmlformats.org/spreadsheetml/2006/main">
  <c r="H27" i="2" l="1"/>
  <c r="G27" i="2"/>
  <c r="G26" i="2"/>
  <c r="H26" i="2"/>
  <c r="H25" i="2"/>
  <c r="G25" i="2"/>
  <c r="H32" i="2"/>
  <c r="H31" i="2"/>
  <c r="H30" i="2"/>
  <c r="H29" i="2"/>
  <c r="G32" i="2"/>
  <c r="G31" i="2"/>
  <c r="G30" i="2"/>
  <c r="G29" i="2"/>
  <c r="H28" i="2"/>
  <c r="G28" i="2"/>
  <c r="H20" i="2"/>
  <c r="G20" i="2"/>
  <c r="G17" i="2" l="1"/>
  <c r="H17" i="2"/>
  <c r="G18" i="2"/>
  <c r="H18" i="2"/>
  <c r="G19" i="2"/>
  <c r="H19" i="2"/>
  <c r="G21" i="2"/>
  <c r="H21" i="2"/>
  <c r="G22" i="2"/>
  <c r="H22" i="2"/>
  <c r="G23" i="2"/>
  <c r="H23" i="2"/>
  <c r="G24" i="2"/>
  <c r="H24" i="2"/>
  <c r="H16" i="2"/>
  <c r="G16" i="2"/>
  <c r="H33" i="2" l="1"/>
  <c r="G33" i="2"/>
  <c r="G35" i="2" s="1"/>
  <c r="H34" i="2" l="1"/>
  <c r="H35" i="2" l="1"/>
  <c r="G36" i="2" s="1"/>
</calcChain>
</file>

<file path=xl/sharedStrings.xml><?xml version="1.0" encoding="utf-8"?>
<sst xmlns="http://schemas.openxmlformats.org/spreadsheetml/2006/main" count="61" uniqueCount="46">
  <si>
    <t>S. #</t>
  </si>
  <si>
    <t>Description</t>
  </si>
  <si>
    <t>Unit</t>
  </si>
  <si>
    <t>Qty</t>
  </si>
  <si>
    <t>Total Amount Rs</t>
  </si>
  <si>
    <t>Job</t>
  </si>
  <si>
    <t>Nos</t>
  </si>
  <si>
    <t>Rft</t>
  </si>
  <si>
    <t>M/S Dawat-e-Hadiyah Burhani Mahal</t>
  </si>
  <si>
    <t>Mciver Road, Karachi</t>
  </si>
  <si>
    <t>SST Tax 13%</t>
  </si>
  <si>
    <t>For PIONEER SERVICES.</t>
  </si>
  <si>
    <t>25 mm (1 inch) Diameter</t>
  </si>
  <si>
    <t>32 mm (1-1/4 inch) Diameter</t>
  </si>
  <si>
    <t>38 mm (1-1/2 inch) Diameter</t>
  </si>
  <si>
    <t>50 mm (2 inch) Diameter</t>
  </si>
  <si>
    <t>Supply and installation of Painting</t>
  </si>
  <si>
    <t>Supply and installation of hangers &amp; supports.</t>
  </si>
  <si>
    <t>i</t>
  </si>
  <si>
    <t>ii</t>
  </si>
  <si>
    <t>iii</t>
  </si>
  <si>
    <t>iv</t>
  </si>
  <si>
    <t>Material Rate</t>
  </si>
  <si>
    <t>Labour Rate</t>
  </si>
  <si>
    <t>Material Amount</t>
  </si>
  <si>
    <t>Labour Amount</t>
  </si>
  <si>
    <t>Fire Fighting Work Food Court - The North Walk Shopping Mall</t>
  </si>
  <si>
    <t>Grand Total Amount Rs</t>
  </si>
  <si>
    <t xml:space="preserve">Re location of Gate Valve 1-1/4" dia </t>
  </si>
  <si>
    <t>Re location of M.S Pipe 2-1/2" dia</t>
  </si>
  <si>
    <t>Re location of M.S Pipe      2" dia</t>
  </si>
  <si>
    <t xml:space="preserve">Re location of M.S Pipe     1-1/4" dia </t>
  </si>
  <si>
    <t xml:space="preserve">Re location of M.S Pipe         1" dia </t>
  </si>
  <si>
    <t>Supply and installation of Strainer 1" Dia</t>
  </si>
  <si>
    <t>Supply and installation of Ball Valve 1" Dia</t>
  </si>
  <si>
    <t>Supply and installation of PRV " Dia</t>
  </si>
  <si>
    <t>Invoice</t>
  </si>
  <si>
    <t>Date</t>
  </si>
  <si>
    <t>Invoice #</t>
  </si>
  <si>
    <t>NTN #</t>
  </si>
  <si>
    <t>4312149-7</t>
  </si>
  <si>
    <t>320</t>
  </si>
  <si>
    <t xml:space="preserve">Supply &amp; installation of Gate Valve 1-1/4" dia </t>
  </si>
  <si>
    <t>Installation of Fire hose cabinet (Single door, surface mounted type, complete mild steel)</t>
  </si>
  <si>
    <t>Supply &amp; installation of (UL/FM) upright sprinkler</t>
  </si>
  <si>
    <t xml:space="preserve">Supply &amp; installation of ASTM A53 &amp; A120 Schedule 40 MS piping with fittings &amp; specials for fire protection system, including all cutting, fixing, laying through walls &amp; roofs and making good complete in all respect as per drawings and specifications.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</si>
</sst>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164" fontId="2" fillId="0" borderId="0" xfId="0" applyNumberFormat="1" applyFont="1"/>
    <xf numFmtId="164" fontId="9" fillId="0" borderId="2" xfId="1" applyNumberFormat="1" applyFont="1" applyBorder="1" applyAlignment="1">
      <alignment vertical="center"/>
    </xf>
    <xf numFmtId="0" fontId="10" fillId="0" borderId="0" xfId="0" applyFont="1"/>
    <xf numFmtId="164" fontId="9" fillId="0" borderId="3" xfId="1" applyNumberFormat="1" applyFont="1" applyBorder="1" applyAlignment="1">
      <alignment vertical="center"/>
    </xf>
    <xf numFmtId="165" fontId="2" fillId="0" borderId="0" xfId="0" applyNumberFormat="1" applyFont="1"/>
    <xf numFmtId="43" fontId="2" fillId="0" borderId="0" xfId="0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164" fontId="6" fillId="0" borderId="2" xfId="1" applyNumberFormat="1" applyFont="1" applyBorder="1" applyAlignment="1">
      <alignment vertical="center"/>
    </xf>
    <xf numFmtId="164" fontId="6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64" fontId="3" fillId="0" borderId="0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4" fillId="0" borderId="2" xfId="1" quotePrefix="1" applyNumberFormat="1" applyFon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14" fillId="0" borderId="2" xfId="0" applyFont="1" applyBorder="1" applyAlignment="1">
      <alignment horizontal="right"/>
    </xf>
    <xf numFmtId="0" fontId="6" fillId="0" borderId="0" xfId="0" applyFont="1" applyAlignment="1">
      <alignment horizontal="left" vertical="center"/>
    </xf>
    <xf numFmtId="14" fontId="6" fillId="0" borderId="2" xfId="1" applyNumberFormat="1" applyFont="1" applyBorder="1"/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1287145</xdr:colOff>
      <xdr:row>1</xdr:row>
      <xdr:rowOff>69346</xdr:rowOff>
    </xdr:from>
    <xdr:to>
      <xdr:col>7</xdr:col>
      <xdr:colOff>19050</xdr:colOff>
      <xdr:row>3</xdr:row>
      <xdr:rowOff>107445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610995" y="307471"/>
          <a:ext cx="4342130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521970</xdr:colOff>
      <xdr:row>0</xdr:row>
      <xdr:rowOff>57150</xdr:rowOff>
    </xdr:from>
    <xdr:to>
      <xdr:col>1</xdr:col>
      <xdr:colOff>1382395</xdr:colOff>
      <xdr:row>3</xdr:row>
      <xdr:rowOff>127017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5820" y="57150"/>
          <a:ext cx="860425" cy="7842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180855</xdr:colOff>
      <xdr:row>38</xdr:row>
      <xdr:rowOff>25400</xdr:rowOff>
    </xdr:from>
    <xdr:to>
      <xdr:col>1</xdr:col>
      <xdr:colOff>663744</xdr:colOff>
      <xdr:row>40</xdr:row>
      <xdr:rowOff>168275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855" y="10198100"/>
          <a:ext cx="80673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46"/>
  <sheetViews>
    <sheetView tabSelected="1" topLeftCell="A15" zoomScaleNormal="100" workbookViewId="0">
      <selection activeCell="J33" sqref="J33"/>
    </sheetView>
  </sheetViews>
  <sheetFormatPr defaultColWidth="8.85546875" defaultRowHeight="18.75" x14ac:dyDescent="0.3"/>
  <cols>
    <col min="1" max="1" width="4.85546875" style="1" customWidth="1"/>
    <col min="2" max="2" width="44.42578125" style="2" customWidth="1"/>
    <col min="3" max="4" width="5.140625" style="1" bestFit="1" customWidth="1"/>
    <col min="5" max="6" width="9.140625" style="1" customWidth="1"/>
    <col min="7" max="7" width="11" style="1" customWidth="1"/>
    <col min="8" max="8" width="11.85546875" style="3" customWidth="1"/>
    <col min="9" max="10" width="8.85546875" style="2"/>
    <col min="11" max="11" width="18.28515625" style="2" bestFit="1" customWidth="1"/>
    <col min="12" max="16384" width="8.85546875" style="2"/>
  </cols>
  <sheetData>
    <row r="5" spans="1:8" ht="5.25" customHeight="1" x14ac:dyDescent="0.3"/>
    <row r="6" spans="1:8" ht="8.25" customHeight="1" x14ac:dyDescent="0.3"/>
    <row r="7" spans="1:8" x14ac:dyDescent="0.3">
      <c r="A7" s="9" t="s">
        <v>8</v>
      </c>
      <c r="B7" s="9"/>
      <c r="C7" s="29"/>
      <c r="D7" s="29"/>
      <c r="E7" s="25"/>
      <c r="F7" s="35" t="s">
        <v>37</v>
      </c>
      <c r="G7" s="35"/>
      <c r="H7" s="30">
        <v>45099</v>
      </c>
    </row>
    <row r="8" spans="1:8" x14ac:dyDescent="0.3">
      <c r="A8" s="9" t="s">
        <v>9</v>
      </c>
      <c r="B8" s="9"/>
      <c r="C8" s="9"/>
      <c r="D8" s="9"/>
      <c r="E8" s="25"/>
      <c r="F8" s="35" t="s">
        <v>38</v>
      </c>
      <c r="G8" s="35"/>
      <c r="H8" s="26" t="s">
        <v>41</v>
      </c>
    </row>
    <row r="9" spans="1:8" x14ac:dyDescent="0.3">
      <c r="A9" s="27"/>
      <c r="B9" s="27"/>
      <c r="C9" s="27"/>
      <c r="D9" s="27"/>
      <c r="E9" s="25"/>
      <c r="F9" s="35" t="s">
        <v>39</v>
      </c>
      <c r="G9" s="35"/>
      <c r="H9" s="28" t="s">
        <v>40</v>
      </c>
    </row>
    <row r="10" spans="1:8" ht="5.25" customHeight="1" x14ac:dyDescent="0.3"/>
    <row r="11" spans="1:8" s="8" customFormat="1" ht="26.25" x14ac:dyDescent="0.35">
      <c r="A11" s="36" t="s">
        <v>36</v>
      </c>
      <c r="B11" s="36"/>
      <c r="C11" s="36"/>
      <c r="D11" s="36"/>
      <c r="E11" s="36"/>
      <c r="F11" s="36"/>
      <c r="G11" s="36"/>
      <c r="H11" s="36"/>
    </row>
    <row r="12" spans="1:8" s="8" customFormat="1" ht="3" customHeight="1" x14ac:dyDescent="0.35">
      <c r="A12" s="31"/>
      <c r="B12" s="31"/>
      <c r="C12" s="31"/>
      <c r="D12" s="31"/>
      <c r="E12" s="31"/>
      <c r="F12" s="31"/>
      <c r="G12" s="31"/>
      <c r="H12" s="31"/>
    </row>
    <row r="13" spans="1:8" s="8" customFormat="1" ht="34.5" customHeight="1" x14ac:dyDescent="0.35">
      <c r="A13" s="31" t="s">
        <v>26</v>
      </c>
      <c r="B13" s="31"/>
      <c r="C13" s="31"/>
      <c r="D13" s="31"/>
      <c r="E13" s="31"/>
      <c r="F13" s="31"/>
      <c r="G13" s="31"/>
      <c r="H13" s="31"/>
    </row>
    <row r="14" spans="1:8" ht="31.5" x14ac:dyDescent="0.3">
      <c r="A14" s="16" t="s">
        <v>0</v>
      </c>
      <c r="B14" s="16" t="s">
        <v>1</v>
      </c>
      <c r="C14" s="16" t="s">
        <v>2</v>
      </c>
      <c r="D14" s="16" t="s">
        <v>3</v>
      </c>
      <c r="E14" s="17" t="s">
        <v>22</v>
      </c>
      <c r="F14" s="17" t="s">
        <v>23</v>
      </c>
      <c r="G14" s="17" t="s">
        <v>24</v>
      </c>
      <c r="H14" s="17" t="s">
        <v>25</v>
      </c>
    </row>
    <row r="15" spans="1:8" ht="96.75" customHeight="1" x14ac:dyDescent="0.3">
      <c r="A15" s="19">
        <v>1</v>
      </c>
      <c r="B15" s="20" t="s">
        <v>45</v>
      </c>
      <c r="C15" s="19"/>
      <c r="D15" s="19"/>
      <c r="E15" s="19"/>
      <c r="F15" s="19"/>
      <c r="G15" s="21"/>
      <c r="H15" s="21"/>
    </row>
    <row r="16" spans="1:8" x14ac:dyDescent="0.3">
      <c r="A16" s="19" t="s">
        <v>18</v>
      </c>
      <c r="B16" s="20" t="s">
        <v>12</v>
      </c>
      <c r="C16" s="19" t="s">
        <v>7</v>
      </c>
      <c r="D16" s="19">
        <v>126</v>
      </c>
      <c r="E16" s="22">
        <v>400</v>
      </c>
      <c r="F16" s="22">
        <v>150</v>
      </c>
      <c r="G16" s="21">
        <f>E16*D16</f>
        <v>50400</v>
      </c>
      <c r="H16" s="21">
        <f>F16*D16</f>
        <v>18900</v>
      </c>
    </row>
    <row r="17" spans="1:8" x14ac:dyDescent="0.3">
      <c r="A17" s="19" t="s">
        <v>19</v>
      </c>
      <c r="B17" s="20" t="s">
        <v>13</v>
      </c>
      <c r="C17" s="19" t="s">
        <v>7</v>
      </c>
      <c r="D17" s="19">
        <v>92</v>
      </c>
      <c r="E17" s="22">
        <v>550</v>
      </c>
      <c r="F17" s="22">
        <v>200</v>
      </c>
      <c r="G17" s="21">
        <f t="shared" ref="G17:G32" si="0">E17*D17</f>
        <v>50600</v>
      </c>
      <c r="H17" s="21">
        <f t="shared" ref="H17:H32" si="1">F17*D17</f>
        <v>18400</v>
      </c>
    </row>
    <row r="18" spans="1:8" x14ac:dyDescent="0.3">
      <c r="A18" s="19" t="s">
        <v>20</v>
      </c>
      <c r="B18" s="20" t="s">
        <v>14</v>
      </c>
      <c r="C18" s="19" t="s">
        <v>7</v>
      </c>
      <c r="D18" s="19">
        <v>140</v>
      </c>
      <c r="E18" s="22">
        <v>650</v>
      </c>
      <c r="F18" s="22">
        <v>225</v>
      </c>
      <c r="G18" s="21">
        <f t="shared" si="0"/>
        <v>91000</v>
      </c>
      <c r="H18" s="21">
        <f t="shared" si="1"/>
        <v>31500</v>
      </c>
    </row>
    <row r="19" spans="1:8" x14ac:dyDescent="0.3">
      <c r="A19" s="19" t="s">
        <v>21</v>
      </c>
      <c r="B19" s="20" t="s">
        <v>15</v>
      </c>
      <c r="C19" s="19" t="s">
        <v>7</v>
      </c>
      <c r="D19" s="19">
        <v>120</v>
      </c>
      <c r="E19" s="22">
        <v>880</v>
      </c>
      <c r="F19" s="22">
        <v>250</v>
      </c>
      <c r="G19" s="21">
        <f t="shared" si="0"/>
        <v>105600</v>
      </c>
      <c r="H19" s="21">
        <f t="shared" si="1"/>
        <v>30000</v>
      </c>
    </row>
    <row r="20" spans="1:8" x14ac:dyDescent="0.3">
      <c r="A20" s="19">
        <v>2</v>
      </c>
      <c r="B20" s="20" t="s">
        <v>42</v>
      </c>
      <c r="C20" s="19" t="s">
        <v>6</v>
      </c>
      <c r="D20" s="19">
        <v>8</v>
      </c>
      <c r="E20" s="22">
        <v>5750</v>
      </c>
      <c r="F20" s="22">
        <v>1000</v>
      </c>
      <c r="G20" s="21">
        <f t="shared" ref="G20" si="2">E20*D20</f>
        <v>46000</v>
      </c>
      <c r="H20" s="21">
        <f t="shared" ref="H20" si="3">F20*D20</f>
        <v>8000</v>
      </c>
    </row>
    <row r="21" spans="1:8" ht="31.5" x14ac:dyDescent="0.3">
      <c r="A21" s="19">
        <v>3</v>
      </c>
      <c r="B21" s="20" t="s">
        <v>43</v>
      </c>
      <c r="C21" s="19" t="s">
        <v>6</v>
      </c>
      <c r="D21" s="19">
        <v>2</v>
      </c>
      <c r="E21" s="22">
        <v>0</v>
      </c>
      <c r="F21" s="22">
        <v>5000</v>
      </c>
      <c r="G21" s="21">
        <f t="shared" si="0"/>
        <v>0</v>
      </c>
      <c r="H21" s="21">
        <f t="shared" si="1"/>
        <v>10000</v>
      </c>
    </row>
    <row r="22" spans="1:8" ht="31.5" x14ac:dyDescent="0.3">
      <c r="A22" s="19">
        <v>4</v>
      </c>
      <c r="B22" s="20" t="s">
        <v>44</v>
      </c>
      <c r="C22" s="19" t="s">
        <v>6</v>
      </c>
      <c r="D22" s="19">
        <v>24</v>
      </c>
      <c r="E22" s="22">
        <v>1900</v>
      </c>
      <c r="F22" s="22">
        <v>500</v>
      </c>
      <c r="G22" s="21">
        <f t="shared" si="0"/>
        <v>45600</v>
      </c>
      <c r="H22" s="21">
        <f t="shared" si="1"/>
        <v>12000</v>
      </c>
    </row>
    <row r="23" spans="1:8" x14ac:dyDescent="0.3">
      <c r="A23" s="19">
        <v>5</v>
      </c>
      <c r="B23" s="20" t="s">
        <v>16</v>
      </c>
      <c r="C23" s="19" t="s">
        <v>5</v>
      </c>
      <c r="D23" s="19">
        <v>1</v>
      </c>
      <c r="E23" s="22">
        <v>30000</v>
      </c>
      <c r="F23" s="22">
        <v>20000</v>
      </c>
      <c r="G23" s="21">
        <f t="shared" si="0"/>
        <v>30000</v>
      </c>
      <c r="H23" s="21">
        <f t="shared" si="1"/>
        <v>20000</v>
      </c>
    </row>
    <row r="24" spans="1:8" ht="20.25" customHeight="1" x14ac:dyDescent="0.3">
      <c r="A24" s="19">
        <v>6</v>
      </c>
      <c r="B24" s="20" t="s">
        <v>17</v>
      </c>
      <c r="C24" s="19" t="s">
        <v>5</v>
      </c>
      <c r="D24" s="19">
        <v>1</v>
      </c>
      <c r="E24" s="22">
        <v>45000</v>
      </c>
      <c r="F24" s="22">
        <v>20000</v>
      </c>
      <c r="G24" s="21">
        <f t="shared" si="0"/>
        <v>45000</v>
      </c>
      <c r="H24" s="21">
        <f t="shared" si="1"/>
        <v>20000</v>
      </c>
    </row>
    <row r="25" spans="1:8" ht="20.25" customHeight="1" x14ac:dyDescent="0.3">
      <c r="A25" s="19">
        <v>7</v>
      </c>
      <c r="B25" s="20" t="s">
        <v>33</v>
      </c>
      <c r="C25" s="19" t="s">
        <v>6</v>
      </c>
      <c r="D25" s="19">
        <v>2</v>
      </c>
      <c r="E25" s="22">
        <v>4000</v>
      </c>
      <c r="F25" s="22">
        <v>1000</v>
      </c>
      <c r="G25" s="21">
        <f t="shared" si="0"/>
        <v>8000</v>
      </c>
      <c r="H25" s="21">
        <f t="shared" si="1"/>
        <v>2000</v>
      </c>
    </row>
    <row r="26" spans="1:8" ht="20.25" customHeight="1" x14ac:dyDescent="0.3">
      <c r="A26" s="19">
        <v>8</v>
      </c>
      <c r="B26" s="20" t="s">
        <v>34</v>
      </c>
      <c r="C26" s="19" t="s">
        <v>6</v>
      </c>
      <c r="D26" s="19">
        <v>2</v>
      </c>
      <c r="E26" s="22">
        <v>0</v>
      </c>
      <c r="F26" s="22">
        <v>1000</v>
      </c>
      <c r="G26" s="21">
        <f t="shared" si="0"/>
        <v>0</v>
      </c>
      <c r="H26" s="21">
        <f t="shared" si="1"/>
        <v>2000</v>
      </c>
    </row>
    <row r="27" spans="1:8" ht="20.25" customHeight="1" x14ac:dyDescent="0.3">
      <c r="A27" s="19">
        <v>9</v>
      </c>
      <c r="B27" s="20" t="s">
        <v>35</v>
      </c>
      <c r="C27" s="19" t="s">
        <v>6</v>
      </c>
      <c r="D27" s="19">
        <v>2</v>
      </c>
      <c r="E27" s="22">
        <v>14000</v>
      </c>
      <c r="F27" s="22">
        <v>1000</v>
      </c>
      <c r="G27" s="21">
        <f t="shared" si="0"/>
        <v>28000</v>
      </c>
      <c r="H27" s="21">
        <f t="shared" si="1"/>
        <v>2000</v>
      </c>
    </row>
    <row r="28" spans="1:8" ht="20.25" customHeight="1" x14ac:dyDescent="0.3">
      <c r="A28" s="19">
        <v>10</v>
      </c>
      <c r="B28" s="20" t="s">
        <v>28</v>
      </c>
      <c r="C28" s="19" t="s">
        <v>6</v>
      </c>
      <c r="D28" s="19">
        <v>5</v>
      </c>
      <c r="E28" s="22">
        <v>0</v>
      </c>
      <c r="F28" s="22">
        <v>1000</v>
      </c>
      <c r="G28" s="21">
        <f t="shared" si="0"/>
        <v>0</v>
      </c>
      <c r="H28" s="21">
        <f t="shared" si="1"/>
        <v>5000</v>
      </c>
    </row>
    <row r="29" spans="1:8" ht="20.25" customHeight="1" x14ac:dyDescent="0.3">
      <c r="A29" s="19">
        <v>11</v>
      </c>
      <c r="B29" s="20" t="s">
        <v>29</v>
      </c>
      <c r="C29" s="19" t="s">
        <v>7</v>
      </c>
      <c r="D29" s="19">
        <v>24</v>
      </c>
      <c r="E29" s="22">
        <v>0</v>
      </c>
      <c r="F29" s="22">
        <v>350</v>
      </c>
      <c r="G29" s="21">
        <f t="shared" si="0"/>
        <v>0</v>
      </c>
      <c r="H29" s="21">
        <f t="shared" si="1"/>
        <v>8400</v>
      </c>
    </row>
    <row r="30" spans="1:8" ht="20.25" customHeight="1" x14ac:dyDescent="0.3">
      <c r="A30" s="19">
        <v>12</v>
      </c>
      <c r="B30" s="20" t="s">
        <v>30</v>
      </c>
      <c r="C30" s="19" t="s">
        <v>7</v>
      </c>
      <c r="D30" s="19">
        <v>68</v>
      </c>
      <c r="E30" s="22">
        <v>0</v>
      </c>
      <c r="F30" s="22">
        <v>250</v>
      </c>
      <c r="G30" s="21">
        <f t="shared" si="0"/>
        <v>0</v>
      </c>
      <c r="H30" s="21">
        <f t="shared" si="1"/>
        <v>17000</v>
      </c>
    </row>
    <row r="31" spans="1:8" ht="20.25" customHeight="1" x14ac:dyDescent="0.3">
      <c r="A31" s="19">
        <v>13</v>
      </c>
      <c r="B31" s="20" t="s">
        <v>31</v>
      </c>
      <c r="C31" s="19" t="s">
        <v>7</v>
      </c>
      <c r="D31" s="19">
        <v>22</v>
      </c>
      <c r="E31" s="22">
        <v>0</v>
      </c>
      <c r="F31" s="22">
        <v>200</v>
      </c>
      <c r="G31" s="21">
        <f t="shared" si="0"/>
        <v>0</v>
      </c>
      <c r="H31" s="21">
        <f t="shared" si="1"/>
        <v>4400</v>
      </c>
    </row>
    <row r="32" spans="1:8" ht="20.25" customHeight="1" x14ac:dyDescent="0.3">
      <c r="A32" s="19">
        <v>14</v>
      </c>
      <c r="B32" s="20" t="s">
        <v>32</v>
      </c>
      <c r="C32" s="19" t="s">
        <v>7</v>
      </c>
      <c r="D32" s="19">
        <v>18</v>
      </c>
      <c r="E32" s="22">
        <v>0</v>
      </c>
      <c r="F32" s="22">
        <v>150</v>
      </c>
      <c r="G32" s="21">
        <f t="shared" si="0"/>
        <v>0</v>
      </c>
      <c r="H32" s="21">
        <f t="shared" si="1"/>
        <v>2700</v>
      </c>
    </row>
    <row r="33" spans="1:11" x14ac:dyDescent="0.3">
      <c r="A33" s="32" t="s">
        <v>4</v>
      </c>
      <c r="B33" s="32"/>
      <c r="C33" s="32"/>
      <c r="D33" s="32"/>
      <c r="E33" s="32"/>
      <c r="F33" s="32"/>
      <c r="G33" s="13">
        <f>SUM(G15:G32)</f>
        <v>500200</v>
      </c>
      <c r="H33" s="13">
        <f>SUM(H15:H32)</f>
        <v>212300</v>
      </c>
    </row>
    <row r="34" spans="1:11" x14ac:dyDescent="0.3">
      <c r="A34" s="32" t="s">
        <v>10</v>
      </c>
      <c r="B34" s="32"/>
      <c r="C34" s="32"/>
      <c r="D34" s="32"/>
      <c r="E34" s="32"/>
      <c r="F34" s="32"/>
      <c r="G34" s="11">
        <v>0</v>
      </c>
      <c r="H34" s="11">
        <f>H33*13%</f>
        <v>27599</v>
      </c>
      <c r="K34" s="10"/>
    </row>
    <row r="35" spans="1:11" x14ac:dyDescent="0.3">
      <c r="A35" s="32" t="s">
        <v>4</v>
      </c>
      <c r="B35" s="32"/>
      <c r="C35" s="32"/>
      <c r="D35" s="32"/>
      <c r="E35" s="32"/>
      <c r="F35" s="32"/>
      <c r="G35" s="11">
        <f>SUM(G33:G34)</f>
        <v>500200</v>
      </c>
      <c r="H35" s="11">
        <f>SUM(H33:H34)</f>
        <v>239899</v>
      </c>
      <c r="K35" s="14"/>
    </row>
    <row r="36" spans="1:11" ht="19.5" thickBot="1" x14ac:dyDescent="0.35">
      <c r="A36" s="32" t="s">
        <v>27</v>
      </c>
      <c r="B36" s="32"/>
      <c r="C36" s="32"/>
      <c r="D36" s="32"/>
      <c r="E36" s="32"/>
      <c r="F36" s="32"/>
      <c r="G36" s="33">
        <f>H35+G35</f>
        <v>740099</v>
      </c>
      <c r="H36" s="34"/>
      <c r="I36" s="12"/>
      <c r="K36" s="15"/>
    </row>
    <row r="37" spans="1:11" ht="6.75" customHeight="1" thickTop="1" x14ac:dyDescent="0.3">
      <c r="A37" s="23"/>
      <c r="B37" s="23"/>
      <c r="C37" s="23"/>
      <c r="D37" s="23"/>
      <c r="E37" s="23"/>
      <c r="F37" s="23"/>
      <c r="G37" s="24"/>
      <c r="H37" s="24"/>
      <c r="I37" s="12"/>
      <c r="K37" s="15"/>
    </row>
    <row r="38" spans="1:11" ht="18.75" customHeight="1" x14ac:dyDescent="0.3">
      <c r="A38" s="18" t="s">
        <v>11</v>
      </c>
      <c r="B38" s="5"/>
      <c r="K38" s="10"/>
    </row>
    <row r="39" spans="1:11" x14ac:dyDescent="0.3">
      <c r="A39" s="4"/>
      <c r="B39" s="4"/>
      <c r="K39" s="10"/>
    </row>
    <row r="40" spans="1:11" x14ac:dyDescent="0.3">
      <c r="A40" s="6"/>
      <c r="B40" s="7"/>
    </row>
    <row r="41" spans="1:11" x14ac:dyDescent="0.3">
      <c r="K41" s="15"/>
    </row>
    <row r="42" spans="1:11" x14ac:dyDescent="0.3">
      <c r="K42" s="15"/>
    </row>
    <row r="46" spans="1:11" x14ac:dyDescent="0.3">
      <c r="K46" s="10"/>
    </row>
  </sheetData>
  <mergeCells count="11">
    <mergeCell ref="F7:G7"/>
    <mergeCell ref="F8:G8"/>
    <mergeCell ref="F9:G9"/>
    <mergeCell ref="A11:H11"/>
    <mergeCell ref="A12:H12"/>
    <mergeCell ref="A13:H13"/>
    <mergeCell ref="A33:F33"/>
    <mergeCell ref="A34:F34"/>
    <mergeCell ref="A35:F35"/>
    <mergeCell ref="A36:F36"/>
    <mergeCell ref="G36:H36"/>
  </mergeCells>
  <printOptions horizontalCentered="1"/>
  <pageMargins left="0" right="0" top="0" bottom="0" header="0.3" footer="0.3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</vt:lpstr>
      <vt:lpstr>Fire!Print_Area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2023-06-22T06:15:01Z</dcterms:modified>
</cp:coreProperties>
</file>