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1C3E0DA0-2A9E-4248-93C4-F56106B49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HVAC!$A$1:$H$37</definedName>
    <definedName name="_xlnm.Print_Titles" localSheetId="0">HVAC!#REF!</definedName>
  </definedNames>
  <calcPr calcId="181029"/>
</workbook>
</file>

<file path=xl/calcChain.xml><?xml version="1.0" encoding="utf-8"?>
<calcChain xmlns="http://schemas.openxmlformats.org/spreadsheetml/2006/main">
  <c r="H28" i="1" l="1"/>
  <c r="H27" i="1"/>
  <c r="H26" i="1"/>
  <c r="H29" i="1" l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<sst xmlns="http://schemas.openxmlformats.org/spreadsheetml/2006/main" count="41" uniqueCount="30">
  <si>
    <t>S. #</t>
  </si>
  <si>
    <t>Description</t>
  </si>
  <si>
    <t>Unit</t>
  </si>
  <si>
    <t>Qty</t>
  </si>
  <si>
    <t>Total Amount Rs</t>
  </si>
  <si>
    <t>Job</t>
  </si>
  <si>
    <t>Nos</t>
  </si>
  <si>
    <t>M/S Dawat-e-Hadiyah Burhani Mahal</t>
  </si>
  <si>
    <t>For PIONEER SERVICES.</t>
  </si>
  <si>
    <t>Material Rate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</si>
  <si>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</si>
  <si>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</si>
  <si>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</si>
  <si>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</si>
  <si>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</si>
  <si>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</si>
  <si>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</si>
  <si>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</si>
  <si>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Rft</t>
  </si>
  <si>
    <t>Supply and installation of painting, testing &amp; commissioning.</t>
  </si>
  <si>
    <t>Supply and installation of M.S SCH 40 Pipe with related fittings such as tee, bend elbow etc including hangers &amp; supports 
1" Dia</t>
  </si>
  <si>
    <t>Quotation #</t>
  </si>
  <si>
    <t>NTN 4312149-7</t>
  </si>
  <si>
    <t>Quotation</t>
  </si>
  <si>
    <t>M.S Pipe &amp; Sprinkler with related material - North Walk Shopping Mall</t>
  </si>
  <si>
    <t>Labour Rate</t>
  </si>
  <si>
    <t>Rate</t>
  </si>
  <si>
    <t>Amount</t>
  </si>
  <si>
    <t>24 June 2023</t>
  </si>
  <si>
    <t>Supply and installation of Pendent type sprinkler.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</si>
</sst>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7" fillId="0" borderId="0" xfId="0" applyFont="1"/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8" fillId="0" borderId="0" xfId="0" applyFont="1"/>
    <xf numFmtId="164" fontId="8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8" fillId="0" borderId="0" xfId="0" applyNumberFormat="1" applyFont="1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1" quotePrefix="1" applyNumberFormat="1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0" fillId="0" borderId="1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164" fontId="2" fillId="0" borderId="0" xfId="1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1" applyNumberFormat="1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171450</xdr:rowOff>
    </xdr:from>
    <xdr:to>
      <xdr:col>12</xdr:col>
      <xdr:colOff>337185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259082</xdr:colOff>
      <xdr:row>30</xdr:row>
      <xdr:rowOff>0</xdr:rowOff>
    </xdr:from>
    <xdr:to>
      <xdr:col>10</xdr:col>
      <xdr:colOff>285910</xdr:colOff>
      <xdr:row>31</xdr:row>
      <xdr:rowOff>117231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1049020</xdr:colOff>
      <xdr:row>1</xdr:row>
      <xdr:rowOff>76200</xdr:rowOff>
    </xdr:from>
    <xdr:to>
      <xdr:col>7</xdr:col>
      <xdr:colOff>885825</xdr:colOff>
      <xdr:row>3</xdr:row>
      <xdr:rowOff>142875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306195" y="314325"/>
          <a:ext cx="4589780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47624</xdr:colOff>
      <xdr:row>0</xdr:row>
      <xdr:rowOff>38100</xdr:rowOff>
    </xdr:from>
    <xdr:to>
      <xdr:col>1</xdr:col>
      <xdr:colOff>1190625</xdr:colOff>
      <xdr:row>3</xdr:row>
      <xdr:rowOff>144607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799" y="3810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</xdr:colOff>
      <xdr:row>33</xdr:row>
      <xdr:rowOff>149225</xdr:rowOff>
    </xdr:from>
    <xdr:to>
      <xdr:col>1</xdr:col>
      <xdr:colOff>809914</xdr:colOff>
      <xdr:row>36</xdr:row>
      <xdr:rowOff>53975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19446875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57"/>
  <sheetViews>
    <sheetView tabSelected="1" topLeftCell="A19" zoomScaleNormal="100" workbookViewId="0">
      <selection activeCell="B28" sqref="B28"/>
    </sheetView>
  </sheetViews>
  <sheetFormatPr defaultColWidth="8.85546875" defaultRowHeight="18.75" x14ac:dyDescent="0.3"/>
  <cols>
    <col min="1" max="1" width="3.85546875" style="1" customWidth="1"/>
    <col min="2" max="2" width="46.42578125" style="2" customWidth="1"/>
    <col min="3" max="3" width="5.5703125" style="1" customWidth="1"/>
    <col min="4" max="4" width="9" style="1" bestFit="1" customWidth="1"/>
    <col min="5" max="6" width="9.85546875" style="1" hidden="1" customWidth="1"/>
    <col min="7" max="7" width="12.85546875" style="1" bestFit="1" customWidth="1"/>
    <col min="8" max="8" width="14.5703125" style="3" bestFit="1" customWidth="1"/>
    <col min="9" max="9" width="11.140625" style="2" bestFit="1" customWidth="1"/>
    <col min="10" max="11" width="8.85546875" style="2"/>
    <col min="12" max="12" width="14.5703125" style="2" bestFit="1" customWidth="1"/>
    <col min="13" max="16384" width="8.85546875" style="2"/>
  </cols>
  <sheetData>
    <row r="5" spans="1:8" ht="7.5" customHeight="1" x14ac:dyDescent="0.3"/>
    <row r="6" spans="1:8" ht="16.5" customHeight="1" x14ac:dyDescent="0.3"/>
    <row r="7" spans="1:8" ht="16.5" customHeight="1" x14ac:dyDescent="0.3"/>
    <row r="8" spans="1:8" ht="16.5" customHeight="1" x14ac:dyDescent="0.3"/>
    <row r="9" spans="1:8" ht="16.5" customHeight="1" x14ac:dyDescent="0.3"/>
    <row r="10" spans="1:8" ht="16.5" customHeight="1" x14ac:dyDescent="0.3"/>
    <row r="11" spans="1:8" s="32" customFormat="1" ht="15.75" x14ac:dyDescent="0.25">
      <c r="A11" s="8" t="s">
        <v>7</v>
      </c>
      <c r="B11" s="8"/>
      <c r="C11" s="27"/>
      <c r="D11" s="27"/>
      <c r="E11" s="28"/>
      <c r="F11" s="29" t="s">
        <v>17</v>
      </c>
      <c r="G11" s="30" t="s">
        <v>17</v>
      </c>
      <c r="H11" s="31" t="s">
        <v>28</v>
      </c>
    </row>
    <row r="12" spans="1:8" s="32" customFormat="1" ht="21.75" customHeight="1" x14ac:dyDescent="0.25">
      <c r="A12" s="8" t="s">
        <v>10</v>
      </c>
      <c r="B12" s="8"/>
      <c r="C12" s="33"/>
      <c r="D12" s="27"/>
      <c r="F12" s="29" t="s">
        <v>21</v>
      </c>
      <c r="G12" s="30" t="s">
        <v>21</v>
      </c>
      <c r="H12" s="34">
        <v>323</v>
      </c>
    </row>
    <row r="13" spans="1:8" ht="9" customHeight="1" x14ac:dyDescent="0.3">
      <c r="A13" s="8"/>
      <c r="B13" s="8"/>
      <c r="C13" s="23"/>
      <c r="E13" s="2"/>
      <c r="F13" s="35"/>
      <c r="G13" s="35"/>
      <c r="H13" s="36"/>
    </row>
    <row r="14" spans="1:8" ht="7.5" customHeight="1" x14ac:dyDescent="0.3">
      <c r="A14" s="2"/>
      <c r="C14" s="23"/>
      <c r="E14" s="2"/>
      <c r="F14" s="37"/>
      <c r="G14" s="37"/>
    </row>
    <row r="15" spans="1:8" ht="21" x14ac:dyDescent="0.3">
      <c r="A15" s="25"/>
      <c r="B15" s="25"/>
      <c r="C15" s="25"/>
      <c r="D15" s="25"/>
      <c r="E15" s="25"/>
      <c r="F15" s="25"/>
      <c r="G15" s="25"/>
      <c r="H15" s="25"/>
    </row>
    <row r="16" spans="1:8" ht="8.25" customHeight="1" x14ac:dyDescent="0.3">
      <c r="A16" s="38"/>
      <c r="B16" s="38"/>
      <c r="C16" s="23"/>
      <c r="D16" s="23"/>
      <c r="E16" s="23"/>
      <c r="F16" s="23"/>
      <c r="G16" s="23"/>
      <c r="H16" s="2"/>
    </row>
    <row r="17" spans="1:9" ht="18" hidden="1" customHeight="1" x14ac:dyDescent="0.3">
      <c r="A17" s="8"/>
      <c r="B17" s="8"/>
      <c r="C17" s="23"/>
      <c r="D17" s="23"/>
      <c r="E17" s="23"/>
      <c r="F17" s="23"/>
      <c r="G17" s="39" t="s">
        <v>22</v>
      </c>
      <c r="H17" s="39"/>
    </row>
    <row r="18" spans="1:9" ht="3" customHeight="1" x14ac:dyDescent="0.3">
      <c r="A18" s="40"/>
      <c r="B18" s="40"/>
      <c r="C18" s="40"/>
      <c r="D18" s="40"/>
      <c r="E18" s="40"/>
      <c r="F18" s="40"/>
      <c r="G18" s="40"/>
      <c r="H18" s="40"/>
    </row>
    <row r="19" spans="1:9" ht="23.25" x14ac:dyDescent="0.3">
      <c r="A19" s="41" t="s">
        <v>23</v>
      </c>
      <c r="B19" s="41"/>
      <c r="C19" s="41"/>
      <c r="D19" s="41"/>
      <c r="E19" s="41"/>
      <c r="F19" s="41"/>
      <c r="G19" s="41"/>
      <c r="H19" s="41"/>
    </row>
    <row r="20" spans="1:9" ht="6" customHeight="1" x14ac:dyDescent="0.3">
      <c r="A20" s="42"/>
      <c r="B20" s="42"/>
      <c r="C20" s="42"/>
      <c r="D20" s="42"/>
      <c r="E20" s="42"/>
      <c r="F20" s="42"/>
      <c r="G20" s="42"/>
      <c r="H20" s="42"/>
    </row>
    <row r="21" spans="1:9" x14ac:dyDescent="0.3">
      <c r="A21" s="43" t="s">
        <v>24</v>
      </c>
      <c r="B21" s="43"/>
      <c r="C21" s="43"/>
      <c r="D21" s="43"/>
      <c r="E21" s="43"/>
      <c r="F21" s="43"/>
      <c r="G21" s="43"/>
      <c r="H21" s="43"/>
    </row>
    <row r="22" spans="1:9" ht="33" customHeight="1" x14ac:dyDescent="0.3">
      <c r="A22" s="43"/>
      <c r="B22" s="43"/>
      <c r="C22" s="43"/>
      <c r="D22" s="43"/>
      <c r="E22" s="43"/>
      <c r="F22" s="43"/>
      <c r="G22" s="43"/>
      <c r="H22" s="43"/>
    </row>
    <row r="23" spans="1:9" ht="1.5" customHeight="1" x14ac:dyDescent="0.35">
      <c r="A23" s="44"/>
      <c r="B23" s="45"/>
      <c r="C23" s="44"/>
      <c r="D23" s="44"/>
      <c r="E23" s="44"/>
      <c r="F23" s="44"/>
      <c r="G23" s="44"/>
      <c r="H23" s="46"/>
    </row>
    <row r="24" spans="1:9" ht="9" customHeight="1" x14ac:dyDescent="0.3">
      <c r="A24" s="42"/>
      <c r="B24" s="42"/>
      <c r="C24" s="42"/>
      <c r="D24" s="42"/>
      <c r="E24" s="42"/>
      <c r="F24" s="42"/>
      <c r="G24" s="42"/>
      <c r="H24" s="42"/>
    </row>
    <row r="25" spans="1:9" ht="30" x14ac:dyDescent="0.3">
      <c r="A25" s="47" t="s">
        <v>0</v>
      </c>
      <c r="B25" s="47" t="s">
        <v>1</v>
      </c>
      <c r="C25" s="47" t="s">
        <v>2</v>
      </c>
      <c r="D25" s="47" t="s">
        <v>3</v>
      </c>
      <c r="E25" s="48" t="s">
        <v>9</v>
      </c>
      <c r="F25" s="48" t="s">
        <v>25</v>
      </c>
      <c r="G25" s="48" t="s">
        <v>26</v>
      </c>
      <c r="H25" s="49" t="s">
        <v>27</v>
      </c>
    </row>
    <row r="26" spans="1:9" ht="66.75" customHeight="1" x14ac:dyDescent="0.3">
      <c r="A26" s="50">
        <v>1</v>
      </c>
      <c r="B26" s="24" t="s">
        <v>20</v>
      </c>
      <c r="C26" s="12" t="s">
        <v>18</v>
      </c>
      <c r="D26" s="12">
        <v>60</v>
      </c>
      <c r="E26" s="51"/>
      <c r="F26" s="51"/>
      <c r="G26" s="51">
        <v>850</v>
      </c>
      <c r="H26" s="52">
        <f>G26*D26</f>
        <v>51000</v>
      </c>
    </row>
    <row r="27" spans="1:9" ht="42.75" customHeight="1" x14ac:dyDescent="0.3">
      <c r="A27" s="50">
        <v>2</v>
      </c>
      <c r="B27" s="24" t="s">
        <v>29</v>
      </c>
      <c r="C27" s="12" t="s">
        <v>6</v>
      </c>
      <c r="D27" s="12">
        <v>6</v>
      </c>
      <c r="E27" s="51">
        <v>7000</v>
      </c>
      <c r="F27" s="51">
        <v>1000</v>
      </c>
      <c r="G27" s="51">
        <v>5500</v>
      </c>
      <c r="H27" s="52">
        <f>G27*D27</f>
        <v>33000</v>
      </c>
    </row>
    <row r="28" spans="1:9" ht="62.25" customHeight="1" x14ac:dyDescent="0.3">
      <c r="A28" s="50">
        <v>3</v>
      </c>
      <c r="B28" s="24" t="s">
        <v>19</v>
      </c>
      <c r="C28" s="12" t="s">
        <v>5</v>
      </c>
      <c r="D28" s="12">
        <v>1</v>
      </c>
      <c r="E28" s="51">
        <v>30000</v>
      </c>
      <c r="F28" s="51">
        <v>10000</v>
      </c>
      <c r="G28" s="51">
        <v>15000</v>
      </c>
      <c r="H28" s="52">
        <f>G28*D28</f>
        <v>15000</v>
      </c>
    </row>
    <row r="29" spans="1:9" ht="29.25" customHeight="1" x14ac:dyDescent="0.3">
      <c r="A29" s="53" t="s">
        <v>4</v>
      </c>
      <c r="B29" s="54"/>
      <c r="C29" s="54"/>
      <c r="D29" s="54"/>
      <c r="E29" s="54"/>
      <c r="F29" s="54"/>
      <c r="G29" s="55"/>
      <c r="H29" s="56">
        <f>SUM(H26:H28)</f>
        <v>99000</v>
      </c>
      <c r="I29" s="9"/>
    </row>
    <row r="30" spans="1:9" ht="5.25" customHeight="1" x14ac:dyDescent="0.3"/>
    <row r="31" spans="1:9" ht="27" customHeight="1" x14ac:dyDescent="0.3">
      <c r="A31" s="26"/>
      <c r="B31" s="26"/>
      <c r="C31" s="26"/>
      <c r="D31" s="26"/>
      <c r="E31" s="10"/>
      <c r="F31" s="10"/>
      <c r="G31" s="10"/>
      <c r="H31" s="10"/>
    </row>
    <row r="32" spans="1:9" x14ac:dyDescent="0.3">
      <c r="A32" s="10"/>
      <c r="B32" s="10"/>
      <c r="C32" s="10"/>
      <c r="D32" s="10"/>
      <c r="E32" s="10"/>
      <c r="F32" s="10"/>
      <c r="G32" s="10"/>
      <c r="H32" s="10"/>
    </row>
    <row r="33" spans="1:9" ht="15.75" customHeight="1" x14ac:dyDescent="0.3">
      <c r="A33" s="11" t="s">
        <v>8</v>
      </c>
      <c r="B33" s="5"/>
      <c r="E33" s="15"/>
    </row>
    <row r="34" spans="1:9" x14ac:dyDescent="0.3">
      <c r="A34" s="4"/>
      <c r="B34" s="4"/>
      <c r="E34" s="16"/>
      <c r="I34" s="3"/>
    </row>
    <row r="35" spans="1:9" x14ac:dyDescent="0.3">
      <c r="A35" s="6"/>
      <c r="B35" s="7"/>
    </row>
    <row r="51" spans="5:8" x14ac:dyDescent="0.3">
      <c r="E51" s="13"/>
      <c r="F51" s="13"/>
      <c r="G51" s="14">
        <f t="shared" ref="G51:G57" si="0">E51*D51</f>
        <v>0</v>
      </c>
      <c r="H51" s="14">
        <f t="shared" ref="H51:H57" si="1">F51*D51</f>
        <v>0</v>
      </c>
    </row>
    <row r="52" spans="5:8" x14ac:dyDescent="0.3">
      <c r="E52" s="13"/>
      <c r="F52" s="13"/>
      <c r="G52" s="14">
        <f t="shared" si="0"/>
        <v>0</v>
      </c>
      <c r="H52" s="14">
        <f t="shared" si="1"/>
        <v>0</v>
      </c>
    </row>
    <row r="53" spans="5:8" x14ac:dyDescent="0.3">
      <c r="E53" s="13"/>
      <c r="F53" s="13"/>
      <c r="G53" s="14">
        <f t="shared" si="0"/>
        <v>0</v>
      </c>
      <c r="H53" s="14">
        <f t="shared" si="1"/>
        <v>0</v>
      </c>
    </row>
    <row r="54" spans="5:8" x14ac:dyDescent="0.3">
      <c r="E54" s="13"/>
      <c r="F54" s="13"/>
      <c r="G54" s="14">
        <f t="shared" si="0"/>
        <v>0</v>
      </c>
      <c r="H54" s="14">
        <f t="shared" si="1"/>
        <v>0</v>
      </c>
    </row>
    <row r="55" spans="5:8" x14ac:dyDescent="0.3">
      <c r="E55" s="13"/>
      <c r="F55" s="13"/>
      <c r="G55" s="14">
        <f t="shared" si="0"/>
        <v>0</v>
      </c>
      <c r="H55" s="14">
        <f t="shared" si="1"/>
        <v>0</v>
      </c>
    </row>
    <row r="56" spans="5:8" x14ac:dyDescent="0.3">
      <c r="E56" s="13"/>
      <c r="F56" s="13"/>
      <c r="G56" s="14">
        <f t="shared" si="0"/>
        <v>0</v>
      </c>
      <c r="H56" s="14">
        <f t="shared" si="1"/>
        <v>0</v>
      </c>
    </row>
    <row r="57" spans="5:8" x14ac:dyDescent="0.3">
      <c r="E57" s="13"/>
      <c r="F57" s="13"/>
      <c r="G57" s="14">
        <f t="shared" si="0"/>
        <v>0</v>
      </c>
      <c r="H57" s="14">
        <f t="shared" si="1"/>
        <v>0</v>
      </c>
    </row>
  </sheetData>
  <mergeCells count="7">
    <mergeCell ref="A21:H22"/>
    <mergeCell ref="A29:G29"/>
    <mergeCell ref="A15:H15"/>
    <mergeCell ref="A16:B16"/>
    <mergeCell ref="G17:H17"/>
    <mergeCell ref="A19:H19"/>
    <mergeCell ref="A31:D31"/>
  </mergeCells>
  <printOptions horizontalCentered="1"/>
  <pageMargins left="0" right="0" top="0" bottom="0.2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11</v>
      </c>
      <c r="I2" s="21">
        <v>4.8107200000000003E-2</v>
      </c>
    </row>
    <row r="3" spans="2:9" ht="15.75" x14ac:dyDescent="0.25">
      <c r="B3" s="18" t="s">
        <v>12</v>
      </c>
      <c r="C3" s="19">
        <v>3661200</v>
      </c>
      <c r="D3" s="19">
        <v>756600</v>
      </c>
    </row>
    <row r="4" spans="2:9" x14ac:dyDescent="0.25">
      <c r="B4" t="s">
        <v>13</v>
      </c>
      <c r="C4" s="20">
        <f>C3*50%</f>
        <v>1830600</v>
      </c>
      <c r="D4" s="20">
        <f>D3*50%</f>
        <v>378300</v>
      </c>
    </row>
    <row r="5" spans="2:9" x14ac:dyDescent="0.25">
      <c r="B5" t="s">
        <v>11</v>
      </c>
      <c r="C5" s="17">
        <f>C4*I2</f>
        <v>88065.04032</v>
      </c>
      <c r="D5" s="17">
        <f>D4*I2</f>
        <v>18198.95376</v>
      </c>
    </row>
    <row r="6" spans="2:9" ht="15.75" x14ac:dyDescent="0.25">
      <c r="B6" s="18" t="s">
        <v>12</v>
      </c>
      <c r="C6" s="19">
        <f>C4-C5</f>
        <v>1742534.9596800001</v>
      </c>
      <c r="D6" s="19">
        <f>D4-D5</f>
        <v>360101.04624</v>
      </c>
    </row>
    <row r="7" spans="2:9" x14ac:dyDescent="0.25">
      <c r="B7" t="s">
        <v>14</v>
      </c>
      <c r="C7">
        <v>0</v>
      </c>
      <c r="D7" s="20">
        <f>D6*13%</f>
        <v>46813.136011200004</v>
      </c>
    </row>
    <row r="8" spans="2:9" ht="15.75" x14ac:dyDescent="0.25">
      <c r="B8" s="18" t="s">
        <v>15</v>
      </c>
      <c r="C8" s="19">
        <f>C7+C6</f>
        <v>1742534.9596800001</v>
      </c>
      <c r="D8" s="19">
        <f>D7+D6</f>
        <v>406914.18225120002</v>
      </c>
    </row>
    <row r="10" spans="2:9" ht="15.75" x14ac:dyDescent="0.25">
      <c r="B10" s="18" t="s">
        <v>16</v>
      </c>
      <c r="C10" s="19"/>
      <c r="D10" s="19">
        <f>D8+C8</f>
        <v>2149449.1419311999</v>
      </c>
    </row>
    <row r="13" spans="2:9" ht="15.75" x14ac:dyDescent="0.25">
      <c r="B13" s="18" t="s">
        <v>12</v>
      </c>
      <c r="C13" s="19">
        <v>3661200</v>
      </c>
      <c r="D13" s="19">
        <v>756600</v>
      </c>
    </row>
    <row r="14" spans="2:9" x14ac:dyDescent="0.25">
      <c r="B14" t="s">
        <v>13</v>
      </c>
      <c r="C14" s="20">
        <f>C13*50%</f>
        <v>1830600</v>
      </c>
      <c r="D14" s="20">
        <f>D13*50%</f>
        <v>378300</v>
      </c>
    </row>
    <row r="15" spans="2:9" x14ac:dyDescent="0.25">
      <c r="B15" t="s">
        <v>14</v>
      </c>
      <c r="C15">
        <v>0</v>
      </c>
      <c r="D15" s="20">
        <f>D14*13%</f>
        <v>49179</v>
      </c>
    </row>
    <row r="16" spans="2:9" ht="15.75" x14ac:dyDescent="0.25">
      <c r="B16" s="18" t="s">
        <v>15</v>
      </c>
      <c r="C16" s="19">
        <f>C15+C14</f>
        <v>1830600</v>
      </c>
      <c r="D16" s="19">
        <f>D15+D14</f>
        <v>427479</v>
      </c>
    </row>
    <row r="17" spans="2:4" x14ac:dyDescent="0.25">
      <c r="B17" t="s">
        <v>11</v>
      </c>
      <c r="C17" s="17">
        <f>C16*I2</f>
        <v>88065.04032</v>
      </c>
      <c r="D17" s="17">
        <f>D16*I2</f>
        <v>20564.8177488</v>
      </c>
    </row>
    <row r="18" spans="2:4" ht="15.75" x14ac:dyDescent="0.25">
      <c r="B18" s="18" t="s">
        <v>16</v>
      </c>
      <c r="C18" s="19">
        <f>C16-C17</f>
        <v>1742534.9596800001</v>
      </c>
      <c r="D18" s="19">
        <f>D16-D17</f>
        <v>406914.18225120002</v>
      </c>
    </row>
    <row r="20" spans="2:4" ht="15.75" x14ac:dyDescent="0.25">
      <c r="B20" s="18" t="s">
        <v>16</v>
      </c>
      <c r="D20" s="22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HVAC</vt:lpstr>
      <vt:lpstr>working</vt:lpstr>
      <vt:lpstr>HVAC!Print_Area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2023-06-24T10:58:04Z</dcterms:modified>
</cp:coreProperties>
</file>